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7.xml" ContentType="application/vnd.ms-office.chartcolorstyle+xml"/>
  <Override PartName="/xl/charts/style7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0.xml" ContentType="application/vnd.ms-office.chartcolorstyle+xml"/>
  <Override PartName="/xl/charts/style10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0470" yWindow="45" windowWidth="20700" windowHeight="10035" activeTab="1"/>
  </bookViews>
  <sheets>
    <sheet name="Daily Province Normal Overview" sheetId="2" r:id="rId1"/>
    <sheet name="Daily Province Peak Overview" sheetId="12" r:id="rId2"/>
    <sheet name="8 Day Province Normal Overview" sheetId="25" r:id="rId3"/>
    <sheet name="8 Days Province Peak Overview" sheetId="26" r:id="rId4"/>
    <sheet name="HM over view" sheetId="24" r:id="rId5"/>
    <sheet name="Province" sheetId="27" r:id="rId6"/>
  </sheets>
  <definedNames>
    <definedName name="_xlnm._FilterDatabase" localSheetId="2" hidden="1">'8 Day Province Normal Overview'!$A$3:$AY$595</definedName>
    <definedName name="_xlnm._FilterDatabase" localSheetId="3" hidden="1">'8 Days Province Peak Overview'!$A$2:$BD$1943</definedName>
    <definedName name="_xlnm._FilterDatabase" localSheetId="0" hidden="1">'Daily Province Normal Overview'!$A$6:$AU$6</definedName>
    <definedName name="_xlnm._FilterDatabase" localSheetId="1" hidden="1">'Daily Province Peak Overview'!$A$4:$BL$7</definedName>
  </definedNames>
  <calcPr calcId="145621"/>
</workbook>
</file>

<file path=xl/calcChain.xml><?xml version="1.0" encoding="utf-8"?>
<calcChain xmlns="http://schemas.openxmlformats.org/spreadsheetml/2006/main">
  <c r="J169" i="27" l="1"/>
  <c r="M169" i="27" s="1"/>
  <c r="I169" i="27"/>
  <c r="H169" i="27"/>
  <c r="G169" i="27"/>
  <c r="F169" i="27"/>
  <c r="E169" i="27"/>
  <c r="D169" i="27"/>
  <c r="C169" i="27"/>
  <c r="J168" i="27"/>
  <c r="I168" i="27"/>
  <c r="H168" i="27"/>
  <c r="G168" i="27"/>
  <c r="F168" i="27"/>
  <c r="E168" i="27"/>
  <c r="D168" i="27"/>
  <c r="C168" i="27"/>
  <c r="J167" i="27"/>
  <c r="I167" i="27"/>
  <c r="H167" i="27"/>
  <c r="G167" i="27"/>
  <c r="F167" i="27"/>
  <c r="E167" i="27"/>
  <c r="D167" i="27"/>
  <c r="C167" i="27"/>
  <c r="J166" i="27"/>
  <c r="M166" i="27" s="1"/>
  <c r="I166" i="27"/>
  <c r="H166" i="27"/>
  <c r="G166" i="27"/>
  <c r="F166" i="27"/>
  <c r="E166" i="27"/>
  <c r="D166" i="27"/>
  <c r="C166" i="27"/>
  <c r="J165" i="27"/>
  <c r="M165" i="27" s="1"/>
  <c r="I165" i="27"/>
  <c r="H165" i="27"/>
  <c r="G165" i="27"/>
  <c r="F165" i="27"/>
  <c r="E165" i="27"/>
  <c r="D165" i="27"/>
  <c r="C165" i="27"/>
  <c r="J164" i="27"/>
  <c r="M164" i="27" s="1"/>
  <c r="I164" i="27"/>
  <c r="H164" i="27"/>
  <c r="G164" i="27"/>
  <c r="F164" i="27"/>
  <c r="E164" i="27"/>
  <c r="D164" i="27"/>
  <c r="C164" i="27"/>
  <c r="J163" i="27"/>
  <c r="I163" i="27"/>
  <c r="H163" i="27"/>
  <c r="G163" i="27"/>
  <c r="F163" i="27"/>
  <c r="E163" i="27"/>
  <c r="D163" i="27"/>
  <c r="C163" i="27"/>
  <c r="J162" i="27"/>
  <c r="M162" i="27" s="1"/>
  <c r="I162" i="27"/>
  <c r="H162" i="27"/>
  <c r="G162" i="27"/>
  <c r="F162" i="27"/>
  <c r="E162" i="27"/>
  <c r="D162" i="27"/>
  <c r="C162" i="27"/>
  <c r="J161" i="27"/>
  <c r="M161" i="27" s="1"/>
  <c r="I161" i="27"/>
  <c r="H161" i="27"/>
  <c r="G161" i="27"/>
  <c r="F161" i="27"/>
  <c r="E161" i="27"/>
  <c r="D161" i="27"/>
  <c r="C161" i="27"/>
  <c r="J160" i="27"/>
  <c r="M160" i="27" s="1"/>
  <c r="I160" i="27"/>
  <c r="H160" i="27"/>
  <c r="G160" i="27"/>
  <c r="F160" i="27"/>
  <c r="E160" i="27"/>
  <c r="D160" i="27"/>
  <c r="C160" i="27"/>
  <c r="J159" i="27"/>
  <c r="I159" i="27"/>
  <c r="H159" i="27"/>
  <c r="G159" i="27"/>
  <c r="F159" i="27"/>
  <c r="E159" i="27"/>
  <c r="D159" i="27"/>
  <c r="C159" i="27"/>
  <c r="J158" i="27"/>
  <c r="M158" i="27" s="1"/>
  <c r="I158" i="27"/>
  <c r="H158" i="27"/>
  <c r="G158" i="27"/>
  <c r="F158" i="27"/>
  <c r="E158" i="27"/>
  <c r="D158" i="27"/>
  <c r="C158" i="27"/>
  <c r="J157" i="27"/>
  <c r="M157" i="27" s="1"/>
  <c r="I157" i="27"/>
  <c r="H157" i="27"/>
  <c r="G157" i="27"/>
  <c r="F157" i="27"/>
  <c r="E157" i="27"/>
  <c r="D157" i="27"/>
  <c r="C157" i="27"/>
  <c r="J156" i="27"/>
  <c r="I156" i="27"/>
  <c r="H156" i="27"/>
  <c r="G156" i="27"/>
  <c r="F156" i="27"/>
  <c r="E156" i="27"/>
  <c r="D156" i="27"/>
  <c r="C156" i="27"/>
  <c r="J155" i="27"/>
  <c r="I155" i="27"/>
  <c r="H155" i="27"/>
  <c r="G155" i="27"/>
  <c r="F155" i="27"/>
  <c r="E155" i="27"/>
  <c r="D155" i="27"/>
  <c r="C155" i="27"/>
  <c r="L159" i="27" l="1"/>
  <c r="L168" i="27"/>
  <c r="K156" i="27"/>
  <c r="L160" i="27"/>
  <c r="K166" i="27"/>
  <c r="K167" i="27"/>
  <c r="K162" i="27"/>
  <c r="K163" i="27"/>
  <c r="L167" i="27"/>
  <c r="L156" i="27"/>
  <c r="K158" i="27"/>
  <c r="K159" i="27"/>
  <c r="K160" i="27"/>
  <c r="L163" i="27"/>
  <c r="L164" i="27"/>
  <c r="M168" i="27"/>
  <c r="K157" i="27"/>
  <c r="L158" i="27"/>
  <c r="M159" i="27"/>
  <c r="K161" i="27"/>
  <c r="L162" i="27"/>
  <c r="M163" i="27"/>
  <c r="K165" i="27"/>
  <c r="L166" i="27"/>
  <c r="M167" i="27"/>
  <c r="K169" i="27"/>
  <c r="L157" i="27"/>
  <c r="L161" i="27"/>
  <c r="K164" i="27"/>
  <c r="L165" i="27"/>
  <c r="K168" i="27"/>
  <c r="L169" i="27"/>
  <c r="M156" i="27"/>
  <c r="J152" i="27"/>
  <c r="M152" i="27" s="1"/>
  <c r="I152" i="27"/>
  <c r="H152" i="27"/>
  <c r="G152" i="27"/>
  <c r="F152" i="27"/>
  <c r="E152" i="27"/>
  <c r="D152" i="27"/>
  <c r="C152" i="27"/>
  <c r="J151" i="27"/>
  <c r="M151" i="27" s="1"/>
  <c r="I151" i="27"/>
  <c r="H151" i="27"/>
  <c r="G151" i="27"/>
  <c r="F151" i="27"/>
  <c r="E151" i="27"/>
  <c r="D151" i="27"/>
  <c r="C151" i="27"/>
  <c r="J150" i="27"/>
  <c r="M150" i="27" s="1"/>
  <c r="I150" i="27"/>
  <c r="H150" i="27"/>
  <c r="G150" i="27"/>
  <c r="F150" i="27"/>
  <c r="E150" i="27"/>
  <c r="D150" i="27"/>
  <c r="C150" i="27"/>
  <c r="J149" i="27"/>
  <c r="I149" i="27"/>
  <c r="H149" i="27"/>
  <c r="G149" i="27"/>
  <c r="F149" i="27"/>
  <c r="E149" i="27"/>
  <c r="D149" i="27"/>
  <c r="C149" i="27"/>
  <c r="J148" i="27"/>
  <c r="M148" i="27" s="1"/>
  <c r="I148" i="27"/>
  <c r="H148" i="27"/>
  <c r="G148" i="27"/>
  <c r="F148" i="27"/>
  <c r="E148" i="27"/>
  <c r="D148" i="27"/>
  <c r="C148" i="27"/>
  <c r="J147" i="27"/>
  <c r="M147" i="27" s="1"/>
  <c r="I147" i="27"/>
  <c r="H147" i="27"/>
  <c r="G147" i="27"/>
  <c r="F147" i="27"/>
  <c r="E147" i="27"/>
  <c r="D147" i="27"/>
  <c r="C147" i="27"/>
  <c r="J146" i="27"/>
  <c r="I146" i="27"/>
  <c r="H146" i="27"/>
  <c r="G146" i="27"/>
  <c r="F146" i="27"/>
  <c r="E146" i="27"/>
  <c r="D146" i="27"/>
  <c r="C146" i="27"/>
  <c r="J145" i="27"/>
  <c r="M145" i="27" s="1"/>
  <c r="I145" i="27"/>
  <c r="H145" i="27"/>
  <c r="G145" i="27"/>
  <c r="F145" i="27"/>
  <c r="E145" i="27"/>
  <c r="D145" i="27"/>
  <c r="C145" i="27"/>
  <c r="J144" i="27"/>
  <c r="M144" i="27" s="1"/>
  <c r="I144" i="27"/>
  <c r="H144" i="27"/>
  <c r="G144" i="27"/>
  <c r="F144" i="27"/>
  <c r="E144" i="27"/>
  <c r="D144" i="27"/>
  <c r="C144" i="27"/>
  <c r="J143" i="27"/>
  <c r="M143" i="27" s="1"/>
  <c r="I143" i="27"/>
  <c r="H143" i="27"/>
  <c r="G143" i="27"/>
  <c r="F143" i="27"/>
  <c r="E143" i="27"/>
  <c r="D143" i="27"/>
  <c r="C143" i="27"/>
  <c r="J142" i="27"/>
  <c r="M142" i="27" s="1"/>
  <c r="I142" i="27"/>
  <c r="H142" i="27"/>
  <c r="G142" i="27"/>
  <c r="F142" i="27"/>
  <c r="E142" i="27"/>
  <c r="D142" i="27"/>
  <c r="C142" i="27"/>
  <c r="J141" i="27"/>
  <c r="I141" i="27"/>
  <c r="H141" i="27"/>
  <c r="G141" i="27"/>
  <c r="F141" i="27"/>
  <c r="E141" i="27"/>
  <c r="D141" i="27"/>
  <c r="C141" i="27"/>
  <c r="J140" i="27"/>
  <c r="M140" i="27" s="1"/>
  <c r="I140" i="27"/>
  <c r="H140" i="27"/>
  <c r="G140" i="27"/>
  <c r="F140" i="27"/>
  <c r="E140" i="27"/>
  <c r="D140" i="27"/>
  <c r="C140" i="27"/>
  <c r="J139" i="27"/>
  <c r="M139" i="27" s="1"/>
  <c r="I139" i="27"/>
  <c r="H139" i="27"/>
  <c r="G135" i="27"/>
  <c r="G134" i="27"/>
  <c r="G133" i="27"/>
  <c r="G132" i="27"/>
  <c r="G131" i="27"/>
  <c r="G130" i="27"/>
  <c r="G129" i="27"/>
  <c r="G128" i="27"/>
  <c r="G127" i="27"/>
  <c r="G126" i="27"/>
  <c r="G125" i="27"/>
  <c r="G124" i="27"/>
  <c r="G123" i="27"/>
  <c r="G122" i="27"/>
  <c r="G139" i="27"/>
  <c r="F139" i="27"/>
  <c r="E139" i="27"/>
  <c r="D139" i="27"/>
  <c r="C139" i="27"/>
  <c r="J138" i="27"/>
  <c r="I138" i="27"/>
  <c r="H138" i="27"/>
  <c r="G138" i="27"/>
  <c r="F138" i="27"/>
  <c r="E138" i="27"/>
  <c r="D138" i="27"/>
  <c r="C138" i="27"/>
  <c r="J135" i="27"/>
  <c r="M135" i="27" s="1"/>
  <c r="I135" i="27"/>
  <c r="H135" i="27"/>
  <c r="F135" i="27"/>
  <c r="E135" i="27"/>
  <c r="D135" i="27"/>
  <c r="C135" i="27"/>
  <c r="J134" i="27"/>
  <c r="M134" i="27" s="1"/>
  <c r="I134" i="27"/>
  <c r="H134" i="27"/>
  <c r="F134" i="27"/>
  <c r="E134" i="27"/>
  <c r="D134" i="27"/>
  <c r="C134" i="27"/>
  <c r="J133" i="27"/>
  <c r="I133" i="27"/>
  <c r="H133" i="27"/>
  <c r="F133" i="27"/>
  <c r="E133" i="27"/>
  <c r="D133" i="27"/>
  <c r="C133" i="27"/>
  <c r="J132" i="27"/>
  <c r="M132" i="27" s="1"/>
  <c r="I132" i="27"/>
  <c r="H132" i="27"/>
  <c r="F132" i="27"/>
  <c r="E132" i="27"/>
  <c r="D132" i="27"/>
  <c r="C132" i="27"/>
  <c r="J131" i="27"/>
  <c r="M131" i="27" s="1"/>
  <c r="I131" i="27"/>
  <c r="H131" i="27"/>
  <c r="F131" i="27"/>
  <c r="E131" i="27"/>
  <c r="D131" i="27"/>
  <c r="C131" i="27"/>
  <c r="J130" i="27"/>
  <c r="M130" i="27" s="1"/>
  <c r="I130" i="27"/>
  <c r="H130" i="27"/>
  <c r="F130" i="27"/>
  <c r="E130" i="27"/>
  <c r="D130" i="27"/>
  <c r="C130" i="27"/>
  <c r="J129" i="27"/>
  <c r="I129" i="27"/>
  <c r="H129" i="27"/>
  <c r="F129" i="27"/>
  <c r="E129" i="27"/>
  <c r="D129" i="27"/>
  <c r="C129" i="27"/>
  <c r="J128" i="27"/>
  <c r="M128" i="27" s="1"/>
  <c r="I128" i="27"/>
  <c r="H128" i="27"/>
  <c r="F128" i="27"/>
  <c r="E128" i="27"/>
  <c r="D128" i="27"/>
  <c r="C128" i="27"/>
  <c r="J127" i="27"/>
  <c r="M127" i="27" s="1"/>
  <c r="I127" i="27"/>
  <c r="H127" i="27"/>
  <c r="F127" i="27"/>
  <c r="E127" i="27"/>
  <c r="D127" i="27"/>
  <c r="C127" i="27"/>
  <c r="J126" i="27"/>
  <c r="M126" i="27" s="1"/>
  <c r="I126" i="27"/>
  <c r="H126" i="27"/>
  <c r="F126" i="27"/>
  <c r="E126" i="27"/>
  <c r="D126" i="27"/>
  <c r="C126" i="27"/>
  <c r="J125" i="27"/>
  <c r="I125" i="27"/>
  <c r="H125" i="27"/>
  <c r="F125" i="27"/>
  <c r="E125" i="27"/>
  <c r="D125" i="27"/>
  <c r="C125" i="27"/>
  <c r="J124" i="27"/>
  <c r="M124" i="27" s="1"/>
  <c r="I124" i="27"/>
  <c r="H124" i="27"/>
  <c r="F124" i="27"/>
  <c r="E124" i="27"/>
  <c r="D124" i="27"/>
  <c r="C124" i="27"/>
  <c r="J123" i="27"/>
  <c r="M123" i="27" s="1"/>
  <c r="I123" i="27"/>
  <c r="H123" i="27"/>
  <c r="F123" i="27"/>
  <c r="E123" i="27"/>
  <c r="D123" i="27"/>
  <c r="C123" i="27"/>
  <c r="J122" i="27"/>
  <c r="M122" i="27" s="1"/>
  <c r="I122" i="27"/>
  <c r="H122" i="27"/>
  <c r="F122" i="27"/>
  <c r="E122" i="27"/>
  <c r="D122" i="27"/>
  <c r="C122" i="27"/>
  <c r="J121" i="27"/>
  <c r="I121" i="27"/>
  <c r="H121" i="27"/>
  <c r="G121" i="27"/>
  <c r="F121" i="27"/>
  <c r="E121" i="27"/>
  <c r="D121" i="27"/>
  <c r="C121" i="27"/>
  <c r="J118" i="27"/>
  <c r="M118" i="27" s="1"/>
  <c r="I118" i="27"/>
  <c r="H118" i="27"/>
  <c r="G118" i="27"/>
  <c r="F118" i="27"/>
  <c r="E118" i="27"/>
  <c r="D118" i="27"/>
  <c r="C118" i="27"/>
  <c r="J117" i="27"/>
  <c r="M117" i="27" s="1"/>
  <c r="I117" i="27"/>
  <c r="H117" i="27"/>
  <c r="G117" i="27"/>
  <c r="F117" i="27"/>
  <c r="E117" i="27"/>
  <c r="D117" i="27"/>
  <c r="C117" i="27"/>
  <c r="J116" i="27"/>
  <c r="M116" i="27" s="1"/>
  <c r="I116" i="27"/>
  <c r="H116" i="27"/>
  <c r="G116" i="27"/>
  <c r="F116" i="27"/>
  <c r="E116" i="27"/>
  <c r="D116" i="27"/>
  <c r="C116" i="27"/>
  <c r="J115" i="27"/>
  <c r="I115" i="27"/>
  <c r="H115" i="27"/>
  <c r="G115" i="27"/>
  <c r="F115" i="27"/>
  <c r="E115" i="27"/>
  <c r="D115" i="27"/>
  <c r="C115" i="27"/>
  <c r="J114" i="27"/>
  <c r="M114" i="27" s="1"/>
  <c r="I114" i="27"/>
  <c r="H114" i="27"/>
  <c r="G114" i="27"/>
  <c r="F114" i="27"/>
  <c r="E114" i="27"/>
  <c r="D114" i="27"/>
  <c r="C114" i="27"/>
  <c r="J113" i="27"/>
  <c r="M113" i="27" s="1"/>
  <c r="I113" i="27"/>
  <c r="H113" i="27"/>
  <c r="G113" i="27"/>
  <c r="F113" i="27"/>
  <c r="E113" i="27"/>
  <c r="D113" i="27"/>
  <c r="C113" i="27"/>
  <c r="J112" i="27"/>
  <c r="I112" i="27"/>
  <c r="H112" i="27"/>
  <c r="G112" i="27"/>
  <c r="F112" i="27"/>
  <c r="E112" i="27"/>
  <c r="D112" i="27"/>
  <c r="C112" i="27"/>
  <c r="J111" i="27"/>
  <c r="M111" i="27" s="1"/>
  <c r="I111" i="27"/>
  <c r="H111" i="27"/>
  <c r="G111" i="27"/>
  <c r="F111" i="27"/>
  <c r="E111" i="27"/>
  <c r="D111" i="27"/>
  <c r="C111" i="27"/>
  <c r="J110" i="27"/>
  <c r="M110" i="27" s="1"/>
  <c r="I110" i="27"/>
  <c r="H110" i="27"/>
  <c r="G110" i="27"/>
  <c r="F110" i="27"/>
  <c r="E110" i="27"/>
  <c r="D110" i="27"/>
  <c r="C110" i="27"/>
  <c r="J109" i="27"/>
  <c r="M109" i="27" s="1"/>
  <c r="I109" i="27"/>
  <c r="H109" i="27"/>
  <c r="G109" i="27"/>
  <c r="F109" i="27"/>
  <c r="E109" i="27"/>
  <c r="D109" i="27"/>
  <c r="C109" i="27"/>
  <c r="J108" i="27"/>
  <c r="M108" i="27" s="1"/>
  <c r="I108" i="27"/>
  <c r="H108" i="27"/>
  <c r="G108" i="27"/>
  <c r="F108" i="27"/>
  <c r="E108" i="27"/>
  <c r="D108" i="27"/>
  <c r="C108" i="27"/>
  <c r="J107" i="27"/>
  <c r="I107" i="27"/>
  <c r="H107" i="27"/>
  <c r="G107" i="27"/>
  <c r="F107" i="27"/>
  <c r="E107" i="27"/>
  <c r="D107" i="27"/>
  <c r="C107" i="27"/>
  <c r="J106" i="27"/>
  <c r="M106" i="27" s="1"/>
  <c r="I106" i="27"/>
  <c r="H106" i="27"/>
  <c r="G106" i="27"/>
  <c r="F106" i="27"/>
  <c r="E106" i="27"/>
  <c r="D106" i="27"/>
  <c r="C106" i="27"/>
  <c r="J105" i="27"/>
  <c r="M105" i="27" s="1"/>
  <c r="I105" i="27"/>
  <c r="H105" i="27"/>
  <c r="G105" i="27"/>
  <c r="F105" i="27"/>
  <c r="E105" i="27"/>
  <c r="D105" i="27"/>
  <c r="C105" i="27"/>
  <c r="J104" i="27"/>
  <c r="I104" i="27"/>
  <c r="H104" i="27"/>
  <c r="G104" i="27"/>
  <c r="F104" i="27"/>
  <c r="E104" i="27"/>
  <c r="D104" i="27"/>
  <c r="C104" i="27"/>
  <c r="J101" i="27"/>
  <c r="I101" i="27"/>
  <c r="H101" i="27"/>
  <c r="G101" i="27"/>
  <c r="F101" i="27"/>
  <c r="E101" i="27"/>
  <c r="D101" i="27"/>
  <c r="C101" i="27"/>
  <c r="J100" i="27"/>
  <c r="M100" i="27" s="1"/>
  <c r="I100" i="27"/>
  <c r="H100" i="27"/>
  <c r="G100" i="27"/>
  <c r="F100" i="27"/>
  <c r="E100" i="27"/>
  <c r="D100" i="27"/>
  <c r="C100" i="27"/>
  <c r="J99" i="27"/>
  <c r="M99" i="27" s="1"/>
  <c r="I99" i="27"/>
  <c r="H99" i="27"/>
  <c r="G99" i="27"/>
  <c r="F99" i="27"/>
  <c r="E99" i="27"/>
  <c r="D99" i="27"/>
  <c r="C99" i="27"/>
  <c r="J98" i="27"/>
  <c r="M98" i="27" s="1"/>
  <c r="I98" i="27"/>
  <c r="H98" i="27"/>
  <c r="G98" i="27"/>
  <c r="F98" i="27"/>
  <c r="E98" i="27"/>
  <c r="D98" i="27"/>
  <c r="C98" i="27"/>
  <c r="J97" i="27"/>
  <c r="M97" i="27" s="1"/>
  <c r="I97" i="27"/>
  <c r="H97" i="27"/>
  <c r="G97" i="27"/>
  <c r="F97" i="27"/>
  <c r="E97" i="27"/>
  <c r="D97" i="27"/>
  <c r="C97" i="27"/>
  <c r="J96" i="27"/>
  <c r="M96" i="27" s="1"/>
  <c r="I96" i="27"/>
  <c r="H96" i="27"/>
  <c r="G96" i="27"/>
  <c r="F96" i="27"/>
  <c r="E96" i="27"/>
  <c r="D96" i="27"/>
  <c r="C96" i="27"/>
  <c r="J95" i="27"/>
  <c r="M95" i="27" s="1"/>
  <c r="I95" i="27"/>
  <c r="H95" i="27"/>
  <c r="G95" i="27"/>
  <c r="F95" i="27"/>
  <c r="E95" i="27"/>
  <c r="D95" i="27"/>
  <c r="C95" i="27"/>
  <c r="J94" i="27"/>
  <c r="M94" i="27" s="1"/>
  <c r="I94" i="27"/>
  <c r="H94" i="27"/>
  <c r="G94" i="27"/>
  <c r="F94" i="27"/>
  <c r="E94" i="27"/>
  <c r="D94" i="27"/>
  <c r="C94" i="27"/>
  <c r="J93" i="27"/>
  <c r="M93" i="27" s="1"/>
  <c r="I93" i="27"/>
  <c r="H93" i="27"/>
  <c r="G93" i="27"/>
  <c r="F93" i="27"/>
  <c r="E93" i="27"/>
  <c r="D93" i="27"/>
  <c r="C93" i="27"/>
  <c r="J92" i="27"/>
  <c r="M92" i="27" s="1"/>
  <c r="I92" i="27"/>
  <c r="H92" i="27"/>
  <c r="G92" i="27"/>
  <c r="F92" i="27"/>
  <c r="E92" i="27"/>
  <c r="D92" i="27"/>
  <c r="C92" i="27"/>
  <c r="J91" i="27"/>
  <c r="M91" i="27" s="1"/>
  <c r="I91" i="27"/>
  <c r="H91" i="27"/>
  <c r="G91" i="27"/>
  <c r="F91" i="27"/>
  <c r="E91" i="27"/>
  <c r="D91" i="27"/>
  <c r="C91" i="27"/>
  <c r="J90" i="27"/>
  <c r="M90" i="27" s="1"/>
  <c r="I90" i="27"/>
  <c r="H90" i="27"/>
  <c r="G90" i="27"/>
  <c r="F90" i="27"/>
  <c r="E90" i="27"/>
  <c r="D90" i="27"/>
  <c r="C90" i="27"/>
  <c r="J89" i="27"/>
  <c r="M89" i="27" s="1"/>
  <c r="I89" i="27"/>
  <c r="H89" i="27"/>
  <c r="G89" i="27"/>
  <c r="F89" i="27"/>
  <c r="E89" i="27"/>
  <c r="D89" i="27"/>
  <c r="C89" i="27"/>
  <c r="J88" i="27"/>
  <c r="M88" i="27" s="1"/>
  <c r="I88" i="27"/>
  <c r="H88" i="27"/>
  <c r="G88" i="27"/>
  <c r="F88" i="27"/>
  <c r="E88" i="27"/>
  <c r="D88" i="27"/>
  <c r="C88" i="27"/>
  <c r="M101" i="27"/>
  <c r="J87" i="27"/>
  <c r="I87" i="27"/>
  <c r="H87" i="27"/>
  <c r="G87" i="27"/>
  <c r="F87" i="27"/>
  <c r="E87" i="27"/>
  <c r="D87" i="27"/>
  <c r="C87" i="27"/>
  <c r="L101" i="27" l="1"/>
  <c r="L107" i="27"/>
  <c r="L112" i="27"/>
  <c r="K115" i="27"/>
  <c r="K122" i="27"/>
  <c r="K126" i="27"/>
  <c r="L141" i="27"/>
  <c r="L146" i="27"/>
  <c r="L149" i="27"/>
  <c r="K134" i="27"/>
  <c r="K125" i="27"/>
  <c r="K133" i="27"/>
  <c r="L147" i="27"/>
  <c r="L126" i="27"/>
  <c r="L134" i="27"/>
  <c r="K139" i="27"/>
  <c r="K140" i="27"/>
  <c r="K142" i="27"/>
  <c r="K143" i="27"/>
  <c r="K144" i="27"/>
  <c r="K145" i="27"/>
  <c r="K147" i="27"/>
  <c r="K148" i="27"/>
  <c r="K150" i="27"/>
  <c r="K151" i="27"/>
  <c r="K152" i="27"/>
  <c r="K128" i="27"/>
  <c r="L143" i="27"/>
  <c r="M146" i="27"/>
  <c r="K96" i="27"/>
  <c r="L124" i="27"/>
  <c r="K129" i="27"/>
  <c r="L132" i="27"/>
  <c r="M141" i="27"/>
  <c r="K146" i="27"/>
  <c r="K124" i="27"/>
  <c r="L115" i="27"/>
  <c r="L118" i="27"/>
  <c r="K110" i="27"/>
  <c r="L122" i="27"/>
  <c r="K132" i="27"/>
  <c r="K149" i="27"/>
  <c r="L140" i="27"/>
  <c r="L151" i="27"/>
  <c r="M107" i="27"/>
  <c r="M112" i="27"/>
  <c r="K118" i="27"/>
  <c r="L88" i="27"/>
  <c r="L89" i="27"/>
  <c r="L90" i="27"/>
  <c r="L92" i="27"/>
  <c r="L93" i="27"/>
  <c r="L94" i="27"/>
  <c r="L96" i="27"/>
  <c r="L97" i="27"/>
  <c r="L98" i="27"/>
  <c r="L105" i="27"/>
  <c r="L106" i="27"/>
  <c r="L108" i="27"/>
  <c r="L109" i="27"/>
  <c r="L111" i="27"/>
  <c r="L113" i="27"/>
  <c r="L114" i="27"/>
  <c r="L116" i="27"/>
  <c r="L117" i="27"/>
  <c r="L125" i="27"/>
  <c r="K130" i="27"/>
  <c r="L133" i="27"/>
  <c r="M149" i="27"/>
  <c r="L110" i="27"/>
  <c r="M115" i="27"/>
  <c r="L129" i="27"/>
  <c r="L144" i="27"/>
  <c r="L148" i="27"/>
  <c r="L130" i="27"/>
  <c r="L100" i="27"/>
  <c r="K107" i="27"/>
  <c r="L128" i="27"/>
  <c r="L139" i="27"/>
  <c r="L142" i="27"/>
  <c r="L145" i="27"/>
  <c r="L150" i="27"/>
  <c r="K141" i="27"/>
  <c r="L152" i="27"/>
  <c r="K89" i="27"/>
  <c r="K92" i="27"/>
  <c r="K93" i="27"/>
  <c r="K97" i="27"/>
  <c r="K100" i="27"/>
  <c r="K101" i="27"/>
  <c r="K105" i="27"/>
  <c r="K106" i="27"/>
  <c r="K108" i="27"/>
  <c r="K109" i="27"/>
  <c r="K111" i="27"/>
  <c r="K112" i="27"/>
  <c r="K113" i="27"/>
  <c r="K114" i="27"/>
  <c r="K116" i="27"/>
  <c r="K117" i="27"/>
  <c r="K123" i="27"/>
  <c r="M125" i="27"/>
  <c r="K127" i="27"/>
  <c r="M129" i="27"/>
  <c r="K131" i="27"/>
  <c r="M133" i="27"/>
  <c r="K135" i="27"/>
  <c r="L123" i="27"/>
  <c r="L127" i="27"/>
  <c r="L131" i="27"/>
  <c r="L135" i="27"/>
  <c r="K91" i="27"/>
  <c r="K95" i="27"/>
  <c r="K99" i="27"/>
  <c r="K88" i="27"/>
  <c r="K90" i="27"/>
  <c r="L91" i="27"/>
  <c r="K94" i="27"/>
  <c r="L95" i="27"/>
  <c r="K98" i="27"/>
  <c r="L99" i="27"/>
  <c r="J84" i="27"/>
  <c r="I84" i="27"/>
  <c r="H84" i="27"/>
  <c r="G84" i="27"/>
  <c r="F84" i="27"/>
  <c r="E84" i="27"/>
  <c r="D84" i="27"/>
  <c r="C84" i="27"/>
  <c r="J83" i="27"/>
  <c r="I83" i="27"/>
  <c r="H83" i="27"/>
  <c r="G83" i="27"/>
  <c r="F83" i="27"/>
  <c r="E83" i="27"/>
  <c r="D83" i="27"/>
  <c r="C83" i="27"/>
  <c r="J82" i="27"/>
  <c r="M82" i="27" s="1"/>
  <c r="I82" i="27"/>
  <c r="H82" i="27"/>
  <c r="G82" i="27"/>
  <c r="F82" i="27"/>
  <c r="E82" i="27"/>
  <c r="D82" i="27"/>
  <c r="C82" i="27"/>
  <c r="J81" i="27"/>
  <c r="I81" i="27"/>
  <c r="H81" i="27"/>
  <c r="G81" i="27"/>
  <c r="F81" i="27"/>
  <c r="E81" i="27"/>
  <c r="D81" i="27"/>
  <c r="C81" i="27"/>
  <c r="J80" i="27"/>
  <c r="I80" i="27"/>
  <c r="H80" i="27"/>
  <c r="G80" i="27"/>
  <c r="F80" i="27"/>
  <c r="E80" i="27"/>
  <c r="D80" i="27"/>
  <c r="C80" i="27"/>
  <c r="J79" i="27"/>
  <c r="M79" i="27" s="1"/>
  <c r="I79" i="27"/>
  <c r="H79" i="27"/>
  <c r="G79" i="27"/>
  <c r="F79" i="27"/>
  <c r="E79" i="27"/>
  <c r="D79" i="27"/>
  <c r="C79" i="27"/>
  <c r="J78" i="27"/>
  <c r="M78" i="27" s="1"/>
  <c r="I78" i="27"/>
  <c r="H78" i="27"/>
  <c r="G78" i="27"/>
  <c r="F78" i="27"/>
  <c r="E78" i="27"/>
  <c r="D78" i="27"/>
  <c r="C78" i="27"/>
  <c r="J77" i="27"/>
  <c r="I77" i="27"/>
  <c r="H77" i="27"/>
  <c r="G77" i="27"/>
  <c r="F77" i="27"/>
  <c r="E77" i="27"/>
  <c r="D77" i="27"/>
  <c r="C77" i="27"/>
  <c r="J76" i="27"/>
  <c r="I76" i="27"/>
  <c r="H76" i="27"/>
  <c r="G76" i="27"/>
  <c r="F76" i="27"/>
  <c r="E76" i="27"/>
  <c r="D76" i="27"/>
  <c r="C76" i="27"/>
  <c r="J75" i="27"/>
  <c r="M75" i="27" s="1"/>
  <c r="I75" i="27"/>
  <c r="H75" i="27"/>
  <c r="G75" i="27"/>
  <c r="F75" i="27"/>
  <c r="E75" i="27"/>
  <c r="D75" i="27"/>
  <c r="C75" i="27"/>
  <c r="J74" i="27"/>
  <c r="I74" i="27"/>
  <c r="H74" i="27"/>
  <c r="G74" i="27"/>
  <c r="F74" i="27"/>
  <c r="E74" i="27"/>
  <c r="D74" i="27"/>
  <c r="C74" i="27"/>
  <c r="J73" i="27"/>
  <c r="I73" i="27"/>
  <c r="H73" i="27"/>
  <c r="G73" i="27"/>
  <c r="F73" i="27"/>
  <c r="E73" i="27"/>
  <c r="D73" i="27"/>
  <c r="C73" i="27"/>
  <c r="J72" i="27"/>
  <c r="M72" i="27" s="1"/>
  <c r="I72" i="27"/>
  <c r="H72" i="27"/>
  <c r="G72" i="27"/>
  <c r="F72" i="27"/>
  <c r="E72" i="27"/>
  <c r="D72" i="27"/>
  <c r="C72" i="27"/>
  <c r="J71" i="27"/>
  <c r="I71" i="27"/>
  <c r="H71" i="27"/>
  <c r="G71" i="27"/>
  <c r="F71" i="27"/>
  <c r="E71" i="27"/>
  <c r="D71" i="27"/>
  <c r="C71" i="27"/>
  <c r="J70" i="27"/>
  <c r="I70" i="27"/>
  <c r="H70" i="27"/>
  <c r="G70" i="27"/>
  <c r="F70" i="27"/>
  <c r="E70" i="27"/>
  <c r="D70" i="27"/>
  <c r="C70" i="27"/>
  <c r="J67" i="27"/>
  <c r="M67" i="27" s="1"/>
  <c r="I67" i="27"/>
  <c r="H67" i="27"/>
  <c r="G67" i="27"/>
  <c r="F67" i="27"/>
  <c r="E67" i="27"/>
  <c r="D67" i="27"/>
  <c r="C67" i="27"/>
  <c r="J66" i="27"/>
  <c r="I66" i="27"/>
  <c r="H66" i="27"/>
  <c r="G66" i="27"/>
  <c r="F66" i="27"/>
  <c r="E66" i="27"/>
  <c r="D66" i="27"/>
  <c r="C66" i="27"/>
  <c r="J65" i="27"/>
  <c r="M65" i="27" s="1"/>
  <c r="I65" i="27"/>
  <c r="H65" i="27"/>
  <c r="G65" i="27"/>
  <c r="F65" i="27"/>
  <c r="E65" i="27"/>
  <c r="D65" i="27"/>
  <c r="C65" i="27"/>
  <c r="J64" i="27"/>
  <c r="M64" i="27" s="1"/>
  <c r="I64" i="27"/>
  <c r="H64" i="27"/>
  <c r="G64" i="27"/>
  <c r="F64" i="27"/>
  <c r="E64" i="27"/>
  <c r="D64" i="27"/>
  <c r="C64" i="27"/>
  <c r="J63" i="27"/>
  <c r="M63" i="27" s="1"/>
  <c r="I63" i="27"/>
  <c r="H63" i="27"/>
  <c r="G63" i="27"/>
  <c r="F63" i="27"/>
  <c r="E63" i="27"/>
  <c r="D63" i="27"/>
  <c r="C63" i="27"/>
  <c r="J62" i="27"/>
  <c r="M62" i="27" s="1"/>
  <c r="I62" i="27"/>
  <c r="H62" i="27"/>
  <c r="G62" i="27"/>
  <c r="F62" i="27"/>
  <c r="E62" i="27"/>
  <c r="D62" i="27"/>
  <c r="C62" i="27"/>
  <c r="J61" i="27"/>
  <c r="I61" i="27"/>
  <c r="H61" i="27"/>
  <c r="G61" i="27"/>
  <c r="F61" i="27"/>
  <c r="E61" i="27"/>
  <c r="D61" i="27"/>
  <c r="C61" i="27"/>
  <c r="J60" i="27"/>
  <c r="M60" i="27" s="1"/>
  <c r="I60" i="27"/>
  <c r="H60" i="27"/>
  <c r="G60" i="27"/>
  <c r="F60" i="27"/>
  <c r="E60" i="27"/>
  <c r="D60" i="27"/>
  <c r="C60" i="27"/>
  <c r="J59" i="27"/>
  <c r="M59" i="27" s="1"/>
  <c r="I59" i="27"/>
  <c r="H59" i="27"/>
  <c r="G59" i="27"/>
  <c r="F59" i="27"/>
  <c r="E59" i="27"/>
  <c r="D59" i="27"/>
  <c r="C59" i="27"/>
  <c r="J58" i="27"/>
  <c r="I58" i="27"/>
  <c r="H58" i="27"/>
  <c r="G58" i="27"/>
  <c r="F58" i="27"/>
  <c r="E58" i="27"/>
  <c r="D58" i="27"/>
  <c r="C58" i="27"/>
  <c r="J57" i="27"/>
  <c r="I57" i="27"/>
  <c r="H57" i="27"/>
  <c r="G57" i="27"/>
  <c r="F57" i="27"/>
  <c r="E57" i="27"/>
  <c r="D57" i="27"/>
  <c r="C57" i="27"/>
  <c r="J56" i="27"/>
  <c r="M56" i="27" s="1"/>
  <c r="I56" i="27"/>
  <c r="H56" i="27"/>
  <c r="G56" i="27"/>
  <c r="F56" i="27"/>
  <c r="E56" i="27"/>
  <c r="D56" i="27"/>
  <c r="C56" i="27"/>
  <c r="J55" i="27"/>
  <c r="I55" i="27"/>
  <c r="H55" i="27"/>
  <c r="G55" i="27"/>
  <c r="F55" i="27"/>
  <c r="E55" i="27"/>
  <c r="D55" i="27"/>
  <c r="C55" i="27"/>
  <c r="J54" i="27"/>
  <c r="M54" i="27" s="1"/>
  <c r="I54" i="27"/>
  <c r="H54" i="27"/>
  <c r="G54" i="27"/>
  <c r="F54" i="27"/>
  <c r="E54" i="27"/>
  <c r="D54" i="27"/>
  <c r="C54" i="27"/>
  <c r="J53" i="27"/>
  <c r="I53" i="27"/>
  <c r="H53" i="27"/>
  <c r="G53" i="27"/>
  <c r="F53" i="27"/>
  <c r="E53" i="27"/>
  <c r="D53" i="27"/>
  <c r="C53" i="27"/>
  <c r="J50" i="27"/>
  <c r="M50" i="27" s="1"/>
  <c r="I50" i="27"/>
  <c r="H50" i="27"/>
  <c r="G50" i="27"/>
  <c r="F50" i="27"/>
  <c r="E50" i="27"/>
  <c r="D50" i="27"/>
  <c r="C50" i="27"/>
  <c r="J49" i="27"/>
  <c r="I49" i="27"/>
  <c r="H49" i="27"/>
  <c r="G49" i="27"/>
  <c r="F49" i="27"/>
  <c r="E49" i="27"/>
  <c r="D49" i="27"/>
  <c r="C49" i="27"/>
  <c r="J48" i="27"/>
  <c r="M48" i="27" s="1"/>
  <c r="I48" i="27"/>
  <c r="H48" i="27"/>
  <c r="G48" i="27"/>
  <c r="F48" i="27"/>
  <c r="E48" i="27"/>
  <c r="D48" i="27"/>
  <c r="C48" i="27"/>
  <c r="J47" i="27"/>
  <c r="M47" i="27" s="1"/>
  <c r="I47" i="27"/>
  <c r="H47" i="27"/>
  <c r="G47" i="27"/>
  <c r="F47" i="27"/>
  <c r="E47" i="27"/>
  <c r="D47" i="27"/>
  <c r="C47" i="27"/>
  <c r="J46" i="27"/>
  <c r="I46" i="27"/>
  <c r="H46" i="27"/>
  <c r="G46" i="27"/>
  <c r="F46" i="27"/>
  <c r="E46" i="27"/>
  <c r="D46" i="27"/>
  <c r="C46" i="27"/>
  <c r="J45" i="27"/>
  <c r="M45" i="27" s="1"/>
  <c r="I45" i="27"/>
  <c r="H45" i="27"/>
  <c r="G45" i="27"/>
  <c r="F45" i="27"/>
  <c r="E45" i="27"/>
  <c r="D45" i="27"/>
  <c r="C45" i="27"/>
  <c r="J44" i="27"/>
  <c r="I44" i="27"/>
  <c r="H44" i="27"/>
  <c r="G44" i="27"/>
  <c r="F44" i="27"/>
  <c r="E44" i="27"/>
  <c r="D44" i="27"/>
  <c r="C44" i="27"/>
  <c r="J43" i="27"/>
  <c r="M43" i="27" s="1"/>
  <c r="I43" i="27"/>
  <c r="H43" i="27"/>
  <c r="G43" i="27"/>
  <c r="F43" i="27"/>
  <c r="E43" i="27"/>
  <c r="D43" i="27"/>
  <c r="C43" i="27"/>
  <c r="J42" i="27"/>
  <c r="I42" i="27"/>
  <c r="H42" i="27"/>
  <c r="G42" i="27"/>
  <c r="F42" i="27"/>
  <c r="E42" i="27"/>
  <c r="D42" i="27"/>
  <c r="C42" i="27"/>
  <c r="J41" i="27"/>
  <c r="I41" i="27"/>
  <c r="H41" i="27"/>
  <c r="G41" i="27"/>
  <c r="F41" i="27"/>
  <c r="E41" i="27"/>
  <c r="D41" i="27"/>
  <c r="C41" i="27"/>
  <c r="J40" i="27"/>
  <c r="M40" i="27" s="1"/>
  <c r="I40" i="27"/>
  <c r="H40" i="27"/>
  <c r="G40" i="27"/>
  <c r="F40" i="27"/>
  <c r="E40" i="27"/>
  <c r="D40" i="27"/>
  <c r="C40" i="27"/>
  <c r="J39" i="27"/>
  <c r="I39" i="27"/>
  <c r="H39" i="27"/>
  <c r="G39" i="27"/>
  <c r="F39" i="27"/>
  <c r="E39" i="27"/>
  <c r="D39" i="27"/>
  <c r="C39" i="27"/>
  <c r="J38" i="27"/>
  <c r="I38" i="27"/>
  <c r="H38" i="27"/>
  <c r="G38" i="27"/>
  <c r="F38" i="27"/>
  <c r="E38" i="27"/>
  <c r="D38" i="27"/>
  <c r="C38" i="27"/>
  <c r="J37" i="27"/>
  <c r="I37" i="27"/>
  <c r="H37" i="27"/>
  <c r="G37" i="27"/>
  <c r="F37" i="27"/>
  <c r="E37" i="27"/>
  <c r="D37" i="27"/>
  <c r="C37" i="27"/>
  <c r="J33" i="27"/>
  <c r="I33" i="27"/>
  <c r="H33" i="27"/>
  <c r="G33" i="27"/>
  <c r="F33" i="27"/>
  <c r="E33" i="27"/>
  <c r="D33" i="27"/>
  <c r="C33" i="27"/>
  <c r="J32" i="27"/>
  <c r="I32" i="27"/>
  <c r="H32" i="27"/>
  <c r="G32" i="27"/>
  <c r="F32" i="27"/>
  <c r="E32" i="27"/>
  <c r="D32" i="27"/>
  <c r="C32" i="27"/>
  <c r="J31" i="27"/>
  <c r="I31" i="27"/>
  <c r="H31" i="27"/>
  <c r="G31" i="27"/>
  <c r="F31" i="27"/>
  <c r="E31" i="27"/>
  <c r="D31" i="27"/>
  <c r="C31" i="27"/>
  <c r="J30" i="27"/>
  <c r="I30" i="27"/>
  <c r="H30" i="27"/>
  <c r="G30" i="27"/>
  <c r="F30" i="27"/>
  <c r="E30" i="27"/>
  <c r="D30" i="27"/>
  <c r="C30" i="27"/>
  <c r="J29" i="27"/>
  <c r="I29" i="27"/>
  <c r="H29" i="27"/>
  <c r="G29" i="27"/>
  <c r="F29" i="27"/>
  <c r="E29" i="27"/>
  <c r="D29" i="27"/>
  <c r="C29" i="27"/>
  <c r="J28" i="27"/>
  <c r="I28" i="27"/>
  <c r="H28" i="27"/>
  <c r="G28" i="27"/>
  <c r="F28" i="27"/>
  <c r="E28" i="27"/>
  <c r="D28" i="27"/>
  <c r="C28" i="27"/>
  <c r="J27" i="27"/>
  <c r="I27" i="27"/>
  <c r="H27" i="27"/>
  <c r="G27" i="27"/>
  <c r="F27" i="27"/>
  <c r="E27" i="27"/>
  <c r="D27" i="27"/>
  <c r="C27" i="27"/>
  <c r="J26" i="27"/>
  <c r="I26" i="27"/>
  <c r="H26" i="27"/>
  <c r="G26" i="27"/>
  <c r="F26" i="27"/>
  <c r="E26" i="27"/>
  <c r="D26" i="27"/>
  <c r="C26" i="27"/>
  <c r="J25" i="27"/>
  <c r="I25" i="27"/>
  <c r="H25" i="27"/>
  <c r="G25" i="27"/>
  <c r="F25" i="27"/>
  <c r="E25" i="27"/>
  <c r="D25" i="27"/>
  <c r="C25" i="27"/>
  <c r="J24" i="27"/>
  <c r="I24" i="27"/>
  <c r="H24" i="27"/>
  <c r="G24" i="27"/>
  <c r="F24" i="27"/>
  <c r="E24" i="27"/>
  <c r="D24" i="27"/>
  <c r="C24" i="27"/>
  <c r="J23" i="27"/>
  <c r="I23" i="27"/>
  <c r="H23" i="27"/>
  <c r="G23" i="27"/>
  <c r="F23" i="27"/>
  <c r="E23" i="27"/>
  <c r="D23" i="27"/>
  <c r="C23" i="27"/>
  <c r="J22" i="27"/>
  <c r="I22" i="27"/>
  <c r="H22" i="27"/>
  <c r="G22" i="27"/>
  <c r="F22" i="27"/>
  <c r="E22" i="27"/>
  <c r="D22" i="27"/>
  <c r="C22" i="27"/>
  <c r="J21" i="27"/>
  <c r="I21" i="27"/>
  <c r="H21" i="27"/>
  <c r="G21" i="27"/>
  <c r="F21" i="27"/>
  <c r="E21" i="27"/>
  <c r="D21" i="27"/>
  <c r="C21" i="27"/>
  <c r="J20" i="27"/>
  <c r="I20" i="27"/>
  <c r="H20" i="27"/>
  <c r="G20" i="27"/>
  <c r="F20" i="27"/>
  <c r="E20" i="27"/>
  <c r="D20" i="27"/>
  <c r="C20" i="27"/>
  <c r="J36" i="27"/>
  <c r="I36" i="27"/>
  <c r="H36" i="27"/>
  <c r="G36" i="27"/>
  <c r="F36" i="27"/>
  <c r="E36" i="27"/>
  <c r="D36" i="27"/>
  <c r="C36" i="27"/>
  <c r="J19" i="27"/>
  <c r="I19" i="27"/>
  <c r="H19" i="27"/>
  <c r="G19" i="27"/>
  <c r="F19" i="27"/>
  <c r="E19" i="27"/>
  <c r="D19" i="27"/>
  <c r="C19" i="27"/>
  <c r="J16" i="27"/>
  <c r="I16" i="27"/>
  <c r="H16" i="27"/>
  <c r="G16" i="27"/>
  <c r="F16" i="27"/>
  <c r="E16" i="27"/>
  <c r="D16" i="27"/>
  <c r="C16" i="27"/>
  <c r="J15" i="27"/>
  <c r="I15" i="27"/>
  <c r="H15" i="27"/>
  <c r="G15" i="27"/>
  <c r="F15" i="27"/>
  <c r="E15" i="27"/>
  <c r="D15" i="27"/>
  <c r="C15" i="27"/>
  <c r="J14" i="27"/>
  <c r="I14" i="27"/>
  <c r="H14" i="27"/>
  <c r="G14" i="27"/>
  <c r="F14" i="27"/>
  <c r="E14" i="27"/>
  <c r="D14" i="27"/>
  <c r="C14" i="27"/>
  <c r="J13" i="27"/>
  <c r="I13" i="27"/>
  <c r="H13" i="27"/>
  <c r="G13" i="27"/>
  <c r="F13" i="27"/>
  <c r="E13" i="27"/>
  <c r="D13" i="27"/>
  <c r="C13" i="27"/>
  <c r="J12" i="27"/>
  <c r="I12" i="27"/>
  <c r="H12" i="27"/>
  <c r="G12" i="27"/>
  <c r="F12" i="27"/>
  <c r="E12" i="27"/>
  <c r="D12" i="27"/>
  <c r="C12" i="27"/>
  <c r="J11" i="27"/>
  <c r="I11" i="27"/>
  <c r="H11" i="27"/>
  <c r="G11" i="27"/>
  <c r="F11" i="27"/>
  <c r="E11" i="27"/>
  <c r="D11" i="27"/>
  <c r="C11" i="27"/>
  <c r="J10" i="27"/>
  <c r="I10" i="27"/>
  <c r="H10" i="27"/>
  <c r="G10" i="27"/>
  <c r="F10" i="27"/>
  <c r="E10" i="27"/>
  <c r="D10" i="27"/>
  <c r="C10" i="27"/>
  <c r="J9" i="27"/>
  <c r="I9" i="27"/>
  <c r="H9" i="27"/>
  <c r="G9" i="27"/>
  <c r="F9" i="27"/>
  <c r="E9" i="27"/>
  <c r="D9" i="27"/>
  <c r="C9" i="27"/>
  <c r="J8" i="27"/>
  <c r="I8" i="27"/>
  <c r="H8" i="27"/>
  <c r="G8" i="27"/>
  <c r="F8" i="27"/>
  <c r="E8" i="27"/>
  <c r="D8" i="27"/>
  <c r="C8" i="27"/>
  <c r="J7" i="27"/>
  <c r="I7" i="27"/>
  <c r="H7" i="27"/>
  <c r="G7" i="27"/>
  <c r="F7" i="27"/>
  <c r="E7" i="27"/>
  <c r="D7" i="27"/>
  <c r="C7" i="27"/>
  <c r="J6" i="27"/>
  <c r="I6" i="27"/>
  <c r="H6" i="27"/>
  <c r="G6" i="27"/>
  <c r="F6" i="27"/>
  <c r="E6" i="27"/>
  <c r="D6" i="27"/>
  <c r="C6" i="27"/>
  <c r="J5" i="27"/>
  <c r="I5" i="27"/>
  <c r="H5" i="27"/>
  <c r="G5" i="27"/>
  <c r="F5" i="27"/>
  <c r="E5" i="27"/>
  <c r="D5" i="27"/>
  <c r="C5" i="27"/>
  <c r="J4" i="27"/>
  <c r="I4" i="27"/>
  <c r="H4" i="27"/>
  <c r="G4" i="27"/>
  <c r="F4" i="27"/>
  <c r="E4" i="27"/>
  <c r="D4" i="27"/>
  <c r="C4" i="27"/>
  <c r="J3" i="27"/>
  <c r="I3" i="27"/>
  <c r="H3" i="27"/>
  <c r="G3" i="27"/>
  <c r="F3" i="27"/>
  <c r="E3" i="27"/>
  <c r="D3" i="27"/>
  <c r="C3" i="27"/>
  <c r="K31" i="27" l="1"/>
  <c r="L38" i="27"/>
  <c r="L44" i="27"/>
  <c r="L46" i="27"/>
  <c r="L49" i="27"/>
  <c r="L55" i="27"/>
  <c r="L61" i="27"/>
  <c r="L80" i="27"/>
  <c r="L83" i="27"/>
  <c r="K20" i="27"/>
  <c r="K37" i="27"/>
  <c r="K39" i="27"/>
  <c r="K41" i="27"/>
  <c r="K42" i="27"/>
  <c r="K57" i="27"/>
  <c r="K58" i="27"/>
  <c r="K66" i="27"/>
  <c r="K71" i="27"/>
  <c r="K73" i="27"/>
  <c r="K74" i="27"/>
  <c r="K76" i="27"/>
  <c r="K77" i="27"/>
  <c r="K81" i="27"/>
  <c r="K84" i="27"/>
  <c r="L78" i="27"/>
  <c r="M37" i="27"/>
  <c r="M39" i="27"/>
  <c r="K47" i="27"/>
  <c r="M55" i="27"/>
  <c r="K59" i="27"/>
  <c r="M66" i="27"/>
  <c r="L73" i="27"/>
  <c r="M80" i="27"/>
  <c r="M44" i="27"/>
  <c r="M57" i="27"/>
  <c r="K65" i="27"/>
  <c r="L8" i="27"/>
  <c r="L9" i="27"/>
  <c r="L10" i="27"/>
  <c r="L11" i="27"/>
  <c r="L12" i="27"/>
  <c r="L16" i="27"/>
  <c r="M74" i="27"/>
  <c r="K78" i="27"/>
  <c r="M81" i="27"/>
  <c r="M42" i="27"/>
  <c r="M46" i="27"/>
  <c r="K50" i="27"/>
  <c r="M58" i="27"/>
  <c r="L66" i="27"/>
  <c r="K75" i="27"/>
  <c r="K82" i="27"/>
  <c r="K43" i="27"/>
  <c r="L63" i="27"/>
  <c r="M71" i="27"/>
  <c r="M76" i="27"/>
  <c r="M83" i="27"/>
  <c r="L41" i="27"/>
  <c r="K49" i="27"/>
  <c r="K61" i="27"/>
  <c r="K11" i="27"/>
  <c r="M77" i="27"/>
  <c r="L81" i="27"/>
  <c r="M84" i="27"/>
  <c r="M38" i="27"/>
  <c r="M49" i="27"/>
  <c r="L58" i="27"/>
  <c r="M61" i="27"/>
  <c r="M73" i="27"/>
  <c r="M41" i="27"/>
  <c r="K21" i="27"/>
  <c r="K25" i="27"/>
  <c r="K27" i="27"/>
  <c r="K33" i="27"/>
  <c r="K38" i="27"/>
  <c r="K45" i="27"/>
  <c r="K46" i="27"/>
  <c r="K55" i="27"/>
  <c r="K62" i="27"/>
  <c r="K63" i="27"/>
  <c r="K72" i="27"/>
  <c r="K79" i="27"/>
  <c r="K80" i="27"/>
  <c r="L72" i="27"/>
  <c r="L75" i="27"/>
  <c r="K40" i="27"/>
  <c r="K54" i="27"/>
  <c r="K56" i="27"/>
  <c r="K67" i="27"/>
  <c r="K83" i="27"/>
  <c r="K44" i="27"/>
  <c r="K48" i="27"/>
  <c r="K60" i="27"/>
  <c r="K64" i="27"/>
  <c r="L20" i="27"/>
  <c r="L37" i="27"/>
  <c r="L39" i="27"/>
  <c r="L40" i="27"/>
  <c r="L42" i="27"/>
  <c r="L43" i="27"/>
  <c r="L45" i="27"/>
  <c r="L47" i="27"/>
  <c r="L48" i="27"/>
  <c r="L50" i="27"/>
  <c r="L54" i="27"/>
  <c r="L56" i="27"/>
  <c r="L57" i="27"/>
  <c r="L59" i="27"/>
  <c r="L60" i="27"/>
  <c r="L62" i="27"/>
  <c r="L64" i="27"/>
  <c r="L65" i="27"/>
  <c r="L67" i="27"/>
  <c r="L71" i="27"/>
  <c r="L74" i="27"/>
  <c r="L76" i="27"/>
  <c r="L77" i="27"/>
  <c r="L79" i="27"/>
  <c r="L82" i="27"/>
  <c r="L84" i="27"/>
  <c r="K3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" i="27"/>
  <c r="K23" i="27"/>
  <c r="L7" i="27"/>
  <c r="L15" i="27"/>
  <c r="K29" i="27"/>
  <c r="L4" i="27"/>
  <c r="K5" i="27"/>
  <c r="K13" i="27"/>
  <c r="L5" i="27"/>
  <c r="L6" i="27"/>
  <c r="K7" i="27"/>
  <c r="K9" i="27"/>
  <c r="L13" i="27"/>
  <c r="L14" i="27"/>
  <c r="K15" i="27"/>
  <c r="K22" i="27"/>
  <c r="K24" i="27"/>
  <c r="K26" i="27"/>
  <c r="K28" i="27"/>
  <c r="K30" i="27"/>
  <c r="K32" i="27"/>
  <c r="K8" i="27"/>
  <c r="K10" i="27"/>
  <c r="K14" i="27"/>
  <c r="K4" i="27"/>
  <c r="K6" i="27"/>
  <c r="K12" i="27"/>
  <c r="K16" i="27"/>
  <c r="J2" i="27" l="1"/>
  <c r="I2" i="27"/>
  <c r="H2" i="27"/>
  <c r="G2" i="27"/>
  <c r="F2" i="27"/>
  <c r="E2" i="27"/>
  <c r="D2" i="27"/>
  <c r="C2" i="27"/>
  <c r="K28" i="24" l="1"/>
  <c r="L28" i="24"/>
  <c r="K29" i="24"/>
  <c r="L29" i="24"/>
  <c r="E40" i="24"/>
  <c r="E41" i="24"/>
  <c r="F40" i="24"/>
  <c r="F41" i="24"/>
  <c r="G52" i="24"/>
  <c r="H52" i="24"/>
  <c r="G53" i="24"/>
  <c r="H53" i="24"/>
  <c r="E27" i="24" l="1"/>
  <c r="F27" i="24"/>
  <c r="G27" i="24"/>
  <c r="H27" i="24"/>
  <c r="I27" i="24"/>
  <c r="J27" i="24"/>
  <c r="K27" i="24"/>
  <c r="L27" i="24"/>
  <c r="M27" i="24"/>
  <c r="N27" i="24"/>
  <c r="E28" i="24"/>
  <c r="F28" i="24"/>
  <c r="G28" i="24"/>
  <c r="H28" i="24"/>
  <c r="I28" i="24"/>
  <c r="J28" i="24"/>
  <c r="M28" i="24"/>
  <c r="N28" i="24"/>
  <c r="E29" i="24"/>
  <c r="F29" i="24"/>
  <c r="G29" i="24"/>
  <c r="H29" i="24"/>
  <c r="I29" i="24"/>
  <c r="J29" i="24"/>
  <c r="M29" i="24"/>
  <c r="N29" i="24"/>
  <c r="N26" i="24"/>
  <c r="M26" i="24"/>
  <c r="L26" i="24"/>
  <c r="K26" i="24"/>
  <c r="J26" i="24"/>
  <c r="I26" i="24"/>
  <c r="H26" i="24"/>
  <c r="G26" i="24"/>
  <c r="F26" i="24"/>
  <c r="E26" i="24"/>
  <c r="C27" i="24"/>
  <c r="C28" i="24"/>
  <c r="C29" i="24"/>
  <c r="C26" i="24"/>
  <c r="F2" i="12" l="1"/>
  <c r="F50" i="24" l="1"/>
  <c r="C53" i="24"/>
  <c r="D53" i="24"/>
  <c r="E53" i="24"/>
  <c r="F53" i="24"/>
  <c r="I53" i="24"/>
  <c r="J53" i="24"/>
  <c r="J52" i="24"/>
  <c r="J51" i="24"/>
  <c r="H51" i="24"/>
  <c r="I51" i="24"/>
  <c r="I52" i="24"/>
  <c r="H50" i="24"/>
  <c r="J50" i="24"/>
  <c r="G51" i="24"/>
  <c r="F52" i="24"/>
  <c r="D52" i="24"/>
  <c r="C52" i="24"/>
  <c r="F51" i="24"/>
  <c r="G50" i="24"/>
  <c r="I50" i="24"/>
  <c r="C51" i="24"/>
  <c r="D51" i="24"/>
  <c r="E52" i="24"/>
  <c r="C50" i="24"/>
  <c r="D50" i="24"/>
  <c r="E51" i="24"/>
  <c r="E50" i="24"/>
  <c r="C13" i="24"/>
  <c r="I13" i="24"/>
  <c r="C14" i="24"/>
  <c r="I14" i="24"/>
  <c r="C15" i="24"/>
  <c r="I15" i="24"/>
  <c r="C16" i="24"/>
  <c r="D16" i="24"/>
  <c r="F16" i="24"/>
  <c r="G16" i="24"/>
  <c r="H16" i="24"/>
  <c r="I16" i="24"/>
  <c r="J16" i="24"/>
  <c r="N16" i="24"/>
  <c r="C41" i="24"/>
  <c r="D41" i="24"/>
  <c r="N15" i="24"/>
  <c r="J15" i="24"/>
  <c r="F39" i="24"/>
  <c r="J14" i="24"/>
  <c r="N13" i="24"/>
  <c r="N14" i="24"/>
  <c r="J13" i="24"/>
  <c r="F38" i="24"/>
  <c r="D40" i="24"/>
  <c r="C40" i="24"/>
  <c r="H15" i="24"/>
  <c r="G15" i="24"/>
  <c r="F15" i="24"/>
  <c r="D15" i="24"/>
  <c r="D39" i="24"/>
  <c r="H14" i="24"/>
  <c r="E38" i="24"/>
  <c r="E39" i="24"/>
  <c r="D13" i="24"/>
  <c r="D14" i="24"/>
  <c r="F13" i="24"/>
  <c r="F14" i="24"/>
  <c r="G13" i="24"/>
  <c r="G14" i="24"/>
  <c r="C39" i="24"/>
  <c r="D38" i="24"/>
  <c r="H13" i="24"/>
  <c r="C38" i="24"/>
  <c r="I3" i="24"/>
  <c r="A40" i="24" s="1"/>
  <c r="A39" i="24" l="1"/>
  <c r="A52" i="24" s="1"/>
  <c r="A26" i="24"/>
  <c r="A29" i="24"/>
  <c r="A28" i="24"/>
  <c r="A16" i="24"/>
  <c r="A15" i="24"/>
  <c r="A27" i="24"/>
  <c r="A13" i="24"/>
  <c r="A50" i="24"/>
  <c r="A14" i="24"/>
  <c r="A41" i="24"/>
  <c r="A38" i="24"/>
  <c r="A51" i="24" l="1"/>
  <c r="A53" i="24"/>
</calcChain>
</file>

<file path=xl/sharedStrings.xml><?xml version="1.0" encoding="utf-8"?>
<sst xmlns="http://schemas.openxmlformats.org/spreadsheetml/2006/main" count="11928" uniqueCount="132">
  <si>
    <t>Time Date</t>
  </si>
  <si>
    <t>KPI</t>
  </si>
  <si>
    <t>#RNC</t>
  </si>
  <si>
    <t>#NodeB</t>
  </si>
  <si>
    <t>Voice Traffic</t>
  </si>
  <si>
    <t>VP Traffic</t>
  </si>
  <si>
    <t>PS Traffic</t>
  </si>
  <si>
    <t>DL Load</t>
  </si>
  <si>
    <t>Unit</t>
  </si>
  <si>
    <t>RNC</t>
  </si>
  <si>
    <t>NodeB</t>
  </si>
  <si>
    <t>%</t>
  </si>
  <si>
    <t>Erl</t>
  </si>
  <si>
    <t>MB</t>
  </si>
  <si>
    <t>Target</t>
  </si>
  <si>
    <t>Điều kiện</t>
  </si>
  <si>
    <t>&lt;=</t>
  </si>
  <si>
    <t>Network</t>
  </si>
  <si>
    <t>SHOSR</t>
  </si>
  <si>
    <t>HHOSR</t>
  </si>
  <si>
    <t>&gt;=</t>
  </si>
  <si>
    <t>CS CDR</t>
  </si>
  <si>
    <t>CS InRAT HOSR</t>
  </si>
  <si>
    <t>PS CDR</t>
  </si>
  <si>
    <t>PS InRAT HOSR</t>
  </si>
  <si>
    <t>HSUPA Throughput</t>
  </si>
  <si>
    <t>Mbps</t>
  </si>
  <si>
    <t>1. Overall KPIs</t>
  </si>
  <si>
    <t>Vendor</t>
  </si>
  <si>
    <t xml:space="preserve">HSDPA Throughput </t>
  </si>
  <si>
    <t>SHO Attempt</t>
  </si>
  <si>
    <t>HHO Attempt</t>
  </si>
  <si>
    <t>CS Call Attempt</t>
  </si>
  <si>
    <t>CS InRAT HO Attempt</t>
  </si>
  <si>
    <t>PS Attempt</t>
  </si>
  <si>
    <t>PS InRAT HO Attempt</t>
  </si>
  <si>
    <t>Số cell nghẽn RAB</t>
  </si>
  <si>
    <t xml:space="preserve">Số cell có Code Utilization&gt;70% </t>
  </si>
  <si>
    <t>Số cell có Power Utilization&gt;70% (HS+Non-HS)</t>
  </si>
  <si>
    <t>Số cell có Iub Utilization&gt;70% (UL+DL)</t>
  </si>
  <si>
    <t>Số cell có CE Utilization&gt;70% (UL+DL)</t>
  </si>
  <si>
    <t>Do Code</t>
  </si>
  <si>
    <t>Do Power</t>
  </si>
  <si>
    <t>Do Iub</t>
  </si>
  <si>
    <t>Do thiếu CE</t>
  </si>
  <si>
    <t>PS RAB Attempt</t>
  </si>
  <si>
    <t>PS RAB CR</t>
  </si>
  <si>
    <t>CS RAB Attempt</t>
  </si>
  <si>
    <t>CS RAB CR</t>
  </si>
  <si>
    <t>Số SUB</t>
  </si>
  <si>
    <t>PSR</t>
  </si>
  <si>
    <t>RAB CR CS</t>
  </si>
  <si>
    <t>Paging Attempt</t>
  </si>
  <si>
    <t>RAU reqest times</t>
  </si>
  <si>
    <t>RAU SR</t>
  </si>
  <si>
    <t>Số cell có Cell Throughput &lt;800 kbps</t>
  </si>
  <si>
    <t>Số cell có User Throughput  &lt; kbps256</t>
  </si>
  <si>
    <t>#Cell</t>
  </si>
  <si>
    <t xml:space="preserve"> </t>
  </si>
  <si>
    <t xml:space="preserve">BÁO CÁO CHẤT LƯỢNG MẠNG VÔ TUYẾN NGÀY </t>
  </si>
  <si>
    <t>Số cell có  PS CDR&gt;5%</t>
  </si>
  <si>
    <t>Số cell có  CS CDR&gt;5%</t>
  </si>
  <si>
    <t>Số cell có  PS CSSR&lt;95%</t>
  </si>
  <si>
    <t>CS CSSR</t>
  </si>
  <si>
    <t>PS CSSR</t>
  </si>
  <si>
    <t>Số cell có  CS CSSR&lt;95%</t>
  </si>
  <si>
    <t>Số cell có CS RAB CR&gt;5%</t>
  </si>
  <si>
    <t>Số cell có PS RAB CR&gt;5%</t>
  </si>
  <si>
    <t>RRC PS Attempt</t>
  </si>
  <si>
    <t>RRC CS Attempt</t>
  </si>
  <si>
    <t>RRC CS SR</t>
  </si>
  <si>
    <t>RRC PS SR</t>
  </si>
  <si>
    <t>RAB CS SR</t>
  </si>
  <si>
    <t>RAB PS SR</t>
  </si>
  <si>
    <t>CÔNG TY MOVITEL, S.A.</t>
  </si>
  <si>
    <t>CAB</t>
  </si>
  <si>
    <t>MAN</t>
  </si>
  <si>
    <t>NAM</t>
  </si>
  <si>
    <t>NIA</t>
  </si>
  <si>
    <t>SOF</t>
  </si>
  <si>
    <t>TET</t>
  </si>
  <si>
    <t>ZAM</t>
  </si>
  <si>
    <t>GAZ</t>
  </si>
  <si>
    <t>INH</t>
  </si>
  <si>
    <t>MAC</t>
  </si>
  <si>
    <t>MAP</t>
  </si>
  <si>
    <t>HW</t>
  </si>
  <si>
    <t>NSN</t>
  </si>
  <si>
    <t>KV/Huawei</t>
  </si>
  <si>
    <t>KV/Nokia</t>
  </si>
  <si>
    <t>CÔNG TY MOVITEL</t>
  </si>
  <si>
    <t>Phòng QHTKTU</t>
  </si>
  <si>
    <t>BÁO CÁO CHẤT LƯỢNG MẠNG VÔ TUYẾN DI ĐỘNG GSM - NGÀY</t>
  </si>
  <si>
    <t>A dữ liêu:</t>
  </si>
  <si>
    <t>I. Traffic</t>
  </si>
  <si>
    <t>1. Traffic &amp; Resouce</t>
  </si>
  <si>
    <t>Normal</t>
  </si>
  <si>
    <t>Peak</t>
  </si>
  <si>
    <t>%NodeB/KV</t>
  </si>
  <si>
    <t>VC Traffic</t>
  </si>
  <si>
    <t>Voice traffic/sub</t>
  </si>
  <si>
    <t>VC traffic/sub</t>
  </si>
  <si>
    <t>PS Traffic/sub</t>
  </si>
  <si>
    <t>Erl/day</t>
  </si>
  <si>
    <t>GB/day</t>
  </si>
  <si>
    <t xml:space="preserve">% </t>
  </si>
  <si>
    <t>Erl/hour</t>
  </si>
  <si>
    <t>mErl/sub</t>
  </si>
  <si>
    <t>GB/hour</t>
  </si>
  <si>
    <t>MB/sub</t>
  </si>
  <si>
    <t>II. Performance</t>
  </si>
  <si>
    <t>1. Common Performance</t>
  </si>
  <si>
    <t>RAU</t>
  </si>
  <si>
    <t>RAB CS PS</t>
  </si>
  <si>
    <t>2. CS Performance</t>
  </si>
  <si>
    <t>3. PS Performance</t>
  </si>
  <si>
    <t>HSDPA Throughput</t>
  </si>
  <si>
    <t xml:space="preserve">BÁO CÁO CLM VÔ TUYẾN 3G NGÀY </t>
  </si>
  <si>
    <t>RCNA01</t>
  </si>
  <si>
    <t>RCNA02</t>
  </si>
  <si>
    <t>RCMP01</t>
  </si>
  <si>
    <t>Số cell có  CS CDR&gt;1%</t>
  </si>
  <si>
    <t>Số cell có  CS CSSR&lt;99%</t>
  </si>
  <si>
    <t>Số cell có  PS CSSR&lt;99%</t>
  </si>
  <si>
    <t>NAC</t>
  </si>
  <si>
    <t>MOC</t>
  </si>
  <si>
    <t>Compare with yesterday</t>
  </si>
  <si>
    <t>Compare with last week</t>
  </si>
  <si>
    <t>Compare with target</t>
  </si>
  <si>
    <t>No cell CS CSSR&lt;98%</t>
  </si>
  <si>
    <t>No cell CS CDR&gt;2%</t>
  </si>
  <si>
    <t>No cell PS CSSR&lt;98%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</si>
</sst>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-* #,##0.00_-;\-* #,##0.00_-;_-* &quot;-&quot;??_-;_-@_-"/>
    <numFmt numFmtId="165" formatCode="0_);\(0\)"/>
    <numFmt numFmtId="166" formatCode="0.000"/>
    <numFmt numFmtId="167" formatCode="[$-1010000]d/m/yyyy;@"/>
    <numFmt numFmtId="168" formatCode="#,##0.0"/>
    <numFmt numFmtId="169" formatCode="0.0"/>
  </numFmts>
  <fonts count="6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name val="Times New Roman"/>
      <family val="1"/>
    </font>
    <font>
      <sz val="10"/>
      <name val="MS Sans Serif"/>
      <family val="2"/>
    </font>
    <font>
      <sz val="10"/>
      <name val="Arial"/>
      <family val="2"/>
    </font>
    <font>
      <sz val="8"/>
      <name val="Calibri"/>
      <family val="2"/>
    </font>
    <font>
      <sz val="11"/>
      <color indexed="8"/>
      <name val="Times New Roman"/>
      <family val="1"/>
    </font>
    <font>
      <b/>
      <sz val="14"/>
      <name val="Times New Roman"/>
      <family val="1"/>
    </font>
    <font>
      <b/>
      <sz val="12"/>
      <name val="Times New Roman"/>
      <family val="1"/>
    </font>
    <font>
      <b/>
      <sz val="11"/>
      <name val="Times New Roman"/>
      <family val="1"/>
    </font>
    <font>
      <b/>
      <sz val="10"/>
      <name val="Times New Roman"/>
      <family val="1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indexed="8"/>
      <name val="Times New Roman"/>
      <family val="1"/>
    </font>
    <font>
      <sz val="11"/>
      <name val="Times New Roman"/>
      <family val="1"/>
    </font>
    <font>
      <b/>
      <sz val="11"/>
      <color indexed="8"/>
      <name val="Times New Roman"/>
      <family val="1"/>
    </font>
    <font>
      <b/>
      <sz val="12"/>
      <name val="Arial"/>
      <family val="2"/>
    </font>
    <font>
      <b/>
      <sz val="14"/>
      <name val="Arial"/>
      <family val="2"/>
    </font>
    <font>
      <b/>
      <sz val="11"/>
      <name val="Arial"/>
      <family val="2"/>
    </font>
    <font>
      <b/>
      <sz val="11"/>
      <color indexed="12"/>
      <name val="Times New Roman"/>
      <family val="1"/>
    </font>
    <font>
      <sz val="11"/>
      <color indexed="10"/>
      <name val="Times New Roman"/>
      <family val="1"/>
    </font>
    <font>
      <b/>
      <sz val="11"/>
      <color indexed="10"/>
      <name val="Times New Roman"/>
      <family val="1"/>
    </font>
    <font>
      <sz val="10"/>
      <color indexed="8"/>
      <name val="Arial"/>
      <family val="2"/>
    </font>
    <font>
      <sz val="11"/>
      <color indexed="8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11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sz val="14"/>
      <name val="Times New Roman"/>
      <family val="1"/>
    </font>
    <font>
      <b/>
      <i/>
      <sz val="10"/>
      <name val="Arial"/>
      <family val="2"/>
    </font>
    <font>
      <sz val="10"/>
      <color theme="1"/>
      <name val="Calibri"/>
      <family val="2"/>
      <scheme val="minor"/>
    </font>
    <font>
      <b/>
      <sz val="8"/>
      <color indexed="8"/>
      <name val="Arial"/>
      <family val="2"/>
    </font>
    <font>
      <b/>
      <sz val="10"/>
      <color indexed="8"/>
      <name val="Times New Roman"/>
      <family val="1"/>
    </font>
    <font>
      <sz val="10"/>
      <color theme="1"/>
      <name val="Times New Roman"/>
      <family val="1"/>
    </font>
    <font>
      <sz val="10"/>
      <color indexed="10"/>
      <name val="Times New Roman"/>
      <family val="1"/>
    </font>
  </fonts>
  <fills count="5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10">
    <xf numFmtId="0" fontId="0" fillId="0" borderId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1" borderId="0" applyNumberFormat="0" applyBorder="0" applyAlignment="0" applyProtection="0"/>
    <xf numFmtId="0" fontId="24" fillId="22" borderId="0" applyNumberFormat="0" applyBorder="0" applyAlignment="0" applyProtection="0"/>
    <xf numFmtId="0" fontId="24" fillId="23" borderId="0" applyNumberFormat="0" applyBorder="0" applyAlignment="0" applyProtection="0"/>
    <xf numFmtId="0" fontId="24" fillId="24" borderId="0" applyNumberFormat="0" applyBorder="0" applyAlignment="0" applyProtection="0"/>
    <xf numFmtId="0" fontId="24" fillId="25" borderId="0" applyNumberFormat="0" applyBorder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5" fillId="29" borderId="0" applyNumberFormat="0" applyBorder="0" applyAlignment="0" applyProtection="0"/>
    <xf numFmtId="0" fontId="26" fillId="30" borderId="8" applyNumberFormat="0" applyAlignment="0" applyProtection="0"/>
    <xf numFmtId="0" fontId="27" fillId="31" borderId="9" applyNumberFormat="0" applyAlignment="0" applyProtection="0"/>
    <xf numFmtId="164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28" fillId="0" borderId="0" applyNumberFormat="0" applyFill="0" applyBorder="0" applyAlignment="0" applyProtection="0"/>
    <xf numFmtId="0" fontId="29" fillId="32" borderId="0" applyNumberFormat="0" applyBorder="0" applyAlignment="0" applyProtection="0"/>
    <xf numFmtId="0" fontId="30" fillId="0" borderId="10" applyNumberFormat="0" applyFill="0" applyAlignment="0" applyProtection="0"/>
    <xf numFmtId="0" fontId="31" fillId="0" borderId="11" applyNumberFormat="0" applyFill="0" applyAlignment="0" applyProtection="0"/>
    <xf numFmtId="0" fontId="32" fillId="0" borderId="12" applyNumberFormat="0" applyFill="0" applyAlignment="0" applyProtection="0"/>
    <xf numFmtId="0" fontId="32" fillId="0" borderId="0" applyNumberFormat="0" applyFill="0" applyBorder="0" applyAlignment="0" applyProtection="0"/>
    <xf numFmtId="0" fontId="33" fillId="33" borderId="8" applyNumberFormat="0" applyAlignment="0" applyProtection="0"/>
    <xf numFmtId="0" fontId="34" fillId="0" borderId="13" applyNumberFormat="0" applyFill="0" applyAlignment="0" applyProtection="0"/>
    <xf numFmtId="0" fontId="35" fillId="34" borderId="0" applyNumberFormat="0" applyBorder="0" applyAlignment="0" applyProtection="0"/>
    <xf numFmtId="0" fontId="9" fillId="0" borderId="0"/>
    <xf numFmtId="0" fontId="18" fillId="0" borderId="0"/>
    <xf numFmtId="0" fontId="19" fillId="0" borderId="0"/>
    <xf numFmtId="0" fontId="20" fillId="0" borderId="0"/>
    <xf numFmtId="0" fontId="21" fillId="0" borderId="0"/>
    <xf numFmtId="0" fontId="7" fillId="0" borderId="0" applyNumberFormat="0" applyFont="0" applyFill="0" applyBorder="0" applyAlignment="0" applyProtection="0"/>
    <xf numFmtId="0" fontId="9" fillId="0" borderId="0">
      <alignment vertical="top"/>
    </xf>
    <xf numFmtId="0" fontId="23" fillId="0" borderId="0"/>
    <xf numFmtId="0" fontId="9" fillId="0" borderId="0">
      <alignment vertical="top"/>
    </xf>
    <xf numFmtId="0" fontId="23" fillId="0" borderId="0"/>
    <xf numFmtId="0" fontId="17" fillId="0" borderId="0"/>
    <xf numFmtId="0" fontId="7" fillId="0" borderId="0"/>
    <xf numFmtId="0" fontId="9" fillId="0" borderId="0">
      <alignment vertical="top"/>
    </xf>
    <xf numFmtId="0" fontId="23" fillId="0" borderId="0"/>
    <xf numFmtId="0" fontId="7" fillId="0" borderId="0"/>
    <xf numFmtId="0" fontId="9" fillId="0" borderId="0"/>
    <xf numFmtId="0" fontId="4" fillId="35" borderId="14" applyNumberFormat="0" applyFont="0" applyAlignment="0" applyProtection="0"/>
    <xf numFmtId="0" fontId="3" fillId="35" borderId="14" applyNumberFormat="0" applyFont="0" applyAlignment="0" applyProtection="0"/>
    <xf numFmtId="0" fontId="2" fillId="35" borderId="14" applyNumberFormat="0" applyFont="0" applyAlignment="0" applyProtection="0"/>
    <xf numFmtId="0" fontId="1" fillId="35" borderId="14" applyNumberFormat="0" applyFont="0" applyAlignment="0" applyProtection="0"/>
    <xf numFmtId="0" fontId="36" fillId="30" borderId="15" applyNumberFormat="0" applyAlignment="0" applyProtection="0"/>
    <xf numFmtId="0" fontId="37" fillId="0" borderId="0" applyNumberFormat="0" applyFill="0" applyBorder="0" applyAlignment="0" applyProtection="0"/>
    <xf numFmtId="0" fontId="38" fillId="0" borderId="16" applyNumberFormat="0" applyFill="0" applyAlignment="0" applyProtection="0"/>
    <xf numFmtId="0" fontId="39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" fillId="35" borderId="14" applyNumberFormat="0" applyFont="0" applyAlignment="0" applyProtection="0"/>
    <xf numFmtId="0" fontId="1" fillId="35" borderId="14" applyNumberFormat="0" applyFont="0" applyAlignment="0" applyProtection="0"/>
    <xf numFmtId="0" fontId="7" fillId="0" borderId="0"/>
    <xf numFmtId="0" fontId="7" fillId="0" borderId="0"/>
  </cellStyleXfs>
  <cellXfs count="353">
    <xf numFmtId="0" fontId="0" fillId="0" borderId="0" xfId="0"/>
    <xf numFmtId="0" fontId="14" fillId="0" borderId="0" xfId="0" applyFont="1" applyAlignment="1">
      <alignment horizontal="center"/>
    </xf>
    <xf numFmtId="0" fontId="14" fillId="0" borderId="0" xfId="0" applyFont="1" applyAlignment="1"/>
    <xf numFmtId="0" fontId="8" fillId="0" borderId="0" xfId="0" applyFont="1" applyFill="1" applyAlignment="1"/>
    <xf numFmtId="0" fontId="8" fillId="0" borderId="0" xfId="0" applyFont="1" applyAlignment="1">
      <alignment horizontal="center"/>
    </xf>
    <xf numFmtId="0" fontId="15" fillId="0" borderId="0" xfId="0" applyNumberFormat="1" applyFont="1" applyAlignment="1">
      <alignment horizontal="left"/>
    </xf>
    <xf numFmtId="0" fontId="16" fillId="0" borderId="0" xfId="0" applyNumberFormat="1" applyFont="1" applyFill="1" applyBorder="1" applyAlignment="1">
      <alignment horizontal="center" vertical="center" wrapText="1"/>
    </xf>
    <xf numFmtId="0" fontId="12" fillId="0" borderId="0" xfId="0" applyFont="1"/>
    <xf numFmtId="0" fontId="12" fillId="0" borderId="0" xfId="0" applyFont="1" applyFill="1"/>
    <xf numFmtId="167" fontId="16" fillId="4" borderId="2" xfId="0" applyNumberFormat="1" applyFont="1" applyFill="1" applyBorder="1" applyAlignment="1">
      <alignment horizontal="center"/>
    </xf>
    <xf numFmtId="0" fontId="8" fillId="0" borderId="0" xfId="0" applyFont="1" applyFill="1" applyBorder="1" applyAlignment="1"/>
    <xf numFmtId="0" fontId="12" fillId="0" borderId="0" xfId="0" applyFont="1" applyFill="1" applyBorder="1"/>
    <xf numFmtId="0" fontId="8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12" fillId="0" borderId="0" xfId="0" applyNumberFormat="1" applyFont="1"/>
    <xf numFmtId="0" fontId="1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Alignment="1">
      <alignment horizontal="center"/>
    </xf>
    <xf numFmtId="0" fontId="12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13" fillId="0" borderId="0" xfId="0" applyNumberFormat="1" applyFont="1" applyAlignment="1"/>
    <xf numFmtId="168" fontId="16" fillId="0" borderId="0" xfId="0" applyNumberFormat="1" applyFont="1" applyFill="1" applyBorder="1" applyAlignment="1">
      <alignment horizontal="center" vertical="center" wrapText="1"/>
    </xf>
    <xf numFmtId="168" fontId="12" fillId="0" borderId="0" xfId="0" applyNumberFormat="1" applyFont="1" applyFill="1" applyAlignment="1">
      <alignment horizontal="center"/>
    </xf>
    <xf numFmtId="0" fontId="12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65" fontId="8" fillId="0" borderId="0" xfId="0" applyNumberFormat="1" applyFont="1" applyFill="1" applyAlignment="1">
      <alignment horizontal="center"/>
    </xf>
    <xf numFmtId="0" fontId="16" fillId="0" borderId="0" xfId="0" applyNumberFormat="1" applyFont="1" applyFill="1" applyAlignment="1">
      <alignment wrapText="1"/>
    </xf>
    <xf numFmtId="0" fontId="16" fillId="0" borderId="0" xfId="0" applyNumberFormat="1" applyFont="1" applyFill="1" applyAlignment="1">
      <alignment wrapText="1"/>
    </xf>
    <xf numFmtId="168" fontId="16" fillId="0" borderId="0" xfId="0" applyNumberFormat="1" applyFont="1" applyFill="1" applyAlignment="1">
      <alignment wrapText="1"/>
    </xf>
    <xf numFmtId="0" fontId="40" fillId="0" borderId="0" xfId="0" applyFont="1" applyFill="1" applyAlignment="1">
      <alignment horizontal="center" vertical="center"/>
    </xf>
    <xf numFmtId="0" fontId="16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67" fontId="16" fillId="3" borderId="2" xfId="0" applyNumberFormat="1" applyFont="1" applyFill="1" applyBorder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0" fontId="16" fillId="0" borderId="0" xfId="0" quotePrefix="1" applyNumberFormat="1" applyFont="1" applyFill="1" applyBorder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40" fillId="0" borderId="0" xfId="0" applyFont="1" applyFill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0" xfId="0" applyNumberFormat="1" applyFont="1" applyAlignment="1">
      <alignment horizontal="center" vertical="center"/>
    </xf>
    <xf numFmtId="0" fontId="16" fillId="0" borderId="0" xfId="0" applyNumberFormat="1" applyFont="1" applyAlignment="1">
      <alignment horizontal="center" vertical="center"/>
    </xf>
    <xf numFmtId="0" fontId="16" fillId="0" borderId="0" xfId="0" applyFont="1" applyFill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6" fillId="0" borderId="5" xfId="0" applyFont="1" applyFill="1" applyBorder="1" applyAlignment="1">
      <alignment horizontal="center" vertical="center" wrapText="1"/>
    </xf>
    <xf numFmtId="0" fontId="16" fillId="0" borderId="5" xfId="0" applyFont="1" applyBorder="1" applyAlignment="1">
      <alignment horizontal="center" vertical="center" wrapText="1"/>
    </xf>
    <xf numFmtId="0" fontId="43" fillId="0" borderId="0" xfId="0" applyFont="1" applyAlignment="1">
      <alignment horizontal="left" vertical="center"/>
    </xf>
    <xf numFmtId="0" fontId="44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22" fillId="0" borderId="0" xfId="0" applyFont="1" applyAlignment="1">
      <alignment horizontal="left" vertical="center"/>
    </xf>
    <xf numFmtId="0" fontId="45" fillId="0" borderId="0" xfId="0" applyFont="1" applyAlignment="1">
      <alignment horizontal="left" vertical="center"/>
    </xf>
    <xf numFmtId="0" fontId="15" fillId="0" borderId="0" xfId="0" applyNumberFormat="1" applyFont="1"/>
    <xf numFmtId="0" fontId="46" fillId="0" borderId="0" xfId="0" applyNumberFormat="1" applyFont="1"/>
    <xf numFmtId="0" fontId="15" fillId="2" borderId="1" xfId="0" applyNumberFormat="1" applyFont="1" applyFill="1" applyBorder="1" applyAlignment="1">
      <alignment horizontal="center" vertical="center" wrapText="1"/>
    </xf>
    <xf numFmtId="0" fontId="15" fillId="2" borderId="4" xfId="0" applyNumberFormat="1" applyFont="1" applyFill="1" applyBorder="1" applyAlignment="1">
      <alignment horizontal="center" vertical="center" wrapText="1"/>
    </xf>
    <xf numFmtId="0" fontId="15" fillId="38" borderId="2" xfId="0" applyNumberFormat="1" applyFont="1" applyFill="1" applyBorder="1" applyAlignment="1">
      <alignment horizontal="center" vertical="center" wrapText="1"/>
    </xf>
    <xf numFmtId="0" fontId="15" fillId="3" borderId="2" xfId="0" applyNumberFormat="1" applyFont="1" applyFill="1" applyBorder="1" applyAlignment="1">
      <alignment horizontal="center" vertical="center" wrapText="1"/>
    </xf>
    <xf numFmtId="167" fontId="15" fillId="0" borderId="2" xfId="0" applyNumberFormat="1" applyFont="1" applyFill="1" applyBorder="1" applyAlignment="1">
      <alignment horizontal="center"/>
    </xf>
    <xf numFmtId="0" fontId="15" fillId="0" borderId="2" xfId="0" applyNumberFormat="1" applyFont="1" applyFill="1" applyBorder="1" applyAlignment="1">
      <alignment horizontal="center"/>
    </xf>
    <xf numFmtId="0" fontId="12" fillId="0" borderId="2" xfId="0" applyNumberFormat="1" applyFont="1" applyFill="1" applyBorder="1"/>
    <xf numFmtId="0" fontId="12" fillId="0" borderId="0" xfId="0" applyNumberFormat="1" applyFont="1" applyFill="1"/>
    <xf numFmtId="167" fontId="41" fillId="3" borderId="2" xfId="0" applyNumberFormat="1" applyFont="1" applyFill="1" applyBorder="1" applyAlignment="1">
      <alignment horizontal="center"/>
    </xf>
    <xf numFmtId="0" fontId="15" fillId="3" borderId="2" xfId="0" applyNumberFormat="1" applyFont="1" applyFill="1" applyBorder="1" applyAlignment="1"/>
    <xf numFmtId="0" fontId="15" fillId="3" borderId="2" xfId="0" applyNumberFormat="1" applyFont="1" applyFill="1" applyBorder="1" applyAlignment="1">
      <alignment horizontal="center"/>
    </xf>
    <xf numFmtId="167" fontId="47" fillId="3" borderId="2" xfId="0" applyNumberFormat="1" applyFont="1" applyFill="1" applyBorder="1" applyAlignment="1">
      <alignment horizontal="center"/>
    </xf>
    <xf numFmtId="0" fontId="48" fillId="3" borderId="2" xfId="0" applyNumberFormat="1" applyFont="1" applyFill="1" applyBorder="1" applyAlignment="1">
      <alignment horizontal="center"/>
    </xf>
    <xf numFmtId="0" fontId="47" fillId="0" borderId="0" xfId="0" applyNumberFormat="1" applyFont="1" applyFill="1"/>
    <xf numFmtId="167" fontId="41" fillId="3" borderId="2" xfId="0" applyNumberFormat="1" applyFont="1" applyFill="1" applyBorder="1" applyAlignment="1">
      <alignment horizontal="center" vertical="center"/>
    </xf>
    <xf numFmtId="0" fontId="41" fillId="0" borderId="2" xfId="0" applyNumberFormat="1" applyFont="1" applyBorder="1" applyAlignment="1">
      <alignment horizontal="center" vertical="center"/>
    </xf>
    <xf numFmtId="0" fontId="41" fillId="0" borderId="2" xfId="0" applyNumberFormat="1" applyFont="1" applyBorder="1" applyAlignment="1">
      <alignment horizontal="center" vertical="center"/>
    </xf>
    <xf numFmtId="169" fontId="41" fillId="0" borderId="2" xfId="0" applyNumberFormat="1" applyFont="1" applyBorder="1" applyAlignment="1">
      <alignment horizontal="center" vertical="center"/>
    </xf>
    <xf numFmtId="0" fontId="12" fillId="0" borderId="2" xfId="0" applyNumberFormat="1" applyFont="1" applyBorder="1" applyAlignment="1">
      <alignment horizontal="center"/>
    </xf>
    <xf numFmtId="0" fontId="41" fillId="0" borderId="2" xfId="0" quotePrefix="1" applyNumberFormat="1" applyFont="1" applyBorder="1" applyAlignment="1">
      <alignment horizontal="center" vertical="center"/>
    </xf>
    <xf numFmtId="0" fontId="41" fillId="0" borderId="0" xfId="0" applyNumberFormat="1" applyFont="1" applyFill="1" applyBorder="1" applyAlignment="1">
      <alignment horizontal="center" vertical="center"/>
    </xf>
    <xf numFmtId="0" fontId="15" fillId="0" borderId="0" xfId="0" applyNumberFormat="1" applyFont="1" applyBorder="1"/>
    <xf numFmtId="0" fontId="12" fillId="0" borderId="0" xfId="0" applyNumberFormat="1" applyFont="1" applyBorder="1"/>
    <xf numFmtId="0" fontId="15" fillId="2" borderId="2" xfId="0" applyNumberFormat="1" applyFont="1" applyFill="1" applyBorder="1" applyAlignment="1">
      <alignment horizontal="center" vertical="center" wrapText="1"/>
    </xf>
    <xf numFmtId="0" fontId="15" fillId="3" borderId="2" xfId="0" applyNumberFormat="1" applyFont="1" applyFill="1" applyBorder="1" applyAlignment="1">
      <alignment horizontal="left"/>
    </xf>
    <xf numFmtId="0" fontId="41" fillId="0" borderId="2" xfId="0" applyNumberFormat="1" applyFont="1" applyFill="1" applyBorder="1" applyAlignment="1">
      <alignment horizontal="center"/>
    </xf>
    <xf numFmtId="0" fontId="15" fillId="0" borderId="0" xfId="0" applyNumberFormat="1" applyFont="1" applyFill="1" applyBorder="1"/>
    <xf numFmtId="0" fontId="15" fillId="0" borderId="3" xfId="0" applyNumberFormat="1" applyFont="1" applyFill="1" applyBorder="1" applyAlignment="1">
      <alignment horizontal="center"/>
    </xf>
    <xf numFmtId="0" fontId="41" fillId="0" borderId="2" xfId="0" applyNumberFormat="1" applyFont="1" applyBorder="1" applyAlignment="1">
      <alignment horizontal="center"/>
    </xf>
    <xf numFmtId="0" fontId="15" fillId="36" borderId="0" xfId="0" applyNumberFormat="1" applyFont="1" applyFill="1" applyBorder="1"/>
    <xf numFmtId="0" fontId="12" fillId="0" borderId="0" xfId="0" applyNumberFormat="1" applyFont="1" applyAlignment="1">
      <alignment horizontal="center"/>
    </xf>
    <xf numFmtId="166" fontId="12" fillId="36" borderId="2" xfId="0" applyNumberFormat="1" applyFont="1" applyFill="1" applyBorder="1" applyAlignment="1">
      <alignment horizontal="center"/>
    </xf>
    <xf numFmtId="0" fontId="12" fillId="36" borderId="2" xfId="0" applyNumberFormat="1" applyFont="1" applyFill="1" applyBorder="1" applyAlignment="1">
      <alignment horizontal="center"/>
    </xf>
    <xf numFmtId="0" fontId="12" fillId="39" borderId="2" xfId="0" applyNumberFormat="1" applyFont="1" applyFill="1" applyBorder="1" applyAlignment="1">
      <alignment horizontal="center"/>
    </xf>
    <xf numFmtId="166" fontId="12" fillId="39" borderId="2" xfId="0" applyNumberFormat="1" applyFont="1" applyFill="1" applyBorder="1" applyAlignment="1">
      <alignment horizontal="center"/>
    </xf>
    <xf numFmtId="0" fontId="12" fillId="39" borderId="2" xfId="0" applyFont="1" applyFill="1" applyBorder="1" applyAlignment="1">
      <alignment horizontal="center"/>
    </xf>
    <xf numFmtId="168" fontId="12" fillId="39" borderId="2" xfId="0" applyNumberFormat="1" applyFont="1" applyFill="1" applyBorder="1" applyAlignment="1">
      <alignment horizontal="center"/>
    </xf>
    <xf numFmtId="0" fontId="12" fillId="39" borderId="2" xfId="0" applyNumberFormat="1" applyFont="1" applyFill="1" applyBorder="1" applyAlignment="1">
      <alignment horizontal="center"/>
    </xf>
    <xf numFmtId="0" fontId="22" fillId="37" borderId="1" xfId="0" applyFont="1" applyFill="1" applyBorder="1" applyAlignment="1">
      <alignment horizontal="center" vertical="center" wrapText="1"/>
    </xf>
    <xf numFmtId="0" fontId="22" fillId="37" borderId="2" xfId="0" applyFont="1" applyFill="1" applyBorder="1" applyAlignment="1">
      <alignment horizontal="center" vertical="center" wrapText="1"/>
    </xf>
    <xf numFmtId="0" fontId="22" fillId="37" borderId="1" xfId="0" applyNumberFormat="1" applyFont="1" applyFill="1" applyBorder="1" applyAlignment="1">
      <alignment horizontal="center" vertical="center" wrapText="1"/>
    </xf>
    <xf numFmtId="0" fontId="22" fillId="37" borderId="2" xfId="0" applyNumberFormat="1" applyFont="1" applyFill="1" applyBorder="1" applyAlignment="1">
      <alignment horizontal="center" vertical="center" wrapText="1"/>
    </xf>
    <xf numFmtId="167" fontId="7" fillId="0" borderId="2" xfId="0" applyNumberFormat="1" applyFont="1" applyFill="1" applyBorder="1" applyAlignment="1">
      <alignment horizontal="center" vertical="center"/>
    </xf>
    <xf numFmtId="0" fontId="22" fillId="0" borderId="2" xfId="0" applyFont="1" applyFill="1" applyBorder="1" applyAlignment="1">
      <alignment horizontal="center" vertical="center"/>
    </xf>
    <xf numFmtId="0" fontId="22" fillId="0" borderId="2" xfId="0" applyNumberFormat="1" applyFont="1" applyFill="1" applyBorder="1" applyAlignment="1">
      <alignment horizontal="center" vertical="center"/>
    </xf>
    <xf numFmtId="0" fontId="22" fillId="0" borderId="2" xfId="0" applyFont="1" applyFill="1" applyBorder="1" applyAlignment="1" applyProtection="1">
      <alignment horizontal="center" vertical="center"/>
      <protection locked="0"/>
    </xf>
    <xf numFmtId="0" fontId="50" fillId="0" borderId="0" xfId="0" applyFont="1" applyFill="1" applyBorder="1"/>
    <xf numFmtId="0" fontId="51" fillId="0" borderId="0" xfId="0" applyFont="1" applyFill="1" applyBorder="1"/>
    <xf numFmtId="0" fontId="52" fillId="0" borderId="2" xfId="0" applyFont="1" applyFill="1" applyBorder="1" applyAlignment="1">
      <alignment horizontal="center" vertical="center"/>
    </xf>
    <xf numFmtId="0" fontId="7" fillId="0" borderId="2" xfId="0" applyNumberFormat="1" applyFont="1" applyFill="1" applyBorder="1" applyAlignment="1">
      <alignment horizontal="center" vertical="center"/>
    </xf>
    <xf numFmtId="0" fontId="52" fillId="0" borderId="2" xfId="0" applyNumberFormat="1" applyFont="1" applyFill="1" applyBorder="1" applyAlignment="1">
      <alignment horizontal="center" vertical="center"/>
    </xf>
    <xf numFmtId="0" fontId="52" fillId="0" borderId="2" xfId="0" applyNumberFormat="1" applyFont="1" applyFill="1" applyBorder="1" applyAlignment="1">
      <alignment horizontal="center" vertical="center"/>
    </xf>
    <xf numFmtId="0" fontId="22" fillId="36" borderId="2" xfId="0" applyFont="1" applyFill="1" applyBorder="1" applyAlignment="1">
      <alignment horizontal="center" vertical="center"/>
    </xf>
    <xf numFmtId="0" fontId="22" fillId="36" borderId="2" xfId="0" applyNumberFormat="1" applyFont="1" applyFill="1" applyBorder="1" applyAlignment="1">
      <alignment horizontal="center" vertical="center"/>
    </xf>
    <xf numFmtId="0" fontId="22" fillId="39" borderId="2" xfId="0" applyFont="1" applyFill="1" applyBorder="1" applyAlignment="1">
      <alignment horizontal="center" vertical="center"/>
    </xf>
    <xf numFmtId="0" fontId="50" fillId="0" borderId="0" xfId="0" applyFont="1" applyFill="1"/>
    <xf numFmtId="167" fontId="7" fillId="0" borderId="2" xfId="0" applyNumberFormat="1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52" fillId="0" borderId="2" xfId="0" applyFont="1" applyFill="1" applyBorder="1" applyAlignment="1">
      <alignment horizontal="center"/>
    </xf>
    <xf numFmtId="0" fontId="52" fillId="0" borderId="2" xfId="0" applyNumberFormat="1" applyFont="1" applyFill="1" applyBorder="1" applyAlignment="1">
      <alignment horizontal="center" vertical="center"/>
    </xf>
    <xf numFmtId="0" fontId="22" fillId="36" borderId="2" xfId="0" applyFont="1" applyFill="1" applyBorder="1" applyAlignment="1">
      <alignment horizontal="center"/>
    </xf>
    <xf numFmtId="0" fontId="22" fillId="39" borderId="2" xfId="0" applyFont="1" applyFill="1" applyBorder="1" applyAlignment="1">
      <alignment horizontal="center"/>
    </xf>
    <xf numFmtId="0" fontId="54" fillId="36" borderId="2" xfId="0" applyFont="1" applyFill="1" applyBorder="1" applyAlignment="1">
      <alignment horizontal="center"/>
    </xf>
    <xf numFmtId="0" fontId="54" fillId="39" borderId="2" xfId="0" applyFont="1" applyFill="1" applyBorder="1" applyAlignment="1">
      <alignment horizontal="center"/>
    </xf>
    <xf numFmtId="0" fontId="22" fillId="36" borderId="2" xfId="28" applyNumberFormat="1" applyFont="1" applyFill="1" applyBorder="1" applyAlignment="1">
      <alignment horizontal="center" vertical="center"/>
    </xf>
    <xf numFmtId="0" fontId="22" fillId="39" borderId="2" xfId="28" applyNumberFormat="1" applyFont="1" applyFill="1" applyBorder="1" applyAlignment="1">
      <alignment horizontal="center" vertical="center"/>
    </xf>
    <xf numFmtId="0" fontId="16" fillId="36" borderId="2" xfId="58" applyNumberFormat="1" applyFont="1" applyFill="1" applyBorder="1" applyAlignment="1">
      <alignment horizontal="center" vertical="center"/>
    </xf>
    <xf numFmtId="0" fontId="16" fillId="36" borderId="2" xfId="58" applyNumberFormat="1" applyFont="1" applyFill="1" applyBorder="1" applyAlignment="1">
      <alignment horizontal="center" vertical="center"/>
    </xf>
    <xf numFmtId="0" fontId="16" fillId="36" borderId="2" xfId="0" applyNumberFormat="1" applyFont="1" applyFill="1" applyBorder="1" applyAlignment="1">
      <alignment horizontal="center" vertical="center"/>
    </xf>
    <xf numFmtId="0" fontId="16" fillId="39" borderId="2" xfId="0" applyNumberFormat="1" applyFont="1" applyFill="1" applyBorder="1" applyAlignment="1">
      <alignment horizontal="center"/>
    </xf>
    <xf numFmtId="0" fontId="16" fillId="39" borderId="2" xfId="58" applyNumberFormat="1" applyFont="1" applyFill="1" applyBorder="1" applyAlignment="1">
      <alignment horizontal="center"/>
    </xf>
    <xf numFmtId="0" fontId="8" fillId="40" borderId="2" xfId="95" applyNumberFormat="1" applyFont="1" applyFill="1" applyBorder="1" applyAlignment="1">
      <alignment horizontal="center"/>
    </xf>
    <xf numFmtId="0" fontId="8" fillId="40" borderId="2" xfId="0" applyNumberFormat="1" applyFont="1" applyFill="1" applyBorder="1" applyAlignment="1">
      <alignment horizontal="center"/>
    </xf>
    <xf numFmtId="0" fontId="16" fillId="40" borderId="2" xfId="95" applyNumberFormat="1" applyFont="1" applyFill="1" applyBorder="1" applyAlignment="1">
      <alignment horizontal="center"/>
    </xf>
    <xf numFmtId="0" fontId="16" fillId="40" borderId="2" xfId="0" applyNumberFormat="1" applyFont="1" applyFill="1" applyBorder="1" applyAlignment="1">
      <alignment horizontal="center"/>
    </xf>
    <xf numFmtId="0" fontId="22" fillId="41" borderId="2" xfId="0" applyFont="1" applyFill="1" applyBorder="1" applyAlignment="1">
      <alignment horizontal="center" vertical="center"/>
    </xf>
    <xf numFmtId="0" fontId="16" fillId="39" borderId="2" xfId="58" applyNumberFormat="1" applyFont="1" applyFill="1" applyBorder="1" applyAlignment="1">
      <alignment horizontal="center" vertical="center"/>
    </xf>
    <xf numFmtId="0" fontId="22" fillId="42" borderId="2" xfId="0" applyFont="1" applyFill="1" applyBorder="1" applyAlignment="1">
      <alignment horizontal="center" vertical="center"/>
    </xf>
    <xf numFmtId="0" fontId="16" fillId="42" borderId="2" xfId="58" applyNumberFormat="1" applyFont="1" applyFill="1" applyBorder="1" applyAlignment="1">
      <alignment horizontal="center" vertical="center"/>
    </xf>
    <xf numFmtId="0" fontId="12" fillId="42" borderId="2" xfId="0" applyNumberFormat="1" applyFont="1" applyFill="1" applyBorder="1" applyAlignment="1">
      <alignment horizontal="center"/>
    </xf>
    <xf numFmtId="166" fontId="12" fillId="42" borderId="2" xfId="0" applyNumberFormat="1" applyFont="1" applyFill="1" applyBorder="1" applyAlignment="1">
      <alignment horizontal="center"/>
    </xf>
    <xf numFmtId="0" fontId="16" fillId="42" borderId="2" xfId="0" applyNumberFormat="1" applyFont="1" applyFill="1" applyBorder="1" applyAlignment="1">
      <alignment horizontal="center" vertical="center"/>
    </xf>
    <xf numFmtId="0" fontId="22" fillId="42" borderId="2" xfId="0" applyNumberFormat="1" applyFont="1" applyFill="1" applyBorder="1" applyAlignment="1">
      <alignment horizontal="center" vertical="center"/>
    </xf>
    <xf numFmtId="0" fontId="22" fillId="43" borderId="2" xfId="0" applyFont="1" applyFill="1" applyBorder="1" applyAlignment="1">
      <alignment horizontal="center" vertical="center"/>
    </xf>
    <xf numFmtId="0" fontId="22" fillId="43" borderId="2" xfId="28" applyNumberFormat="1" applyFont="1" applyFill="1" applyBorder="1" applyAlignment="1">
      <alignment horizontal="center" vertical="center"/>
    </xf>
    <xf numFmtId="0" fontId="16" fillId="43" borderId="2" xfId="58" applyNumberFormat="1" applyFont="1" applyFill="1" applyBorder="1" applyAlignment="1">
      <alignment horizontal="center" vertical="center"/>
    </xf>
    <xf numFmtId="0" fontId="16" fillId="43" borderId="2" xfId="0" applyNumberFormat="1" applyFont="1" applyFill="1" applyBorder="1" applyAlignment="1">
      <alignment horizontal="center" vertical="center"/>
    </xf>
    <xf numFmtId="0" fontId="22" fillId="43" borderId="2" xfId="0" applyNumberFormat="1" applyFont="1" applyFill="1" applyBorder="1" applyAlignment="1">
      <alignment horizontal="center" vertical="center"/>
    </xf>
    <xf numFmtId="0" fontId="16" fillId="42" borderId="2" xfId="58" applyNumberFormat="1" applyFont="1" applyFill="1" applyBorder="1" applyAlignment="1">
      <alignment horizontal="center" vertical="center"/>
    </xf>
    <xf numFmtId="0" fontId="22" fillId="42" borderId="2" xfId="0" applyFont="1" applyFill="1" applyBorder="1" applyAlignment="1">
      <alignment horizontal="center"/>
    </xf>
    <xf numFmtId="0" fontId="22" fillId="42" borderId="2" xfId="28" applyNumberFormat="1" applyFont="1" applyFill="1" applyBorder="1" applyAlignment="1">
      <alignment horizontal="center" vertical="center"/>
    </xf>
    <xf numFmtId="0" fontId="54" fillId="42" borderId="2" xfId="0" applyFont="1" applyFill="1" applyBorder="1" applyAlignment="1">
      <alignment horizontal="center"/>
    </xf>
    <xf numFmtId="0" fontId="22" fillId="44" borderId="2" xfId="0" applyFont="1" applyFill="1" applyBorder="1" applyAlignment="1">
      <alignment horizontal="center"/>
    </xf>
    <xf numFmtId="0" fontId="49" fillId="44" borderId="2" xfId="0" applyFont="1" applyFill="1" applyBorder="1"/>
    <xf numFmtId="0" fontId="22" fillId="41" borderId="2" xfId="0" applyFont="1" applyFill="1" applyBorder="1" applyAlignment="1">
      <alignment horizontal="center"/>
    </xf>
    <xf numFmtId="0" fontId="49" fillId="41" borderId="2" xfId="0" applyFont="1" applyFill="1" applyBorder="1"/>
    <xf numFmtId="0" fontId="12" fillId="39" borderId="2" xfId="0" applyNumberFormat="1" applyFont="1" applyFill="1" applyBorder="1" applyAlignment="1">
      <alignment horizontal="center"/>
    </xf>
    <xf numFmtId="0" fontId="7" fillId="39" borderId="2" xfId="28" applyNumberFormat="1" applyFont="1" applyFill="1" applyBorder="1" applyAlignment="1">
      <alignment horizontal="center" vertical="center"/>
    </xf>
    <xf numFmtId="0" fontId="7" fillId="41" borderId="2" xfId="28" applyNumberFormat="1" applyFont="1" applyFill="1" applyBorder="1" applyAlignment="1">
      <alignment horizontal="center" vertical="center"/>
    </xf>
    <xf numFmtId="0" fontId="16" fillId="39" borderId="2" xfId="28" applyNumberFormat="1" applyFont="1" applyFill="1" applyBorder="1" applyAlignment="1">
      <alignment horizontal="center"/>
    </xf>
    <xf numFmtId="0" fontId="12" fillId="40" borderId="2" xfId="0" applyFont="1" applyFill="1" applyBorder="1" applyAlignment="1">
      <alignment horizontal="center"/>
    </xf>
    <xf numFmtId="0" fontId="12" fillId="40" borderId="2" xfId="0" applyNumberFormat="1" applyFont="1" applyFill="1" applyBorder="1" applyAlignment="1">
      <alignment horizontal="center"/>
    </xf>
    <xf numFmtId="168" fontId="12" fillId="40" borderId="2" xfId="0" applyNumberFormat="1" applyFont="1" applyFill="1" applyBorder="1" applyAlignment="1">
      <alignment horizontal="center"/>
    </xf>
    <xf numFmtId="0" fontId="12" fillId="40" borderId="2" xfId="0" applyNumberFormat="1" applyFont="1" applyFill="1" applyBorder="1" applyAlignment="1">
      <alignment horizontal="center"/>
    </xf>
    <xf numFmtId="0" fontId="13" fillId="0" borderId="0" xfId="0" applyNumberFormat="1" applyFont="1" applyAlignment="1">
      <alignment horizontal="center" vertical="center"/>
    </xf>
    <xf numFmtId="0" fontId="56" fillId="0" borderId="0" xfId="0" applyFont="1" applyAlignment="1">
      <alignment horizontal="center" vertical="center"/>
    </xf>
    <xf numFmtId="0" fontId="51" fillId="0" borderId="0" xfId="0" applyFont="1" applyFill="1" applyBorder="1" applyAlignment="1">
      <alignment horizontal="center" vertical="center"/>
    </xf>
    <xf numFmtId="0" fontId="51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/>
    </xf>
    <xf numFmtId="0" fontId="45" fillId="0" borderId="0" xfId="0" applyFont="1" applyFill="1" applyBorder="1" applyAlignment="1">
      <alignment horizontal="center"/>
    </xf>
    <xf numFmtId="0" fontId="53" fillId="0" borderId="0" xfId="0" applyFont="1" applyFill="1" applyBorder="1" applyAlignment="1">
      <alignment horizontal="center"/>
    </xf>
    <xf numFmtId="0" fontId="54" fillId="0" borderId="0" xfId="0" applyFont="1" applyFill="1" applyBorder="1" applyAlignment="1">
      <alignment horizontal="center" vertical="center"/>
    </xf>
    <xf numFmtId="0" fontId="54" fillId="0" borderId="0" xfId="0" applyFont="1" applyFill="1" applyBorder="1" applyAlignment="1">
      <alignment horizontal="center"/>
    </xf>
    <xf numFmtId="0" fontId="55" fillId="0" borderId="0" xfId="0" applyFont="1" applyFill="1" applyBorder="1" applyAlignment="1">
      <alignment horizontal="center"/>
    </xf>
    <xf numFmtId="0" fontId="50" fillId="0" borderId="0" xfId="0" applyFont="1" applyFill="1" applyBorder="1" applyAlignment="1">
      <alignment horizontal="center"/>
    </xf>
    <xf numFmtId="0" fontId="49" fillId="0" borderId="0" xfId="0" applyFont="1" applyFill="1"/>
    <xf numFmtId="0" fontId="16" fillId="39" borderId="1" xfId="0" applyFont="1" applyFill="1" applyBorder="1" applyAlignment="1">
      <alignment horizontal="center" vertical="center" wrapText="1"/>
    </xf>
    <xf numFmtId="0" fontId="16" fillId="39" borderId="2" xfId="0" applyFont="1" applyFill="1" applyBorder="1" applyAlignment="1">
      <alignment horizontal="center" vertical="center" wrapText="1"/>
    </xf>
    <xf numFmtId="0" fontId="16" fillId="39" borderId="1" xfId="0" applyNumberFormat="1" applyFont="1" applyFill="1" applyBorder="1" applyAlignment="1">
      <alignment horizontal="center" vertical="center" wrapText="1"/>
    </xf>
    <xf numFmtId="0" fontId="16" fillId="39" borderId="2" xfId="0" applyNumberFormat="1" applyFont="1" applyFill="1" applyBorder="1" applyAlignment="1">
      <alignment horizontal="center" vertical="center" wrapText="1"/>
    </xf>
    <xf numFmtId="167" fontId="8" fillId="0" borderId="2" xfId="0" applyNumberFormat="1" applyFont="1" applyFill="1" applyBorder="1" applyAlignment="1">
      <alignment horizontal="center"/>
    </xf>
    <xf numFmtId="0" fontId="16" fillId="0" borderId="2" xfId="0" applyFont="1" applyFill="1" applyBorder="1" applyAlignment="1">
      <alignment horizontal="center"/>
    </xf>
    <xf numFmtId="0" fontId="16" fillId="0" borderId="2" xfId="0" applyNumberFormat="1" applyFont="1" applyFill="1" applyBorder="1" applyAlignment="1">
      <alignment horizontal="center"/>
    </xf>
    <xf numFmtId="0" fontId="16" fillId="0" borderId="2" xfId="0" applyNumberFormat="1" applyFont="1" applyFill="1" applyBorder="1" applyAlignment="1">
      <alignment horizontal="center"/>
    </xf>
    <xf numFmtId="0" fontId="16" fillId="0" borderId="2" xfId="0" applyFont="1" applyFill="1" applyBorder="1" applyAlignment="1" applyProtection="1">
      <alignment horizontal="center"/>
      <protection locked="0"/>
    </xf>
    <xf numFmtId="167" fontId="8" fillId="3" borderId="2" xfId="0" applyNumberFormat="1" applyFont="1" applyFill="1" applyBorder="1" applyAlignment="1">
      <alignment horizontal="center"/>
    </xf>
    <xf numFmtId="0" fontId="16" fillId="3" borderId="2" xfId="0" applyFont="1" applyFill="1" applyBorder="1" applyAlignment="1">
      <alignment horizontal="center"/>
    </xf>
    <xf numFmtId="0" fontId="8" fillId="3" borderId="2" xfId="0" applyNumberFormat="1" applyFont="1" applyFill="1" applyBorder="1" applyAlignment="1">
      <alignment horizontal="center" vertical="center"/>
    </xf>
    <xf numFmtId="0" fontId="16" fillId="3" borderId="2" xfId="0" applyNumberFormat="1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 wrapText="1"/>
    </xf>
    <xf numFmtId="0" fontId="16" fillId="2" borderId="1" xfId="0" applyNumberFormat="1" applyFont="1" applyFill="1" applyBorder="1" applyAlignment="1">
      <alignment horizontal="center" vertical="center" wrapText="1"/>
    </xf>
    <xf numFmtId="0" fontId="16" fillId="2" borderId="1" xfId="0" applyNumberFormat="1" applyFont="1" applyFill="1" applyBorder="1" applyAlignment="1">
      <alignment horizontal="center" vertical="center" wrapText="1"/>
    </xf>
    <xf numFmtId="0" fontId="16" fillId="4" borderId="2" xfId="0" applyNumberFormat="1" applyFont="1" applyFill="1" applyBorder="1" applyAlignment="1">
      <alignment horizontal="center" vertical="center" wrapText="1"/>
    </xf>
    <xf numFmtId="0" fontId="22" fillId="0" borderId="2" xfId="0" applyFont="1" applyFill="1" applyBorder="1" applyAlignment="1">
      <alignment horizontal="center" vertical="center" wrapText="1"/>
    </xf>
    <xf numFmtId="0" fontId="22" fillId="0" borderId="2" xfId="0" applyNumberFormat="1" applyFont="1" applyFill="1" applyBorder="1" applyAlignment="1">
      <alignment horizontal="center" vertical="center"/>
    </xf>
    <xf numFmtId="0" fontId="51" fillId="44" borderId="0" xfId="0" applyFont="1" applyFill="1" applyBorder="1" applyAlignment="1">
      <alignment horizontal="center"/>
    </xf>
    <xf numFmtId="0" fontId="7" fillId="44" borderId="0" xfId="0" applyFont="1" applyFill="1" applyBorder="1" applyAlignment="1">
      <alignment horizontal="center"/>
    </xf>
    <xf numFmtId="167" fontId="16" fillId="47" borderId="2" xfId="0" applyNumberFormat="1" applyFont="1" applyFill="1" applyBorder="1" applyAlignment="1">
      <alignment horizontal="center"/>
    </xf>
    <xf numFmtId="0" fontId="22" fillId="0" borderId="2" xfId="0" applyNumberFormat="1" applyFont="1" applyFill="1" applyBorder="1" applyAlignment="1">
      <alignment horizontal="center" vertical="center"/>
    </xf>
    <xf numFmtId="167" fontId="16" fillId="48" borderId="2" xfId="0" applyNumberFormat="1" applyFont="1" applyFill="1" applyBorder="1" applyAlignment="1">
      <alignment horizontal="center"/>
    </xf>
    <xf numFmtId="0" fontId="22" fillId="48" borderId="2" xfId="0" applyFont="1" applyFill="1" applyBorder="1" applyAlignment="1">
      <alignment horizontal="center"/>
    </xf>
    <xf numFmtId="0" fontId="22" fillId="48" borderId="2" xfId="28" applyNumberFormat="1" applyFont="1" applyFill="1" applyBorder="1" applyAlignment="1">
      <alignment horizontal="center" vertical="center"/>
    </xf>
    <xf numFmtId="0" fontId="12" fillId="48" borderId="2" xfId="0" applyNumberFormat="1" applyFont="1" applyFill="1" applyBorder="1" applyAlignment="1">
      <alignment horizontal="center"/>
    </xf>
    <xf numFmtId="166" fontId="12" fillId="48" borderId="2" xfId="0" applyNumberFormat="1" applyFont="1" applyFill="1" applyBorder="1" applyAlignment="1">
      <alignment horizontal="center"/>
    </xf>
    <xf numFmtId="0" fontId="16" fillId="48" borderId="2" xfId="58" applyNumberFormat="1" applyFont="1" applyFill="1" applyBorder="1" applyAlignment="1">
      <alignment horizontal="center" vertical="center"/>
    </xf>
    <xf numFmtId="166" fontId="54" fillId="48" borderId="2" xfId="0" applyNumberFormat="1" applyFont="1" applyFill="1" applyBorder="1" applyAlignment="1">
      <alignment horizontal="center"/>
    </xf>
    <xf numFmtId="0" fontId="54" fillId="48" borderId="2" xfId="0" applyFont="1" applyFill="1" applyBorder="1" applyAlignment="1">
      <alignment horizontal="center"/>
    </xf>
    <xf numFmtId="0" fontId="49" fillId="48" borderId="0" xfId="0" applyFont="1" applyFill="1"/>
    <xf numFmtId="167" fontId="16" fillId="49" borderId="2" xfId="0" applyNumberFormat="1" applyFont="1" applyFill="1" applyBorder="1" applyAlignment="1">
      <alignment horizontal="center"/>
    </xf>
    <xf numFmtId="0" fontId="22" fillId="49" borderId="2" xfId="0" applyFont="1" applyFill="1" applyBorder="1" applyAlignment="1">
      <alignment horizontal="center"/>
    </xf>
    <xf numFmtId="0" fontId="49" fillId="49" borderId="2" xfId="0" applyFont="1" applyFill="1" applyBorder="1"/>
    <xf numFmtId="0" fontId="12" fillId="49" borderId="2" xfId="0" applyNumberFormat="1" applyFont="1" applyFill="1" applyBorder="1" applyAlignment="1">
      <alignment horizontal="center"/>
    </xf>
    <xf numFmtId="0" fontId="12" fillId="49" borderId="2" xfId="0" applyFont="1" applyFill="1" applyBorder="1" applyAlignment="1">
      <alignment horizontal="center"/>
    </xf>
    <xf numFmtId="168" fontId="12" fillId="49" borderId="2" xfId="0" applyNumberFormat="1" applyFont="1" applyFill="1" applyBorder="1" applyAlignment="1">
      <alignment horizontal="center"/>
    </xf>
    <xf numFmtId="0" fontId="12" fillId="49" borderId="2" xfId="0" applyNumberFormat="1" applyFont="1" applyFill="1" applyBorder="1" applyAlignment="1">
      <alignment horizontal="center"/>
    </xf>
    <xf numFmtId="0" fontId="49" fillId="49" borderId="0" xfId="0" applyFont="1" applyFill="1"/>
    <xf numFmtId="0" fontId="22" fillId="47" borderId="2" xfId="0" applyFont="1" applyFill="1" applyBorder="1" applyAlignment="1">
      <alignment horizontal="center"/>
    </xf>
    <xf numFmtId="0" fontId="49" fillId="47" borderId="2" xfId="0" applyFont="1" applyFill="1" applyBorder="1"/>
    <xf numFmtId="0" fontId="12" fillId="47" borderId="2" xfId="0" applyNumberFormat="1" applyFont="1" applyFill="1" applyBorder="1" applyAlignment="1">
      <alignment horizontal="center"/>
    </xf>
    <xf numFmtId="0" fontId="12" fillId="47" borderId="2" xfId="0" applyFont="1" applyFill="1" applyBorder="1" applyAlignment="1">
      <alignment horizontal="center"/>
    </xf>
    <xf numFmtId="168" fontId="12" fillId="47" borderId="2" xfId="0" applyNumberFormat="1" applyFont="1" applyFill="1" applyBorder="1" applyAlignment="1">
      <alignment horizontal="center"/>
    </xf>
    <xf numFmtId="0" fontId="12" fillId="47" borderId="2" xfId="0" applyNumberFormat="1" applyFont="1" applyFill="1" applyBorder="1" applyAlignment="1">
      <alignment horizontal="center"/>
    </xf>
    <xf numFmtId="0" fontId="49" fillId="47" borderId="0" xfId="0" applyFont="1" applyFill="1"/>
    <xf numFmtId="0" fontId="22" fillId="41" borderId="1" xfId="0" applyFont="1" applyFill="1" applyBorder="1" applyAlignment="1">
      <alignment horizontal="center" vertical="center" wrapText="1"/>
    </xf>
    <xf numFmtId="0" fontId="22" fillId="41" borderId="2" xfId="0" applyFont="1" applyFill="1" applyBorder="1" applyAlignment="1">
      <alignment horizontal="center" vertical="center" wrapText="1"/>
    </xf>
    <xf numFmtId="0" fontId="22" fillId="41" borderId="1" xfId="0" applyNumberFormat="1" applyFont="1" applyFill="1" applyBorder="1" applyAlignment="1">
      <alignment horizontal="center" vertical="center" wrapText="1"/>
    </xf>
    <xf numFmtId="0" fontId="22" fillId="41" borderId="1" xfId="0" applyNumberFormat="1" applyFont="1" applyFill="1" applyBorder="1" applyAlignment="1">
      <alignment horizontal="center" vertical="center" wrapText="1"/>
    </xf>
    <xf numFmtId="0" fontId="50" fillId="41" borderId="0" xfId="0" applyFont="1" applyFill="1"/>
    <xf numFmtId="167" fontId="7" fillId="41" borderId="2" xfId="0" applyNumberFormat="1" applyFont="1" applyFill="1" applyBorder="1" applyAlignment="1">
      <alignment horizontal="center"/>
    </xf>
    <xf numFmtId="0" fontId="22" fillId="41" borderId="2" xfId="0" applyNumberFormat="1" applyFont="1" applyFill="1" applyBorder="1" applyAlignment="1">
      <alignment horizontal="center"/>
    </xf>
    <xf numFmtId="0" fontId="22" fillId="41" borderId="2" xfId="0" applyNumberFormat="1" applyFont="1" applyFill="1" applyBorder="1" applyAlignment="1">
      <alignment horizontal="center"/>
    </xf>
    <xf numFmtId="0" fontId="22" fillId="41" borderId="2" xfId="0" applyFont="1" applyFill="1" applyBorder="1" applyAlignment="1" applyProtection="1">
      <alignment horizontal="center"/>
      <protection locked="0"/>
    </xf>
    <xf numFmtId="0" fontId="22" fillId="41" borderId="2" xfId="0" applyNumberFormat="1" applyFont="1" applyFill="1" applyBorder="1" applyAlignment="1">
      <alignment horizontal="center" vertical="center" wrapText="1"/>
    </xf>
    <xf numFmtId="0" fontId="50" fillId="50" borderId="0" xfId="0" applyFont="1" applyFill="1" applyBorder="1" applyAlignment="1">
      <alignment horizontal="center"/>
    </xf>
    <xf numFmtId="2" fontId="12" fillId="48" borderId="2" xfId="0" applyNumberFormat="1" applyFont="1" applyFill="1" applyBorder="1" applyAlignment="1">
      <alignment horizontal="center"/>
    </xf>
    <xf numFmtId="2" fontId="12" fillId="49" borderId="2" xfId="0" applyNumberFormat="1" applyFont="1" applyFill="1" applyBorder="1" applyAlignment="1">
      <alignment horizontal="center"/>
    </xf>
    <xf numFmtId="2" fontId="12" fillId="47" borderId="2" xfId="0" applyNumberFormat="1" applyFont="1" applyFill="1" applyBorder="1" applyAlignment="1">
      <alignment horizontal="center"/>
    </xf>
    <xf numFmtId="2" fontId="16" fillId="39" borderId="1" xfId="0" applyNumberFormat="1" applyFont="1" applyFill="1" applyBorder="1" applyAlignment="1">
      <alignment horizontal="center" vertical="center" wrapText="1"/>
    </xf>
    <xf numFmtId="2" fontId="16" fillId="36" borderId="1" xfId="0" applyNumberFormat="1" applyFont="1" applyFill="1" applyBorder="1" applyAlignment="1">
      <alignment horizontal="center" vertical="center" wrapText="1"/>
    </xf>
    <xf numFmtId="2" fontId="16" fillId="0" borderId="2" xfId="0" applyNumberFormat="1" applyFont="1" applyFill="1" applyBorder="1" applyAlignment="1">
      <alignment horizontal="center"/>
    </xf>
    <xf numFmtId="2" fontId="16" fillId="3" borderId="2" xfId="0" applyNumberFormat="1" applyFont="1" applyFill="1" applyBorder="1" applyAlignment="1">
      <alignment horizontal="center" vertical="center"/>
    </xf>
    <xf numFmtId="2" fontId="16" fillId="36" borderId="2" xfId="58" applyNumberFormat="1" applyFont="1" applyFill="1" applyBorder="1" applyAlignment="1">
      <alignment horizontal="center" vertical="center"/>
    </xf>
    <xf numFmtId="2" fontId="16" fillId="43" borderId="2" xfId="58" applyNumberFormat="1" applyFont="1" applyFill="1" applyBorder="1" applyAlignment="1">
      <alignment horizontal="center" vertical="center"/>
    </xf>
    <xf numFmtId="2" fontId="16" fillId="42" borderId="2" xfId="58" applyNumberFormat="1" applyFont="1" applyFill="1" applyBorder="1" applyAlignment="1">
      <alignment horizontal="center" vertical="center"/>
    </xf>
    <xf numFmtId="2" fontId="16" fillId="39" borderId="2" xfId="58" applyNumberFormat="1" applyFont="1" applyFill="1" applyBorder="1" applyAlignment="1">
      <alignment horizontal="center"/>
    </xf>
    <xf numFmtId="2" fontId="8" fillId="40" borderId="2" xfId="95" applyNumberFormat="1" applyFont="1" applyFill="1" applyBorder="1" applyAlignment="1">
      <alignment horizontal="center"/>
    </xf>
    <xf numFmtId="2" fontId="0" fillId="0" borderId="0" xfId="0" applyNumberFormat="1"/>
    <xf numFmtId="2" fontId="16" fillId="36" borderId="2" xfId="0" applyNumberFormat="1" applyFont="1" applyFill="1" applyBorder="1" applyAlignment="1">
      <alignment horizontal="center" vertical="center"/>
    </xf>
    <xf numFmtId="2" fontId="16" fillId="43" borderId="2" xfId="0" applyNumberFormat="1" applyFont="1" applyFill="1" applyBorder="1" applyAlignment="1">
      <alignment horizontal="center" vertical="center"/>
    </xf>
    <xf numFmtId="2" fontId="16" fillId="42" borderId="2" xfId="0" applyNumberFormat="1" applyFont="1" applyFill="1" applyBorder="1" applyAlignment="1">
      <alignment horizontal="center" vertical="center"/>
    </xf>
    <xf numFmtId="2" fontId="16" fillId="39" borderId="2" xfId="0" applyNumberFormat="1" applyFont="1" applyFill="1" applyBorder="1" applyAlignment="1">
      <alignment horizontal="center"/>
    </xf>
    <xf numFmtId="2" fontId="8" fillId="40" borderId="2" xfId="0" applyNumberFormat="1" applyFont="1" applyFill="1" applyBorder="1" applyAlignment="1">
      <alignment horizontal="center"/>
    </xf>
    <xf numFmtId="2" fontId="16" fillId="40" borderId="2" xfId="0" applyNumberFormat="1" applyFont="1" applyFill="1" applyBorder="1" applyAlignment="1">
      <alignment horizontal="center"/>
    </xf>
    <xf numFmtId="2" fontId="16" fillId="36" borderId="2" xfId="0" applyNumberFormat="1" applyFont="1" applyFill="1" applyBorder="1" applyAlignment="1">
      <alignment horizontal="center" vertical="center" wrapText="1"/>
    </xf>
    <xf numFmtId="2" fontId="16" fillId="39" borderId="2" xfId="0" applyNumberFormat="1" applyFont="1" applyFill="1" applyBorder="1" applyAlignment="1">
      <alignment horizontal="center" vertical="center" wrapText="1"/>
    </xf>
    <xf numFmtId="2" fontId="16" fillId="40" borderId="2" xfId="95" applyNumberFormat="1" applyFont="1" applyFill="1" applyBorder="1" applyAlignment="1">
      <alignment horizontal="center"/>
    </xf>
    <xf numFmtId="0" fontId="0" fillId="0" borderId="0" xfId="0" applyNumberFormat="1"/>
    <xf numFmtId="2" fontId="16" fillId="0" borderId="2" xfId="0" applyNumberFormat="1" applyFont="1" applyFill="1" applyBorder="1" applyAlignment="1" applyProtection="1">
      <alignment horizontal="center"/>
      <protection locked="0"/>
    </xf>
    <xf numFmtId="2" fontId="22" fillId="36" borderId="2" xfId="58" applyNumberFormat="1" applyFont="1" applyFill="1" applyBorder="1" applyAlignment="1">
      <alignment horizontal="center" vertical="center"/>
    </xf>
    <xf numFmtId="2" fontId="22" fillId="43" borderId="2" xfId="58" applyNumberFormat="1" applyFont="1" applyFill="1" applyBorder="1" applyAlignment="1">
      <alignment horizontal="center" vertical="center"/>
    </xf>
    <xf numFmtId="2" fontId="22" fillId="42" borderId="2" xfId="58" applyNumberFormat="1" applyFont="1" applyFill="1" applyBorder="1" applyAlignment="1">
      <alignment horizontal="center" vertical="center"/>
    </xf>
    <xf numFmtId="2" fontId="16" fillId="2" borderId="1" xfId="0" applyNumberFormat="1" applyFont="1" applyFill="1" applyBorder="1" applyAlignment="1">
      <alignment horizontal="center" vertical="center" wrapText="1"/>
    </xf>
    <xf numFmtId="2" fontId="12" fillId="36" borderId="2" xfId="0" applyNumberFormat="1" applyFont="1" applyFill="1" applyBorder="1" applyAlignment="1">
      <alignment horizontal="center"/>
    </xf>
    <xf numFmtId="2" fontId="12" fillId="39" borderId="2" xfId="0" applyNumberFormat="1" applyFont="1" applyFill="1" applyBorder="1" applyAlignment="1">
      <alignment horizontal="center"/>
    </xf>
    <xf numFmtId="2" fontId="12" fillId="42" borderId="2" xfId="0" applyNumberFormat="1" applyFont="1" applyFill="1" applyBorder="1" applyAlignment="1">
      <alignment horizontal="center"/>
    </xf>
    <xf numFmtId="2" fontId="12" fillId="40" borderId="2" xfId="0" applyNumberFormat="1" applyFont="1" applyFill="1" applyBorder="1" applyAlignment="1">
      <alignment horizontal="center"/>
    </xf>
    <xf numFmtId="2" fontId="16" fillId="39" borderId="2" xfId="0" applyNumberFormat="1" applyFont="1" applyFill="1" applyBorder="1" applyAlignment="1">
      <alignment horizontal="center" vertical="center"/>
    </xf>
    <xf numFmtId="2" fontId="16" fillId="46" borderId="2" xfId="0" applyNumberFormat="1" applyFont="1" applyFill="1" applyBorder="1" applyAlignment="1">
      <alignment horizontal="center" vertical="center" wrapText="1"/>
    </xf>
    <xf numFmtId="2" fontId="54" fillId="36" borderId="2" xfId="0" applyNumberFormat="1" applyFont="1" applyFill="1" applyBorder="1" applyAlignment="1">
      <alignment horizontal="center"/>
    </xf>
    <xf numFmtId="2" fontId="54" fillId="39" borderId="2" xfId="0" applyNumberFormat="1" applyFont="1" applyFill="1" applyBorder="1" applyAlignment="1">
      <alignment horizontal="center"/>
    </xf>
    <xf numFmtId="2" fontId="54" fillId="42" borderId="2" xfId="0" applyNumberFormat="1" applyFont="1" applyFill="1" applyBorder="1" applyAlignment="1">
      <alignment horizontal="center"/>
    </xf>
    <xf numFmtId="0" fontId="7" fillId="47" borderId="0" xfId="0" applyFont="1" applyFill="1" applyBorder="1" applyAlignment="1">
      <alignment horizontal="center"/>
    </xf>
    <xf numFmtId="0" fontId="53" fillId="47" borderId="0" xfId="0" applyFont="1" applyFill="1" applyBorder="1" applyAlignment="1">
      <alignment horizontal="center"/>
    </xf>
    <xf numFmtId="0" fontId="22" fillId="36" borderId="1" xfId="0" applyNumberFormat="1" applyFont="1" applyFill="1" applyBorder="1" applyAlignment="1">
      <alignment horizontal="center" vertical="center" wrapText="1"/>
    </xf>
    <xf numFmtId="1" fontId="12" fillId="48" borderId="2" xfId="0" applyNumberFormat="1" applyFont="1" applyFill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0" fontId="57" fillId="0" borderId="2" xfId="0" applyFont="1" applyFill="1" applyBorder="1" applyAlignment="1">
      <alignment horizontal="center" vertical="center" wrapText="1"/>
    </xf>
    <xf numFmtId="167" fontId="16" fillId="4" borderId="2" xfId="0" applyNumberFormat="1" applyFont="1" applyFill="1" applyBorder="1" applyAlignment="1">
      <alignment vertical="center"/>
    </xf>
    <xf numFmtId="0" fontId="57" fillId="0" borderId="2" xfId="0" applyFont="1" applyFill="1" applyBorder="1" applyAlignment="1">
      <alignment vertical="center" wrapText="1"/>
    </xf>
    <xf numFmtId="0" fontId="57" fillId="51" borderId="2" xfId="0" applyFont="1" applyFill="1" applyBorder="1" applyAlignment="1">
      <alignment vertical="center" wrapText="1"/>
    </xf>
    <xf numFmtId="1" fontId="7" fillId="0" borderId="2" xfId="108" applyNumberFormat="1" applyFont="1" applyFill="1" applyBorder="1" applyAlignment="1">
      <alignment horizontal="center" vertical="center" wrapText="1"/>
    </xf>
    <xf numFmtId="2" fontId="7" fillId="0" borderId="2" xfId="0" applyNumberFormat="1" applyFont="1" applyFill="1" applyBorder="1" applyAlignment="1">
      <alignment horizontal="center" vertical="center"/>
    </xf>
    <xf numFmtId="0" fontId="58" fillId="0" borderId="0" xfId="0" applyFont="1"/>
    <xf numFmtId="3" fontId="58" fillId="0" borderId="2" xfId="0" applyNumberFormat="1" applyFont="1" applyBorder="1"/>
    <xf numFmtId="2" fontId="58" fillId="0" borderId="2" xfId="0" applyNumberFormat="1" applyFont="1" applyBorder="1" applyAlignment="1"/>
    <xf numFmtId="0" fontId="58" fillId="0" borderId="2" xfId="0" applyFont="1" applyBorder="1"/>
    <xf numFmtId="2" fontId="58" fillId="0" borderId="2" xfId="0" applyNumberFormat="1" applyFont="1" applyBorder="1"/>
    <xf numFmtId="0" fontId="59" fillId="52" borderId="2" xfId="109" applyFont="1" applyFill="1" applyBorder="1" applyAlignment="1">
      <alignment horizontal="center" vertical="center" wrapText="1"/>
    </xf>
    <xf numFmtId="0" fontId="16" fillId="4" borderId="1" xfId="0" applyNumberFormat="1" applyFont="1" applyFill="1" applyBorder="1" applyAlignment="1">
      <alignment vertical="center" wrapText="1"/>
    </xf>
    <xf numFmtId="0" fontId="16" fillId="45" borderId="1" xfId="0" applyNumberFormat="1" applyFont="1" applyFill="1" applyBorder="1" applyAlignment="1">
      <alignment vertical="center" wrapText="1"/>
    </xf>
    <xf numFmtId="0" fontId="22" fillId="37" borderId="1" xfId="0" applyNumberFormat="1" applyFont="1" applyFill="1" applyBorder="1" applyAlignment="1">
      <alignment vertical="center" wrapText="1"/>
    </xf>
    <xf numFmtId="0" fontId="40" fillId="40" borderId="2" xfId="0" applyFont="1" applyFill="1" applyBorder="1" applyAlignment="1">
      <alignment horizontal="center"/>
    </xf>
    <xf numFmtId="0" fontId="60" fillId="52" borderId="2" xfId="109" applyFont="1" applyFill="1" applyBorder="1" applyAlignment="1">
      <alignment horizontal="center" vertical="center" wrapText="1"/>
    </xf>
    <xf numFmtId="0" fontId="61" fillId="0" borderId="0" xfId="0" applyFont="1"/>
    <xf numFmtId="0" fontId="16" fillId="36" borderId="2" xfId="0" applyFont="1" applyFill="1" applyBorder="1" applyAlignment="1">
      <alignment horizontal="center" vertical="center"/>
    </xf>
    <xf numFmtId="0" fontId="16" fillId="36" borderId="2" xfId="28" applyNumberFormat="1" applyFont="1" applyFill="1" applyBorder="1" applyAlignment="1">
      <alignment horizontal="center" vertical="center"/>
    </xf>
    <xf numFmtId="0" fontId="62" fillId="0" borderId="0" xfId="0" applyFont="1" applyFill="1" applyBorder="1" applyAlignment="1">
      <alignment horizontal="center" vertical="center"/>
    </xf>
    <xf numFmtId="0" fontId="62" fillId="0" borderId="0" xfId="0" applyFont="1" applyFill="1" applyBorder="1" applyAlignment="1">
      <alignment horizontal="center"/>
    </xf>
    <xf numFmtId="0" fontId="62" fillId="0" borderId="0" xfId="0" applyFont="1" applyFill="1" applyBorder="1" applyAlignment="1"/>
    <xf numFmtId="0" fontId="16" fillId="43" borderId="2" xfId="0" applyFont="1" applyFill="1" applyBorder="1" applyAlignment="1">
      <alignment horizontal="center" vertical="center"/>
    </xf>
    <xf numFmtId="0" fontId="16" fillId="43" borderId="2" xfId="28" applyNumberFormat="1" applyFont="1" applyFill="1" applyBorder="1" applyAlignment="1">
      <alignment horizontal="center" vertical="center"/>
    </xf>
    <xf numFmtId="0" fontId="16" fillId="42" borderId="2" xfId="0" applyFont="1" applyFill="1" applyBorder="1" applyAlignment="1">
      <alignment horizontal="center" vertical="center"/>
    </xf>
    <xf numFmtId="0" fontId="16" fillId="42" borderId="2" xfId="28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/>
    </xf>
    <xf numFmtId="0" fontId="16" fillId="39" borderId="2" xfId="0" applyFont="1" applyFill="1" applyBorder="1" applyAlignment="1">
      <alignment horizontal="center" vertical="center"/>
    </xf>
    <xf numFmtId="0" fontId="8" fillId="39" borderId="2" xfId="28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/>
    </xf>
    <xf numFmtId="0" fontId="16" fillId="41" borderId="2" xfId="0" applyFont="1" applyFill="1" applyBorder="1" applyAlignment="1">
      <alignment horizontal="center" vertical="center"/>
    </xf>
    <xf numFmtId="0" fontId="8" fillId="41" borderId="2" xfId="28" applyNumberFormat="1" applyFont="1" applyFill="1" applyBorder="1" applyAlignment="1">
      <alignment horizontal="center" vertical="center"/>
    </xf>
    <xf numFmtId="0" fontId="60" fillId="0" borderId="0" xfId="0" applyFont="1" applyFill="1" applyBorder="1" applyAlignment="1">
      <alignment horizontal="center" vertical="center"/>
    </xf>
    <xf numFmtId="0" fontId="60" fillId="0" borderId="0" xfId="0" applyFont="1" applyFill="1" applyBorder="1" applyAlignment="1">
      <alignment horizontal="center"/>
    </xf>
    <xf numFmtId="0" fontId="40" fillId="0" borderId="0" xfId="0" applyFont="1" applyFill="1" applyBorder="1" applyAlignment="1"/>
    <xf numFmtId="0" fontId="40" fillId="0" borderId="0" xfId="0" applyFont="1" applyFill="1" applyBorder="1" applyAlignment="1">
      <alignment horizontal="center"/>
    </xf>
    <xf numFmtId="0" fontId="13" fillId="0" borderId="0" xfId="0" applyNumberFormat="1" applyFont="1" applyAlignment="1">
      <alignment horizontal="left" vertical="center"/>
    </xf>
    <xf numFmtId="0" fontId="15" fillId="0" borderId="0" xfId="0" applyNumberFormat="1" applyFont="1" applyAlignment="1">
      <alignment horizontal="left" vertical="center"/>
    </xf>
    <xf numFmtId="168" fontId="22" fillId="41" borderId="1" xfId="0" applyNumberFormat="1" applyFont="1" applyFill="1" applyBorder="1" applyAlignment="1">
      <alignment horizontal="center" vertical="center" wrapText="1"/>
    </xf>
    <xf numFmtId="168" fontId="22" fillId="41" borderId="4" xfId="0" applyNumberFormat="1" applyFont="1" applyFill="1" applyBorder="1" applyAlignment="1">
      <alignment horizontal="center" vertical="center" wrapText="1"/>
    </xf>
    <xf numFmtId="0" fontId="22" fillId="41" borderId="1" xfId="0" applyNumberFormat="1" applyFont="1" applyFill="1" applyBorder="1" applyAlignment="1">
      <alignment horizontal="center" vertical="center" wrapText="1"/>
    </xf>
    <xf numFmtId="0" fontId="22" fillId="41" borderId="4" xfId="0" applyNumberFormat="1" applyFont="1" applyFill="1" applyBorder="1" applyAlignment="1">
      <alignment horizontal="center" vertical="center" wrapText="1"/>
    </xf>
    <xf numFmtId="0" fontId="22" fillId="41" borderId="3" xfId="0" applyNumberFormat="1" applyFont="1" applyFill="1" applyBorder="1" applyAlignment="1">
      <alignment horizontal="center" vertical="center" wrapText="1"/>
    </xf>
    <xf numFmtId="0" fontId="22" fillId="41" borderId="6" xfId="0" applyNumberFormat="1" applyFont="1" applyFill="1" applyBorder="1" applyAlignment="1">
      <alignment horizontal="center" vertical="center" wrapText="1"/>
    </xf>
    <xf numFmtId="0" fontId="22" fillId="41" borderId="7" xfId="0" applyNumberFormat="1" applyFont="1" applyFill="1" applyBorder="1" applyAlignment="1">
      <alignment horizontal="center" vertical="center" wrapText="1"/>
    </xf>
    <xf numFmtId="168" fontId="16" fillId="4" borderId="1" xfId="0" applyNumberFormat="1" applyFont="1" applyFill="1" applyBorder="1" applyAlignment="1">
      <alignment horizontal="center" vertical="center" wrapText="1"/>
    </xf>
    <xf numFmtId="168" fontId="16" fillId="4" borderId="4" xfId="0" applyNumberFormat="1" applyFont="1" applyFill="1" applyBorder="1" applyAlignment="1">
      <alignment horizontal="center" vertical="center" wrapText="1"/>
    </xf>
    <xf numFmtId="0" fontId="16" fillId="4" borderId="3" xfId="0" applyNumberFormat="1" applyFont="1" applyFill="1" applyBorder="1" applyAlignment="1">
      <alignment horizontal="center" vertical="center" wrapText="1"/>
    </xf>
    <xf numFmtId="0" fontId="16" fillId="4" borderId="6" xfId="0" applyNumberFormat="1" applyFont="1" applyFill="1" applyBorder="1" applyAlignment="1">
      <alignment horizontal="center" vertical="center" wrapText="1"/>
    </xf>
    <xf numFmtId="0" fontId="16" fillId="4" borderId="7" xfId="0" applyNumberFormat="1" applyFont="1" applyFill="1" applyBorder="1" applyAlignment="1">
      <alignment horizontal="center" vertical="center" wrapText="1"/>
    </xf>
    <xf numFmtId="0" fontId="16" fillId="4" borderId="1" xfId="0" applyNumberFormat="1" applyFont="1" applyFill="1" applyBorder="1" applyAlignment="1">
      <alignment horizontal="center" vertical="center" wrapText="1"/>
    </xf>
    <xf numFmtId="0" fontId="16" fillId="4" borderId="4" xfId="0" applyNumberFormat="1" applyFont="1" applyFill="1" applyBorder="1" applyAlignment="1">
      <alignment horizontal="center" vertical="center" wrapText="1"/>
    </xf>
    <xf numFmtId="168" fontId="16" fillId="45" borderId="1" xfId="0" applyNumberFormat="1" applyFont="1" applyFill="1" applyBorder="1" applyAlignment="1">
      <alignment horizontal="center" vertical="center" wrapText="1"/>
    </xf>
    <xf numFmtId="168" fontId="16" fillId="45" borderId="4" xfId="0" applyNumberFormat="1" applyFont="1" applyFill="1" applyBorder="1" applyAlignment="1">
      <alignment horizontal="center" vertical="center" wrapText="1"/>
    </xf>
    <xf numFmtId="0" fontId="15" fillId="3" borderId="1" xfId="0" applyNumberFormat="1" applyFont="1" applyFill="1" applyBorder="1" applyAlignment="1">
      <alignment horizontal="center" vertical="center" wrapText="1"/>
    </xf>
    <xf numFmtId="0" fontId="15" fillId="3" borderId="4" xfId="0" applyNumberFormat="1" applyFont="1" applyFill="1" applyBorder="1" applyAlignment="1">
      <alignment horizontal="center" vertical="center" wrapText="1"/>
    </xf>
    <xf numFmtId="0" fontId="15" fillId="38" borderId="3" xfId="0" applyNumberFormat="1" applyFont="1" applyFill="1" applyBorder="1" applyAlignment="1">
      <alignment horizontal="center" vertical="center" wrapText="1"/>
    </xf>
    <xf numFmtId="0" fontId="15" fillId="38" borderId="7" xfId="0" applyNumberFormat="1" applyFont="1" applyFill="1" applyBorder="1" applyAlignment="1">
      <alignment horizontal="center" vertical="center" wrapText="1"/>
    </xf>
    <xf numFmtId="0" fontId="15" fillId="3" borderId="3" xfId="0" applyNumberFormat="1" applyFont="1" applyFill="1" applyBorder="1" applyAlignment="1">
      <alignment horizontal="center" vertical="center" wrapText="1"/>
    </xf>
    <xf numFmtId="0" fontId="15" fillId="3" borderId="7" xfId="0" applyNumberFormat="1" applyFont="1" applyFill="1" applyBorder="1" applyAlignment="1">
      <alignment horizontal="center" vertical="center" wrapText="1"/>
    </xf>
    <xf numFmtId="0" fontId="15" fillId="38" borderId="6" xfId="0" applyNumberFormat="1" applyFont="1" applyFill="1" applyBorder="1" applyAlignment="1">
      <alignment horizontal="center" vertical="center" wrapText="1"/>
    </xf>
    <xf numFmtId="0" fontId="15" fillId="3" borderId="6" xfId="0" applyNumberFormat="1" applyFont="1" applyFill="1" applyBorder="1" applyAlignment="1">
      <alignment horizontal="center" vertical="center" wrapText="1"/>
    </xf>
    <xf numFmtId="0" fontId="15" fillId="2" borderId="1" xfId="0" applyNumberFormat="1" applyFont="1" applyFill="1" applyBorder="1" applyAlignment="1">
      <alignment horizontal="center" vertical="center" wrapText="1"/>
    </xf>
    <xf numFmtId="0" fontId="15" fillId="2" borderId="4" xfId="0" applyNumberFormat="1" applyFont="1" applyFill="1" applyBorder="1" applyAlignment="1">
      <alignment horizontal="center" vertical="center" wrapText="1"/>
    </xf>
    <xf numFmtId="0" fontId="42" fillId="38" borderId="3" xfId="0" applyNumberFormat="1" applyFont="1" applyFill="1" applyBorder="1" applyAlignment="1">
      <alignment horizontal="center"/>
    </xf>
    <xf numFmtId="0" fontId="42" fillId="38" borderId="6" xfId="0" applyNumberFormat="1" applyFont="1" applyFill="1" applyBorder="1" applyAlignment="1">
      <alignment horizontal="center"/>
    </xf>
    <xf numFmtId="0" fontId="42" fillId="38" borderId="7" xfId="0" applyNumberFormat="1" applyFont="1" applyFill="1" applyBorder="1" applyAlignment="1">
      <alignment horizontal="center"/>
    </xf>
    <xf numFmtId="0" fontId="42" fillId="3" borderId="3" xfId="0" applyNumberFormat="1" applyFont="1" applyFill="1" applyBorder="1" applyAlignment="1">
      <alignment horizontal="center"/>
    </xf>
    <xf numFmtId="0" fontId="42" fillId="3" borderId="6" xfId="0" applyNumberFormat="1" applyFont="1" applyFill="1" applyBorder="1" applyAlignment="1">
      <alignment horizontal="center"/>
    </xf>
    <xf numFmtId="0" fontId="42" fillId="3" borderId="7" xfId="0" applyNumberFormat="1" applyFont="1" applyFill="1" applyBorder="1" applyAlignment="1">
      <alignment horizontal="center"/>
    </xf>
  </cellXfs>
  <cellStyles count="110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 10" xfId="28"/>
    <cellStyle name="Comma 11" xfId="29"/>
    <cellStyle name="Comma 11 2" xfId="30"/>
    <cellStyle name="Comma 11 2 2" xfId="31"/>
    <cellStyle name="Comma 11 2 3" xfId="32"/>
    <cellStyle name="Comma 11 2 4" xfId="33"/>
    <cellStyle name="Comma 11 2 5" xfId="34"/>
    <cellStyle name="Comma 11 3" xfId="35"/>
    <cellStyle name="Comma 11 3 2" xfId="36"/>
    <cellStyle name="Comma 11 3 3" xfId="37"/>
    <cellStyle name="Comma 11 3 4" xfId="38"/>
    <cellStyle name="Comma 11 3 5" xfId="39"/>
    <cellStyle name="Comma 11 4" xfId="40"/>
    <cellStyle name="Comma 11 5" xfId="41"/>
    <cellStyle name="Comma 11 6" xfId="42"/>
    <cellStyle name="Comma 11 7" xfId="43"/>
    <cellStyle name="Comma 2" xfId="44"/>
    <cellStyle name="Comma 2 2" xfId="45"/>
    <cellStyle name="Comma 2 3" xfId="46"/>
    <cellStyle name="Comma 2 4" xfId="47"/>
    <cellStyle name="Comma 2 5" xfId="48"/>
    <cellStyle name="Comma 3" xfId="49"/>
    <cellStyle name="Comma 3 2" xfId="50"/>
    <cellStyle name="Comma 3 2 2" xfId="51"/>
    <cellStyle name="Comma 3 2 2 2" xfId="95"/>
    <cellStyle name="Comma 3 2 3" xfId="94"/>
    <cellStyle name="Comma 3 3" xfId="52"/>
    <cellStyle name="Comma 3 3 2" xfId="96"/>
    <cellStyle name="Comma 3 4" xfId="93"/>
    <cellStyle name="Comma 4" xfId="53"/>
    <cellStyle name="Comma 4 2" xfId="54"/>
    <cellStyle name="Comma 4 2 2" xfId="98"/>
    <cellStyle name="Comma 4 3" xfId="97"/>
    <cellStyle name="Comma 5" xfId="55"/>
    <cellStyle name="Comma 5 2" xfId="99"/>
    <cellStyle name="Comma 6" xfId="56"/>
    <cellStyle name="Comma 6 2" xfId="100"/>
    <cellStyle name="Comma 7" xfId="57"/>
    <cellStyle name="Comma 7 2" xfId="101"/>
    <cellStyle name="Comma 8" xfId="58"/>
    <cellStyle name="Comma 9" xfId="59"/>
    <cellStyle name="Explanatory Text" xfId="60" builtinId="53" customBuiltin="1"/>
    <cellStyle name="Good" xfId="61" builtinId="26" customBuiltin="1"/>
    <cellStyle name="Heading 1" xfId="62" builtinId="16" customBuiltin="1"/>
    <cellStyle name="Heading 2" xfId="63" builtinId="17" customBuiltin="1"/>
    <cellStyle name="Heading 3" xfId="64" builtinId="18" customBuiltin="1"/>
    <cellStyle name="Heading 4" xfId="65" builtinId="19" customBuiltin="1"/>
    <cellStyle name="Input" xfId="66" builtinId="20" customBuiltin="1"/>
    <cellStyle name="Linked Cell" xfId="67" builtinId="24" customBuiltin="1"/>
    <cellStyle name="Neutral" xfId="68" builtinId="28" customBuiltin="1"/>
    <cellStyle name="Normal" xfId="0" builtinId="0"/>
    <cellStyle name="Normal 10" xfId="69"/>
    <cellStyle name="Normal 11" xfId="70"/>
    <cellStyle name="Normal 11 2" xfId="102"/>
    <cellStyle name="Normal 12" xfId="71"/>
    <cellStyle name="Normal 12 2" xfId="103"/>
    <cellStyle name="Normal 13" xfId="72"/>
    <cellStyle name="Normal 13 2" xfId="104"/>
    <cellStyle name="Normal 14" xfId="73"/>
    <cellStyle name="Normal 14 2" xfId="105"/>
    <cellStyle name="Normal 2" xfId="74"/>
    <cellStyle name="Normal 2 2" xfId="75"/>
    <cellStyle name="Normal 21" xfId="76"/>
    <cellStyle name="Normal 3" xfId="77"/>
    <cellStyle name="Normal 4" xfId="78"/>
    <cellStyle name="Normal 5" xfId="79"/>
    <cellStyle name="Normal 5 2" xfId="80"/>
    <cellStyle name="Normal 6" xfId="81"/>
    <cellStyle name="Normal 7" xfId="82"/>
    <cellStyle name="Normal 8" xfId="83"/>
    <cellStyle name="Normal 9" xfId="84"/>
    <cellStyle name="Normal_Book1" xfId="109"/>
    <cellStyle name="Normal_HNI_Daily_Report_120308" xfId="108"/>
    <cellStyle name="Note 2" xfId="85"/>
    <cellStyle name="Note 2 2" xfId="86"/>
    <cellStyle name="Note 2 2 2" xfId="106"/>
    <cellStyle name="Note 2 3" xfId="87"/>
    <cellStyle name="Note 2 3 2" xfId="107"/>
    <cellStyle name="Note 2 4" xfId="88"/>
    <cellStyle name="Output" xfId="89" builtinId="21" customBuiltin="1"/>
    <cellStyle name="Title" xfId="90" builtinId="15" customBuiltin="1"/>
    <cellStyle name="Total" xfId="91" builtinId="25" customBuiltin="1"/>
    <cellStyle name="Warning Text" xfId="92" builtinId="11" customBuiltin="1"/>
  </cellStyles>
  <dxfs count="23">
    <dxf>
      <font>
        <b val="0"/>
        <i/>
        <u/>
        <color rgb="FFFF0000"/>
      </font>
    </dxf>
    <dxf>
      <font>
        <b val="0"/>
        <i/>
        <u/>
        <color rgb="FFFF0000"/>
      </font>
    </dxf>
    <dxf>
      <font>
        <b val="0"/>
        <i/>
        <u/>
        <color rgb="FFFF0000"/>
      </font>
    </dxf>
    <dxf>
      <font>
        <b val="0"/>
        <i/>
        <u/>
        <color rgb="FFFF0000"/>
      </font>
    </dxf>
    <dxf>
      <font>
        <b val="0"/>
        <i/>
        <u/>
        <color rgb="FFFF0000"/>
      </font>
    </dxf>
    <dxf>
      <font>
        <b val="0"/>
        <i/>
        <u/>
        <color rgb="FFFF0000"/>
      </font>
    </dxf>
    <dxf>
      <font>
        <b val="0"/>
        <i/>
        <u/>
        <color rgb="FFFF0000"/>
      </font>
    </dxf>
    <dxf>
      <font>
        <b val="0"/>
        <i/>
        <u/>
        <color rgb="FFFF0000"/>
      </font>
    </dxf>
    <dxf>
      <font>
        <b val="0"/>
        <i/>
        <u/>
        <color rgb="FFFF0000"/>
      </font>
    </dxf>
    <dxf>
      <font>
        <b val="0"/>
        <i/>
        <u/>
        <color rgb="FFFF0000"/>
      </font>
    </dxf>
    <dxf>
      <font>
        <b val="0"/>
        <i/>
        <u/>
        <color rgb="FFFF0000"/>
      </font>
    </dxf>
    <dxf>
      <font>
        <b val="0"/>
        <i/>
        <u/>
        <color rgb="FFFF0000"/>
      </font>
    </dxf>
    <dxf>
      <font>
        <b val="0"/>
        <i/>
        <u/>
        <color rgb="FFFF0000"/>
      </font>
    </dxf>
    <dxf>
      <font>
        <b val="0"/>
        <i/>
        <u/>
        <color rgb="FFFF0000"/>
      </font>
    </dxf>
    <dxf>
      <font>
        <b val="0"/>
        <i/>
        <u/>
        <color rgb="FFFF0000"/>
      </font>
    </dxf>
    <dxf>
      <font>
        <b val="0"/>
        <i/>
        <u/>
        <color rgb="FFFF0000"/>
        <name val="Cambria"/>
        <scheme val="none"/>
      </font>
    </dxf>
    <dxf>
      <font>
        <b val="0"/>
        <i/>
        <u/>
        <color rgb="FFFF0000"/>
        <name val="Cambria"/>
        <scheme val="none"/>
      </font>
    </dxf>
    <dxf>
      <font>
        <b val="0"/>
        <i/>
        <u/>
        <color rgb="FFFF0000"/>
      </font>
    </dxf>
    <dxf>
      <font>
        <b/>
        <i/>
        <u/>
        <color rgb="FFFF0000"/>
      </font>
    </dxf>
    <dxf>
      <font>
        <b/>
        <i/>
        <u/>
        <color rgb="FFFF0000"/>
      </font>
    </dxf>
    <dxf>
      <font>
        <b/>
        <i/>
        <u/>
        <color rgb="FFFF0000"/>
      </font>
    </dxf>
    <dxf>
      <font>
        <b/>
        <i/>
        <u/>
        <color rgb="FFFF0000"/>
      </font>
    </dxf>
    <dxf>
      <font>
        <b/>
        <i/>
        <u/>
        <color rgb="FFFF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Voive traffic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Province!$B$4</c:f>
              <c:strCache>
                <c:ptCount val="1"/>
                <c:pt idx="0">
                  <c:v>CAB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Province!$C$2:$J$2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Province!$C$4:$J$4</c:f>
              <c:numCache>
                <c:formatCode>#,##0</c:formatCode>
                <c:ptCount val="8"/>
                <c:pt idx="0">
                  <c:v>1767.5323486328125</c:v>
                </c:pt>
                <c:pt idx="1">
                  <c:v>1656.258544921875</c:v>
                </c:pt>
                <c:pt idx="2">
                  <c:v>1619.013671875</c:v>
                </c:pt>
                <c:pt idx="3">
                  <c:v>1719.32421875</c:v>
                </c:pt>
                <c:pt idx="4">
                  <c:v>1810.0274658203125</c:v>
                </c:pt>
                <c:pt idx="5">
                  <c:v>1744.9849853515625</c:v>
                </c:pt>
                <c:pt idx="6">
                  <c:v>1738.6153564453125</c:v>
                </c:pt>
                <c:pt idx="7">
                  <c:v>1770.124755859375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Province!$B$5</c:f>
              <c:strCache>
                <c:ptCount val="1"/>
                <c:pt idx="0">
                  <c:v>MAN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Province!$C$2:$J$2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Province!$C$5:$J$5</c:f>
              <c:numCache>
                <c:formatCode>#,##0</c:formatCode>
                <c:ptCount val="8"/>
                <c:pt idx="0">
                  <c:v>556.4398193359375</c:v>
                </c:pt>
                <c:pt idx="1">
                  <c:v>500.96405029296875</c:v>
                </c:pt>
                <c:pt idx="2">
                  <c:v>469.320068359375</c:v>
                </c:pt>
                <c:pt idx="3">
                  <c:v>517.23834228515625</c:v>
                </c:pt>
                <c:pt idx="4">
                  <c:v>564.35760498046875</c:v>
                </c:pt>
                <c:pt idx="5">
                  <c:v>547.13531494140625</c:v>
                </c:pt>
                <c:pt idx="6">
                  <c:v>524.65216064453125</c:v>
                </c:pt>
                <c:pt idx="7">
                  <c:v>534.38885498046875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Province!$B$6</c:f>
              <c:strCache>
                <c:ptCount val="1"/>
                <c:pt idx="0">
                  <c:v>NAM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Province!$C$2:$J$2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Province!$C$6:$J$6</c:f>
              <c:numCache>
                <c:formatCode>#,##0</c:formatCode>
                <c:ptCount val="8"/>
                <c:pt idx="0">
                  <c:v>812.49127197265625</c:v>
                </c:pt>
                <c:pt idx="1">
                  <c:v>765.52069091796875</c:v>
                </c:pt>
                <c:pt idx="2">
                  <c:v>727.4522705078125</c:v>
                </c:pt>
                <c:pt idx="3">
                  <c:v>837.72711181640625</c:v>
                </c:pt>
                <c:pt idx="4">
                  <c:v>869.77642822265625</c:v>
                </c:pt>
                <c:pt idx="5">
                  <c:v>835.88629150390625</c:v>
                </c:pt>
                <c:pt idx="6">
                  <c:v>872.5631103515625</c:v>
                </c:pt>
                <c:pt idx="7">
                  <c:v>851.17681884765625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Province!$B$7</c:f>
              <c:strCache>
                <c:ptCount val="1"/>
                <c:pt idx="0">
                  <c:v>NAC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Province!$C$2:$J$2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Province!$C$7:$J$7</c:f>
              <c:numCache>
                <c:formatCode>#,##0</c:formatCode>
                <c:ptCount val="8"/>
                <c:pt idx="0">
                  <c:v>366.01434326171875</c:v>
                </c:pt>
                <c:pt idx="1">
                  <c:v>333.11749267578125</c:v>
                </c:pt>
                <c:pt idx="2">
                  <c:v>292.67752075195312</c:v>
                </c:pt>
                <c:pt idx="3">
                  <c:v>316.29843139648437</c:v>
                </c:pt>
                <c:pt idx="4">
                  <c:v>362.75765991210937</c:v>
                </c:pt>
                <c:pt idx="5">
                  <c:v>333.13446044921875</c:v>
                </c:pt>
                <c:pt idx="6">
                  <c:v>330.98162841796875</c:v>
                </c:pt>
                <c:pt idx="7">
                  <c:v>330.355224609375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Province!$B$8</c:f>
              <c:strCache>
                <c:ptCount val="1"/>
                <c:pt idx="0">
                  <c:v>NIA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Province!$C$2:$J$2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Province!$C$8:$J$8</c:f>
              <c:numCache>
                <c:formatCode>#,##0</c:formatCode>
                <c:ptCount val="8"/>
                <c:pt idx="0">
                  <c:v>714.0098876953125</c:v>
                </c:pt>
                <c:pt idx="1">
                  <c:v>708.43212890625</c:v>
                </c:pt>
                <c:pt idx="2">
                  <c:v>686.167236328125</c:v>
                </c:pt>
                <c:pt idx="3">
                  <c:v>729.2327880859375</c:v>
                </c:pt>
                <c:pt idx="4">
                  <c:v>849.68170166015625</c:v>
                </c:pt>
                <c:pt idx="5">
                  <c:v>769.09906005859375</c:v>
                </c:pt>
                <c:pt idx="6">
                  <c:v>726.45379638671875</c:v>
                </c:pt>
                <c:pt idx="7">
                  <c:v>729.830322265625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Province!$B$9</c:f>
              <c:strCache>
                <c:ptCount val="1"/>
                <c:pt idx="0">
                  <c:v>SOF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Province!$C$2:$J$2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Province!$C$9:$J$9</c:f>
              <c:numCache>
                <c:formatCode>#,##0</c:formatCode>
                <c:ptCount val="8"/>
                <c:pt idx="0">
                  <c:v>527.34967041015625</c:v>
                </c:pt>
                <c:pt idx="1">
                  <c:v>517.080078125</c:v>
                </c:pt>
                <c:pt idx="2">
                  <c:v>457.70626831054687</c:v>
                </c:pt>
                <c:pt idx="3">
                  <c:v>518.843994140625</c:v>
                </c:pt>
                <c:pt idx="4">
                  <c:v>534.2376708984375</c:v>
                </c:pt>
                <c:pt idx="5">
                  <c:v>544.123046875</c:v>
                </c:pt>
                <c:pt idx="6">
                  <c:v>520.8912353515625</c:v>
                </c:pt>
                <c:pt idx="7">
                  <c:v>521.23663330078125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Province!$B$10</c:f>
              <c:strCache>
                <c:ptCount val="1"/>
                <c:pt idx="0">
                  <c:v>TET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Province!$C$2:$J$2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Province!$C$10:$J$10</c:f>
              <c:numCache>
                <c:formatCode>#,##0</c:formatCode>
                <c:ptCount val="8"/>
                <c:pt idx="0">
                  <c:v>366.81365966796875</c:v>
                </c:pt>
                <c:pt idx="1">
                  <c:v>352.29608154296875</c:v>
                </c:pt>
                <c:pt idx="2">
                  <c:v>337.18560791015625</c:v>
                </c:pt>
                <c:pt idx="3">
                  <c:v>368.26806640625</c:v>
                </c:pt>
                <c:pt idx="4">
                  <c:v>413.93759155273438</c:v>
                </c:pt>
                <c:pt idx="5">
                  <c:v>404.623291015625</c:v>
                </c:pt>
                <c:pt idx="6">
                  <c:v>394.31515502929687</c:v>
                </c:pt>
                <c:pt idx="7">
                  <c:v>380.74075317382812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Province!$B$11</c:f>
              <c:strCache>
                <c:ptCount val="1"/>
                <c:pt idx="0">
                  <c:v>ZAM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Province!$C$2:$J$2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Province!$C$11:$J$11</c:f>
              <c:numCache>
                <c:formatCode>#,##0</c:formatCode>
                <c:ptCount val="8"/>
                <c:pt idx="0">
                  <c:v>369.60015869140625</c:v>
                </c:pt>
                <c:pt idx="1">
                  <c:v>354.9625244140625</c:v>
                </c:pt>
                <c:pt idx="2">
                  <c:v>329.4647216796875</c:v>
                </c:pt>
                <c:pt idx="3">
                  <c:v>364.48321533203125</c:v>
                </c:pt>
                <c:pt idx="4">
                  <c:v>386.14566040039062</c:v>
                </c:pt>
                <c:pt idx="5">
                  <c:v>382.36563110351562</c:v>
                </c:pt>
                <c:pt idx="6">
                  <c:v>347.29925537109375</c:v>
                </c:pt>
                <c:pt idx="7">
                  <c:v>368.47430419921875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Province!$B$12</c:f>
              <c:strCache>
                <c:ptCount val="1"/>
                <c:pt idx="0">
                  <c:v>MOC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Province!$C$2:$J$2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Province!$C$12:$J$12</c:f>
              <c:numCache>
                <c:formatCode>#,##0</c:formatCode>
                <c:ptCount val="8"/>
                <c:pt idx="0">
                  <c:v>450.1416015625</c:v>
                </c:pt>
                <c:pt idx="1">
                  <c:v>426.49185180664062</c:v>
                </c:pt>
                <c:pt idx="2">
                  <c:v>422.64242553710937</c:v>
                </c:pt>
                <c:pt idx="3">
                  <c:v>449.16964721679687</c:v>
                </c:pt>
                <c:pt idx="4">
                  <c:v>455.4288330078125</c:v>
                </c:pt>
                <c:pt idx="5">
                  <c:v>452.41436767578125</c:v>
                </c:pt>
                <c:pt idx="6">
                  <c:v>434.09036254882812</c:v>
                </c:pt>
                <c:pt idx="7">
                  <c:v>427.9007568359375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Province!$B$13</c:f>
              <c:strCache>
                <c:ptCount val="1"/>
                <c:pt idx="0">
                  <c:v>GAZ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Province!$C$2:$J$2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Province!$C$13:$J$13</c:f>
              <c:numCache>
                <c:formatCode>#,##0</c:formatCode>
                <c:ptCount val="8"/>
                <c:pt idx="0">
                  <c:v>403.0728759765625</c:v>
                </c:pt>
                <c:pt idx="1">
                  <c:v>380.9256591796875</c:v>
                </c:pt>
                <c:pt idx="2">
                  <c:v>330.19204711914062</c:v>
                </c:pt>
                <c:pt idx="3">
                  <c:v>359.63998413085937</c:v>
                </c:pt>
                <c:pt idx="4">
                  <c:v>381.63360595703125</c:v>
                </c:pt>
                <c:pt idx="5">
                  <c:v>362.5655517578125</c:v>
                </c:pt>
                <c:pt idx="6">
                  <c:v>366.5880126953125</c:v>
                </c:pt>
                <c:pt idx="7">
                  <c:v>359.06881713867187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Province!$B$14</c:f>
              <c:strCache>
                <c:ptCount val="1"/>
                <c:pt idx="0">
                  <c:v>INH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Province!$C$2:$J$2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Province!$C$14:$J$14</c:f>
              <c:numCache>
                <c:formatCode>#,##0</c:formatCode>
                <c:ptCount val="8"/>
                <c:pt idx="0">
                  <c:v>175.31761169433594</c:v>
                </c:pt>
                <c:pt idx="1">
                  <c:v>160.21684265136719</c:v>
                </c:pt>
                <c:pt idx="2">
                  <c:v>132.42961120605469</c:v>
                </c:pt>
                <c:pt idx="3">
                  <c:v>169.67036437988281</c:v>
                </c:pt>
                <c:pt idx="4">
                  <c:v>172.20719909667969</c:v>
                </c:pt>
                <c:pt idx="5">
                  <c:v>162.03604125976562</c:v>
                </c:pt>
                <c:pt idx="6">
                  <c:v>167.98562622070312</c:v>
                </c:pt>
                <c:pt idx="7">
                  <c:v>160.3919677734375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Province!$B$15</c:f>
              <c:strCache>
                <c:ptCount val="1"/>
                <c:pt idx="0">
                  <c:v>MAP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Province!$C$2:$J$2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Province!$C$15:$J$15</c:f>
              <c:numCache>
                <c:formatCode>#,##0</c:formatCode>
                <c:ptCount val="8"/>
                <c:pt idx="0">
                  <c:v>260.6832275390625</c:v>
                </c:pt>
                <c:pt idx="1">
                  <c:v>265.42794799804687</c:v>
                </c:pt>
                <c:pt idx="2">
                  <c:v>230.89195251464844</c:v>
                </c:pt>
                <c:pt idx="3">
                  <c:v>249.16551208496094</c:v>
                </c:pt>
                <c:pt idx="4">
                  <c:v>252.37905883789062</c:v>
                </c:pt>
                <c:pt idx="5">
                  <c:v>248.24151611328125</c:v>
                </c:pt>
                <c:pt idx="6">
                  <c:v>243.11514282226562</c:v>
                </c:pt>
                <c:pt idx="7">
                  <c:v>262.23101806640625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Province!$B$16</c:f>
              <c:strCache>
                <c:ptCount val="1"/>
                <c:pt idx="0">
                  <c:v>MAC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Province!$C$2:$J$2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Province!$C$16:$J$16</c:f>
              <c:numCache>
                <c:formatCode>#,##0</c:formatCode>
                <c:ptCount val="8"/>
                <c:pt idx="0">
                  <c:v>1215.395263671875</c:v>
                </c:pt>
                <c:pt idx="1">
                  <c:v>1133.70068359375</c:v>
                </c:pt>
                <c:pt idx="2">
                  <c:v>892.4141845703125</c:v>
                </c:pt>
                <c:pt idx="3">
                  <c:v>1231.000732421875</c:v>
                </c:pt>
                <c:pt idx="4">
                  <c:v>1254.1295166015625</c:v>
                </c:pt>
                <c:pt idx="5">
                  <c:v>1216.861572265625</c:v>
                </c:pt>
                <c:pt idx="6">
                  <c:v>1228.147216796875</c:v>
                </c:pt>
                <c:pt idx="7">
                  <c:v>1306.4525146484375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12096"/>
        <c:axId val="317822080"/>
      </c:lineChart>
      <c:lineChart>
        <c:grouping val="standard"/>
        <c:varyColors val="0"/>
        <c:ser>
          <c:idx val="0"/>
          <c:order val="0"/>
          <c:tx>
            <c:strRef>
              <c:f>Province!$B$3</c:f>
              <c:strCache>
                <c:ptCount val="1"/>
                <c:pt idx="0">
                  <c:v>Network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solidFill>
                  <a:srgbClr val="FF0000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solidFill>
                        <a:schemeClr val="tx1"/>
                      </a:solidFill>
                    </a:ln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Province!$C$2:$J$2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Province!$C$3:$J$3</c:f>
              <c:numCache>
                <c:formatCode>#,##0</c:formatCode>
                <c:ptCount val="8"/>
                <c:pt idx="0">
                  <c:v>7984.8617401123047</c:v>
                </c:pt>
                <c:pt idx="1">
                  <c:v>7555.3945770263672</c:v>
                </c:pt>
                <c:pt idx="2">
                  <c:v>6927.5575866699219</c:v>
                </c:pt>
                <c:pt idx="3">
                  <c:v>7830.0624084472656</c:v>
                </c:pt>
                <c:pt idx="4">
                  <c:v>8306.6999969482422</c:v>
                </c:pt>
                <c:pt idx="5">
                  <c:v>8003.4711303710937</c:v>
                </c:pt>
                <c:pt idx="6">
                  <c:v>7895.6980590820312</c:v>
                </c:pt>
                <c:pt idx="7">
                  <c:v>8002.3727416992187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33600"/>
        <c:axId val="317823616"/>
      </c:lineChart>
      <c:dateAx>
        <c:axId val="317812096"/>
        <c:scaling>
          <c:orientation val="minMax"/>
        </c:scaling>
        <c:delete val="0"/>
        <c:axPos val="b"/>
        <c:numFmt formatCode="[$-1010000]d/m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22080"/>
        <c:crosses val="autoZero"/>
        <c:auto val="1"/>
        <c:lblOffset val="100"/>
        <c:baseTimeUnit val="days"/>
      </c:dateAx>
      <c:valAx>
        <c:axId val="317822080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12096"/>
        <c:crosses val="autoZero"/>
        <c:crossBetween val="between"/>
      </c:valAx>
      <c:valAx>
        <c:axId val="317823616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33600"/>
        <c:crosses val="max"/>
        <c:crossBetween val="between"/>
      </c:valAx>
      <c:dateAx>
        <c:axId val="317833600"/>
        <c:scaling>
          <c:orientation val="minMax"/>
        </c:scaling>
        <c:delete val="1"/>
        <c:axPos val="b"/>
        <c:numFmt formatCode="[$-1010000]d/m/yyyy;@" sourceLinked="1"/>
        <c:majorTickMark val="out"/>
        <c:minorTickMark val="none"/>
        <c:tickLblPos val="none"/>
        <c:crossAx val="31782361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 Traffic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Province!$B$21</c:f>
              <c:strCache>
                <c:ptCount val="1"/>
                <c:pt idx="0">
                  <c:v>CAB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Province!$C$19:$J$19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Province!$C$21:$J$21</c:f>
              <c:numCache>
                <c:formatCode>#,##0</c:formatCode>
                <c:ptCount val="8"/>
                <c:pt idx="0">
                  <c:v>815007.1875</c:v>
                </c:pt>
                <c:pt idx="1">
                  <c:v>902973.875</c:v>
                </c:pt>
                <c:pt idx="2">
                  <c:v>968523.6875</c:v>
                </c:pt>
                <c:pt idx="3">
                  <c:v>870321.5</c:v>
                </c:pt>
                <c:pt idx="4">
                  <c:v>881351.3125</c:v>
                </c:pt>
                <c:pt idx="5">
                  <c:v>876155.4375</c:v>
                </c:pt>
                <c:pt idx="6">
                  <c:v>888861.0625</c:v>
                </c:pt>
                <c:pt idx="7">
                  <c:v>801141.75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Province!$B$22</c:f>
              <c:strCache>
                <c:ptCount val="1"/>
                <c:pt idx="0">
                  <c:v>MAN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Province!$C$19:$J$19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Province!$C$22:$J$22</c:f>
              <c:numCache>
                <c:formatCode>#,##0</c:formatCode>
                <c:ptCount val="8"/>
                <c:pt idx="0">
                  <c:v>695224.25</c:v>
                </c:pt>
                <c:pt idx="1">
                  <c:v>850336.5625</c:v>
                </c:pt>
                <c:pt idx="2">
                  <c:v>825120.1875</c:v>
                </c:pt>
                <c:pt idx="3">
                  <c:v>729049.4375</c:v>
                </c:pt>
                <c:pt idx="4">
                  <c:v>795436.1875</c:v>
                </c:pt>
                <c:pt idx="5">
                  <c:v>729003.375</c:v>
                </c:pt>
                <c:pt idx="6">
                  <c:v>661269.3125</c:v>
                </c:pt>
                <c:pt idx="7">
                  <c:v>648062.625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Province!$B$23</c:f>
              <c:strCache>
                <c:ptCount val="1"/>
                <c:pt idx="0">
                  <c:v>NAM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Province!$C$19:$J$19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Province!$C$23:$J$23</c:f>
              <c:numCache>
                <c:formatCode>#,##0</c:formatCode>
                <c:ptCount val="8"/>
                <c:pt idx="0">
                  <c:v>1155068.5</c:v>
                </c:pt>
                <c:pt idx="1">
                  <c:v>1363226.25</c:v>
                </c:pt>
                <c:pt idx="2">
                  <c:v>1379827.875</c:v>
                </c:pt>
                <c:pt idx="3">
                  <c:v>1209863.375</c:v>
                </c:pt>
                <c:pt idx="4">
                  <c:v>1273397.25</c:v>
                </c:pt>
                <c:pt idx="5">
                  <c:v>1189548.875</c:v>
                </c:pt>
                <c:pt idx="6">
                  <c:v>1028555.1875</c:v>
                </c:pt>
                <c:pt idx="7">
                  <c:v>1090976.125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Province!$B$24</c:f>
              <c:strCache>
                <c:ptCount val="1"/>
                <c:pt idx="0">
                  <c:v>NAC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Province!$C$19:$J$19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Province!$C$24:$J$24</c:f>
              <c:numCache>
                <c:formatCode>#,##0</c:formatCode>
                <c:ptCount val="8"/>
                <c:pt idx="0">
                  <c:v>474881.9375</c:v>
                </c:pt>
                <c:pt idx="1">
                  <c:v>574339.6875</c:v>
                </c:pt>
                <c:pt idx="2">
                  <c:v>545781.1875</c:v>
                </c:pt>
                <c:pt idx="3">
                  <c:v>518348.6875</c:v>
                </c:pt>
                <c:pt idx="4">
                  <c:v>551832.0625</c:v>
                </c:pt>
                <c:pt idx="5">
                  <c:v>516816.78125</c:v>
                </c:pt>
                <c:pt idx="6">
                  <c:v>467901.375</c:v>
                </c:pt>
                <c:pt idx="7">
                  <c:v>454081.625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Province!$B$25</c:f>
              <c:strCache>
                <c:ptCount val="1"/>
                <c:pt idx="0">
                  <c:v>NIA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Province!$C$19:$J$19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Province!$C$25:$J$25</c:f>
              <c:numCache>
                <c:formatCode>#,##0</c:formatCode>
                <c:ptCount val="8"/>
                <c:pt idx="0">
                  <c:v>468007.21875</c:v>
                </c:pt>
                <c:pt idx="1">
                  <c:v>576043.4375</c:v>
                </c:pt>
                <c:pt idx="2">
                  <c:v>616320.4375</c:v>
                </c:pt>
                <c:pt idx="3">
                  <c:v>494973.09375</c:v>
                </c:pt>
                <c:pt idx="4">
                  <c:v>483945.1875</c:v>
                </c:pt>
                <c:pt idx="5">
                  <c:v>438441.03125</c:v>
                </c:pt>
                <c:pt idx="6">
                  <c:v>450488.375</c:v>
                </c:pt>
                <c:pt idx="7">
                  <c:v>443771.4375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Province!$B$26</c:f>
              <c:strCache>
                <c:ptCount val="1"/>
                <c:pt idx="0">
                  <c:v>SOF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Province!$C$19:$J$19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Province!$C$26:$J$26</c:f>
              <c:numCache>
                <c:formatCode>#,##0</c:formatCode>
                <c:ptCount val="8"/>
                <c:pt idx="0">
                  <c:v>1560386</c:v>
                </c:pt>
                <c:pt idx="1">
                  <c:v>1746164.875</c:v>
                </c:pt>
                <c:pt idx="2">
                  <c:v>1814716</c:v>
                </c:pt>
                <c:pt idx="3">
                  <c:v>1599361.25</c:v>
                </c:pt>
                <c:pt idx="4">
                  <c:v>1709528.875</c:v>
                </c:pt>
                <c:pt idx="5">
                  <c:v>1644014</c:v>
                </c:pt>
                <c:pt idx="6">
                  <c:v>1501683.5</c:v>
                </c:pt>
                <c:pt idx="7">
                  <c:v>1575223.375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Province!$B$27</c:f>
              <c:strCache>
                <c:ptCount val="1"/>
                <c:pt idx="0">
                  <c:v>TET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Province!$C$19:$J$19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Province!$C$27:$J$27</c:f>
              <c:numCache>
                <c:formatCode>#,##0</c:formatCode>
                <c:ptCount val="8"/>
                <c:pt idx="0">
                  <c:v>835219.4375</c:v>
                </c:pt>
                <c:pt idx="1">
                  <c:v>938887.1875</c:v>
                </c:pt>
                <c:pt idx="2">
                  <c:v>863054.375</c:v>
                </c:pt>
                <c:pt idx="3">
                  <c:v>765862.875</c:v>
                </c:pt>
                <c:pt idx="4">
                  <c:v>811818</c:v>
                </c:pt>
                <c:pt idx="5">
                  <c:v>820307.6875</c:v>
                </c:pt>
                <c:pt idx="6">
                  <c:v>758656.25</c:v>
                </c:pt>
                <c:pt idx="7">
                  <c:v>767109.1875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Province!$B$28</c:f>
              <c:strCache>
                <c:ptCount val="1"/>
                <c:pt idx="0">
                  <c:v>ZAM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Province!$C$19:$J$19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Province!$C$28:$J$28</c:f>
              <c:numCache>
                <c:formatCode>#,##0</c:formatCode>
                <c:ptCount val="8"/>
                <c:pt idx="0">
                  <c:v>773698.875</c:v>
                </c:pt>
                <c:pt idx="1">
                  <c:v>874332.75</c:v>
                </c:pt>
                <c:pt idx="2">
                  <c:v>919285.4375</c:v>
                </c:pt>
                <c:pt idx="3">
                  <c:v>814402.9375</c:v>
                </c:pt>
                <c:pt idx="4">
                  <c:v>897089</c:v>
                </c:pt>
                <c:pt idx="5">
                  <c:v>799882.25</c:v>
                </c:pt>
                <c:pt idx="6">
                  <c:v>825370</c:v>
                </c:pt>
                <c:pt idx="7">
                  <c:v>810117.5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Province!$B$29</c:f>
              <c:strCache>
                <c:ptCount val="1"/>
                <c:pt idx="0">
                  <c:v>MOC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Province!$C$19:$J$19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Province!$C$29:$J$29</c:f>
              <c:numCache>
                <c:formatCode>#,##0</c:formatCode>
                <c:ptCount val="8"/>
                <c:pt idx="0">
                  <c:v>348502.875</c:v>
                </c:pt>
                <c:pt idx="1">
                  <c:v>395740.0625</c:v>
                </c:pt>
                <c:pt idx="2">
                  <c:v>390989.375</c:v>
                </c:pt>
                <c:pt idx="3">
                  <c:v>359577.21875</c:v>
                </c:pt>
                <c:pt idx="4">
                  <c:v>352503</c:v>
                </c:pt>
                <c:pt idx="5">
                  <c:v>323160.59375</c:v>
                </c:pt>
                <c:pt idx="6">
                  <c:v>316377.3125</c:v>
                </c:pt>
                <c:pt idx="7">
                  <c:v>302444.625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Province!$B$30</c:f>
              <c:strCache>
                <c:ptCount val="1"/>
                <c:pt idx="0">
                  <c:v>GAZ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Province!$C$19:$J$19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Province!$C$30:$J$30</c:f>
              <c:numCache>
                <c:formatCode>#,##0</c:formatCode>
                <c:ptCount val="8"/>
                <c:pt idx="0">
                  <c:v>765390.75</c:v>
                </c:pt>
                <c:pt idx="1">
                  <c:v>853608.0625</c:v>
                </c:pt>
                <c:pt idx="2">
                  <c:v>844982.8125</c:v>
                </c:pt>
                <c:pt idx="3">
                  <c:v>703830.1875</c:v>
                </c:pt>
                <c:pt idx="4">
                  <c:v>790410.0625</c:v>
                </c:pt>
                <c:pt idx="5">
                  <c:v>788892.6875</c:v>
                </c:pt>
                <c:pt idx="6">
                  <c:v>778923.5</c:v>
                </c:pt>
                <c:pt idx="7">
                  <c:v>819853.8125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Province!$B$31</c:f>
              <c:strCache>
                <c:ptCount val="1"/>
                <c:pt idx="0">
                  <c:v>INH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Province!$C$19:$J$19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Province!$C$31:$J$31</c:f>
              <c:numCache>
                <c:formatCode>#,##0</c:formatCode>
                <c:ptCount val="8"/>
                <c:pt idx="0">
                  <c:v>754774.125</c:v>
                </c:pt>
                <c:pt idx="1">
                  <c:v>769675.0625</c:v>
                </c:pt>
                <c:pt idx="2">
                  <c:v>821964.4375</c:v>
                </c:pt>
                <c:pt idx="3">
                  <c:v>679769.5</c:v>
                </c:pt>
                <c:pt idx="4">
                  <c:v>670580.625</c:v>
                </c:pt>
                <c:pt idx="5">
                  <c:v>702233.0625</c:v>
                </c:pt>
                <c:pt idx="6">
                  <c:v>738643.75</c:v>
                </c:pt>
                <c:pt idx="7">
                  <c:v>744484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Province!$B$32</c:f>
              <c:strCache>
                <c:ptCount val="1"/>
                <c:pt idx="0">
                  <c:v>MAP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Province!$C$19:$J$19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Province!$C$32:$J$32</c:f>
              <c:numCache>
                <c:formatCode>#,##0</c:formatCode>
                <c:ptCount val="8"/>
                <c:pt idx="0">
                  <c:v>3303701.25</c:v>
                </c:pt>
                <c:pt idx="1">
                  <c:v>3553594</c:v>
                </c:pt>
                <c:pt idx="2">
                  <c:v>3593396.25</c:v>
                </c:pt>
                <c:pt idx="3">
                  <c:v>3341257.75</c:v>
                </c:pt>
                <c:pt idx="4">
                  <c:v>3187042.75</c:v>
                </c:pt>
                <c:pt idx="5">
                  <c:v>2978170.75</c:v>
                </c:pt>
                <c:pt idx="6">
                  <c:v>2996231.75</c:v>
                </c:pt>
                <c:pt idx="7">
                  <c:v>3197646.25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Province!$B$33</c:f>
              <c:strCache>
                <c:ptCount val="1"/>
                <c:pt idx="0">
                  <c:v>MAC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Province!$C$19:$J$19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Province!$C$33:$J$33</c:f>
              <c:numCache>
                <c:formatCode>#,##0</c:formatCode>
                <c:ptCount val="8"/>
                <c:pt idx="0">
                  <c:v>6499641</c:v>
                </c:pt>
                <c:pt idx="1">
                  <c:v>6891791.5</c:v>
                </c:pt>
                <c:pt idx="2">
                  <c:v>6883772.5</c:v>
                </c:pt>
                <c:pt idx="3">
                  <c:v>6324842</c:v>
                </c:pt>
                <c:pt idx="4">
                  <c:v>6355284</c:v>
                </c:pt>
                <c:pt idx="5">
                  <c:v>6250064.5</c:v>
                </c:pt>
                <c:pt idx="6">
                  <c:v>6210871.5</c:v>
                </c:pt>
                <c:pt idx="7">
                  <c:v>6109267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9701760"/>
        <c:axId val="319703296"/>
      </c:lineChart>
      <c:lineChart>
        <c:grouping val="standard"/>
        <c:varyColors val="0"/>
        <c:ser>
          <c:idx val="0"/>
          <c:order val="0"/>
          <c:tx>
            <c:strRef>
              <c:f>Province!$B$20</c:f>
              <c:strCache>
                <c:ptCount val="1"/>
                <c:pt idx="0">
                  <c:v>Network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solidFill>
                  <a:srgbClr val="FF0000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solidFill>
                        <a:schemeClr val="tx1"/>
                      </a:solidFill>
                    </a:ln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Province!$C$19:$J$19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Province!$C$20:$J$20</c:f>
              <c:numCache>
                <c:formatCode>#,##0</c:formatCode>
                <c:ptCount val="8"/>
                <c:pt idx="0">
                  <c:v>18449503.40625</c:v>
                </c:pt>
                <c:pt idx="1">
                  <c:v>20290713.3125</c:v>
                </c:pt>
                <c:pt idx="2">
                  <c:v>20467734.5625</c:v>
                </c:pt>
                <c:pt idx="3">
                  <c:v>18411459.8125</c:v>
                </c:pt>
                <c:pt idx="4">
                  <c:v>18760218.3125</c:v>
                </c:pt>
                <c:pt idx="5">
                  <c:v>18056691.03125</c:v>
                </c:pt>
                <c:pt idx="6">
                  <c:v>17623832.875</c:v>
                </c:pt>
                <c:pt idx="7">
                  <c:v>17764179.3125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9714816"/>
        <c:axId val="319713280"/>
      </c:lineChart>
      <c:dateAx>
        <c:axId val="319701760"/>
        <c:scaling>
          <c:orientation val="minMax"/>
        </c:scaling>
        <c:delete val="0"/>
        <c:axPos val="b"/>
        <c:numFmt formatCode="[$-1010000]d/m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703296"/>
        <c:crosses val="autoZero"/>
        <c:auto val="1"/>
        <c:lblOffset val="100"/>
        <c:baseTimeUnit val="days"/>
      </c:dateAx>
      <c:valAx>
        <c:axId val="319703296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701760"/>
        <c:crosses val="autoZero"/>
        <c:crossBetween val="between"/>
      </c:valAx>
      <c:valAx>
        <c:axId val="319713280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714816"/>
        <c:crosses val="max"/>
        <c:crossBetween val="between"/>
      </c:valAx>
      <c:dateAx>
        <c:axId val="319714816"/>
        <c:scaling>
          <c:orientation val="minMax"/>
        </c:scaling>
        <c:delete val="1"/>
        <c:axPos val="b"/>
        <c:numFmt formatCode="[$-1010000]d/m/yyyy;@" sourceLinked="1"/>
        <c:majorTickMark val="out"/>
        <c:minorTickMark val="none"/>
        <c:tickLblPos val="none"/>
        <c:crossAx val="31971328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 RAB CR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Province!$B$37</c:f>
              <c:strCache>
                <c:ptCount val="1"/>
                <c:pt idx="0">
                  <c:v>Network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solidFill>
                  <a:srgbClr val="FF0000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solidFill>
                        <a:schemeClr val="tx1"/>
                      </a:solidFill>
                    </a:ln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Province!$C$36:$J$36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Province!$C$37:$J$37</c:f>
              <c:numCache>
                <c:formatCode>0.00</c:formatCode>
                <c:ptCount val="8"/>
                <c:pt idx="0">
                  <c:v>2.3366570824443163E-5</c:v>
                </c:pt>
                <c:pt idx="1">
                  <c:v>7.4011948924104014E-5</c:v>
                </c:pt>
                <c:pt idx="2">
                  <c:v>3.6294809741440595E-5</c:v>
                </c:pt>
                <c:pt idx="3">
                  <c:v>1.020918837731778E-3</c:v>
                </c:pt>
                <c:pt idx="4">
                  <c:v>8.4631144268297534E-6</c:v>
                </c:pt>
                <c:pt idx="5">
                  <c:v>1.6489039246838933E-4</c:v>
                </c:pt>
                <c:pt idx="6">
                  <c:v>1.1514984835469076E-5</c:v>
                </c:pt>
                <c:pt idx="7">
                  <c:v>4.3350188867619904E-5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Province!$B$38</c:f>
              <c:strCache>
                <c:ptCount val="1"/>
                <c:pt idx="0">
                  <c:v>CAB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Province!$C$36:$J$36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Province!$C$38:$J$38</c:f>
              <c:numCache>
                <c:formatCode>0.00</c:formatCode>
                <c:ptCount val="8"/>
                <c:pt idx="0">
                  <c:v>9.5223425887525082E-5</c:v>
                </c:pt>
                <c:pt idx="1">
                  <c:v>2.4467191542498767E-4</c:v>
                </c:pt>
                <c:pt idx="2">
                  <c:v>7.2851056756917387E-5</c:v>
                </c:pt>
                <c:pt idx="3">
                  <c:v>7.3190615512430668E-3</c:v>
                </c:pt>
                <c:pt idx="4">
                  <c:v>6.9879832153674215E-5</c:v>
                </c:pt>
                <c:pt idx="5">
                  <c:v>2.1165996440686285E-4</c:v>
                </c:pt>
                <c:pt idx="6">
                  <c:v>4.75333072245121E-5</c:v>
                </c:pt>
                <c:pt idx="7">
                  <c:v>3.1931241392157972E-4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Province!$B$39</c:f>
              <c:strCache>
                <c:ptCount val="1"/>
                <c:pt idx="0">
                  <c:v>MAN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Province!$C$36:$J$36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Province!$C$39:$J$39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Province!$B$40</c:f>
              <c:strCache>
                <c:ptCount val="1"/>
                <c:pt idx="0">
                  <c:v>NAM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Province!$C$36:$J$36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Province!$C$40:$J$40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2.8176236810395494E-5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Province!$B$41</c:f>
              <c:strCache>
                <c:ptCount val="1"/>
                <c:pt idx="0">
                  <c:v>NAC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Province!$C$36:$J$36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Province!$C$41:$J$41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Province!$B$42</c:f>
              <c:strCache>
                <c:ptCount val="1"/>
                <c:pt idx="0">
                  <c:v>NIA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Province!$C$36:$J$36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Province!$C$42:$J$42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Province!$B$43</c:f>
              <c:strCache>
                <c:ptCount val="1"/>
                <c:pt idx="0">
                  <c:v>SOF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Province!$C$36:$J$36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Province!$C$43:$J$43</c:f>
              <c:numCache>
                <c:formatCode>0.00</c:formatCode>
                <c:ptCount val="8"/>
                <c:pt idx="0">
                  <c:v>0</c:v>
                </c:pt>
                <c:pt idx="1">
                  <c:v>2.5284194271080196E-4</c:v>
                </c:pt>
                <c:pt idx="2">
                  <c:v>1.7071318870875984E-4</c:v>
                </c:pt>
                <c:pt idx="3">
                  <c:v>1.2838885886594653E-3</c:v>
                </c:pt>
                <c:pt idx="4">
                  <c:v>0</c:v>
                </c:pt>
                <c:pt idx="5">
                  <c:v>1.1057148221880198E-3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Province!$B$44</c:f>
              <c:strCache>
                <c:ptCount val="1"/>
                <c:pt idx="0">
                  <c:v>TET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Province!$C$36:$J$36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Province!$C$44:$J$44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Province!$B$45</c:f>
              <c:strCache>
                <c:ptCount val="1"/>
                <c:pt idx="0">
                  <c:v>ZAM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Province!$C$36:$J$36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Province!$C$45:$J$45</c:f>
              <c:numCache>
                <c:formatCode>0.00</c:formatCode>
                <c:ptCount val="8"/>
                <c:pt idx="0">
                  <c:v>0</c:v>
                </c:pt>
                <c:pt idx="1">
                  <c:v>6.2748047639615834E-5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5.6607509031891823E-4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Province!$B$46</c:f>
              <c:strCache>
                <c:ptCount val="1"/>
                <c:pt idx="0">
                  <c:v>MOC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Province!$C$36:$J$36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Province!$C$46:$J$46</c:f>
              <c:numCache>
                <c:formatCode>0.00</c:formatCode>
                <c:ptCount val="8"/>
                <c:pt idx="0">
                  <c:v>3.5695036058314145E-4</c:v>
                </c:pt>
                <c:pt idx="1">
                  <c:v>0</c:v>
                </c:pt>
                <c:pt idx="2">
                  <c:v>1.8726487178355455E-4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Province!$B$47</c:f>
              <c:strCache>
                <c:ptCount val="1"/>
                <c:pt idx="0">
                  <c:v>GAZ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Province!$C$36:$J$36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Province!$C$47:$J$47</c:f>
              <c:numCache>
                <c:formatCode>0.00</c:formatCode>
                <c:ptCount val="8"/>
                <c:pt idx="0">
                  <c:v>0</c:v>
                </c:pt>
                <c:pt idx="1">
                  <c:v>3.6843973794020712E-4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7.2661692684050649E-5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Province!$B$48</c:f>
              <c:strCache>
                <c:ptCount val="1"/>
                <c:pt idx="0">
                  <c:v>INH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Province!$C$36:$J$36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Province!$C$48:$J$48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9.6883733931463212E-5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9.4140152214094996E-5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Province!$B$49</c:f>
              <c:strCache>
                <c:ptCount val="1"/>
                <c:pt idx="0">
                  <c:v>MAP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Province!$C$36:$J$36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Province!$C$49:$J$49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2.8537868274725042E-5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5.878955198568292E-5</c:v>
                </c:pt>
                <c:pt idx="7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Province!$B$50</c:f>
              <c:strCache>
                <c:ptCount val="1"/>
                <c:pt idx="0">
                  <c:v>MAC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Province!$C$36:$J$36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Province!$C$50:$J$50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058112"/>
        <c:axId val="320060032"/>
      </c:lineChart>
      <c:dateAx>
        <c:axId val="320058112"/>
        <c:scaling>
          <c:orientation val="minMax"/>
        </c:scaling>
        <c:delete val="0"/>
        <c:axPos val="b"/>
        <c:numFmt formatCode="[$-1010000]d/m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060032"/>
        <c:crosses val="autoZero"/>
        <c:auto val="1"/>
        <c:lblOffset val="100"/>
        <c:baseTimeUnit val="days"/>
      </c:dateAx>
      <c:valAx>
        <c:axId val="320060032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05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 RAB CR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Province!$B$54</c:f>
              <c:strCache>
                <c:ptCount val="1"/>
                <c:pt idx="0">
                  <c:v>Network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solidFill>
                  <a:srgbClr val="FF0000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solidFill>
                        <a:schemeClr val="tx1"/>
                      </a:solidFill>
                    </a:ln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Province!$C$53:$J$53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Province!$C$54:$J$54</c:f>
              <c:numCache>
                <c:formatCode>0.00</c:formatCode>
                <c:ptCount val="8"/>
                <c:pt idx="0">
                  <c:v>5.2173102542294478E-4</c:v>
                </c:pt>
                <c:pt idx="1">
                  <c:v>4.7228163655161731E-4</c:v>
                </c:pt>
                <c:pt idx="2">
                  <c:v>6.3998771137584653E-4</c:v>
                </c:pt>
                <c:pt idx="3">
                  <c:v>6.9910654636250414E-3</c:v>
                </c:pt>
                <c:pt idx="4">
                  <c:v>6.3394256742012214E-4</c:v>
                </c:pt>
                <c:pt idx="5">
                  <c:v>1.2509410069420305E-3</c:v>
                </c:pt>
                <c:pt idx="6">
                  <c:v>2.8151220996157009E-4</c:v>
                </c:pt>
                <c:pt idx="7">
                  <c:v>6.8562159536903183E-4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Province!$B$55</c:f>
              <c:strCache>
                <c:ptCount val="1"/>
                <c:pt idx="0">
                  <c:v>CAB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Province!$C$53:$J$53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Province!$C$55:$J$55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2.3547880351543427E-2</c:v>
                </c:pt>
                <c:pt idx="4">
                  <c:v>8.6538505274802446E-4</c:v>
                </c:pt>
                <c:pt idx="5">
                  <c:v>4.4995185453444719E-4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Province!$B$56</c:f>
              <c:strCache>
                <c:ptCount val="1"/>
                <c:pt idx="0">
                  <c:v>MAN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Province!$C$53:$J$53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Province!$C$56:$J$56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1.6091916477307677E-3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Province!$B$57</c:f>
              <c:strCache>
                <c:ptCount val="1"/>
                <c:pt idx="0">
                  <c:v>NAM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Province!$C$53:$J$53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Province!$C$57:$J$57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Province!$B$58</c:f>
              <c:strCache>
                <c:ptCount val="1"/>
                <c:pt idx="0">
                  <c:v>NAC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Province!$C$53:$J$53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Province!$C$58:$J$58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Province!$B$59</c:f>
              <c:strCache>
                <c:ptCount val="1"/>
                <c:pt idx="0">
                  <c:v>NIA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Province!$C$53:$J$53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Province!$C$59:$J$59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1.0041269706562161E-3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Province!$B$60</c:f>
              <c:strCache>
                <c:ptCount val="1"/>
                <c:pt idx="0">
                  <c:v>SOF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Province!$C$53:$J$53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Province!$C$60:$J$60</c:f>
              <c:numCache>
                <c:formatCode>0.00</c:formatCode>
                <c:ptCount val="8"/>
                <c:pt idx="0">
                  <c:v>0</c:v>
                </c:pt>
                <c:pt idx="1">
                  <c:v>1.592280576005578E-3</c:v>
                </c:pt>
                <c:pt idx="2">
                  <c:v>0</c:v>
                </c:pt>
                <c:pt idx="3">
                  <c:v>1.1234152130782604E-2</c:v>
                </c:pt>
                <c:pt idx="4">
                  <c:v>0</c:v>
                </c:pt>
                <c:pt idx="5">
                  <c:v>7.8031118027865887E-3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Province!$B$61</c:f>
              <c:strCache>
                <c:ptCount val="1"/>
                <c:pt idx="0">
                  <c:v>TET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Province!$C$53:$J$53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Province!$C$61:$J$61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2.3438415955752134E-3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Province!$B$62</c:f>
              <c:strCache>
                <c:ptCount val="1"/>
                <c:pt idx="0">
                  <c:v>ZAM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Province!$C$53:$J$53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Province!$C$62:$J$62</c:f>
              <c:numCache>
                <c:formatCode>0.00</c:formatCode>
                <c:ptCount val="8"/>
                <c:pt idx="0">
                  <c:v>0</c:v>
                </c:pt>
                <c:pt idx="1">
                  <c:v>2.3534395731985569E-3</c:v>
                </c:pt>
                <c:pt idx="2">
                  <c:v>0</c:v>
                </c:pt>
                <c:pt idx="3">
                  <c:v>0</c:v>
                </c:pt>
                <c:pt idx="4">
                  <c:v>2.0873777102679014E-3</c:v>
                </c:pt>
                <c:pt idx="5">
                  <c:v>4.4005368836224079E-3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Province!$B$63</c:f>
              <c:strCache>
                <c:ptCount val="1"/>
                <c:pt idx="0">
                  <c:v>MOC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Province!$C$53:$J$53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Province!$C$63:$J$63</c:f>
              <c:numCache>
                <c:formatCode>0.00</c:formatCode>
                <c:ptCount val="8"/>
                <c:pt idx="0">
                  <c:v>5.4024853743612766E-3</c:v>
                </c:pt>
                <c:pt idx="1">
                  <c:v>0</c:v>
                </c:pt>
                <c:pt idx="2">
                  <c:v>7.9873800277709961E-3</c:v>
                </c:pt>
                <c:pt idx="3">
                  <c:v>1.8272182205691934E-3</c:v>
                </c:pt>
                <c:pt idx="4">
                  <c:v>3.5118525847792625E-3</c:v>
                </c:pt>
                <c:pt idx="5">
                  <c:v>3.5980283282697201E-3</c:v>
                </c:pt>
                <c:pt idx="6">
                  <c:v>1.8902519950643182E-3</c:v>
                </c:pt>
                <c:pt idx="7">
                  <c:v>7.4651935137808323E-3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Province!$B$64</c:f>
              <c:strCache>
                <c:ptCount val="1"/>
                <c:pt idx="0">
                  <c:v>GAZ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Province!$C$53:$J$53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Province!$C$64:$J$64</c:f>
              <c:numCache>
                <c:formatCode>0.00</c:formatCode>
                <c:ptCount val="8"/>
                <c:pt idx="0">
                  <c:v>1.7540474655106664E-3</c:v>
                </c:pt>
                <c:pt idx="1">
                  <c:v>0</c:v>
                </c:pt>
                <c:pt idx="2">
                  <c:v>2.1326052956283092E-3</c:v>
                </c:pt>
                <c:pt idx="3">
                  <c:v>1.9400147721171379E-3</c:v>
                </c:pt>
                <c:pt idx="4">
                  <c:v>0</c:v>
                </c:pt>
                <c:pt idx="5">
                  <c:v>1.9388863584026694E-3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Province!$B$65</c:f>
              <c:strCache>
                <c:ptCount val="1"/>
                <c:pt idx="0">
                  <c:v>INH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Province!$C$53:$J$53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Province!$C$65:$J$65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Province!$B$66</c:f>
              <c:strCache>
                <c:ptCount val="1"/>
                <c:pt idx="0">
                  <c:v>MAP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Province!$C$53:$J$53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Province!$C$66:$J$66</c:f>
              <c:numCache>
                <c:formatCode>0.00</c:formatCode>
                <c:ptCount val="8"/>
                <c:pt idx="0">
                  <c:v>0</c:v>
                </c:pt>
                <c:pt idx="1">
                  <c:v>2.8974588494747877E-3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Province!$B$67</c:f>
              <c:strCache>
                <c:ptCount val="1"/>
                <c:pt idx="0">
                  <c:v>MAC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Province!$C$53:$J$53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Province!$C$67:$J$67</c:f>
              <c:numCache>
                <c:formatCode>0.00</c:formatCode>
                <c:ptCount val="8"/>
                <c:pt idx="0">
                  <c:v>1.0194305796176195E-3</c:v>
                </c:pt>
                <c:pt idx="1">
                  <c:v>1.5437661204487085E-3</c:v>
                </c:pt>
                <c:pt idx="2">
                  <c:v>0</c:v>
                </c:pt>
                <c:pt idx="3">
                  <c:v>7.0041720755398273E-4</c:v>
                </c:pt>
                <c:pt idx="4">
                  <c:v>0</c:v>
                </c:pt>
                <c:pt idx="5">
                  <c:v>3.4654143382795155E-4</c:v>
                </c:pt>
                <c:pt idx="6">
                  <c:v>1.9831005483865738E-3</c:v>
                </c:pt>
                <c:pt idx="7">
                  <c:v>1.5580757753923535E-3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9833600"/>
        <c:axId val="319835520"/>
      </c:lineChart>
      <c:dateAx>
        <c:axId val="319833600"/>
        <c:scaling>
          <c:orientation val="minMax"/>
        </c:scaling>
        <c:delete val="0"/>
        <c:axPos val="b"/>
        <c:numFmt formatCode="[$-1010000]d/m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835520"/>
        <c:crosses val="autoZero"/>
        <c:auto val="1"/>
        <c:lblOffset val="100"/>
        <c:baseTimeUnit val="days"/>
      </c:dateAx>
      <c:valAx>
        <c:axId val="319835520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83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 CSSR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Province!$B$71</c:f>
              <c:strCache>
                <c:ptCount val="1"/>
                <c:pt idx="0">
                  <c:v>Network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solidFill>
                  <a:srgbClr val="FF0000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solidFill>
                        <a:schemeClr val="tx1"/>
                      </a:solidFill>
                    </a:ln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Province!$C$70:$J$70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Province!$C$71:$J$71</c:f>
              <c:numCache>
                <c:formatCode>0.00</c:formatCode>
                <c:ptCount val="8"/>
                <c:pt idx="0">
                  <c:v>99.64942691952696</c:v>
                </c:pt>
                <c:pt idx="1">
                  <c:v>99.658268628363786</c:v>
                </c:pt>
                <c:pt idx="2">
                  <c:v>99.677410742023554</c:v>
                </c:pt>
                <c:pt idx="3">
                  <c:v>99.629030181695285</c:v>
                </c:pt>
                <c:pt idx="4">
                  <c:v>99.634939322724875</c:v>
                </c:pt>
                <c:pt idx="5">
                  <c:v>99.639190881068984</c:v>
                </c:pt>
                <c:pt idx="6">
                  <c:v>99.659445573917722</c:v>
                </c:pt>
                <c:pt idx="7">
                  <c:v>99.714888205229798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Province!$B$72</c:f>
              <c:strCache>
                <c:ptCount val="1"/>
                <c:pt idx="0">
                  <c:v>CAB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Province!$C$70:$J$70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Province!$C$72:$J$72</c:f>
              <c:numCache>
                <c:formatCode>0.00</c:formatCode>
                <c:ptCount val="8"/>
                <c:pt idx="0">
                  <c:v>99.481056213378906</c:v>
                </c:pt>
                <c:pt idx="1">
                  <c:v>99.645317077636719</c:v>
                </c:pt>
                <c:pt idx="2">
                  <c:v>99.645034790039063</c:v>
                </c:pt>
                <c:pt idx="3">
                  <c:v>99.417449951171875</c:v>
                </c:pt>
                <c:pt idx="4">
                  <c:v>99.585029602050781</c:v>
                </c:pt>
                <c:pt idx="5">
                  <c:v>99.668426513671875</c:v>
                </c:pt>
                <c:pt idx="6">
                  <c:v>99.703895568847656</c:v>
                </c:pt>
                <c:pt idx="7">
                  <c:v>99.719573974609375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Province!$B$73</c:f>
              <c:strCache>
                <c:ptCount val="1"/>
                <c:pt idx="0">
                  <c:v>MAN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Province!$C$70:$J$70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Province!$C$73:$J$73</c:f>
              <c:numCache>
                <c:formatCode>0.00</c:formatCode>
                <c:ptCount val="8"/>
                <c:pt idx="0">
                  <c:v>99.699760437011719</c:v>
                </c:pt>
                <c:pt idx="1">
                  <c:v>99.695747375488281</c:v>
                </c:pt>
                <c:pt idx="2">
                  <c:v>99.679733276367188</c:v>
                </c:pt>
                <c:pt idx="3">
                  <c:v>99.734336853027344</c:v>
                </c:pt>
                <c:pt idx="4">
                  <c:v>99.692237854003906</c:v>
                </c:pt>
                <c:pt idx="5">
                  <c:v>99.727935791015625</c:v>
                </c:pt>
                <c:pt idx="6">
                  <c:v>99.508293151855469</c:v>
                </c:pt>
                <c:pt idx="7">
                  <c:v>99.718109130859375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Province!$B$74</c:f>
              <c:strCache>
                <c:ptCount val="1"/>
                <c:pt idx="0">
                  <c:v>NAM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Province!$C$70:$J$70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Province!$C$74:$J$74</c:f>
              <c:numCache>
                <c:formatCode>0.00</c:formatCode>
                <c:ptCount val="8"/>
                <c:pt idx="0">
                  <c:v>99.845573425292969</c:v>
                </c:pt>
                <c:pt idx="1">
                  <c:v>99.850257873535156</c:v>
                </c:pt>
                <c:pt idx="2">
                  <c:v>99.821792602539063</c:v>
                </c:pt>
                <c:pt idx="3">
                  <c:v>99.8668212890625</c:v>
                </c:pt>
                <c:pt idx="4">
                  <c:v>99.798233032226563</c:v>
                </c:pt>
                <c:pt idx="5">
                  <c:v>99.792007446289062</c:v>
                </c:pt>
                <c:pt idx="6">
                  <c:v>99.803169250488281</c:v>
                </c:pt>
                <c:pt idx="7">
                  <c:v>99.827041625976563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Province!$B$75</c:f>
              <c:strCache>
                <c:ptCount val="1"/>
                <c:pt idx="0">
                  <c:v>NAC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Province!$C$70:$J$70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Province!$C$75:$J$75</c:f>
              <c:numCache>
                <c:formatCode>0.00</c:formatCode>
                <c:ptCount val="8"/>
                <c:pt idx="0">
                  <c:v>99.762680053710938</c:v>
                </c:pt>
                <c:pt idx="1">
                  <c:v>99.79754638671875</c:v>
                </c:pt>
                <c:pt idx="2">
                  <c:v>99.797813415527344</c:v>
                </c:pt>
                <c:pt idx="3">
                  <c:v>99.715400695800781</c:v>
                </c:pt>
                <c:pt idx="4">
                  <c:v>99.497795104980469</c:v>
                </c:pt>
                <c:pt idx="5">
                  <c:v>99.768356323242187</c:v>
                </c:pt>
                <c:pt idx="6">
                  <c:v>99.79644775390625</c:v>
                </c:pt>
                <c:pt idx="7">
                  <c:v>99.801681518554688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Province!$B$76</c:f>
              <c:strCache>
                <c:ptCount val="1"/>
                <c:pt idx="0">
                  <c:v>NIA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Province!$C$70:$J$70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Province!$C$76:$J$76</c:f>
              <c:numCache>
                <c:formatCode>0.00</c:formatCode>
                <c:ptCount val="8"/>
                <c:pt idx="0">
                  <c:v>99.791160583496094</c:v>
                </c:pt>
                <c:pt idx="1">
                  <c:v>99.825332641601563</c:v>
                </c:pt>
                <c:pt idx="2">
                  <c:v>99.790206909179687</c:v>
                </c:pt>
                <c:pt idx="3">
                  <c:v>99.7803955078125</c:v>
                </c:pt>
                <c:pt idx="4">
                  <c:v>99.783760070800781</c:v>
                </c:pt>
                <c:pt idx="5">
                  <c:v>99.773536682128906</c:v>
                </c:pt>
                <c:pt idx="6">
                  <c:v>99.76434326171875</c:v>
                </c:pt>
                <c:pt idx="7">
                  <c:v>99.815162658691406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Province!$B$77</c:f>
              <c:strCache>
                <c:ptCount val="1"/>
                <c:pt idx="0">
                  <c:v>SOF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Province!$C$70:$J$70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Province!$C$77:$J$77</c:f>
              <c:numCache>
                <c:formatCode>0.00</c:formatCode>
                <c:ptCount val="8"/>
                <c:pt idx="0">
                  <c:v>99.541801452636719</c:v>
                </c:pt>
                <c:pt idx="1">
                  <c:v>99.431076049804688</c:v>
                </c:pt>
                <c:pt idx="2">
                  <c:v>99.570930480957031</c:v>
                </c:pt>
                <c:pt idx="3">
                  <c:v>99.361854553222656</c:v>
                </c:pt>
                <c:pt idx="4">
                  <c:v>99.461601257324219</c:v>
                </c:pt>
                <c:pt idx="5">
                  <c:v>99.496070861816406</c:v>
                </c:pt>
                <c:pt idx="6">
                  <c:v>99.647407531738281</c:v>
                </c:pt>
                <c:pt idx="7">
                  <c:v>99.611564636230469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Province!$B$78</c:f>
              <c:strCache>
                <c:ptCount val="1"/>
                <c:pt idx="0">
                  <c:v>TET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Province!$C$70:$J$70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Province!$C$78:$J$78</c:f>
              <c:numCache>
                <c:formatCode>0.00</c:formatCode>
                <c:ptCount val="8"/>
                <c:pt idx="0">
                  <c:v>99.767929077148438</c:v>
                </c:pt>
                <c:pt idx="1">
                  <c:v>99.703788757324219</c:v>
                </c:pt>
                <c:pt idx="2">
                  <c:v>99.701629638671875</c:v>
                </c:pt>
                <c:pt idx="3">
                  <c:v>99.671401977539063</c:v>
                </c:pt>
                <c:pt idx="4">
                  <c:v>99.639739990234375</c:v>
                </c:pt>
                <c:pt idx="5">
                  <c:v>99.604324340820312</c:v>
                </c:pt>
                <c:pt idx="6">
                  <c:v>99.697029113769531</c:v>
                </c:pt>
                <c:pt idx="7">
                  <c:v>99.671379089355469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Province!$B$79</c:f>
              <c:strCache>
                <c:ptCount val="1"/>
                <c:pt idx="0">
                  <c:v>ZAM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Province!$C$70:$J$70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Province!$C$79:$J$79</c:f>
              <c:numCache>
                <c:formatCode>0.00</c:formatCode>
                <c:ptCount val="8"/>
                <c:pt idx="0">
                  <c:v>99.6624755859375</c:v>
                </c:pt>
                <c:pt idx="1">
                  <c:v>99.651969909667969</c:v>
                </c:pt>
                <c:pt idx="2">
                  <c:v>99.643936157226563</c:v>
                </c:pt>
                <c:pt idx="3">
                  <c:v>99.575447082519531</c:v>
                </c:pt>
                <c:pt idx="4">
                  <c:v>99.386093139648438</c:v>
                </c:pt>
                <c:pt idx="5">
                  <c:v>99.377571105957031</c:v>
                </c:pt>
                <c:pt idx="6">
                  <c:v>99.579620361328125</c:v>
                </c:pt>
                <c:pt idx="7">
                  <c:v>99.637283325195313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Province!$B$80</c:f>
              <c:strCache>
                <c:ptCount val="1"/>
                <c:pt idx="0">
                  <c:v>MOC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Province!$C$70:$J$70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Province!$C$80:$J$80</c:f>
              <c:numCache>
                <c:formatCode>0.00</c:formatCode>
                <c:ptCount val="8"/>
                <c:pt idx="0">
                  <c:v>99.629600524902344</c:v>
                </c:pt>
                <c:pt idx="1">
                  <c:v>99.6375732421875</c:v>
                </c:pt>
                <c:pt idx="2">
                  <c:v>99.670982360839844</c:v>
                </c:pt>
                <c:pt idx="3">
                  <c:v>99.689613342285156</c:v>
                </c:pt>
                <c:pt idx="4">
                  <c:v>99.656806945800781</c:v>
                </c:pt>
                <c:pt idx="5">
                  <c:v>99.685081481933594</c:v>
                </c:pt>
                <c:pt idx="6">
                  <c:v>99.677017211914063</c:v>
                </c:pt>
                <c:pt idx="7">
                  <c:v>99.618049621582031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Province!$B$81</c:f>
              <c:strCache>
                <c:ptCount val="1"/>
                <c:pt idx="0">
                  <c:v>GAZ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Province!$C$70:$J$70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Province!$C$81:$J$81</c:f>
              <c:numCache>
                <c:formatCode>0.00</c:formatCode>
                <c:ptCount val="8"/>
                <c:pt idx="0">
                  <c:v>99.647422790527344</c:v>
                </c:pt>
                <c:pt idx="1">
                  <c:v>99.283615112304688</c:v>
                </c:pt>
                <c:pt idx="2">
                  <c:v>99.563041687011719</c:v>
                </c:pt>
                <c:pt idx="3">
                  <c:v>99.714828491210938</c:v>
                </c:pt>
                <c:pt idx="4">
                  <c:v>99.763717651367188</c:v>
                </c:pt>
                <c:pt idx="5">
                  <c:v>99.488502502441406</c:v>
                </c:pt>
                <c:pt idx="6">
                  <c:v>99.52227783203125</c:v>
                </c:pt>
                <c:pt idx="7">
                  <c:v>99.595626831054688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Province!$B$82</c:f>
              <c:strCache>
                <c:ptCount val="1"/>
                <c:pt idx="0">
                  <c:v>INH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Province!$C$70:$J$70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Province!$C$82:$J$82</c:f>
              <c:numCache>
                <c:formatCode>0.00</c:formatCode>
                <c:ptCount val="8"/>
                <c:pt idx="0">
                  <c:v>99.73492431640625</c:v>
                </c:pt>
                <c:pt idx="1">
                  <c:v>99.706169128417969</c:v>
                </c:pt>
                <c:pt idx="2">
                  <c:v>99.767646789550781</c:v>
                </c:pt>
                <c:pt idx="3">
                  <c:v>99.612419128417969</c:v>
                </c:pt>
                <c:pt idx="4">
                  <c:v>99.714012145996094</c:v>
                </c:pt>
                <c:pt idx="5">
                  <c:v>99.757530212402344</c:v>
                </c:pt>
                <c:pt idx="6">
                  <c:v>99.723800659179688</c:v>
                </c:pt>
                <c:pt idx="7">
                  <c:v>99.711898803710937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Province!$B$83</c:f>
              <c:strCache>
                <c:ptCount val="1"/>
                <c:pt idx="0">
                  <c:v>MAP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Province!$C$70:$J$70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Province!$C$83:$J$83</c:f>
              <c:numCache>
                <c:formatCode>0.00</c:formatCode>
                <c:ptCount val="8"/>
                <c:pt idx="0">
                  <c:v>99.610649108886719</c:v>
                </c:pt>
                <c:pt idx="1">
                  <c:v>99.670730590820313</c:v>
                </c:pt>
                <c:pt idx="2">
                  <c:v>99.615882873535156</c:v>
                </c:pt>
                <c:pt idx="3">
                  <c:v>99.597068786621094</c:v>
                </c:pt>
                <c:pt idx="4">
                  <c:v>99.652420043945313</c:v>
                </c:pt>
                <c:pt idx="5">
                  <c:v>99.713668823242188</c:v>
                </c:pt>
                <c:pt idx="6">
                  <c:v>99.711357116699219</c:v>
                </c:pt>
                <c:pt idx="7">
                  <c:v>99.623100280761719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Province!$B$84</c:f>
              <c:strCache>
                <c:ptCount val="1"/>
                <c:pt idx="0">
                  <c:v>MAC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Province!$C$70:$J$70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Province!$C$84:$J$84</c:f>
              <c:numCache>
                <c:formatCode>0.00</c:formatCode>
                <c:ptCount val="8"/>
                <c:pt idx="0">
                  <c:v>99.686729431152344</c:v>
                </c:pt>
                <c:pt idx="1">
                  <c:v>99.638687133789063</c:v>
                </c:pt>
                <c:pt idx="2">
                  <c:v>99.541481018066406</c:v>
                </c:pt>
                <c:pt idx="3">
                  <c:v>99.727584838867188</c:v>
                </c:pt>
                <c:pt idx="4">
                  <c:v>99.538276672363281</c:v>
                </c:pt>
                <c:pt idx="5">
                  <c:v>99.345863342285156</c:v>
                </c:pt>
                <c:pt idx="6">
                  <c:v>99.332054138183594</c:v>
                </c:pt>
                <c:pt idx="7">
                  <c:v>99.771011352539063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9993728"/>
        <c:axId val="320077824"/>
      </c:lineChart>
      <c:dateAx>
        <c:axId val="319993728"/>
        <c:scaling>
          <c:orientation val="minMax"/>
        </c:scaling>
        <c:delete val="0"/>
        <c:axPos val="b"/>
        <c:numFmt formatCode="[$-1010000]d/m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077824"/>
        <c:crosses val="autoZero"/>
        <c:auto val="1"/>
        <c:lblOffset val="100"/>
        <c:baseTimeUnit val="days"/>
      </c:dateAx>
      <c:valAx>
        <c:axId val="320077824"/>
        <c:scaling>
          <c:orientation val="minMax"/>
          <c:min val="99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99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 CSSR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Province!$B$88</c:f>
              <c:strCache>
                <c:ptCount val="1"/>
                <c:pt idx="0">
                  <c:v>Network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solidFill>
                  <a:srgbClr val="FF0000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solidFill>
                        <a:schemeClr val="tx1"/>
                      </a:solidFill>
                    </a:ln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Province!$C$87:$J$87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Province!$C$88:$J$88</c:f>
              <c:numCache>
                <c:formatCode>0.00</c:formatCode>
                <c:ptCount val="8"/>
                <c:pt idx="0">
                  <c:v>99.784192574162915</c:v>
                </c:pt>
                <c:pt idx="1">
                  <c:v>99.783027476677319</c:v>
                </c:pt>
                <c:pt idx="2">
                  <c:v>99.799906558743459</c:v>
                </c:pt>
                <c:pt idx="3">
                  <c:v>99.779420999520354</c:v>
                </c:pt>
                <c:pt idx="4">
                  <c:v>99.775673011593497</c:v>
                </c:pt>
                <c:pt idx="5">
                  <c:v>99.741862704846113</c:v>
                </c:pt>
                <c:pt idx="6">
                  <c:v>99.770369312123748</c:v>
                </c:pt>
                <c:pt idx="7">
                  <c:v>99.819314375048549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Province!$B$89</c:f>
              <c:strCache>
                <c:ptCount val="1"/>
                <c:pt idx="0">
                  <c:v>CAB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Province!$C$87:$J$87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Province!$C$89:$J$89</c:f>
              <c:numCache>
                <c:formatCode>0.00</c:formatCode>
                <c:ptCount val="8"/>
                <c:pt idx="0">
                  <c:v>99.557846069335938</c:v>
                </c:pt>
                <c:pt idx="1">
                  <c:v>99.670028686523438</c:v>
                </c:pt>
                <c:pt idx="2">
                  <c:v>99.705528259277344</c:v>
                </c:pt>
                <c:pt idx="3">
                  <c:v>99.569679260253906</c:v>
                </c:pt>
                <c:pt idx="4">
                  <c:v>99.680595397949219</c:v>
                </c:pt>
                <c:pt idx="5">
                  <c:v>99.730140686035156</c:v>
                </c:pt>
                <c:pt idx="6">
                  <c:v>99.721778869628906</c:v>
                </c:pt>
                <c:pt idx="7">
                  <c:v>99.770362854003906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Province!$B$90</c:f>
              <c:strCache>
                <c:ptCount val="1"/>
                <c:pt idx="0">
                  <c:v>MAN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Province!$C$87:$J$87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Province!$C$90:$J$90</c:f>
              <c:numCache>
                <c:formatCode>0.00</c:formatCode>
                <c:ptCount val="8"/>
                <c:pt idx="0">
                  <c:v>99.835502624511719</c:v>
                </c:pt>
                <c:pt idx="1">
                  <c:v>99.816566467285156</c:v>
                </c:pt>
                <c:pt idx="2">
                  <c:v>99.844635009765625</c:v>
                </c:pt>
                <c:pt idx="3">
                  <c:v>99.867424011230469</c:v>
                </c:pt>
                <c:pt idx="4">
                  <c:v>99.837654113769531</c:v>
                </c:pt>
                <c:pt idx="5">
                  <c:v>99.848602294921875</c:v>
                </c:pt>
                <c:pt idx="6">
                  <c:v>99.593711853027344</c:v>
                </c:pt>
                <c:pt idx="7">
                  <c:v>99.817123413085938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Province!$B$91</c:f>
              <c:strCache>
                <c:ptCount val="1"/>
                <c:pt idx="0">
                  <c:v>NAM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Province!$C$87:$J$87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Province!$C$91:$J$91</c:f>
              <c:numCache>
                <c:formatCode>0.00</c:formatCode>
                <c:ptCount val="8"/>
                <c:pt idx="0">
                  <c:v>99.924423217773438</c:v>
                </c:pt>
                <c:pt idx="1">
                  <c:v>99.906784057617188</c:v>
                </c:pt>
                <c:pt idx="2">
                  <c:v>99.917266845703125</c:v>
                </c:pt>
                <c:pt idx="3">
                  <c:v>99.912803649902344</c:v>
                </c:pt>
                <c:pt idx="4">
                  <c:v>99.896728515625</c:v>
                </c:pt>
                <c:pt idx="5">
                  <c:v>99.898094177246094</c:v>
                </c:pt>
                <c:pt idx="6">
                  <c:v>99.900856018066406</c:v>
                </c:pt>
                <c:pt idx="7">
                  <c:v>99.9114990234375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Province!$B$92</c:f>
              <c:strCache>
                <c:ptCount val="1"/>
                <c:pt idx="0">
                  <c:v>NAC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Province!$C$87:$J$87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Province!$C$92:$J$92</c:f>
              <c:numCache>
                <c:formatCode>0.00</c:formatCode>
                <c:ptCount val="8"/>
                <c:pt idx="0">
                  <c:v>99.764007568359375</c:v>
                </c:pt>
                <c:pt idx="1">
                  <c:v>99.812507629394531</c:v>
                </c:pt>
                <c:pt idx="2">
                  <c:v>99.805862426757813</c:v>
                </c:pt>
                <c:pt idx="3">
                  <c:v>99.787216186523438</c:v>
                </c:pt>
                <c:pt idx="4">
                  <c:v>99.77337646484375</c:v>
                </c:pt>
                <c:pt idx="5">
                  <c:v>99.804397583007813</c:v>
                </c:pt>
                <c:pt idx="6">
                  <c:v>99.826347351074219</c:v>
                </c:pt>
                <c:pt idx="7">
                  <c:v>99.805381774902344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Province!$B$93</c:f>
              <c:strCache>
                <c:ptCount val="1"/>
                <c:pt idx="0">
                  <c:v>NIA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Province!$C$87:$J$87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Province!$C$93:$J$93</c:f>
              <c:numCache>
                <c:formatCode>0.00</c:formatCode>
                <c:ptCount val="8"/>
                <c:pt idx="0">
                  <c:v>99.877540588378906</c:v>
                </c:pt>
                <c:pt idx="1">
                  <c:v>99.879959106445313</c:v>
                </c:pt>
                <c:pt idx="2">
                  <c:v>99.882774353027344</c:v>
                </c:pt>
                <c:pt idx="3">
                  <c:v>99.861099243164063</c:v>
                </c:pt>
                <c:pt idx="4">
                  <c:v>99.854110717773438</c:v>
                </c:pt>
                <c:pt idx="5">
                  <c:v>99.879081726074219</c:v>
                </c:pt>
                <c:pt idx="6">
                  <c:v>99.863296508789063</c:v>
                </c:pt>
                <c:pt idx="7">
                  <c:v>99.888839721679688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Province!$B$94</c:f>
              <c:strCache>
                <c:ptCount val="1"/>
                <c:pt idx="0">
                  <c:v>SOF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Province!$C$87:$J$87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Province!$C$94:$J$94</c:f>
              <c:numCache>
                <c:formatCode>0.00</c:formatCode>
                <c:ptCount val="8"/>
                <c:pt idx="0">
                  <c:v>99.688667297363281</c:v>
                </c:pt>
                <c:pt idx="1">
                  <c:v>99.641036987304688</c:v>
                </c:pt>
                <c:pt idx="2">
                  <c:v>99.698318481445313</c:v>
                </c:pt>
                <c:pt idx="3">
                  <c:v>99.600563049316406</c:v>
                </c:pt>
                <c:pt idx="4">
                  <c:v>99.652969360351563</c:v>
                </c:pt>
                <c:pt idx="5">
                  <c:v>99.692344665527344</c:v>
                </c:pt>
                <c:pt idx="6">
                  <c:v>99.736534118652344</c:v>
                </c:pt>
                <c:pt idx="7">
                  <c:v>99.767402648925781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Province!$B$95</c:f>
              <c:strCache>
                <c:ptCount val="1"/>
                <c:pt idx="0">
                  <c:v>TET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Province!$C$87:$J$87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Province!$C$95:$J$95</c:f>
              <c:numCache>
                <c:formatCode>0.00</c:formatCode>
                <c:ptCount val="8"/>
                <c:pt idx="0">
                  <c:v>99.862968444824219</c:v>
                </c:pt>
                <c:pt idx="1">
                  <c:v>99.847099304199219</c:v>
                </c:pt>
                <c:pt idx="2">
                  <c:v>99.860504150390625</c:v>
                </c:pt>
                <c:pt idx="3">
                  <c:v>99.855262756347656</c:v>
                </c:pt>
                <c:pt idx="4">
                  <c:v>99.81903076171875</c:v>
                </c:pt>
                <c:pt idx="5">
                  <c:v>99.815826416015625</c:v>
                </c:pt>
                <c:pt idx="6">
                  <c:v>99.811546325683594</c:v>
                </c:pt>
                <c:pt idx="7">
                  <c:v>99.863273620605469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Province!$B$96</c:f>
              <c:strCache>
                <c:ptCount val="1"/>
                <c:pt idx="0">
                  <c:v>ZAM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Province!$C$87:$J$87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Province!$C$96:$J$96</c:f>
              <c:numCache>
                <c:formatCode>0.00</c:formatCode>
                <c:ptCount val="8"/>
                <c:pt idx="0">
                  <c:v>99.793861389160156</c:v>
                </c:pt>
                <c:pt idx="1">
                  <c:v>99.747566223144531</c:v>
                </c:pt>
                <c:pt idx="2">
                  <c:v>99.789497375488281</c:v>
                </c:pt>
                <c:pt idx="3">
                  <c:v>99.755706787109375</c:v>
                </c:pt>
                <c:pt idx="4">
                  <c:v>99.668014526367188</c:v>
                </c:pt>
                <c:pt idx="5">
                  <c:v>99.603630065917969</c:v>
                </c:pt>
                <c:pt idx="6">
                  <c:v>99.783645629882813</c:v>
                </c:pt>
                <c:pt idx="7">
                  <c:v>99.812698364257813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Province!$B$97</c:f>
              <c:strCache>
                <c:ptCount val="1"/>
                <c:pt idx="0">
                  <c:v>MOC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Province!$C$87:$J$87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Province!$C$97:$J$97</c:f>
              <c:numCache>
                <c:formatCode>0.00</c:formatCode>
                <c:ptCount val="8"/>
                <c:pt idx="0">
                  <c:v>99.666801452636719</c:v>
                </c:pt>
                <c:pt idx="1">
                  <c:v>99.651496887207031</c:v>
                </c:pt>
                <c:pt idx="2">
                  <c:v>99.7252197265625</c:v>
                </c:pt>
                <c:pt idx="3">
                  <c:v>99.714988708496094</c:v>
                </c:pt>
                <c:pt idx="4">
                  <c:v>99.697540283203125</c:v>
                </c:pt>
                <c:pt idx="5">
                  <c:v>99.706069946289063</c:v>
                </c:pt>
                <c:pt idx="6">
                  <c:v>99.756942749023438</c:v>
                </c:pt>
                <c:pt idx="7">
                  <c:v>99.713737487792969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Province!$B$98</c:f>
              <c:strCache>
                <c:ptCount val="1"/>
                <c:pt idx="0">
                  <c:v>GAZ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Province!$C$87:$J$87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Province!$C$98:$J$98</c:f>
              <c:numCache>
                <c:formatCode>0.00</c:formatCode>
                <c:ptCount val="8"/>
                <c:pt idx="0">
                  <c:v>99.728279113769531</c:v>
                </c:pt>
                <c:pt idx="1">
                  <c:v>99.618621826171875</c:v>
                </c:pt>
                <c:pt idx="2">
                  <c:v>99.593231201171875</c:v>
                </c:pt>
                <c:pt idx="3">
                  <c:v>99.748092651367188</c:v>
                </c:pt>
                <c:pt idx="4">
                  <c:v>99.701202392578125</c:v>
                </c:pt>
                <c:pt idx="5">
                  <c:v>99.221176147460938</c:v>
                </c:pt>
                <c:pt idx="6">
                  <c:v>99.619415283203125</c:v>
                </c:pt>
                <c:pt idx="7">
                  <c:v>99.518379211425781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Province!$B$99</c:f>
              <c:strCache>
                <c:ptCount val="1"/>
                <c:pt idx="0">
                  <c:v>INH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Province!$C$87:$J$87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Province!$C$99:$J$99</c:f>
              <c:numCache>
                <c:formatCode>0.00</c:formatCode>
                <c:ptCount val="8"/>
                <c:pt idx="0">
                  <c:v>99.79168701171875</c:v>
                </c:pt>
                <c:pt idx="1">
                  <c:v>99.789627075195313</c:v>
                </c:pt>
                <c:pt idx="2">
                  <c:v>99.786773681640625</c:v>
                </c:pt>
                <c:pt idx="3">
                  <c:v>99.621559143066406</c:v>
                </c:pt>
                <c:pt idx="4">
                  <c:v>99.739036560058594</c:v>
                </c:pt>
                <c:pt idx="5">
                  <c:v>99.786788940429687</c:v>
                </c:pt>
                <c:pt idx="6">
                  <c:v>99.803489685058594</c:v>
                </c:pt>
                <c:pt idx="7">
                  <c:v>99.771148681640625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Province!$B$100</c:f>
              <c:strCache>
                <c:ptCount val="1"/>
                <c:pt idx="0">
                  <c:v>MAP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Province!$C$87:$J$87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Province!$C$100:$J$100</c:f>
              <c:numCache>
                <c:formatCode>0.00</c:formatCode>
                <c:ptCount val="8"/>
                <c:pt idx="0">
                  <c:v>99.83441162109375</c:v>
                </c:pt>
                <c:pt idx="1">
                  <c:v>99.834396362304688</c:v>
                </c:pt>
                <c:pt idx="2">
                  <c:v>99.83221435546875</c:v>
                </c:pt>
                <c:pt idx="3">
                  <c:v>99.825889587402344</c:v>
                </c:pt>
                <c:pt idx="4">
                  <c:v>99.846664428710937</c:v>
                </c:pt>
                <c:pt idx="5">
                  <c:v>99.841354370117188</c:v>
                </c:pt>
                <c:pt idx="6">
                  <c:v>99.836959838867188</c:v>
                </c:pt>
                <c:pt idx="7">
                  <c:v>99.839210510253906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Province!$B$101</c:f>
              <c:strCache>
                <c:ptCount val="1"/>
                <c:pt idx="0">
                  <c:v>MAC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Province!$C$87:$J$87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Province!$C$101:$J$101</c:f>
              <c:numCache>
                <c:formatCode>0.00</c:formatCode>
                <c:ptCount val="8"/>
                <c:pt idx="0">
                  <c:v>99.841567993164063</c:v>
                </c:pt>
                <c:pt idx="1">
                  <c:v>99.833541870117188</c:v>
                </c:pt>
                <c:pt idx="2">
                  <c:v>99.834892272949219</c:v>
                </c:pt>
                <c:pt idx="3">
                  <c:v>99.87249755859375</c:v>
                </c:pt>
                <c:pt idx="4">
                  <c:v>99.799041748046875</c:v>
                </c:pt>
                <c:pt idx="5">
                  <c:v>99.681816101074219</c:v>
                </c:pt>
                <c:pt idx="6">
                  <c:v>99.741058349609375</c:v>
                </c:pt>
                <c:pt idx="7">
                  <c:v>99.867347717285156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161664"/>
        <c:axId val="320167936"/>
      </c:lineChart>
      <c:dateAx>
        <c:axId val="320161664"/>
        <c:scaling>
          <c:orientation val="minMax"/>
        </c:scaling>
        <c:delete val="0"/>
        <c:axPos val="b"/>
        <c:numFmt formatCode="[$-1010000]d/m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167936"/>
        <c:crosses val="autoZero"/>
        <c:auto val="1"/>
        <c:lblOffset val="100"/>
        <c:baseTimeUnit val="days"/>
      </c:dateAx>
      <c:valAx>
        <c:axId val="320167936"/>
        <c:scaling>
          <c:orientation val="minMax"/>
          <c:min val="99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16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 CDR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Province!$B$105</c:f>
              <c:strCache>
                <c:ptCount val="1"/>
                <c:pt idx="0">
                  <c:v>Network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solidFill>
                  <a:srgbClr val="FF0000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solidFill>
                        <a:schemeClr val="tx1"/>
                      </a:solidFill>
                    </a:ln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Province!$C$104:$J$104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Province!$C$105:$J$105</c:f>
              <c:numCache>
                <c:formatCode>0.00</c:formatCode>
                <c:ptCount val="8"/>
                <c:pt idx="0">
                  <c:v>0.26317503574885009</c:v>
                </c:pt>
                <c:pt idx="1">
                  <c:v>0.25879971283189984</c:v>
                </c:pt>
                <c:pt idx="2">
                  <c:v>0.26029643826314808</c:v>
                </c:pt>
                <c:pt idx="3">
                  <c:v>0.25517174498753292</c:v>
                </c:pt>
                <c:pt idx="4">
                  <c:v>0.26391171763339472</c:v>
                </c:pt>
                <c:pt idx="5">
                  <c:v>0.26564048179102839</c:v>
                </c:pt>
                <c:pt idx="6">
                  <c:v>0.25869180531966274</c:v>
                </c:pt>
                <c:pt idx="7">
                  <c:v>0.23730285594617798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Province!$B$106</c:f>
              <c:strCache>
                <c:ptCount val="1"/>
                <c:pt idx="0">
                  <c:v>CAB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Province!$C$104:$J$104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Province!$C$106:$J$106</c:f>
              <c:numCache>
                <c:formatCode>0.00</c:formatCode>
                <c:ptCount val="8"/>
                <c:pt idx="0">
                  <c:v>0.31528002023696899</c:v>
                </c:pt>
                <c:pt idx="1">
                  <c:v>0.25326985120773315</c:v>
                </c:pt>
                <c:pt idx="2">
                  <c:v>0.26610159873962402</c:v>
                </c:pt>
                <c:pt idx="3">
                  <c:v>0.31338992714881897</c:v>
                </c:pt>
                <c:pt idx="4">
                  <c:v>0.29211294651031494</c:v>
                </c:pt>
                <c:pt idx="5">
                  <c:v>0.27531108260154724</c:v>
                </c:pt>
                <c:pt idx="6">
                  <c:v>0.25337415933609009</c:v>
                </c:pt>
                <c:pt idx="7">
                  <c:v>0.21895237267017365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Province!$B$107</c:f>
              <c:strCache>
                <c:ptCount val="1"/>
                <c:pt idx="0">
                  <c:v>MAN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Province!$C$104:$J$104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Province!$C$107:$J$107</c:f>
              <c:numCache>
                <c:formatCode>0.00</c:formatCode>
                <c:ptCount val="8"/>
                <c:pt idx="0">
                  <c:v>0.28857132792472839</c:v>
                </c:pt>
                <c:pt idx="1">
                  <c:v>0.2931266725063324</c:v>
                </c:pt>
                <c:pt idx="2">
                  <c:v>0.2853754460811615</c:v>
                </c:pt>
                <c:pt idx="3">
                  <c:v>0.25032937526702881</c:v>
                </c:pt>
                <c:pt idx="4">
                  <c:v>0.30337446928024292</c:v>
                </c:pt>
                <c:pt idx="5">
                  <c:v>0.24982446432113647</c:v>
                </c:pt>
                <c:pt idx="6">
                  <c:v>0.35907870531082153</c:v>
                </c:pt>
                <c:pt idx="7">
                  <c:v>0.27016595005989075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Province!$B$108</c:f>
              <c:strCache>
                <c:ptCount val="1"/>
                <c:pt idx="0">
                  <c:v>NAM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Province!$C$104:$J$104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Province!$C$108:$J$108</c:f>
              <c:numCache>
                <c:formatCode>0.00</c:formatCode>
                <c:ptCount val="8"/>
                <c:pt idx="0">
                  <c:v>0.20838871598243713</c:v>
                </c:pt>
                <c:pt idx="1">
                  <c:v>0.26889821887016296</c:v>
                </c:pt>
                <c:pt idx="2">
                  <c:v>0.20525296032428741</c:v>
                </c:pt>
                <c:pt idx="3">
                  <c:v>0.19478558003902435</c:v>
                </c:pt>
                <c:pt idx="4">
                  <c:v>0.23573176562786102</c:v>
                </c:pt>
                <c:pt idx="5">
                  <c:v>0.2433064877986908</c:v>
                </c:pt>
                <c:pt idx="6">
                  <c:v>0.22428320348262787</c:v>
                </c:pt>
                <c:pt idx="7">
                  <c:v>0.21721121668815613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Province!$B$109</c:f>
              <c:strCache>
                <c:ptCount val="1"/>
                <c:pt idx="0">
                  <c:v>NAC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Province!$C$104:$J$104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Province!$C$109:$J$109</c:f>
              <c:numCache>
                <c:formatCode>0.00</c:formatCode>
                <c:ptCount val="8"/>
                <c:pt idx="0">
                  <c:v>0.25201719999313354</c:v>
                </c:pt>
                <c:pt idx="1">
                  <c:v>0.24453940987586975</c:v>
                </c:pt>
                <c:pt idx="2">
                  <c:v>0.20767864584922791</c:v>
                </c:pt>
                <c:pt idx="3">
                  <c:v>0.20816090703010559</c:v>
                </c:pt>
                <c:pt idx="4">
                  <c:v>0.2367958128452301</c:v>
                </c:pt>
                <c:pt idx="5">
                  <c:v>0.24276606738567352</c:v>
                </c:pt>
                <c:pt idx="6">
                  <c:v>0.26771417260169983</c:v>
                </c:pt>
                <c:pt idx="7">
                  <c:v>0.26522001624107361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Province!$B$110</c:f>
              <c:strCache>
                <c:ptCount val="1"/>
                <c:pt idx="0">
                  <c:v>NIA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Province!$C$104:$J$104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Province!$C$110:$J$110</c:f>
              <c:numCache>
                <c:formatCode>0.00</c:formatCode>
                <c:ptCount val="8"/>
                <c:pt idx="0">
                  <c:v>0.20415228605270386</c:v>
                </c:pt>
                <c:pt idx="1">
                  <c:v>0.25503110885620117</c:v>
                </c:pt>
                <c:pt idx="2">
                  <c:v>0.17668068408966064</c:v>
                </c:pt>
                <c:pt idx="3">
                  <c:v>0.1925804615020752</c:v>
                </c:pt>
                <c:pt idx="4">
                  <c:v>0.23882873356342316</c:v>
                </c:pt>
                <c:pt idx="5">
                  <c:v>0.21478532254695892</c:v>
                </c:pt>
                <c:pt idx="6">
                  <c:v>0.18865238130092621</c:v>
                </c:pt>
                <c:pt idx="7">
                  <c:v>0.1889604777097702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Province!$B$111</c:f>
              <c:strCache>
                <c:ptCount val="1"/>
                <c:pt idx="0">
                  <c:v>SOF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Province!$C$104:$J$104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Province!$C$111:$J$111</c:f>
              <c:numCache>
                <c:formatCode>0.00</c:formatCode>
                <c:ptCount val="8"/>
                <c:pt idx="0">
                  <c:v>0.25592300295829773</c:v>
                </c:pt>
                <c:pt idx="1">
                  <c:v>0.27596989274024963</c:v>
                </c:pt>
                <c:pt idx="2">
                  <c:v>0.26860159635543823</c:v>
                </c:pt>
                <c:pt idx="3">
                  <c:v>0.2747473418712616</c:v>
                </c:pt>
                <c:pt idx="4">
                  <c:v>0.26762467622756958</c:v>
                </c:pt>
                <c:pt idx="5">
                  <c:v>0.28273740410804749</c:v>
                </c:pt>
                <c:pt idx="6">
                  <c:v>0.27465829253196716</c:v>
                </c:pt>
                <c:pt idx="7">
                  <c:v>0.26446795463562012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Province!$B$112</c:f>
              <c:strCache>
                <c:ptCount val="1"/>
                <c:pt idx="0">
                  <c:v>TET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Province!$C$104:$J$104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Province!$C$112:$J$112</c:f>
              <c:numCache>
                <c:formatCode>0.00</c:formatCode>
                <c:ptCount val="8"/>
                <c:pt idx="0">
                  <c:v>0.19871737062931061</c:v>
                </c:pt>
                <c:pt idx="1">
                  <c:v>0.2110062837600708</c:v>
                </c:pt>
                <c:pt idx="2">
                  <c:v>0.2526436448097229</c:v>
                </c:pt>
                <c:pt idx="3">
                  <c:v>0.29532402753829956</c:v>
                </c:pt>
                <c:pt idx="4">
                  <c:v>0.26430055499076843</c:v>
                </c:pt>
                <c:pt idx="5">
                  <c:v>0.22657632827758789</c:v>
                </c:pt>
                <c:pt idx="6">
                  <c:v>0.20112806558609009</c:v>
                </c:pt>
                <c:pt idx="7">
                  <c:v>0.29153221845626831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Province!$B$113</c:f>
              <c:strCache>
                <c:ptCount val="1"/>
                <c:pt idx="0">
                  <c:v>ZAM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Province!$C$104:$J$104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Province!$C$113:$J$113</c:f>
              <c:numCache>
                <c:formatCode>0.00</c:formatCode>
                <c:ptCount val="8"/>
                <c:pt idx="0">
                  <c:v>0.20970641076564789</c:v>
                </c:pt>
                <c:pt idx="1">
                  <c:v>0.22378215193748474</c:v>
                </c:pt>
                <c:pt idx="2">
                  <c:v>0.25348210334777832</c:v>
                </c:pt>
                <c:pt idx="3">
                  <c:v>0.22842878103256226</c:v>
                </c:pt>
                <c:pt idx="4">
                  <c:v>0.31176766753196716</c:v>
                </c:pt>
                <c:pt idx="5">
                  <c:v>0.2952972948551178</c:v>
                </c:pt>
                <c:pt idx="6">
                  <c:v>0.24995049834251404</c:v>
                </c:pt>
                <c:pt idx="7">
                  <c:v>0.17580711841583252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Province!$B$114</c:f>
              <c:strCache>
                <c:ptCount val="1"/>
                <c:pt idx="0">
                  <c:v>MOC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Province!$C$104:$J$104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Province!$C$114:$J$114</c:f>
              <c:numCache>
                <c:formatCode>0.00</c:formatCode>
                <c:ptCount val="8"/>
                <c:pt idx="0">
                  <c:v>0.20549426972866058</c:v>
                </c:pt>
                <c:pt idx="1">
                  <c:v>0.18831327557563782</c:v>
                </c:pt>
                <c:pt idx="2">
                  <c:v>0.21969681978225708</c:v>
                </c:pt>
                <c:pt idx="3">
                  <c:v>0.18464688956737518</c:v>
                </c:pt>
                <c:pt idx="4">
                  <c:v>0.16351647675037384</c:v>
                </c:pt>
                <c:pt idx="5">
                  <c:v>0.1890052855014801</c:v>
                </c:pt>
                <c:pt idx="6">
                  <c:v>0.22688598930835724</c:v>
                </c:pt>
                <c:pt idx="7">
                  <c:v>0.25398722290992737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Province!$B$115</c:f>
              <c:strCache>
                <c:ptCount val="1"/>
                <c:pt idx="0">
                  <c:v>GAZ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Province!$C$104:$J$104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Province!$C$115:$J$115</c:f>
              <c:numCache>
                <c:formatCode>0.00</c:formatCode>
                <c:ptCount val="8"/>
                <c:pt idx="0">
                  <c:v>0.26292726397514343</c:v>
                </c:pt>
                <c:pt idx="1">
                  <c:v>0.241280198097229</c:v>
                </c:pt>
                <c:pt idx="2">
                  <c:v>0.23230536282062531</c:v>
                </c:pt>
                <c:pt idx="3">
                  <c:v>0.19971691071987152</c:v>
                </c:pt>
                <c:pt idx="4">
                  <c:v>0.18411661684513092</c:v>
                </c:pt>
                <c:pt idx="5">
                  <c:v>0.29837444424629211</c:v>
                </c:pt>
                <c:pt idx="6">
                  <c:v>0.21960194408893585</c:v>
                </c:pt>
                <c:pt idx="7">
                  <c:v>0.25765818357467651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Province!$B$116</c:f>
              <c:strCache>
                <c:ptCount val="1"/>
                <c:pt idx="0">
                  <c:v>INH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Province!$C$104:$J$104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Province!$C$116:$J$116</c:f>
              <c:numCache>
                <c:formatCode>0.00</c:formatCode>
                <c:ptCount val="8"/>
                <c:pt idx="0">
                  <c:v>0.35638859868049622</c:v>
                </c:pt>
                <c:pt idx="1">
                  <c:v>0.29287341237068176</c:v>
                </c:pt>
                <c:pt idx="2">
                  <c:v>0.32786884903907776</c:v>
                </c:pt>
                <c:pt idx="3">
                  <c:v>0.31022867560386658</c:v>
                </c:pt>
                <c:pt idx="4">
                  <c:v>0.27814510464668274</c:v>
                </c:pt>
                <c:pt idx="5">
                  <c:v>0.26417672634124756</c:v>
                </c:pt>
                <c:pt idx="6">
                  <c:v>0.22211141884326935</c:v>
                </c:pt>
                <c:pt idx="7">
                  <c:v>0.18379056453704834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Province!$B$117</c:f>
              <c:strCache>
                <c:ptCount val="1"/>
                <c:pt idx="0">
                  <c:v>MAP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Province!$C$104:$J$104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Province!$C$117:$J$117</c:f>
              <c:numCache>
                <c:formatCode>0.00</c:formatCode>
                <c:ptCount val="8"/>
                <c:pt idx="0">
                  <c:v>0.39445948600769043</c:v>
                </c:pt>
                <c:pt idx="1">
                  <c:v>0.45086705684661865</c:v>
                </c:pt>
                <c:pt idx="2">
                  <c:v>0.57768726348876953</c:v>
                </c:pt>
                <c:pt idx="3">
                  <c:v>0.37203583121299744</c:v>
                </c:pt>
                <c:pt idx="4">
                  <c:v>0.42845973372459412</c:v>
                </c:pt>
                <c:pt idx="5">
                  <c:v>0.49621477723121643</c:v>
                </c:pt>
                <c:pt idx="6">
                  <c:v>0.41331803798675537</c:v>
                </c:pt>
                <c:pt idx="7">
                  <c:v>0.41031476855278015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Province!$B$118</c:f>
              <c:strCache>
                <c:ptCount val="1"/>
                <c:pt idx="0">
                  <c:v>MAC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Province!$C$104:$J$104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Province!$C$118:$J$118</c:f>
              <c:numCache>
                <c:formatCode>0.00</c:formatCode>
                <c:ptCount val="8"/>
                <c:pt idx="0">
                  <c:v>0.25727865099906921</c:v>
                </c:pt>
                <c:pt idx="1">
                  <c:v>0.24243159592151642</c:v>
                </c:pt>
                <c:pt idx="2">
                  <c:v>0.32187977433204651</c:v>
                </c:pt>
                <c:pt idx="3">
                  <c:v>0.26769605278968811</c:v>
                </c:pt>
                <c:pt idx="4">
                  <c:v>0.25191783905029297</c:v>
                </c:pt>
                <c:pt idx="5">
                  <c:v>0.28251069784164429</c:v>
                </c:pt>
                <c:pt idx="6">
                  <c:v>0.34592017531394958</c:v>
                </c:pt>
                <c:pt idx="7">
                  <c:v>0.22416926920413971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593280"/>
        <c:axId val="320275584"/>
      </c:lineChart>
      <c:dateAx>
        <c:axId val="320593280"/>
        <c:scaling>
          <c:orientation val="minMax"/>
        </c:scaling>
        <c:delete val="0"/>
        <c:axPos val="b"/>
        <c:numFmt formatCode="[$-1010000]d/m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275584"/>
        <c:crosses val="autoZero"/>
        <c:auto val="1"/>
        <c:lblOffset val="100"/>
        <c:baseTimeUnit val="days"/>
      </c:dateAx>
      <c:valAx>
        <c:axId val="320275584"/>
        <c:scaling>
          <c:orientation val="minMax"/>
          <c:max val="0.4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59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 CDR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Province!$B$122</c:f>
              <c:strCache>
                <c:ptCount val="1"/>
                <c:pt idx="0">
                  <c:v>Network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solidFill>
                  <a:srgbClr val="FF0000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solidFill>
                        <a:schemeClr val="tx1"/>
                      </a:solidFill>
                    </a:ln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Province!$C$121:$J$121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Province!$C$122:$J$122</c:f>
              <c:numCache>
                <c:formatCode>0.00</c:formatCode>
                <c:ptCount val="8"/>
                <c:pt idx="0">
                  <c:v>0.14988043035039716</c:v>
                </c:pt>
                <c:pt idx="1">
                  <c:v>0.13763786081266161</c:v>
                </c:pt>
                <c:pt idx="2">
                  <c:v>0.14877062853512946</c:v>
                </c:pt>
                <c:pt idx="3">
                  <c:v>0.14503213049100208</c:v>
                </c:pt>
                <c:pt idx="4">
                  <c:v>0.14232166207862479</c:v>
                </c:pt>
                <c:pt idx="5">
                  <c:v>0.14279321113917884</c:v>
                </c:pt>
                <c:pt idx="6">
                  <c:v>0.20332632564421588</c:v>
                </c:pt>
                <c:pt idx="7">
                  <c:v>0.21017927133196729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Province!$B$123</c:f>
              <c:strCache>
                <c:ptCount val="1"/>
                <c:pt idx="0">
                  <c:v>CAB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Province!$C$121:$J$121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Province!$C$123:$J$123</c:f>
              <c:numCache>
                <c:formatCode>0.00</c:formatCode>
                <c:ptCount val="8"/>
                <c:pt idx="0">
                  <c:v>0.12266330420970917</c:v>
                </c:pt>
                <c:pt idx="1">
                  <c:v>9.5742024481296539E-2</c:v>
                </c:pt>
                <c:pt idx="2">
                  <c:v>9.6455402672290802E-2</c:v>
                </c:pt>
                <c:pt idx="3">
                  <c:v>0.11085345596075058</c:v>
                </c:pt>
                <c:pt idx="4">
                  <c:v>0.12549470365047455</c:v>
                </c:pt>
                <c:pt idx="5">
                  <c:v>9.7321473062038422E-2</c:v>
                </c:pt>
                <c:pt idx="6">
                  <c:v>0.15056978166103363</c:v>
                </c:pt>
                <c:pt idx="7">
                  <c:v>0.22423015534877777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Province!$B$124</c:f>
              <c:strCache>
                <c:ptCount val="1"/>
                <c:pt idx="0">
                  <c:v>MAN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Province!$C$121:$J$121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Province!$C$124:$J$124</c:f>
              <c:numCache>
                <c:formatCode>0.00</c:formatCode>
                <c:ptCount val="8"/>
                <c:pt idx="0">
                  <c:v>0.12828195095062256</c:v>
                </c:pt>
                <c:pt idx="1">
                  <c:v>0.11102595180273056</c:v>
                </c:pt>
                <c:pt idx="2">
                  <c:v>0.15067949891090393</c:v>
                </c:pt>
                <c:pt idx="3">
                  <c:v>0.1150481104850769</c:v>
                </c:pt>
                <c:pt idx="4">
                  <c:v>0.10878399014472961</c:v>
                </c:pt>
                <c:pt idx="5">
                  <c:v>0.1141066774725914</c:v>
                </c:pt>
                <c:pt idx="6">
                  <c:v>0.26347416639328003</c:v>
                </c:pt>
                <c:pt idx="7">
                  <c:v>0.22960174083709717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Province!$B$125</c:f>
              <c:strCache>
                <c:ptCount val="1"/>
                <c:pt idx="0">
                  <c:v>NAM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Province!$C$121:$J$121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Province!$C$125:$J$125</c:f>
              <c:numCache>
                <c:formatCode>0.00</c:formatCode>
                <c:ptCount val="8"/>
                <c:pt idx="0">
                  <c:v>0.12100793421268463</c:v>
                </c:pt>
                <c:pt idx="1">
                  <c:v>0.10727564990520477</c:v>
                </c:pt>
                <c:pt idx="2">
                  <c:v>0.10156870633363724</c:v>
                </c:pt>
                <c:pt idx="3">
                  <c:v>0.10971038043498993</c:v>
                </c:pt>
                <c:pt idx="4">
                  <c:v>0.12985384464263916</c:v>
                </c:pt>
                <c:pt idx="5">
                  <c:v>0.10556910932064056</c:v>
                </c:pt>
                <c:pt idx="6">
                  <c:v>0.16618712246417999</c:v>
                </c:pt>
                <c:pt idx="7">
                  <c:v>0.24493131041526794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Province!$B$126</c:f>
              <c:strCache>
                <c:ptCount val="1"/>
                <c:pt idx="0">
                  <c:v>NAC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Province!$C$121:$J$121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Province!$C$126:$J$126</c:f>
              <c:numCache>
                <c:formatCode>0.00</c:formatCode>
                <c:ptCount val="8"/>
                <c:pt idx="0">
                  <c:v>0.13969723880290985</c:v>
                </c:pt>
                <c:pt idx="1">
                  <c:v>0.12549993395805359</c:v>
                </c:pt>
                <c:pt idx="2">
                  <c:v>0.11184882372617722</c:v>
                </c:pt>
                <c:pt idx="3">
                  <c:v>0.12395421415567398</c:v>
                </c:pt>
                <c:pt idx="4">
                  <c:v>0.13609257340431213</c:v>
                </c:pt>
                <c:pt idx="5">
                  <c:v>0.12046666443347931</c:v>
                </c:pt>
                <c:pt idx="6">
                  <c:v>0.1714213490486145</c:v>
                </c:pt>
                <c:pt idx="7">
                  <c:v>0.24845591187477112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Province!$B$127</c:f>
              <c:strCache>
                <c:ptCount val="1"/>
                <c:pt idx="0">
                  <c:v>NIA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Province!$C$121:$J$121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Province!$C$127:$J$127</c:f>
              <c:numCache>
                <c:formatCode>0.00</c:formatCode>
                <c:ptCount val="8"/>
                <c:pt idx="0">
                  <c:v>0.14466570317745209</c:v>
                </c:pt>
                <c:pt idx="1">
                  <c:v>0.11445792019367218</c:v>
                </c:pt>
                <c:pt idx="2">
                  <c:v>0.15682373940944672</c:v>
                </c:pt>
                <c:pt idx="3">
                  <c:v>0.13967053592205048</c:v>
                </c:pt>
                <c:pt idx="4">
                  <c:v>0.12163428962230682</c:v>
                </c:pt>
                <c:pt idx="5">
                  <c:v>0.12336008995771408</c:v>
                </c:pt>
                <c:pt idx="6">
                  <c:v>0.24296729266643524</c:v>
                </c:pt>
                <c:pt idx="7">
                  <c:v>0.23140020668506622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Province!$B$128</c:f>
              <c:strCache>
                <c:ptCount val="1"/>
                <c:pt idx="0">
                  <c:v>SOF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Province!$C$121:$J$121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Province!$C$128:$J$128</c:f>
              <c:numCache>
                <c:formatCode>0.00</c:formatCode>
                <c:ptCount val="8"/>
                <c:pt idx="0">
                  <c:v>0.13011066615581512</c:v>
                </c:pt>
                <c:pt idx="1">
                  <c:v>0.11336333304643631</c:v>
                </c:pt>
                <c:pt idx="2">
                  <c:v>0.15163248777389526</c:v>
                </c:pt>
                <c:pt idx="3">
                  <c:v>0.14763170480728149</c:v>
                </c:pt>
                <c:pt idx="4">
                  <c:v>0.1151239275932312</c:v>
                </c:pt>
                <c:pt idx="5">
                  <c:v>0.13511231541633606</c:v>
                </c:pt>
                <c:pt idx="6">
                  <c:v>0.24138401448726654</c:v>
                </c:pt>
                <c:pt idx="7">
                  <c:v>0.23175619542598724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Province!$B$129</c:f>
              <c:strCache>
                <c:ptCount val="1"/>
                <c:pt idx="0">
                  <c:v>TET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Province!$C$121:$J$121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Province!$C$129:$J$129</c:f>
              <c:numCache>
                <c:formatCode>0.00</c:formatCode>
                <c:ptCount val="8"/>
                <c:pt idx="0">
                  <c:v>0.14680139720439911</c:v>
                </c:pt>
                <c:pt idx="1">
                  <c:v>0.11694362759590149</c:v>
                </c:pt>
                <c:pt idx="2">
                  <c:v>0.14018188416957855</c:v>
                </c:pt>
                <c:pt idx="3">
                  <c:v>0.1272248774766922</c:v>
                </c:pt>
                <c:pt idx="4">
                  <c:v>0.11673948913812637</c:v>
                </c:pt>
                <c:pt idx="5">
                  <c:v>0.13033893704414368</c:v>
                </c:pt>
                <c:pt idx="6">
                  <c:v>0.24526193737983704</c:v>
                </c:pt>
                <c:pt idx="7">
                  <c:v>0.2166285514831543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Province!$B$130</c:f>
              <c:strCache>
                <c:ptCount val="1"/>
                <c:pt idx="0">
                  <c:v>ZAM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Province!$C$121:$J$121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Province!$C$130:$J$130</c:f>
              <c:numCache>
                <c:formatCode>0.00</c:formatCode>
                <c:ptCount val="8"/>
                <c:pt idx="0">
                  <c:v>0.14288263022899628</c:v>
                </c:pt>
                <c:pt idx="1">
                  <c:v>0.11624108999967575</c:v>
                </c:pt>
                <c:pt idx="2">
                  <c:v>0.17204241454601288</c:v>
                </c:pt>
                <c:pt idx="3">
                  <c:v>0.12736448645591736</c:v>
                </c:pt>
                <c:pt idx="4">
                  <c:v>0.12387628108263016</c:v>
                </c:pt>
                <c:pt idx="5">
                  <c:v>0.13695298135280609</c:v>
                </c:pt>
                <c:pt idx="6">
                  <c:v>0.28766363859176636</c:v>
                </c:pt>
                <c:pt idx="7">
                  <c:v>0.24251821637153625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Province!$B$131</c:f>
              <c:strCache>
                <c:ptCount val="1"/>
                <c:pt idx="0">
                  <c:v>MOC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Province!$C$121:$J$121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Province!$C$131:$J$131</c:f>
              <c:numCache>
                <c:formatCode>0.00</c:formatCode>
                <c:ptCount val="8"/>
                <c:pt idx="0">
                  <c:v>0.13903774321079254</c:v>
                </c:pt>
                <c:pt idx="1">
                  <c:v>0.10432855784893036</c:v>
                </c:pt>
                <c:pt idx="2">
                  <c:v>0.16621199250221252</c:v>
                </c:pt>
                <c:pt idx="3">
                  <c:v>0.13336889445781708</c:v>
                </c:pt>
                <c:pt idx="4">
                  <c:v>0.11752949655056</c:v>
                </c:pt>
                <c:pt idx="5">
                  <c:v>0.11214760690927505</c:v>
                </c:pt>
                <c:pt idx="6">
                  <c:v>0.24191249907016754</c:v>
                </c:pt>
                <c:pt idx="7">
                  <c:v>0.24738933145999908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Province!$B$132</c:f>
              <c:strCache>
                <c:ptCount val="1"/>
                <c:pt idx="0">
                  <c:v>GAZ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Province!$C$121:$J$121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Province!$C$132:$J$132</c:f>
              <c:numCache>
                <c:formatCode>0.00</c:formatCode>
                <c:ptCount val="8"/>
                <c:pt idx="0">
                  <c:v>0.22348718345165253</c:v>
                </c:pt>
                <c:pt idx="1">
                  <c:v>0.23205661773681641</c:v>
                </c:pt>
                <c:pt idx="2">
                  <c:v>0.24910706281661987</c:v>
                </c:pt>
                <c:pt idx="3">
                  <c:v>0.23664599657058716</c:v>
                </c:pt>
                <c:pt idx="4">
                  <c:v>0.20817857980728149</c:v>
                </c:pt>
                <c:pt idx="5">
                  <c:v>0.22483794391155243</c:v>
                </c:pt>
                <c:pt idx="6">
                  <c:v>0.23680503666400909</c:v>
                </c:pt>
                <c:pt idx="7">
                  <c:v>0.23124353587627411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Province!$B$133</c:f>
              <c:strCache>
                <c:ptCount val="1"/>
                <c:pt idx="0">
                  <c:v>INH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Province!$C$121:$J$121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Province!$C$133:$J$133</c:f>
              <c:numCache>
                <c:formatCode>0.00</c:formatCode>
                <c:ptCount val="8"/>
                <c:pt idx="0">
                  <c:v>0.25445020198822021</c:v>
                </c:pt>
                <c:pt idx="1">
                  <c:v>0.23427852988243103</c:v>
                </c:pt>
                <c:pt idx="2">
                  <c:v>0.24597588181495667</c:v>
                </c:pt>
                <c:pt idx="3">
                  <c:v>0.25560200214385986</c:v>
                </c:pt>
                <c:pt idx="4">
                  <c:v>0.25433695316314697</c:v>
                </c:pt>
                <c:pt idx="5">
                  <c:v>0.26671305298805237</c:v>
                </c:pt>
                <c:pt idx="6">
                  <c:v>0.26448234915733337</c:v>
                </c:pt>
                <c:pt idx="7">
                  <c:v>0.24374000728130341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Province!$B$134</c:f>
              <c:strCache>
                <c:ptCount val="1"/>
                <c:pt idx="0">
                  <c:v>MAP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Province!$C$121:$J$121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Province!$C$134:$J$134</c:f>
              <c:numCache>
                <c:formatCode>0.00</c:formatCode>
                <c:ptCount val="8"/>
                <c:pt idx="0">
                  <c:v>0.25640368461608887</c:v>
                </c:pt>
                <c:pt idx="1">
                  <c:v>0.26065009832382202</c:v>
                </c:pt>
                <c:pt idx="2">
                  <c:v>0.24477605521678925</c:v>
                </c:pt>
                <c:pt idx="3">
                  <c:v>0.23991449177265167</c:v>
                </c:pt>
                <c:pt idx="4">
                  <c:v>0.24242161214351654</c:v>
                </c:pt>
                <c:pt idx="5">
                  <c:v>0.24884052574634552</c:v>
                </c:pt>
                <c:pt idx="6">
                  <c:v>0.22332808375358582</c:v>
                </c:pt>
                <c:pt idx="7">
                  <c:v>0.24155256152153015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Province!$B$135</c:f>
              <c:strCache>
                <c:ptCount val="1"/>
                <c:pt idx="0">
                  <c:v>MAC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Province!$C$121:$J$121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Province!$C$135:$J$135</c:f>
              <c:numCache>
                <c:formatCode>0.00</c:formatCode>
                <c:ptCount val="8"/>
                <c:pt idx="0">
                  <c:v>0.12617962062358856</c:v>
                </c:pt>
                <c:pt idx="1">
                  <c:v>0.12686042487621307</c:v>
                </c:pt>
                <c:pt idx="2">
                  <c:v>0.11869768053293228</c:v>
                </c:pt>
                <c:pt idx="3">
                  <c:v>0.12866297364234924</c:v>
                </c:pt>
                <c:pt idx="4">
                  <c:v>0.12846864759922028</c:v>
                </c:pt>
                <c:pt idx="5">
                  <c:v>0.13622170686721802</c:v>
                </c:pt>
                <c:pt idx="6">
                  <c:v>0.15492606163024902</c:v>
                </c:pt>
                <c:pt idx="7">
                  <c:v>0.12083078175783157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356736"/>
        <c:axId val="320358656"/>
      </c:lineChart>
      <c:dateAx>
        <c:axId val="320356736"/>
        <c:scaling>
          <c:orientation val="minMax"/>
        </c:scaling>
        <c:delete val="0"/>
        <c:axPos val="b"/>
        <c:numFmt formatCode="[$-1010000]d/m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358656"/>
        <c:crosses val="autoZero"/>
        <c:auto val="1"/>
        <c:lblOffset val="100"/>
        <c:baseTimeUnit val="days"/>
      </c:dateAx>
      <c:valAx>
        <c:axId val="320358656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35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SHOSR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Province!$B$139</c:f>
              <c:strCache>
                <c:ptCount val="1"/>
                <c:pt idx="0">
                  <c:v>Network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solidFill>
                  <a:srgbClr val="FF0000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solidFill>
                        <a:schemeClr val="tx1"/>
                      </a:solidFill>
                    </a:ln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Province!$C$138:$J$138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Province!$C$139:$J$139</c:f>
              <c:numCache>
                <c:formatCode>0.00</c:formatCode>
                <c:ptCount val="8"/>
                <c:pt idx="0">
                  <c:v>99.896926916824839</c:v>
                </c:pt>
                <c:pt idx="1">
                  <c:v>99.904539907042661</c:v>
                </c:pt>
                <c:pt idx="2">
                  <c:v>99.906263224223778</c:v>
                </c:pt>
                <c:pt idx="3">
                  <c:v>99.897260562876625</c:v>
                </c:pt>
                <c:pt idx="4">
                  <c:v>99.865564060795293</c:v>
                </c:pt>
                <c:pt idx="5">
                  <c:v>99.868049811480091</c:v>
                </c:pt>
                <c:pt idx="6">
                  <c:v>99.848509635760777</c:v>
                </c:pt>
                <c:pt idx="7">
                  <c:v>99.861979957907224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Province!$B$140</c:f>
              <c:strCache>
                <c:ptCount val="1"/>
                <c:pt idx="0">
                  <c:v>CAB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Province!$C$138:$J$138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Province!$C$140:$J$140</c:f>
              <c:numCache>
                <c:formatCode>0.00</c:formatCode>
                <c:ptCount val="8"/>
                <c:pt idx="0">
                  <c:v>99.936752319335938</c:v>
                </c:pt>
                <c:pt idx="1">
                  <c:v>99.941940307617188</c:v>
                </c:pt>
                <c:pt idx="2">
                  <c:v>99.93817138671875</c:v>
                </c:pt>
                <c:pt idx="3">
                  <c:v>99.937782287597656</c:v>
                </c:pt>
                <c:pt idx="4">
                  <c:v>99.936882019042969</c:v>
                </c:pt>
                <c:pt idx="5">
                  <c:v>99.93829345703125</c:v>
                </c:pt>
                <c:pt idx="6">
                  <c:v>99.94390869140625</c:v>
                </c:pt>
                <c:pt idx="7">
                  <c:v>99.943397521972656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Province!$B$141</c:f>
              <c:strCache>
                <c:ptCount val="1"/>
                <c:pt idx="0">
                  <c:v>MAN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Province!$C$138:$J$138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Province!$C$141:$J$141</c:f>
              <c:numCache>
                <c:formatCode>0.00</c:formatCode>
                <c:ptCount val="8"/>
                <c:pt idx="0">
                  <c:v>99.927413940429688</c:v>
                </c:pt>
                <c:pt idx="1">
                  <c:v>99.91766357421875</c:v>
                </c:pt>
                <c:pt idx="2">
                  <c:v>99.937431335449219</c:v>
                </c:pt>
                <c:pt idx="3">
                  <c:v>99.926467895507813</c:v>
                </c:pt>
                <c:pt idx="4">
                  <c:v>99.925582885742188</c:v>
                </c:pt>
                <c:pt idx="5">
                  <c:v>99.933883666992188</c:v>
                </c:pt>
                <c:pt idx="6">
                  <c:v>99.92291259765625</c:v>
                </c:pt>
                <c:pt idx="7">
                  <c:v>99.926895141601563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Province!$B$142</c:f>
              <c:strCache>
                <c:ptCount val="1"/>
                <c:pt idx="0">
                  <c:v>NAM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Province!$C$138:$J$138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Province!$C$142:$J$142</c:f>
              <c:numCache>
                <c:formatCode>0.00</c:formatCode>
                <c:ptCount val="8"/>
                <c:pt idx="0">
                  <c:v>99.912528991699219</c:v>
                </c:pt>
                <c:pt idx="1">
                  <c:v>99.918220520019531</c:v>
                </c:pt>
                <c:pt idx="2">
                  <c:v>99.923309326171875</c:v>
                </c:pt>
                <c:pt idx="3">
                  <c:v>99.919654846191406</c:v>
                </c:pt>
                <c:pt idx="4">
                  <c:v>99.920463562011719</c:v>
                </c:pt>
                <c:pt idx="5">
                  <c:v>99.920181274414063</c:v>
                </c:pt>
                <c:pt idx="6">
                  <c:v>99.922607421875</c:v>
                </c:pt>
                <c:pt idx="7">
                  <c:v>99.925308227539063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Province!$B$143</c:f>
              <c:strCache>
                <c:ptCount val="1"/>
                <c:pt idx="0">
                  <c:v>NAC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Province!$C$138:$J$138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Province!$C$143:$J$143</c:f>
              <c:numCache>
                <c:formatCode>0.00</c:formatCode>
                <c:ptCount val="8"/>
                <c:pt idx="0">
                  <c:v>99.893226623535156</c:v>
                </c:pt>
                <c:pt idx="1">
                  <c:v>99.901649475097656</c:v>
                </c:pt>
                <c:pt idx="2">
                  <c:v>99.91766357421875</c:v>
                </c:pt>
                <c:pt idx="3">
                  <c:v>99.910301208496094</c:v>
                </c:pt>
                <c:pt idx="4">
                  <c:v>99.909255981445313</c:v>
                </c:pt>
                <c:pt idx="5">
                  <c:v>99.90386962890625</c:v>
                </c:pt>
                <c:pt idx="6">
                  <c:v>99.9066162109375</c:v>
                </c:pt>
                <c:pt idx="7">
                  <c:v>99.9033203125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Province!$B$144</c:f>
              <c:strCache>
                <c:ptCount val="1"/>
                <c:pt idx="0">
                  <c:v>NIA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Province!$C$138:$J$138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Province!$C$144:$J$144</c:f>
              <c:numCache>
                <c:formatCode>0.00</c:formatCode>
                <c:ptCount val="8"/>
                <c:pt idx="0">
                  <c:v>99.903755187988281</c:v>
                </c:pt>
                <c:pt idx="1">
                  <c:v>99.906349182128906</c:v>
                </c:pt>
                <c:pt idx="2">
                  <c:v>99.915611267089844</c:v>
                </c:pt>
                <c:pt idx="3">
                  <c:v>99.915252685546875</c:v>
                </c:pt>
                <c:pt idx="4">
                  <c:v>99.891799926757813</c:v>
                </c:pt>
                <c:pt idx="5">
                  <c:v>99.911407470703125</c:v>
                </c:pt>
                <c:pt idx="6">
                  <c:v>99.906417846679688</c:v>
                </c:pt>
                <c:pt idx="7">
                  <c:v>99.910881042480469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Province!$B$145</c:f>
              <c:strCache>
                <c:ptCount val="1"/>
                <c:pt idx="0">
                  <c:v>SOF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Province!$C$138:$J$138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Province!$C$145:$J$145</c:f>
              <c:numCache>
                <c:formatCode>0.00</c:formatCode>
                <c:ptCount val="8"/>
                <c:pt idx="0">
                  <c:v>99.907241821289063</c:v>
                </c:pt>
                <c:pt idx="1">
                  <c:v>99.910163879394531</c:v>
                </c:pt>
                <c:pt idx="2">
                  <c:v>99.916297912597656</c:v>
                </c:pt>
                <c:pt idx="3">
                  <c:v>99.911331176757813</c:v>
                </c:pt>
                <c:pt idx="4">
                  <c:v>99.909210205078125</c:v>
                </c:pt>
                <c:pt idx="5">
                  <c:v>99.910591125488281</c:v>
                </c:pt>
                <c:pt idx="6">
                  <c:v>99.914787292480469</c:v>
                </c:pt>
                <c:pt idx="7">
                  <c:v>99.912307739257813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Province!$B$146</c:f>
              <c:strCache>
                <c:ptCount val="1"/>
                <c:pt idx="0">
                  <c:v>TET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Province!$C$138:$J$138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Province!$C$146:$J$146</c:f>
              <c:numCache>
                <c:formatCode>0.00</c:formatCode>
                <c:ptCount val="8"/>
                <c:pt idx="0">
                  <c:v>99.910301208496094</c:v>
                </c:pt>
                <c:pt idx="1">
                  <c:v>99.900848388671875</c:v>
                </c:pt>
                <c:pt idx="2">
                  <c:v>99.92022705078125</c:v>
                </c:pt>
                <c:pt idx="3">
                  <c:v>99.918655395507812</c:v>
                </c:pt>
                <c:pt idx="4">
                  <c:v>99.913909912109375</c:v>
                </c:pt>
                <c:pt idx="5">
                  <c:v>99.909881591796875</c:v>
                </c:pt>
                <c:pt idx="6">
                  <c:v>99.929817199707031</c:v>
                </c:pt>
                <c:pt idx="7">
                  <c:v>99.928436279296875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Province!$B$147</c:f>
              <c:strCache>
                <c:ptCount val="1"/>
                <c:pt idx="0">
                  <c:v>ZAM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Province!$C$138:$J$138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Province!$C$147:$J$147</c:f>
              <c:numCache>
                <c:formatCode>0.00</c:formatCode>
                <c:ptCount val="8"/>
                <c:pt idx="0">
                  <c:v>99.922294616699219</c:v>
                </c:pt>
                <c:pt idx="1">
                  <c:v>99.916656494140625</c:v>
                </c:pt>
                <c:pt idx="2">
                  <c:v>99.91741943359375</c:v>
                </c:pt>
                <c:pt idx="3">
                  <c:v>99.925483703613281</c:v>
                </c:pt>
                <c:pt idx="4">
                  <c:v>99.916015625</c:v>
                </c:pt>
                <c:pt idx="5">
                  <c:v>99.920822143554688</c:v>
                </c:pt>
                <c:pt idx="6">
                  <c:v>99.930938720703125</c:v>
                </c:pt>
                <c:pt idx="7">
                  <c:v>99.937690734863281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Province!$B$148</c:f>
              <c:strCache>
                <c:ptCount val="1"/>
                <c:pt idx="0">
                  <c:v>MOC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Province!$C$138:$J$138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Province!$C$148:$J$148</c:f>
              <c:numCache>
                <c:formatCode>0.00</c:formatCode>
                <c:ptCount val="8"/>
                <c:pt idx="0">
                  <c:v>99.941329956054688</c:v>
                </c:pt>
                <c:pt idx="1">
                  <c:v>99.944816589355469</c:v>
                </c:pt>
                <c:pt idx="2">
                  <c:v>99.944770812988281</c:v>
                </c:pt>
                <c:pt idx="3">
                  <c:v>99.948089599609375</c:v>
                </c:pt>
                <c:pt idx="4">
                  <c:v>99.941665649414063</c:v>
                </c:pt>
                <c:pt idx="5">
                  <c:v>99.9442138671875</c:v>
                </c:pt>
                <c:pt idx="6">
                  <c:v>99.940071105957031</c:v>
                </c:pt>
                <c:pt idx="7">
                  <c:v>99.945556640625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Province!$B$149</c:f>
              <c:strCache>
                <c:ptCount val="1"/>
                <c:pt idx="0">
                  <c:v>GAZ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Province!$C$138:$J$138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Province!$C$149:$J$149</c:f>
              <c:numCache>
                <c:formatCode>0.00</c:formatCode>
                <c:ptCount val="8"/>
                <c:pt idx="0">
                  <c:v>99.935462951660156</c:v>
                </c:pt>
                <c:pt idx="1">
                  <c:v>99.937889099121094</c:v>
                </c:pt>
                <c:pt idx="2">
                  <c:v>99.941093444824219</c:v>
                </c:pt>
                <c:pt idx="3">
                  <c:v>99.939300537109375</c:v>
                </c:pt>
                <c:pt idx="4">
                  <c:v>99.945068359375</c:v>
                </c:pt>
                <c:pt idx="5">
                  <c:v>99.942184448242188</c:v>
                </c:pt>
                <c:pt idx="6">
                  <c:v>99.937019348144531</c:v>
                </c:pt>
                <c:pt idx="7">
                  <c:v>99.935287475585938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Province!$B$150</c:f>
              <c:strCache>
                <c:ptCount val="1"/>
                <c:pt idx="0">
                  <c:v>INH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Province!$C$138:$J$138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Province!$C$150:$J$150</c:f>
              <c:numCache>
                <c:formatCode>0.00</c:formatCode>
                <c:ptCount val="8"/>
                <c:pt idx="0">
                  <c:v>99.926651000976563</c:v>
                </c:pt>
                <c:pt idx="1">
                  <c:v>99.935508728027344</c:v>
                </c:pt>
                <c:pt idx="2">
                  <c:v>99.932098388671875</c:v>
                </c:pt>
                <c:pt idx="3">
                  <c:v>99.921928405761719</c:v>
                </c:pt>
                <c:pt idx="4">
                  <c:v>99.931411743164063</c:v>
                </c:pt>
                <c:pt idx="5">
                  <c:v>99.920875549316406</c:v>
                </c:pt>
                <c:pt idx="6">
                  <c:v>99.929313659667969</c:v>
                </c:pt>
                <c:pt idx="7">
                  <c:v>99.927459716796875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Province!$B$151</c:f>
              <c:strCache>
                <c:ptCount val="1"/>
                <c:pt idx="0">
                  <c:v>MAP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Province!$C$138:$J$138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Province!$C$151:$J$151</c:f>
              <c:numCache>
                <c:formatCode>0.00</c:formatCode>
                <c:ptCount val="8"/>
                <c:pt idx="0">
                  <c:v>99.906745910644531</c:v>
                </c:pt>
                <c:pt idx="1">
                  <c:v>99.90966796875</c:v>
                </c:pt>
                <c:pt idx="2">
                  <c:v>99.911552429199219</c:v>
                </c:pt>
                <c:pt idx="3">
                  <c:v>99.893936157226563</c:v>
                </c:pt>
                <c:pt idx="4">
                  <c:v>99.90606689453125</c:v>
                </c:pt>
                <c:pt idx="5">
                  <c:v>99.912406921386719</c:v>
                </c:pt>
                <c:pt idx="6">
                  <c:v>99.907402038574219</c:v>
                </c:pt>
                <c:pt idx="7">
                  <c:v>99.902915954589844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Province!$B$152</c:f>
              <c:strCache>
                <c:ptCount val="1"/>
                <c:pt idx="0">
                  <c:v>MAC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Province!$C$138:$J$138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Province!$C$152:$J$152</c:f>
              <c:numCache>
                <c:formatCode>0.00</c:formatCode>
                <c:ptCount val="8"/>
                <c:pt idx="0">
                  <c:v>99.873252868652344</c:v>
                </c:pt>
                <c:pt idx="1">
                  <c:v>99.887733459472656</c:v>
                </c:pt>
                <c:pt idx="2">
                  <c:v>99.879974365234375</c:v>
                </c:pt>
                <c:pt idx="3">
                  <c:v>99.868125915527344</c:v>
                </c:pt>
                <c:pt idx="4">
                  <c:v>99.803276062011719</c:v>
                </c:pt>
                <c:pt idx="5">
                  <c:v>99.807601928710938</c:v>
                </c:pt>
                <c:pt idx="6">
                  <c:v>99.758956909179688</c:v>
                </c:pt>
                <c:pt idx="7">
                  <c:v>99.785957336425781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451712"/>
        <c:axId val="320453632"/>
      </c:lineChart>
      <c:dateAx>
        <c:axId val="320451712"/>
        <c:scaling>
          <c:orientation val="minMax"/>
        </c:scaling>
        <c:delete val="0"/>
        <c:axPos val="b"/>
        <c:numFmt formatCode="[$-1010000]d/m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453632"/>
        <c:crosses val="autoZero"/>
        <c:auto val="1"/>
        <c:lblOffset val="100"/>
        <c:baseTimeUnit val="days"/>
      </c:dateAx>
      <c:valAx>
        <c:axId val="320453632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4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 InterRAT HOSR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Province!$B$156</c:f>
              <c:strCache>
                <c:ptCount val="1"/>
                <c:pt idx="0">
                  <c:v>Network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solidFill>
                  <a:srgbClr val="FF0000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solidFill>
                        <a:schemeClr val="tx1"/>
                      </a:solidFill>
                    </a:ln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Province!$C$155:$J$155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Province!$C$156:$J$156</c:f>
              <c:numCache>
                <c:formatCode>0.00</c:formatCode>
                <c:ptCount val="8"/>
                <c:pt idx="0">
                  <c:v>98.240524170528857</c:v>
                </c:pt>
                <c:pt idx="1">
                  <c:v>98.166317731262751</c:v>
                </c:pt>
                <c:pt idx="2">
                  <c:v>98.303835417378238</c:v>
                </c:pt>
                <c:pt idx="3">
                  <c:v>98.394690305427659</c:v>
                </c:pt>
                <c:pt idx="4">
                  <c:v>98.233998985441957</c:v>
                </c:pt>
                <c:pt idx="5">
                  <c:v>98.212885813096108</c:v>
                </c:pt>
                <c:pt idx="6">
                  <c:v>98.173810926270505</c:v>
                </c:pt>
                <c:pt idx="7">
                  <c:v>98.426025263606007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Province!$B$157</c:f>
              <c:strCache>
                <c:ptCount val="1"/>
                <c:pt idx="0">
                  <c:v>CAB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Province!$C$155:$J$155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Province!$C$157:$J$157</c:f>
              <c:numCache>
                <c:formatCode>0.00</c:formatCode>
                <c:ptCount val="8"/>
                <c:pt idx="0">
                  <c:v>98.467575073242188</c:v>
                </c:pt>
                <c:pt idx="1">
                  <c:v>98.269195556640625</c:v>
                </c:pt>
                <c:pt idx="2">
                  <c:v>98.369026184082031</c:v>
                </c:pt>
                <c:pt idx="3">
                  <c:v>98.501113891601562</c:v>
                </c:pt>
                <c:pt idx="4">
                  <c:v>98.456504821777344</c:v>
                </c:pt>
                <c:pt idx="5">
                  <c:v>98.289566040039063</c:v>
                </c:pt>
                <c:pt idx="6">
                  <c:v>98.519027709960938</c:v>
                </c:pt>
                <c:pt idx="7">
                  <c:v>98.482406616210938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Province!$B$158</c:f>
              <c:strCache>
                <c:ptCount val="1"/>
                <c:pt idx="0">
                  <c:v>MAN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Province!$C$155:$J$155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Province!$C$158:$J$158</c:f>
              <c:numCache>
                <c:formatCode>0.00</c:formatCode>
                <c:ptCount val="8"/>
                <c:pt idx="0">
                  <c:v>97.702125549316406</c:v>
                </c:pt>
                <c:pt idx="1">
                  <c:v>96.944442749023437</c:v>
                </c:pt>
                <c:pt idx="2">
                  <c:v>97.928993225097656</c:v>
                </c:pt>
                <c:pt idx="3">
                  <c:v>98.600822448730469</c:v>
                </c:pt>
                <c:pt idx="4">
                  <c:v>98.385910034179687</c:v>
                </c:pt>
                <c:pt idx="5">
                  <c:v>97.957695007324219</c:v>
                </c:pt>
                <c:pt idx="6">
                  <c:v>98.366294860839844</c:v>
                </c:pt>
                <c:pt idx="7">
                  <c:v>98.442367553710937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Province!$B$159</c:f>
              <c:strCache>
                <c:ptCount val="1"/>
                <c:pt idx="0">
                  <c:v>NAM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Province!$C$155:$J$155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Province!$C$159:$J$159</c:f>
              <c:numCache>
                <c:formatCode>0.00</c:formatCode>
                <c:ptCount val="8"/>
                <c:pt idx="0">
                  <c:v>98.1536865234375</c:v>
                </c:pt>
                <c:pt idx="1">
                  <c:v>96.993949890136719</c:v>
                </c:pt>
                <c:pt idx="2">
                  <c:v>98.70660400390625</c:v>
                </c:pt>
                <c:pt idx="3">
                  <c:v>98.273818969726563</c:v>
                </c:pt>
                <c:pt idx="4">
                  <c:v>98.663841247558594</c:v>
                </c:pt>
                <c:pt idx="5">
                  <c:v>98.356513977050781</c:v>
                </c:pt>
                <c:pt idx="6">
                  <c:v>98.610870361328125</c:v>
                </c:pt>
                <c:pt idx="7">
                  <c:v>98.494354248046875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Province!$B$160</c:f>
              <c:strCache>
                <c:ptCount val="1"/>
                <c:pt idx="0">
                  <c:v>NAC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Province!$C$155:$J$155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Province!$C$160:$J$160</c:f>
              <c:numCache>
                <c:formatCode>0.00</c:formatCode>
                <c:ptCount val="8"/>
                <c:pt idx="0">
                  <c:v>97.698921203613281</c:v>
                </c:pt>
                <c:pt idx="1">
                  <c:v>98.3363037109375</c:v>
                </c:pt>
                <c:pt idx="2">
                  <c:v>97.993629455566406</c:v>
                </c:pt>
                <c:pt idx="3">
                  <c:v>98.244049072265625</c:v>
                </c:pt>
                <c:pt idx="4">
                  <c:v>98.768539428710938</c:v>
                </c:pt>
                <c:pt idx="5">
                  <c:v>97.749778747558594</c:v>
                </c:pt>
                <c:pt idx="6">
                  <c:v>97.229301452636719</c:v>
                </c:pt>
                <c:pt idx="7">
                  <c:v>98.269058227539063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Province!$B$161</c:f>
              <c:strCache>
                <c:ptCount val="1"/>
                <c:pt idx="0">
                  <c:v>NIA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Province!$C$155:$J$155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Province!$C$161:$J$161</c:f>
              <c:numCache>
                <c:formatCode>0.00</c:formatCode>
                <c:ptCount val="8"/>
                <c:pt idx="0">
                  <c:v>97.954383850097656</c:v>
                </c:pt>
                <c:pt idx="1">
                  <c:v>97.990501403808594</c:v>
                </c:pt>
                <c:pt idx="2">
                  <c:v>98.535064697265625</c:v>
                </c:pt>
                <c:pt idx="3">
                  <c:v>97.825347900390625</c:v>
                </c:pt>
                <c:pt idx="4">
                  <c:v>97.862342834472656</c:v>
                </c:pt>
                <c:pt idx="5">
                  <c:v>98.142097473144531</c:v>
                </c:pt>
                <c:pt idx="6">
                  <c:v>98.213356018066406</c:v>
                </c:pt>
                <c:pt idx="7">
                  <c:v>98.776702880859375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Province!$B$162</c:f>
              <c:strCache>
                <c:ptCount val="1"/>
                <c:pt idx="0">
                  <c:v>SOF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Province!$C$155:$J$155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Province!$C$162:$J$162</c:f>
              <c:numCache>
                <c:formatCode>0.00</c:formatCode>
                <c:ptCount val="8"/>
                <c:pt idx="0">
                  <c:v>97.416824340820313</c:v>
                </c:pt>
                <c:pt idx="1">
                  <c:v>98.153091430664063</c:v>
                </c:pt>
                <c:pt idx="2">
                  <c:v>98.227714538574219</c:v>
                </c:pt>
                <c:pt idx="3">
                  <c:v>98.434715270996094</c:v>
                </c:pt>
                <c:pt idx="4">
                  <c:v>96.802970886230469</c:v>
                </c:pt>
                <c:pt idx="5">
                  <c:v>97.883384704589844</c:v>
                </c:pt>
                <c:pt idx="6">
                  <c:v>97.119163513183594</c:v>
                </c:pt>
                <c:pt idx="7">
                  <c:v>98.560264587402344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Province!$B$163</c:f>
              <c:strCache>
                <c:ptCount val="1"/>
                <c:pt idx="0">
                  <c:v>TET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Province!$C$155:$J$155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Province!$C$163:$J$163</c:f>
              <c:numCache>
                <c:formatCode>0.00</c:formatCode>
                <c:ptCount val="8"/>
                <c:pt idx="0">
                  <c:v>98.5654296875</c:v>
                </c:pt>
                <c:pt idx="1">
                  <c:v>98.570381164550781</c:v>
                </c:pt>
                <c:pt idx="2">
                  <c:v>98.70550537109375</c:v>
                </c:pt>
                <c:pt idx="3">
                  <c:v>98.720756530761719</c:v>
                </c:pt>
                <c:pt idx="4">
                  <c:v>98.828651428222656</c:v>
                </c:pt>
                <c:pt idx="5">
                  <c:v>98.068740844726563</c:v>
                </c:pt>
                <c:pt idx="6">
                  <c:v>96.313041687011719</c:v>
                </c:pt>
                <c:pt idx="7">
                  <c:v>97.459098815917969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Province!$B$164</c:f>
              <c:strCache>
                <c:ptCount val="1"/>
                <c:pt idx="0">
                  <c:v>ZAM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Province!$C$155:$J$155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Province!$C$164:$J$164</c:f>
              <c:numCache>
                <c:formatCode>0.00</c:formatCode>
                <c:ptCount val="8"/>
                <c:pt idx="0">
                  <c:v>98.639945983886719</c:v>
                </c:pt>
                <c:pt idx="1">
                  <c:v>98.293624877929688</c:v>
                </c:pt>
                <c:pt idx="2">
                  <c:v>96.840873718261719</c:v>
                </c:pt>
                <c:pt idx="3">
                  <c:v>98.61016845703125</c:v>
                </c:pt>
                <c:pt idx="4">
                  <c:v>97.74114990234375</c:v>
                </c:pt>
                <c:pt idx="5">
                  <c:v>98.671417236328125</c:v>
                </c:pt>
                <c:pt idx="6">
                  <c:v>98.971038818359375</c:v>
                </c:pt>
                <c:pt idx="7">
                  <c:v>98.343902587890625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Province!$B$165</c:f>
              <c:strCache>
                <c:ptCount val="1"/>
                <c:pt idx="0">
                  <c:v>MOC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Province!$C$155:$J$155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Province!$C$165:$J$165</c:f>
              <c:numCache>
                <c:formatCode>0.00</c:formatCode>
                <c:ptCount val="8"/>
                <c:pt idx="0">
                  <c:v>98.305084228515625</c:v>
                </c:pt>
                <c:pt idx="1">
                  <c:v>98.621208190917969</c:v>
                </c:pt>
                <c:pt idx="2">
                  <c:v>98.204856872558594</c:v>
                </c:pt>
                <c:pt idx="3">
                  <c:v>97.758949279785156</c:v>
                </c:pt>
                <c:pt idx="4">
                  <c:v>98.303733825683594</c:v>
                </c:pt>
                <c:pt idx="5">
                  <c:v>98.565513610839844</c:v>
                </c:pt>
                <c:pt idx="6">
                  <c:v>98.864601135253906</c:v>
                </c:pt>
                <c:pt idx="7">
                  <c:v>98.053466796875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Province!$B$166</c:f>
              <c:strCache>
                <c:ptCount val="1"/>
                <c:pt idx="0">
                  <c:v>GAZ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Province!$C$155:$J$155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Province!$C$166:$J$166</c:f>
              <c:numCache>
                <c:formatCode>0.00</c:formatCode>
                <c:ptCount val="8"/>
                <c:pt idx="0">
                  <c:v>98.750236511230469</c:v>
                </c:pt>
                <c:pt idx="1">
                  <c:v>98.312393188476562</c:v>
                </c:pt>
                <c:pt idx="2">
                  <c:v>98.674583435058594</c:v>
                </c:pt>
                <c:pt idx="3">
                  <c:v>98.499900817871094</c:v>
                </c:pt>
                <c:pt idx="4">
                  <c:v>97.984344482421875</c:v>
                </c:pt>
                <c:pt idx="5">
                  <c:v>98.492362976074219</c:v>
                </c:pt>
                <c:pt idx="6">
                  <c:v>97.903190612792969</c:v>
                </c:pt>
                <c:pt idx="7">
                  <c:v>98.375732421875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Province!$B$167</c:f>
              <c:strCache>
                <c:ptCount val="1"/>
                <c:pt idx="0">
                  <c:v>INH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Province!$C$155:$J$155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Province!$C$167:$J$167</c:f>
              <c:numCache>
                <c:formatCode>0.00</c:formatCode>
                <c:ptCount val="8"/>
                <c:pt idx="0">
                  <c:v>98.938430786132813</c:v>
                </c:pt>
                <c:pt idx="1">
                  <c:v>98.476913452148438</c:v>
                </c:pt>
                <c:pt idx="2">
                  <c:v>97.298698425292969</c:v>
                </c:pt>
                <c:pt idx="3">
                  <c:v>98.040153503417969</c:v>
                </c:pt>
                <c:pt idx="4">
                  <c:v>97.792709350585938</c:v>
                </c:pt>
                <c:pt idx="5">
                  <c:v>97.719207763671875</c:v>
                </c:pt>
                <c:pt idx="6">
                  <c:v>96.856216430664062</c:v>
                </c:pt>
                <c:pt idx="7">
                  <c:v>98.016059875488281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Province!$B$168</c:f>
              <c:strCache>
                <c:ptCount val="1"/>
                <c:pt idx="0">
                  <c:v>MAP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Province!$C$155:$J$155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Province!$C$168:$J$168</c:f>
              <c:numCache>
                <c:formatCode>0.00</c:formatCode>
                <c:ptCount val="8"/>
                <c:pt idx="0">
                  <c:v>97.237197875976563</c:v>
                </c:pt>
                <c:pt idx="1">
                  <c:v>97.16796875</c:v>
                </c:pt>
                <c:pt idx="2">
                  <c:v>97.881210327148438</c:v>
                </c:pt>
                <c:pt idx="3">
                  <c:v>98.304473876953125</c:v>
                </c:pt>
                <c:pt idx="4">
                  <c:v>97.460319519042969</c:v>
                </c:pt>
                <c:pt idx="5">
                  <c:v>96.274574279785156</c:v>
                </c:pt>
                <c:pt idx="6">
                  <c:v>97.776130676269531</c:v>
                </c:pt>
                <c:pt idx="7">
                  <c:v>98.506904602050781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Province!$B$169</c:f>
              <c:strCache>
                <c:ptCount val="1"/>
                <c:pt idx="0">
                  <c:v>MAC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cat>
            <c:numRef>
              <c:f>Province!$C$155:$J$155</c:f>
              <c:numCache>
                <c:formatCode>[$-1010000]d/m/yyyy;@</c:formatCode>
                <c:ptCount val="8"/>
                <c:pt idx="0">
                  <c:v>41908</c:v>
                </c:pt>
                <c:pt idx="1">
                  <c:v>41909</c:v>
                </c:pt>
                <c:pt idx="2">
                  <c:v>41910</c:v>
                </c:pt>
                <c:pt idx="3">
                  <c:v>41911</c:v>
                </c:pt>
                <c:pt idx="4">
                  <c:v>41912</c:v>
                </c:pt>
                <c:pt idx="5">
                  <c:v>41913</c:v>
                </c:pt>
                <c:pt idx="6">
                  <c:v>41914</c:v>
                </c:pt>
                <c:pt idx="7">
                  <c:v>41915</c:v>
                </c:pt>
              </c:numCache>
            </c:numRef>
          </c:cat>
          <c:val>
            <c:numRef>
              <c:f>Province!$C$169:$J$169</c:f>
              <c:numCache>
                <c:formatCode>0.00</c:formatCode>
                <c:ptCount val="8"/>
                <c:pt idx="0">
                  <c:v>98.2220458984375</c:v>
                </c:pt>
                <c:pt idx="1">
                  <c:v>98.929603576660156</c:v>
                </c:pt>
                <c:pt idx="2">
                  <c:v>98.714920043945313</c:v>
                </c:pt>
                <c:pt idx="3">
                  <c:v>98.957122802734375</c:v>
                </c:pt>
                <c:pt idx="4">
                  <c:v>98.910751342773438</c:v>
                </c:pt>
                <c:pt idx="5">
                  <c:v>99.019233703613281</c:v>
                </c:pt>
                <c:pt idx="6">
                  <c:v>98.714553833007812</c:v>
                </c:pt>
                <c:pt idx="7">
                  <c:v>98.693168640136719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677760"/>
        <c:axId val="320704512"/>
      </c:lineChart>
      <c:dateAx>
        <c:axId val="320677760"/>
        <c:scaling>
          <c:orientation val="minMax"/>
        </c:scaling>
        <c:delete val="0"/>
        <c:axPos val="b"/>
        <c:numFmt formatCode="[$-1010000]d/m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704512"/>
        <c:crosses val="autoZero"/>
        <c:auto val="1"/>
        <c:lblOffset val="100"/>
        <c:baseTimeUnit val="days"/>
      </c:dateAx>
      <c:valAx>
        <c:axId val="320704512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67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1032" name="DtsShapeName" descr="SLR^G@HM^NQDO82E633GC@77B565E8D7087D@287DC[WHSTR!!!!!!!BIHO@]Q11613137B1@91079110@7C7601CDE`hmx^Sdfhno`m^Sdqnsu^311718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/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68612" name="DtsShapeName" descr="SLR^G@HM^NQDO82E633GC@77B565E8D7087D@287DC[WHSTR!!!!!!!BIHO@]Q11613137B1@91079110@7C7601CDE`hmx^Sdfhno`m^Sdqnsu^311718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/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3" name="DtsShapeName" descr="SLR^G@HM^NQDO82E633GC@77B565E8D7087D@287DC[WHSTR!!!!!!!BIHO@]Q11613137B1@91079110@7C7601CDE`hmx^Sdfhno`m^Sdqnsu^311718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/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687455</xdr:colOff>
      <xdr:row>1</xdr:row>
      <xdr:rowOff>0</xdr:rowOff>
    </xdr:from>
    <xdr:to>
      <xdr:col>26</xdr:col>
      <xdr:colOff>8282</xdr:colOff>
      <xdr:row>16</xdr:row>
      <xdr:rowOff>171451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685799</xdr:colOff>
      <xdr:row>18</xdr:row>
      <xdr:rowOff>4761</xdr:rowOff>
    </xdr:from>
    <xdr:to>
      <xdr:col>26</xdr:col>
      <xdr:colOff>8283</xdr:colOff>
      <xdr:row>33</xdr:row>
      <xdr:rowOff>171449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</xdr:colOff>
      <xdr:row>34</xdr:row>
      <xdr:rowOff>180974</xdr:rowOff>
    </xdr:from>
    <xdr:to>
      <xdr:col>24</xdr:col>
      <xdr:colOff>1</xdr:colOff>
      <xdr:row>51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52</xdr:row>
      <xdr:rowOff>0</xdr:rowOff>
    </xdr:from>
    <xdr:to>
      <xdr:col>24</xdr:col>
      <xdr:colOff>8283</xdr:colOff>
      <xdr:row>68</xdr:row>
      <xdr:rowOff>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68</xdr:row>
      <xdr:rowOff>180974</xdr:rowOff>
    </xdr:from>
    <xdr:to>
      <xdr:col>24</xdr:col>
      <xdr:colOff>8283</xdr:colOff>
      <xdr:row>84</xdr:row>
      <xdr:rowOff>171449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</xdr:colOff>
      <xdr:row>86</xdr:row>
      <xdr:rowOff>0</xdr:rowOff>
    </xdr:from>
    <xdr:to>
      <xdr:col>24</xdr:col>
      <xdr:colOff>8284</xdr:colOff>
      <xdr:row>101</xdr:row>
      <xdr:rowOff>174625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0</xdr:colOff>
      <xdr:row>103</xdr:row>
      <xdr:rowOff>0</xdr:rowOff>
    </xdr:from>
    <xdr:to>
      <xdr:col>23</xdr:col>
      <xdr:colOff>679174</xdr:colOff>
      <xdr:row>119</xdr:row>
      <xdr:rowOff>7937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682624</xdr:colOff>
      <xdr:row>120</xdr:row>
      <xdr:rowOff>1586</xdr:rowOff>
    </xdr:from>
    <xdr:to>
      <xdr:col>24</xdr:col>
      <xdr:colOff>0</xdr:colOff>
      <xdr:row>136</xdr:row>
      <xdr:rowOff>7937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0</xdr:colOff>
      <xdr:row>136</xdr:row>
      <xdr:rowOff>180974</xdr:rowOff>
    </xdr:from>
    <xdr:to>
      <xdr:col>24</xdr:col>
      <xdr:colOff>0</xdr:colOff>
      <xdr:row>152</xdr:row>
      <xdr:rowOff>171449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687455</xdr:colOff>
      <xdr:row>154</xdr:row>
      <xdr:rowOff>0</xdr:rowOff>
    </xdr:from>
    <xdr:to>
      <xdr:col>24</xdr:col>
      <xdr:colOff>16565</xdr:colOff>
      <xdr:row>170</xdr:row>
      <xdr:rowOff>16565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0000"/>
  </sheetPr>
  <dimension ref="A1:BA25"/>
  <sheetViews>
    <sheetView zoomScale="90" zoomScaleNormal="90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10" sqref="A10:BA25"/>
    </sheetView>
  </sheetViews>
  <sheetFormatPr defaultColWidth="9.140625" defaultRowHeight="15" x14ac:dyDescent="0.25"/>
  <cols>
    <col min="1" max="1" width="13.7109375" style="43" customWidth="1"/>
    <col min="2" max="2" width="15" style="43" customWidth="1"/>
    <col min="3" max="3" width="11.42578125" style="43" customWidth="1"/>
    <col min="4" max="4" width="17.28515625" style="43" bestFit="1" customWidth="1"/>
    <col min="5" max="5" width="11.5703125" style="44" customWidth="1"/>
    <col min="6" max="6" width="11.5703125" style="43" customWidth="1"/>
    <col min="7" max="8" width="12.42578125" style="43" customWidth="1"/>
    <col min="9" max="9" width="13.42578125" style="43" customWidth="1"/>
    <col min="10" max="10" width="11.5703125" style="43" customWidth="1"/>
    <col min="11" max="12" width="12.140625" style="43" customWidth="1"/>
    <col min="13" max="13" width="13.7109375" style="43" customWidth="1"/>
    <col min="14" max="14" width="11.5703125" style="43" customWidth="1"/>
    <col min="15" max="15" width="11.5703125" style="43" bestFit="1" customWidth="1"/>
    <col min="16" max="16" width="10.140625" style="43" customWidth="1"/>
    <col min="17" max="17" width="14.28515625" style="44" bestFit="1" customWidth="1"/>
    <col min="18" max="18" width="10.140625" style="30" customWidth="1"/>
    <col min="19" max="24" width="14.85546875" style="30" bestFit="1" customWidth="1"/>
    <col min="25" max="25" width="12.42578125" style="43" customWidth="1"/>
    <col min="26" max="26" width="9.5703125" style="43" bestFit="1" customWidth="1"/>
    <col min="27" max="27" width="14.140625" style="43" customWidth="1"/>
    <col min="28" max="28" width="9.28515625" style="43" bestFit="1" customWidth="1"/>
    <col min="29" max="29" width="11.28515625" style="43" bestFit="1" customWidth="1"/>
    <col min="30" max="30" width="9.28515625" style="43" bestFit="1" customWidth="1"/>
    <col min="31" max="31" width="11.5703125" style="43" bestFit="1" customWidth="1"/>
    <col min="32" max="32" width="9.28515625" style="43" customWidth="1"/>
    <col min="33" max="33" width="14" style="43" bestFit="1" customWidth="1"/>
    <col min="34" max="34" width="9.28515625" style="43" bestFit="1" customWidth="1"/>
    <col min="35" max="35" width="10.7109375" style="43" customWidth="1"/>
    <col min="36" max="36" width="9.28515625" style="43" bestFit="1" customWidth="1"/>
    <col min="37" max="37" width="11.28515625" style="42" bestFit="1" customWidth="1"/>
    <col min="38" max="38" width="9" style="42" customWidth="1"/>
    <col min="39" max="39" width="11.7109375" style="42" customWidth="1"/>
    <col min="40" max="40" width="10.28515625" style="42" customWidth="1"/>
    <col min="41" max="41" width="9" style="42" customWidth="1"/>
    <col min="42" max="50" width="9.140625" style="42"/>
    <col min="51" max="16384" width="9.140625" style="11"/>
  </cols>
  <sheetData>
    <row r="1" spans="1:53" s="10" customFormat="1" ht="18.75" x14ac:dyDescent="0.2">
      <c r="A1" s="319" t="s">
        <v>74</v>
      </c>
      <c r="B1" s="319"/>
      <c r="C1" s="319"/>
      <c r="D1" s="32"/>
      <c r="E1" s="31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1"/>
      <c r="R1" s="46"/>
      <c r="S1" s="46"/>
      <c r="T1" s="46"/>
      <c r="U1" s="46"/>
      <c r="V1" s="46"/>
      <c r="W1" s="46"/>
      <c r="X1" s="46"/>
      <c r="Y1" s="32"/>
      <c r="Z1" s="32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4"/>
      <c r="AL1" s="34"/>
      <c r="AM1" s="34"/>
      <c r="AN1" s="34"/>
      <c r="AO1" s="34"/>
      <c r="AP1" s="47"/>
      <c r="AQ1" s="47"/>
      <c r="AR1" s="47"/>
      <c r="AS1" s="47"/>
      <c r="AT1" s="47"/>
      <c r="AU1" s="47"/>
      <c r="AV1" s="47"/>
      <c r="AW1" s="47"/>
      <c r="AX1" s="47"/>
    </row>
    <row r="2" spans="1:53" s="10" customFormat="1" ht="14.25" x14ac:dyDescent="0.2">
      <c r="A2" s="320" t="s">
        <v>117</v>
      </c>
      <c r="B2" s="320"/>
      <c r="C2" s="320"/>
      <c r="D2" s="320"/>
      <c r="E2" s="36"/>
      <c r="F2" s="9">
        <v>41915</v>
      </c>
      <c r="G2" s="33"/>
      <c r="H2" s="33"/>
      <c r="I2" s="33"/>
      <c r="J2" s="33"/>
      <c r="K2" s="33"/>
      <c r="L2" s="33"/>
      <c r="M2" s="33"/>
      <c r="N2" s="38"/>
      <c r="O2" s="33"/>
      <c r="P2" s="33"/>
      <c r="Q2" s="36"/>
      <c r="R2" s="46"/>
      <c r="S2" s="46"/>
      <c r="T2" s="46"/>
      <c r="U2" s="46"/>
      <c r="V2" s="46"/>
      <c r="W2" s="46"/>
      <c r="X2" s="46"/>
      <c r="Y2" s="33"/>
      <c r="Z2" s="39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4"/>
      <c r="AL2" s="34"/>
      <c r="AM2" s="34"/>
      <c r="AN2" s="34"/>
      <c r="AO2" s="34"/>
      <c r="AP2" s="47"/>
      <c r="AQ2" s="47"/>
      <c r="AR2" s="47"/>
      <c r="AS2" s="47"/>
      <c r="AT2" s="47"/>
      <c r="AU2" s="47"/>
      <c r="AV2" s="47"/>
      <c r="AW2" s="47"/>
      <c r="AX2" s="47"/>
    </row>
    <row r="3" spans="1:53" s="10" customFormat="1" ht="18.75" x14ac:dyDescent="0.2">
      <c r="A3" s="161"/>
      <c r="B3" s="162"/>
      <c r="C3" s="33"/>
      <c r="D3" s="33"/>
      <c r="E3" s="36"/>
      <c r="F3" s="40"/>
      <c r="G3" s="33"/>
      <c r="H3" s="33"/>
      <c r="I3" s="33"/>
      <c r="J3" s="33"/>
      <c r="K3" s="33"/>
      <c r="L3" s="33"/>
      <c r="M3" s="33"/>
      <c r="N3" s="38"/>
      <c r="O3" s="33"/>
      <c r="P3" s="33"/>
      <c r="Q3" s="36"/>
      <c r="R3" s="46"/>
      <c r="S3" s="46"/>
      <c r="T3" s="46"/>
      <c r="U3" s="46"/>
      <c r="V3" s="46"/>
      <c r="W3" s="46"/>
      <c r="X3" s="46"/>
      <c r="Y3" s="33"/>
      <c r="Z3" s="39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4"/>
      <c r="AL3" s="34"/>
      <c r="AM3" s="34"/>
      <c r="AN3" s="34"/>
      <c r="AO3" s="34"/>
      <c r="AP3" s="47"/>
      <c r="AQ3" s="47"/>
      <c r="AR3" s="47"/>
      <c r="AS3" s="47"/>
      <c r="AT3" s="47"/>
      <c r="AU3" s="47"/>
      <c r="AV3" s="47"/>
      <c r="AW3" s="47"/>
      <c r="AX3" s="47"/>
    </row>
    <row r="4" spans="1:53" s="10" customFormat="1" ht="18.75" x14ac:dyDescent="0.2">
      <c r="A4" s="319" t="s">
        <v>27</v>
      </c>
      <c r="B4" s="319"/>
      <c r="C4" s="32" t="s">
        <v>58</v>
      </c>
      <c r="D4" s="32"/>
      <c r="E4" s="31"/>
      <c r="F4" s="32"/>
      <c r="G4" s="32"/>
      <c r="H4" s="32"/>
      <c r="I4" s="32"/>
      <c r="J4" s="33"/>
      <c r="K4" s="32"/>
      <c r="L4" s="32"/>
      <c r="M4" s="6"/>
      <c r="N4" s="32"/>
      <c r="O4" s="32"/>
      <c r="P4" s="32"/>
      <c r="Q4" s="31"/>
      <c r="R4" s="46"/>
      <c r="S4" s="46"/>
      <c r="T4" s="46"/>
      <c r="U4" s="46"/>
      <c r="V4" s="46"/>
      <c r="W4" s="46"/>
      <c r="X4" s="46"/>
      <c r="Y4" s="32"/>
      <c r="Z4" s="41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4"/>
      <c r="AL4" s="34"/>
      <c r="AM4" s="34"/>
      <c r="AN4" s="34"/>
      <c r="AO4" s="34"/>
      <c r="AP4" s="47"/>
      <c r="AQ4" s="47"/>
      <c r="AR4" s="47"/>
      <c r="AS4" s="47"/>
      <c r="AT4" s="47"/>
      <c r="AU4" s="47"/>
      <c r="AV4" s="47"/>
      <c r="AW4" s="47"/>
      <c r="AX4" s="47"/>
    </row>
    <row r="5" spans="1:53" s="10" customFormat="1" ht="12.75" x14ac:dyDescent="0.2">
      <c r="A5" s="45"/>
      <c r="B5" s="45"/>
      <c r="C5" s="45"/>
      <c r="D5" s="45"/>
      <c r="E5" s="45"/>
      <c r="F5" s="45"/>
      <c r="G5" s="32"/>
      <c r="H5" s="32"/>
      <c r="I5" s="32"/>
      <c r="J5" s="33"/>
      <c r="K5" s="32"/>
      <c r="L5" s="32"/>
      <c r="M5" s="6"/>
      <c r="N5" s="6"/>
      <c r="O5" s="6"/>
      <c r="P5" s="6"/>
      <c r="Q5" s="16"/>
      <c r="R5" s="48"/>
      <c r="S5" s="48"/>
      <c r="T5" s="48"/>
      <c r="U5" s="48"/>
      <c r="V5" s="48"/>
      <c r="W5" s="48"/>
      <c r="X5" s="48"/>
      <c r="Y5" s="32"/>
      <c r="Z5" s="41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4"/>
      <c r="AL5" s="34"/>
      <c r="AM5" s="6"/>
      <c r="AN5" s="37"/>
      <c r="AO5" s="37"/>
      <c r="AP5" s="49"/>
      <c r="AQ5" s="49"/>
      <c r="AR5" s="49"/>
      <c r="AS5" s="49"/>
      <c r="AT5" s="49"/>
      <c r="AU5" s="49"/>
      <c r="AV5" s="49"/>
      <c r="AW5" s="49"/>
      <c r="AX5" s="49"/>
    </row>
    <row r="6" spans="1:53" s="103" customFormat="1" ht="61.5" customHeight="1" x14ac:dyDescent="0.2">
      <c r="A6" s="95" t="s">
        <v>0</v>
      </c>
      <c r="B6" s="96" t="s">
        <v>1</v>
      </c>
      <c r="C6" s="96" t="s">
        <v>28</v>
      </c>
      <c r="D6" s="95" t="s">
        <v>2</v>
      </c>
      <c r="E6" s="97" t="s">
        <v>3</v>
      </c>
      <c r="F6" s="95" t="s">
        <v>57</v>
      </c>
      <c r="G6" s="95" t="s">
        <v>4</v>
      </c>
      <c r="H6" s="95" t="s">
        <v>5</v>
      </c>
      <c r="I6" s="95" t="s">
        <v>6</v>
      </c>
      <c r="J6" s="95" t="s">
        <v>7</v>
      </c>
      <c r="K6" s="95" t="s">
        <v>52</v>
      </c>
      <c r="L6" s="95" t="s">
        <v>50</v>
      </c>
      <c r="M6" s="96" t="s">
        <v>45</v>
      </c>
      <c r="N6" s="96" t="s">
        <v>46</v>
      </c>
      <c r="O6" s="96" t="s">
        <v>47</v>
      </c>
      <c r="P6" s="96" t="s">
        <v>48</v>
      </c>
      <c r="Q6" s="98" t="s">
        <v>69</v>
      </c>
      <c r="R6" s="96" t="s">
        <v>70</v>
      </c>
      <c r="S6" s="96" t="s">
        <v>68</v>
      </c>
      <c r="T6" s="96" t="s">
        <v>71</v>
      </c>
      <c r="U6" s="96" t="s">
        <v>72</v>
      </c>
      <c r="V6" s="96" t="s">
        <v>73</v>
      </c>
      <c r="W6" s="96" t="s">
        <v>63</v>
      </c>
      <c r="X6" s="96" t="s">
        <v>64</v>
      </c>
      <c r="Y6" s="96" t="s">
        <v>30</v>
      </c>
      <c r="Z6" s="96" t="s">
        <v>18</v>
      </c>
      <c r="AA6" s="96" t="s">
        <v>31</v>
      </c>
      <c r="AB6" s="96" t="s">
        <v>19</v>
      </c>
      <c r="AC6" s="96" t="s">
        <v>32</v>
      </c>
      <c r="AD6" s="96" t="s">
        <v>21</v>
      </c>
      <c r="AE6" s="96" t="s">
        <v>33</v>
      </c>
      <c r="AF6" s="96" t="s">
        <v>22</v>
      </c>
      <c r="AG6" s="96" t="s">
        <v>34</v>
      </c>
      <c r="AH6" s="96" t="s">
        <v>23</v>
      </c>
      <c r="AI6" s="96" t="s">
        <v>35</v>
      </c>
      <c r="AJ6" s="96" t="s">
        <v>24</v>
      </c>
      <c r="AK6" s="96" t="s">
        <v>29</v>
      </c>
      <c r="AL6" s="96" t="s">
        <v>25</v>
      </c>
      <c r="AM6" s="96" t="s">
        <v>53</v>
      </c>
      <c r="AN6" s="96" t="s">
        <v>54</v>
      </c>
      <c r="AO6" s="96" t="s">
        <v>49</v>
      </c>
      <c r="AP6" s="295" t="s">
        <v>66</v>
      </c>
      <c r="AQ6" s="295" t="s">
        <v>67</v>
      </c>
      <c r="AR6" s="295" t="s">
        <v>65</v>
      </c>
      <c r="AS6" s="295" t="s">
        <v>62</v>
      </c>
      <c r="AT6" s="295" t="s">
        <v>60</v>
      </c>
      <c r="AU6" s="295" t="s">
        <v>61</v>
      </c>
      <c r="AV6" s="295" t="s">
        <v>121</v>
      </c>
      <c r="AW6" s="295" t="s">
        <v>122</v>
      </c>
      <c r="AX6" s="295" t="s">
        <v>123</v>
      </c>
      <c r="AY6" s="292" t="s">
        <v>130</v>
      </c>
      <c r="AZ6" s="292" t="s">
        <v>129</v>
      </c>
      <c r="BA6" s="292" t="s">
        <v>131</v>
      </c>
    </row>
    <row r="7" spans="1:53" s="103" customFormat="1" ht="14.25" x14ac:dyDescent="0.2">
      <c r="A7" s="99"/>
      <c r="B7" s="100" t="s">
        <v>8</v>
      </c>
      <c r="C7" s="100"/>
      <c r="D7" s="100" t="s">
        <v>9</v>
      </c>
      <c r="E7" s="101" t="s">
        <v>10</v>
      </c>
      <c r="F7" s="100" t="s">
        <v>11</v>
      </c>
      <c r="G7" s="100" t="s">
        <v>12</v>
      </c>
      <c r="H7" s="100" t="s">
        <v>12</v>
      </c>
      <c r="I7" s="100" t="s">
        <v>13</v>
      </c>
      <c r="J7" s="100" t="s">
        <v>11</v>
      </c>
      <c r="K7" s="100"/>
      <c r="L7" s="100" t="s">
        <v>11</v>
      </c>
      <c r="M7" s="100"/>
      <c r="N7" s="100" t="s">
        <v>11</v>
      </c>
      <c r="O7" s="100"/>
      <c r="P7" s="100" t="s">
        <v>11</v>
      </c>
      <c r="Q7" s="101"/>
      <c r="R7" s="100"/>
      <c r="S7" s="100"/>
      <c r="T7" s="100"/>
      <c r="U7" s="100"/>
      <c r="V7" s="100"/>
      <c r="W7" s="100"/>
      <c r="X7" s="100" t="s">
        <v>11</v>
      </c>
      <c r="Y7" s="100"/>
      <c r="Z7" s="100" t="s">
        <v>11</v>
      </c>
      <c r="AA7" s="100"/>
      <c r="AB7" s="102" t="s">
        <v>11</v>
      </c>
      <c r="AC7" s="102"/>
      <c r="AD7" s="102" t="s">
        <v>11</v>
      </c>
      <c r="AE7" s="102"/>
      <c r="AF7" s="102" t="s">
        <v>11</v>
      </c>
      <c r="AG7" s="102"/>
      <c r="AH7" s="102" t="s">
        <v>11</v>
      </c>
      <c r="AI7" s="102"/>
      <c r="AJ7" s="102" t="s">
        <v>11</v>
      </c>
      <c r="AK7" s="102" t="s">
        <v>26</v>
      </c>
      <c r="AL7" s="102" t="s">
        <v>26</v>
      </c>
      <c r="AM7" s="102"/>
      <c r="AN7" s="102"/>
      <c r="AO7" s="194"/>
      <c r="AP7" s="194"/>
      <c r="AQ7" s="194"/>
      <c r="AR7" s="194"/>
      <c r="AS7" s="194"/>
      <c r="AT7" s="194"/>
      <c r="AU7" s="194"/>
      <c r="AV7" s="194"/>
      <c r="AW7" s="194"/>
      <c r="AX7" s="194"/>
    </row>
    <row r="8" spans="1:53" s="104" customFormat="1" ht="12.75" x14ac:dyDescent="0.2">
      <c r="A8" s="99"/>
      <c r="B8" s="100" t="s">
        <v>14</v>
      </c>
      <c r="C8" s="100"/>
      <c r="D8" s="106"/>
      <c r="E8" s="101"/>
      <c r="F8" s="195"/>
      <c r="G8" s="195"/>
      <c r="H8" s="195"/>
      <c r="I8" s="195"/>
      <c r="J8" s="195"/>
      <c r="K8" s="195"/>
      <c r="L8" s="195">
        <v>94.84</v>
      </c>
      <c r="M8" s="195"/>
      <c r="N8" s="195"/>
      <c r="O8" s="195"/>
      <c r="P8" s="195"/>
      <c r="Q8" s="101"/>
      <c r="R8" s="195"/>
      <c r="S8" s="195"/>
      <c r="T8" s="195"/>
      <c r="U8" s="195"/>
      <c r="V8" s="195"/>
      <c r="W8" s="195">
        <v>99.55</v>
      </c>
      <c r="X8" s="195">
        <v>99.74</v>
      </c>
      <c r="Y8" s="195"/>
      <c r="Z8" s="195">
        <v>99.89</v>
      </c>
      <c r="AA8" s="195"/>
      <c r="AB8" s="195"/>
      <c r="AC8" s="195"/>
      <c r="AD8" s="195">
        <v>0.31</v>
      </c>
      <c r="AE8" s="195"/>
      <c r="AF8" s="195">
        <v>98.54</v>
      </c>
      <c r="AG8" s="195"/>
      <c r="AH8" s="195">
        <v>0.2</v>
      </c>
      <c r="AI8" s="195"/>
      <c r="AJ8" s="195"/>
      <c r="AK8" s="195"/>
      <c r="AL8" s="195"/>
      <c r="AM8" s="195"/>
      <c r="AN8" s="195"/>
      <c r="AO8" s="195"/>
      <c r="AP8" s="195"/>
      <c r="AQ8" s="195"/>
      <c r="AR8" s="195"/>
      <c r="AS8" s="195"/>
      <c r="AT8" s="195"/>
      <c r="AU8" s="195"/>
      <c r="AV8" s="195"/>
      <c r="AW8" s="195"/>
      <c r="AX8" s="195"/>
    </row>
    <row r="9" spans="1:53" s="103" customFormat="1" ht="15" customHeight="1" x14ac:dyDescent="0.2">
      <c r="A9" s="99"/>
      <c r="B9" s="100" t="s">
        <v>15</v>
      </c>
      <c r="C9" s="105"/>
      <c r="D9" s="106"/>
      <c r="E9" s="107"/>
      <c r="F9" s="108"/>
      <c r="G9" s="108"/>
      <c r="H9" s="108"/>
      <c r="I9" s="108"/>
      <c r="J9" s="108" t="s">
        <v>16</v>
      </c>
      <c r="K9" s="108"/>
      <c r="L9" s="108" t="s">
        <v>20</v>
      </c>
      <c r="M9" s="108"/>
      <c r="N9" s="108" t="s">
        <v>16</v>
      </c>
      <c r="O9" s="108"/>
      <c r="P9" s="108" t="s">
        <v>16</v>
      </c>
      <c r="Q9" s="107"/>
      <c r="R9" s="108"/>
      <c r="S9" s="108"/>
      <c r="T9" s="108"/>
      <c r="U9" s="108"/>
      <c r="V9" s="108"/>
      <c r="W9" s="108"/>
      <c r="X9" s="108" t="s">
        <v>20</v>
      </c>
      <c r="Y9" s="108"/>
      <c r="Z9" s="108" t="s">
        <v>20</v>
      </c>
      <c r="AA9" s="108"/>
      <c r="AB9" s="108" t="s">
        <v>20</v>
      </c>
      <c r="AC9" s="108"/>
      <c r="AD9" s="108" t="s">
        <v>16</v>
      </c>
      <c r="AE9" s="108"/>
      <c r="AF9" s="108" t="s">
        <v>20</v>
      </c>
      <c r="AG9" s="108"/>
      <c r="AH9" s="108" t="s">
        <v>16</v>
      </c>
      <c r="AI9" s="108"/>
      <c r="AJ9" s="108" t="s">
        <v>20</v>
      </c>
      <c r="AK9" s="108"/>
      <c r="AL9" s="108" t="s">
        <v>20</v>
      </c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</row>
    <row r="10" spans="1:53" s="196" customFormat="1" ht="14.25" customHeight="1" x14ac:dyDescent="0.2">
      <c r="A10" s="9">
        <v>41915</v>
      </c>
      <c r="B10" s="109" t="s">
        <v>17</v>
      </c>
      <c r="C10" s="109"/>
      <c r="D10" s="121">
        <v>4</v>
      </c>
      <c r="E10" s="124">
        <v>844</v>
      </c>
      <c r="F10" s="124">
        <v>2920</v>
      </c>
      <c r="G10" s="242">
        <v>8002.3727416992187</v>
      </c>
      <c r="H10" s="242">
        <v>3.7838112870231271</v>
      </c>
      <c r="I10" s="242">
        <v>17764179.3125</v>
      </c>
      <c r="J10" s="125"/>
      <c r="K10" s="124">
        <v>970023</v>
      </c>
      <c r="L10" s="248">
        <v>96.990689911476323</v>
      </c>
      <c r="M10" s="124">
        <v>34601926</v>
      </c>
      <c r="N10" s="248">
        <v>4.3350188867619904E-5</v>
      </c>
      <c r="O10" s="124">
        <v>907877</v>
      </c>
      <c r="P10" s="248">
        <v>6.8562159536903183E-4</v>
      </c>
      <c r="Q10" s="124">
        <v>2156868</v>
      </c>
      <c r="R10" s="248">
        <v>99.91849412139311</v>
      </c>
      <c r="S10" s="124">
        <v>25164376</v>
      </c>
      <c r="T10" s="248">
        <v>99.934073217359639</v>
      </c>
      <c r="U10" s="248">
        <v>99.796227997675842</v>
      </c>
      <c r="V10" s="248">
        <v>99.88516545096536</v>
      </c>
      <c r="W10" s="248">
        <v>99.714888205229798</v>
      </c>
      <c r="X10" s="248">
        <v>99.819314375048549</v>
      </c>
      <c r="Y10" s="124">
        <v>57713835</v>
      </c>
      <c r="Z10" s="248">
        <v>99.861979957907224</v>
      </c>
      <c r="AA10" s="124">
        <v>6297763</v>
      </c>
      <c r="AB10" s="248">
        <v>99.834877434483175</v>
      </c>
      <c r="AC10" s="124">
        <v>902644</v>
      </c>
      <c r="AD10" s="248">
        <v>0.23730285594617798</v>
      </c>
      <c r="AE10" s="124">
        <v>69315</v>
      </c>
      <c r="AF10" s="248">
        <v>98.426025263606007</v>
      </c>
      <c r="AG10" s="124">
        <v>34618542</v>
      </c>
      <c r="AH10" s="248">
        <v>0.21017927133196729</v>
      </c>
      <c r="AI10" s="124">
        <v>261905</v>
      </c>
      <c r="AJ10" s="248">
        <v>95.111205124699836</v>
      </c>
      <c r="AK10" s="248">
        <v>0.8725350551057226</v>
      </c>
      <c r="AL10" s="248" t="e">
        <v>#DIV/0!</v>
      </c>
      <c r="AM10" s="259"/>
      <c r="AN10" s="110"/>
      <c r="AO10" s="121"/>
      <c r="AP10" s="124">
        <v>0</v>
      </c>
      <c r="AQ10" s="124">
        <v>0</v>
      </c>
      <c r="AR10" s="124">
        <v>8</v>
      </c>
      <c r="AS10" s="124">
        <v>1</v>
      </c>
      <c r="AT10" s="124">
        <v>0</v>
      </c>
      <c r="AU10" s="124">
        <v>1</v>
      </c>
      <c r="AV10" s="163">
        <v>15</v>
      </c>
      <c r="AW10" s="164">
        <v>1</v>
      </c>
      <c r="AX10" s="164">
        <v>54</v>
      </c>
      <c r="AY10" s="164">
        <v>4</v>
      </c>
      <c r="AZ10" s="164">
        <v>23</v>
      </c>
      <c r="BA10" s="164">
        <v>13</v>
      </c>
    </row>
    <row r="11" spans="1:53" s="196" customFormat="1" ht="12.75" x14ac:dyDescent="0.2">
      <c r="A11" s="9">
        <v>41915</v>
      </c>
      <c r="B11" s="140" t="s">
        <v>88</v>
      </c>
      <c r="C11" s="140"/>
      <c r="D11" s="141">
        <v>3</v>
      </c>
      <c r="E11" s="142">
        <v>650</v>
      </c>
      <c r="F11" s="142">
        <v>2338</v>
      </c>
      <c r="G11" s="243">
        <v>6695.9202270507812</v>
      </c>
      <c r="H11" s="243">
        <v>2.5104001322761178</v>
      </c>
      <c r="I11" s="243">
        <v>11654912.3125</v>
      </c>
      <c r="J11" s="143"/>
      <c r="K11" s="142">
        <v>850184</v>
      </c>
      <c r="L11" s="249">
        <v>97.056637151487209</v>
      </c>
      <c r="M11" s="142">
        <v>27060772</v>
      </c>
      <c r="N11" s="249">
        <v>5.5430792117956124E-5</v>
      </c>
      <c r="O11" s="142">
        <v>829280</v>
      </c>
      <c r="P11" s="249">
        <v>6.0293265895757485E-4</v>
      </c>
      <c r="Q11" s="142">
        <v>2088171</v>
      </c>
      <c r="R11" s="249">
        <v>99.918829664402296</v>
      </c>
      <c r="S11" s="142">
        <v>19258104</v>
      </c>
      <c r="T11" s="249">
        <v>99.920796484889763</v>
      </c>
      <c r="U11" s="249">
        <v>99.789938666510949</v>
      </c>
      <c r="V11" s="249">
        <v>99.883828984886719</v>
      </c>
      <c r="W11" s="249">
        <v>99.708938838402588</v>
      </c>
      <c r="X11" s="249">
        <v>99.804717481303996</v>
      </c>
      <c r="Y11" s="142">
        <v>32245751</v>
      </c>
      <c r="Z11" s="249">
        <v>99.922023543488152</v>
      </c>
      <c r="AA11" s="142">
        <v>6281738</v>
      </c>
      <c r="AB11" s="249">
        <v>99.85406860786459</v>
      </c>
      <c r="AC11" s="142">
        <v>829485</v>
      </c>
      <c r="AD11" s="249">
        <v>0.23846121332751793</v>
      </c>
      <c r="AE11" s="142">
        <v>63882</v>
      </c>
      <c r="AF11" s="249">
        <v>98.403305405669641</v>
      </c>
      <c r="AG11" s="142">
        <v>27113832</v>
      </c>
      <c r="AH11" s="249">
        <v>0.23490961941378441</v>
      </c>
      <c r="AI11" s="142">
        <v>245018</v>
      </c>
      <c r="AJ11" s="249">
        <v>94.997102782997359</v>
      </c>
      <c r="AK11" s="249">
        <v>5.6778224967834938E-7</v>
      </c>
      <c r="AL11" s="249" t="e">
        <v>#DIV/0!</v>
      </c>
      <c r="AM11" s="260"/>
      <c r="AN11" s="144"/>
      <c r="AO11" s="141"/>
      <c r="AP11" s="142">
        <v>0</v>
      </c>
      <c r="AQ11" s="142">
        <v>0</v>
      </c>
      <c r="AR11" s="142">
        <v>5</v>
      </c>
      <c r="AS11" s="142">
        <v>1</v>
      </c>
      <c r="AT11" s="142">
        <v>0</v>
      </c>
      <c r="AU11" s="142">
        <v>1</v>
      </c>
      <c r="AV11" s="163">
        <v>14</v>
      </c>
      <c r="AW11" s="164">
        <v>1</v>
      </c>
      <c r="AX11" s="164">
        <v>48</v>
      </c>
      <c r="AY11" s="164">
        <v>4</v>
      </c>
      <c r="AZ11" s="164">
        <v>20</v>
      </c>
      <c r="BA11" s="164">
        <v>9</v>
      </c>
    </row>
    <row r="12" spans="1:53" s="197" customFormat="1" ht="12.75" x14ac:dyDescent="0.2">
      <c r="A12" s="9">
        <v>41915</v>
      </c>
      <c r="B12" s="134" t="s">
        <v>89</v>
      </c>
      <c r="C12" s="134"/>
      <c r="D12" s="147">
        <v>1</v>
      </c>
      <c r="E12" s="145">
        <v>194</v>
      </c>
      <c r="F12" s="145">
        <v>582</v>
      </c>
      <c r="G12" s="244">
        <v>1306.4525146484375</v>
      </c>
      <c r="H12" s="244">
        <v>1.2734111547470093</v>
      </c>
      <c r="I12" s="244">
        <v>6109267</v>
      </c>
      <c r="J12" s="138"/>
      <c r="K12" s="145">
        <v>119839</v>
      </c>
      <c r="L12" s="250">
        <v>96.522834803361178</v>
      </c>
      <c r="M12" s="145">
        <v>7541154</v>
      </c>
      <c r="N12" s="250">
        <v>0</v>
      </c>
      <c r="O12" s="145">
        <v>78597</v>
      </c>
      <c r="P12" s="250">
        <v>1.5580757753923535E-3</v>
      </c>
      <c r="Q12" s="145">
        <v>68697</v>
      </c>
      <c r="R12" s="250">
        <v>99.908294677734375</v>
      </c>
      <c r="S12" s="145">
        <v>5906272</v>
      </c>
      <c r="T12" s="250">
        <v>99.977363586425781</v>
      </c>
      <c r="U12" s="250">
        <v>99.862586975097656</v>
      </c>
      <c r="V12" s="250">
        <v>99.889961242675781</v>
      </c>
      <c r="W12" s="250">
        <v>99.771011352539063</v>
      </c>
      <c r="X12" s="250">
        <v>99.867347717285156</v>
      </c>
      <c r="Y12" s="145">
        <v>25468084</v>
      </c>
      <c r="Z12" s="250">
        <v>99.785957336425781</v>
      </c>
      <c r="AA12" s="145">
        <v>16025</v>
      </c>
      <c r="AB12" s="250">
        <v>92.31201171875</v>
      </c>
      <c r="AC12" s="145">
        <v>73159</v>
      </c>
      <c r="AD12" s="250">
        <v>0.22416926920413971</v>
      </c>
      <c r="AE12" s="145">
        <v>5433</v>
      </c>
      <c r="AF12" s="250">
        <v>98.693168640136719</v>
      </c>
      <c r="AG12" s="145">
        <v>7504710</v>
      </c>
      <c r="AH12" s="250">
        <v>0.12083078175783157</v>
      </c>
      <c r="AI12" s="145">
        <v>16887</v>
      </c>
      <c r="AJ12" s="250">
        <v>96.766746520996094</v>
      </c>
      <c r="AK12" s="250">
        <v>2.5371067523956299</v>
      </c>
      <c r="AL12" s="250">
        <v>0.23555789887905121</v>
      </c>
      <c r="AM12" s="261"/>
      <c r="AN12" s="139"/>
      <c r="AO12" s="147"/>
      <c r="AP12" s="145">
        <v>0</v>
      </c>
      <c r="AQ12" s="145">
        <v>0</v>
      </c>
      <c r="AR12" s="145">
        <v>3</v>
      </c>
      <c r="AS12" s="145">
        <v>0</v>
      </c>
      <c r="AT12" s="145">
        <v>0</v>
      </c>
      <c r="AU12" s="145">
        <v>0</v>
      </c>
      <c r="AV12" s="165">
        <v>1</v>
      </c>
      <c r="AW12" s="166">
        <v>0</v>
      </c>
      <c r="AX12" s="166">
        <v>6</v>
      </c>
      <c r="AY12" s="166">
        <v>0</v>
      </c>
      <c r="AZ12" s="166">
        <v>3</v>
      </c>
      <c r="BA12" s="166">
        <v>4</v>
      </c>
    </row>
    <row r="13" spans="1:53" s="272" customFormat="1" ht="12.75" x14ac:dyDescent="0.2">
      <c r="A13" s="9">
        <v>41915</v>
      </c>
      <c r="B13" s="111" t="s">
        <v>75</v>
      </c>
      <c r="C13" s="111" t="s">
        <v>86</v>
      </c>
      <c r="D13" s="154" t="s">
        <v>118</v>
      </c>
      <c r="E13" s="127">
        <v>39</v>
      </c>
      <c r="F13" s="127">
        <v>181</v>
      </c>
      <c r="G13" s="245">
        <v>1770.124755859375</v>
      </c>
      <c r="H13" s="245">
        <v>0.82800012826919556</v>
      </c>
      <c r="I13" s="245">
        <v>801141.75</v>
      </c>
      <c r="J13" s="126">
        <v>0</v>
      </c>
      <c r="K13" s="127">
        <v>198627</v>
      </c>
      <c r="L13" s="251">
        <v>97.546657805837071</v>
      </c>
      <c r="M13" s="127">
        <v>4071248</v>
      </c>
      <c r="N13" s="251">
        <v>3.1931241392157972E-4</v>
      </c>
      <c r="O13" s="127">
        <v>226984</v>
      </c>
      <c r="P13" s="251">
        <v>0</v>
      </c>
      <c r="Q13" s="127">
        <v>467566</v>
      </c>
      <c r="R13" s="251">
        <v>99.931777954101563</v>
      </c>
      <c r="S13" s="127">
        <v>3168271</v>
      </c>
      <c r="T13" s="251">
        <v>99.943626403808594</v>
      </c>
      <c r="U13" s="251">
        <v>99.787651062011719</v>
      </c>
      <c r="V13" s="251">
        <v>99.826637268066406</v>
      </c>
      <c r="W13" s="251">
        <v>99.719573974609375</v>
      </c>
      <c r="X13" s="251">
        <v>99.770362854003906</v>
      </c>
      <c r="Y13" s="127">
        <v>4109181</v>
      </c>
      <c r="Z13" s="251">
        <v>99.943397521972656</v>
      </c>
      <c r="AA13" s="127">
        <v>770534</v>
      </c>
      <c r="AB13" s="251">
        <v>99.856071472167969</v>
      </c>
      <c r="AC13" s="127">
        <v>226990</v>
      </c>
      <c r="AD13" s="251">
        <v>0.21895237267017365</v>
      </c>
      <c r="AE13" s="127">
        <v>23590</v>
      </c>
      <c r="AF13" s="251">
        <v>98.482406616210938</v>
      </c>
      <c r="AG13" s="127">
        <v>4073939</v>
      </c>
      <c r="AH13" s="251">
        <v>0.22423015534877777</v>
      </c>
      <c r="AI13" s="127">
        <v>56686</v>
      </c>
      <c r="AJ13" s="251">
        <v>94.462478637695313</v>
      </c>
      <c r="AK13" s="251">
        <v>0.86494249105453491</v>
      </c>
      <c r="AL13" s="251">
        <v>4.7419331967830658E-2</v>
      </c>
      <c r="AM13" s="245">
        <v>0</v>
      </c>
      <c r="AN13" s="126">
        <v>0</v>
      </c>
      <c r="AO13" s="156">
        <v>0</v>
      </c>
      <c r="AP13" s="127">
        <v>0</v>
      </c>
      <c r="AQ13" s="127">
        <v>0</v>
      </c>
      <c r="AR13" s="127">
        <v>3</v>
      </c>
      <c r="AS13" s="127">
        <v>0</v>
      </c>
      <c r="AT13" s="127">
        <v>0</v>
      </c>
      <c r="AU13" s="127">
        <v>0</v>
      </c>
      <c r="AV13" s="167">
        <v>1</v>
      </c>
      <c r="AW13" s="168">
        <v>0</v>
      </c>
      <c r="AX13" s="168">
        <v>7</v>
      </c>
      <c r="AY13" s="168">
        <v>2</v>
      </c>
      <c r="AZ13" s="166">
        <v>6</v>
      </c>
      <c r="BA13" s="166">
        <v>3</v>
      </c>
    </row>
    <row r="14" spans="1:53" s="272" customFormat="1" ht="12.75" x14ac:dyDescent="0.2">
      <c r="A14" s="9">
        <v>41915</v>
      </c>
      <c r="B14" s="111" t="s">
        <v>76</v>
      </c>
      <c r="C14" s="111" t="s">
        <v>86</v>
      </c>
      <c r="D14" s="154" t="s">
        <v>119</v>
      </c>
      <c r="E14" s="127">
        <v>52</v>
      </c>
      <c r="F14" s="127">
        <v>174</v>
      </c>
      <c r="G14" s="245">
        <v>534.38885498046875</v>
      </c>
      <c r="H14" s="245">
        <v>4.8000002279877663E-3</v>
      </c>
      <c r="I14" s="245">
        <v>648062.625</v>
      </c>
      <c r="J14" s="126">
        <v>0</v>
      </c>
      <c r="K14" s="127">
        <v>66271</v>
      </c>
      <c r="L14" s="251">
        <v>97.108840971163858</v>
      </c>
      <c r="M14" s="127">
        <v>2011136</v>
      </c>
      <c r="N14" s="251">
        <v>0</v>
      </c>
      <c r="O14" s="127">
        <v>62143</v>
      </c>
      <c r="P14" s="251">
        <v>1.6091916477307677E-3</v>
      </c>
      <c r="Q14" s="127">
        <v>142504</v>
      </c>
      <c r="R14" s="251">
        <v>99.920707702636719</v>
      </c>
      <c r="S14" s="127">
        <v>1440736</v>
      </c>
      <c r="T14" s="251">
        <v>99.920661926269531</v>
      </c>
      <c r="U14" s="251">
        <v>99.7972412109375</v>
      </c>
      <c r="V14" s="251">
        <v>99.896377563476563</v>
      </c>
      <c r="W14" s="251">
        <v>99.718109130859375</v>
      </c>
      <c r="X14" s="251">
        <v>99.817123413085938</v>
      </c>
      <c r="Y14" s="127">
        <v>1874057</v>
      </c>
      <c r="Z14" s="251">
        <v>99.926895141601563</v>
      </c>
      <c r="AA14" s="127">
        <v>339319</v>
      </c>
      <c r="AB14" s="251">
        <v>99.875633239746094</v>
      </c>
      <c r="AC14" s="127">
        <v>62184</v>
      </c>
      <c r="AD14" s="251">
        <v>0.27016595005989075</v>
      </c>
      <c r="AE14" s="127">
        <v>1284</v>
      </c>
      <c r="AF14" s="251">
        <v>98.442367553710937</v>
      </c>
      <c r="AG14" s="127">
        <v>2013922</v>
      </c>
      <c r="AH14" s="251">
        <v>0.22960174083709717</v>
      </c>
      <c r="AI14" s="127">
        <v>15747</v>
      </c>
      <c r="AJ14" s="251">
        <v>95.383247375488281</v>
      </c>
      <c r="AK14" s="251">
        <v>0.78478109836578369</v>
      </c>
      <c r="AL14" s="251">
        <v>4.3977584689855576E-2</v>
      </c>
      <c r="AM14" s="245">
        <v>0</v>
      </c>
      <c r="AN14" s="126">
        <v>0</v>
      </c>
      <c r="AO14" s="156">
        <v>0</v>
      </c>
      <c r="AP14" s="127">
        <v>0</v>
      </c>
      <c r="AQ14" s="127">
        <v>0</v>
      </c>
      <c r="AR14" s="127">
        <v>0</v>
      </c>
      <c r="AS14" s="127">
        <v>0</v>
      </c>
      <c r="AT14" s="127">
        <v>0</v>
      </c>
      <c r="AU14" s="127">
        <v>0</v>
      </c>
      <c r="AV14" s="167">
        <v>3</v>
      </c>
      <c r="AW14" s="168">
        <v>0</v>
      </c>
      <c r="AX14" s="168">
        <v>4</v>
      </c>
      <c r="AY14" s="168">
        <v>0</v>
      </c>
      <c r="AZ14" s="166">
        <v>3</v>
      </c>
      <c r="BA14" s="166">
        <v>0</v>
      </c>
    </row>
    <row r="15" spans="1:53" s="273" customFormat="1" x14ac:dyDescent="0.25">
      <c r="A15" s="9">
        <v>41915</v>
      </c>
      <c r="B15" s="111" t="s">
        <v>77</v>
      </c>
      <c r="C15" s="111" t="s">
        <v>86</v>
      </c>
      <c r="D15" s="154" t="s">
        <v>118</v>
      </c>
      <c r="E15" s="127">
        <v>63</v>
      </c>
      <c r="F15" s="127">
        <v>340</v>
      </c>
      <c r="G15" s="245">
        <v>851.17681884765625</v>
      </c>
      <c r="H15" s="245">
        <v>0.4392000138759613</v>
      </c>
      <c r="I15" s="245">
        <v>1090976.125</v>
      </c>
      <c r="J15" s="126">
        <v>0</v>
      </c>
      <c r="K15" s="127">
        <v>99960</v>
      </c>
      <c r="L15" s="251">
        <v>97.525010004001601</v>
      </c>
      <c r="M15" s="127">
        <v>3497278</v>
      </c>
      <c r="N15" s="251">
        <v>0</v>
      </c>
      <c r="O15" s="127">
        <v>98894</v>
      </c>
      <c r="P15" s="251">
        <v>0</v>
      </c>
      <c r="Q15" s="127">
        <v>244288</v>
      </c>
      <c r="R15" s="251">
        <v>99.957427978515625</v>
      </c>
      <c r="S15" s="127">
        <v>2568779</v>
      </c>
      <c r="T15" s="251">
        <v>99.961112976074219</v>
      </c>
      <c r="U15" s="251">
        <v>99.869560241699219</v>
      </c>
      <c r="V15" s="251">
        <v>99.950363159179688</v>
      </c>
      <c r="W15" s="251">
        <v>99.827041625976563</v>
      </c>
      <c r="X15" s="251">
        <v>99.9114990234375</v>
      </c>
      <c r="Y15" s="127">
        <v>4506627</v>
      </c>
      <c r="Z15" s="251">
        <v>99.925308227539063</v>
      </c>
      <c r="AA15" s="127">
        <v>861625</v>
      </c>
      <c r="AB15" s="251">
        <v>99.893692016601563</v>
      </c>
      <c r="AC15" s="127">
        <v>98982</v>
      </c>
      <c r="AD15" s="251">
        <v>0.21721121668815613</v>
      </c>
      <c r="AE15" s="127">
        <v>5579</v>
      </c>
      <c r="AF15" s="251">
        <v>98.494354248046875</v>
      </c>
      <c r="AG15" s="127">
        <v>3503023</v>
      </c>
      <c r="AH15" s="251">
        <v>0.24493131041526794</v>
      </c>
      <c r="AI15" s="127">
        <v>17550</v>
      </c>
      <c r="AJ15" s="251">
        <v>94.045585632324219</v>
      </c>
      <c r="AK15" s="251">
        <v>0.78613799810409546</v>
      </c>
      <c r="AL15" s="251">
        <v>4.6283509582281113E-2</v>
      </c>
      <c r="AM15" s="245">
        <v>0</v>
      </c>
      <c r="AN15" s="126">
        <v>0</v>
      </c>
      <c r="AO15" s="156">
        <v>0</v>
      </c>
      <c r="AP15" s="127">
        <v>0</v>
      </c>
      <c r="AQ15" s="127">
        <v>0</v>
      </c>
      <c r="AR15" s="127">
        <v>0</v>
      </c>
      <c r="AS15" s="127">
        <v>0</v>
      </c>
      <c r="AT15" s="127">
        <v>0</v>
      </c>
      <c r="AU15" s="127">
        <v>0</v>
      </c>
      <c r="AV15" s="167">
        <v>0</v>
      </c>
      <c r="AW15" s="168">
        <v>0</v>
      </c>
      <c r="AX15" s="168">
        <v>1</v>
      </c>
      <c r="AY15" s="169">
        <v>0</v>
      </c>
      <c r="AZ15" s="170">
        <v>0</v>
      </c>
      <c r="BA15" s="170">
        <v>0</v>
      </c>
    </row>
    <row r="16" spans="1:53" s="273" customFormat="1" x14ac:dyDescent="0.25">
      <c r="A16" s="9">
        <v>41915</v>
      </c>
      <c r="B16" s="111" t="s">
        <v>124</v>
      </c>
      <c r="C16" s="111" t="s">
        <v>86</v>
      </c>
      <c r="D16" s="154" t="s">
        <v>118</v>
      </c>
      <c r="E16" s="127">
        <v>42</v>
      </c>
      <c r="F16" s="127">
        <v>136</v>
      </c>
      <c r="G16" s="245">
        <v>330.355224609375</v>
      </c>
      <c r="H16" s="245">
        <v>0.23520001769065857</v>
      </c>
      <c r="I16" s="245">
        <v>454081.625</v>
      </c>
      <c r="J16" s="126">
        <v>0</v>
      </c>
      <c r="K16" s="127">
        <v>40007</v>
      </c>
      <c r="L16" s="251">
        <v>96.088184567700651</v>
      </c>
      <c r="M16" s="127">
        <v>1538698</v>
      </c>
      <c r="N16" s="251">
        <v>0</v>
      </c>
      <c r="O16" s="127">
        <v>41430</v>
      </c>
      <c r="P16" s="251">
        <v>0</v>
      </c>
      <c r="Q16" s="127">
        <v>92819</v>
      </c>
      <c r="R16" s="251">
        <v>99.95367431640625</v>
      </c>
      <c r="S16" s="127">
        <v>1107301</v>
      </c>
      <c r="T16" s="251">
        <v>99.957466125488281</v>
      </c>
      <c r="U16" s="251">
        <v>99.847938537597656</v>
      </c>
      <c r="V16" s="251">
        <v>99.847854614257813</v>
      </c>
      <c r="W16" s="251">
        <v>99.801681518554688</v>
      </c>
      <c r="X16" s="251">
        <v>99.805381774902344</v>
      </c>
      <c r="Y16" s="127">
        <v>1650785</v>
      </c>
      <c r="Z16" s="251">
        <v>99.9033203125</v>
      </c>
      <c r="AA16" s="127">
        <v>272069</v>
      </c>
      <c r="AB16" s="251">
        <v>99.890098571777344</v>
      </c>
      <c r="AC16" s="127">
        <v>41475</v>
      </c>
      <c r="AD16" s="251">
        <v>0.26522001624107361</v>
      </c>
      <c r="AE16" s="127">
        <v>3293</v>
      </c>
      <c r="AF16" s="251">
        <v>98.269058227539063</v>
      </c>
      <c r="AG16" s="127">
        <v>1539911</v>
      </c>
      <c r="AH16" s="251">
        <v>0.24845591187477112</v>
      </c>
      <c r="AI16" s="127">
        <v>17880</v>
      </c>
      <c r="AJ16" s="251">
        <v>92.253913879394531</v>
      </c>
      <c r="AK16" s="251">
        <v>0.88714778423309326</v>
      </c>
      <c r="AL16" s="251">
        <v>7.8262455761432648E-2</v>
      </c>
      <c r="AM16" s="245">
        <v>0</v>
      </c>
      <c r="AN16" s="126">
        <v>0</v>
      </c>
      <c r="AO16" s="156">
        <v>0</v>
      </c>
      <c r="AP16" s="127">
        <v>0</v>
      </c>
      <c r="AQ16" s="127">
        <v>0</v>
      </c>
      <c r="AR16" s="127">
        <v>0</v>
      </c>
      <c r="AS16" s="127">
        <v>0</v>
      </c>
      <c r="AT16" s="127">
        <v>0</v>
      </c>
      <c r="AU16" s="127">
        <v>0</v>
      </c>
      <c r="AV16" s="167">
        <v>1</v>
      </c>
      <c r="AW16" s="168">
        <v>0</v>
      </c>
      <c r="AX16" s="168">
        <v>7</v>
      </c>
      <c r="AY16" s="169">
        <v>0</v>
      </c>
      <c r="AZ16" s="170">
        <v>1</v>
      </c>
      <c r="BA16" s="170">
        <v>0</v>
      </c>
    </row>
    <row r="17" spans="1:53" s="272" customFormat="1" ht="12.75" x14ac:dyDescent="0.2">
      <c r="A17" s="9">
        <v>41915</v>
      </c>
      <c r="B17" s="111" t="s">
        <v>78</v>
      </c>
      <c r="C17" s="111" t="s">
        <v>86</v>
      </c>
      <c r="D17" s="154" t="s">
        <v>118</v>
      </c>
      <c r="E17" s="127">
        <v>33</v>
      </c>
      <c r="F17" s="127">
        <v>107</v>
      </c>
      <c r="G17" s="245">
        <v>729.830322265625</v>
      </c>
      <c r="H17" s="245">
        <v>4.8000000417232513E-2</v>
      </c>
      <c r="I17" s="245">
        <v>443771.4375</v>
      </c>
      <c r="J17" s="126">
        <v>0</v>
      </c>
      <c r="K17" s="127">
        <v>97825</v>
      </c>
      <c r="L17" s="251">
        <v>96.954766164068488</v>
      </c>
      <c r="M17" s="127">
        <v>1789807</v>
      </c>
      <c r="N17" s="251">
        <v>0</v>
      </c>
      <c r="O17" s="127">
        <v>85158</v>
      </c>
      <c r="P17" s="251">
        <v>0</v>
      </c>
      <c r="Q17" s="127">
        <v>197956</v>
      </c>
      <c r="R17" s="251">
        <v>99.941909790039063</v>
      </c>
      <c r="S17" s="127">
        <v>1211666</v>
      </c>
      <c r="T17" s="251">
        <v>99.972846984863281</v>
      </c>
      <c r="U17" s="251">
        <v>99.873176574707031</v>
      </c>
      <c r="V17" s="251">
        <v>99.915969848632813</v>
      </c>
      <c r="W17" s="251">
        <v>99.815162658691406</v>
      </c>
      <c r="X17" s="251">
        <v>99.888839721679688</v>
      </c>
      <c r="Y17" s="127">
        <v>1802117</v>
      </c>
      <c r="Z17" s="251">
        <v>99.910881042480469</v>
      </c>
      <c r="AA17" s="127">
        <v>280799</v>
      </c>
      <c r="AB17" s="251">
        <v>99.839027404785156</v>
      </c>
      <c r="AC17" s="127">
        <v>85203</v>
      </c>
      <c r="AD17" s="251">
        <v>0.1889604777097702</v>
      </c>
      <c r="AE17" s="127">
        <v>5804</v>
      </c>
      <c r="AF17" s="251">
        <v>98.776702880859375</v>
      </c>
      <c r="AG17" s="127">
        <v>1794294</v>
      </c>
      <c r="AH17" s="251">
        <v>0.23140020668506622</v>
      </c>
      <c r="AI17" s="127">
        <v>15728</v>
      </c>
      <c r="AJ17" s="251">
        <v>94.557479858398437</v>
      </c>
      <c r="AK17" s="251">
        <v>0.80020910501480103</v>
      </c>
      <c r="AL17" s="251">
        <v>5.4399058222770691E-2</v>
      </c>
      <c r="AM17" s="245">
        <v>0</v>
      </c>
      <c r="AN17" s="126">
        <v>0</v>
      </c>
      <c r="AO17" s="156">
        <v>0</v>
      </c>
      <c r="AP17" s="127">
        <v>0</v>
      </c>
      <c r="AQ17" s="127">
        <v>0</v>
      </c>
      <c r="AR17" s="127">
        <v>0</v>
      </c>
      <c r="AS17" s="127">
        <v>0</v>
      </c>
      <c r="AT17" s="127">
        <v>0</v>
      </c>
      <c r="AU17" s="127">
        <v>0</v>
      </c>
      <c r="AV17" s="167">
        <v>0</v>
      </c>
      <c r="AW17" s="168">
        <v>0</v>
      </c>
      <c r="AX17" s="168">
        <v>1</v>
      </c>
      <c r="AY17" s="168">
        <v>0</v>
      </c>
      <c r="AZ17" s="166">
        <v>1</v>
      </c>
      <c r="BA17" s="166">
        <v>0</v>
      </c>
    </row>
    <row r="18" spans="1:53" s="273" customFormat="1" x14ac:dyDescent="0.25">
      <c r="A18" s="9">
        <v>41915</v>
      </c>
      <c r="B18" s="111" t="s">
        <v>79</v>
      </c>
      <c r="C18" s="111" t="s">
        <v>86</v>
      </c>
      <c r="D18" s="154" t="s">
        <v>119</v>
      </c>
      <c r="E18" s="127">
        <v>77</v>
      </c>
      <c r="F18" s="127">
        <v>267</v>
      </c>
      <c r="G18" s="245">
        <v>521.23663330078125</v>
      </c>
      <c r="H18" s="245">
        <v>7.1999996900558472E-2</v>
      </c>
      <c r="I18" s="245">
        <v>1575223.375</v>
      </c>
      <c r="J18" s="126">
        <v>0</v>
      </c>
      <c r="K18" s="127">
        <v>71216</v>
      </c>
      <c r="L18" s="251">
        <v>96.756346888339692</v>
      </c>
      <c r="M18" s="127">
        <v>3655813</v>
      </c>
      <c r="N18" s="251">
        <v>0</v>
      </c>
      <c r="O18" s="127">
        <v>64278</v>
      </c>
      <c r="P18" s="251">
        <v>0</v>
      </c>
      <c r="Q18" s="127">
        <v>202387</v>
      </c>
      <c r="R18" s="251">
        <v>99.871040344238281</v>
      </c>
      <c r="S18" s="127">
        <v>2500477</v>
      </c>
      <c r="T18" s="251">
        <v>99.893417358398438</v>
      </c>
      <c r="U18" s="251">
        <v>99.740188598632813</v>
      </c>
      <c r="V18" s="251">
        <v>99.873847961425781</v>
      </c>
      <c r="W18" s="251">
        <v>99.611564636230469</v>
      </c>
      <c r="X18" s="251">
        <v>99.767402648925781</v>
      </c>
      <c r="Y18" s="127">
        <v>4153274</v>
      </c>
      <c r="Z18" s="251">
        <v>99.912307739257813</v>
      </c>
      <c r="AA18" s="127">
        <v>828936</v>
      </c>
      <c r="AB18" s="251">
        <v>99.872848510742188</v>
      </c>
      <c r="AC18" s="127">
        <v>64280</v>
      </c>
      <c r="AD18" s="251">
        <v>0.26446795463562012</v>
      </c>
      <c r="AE18" s="127">
        <v>4862</v>
      </c>
      <c r="AF18" s="251">
        <v>98.560264587402344</v>
      </c>
      <c r="AG18" s="127">
        <v>3661175</v>
      </c>
      <c r="AH18" s="251">
        <v>0.23175619542598724</v>
      </c>
      <c r="AI18" s="127">
        <v>32820</v>
      </c>
      <c r="AJ18" s="251">
        <v>96.907371520996094</v>
      </c>
      <c r="AK18" s="251">
        <v>0.72266459465026855</v>
      </c>
      <c r="AL18" s="251">
        <v>6.160450354218483E-2</v>
      </c>
      <c r="AM18" s="245">
        <v>0</v>
      </c>
      <c r="AN18" s="126">
        <v>0</v>
      </c>
      <c r="AO18" s="156">
        <v>0</v>
      </c>
      <c r="AP18" s="127">
        <v>0</v>
      </c>
      <c r="AQ18" s="127">
        <v>0</v>
      </c>
      <c r="AR18" s="127">
        <v>1</v>
      </c>
      <c r="AS18" s="127">
        <v>0</v>
      </c>
      <c r="AT18" s="127">
        <v>0</v>
      </c>
      <c r="AU18" s="127">
        <v>0</v>
      </c>
      <c r="AV18" s="167">
        <v>2</v>
      </c>
      <c r="AW18" s="168">
        <v>0</v>
      </c>
      <c r="AX18" s="168">
        <v>9</v>
      </c>
      <c r="AY18" s="169">
        <v>0</v>
      </c>
      <c r="AZ18" s="170">
        <v>4</v>
      </c>
      <c r="BA18" s="170">
        <v>5</v>
      </c>
    </row>
    <row r="19" spans="1:53" s="273" customFormat="1" x14ac:dyDescent="0.25">
      <c r="A19" s="9">
        <v>41915</v>
      </c>
      <c r="B19" s="111" t="s">
        <v>80</v>
      </c>
      <c r="C19" s="111" t="s">
        <v>86</v>
      </c>
      <c r="D19" s="154" t="s">
        <v>119</v>
      </c>
      <c r="E19" s="127">
        <v>57</v>
      </c>
      <c r="F19" s="127">
        <v>180</v>
      </c>
      <c r="G19" s="245">
        <v>380.74075317382812</v>
      </c>
      <c r="H19" s="245">
        <v>0.37679997086524963</v>
      </c>
      <c r="I19" s="245">
        <v>767109.1875</v>
      </c>
      <c r="J19" s="126">
        <v>0</v>
      </c>
      <c r="K19" s="127">
        <v>46489</v>
      </c>
      <c r="L19" s="251">
        <v>96.984232829271448</v>
      </c>
      <c r="M19" s="127">
        <v>2001348</v>
      </c>
      <c r="N19" s="251">
        <v>0</v>
      </c>
      <c r="O19" s="127">
        <v>44930</v>
      </c>
      <c r="P19" s="251">
        <v>0</v>
      </c>
      <c r="Q19" s="127">
        <v>115661</v>
      </c>
      <c r="R19" s="251">
        <v>99.920455932617188</v>
      </c>
      <c r="S19" s="127">
        <v>1312879</v>
      </c>
      <c r="T19" s="251">
        <v>99.954071044921875</v>
      </c>
      <c r="U19" s="251">
        <v>99.750724792480469</v>
      </c>
      <c r="V19" s="251">
        <v>99.909164428710938</v>
      </c>
      <c r="W19" s="251">
        <v>99.671379089355469</v>
      </c>
      <c r="X19" s="251">
        <v>99.863273620605469</v>
      </c>
      <c r="Y19" s="127">
        <v>2304161</v>
      </c>
      <c r="Z19" s="251">
        <v>99.928436279296875</v>
      </c>
      <c r="AA19" s="127">
        <v>438599</v>
      </c>
      <c r="AB19" s="251">
        <v>99.888053894042969</v>
      </c>
      <c r="AC19" s="127">
        <v>44935</v>
      </c>
      <c r="AD19" s="251">
        <v>0.29153221845626831</v>
      </c>
      <c r="AE19" s="127">
        <v>2873</v>
      </c>
      <c r="AF19" s="251">
        <v>97.459098815917969</v>
      </c>
      <c r="AG19" s="127">
        <v>2003891</v>
      </c>
      <c r="AH19" s="251">
        <v>0.2166285514831543</v>
      </c>
      <c r="AI19" s="127">
        <v>18256</v>
      </c>
      <c r="AJ19" s="251">
        <v>96.40118408203125</v>
      </c>
      <c r="AK19" s="251">
        <v>1.0039252042770386</v>
      </c>
      <c r="AL19" s="251">
        <v>5.8778326958417892E-2</v>
      </c>
      <c r="AM19" s="245">
        <v>0</v>
      </c>
      <c r="AN19" s="126">
        <v>0</v>
      </c>
      <c r="AO19" s="156">
        <v>0</v>
      </c>
      <c r="AP19" s="127">
        <v>0</v>
      </c>
      <c r="AQ19" s="127">
        <v>0</v>
      </c>
      <c r="AR19" s="127">
        <v>0</v>
      </c>
      <c r="AS19" s="127">
        <v>0</v>
      </c>
      <c r="AT19" s="127">
        <v>0</v>
      </c>
      <c r="AU19" s="127">
        <v>0</v>
      </c>
      <c r="AV19" s="167">
        <v>1</v>
      </c>
      <c r="AW19" s="168">
        <v>0</v>
      </c>
      <c r="AX19" s="168">
        <v>2</v>
      </c>
      <c r="AY19" s="169">
        <v>1</v>
      </c>
      <c r="AZ19" s="170">
        <v>0</v>
      </c>
      <c r="BA19" s="170">
        <v>0</v>
      </c>
    </row>
    <row r="20" spans="1:53" s="273" customFormat="1" x14ac:dyDescent="0.25">
      <c r="A20" s="9">
        <v>41915</v>
      </c>
      <c r="B20" s="111" t="s">
        <v>81</v>
      </c>
      <c r="C20" s="111" t="s">
        <v>86</v>
      </c>
      <c r="D20" s="154" t="s">
        <v>119</v>
      </c>
      <c r="E20" s="127">
        <v>40</v>
      </c>
      <c r="F20" s="127">
        <v>136</v>
      </c>
      <c r="G20" s="245">
        <v>368.47430419921875</v>
      </c>
      <c r="H20" s="245">
        <v>7.6799996197223663E-2</v>
      </c>
      <c r="I20" s="245">
        <v>810117.5</v>
      </c>
      <c r="J20" s="126">
        <v>0</v>
      </c>
      <c r="K20" s="127">
        <v>48657</v>
      </c>
      <c r="L20" s="251">
        <v>96.423947222393494</v>
      </c>
      <c r="M20" s="127">
        <v>1651600</v>
      </c>
      <c r="N20" s="251">
        <v>0</v>
      </c>
      <c r="O20" s="127">
        <v>43861</v>
      </c>
      <c r="P20" s="251">
        <v>0</v>
      </c>
      <c r="Q20" s="127">
        <v>122000</v>
      </c>
      <c r="R20" s="251">
        <v>99.942619323730469</v>
      </c>
      <c r="S20" s="127">
        <v>1140239</v>
      </c>
      <c r="T20" s="251">
        <v>99.950798034667969</v>
      </c>
      <c r="U20" s="251">
        <v>99.694488525390625</v>
      </c>
      <c r="V20" s="251">
        <v>99.861831665039063</v>
      </c>
      <c r="W20" s="251">
        <v>99.637283325195313</v>
      </c>
      <c r="X20" s="251">
        <v>99.812698364257813</v>
      </c>
      <c r="Y20" s="127">
        <v>2102314</v>
      </c>
      <c r="Z20" s="251">
        <v>99.937690734863281</v>
      </c>
      <c r="AA20" s="127">
        <v>447534</v>
      </c>
      <c r="AB20" s="251">
        <v>99.902580261230469</v>
      </c>
      <c r="AC20" s="127">
        <v>43798</v>
      </c>
      <c r="AD20" s="251">
        <v>0.17580711841583252</v>
      </c>
      <c r="AE20" s="127">
        <v>2838</v>
      </c>
      <c r="AF20" s="251">
        <v>98.343902587890625</v>
      </c>
      <c r="AG20" s="127">
        <v>1653484</v>
      </c>
      <c r="AH20" s="251">
        <v>0.24251821637153625</v>
      </c>
      <c r="AI20" s="127">
        <v>14206</v>
      </c>
      <c r="AJ20" s="251">
        <v>95.269607543945313</v>
      </c>
      <c r="AK20" s="251">
        <v>0.72476547956466675</v>
      </c>
      <c r="AL20" s="251">
        <v>7.0308096706867218E-2</v>
      </c>
      <c r="AM20" s="245">
        <v>0</v>
      </c>
      <c r="AN20" s="126">
        <v>0</v>
      </c>
      <c r="AO20" s="156">
        <v>0</v>
      </c>
      <c r="AP20" s="127">
        <v>0</v>
      </c>
      <c r="AQ20" s="127">
        <v>0</v>
      </c>
      <c r="AR20" s="127">
        <v>0</v>
      </c>
      <c r="AS20" s="127">
        <v>0</v>
      </c>
      <c r="AT20" s="127">
        <v>0</v>
      </c>
      <c r="AU20" s="127">
        <v>0</v>
      </c>
      <c r="AV20" s="167">
        <v>0</v>
      </c>
      <c r="AW20" s="168">
        <v>0</v>
      </c>
      <c r="AX20" s="168">
        <v>1</v>
      </c>
      <c r="AY20" s="169">
        <v>0</v>
      </c>
      <c r="AZ20" s="170">
        <v>3</v>
      </c>
      <c r="BA20" s="170">
        <v>0</v>
      </c>
    </row>
    <row r="21" spans="1:53" s="273" customFormat="1" x14ac:dyDescent="0.25">
      <c r="A21" s="9">
        <v>41915</v>
      </c>
      <c r="B21" s="111" t="s">
        <v>125</v>
      </c>
      <c r="C21" s="111" t="s">
        <v>86</v>
      </c>
      <c r="D21" s="154" t="s">
        <v>119</v>
      </c>
      <c r="E21" s="127">
        <v>16</v>
      </c>
      <c r="F21" s="127">
        <v>62</v>
      </c>
      <c r="G21" s="245">
        <v>427.9007568359375</v>
      </c>
      <c r="H21" s="245">
        <v>0.15840001404285431</v>
      </c>
      <c r="I21" s="245">
        <v>302444.625</v>
      </c>
      <c r="J21" s="126">
        <v>0</v>
      </c>
      <c r="K21" s="127">
        <v>55762</v>
      </c>
      <c r="L21" s="251">
        <v>97.123489114450706</v>
      </c>
      <c r="M21" s="127">
        <v>1092387</v>
      </c>
      <c r="N21" s="251">
        <v>0</v>
      </c>
      <c r="O21" s="127">
        <v>53582</v>
      </c>
      <c r="P21" s="251">
        <v>7.4651935137808323E-3</v>
      </c>
      <c r="Q21" s="127">
        <v>119484</v>
      </c>
      <c r="R21" s="251">
        <v>99.931373596191406</v>
      </c>
      <c r="S21" s="127">
        <v>783839</v>
      </c>
      <c r="T21" s="251">
        <v>99.950630187988281</v>
      </c>
      <c r="U21" s="251">
        <v>99.68646240234375</v>
      </c>
      <c r="V21" s="251">
        <v>99.762992858886719</v>
      </c>
      <c r="W21" s="251">
        <v>99.618049621582031</v>
      </c>
      <c r="X21" s="251">
        <v>99.713737487792969</v>
      </c>
      <c r="Y21" s="127">
        <v>1065363</v>
      </c>
      <c r="Z21" s="251">
        <v>99.945556640625</v>
      </c>
      <c r="AA21" s="127">
        <v>197639</v>
      </c>
      <c r="AB21" s="251">
        <v>99.856300354003906</v>
      </c>
      <c r="AC21" s="127">
        <v>53546</v>
      </c>
      <c r="AD21" s="251">
        <v>0.25398722290992737</v>
      </c>
      <c r="AE21" s="127">
        <v>3853</v>
      </c>
      <c r="AF21" s="251">
        <v>98.053466796875</v>
      </c>
      <c r="AG21" s="127">
        <v>1093014</v>
      </c>
      <c r="AH21" s="251">
        <v>0.24738933145999908</v>
      </c>
      <c r="AI21" s="127">
        <v>14365</v>
      </c>
      <c r="AJ21" s="251">
        <v>93.268363952636719</v>
      </c>
      <c r="AK21" s="251">
        <v>0.73210823535919189</v>
      </c>
      <c r="AL21" s="251">
        <v>4.2645163834095001E-2</v>
      </c>
      <c r="AM21" s="245">
        <v>0</v>
      </c>
      <c r="AN21" s="126">
        <v>0</v>
      </c>
      <c r="AO21" s="156">
        <v>0</v>
      </c>
      <c r="AP21" s="127">
        <v>0</v>
      </c>
      <c r="AQ21" s="127">
        <v>0</v>
      </c>
      <c r="AR21" s="127">
        <v>0</v>
      </c>
      <c r="AS21" s="127">
        <v>0</v>
      </c>
      <c r="AT21" s="127">
        <v>0</v>
      </c>
      <c r="AU21" s="127">
        <v>0</v>
      </c>
      <c r="AV21" s="167">
        <v>1</v>
      </c>
      <c r="AW21" s="168">
        <v>0</v>
      </c>
      <c r="AX21" s="168">
        <v>0</v>
      </c>
      <c r="AY21" s="169">
        <v>0</v>
      </c>
      <c r="AZ21" s="170">
        <v>1</v>
      </c>
      <c r="BA21" s="170">
        <v>0</v>
      </c>
    </row>
    <row r="22" spans="1:53" s="273" customFormat="1" x14ac:dyDescent="0.25">
      <c r="A22" s="9">
        <v>41915</v>
      </c>
      <c r="B22" s="132" t="s">
        <v>82</v>
      </c>
      <c r="C22" s="132" t="s">
        <v>86</v>
      </c>
      <c r="D22" s="155" t="s">
        <v>120</v>
      </c>
      <c r="E22" s="131">
        <v>51</v>
      </c>
      <c r="F22" s="131">
        <v>168</v>
      </c>
      <c r="G22" s="246">
        <v>359.06881713867187</v>
      </c>
      <c r="H22" s="246">
        <v>0.11759999394416809</v>
      </c>
      <c r="I22" s="246">
        <v>819853.8125</v>
      </c>
      <c r="J22" s="129">
        <v>0</v>
      </c>
      <c r="K22" s="128">
        <v>48135</v>
      </c>
      <c r="L22" s="252">
        <v>96.686402825386935</v>
      </c>
      <c r="M22" s="128">
        <v>1376241</v>
      </c>
      <c r="N22" s="252">
        <v>7.2661692684050649E-5</v>
      </c>
      <c r="O22" s="128">
        <v>52359</v>
      </c>
      <c r="P22" s="252">
        <v>0</v>
      </c>
      <c r="Q22" s="128">
        <v>132362</v>
      </c>
      <c r="R22" s="252">
        <v>99.818679809570313</v>
      </c>
      <c r="S22" s="128">
        <v>972256</v>
      </c>
      <c r="T22" s="252">
        <v>99.625511169433594</v>
      </c>
      <c r="U22" s="252">
        <v>99.776542663574219</v>
      </c>
      <c r="V22" s="252">
        <v>99.892463684082031</v>
      </c>
      <c r="W22" s="252">
        <v>99.595626831054688</v>
      </c>
      <c r="X22" s="252">
        <v>99.518379211425781</v>
      </c>
      <c r="Y22" s="128">
        <v>1291855</v>
      </c>
      <c r="Z22" s="252">
        <v>99.935287475585938</v>
      </c>
      <c r="AA22" s="128">
        <v>245933</v>
      </c>
      <c r="AB22" s="252">
        <v>99.821090698242188</v>
      </c>
      <c r="AC22" s="128">
        <v>52395</v>
      </c>
      <c r="AD22" s="252">
        <v>0.25765818357467651</v>
      </c>
      <c r="AE22" s="128">
        <v>5110</v>
      </c>
      <c r="AF22" s="252">
        <v>98.375732421875</v>
      </c>
      <c r="AG22" s="128">
        <v>1379498</v>
      </c>
      <c r="AH22" s="252">
        <v>0.23124353587627411</v>
      </c>
      <c r="AI22" s="128">
        <v>13027</v>
      </c>
      <c r="AJ22" s="252">
        <v>95.801025390625</v>
      </c>
      <c r="AK22" s="252">
        <v>1.0470587015151978</v>
      </c>
      <c r="AL22" s="252">
        <v>7.1097619831562042E-2</v>
      </c>
      <c r="AM22" s="246">
        <v>0</v>
      </c>
      <c r="AN22" s="129">
        <v>0</v>
      </c>
      <c r="AO22" s="129">
        <v>0</v>
      </c>
      <c r="AP22" s="157">
        <v>0</v>
      </c>
      <c r="AQ22" s="157">
        <v>0</v>
      </c>
      <c r="AR22" s="157">
        <v>1</v>
      </c>
      <c r="AS22" s="157">
        <v>1</v>
      </c>
      <c r="AT22" s="157">
        <v>0</v>
      </c>
      <c r="AU22" s="157">
        <v>0</v>
      </c>
      <c r="AV22" s="167">
        <v>2</v>
      </c>
      <c r="AW22" s="168">
        <v>1</v>
      </c>
      <c r="AX22" s="168">
        <v>5</v>
      </c>
      <c r="AY22" s="169">
        <v>0</v>
      </c>
      <c r="AZ22" s="170">
        <v>1</v>
      </c>
      <c r="BA22" s="170">
        <v>1</v>
      </c>
    </row>
    <row r="23" spans="1:53" s="273" customFormat="1" x14ac:dyDescent="0.25">
      <c r="A23" s="9">
        <v>41915</v>
      </c>
      <c r="B23" s="132" t="s">
        <v>83</v>
      </c>
      <c r="C23" s="132" t="s">
        <v>86</v>
      </c>
      <c r="D23" s="155" t="s">
        <v>120</v>
      </c>
      <c r="E23" s="131">
        <v>46</v>
      </c>
      <c r="F23" s="131">
        <v>144</v>
      </c>
      <c r="G23" s="246">
        <v>160.3919677734375</v>
      </c>
      <c r="H23" s="246">
        <v>5.5199995636940002E-2</v>
      </c>
      <c r="I23" s="246">
        <v>744484</v>
      </c>
      <c r="J23" s="131">
        <v>0</v>
      </c>
      <c r="K23" s="130">
        <v>25580</v>
      </c>
      <c r="L23" s="253">
        <v>96.821735731039865</v>
      </c>
      <c r="M23" s="130">
        <v>1062246</v>
      </c>
      <c r="N23" s="253">
        <v>9.4140152214094996E-5</v>
      </c>
      <c r="O23" s="130">
        <v>22315</v>
      </c>
      <c r="P23" s="253">
        <v>0</v>
      </c>
      <c r="Q23" s="130">
        <v>71080</v>
      </c>
      <c r="R23" s="253">
        <v>99.926841735839844</v>
      </c>
      <c r="S23" s="130">
        <v>702056</v>
      </c>
      <c r="T23" s="253">
        <v>99.908271789550781</v>
      </c>
      <c r="U23" s="253">
        <v>99.784896850585938</v>
      </c>
      <c r="V23" s="253">
        <v>99.862747192382813</v>
      </c>
      <c r="W23" s="253">
        <v>99.711898803710937</v>
      </c>
      <c r="X23" s="253">
        <v>99.771148681640625</v>
      </c>
      <c r="Y23" s="130">
        <v>1253057</v>
      </c>
      <c r="Z23" s="253">
        <v>99.927459716796875</v>
      </c>
      <c r="AA23" s="130">
        <v>301808</v>
      </c>
      <c r="AB23" s="253">
        <v>99.834663391113281</v>
      </c>
      <c r="AC23" s="130">
        <v>22308</v>
      </c>
      <c r="AD23" s="253">
        <v>0.18379056453704834</v>
      </c>
      <c r="AE23" s="130">
        <v>2117</v>
      </c>
      <c r="AF23" s="253">
        <v>98.016059875488281</v>
      </c>
      <c r="AG23" s="130">
        <v>1064659</v>
      </c>
      <c r="AH23" s="253">
        <v>0.24374000728130341</v>
      </c>
      <c r="AI23" s="130">
        <v>6899</v>
      </c>
      <c r="AJ23" s="253">
        <v>95.796493530273437</v>
      </c>
      <c r="AK23" s="253">
        <v>0.92341381311416626</v>
      </c>
      <c r="AL23" s="253">
        <v>7.3611117899417877E-2</v>
      </c>
      <c r="AM23" s="256">
        <v>0</v>
      </c>
      <c r="AN23" s="131">
        <v>0</v>
      </c>
      <c r="AO23" s="131">
        <v>0</v>
      </c>
      <c r="AP23" s="157">
        <v>0</v>
      </c>
      <c r="AQ23" s="157">
        <v>0</v>
      </c>
      <c r="AR23" s="157">
        <v>0</v>
      </c>
      <c r="AS23" s="157">
        <v>0</v>
      </c>
      <c r="AT23" s="157">
        <v>0</v>
      </c>
      <c r="AU23" s="157">
        <v>0</v>
      </c>
      <c r="AV23" s="171">
        <v>0</v>
      </c>
      <c r="AW23" s="172">
        <v>0</v>
      </c>
      <c r="AX23" s="172">
        <v>6</v>
      </c>
      <c r="AY23" s="173">
        <v>0</v>
      </c>
      <c r="AZ23" s="174">
        <v>0</v>
      </c>
      <c r="BA23" s="174">
        <v>0</v>
      </c>
    </row>
    <row r="24" spans="1:53" s="273" customFormat="1" x14ac:dyDescent="0.25">
      <c r="A24" s="9">
        <v>41915</v>
      </c>
      <c r="B24" s="109" t="s">
        <v>85</v>
      </c>
      <c r="C24" s="109" t="s">
        <v>86</v>
      </c>
      <c r="D24" s="121">
        <v>3</v>
      </c>
      <c r="E24" s="124">
        <v>134</v>
      </c>
      <c r="F24" s="124">
        <v>443</v>
      </c>
      <c r="G24" s="242">
        <v>262.23101806640625</v>
      </c>
      <c r="H24" s="242">
        <v>9.8400004208087921E-2</v>
      </c>
      <c r="I24" s="242">
        <v>3197646.25</v>
      </c>
      <c r="J24" s="125">
        <v>0</v>
      </c>
      <c r="K24" s="124">
        <v>51655</v>
      </c>
      <c r="L24" s="248">
        <v>96.606330461717164</v>
      </c>
      <c r="M24" s="124">
        <v>3312970</v>
      </c>
      <c r="N24" s="248">
        <v>0</v>
      </c>
      <c r="O24" s="124">
        <v>33346</v>
      </c>
      <c r="P24" s="248">
        <v>0</v>
      </c>
      <c r="Q24" s="124">
        <v>180064</v>
      </c>
      <c r="R24" s="248">
        <v>99.886703491210938</v>
      </c>
      <c r="S24" s="124">
        <v>2349605</v>
      </c>
      <c r="T24" s="248">
        <v>99.913856506347656</v>
      </c>
      <c r="U24" s="248">
        <v>99.736099243164063</v>
      </c>
      <c r="V24" s="248">
        <v>99.92529296875</v>
      </c>
      <c r="W24" s="248">
        <v>99.623100280761719</v>
      </c>
      <c r="X24" s="248">
        <v>99.839210510253906</v>
      </c>
      <c r="Y24" s="124">
        <v>6132960</v>
      </c>
      <c r="Z24" s="248">
        <v>99.902915954589844</v>
      </c>
      <c r="AA24" s="124">
        <v>1296943</v>
      </c>
      <c r="AB24" s="248">
        <v>99.78680419921875</v>
      </c>
      <c r="AC24" s="124">
        <v>33389</v>
      </c>
      <c r="AD24" s="248">
        <v>0.41031476855278015</v>
      </c>
      <c r="AE24" s="124">
        <v>2679</v>
      </c>
      <c r="AF24" s="248">
        <v>98.506904602050781</v>
      </c>
      <c r="AG24" s="124">
        <v>3333022</v>
      </c>
      <c r="AH24" s="248">
        <v>0.24155256152153015</v>
      </c>
      <c r="AI24" s="124">
        <v>21854</v>
      </c>
      <c r="AJ24" s="248">
        <v>95.616363525390625</v>
      </c>
      <c r="AK24" s="248">
        <v>0.80903118848800659</v>
      </c>
      <c r="AL24" s="248">
        <v>7.1992307901382446E-2</v>
      </c>
      <c r="AM24" s="259">
        <v>0</v>
      </c>
      <c r="AN24" s="110">
        <v>0</v>
      </c>
      <c r="AO24" s="121">
        <v>0</v>
      </c>
      <c r="AP24" s="124">
        <v>0</v>
      </c>
      <c r="AQ24" s="124">
        <v>0</v>
      </c>
      <c r="AR24" s="124">
        <v>0</v>
      </c>
      <c r="AS24" s="124">
        <v>0</v>
      </c>
      <c r="AT24" s="124">
        <v>0</v>
      </c>
      <c r="AU24" s="124">
        <v>1</v>
      </c>
      <c r="AV24" s="171">
        <v>3</v>
      </c>
      <c r="AW24" s="172">
        <v>0</v>
      </c>
      <c r="AX24" s="172">
        <v>5</v>
      </c>
      <c r="AY24" s="173">
        <v>1</v>
      </c>
      <c r="AZ24" s="174">
        <v>0</v>
      </c>
      <c r="BA24" s="174">
        <v>0</v>
      </c>
    </row>
    <row r="25" spans="1:53" s="234" customFormat="1" x14ac:dyDescent="0.25">
      <c r="A25" s="9">
        <v>41915</v>
      </c>
      <c r="B25" s="140" t="s">
        <v>84</v>
      </c>
      <c r="C25" s="140" t="s">
        <v>87</v>
      </c>
      <c r="D25" s="141">
        <v>2</v>
      </c>
      <c r="E25" s="142">
        <v>194</v>
      </c>
      <c r="F25" s="142">
        <v>582</v>
      </c>
      <c r="G25" s="243">
        <v>1306.4525146484375</v>
      </c>
      <c r="H25" s="243">
        <v>1.2734111547470093</v>
      </c>
      <c r="I25" s="243">
        <v>6109267</v>
      </c>
      <c r="J25" s="143">
        <v>0</v>
      </c>
      <c r="K25" s="142">
        <v>119839</v>
      </c>
      <c r="L25" s="249">
        <v>96.522834803361178</v>
      </c>
      <c r="M25" s="142">
        <v>7541154</v>
      </c>
      <c r="N25" s="249">
        <v>0</v>
      </c>
      <c r="O25" s="142">
        <v>78597</v>
      </c>
      <c r="P25" s="249">
        <v>1.5580757753923535E-3</v>
      </c>
      <c r="Q25" s="142">
        <v>68697</v>
      </c>
      <c r="R25" s="249">
        <v>99.908294677734375</v>
      </c>
      <c r="S25" s="142">
        <v>5906272</v>
      </c>
      <c r="T25" s="249">
        <v>99.977363586425781</v>
      </c>
      <c r="U25" s="249">
        <v>99.862586975097656</v>
      </c>
      <c r="V25" s="249">
        <v>99.889961242675781</v>
      </c>
      <c r="W25" s="249">
        <v>99.771011352539063</v>
      </c>
      <c r="X25" s="249">
        <v>99.867347717285156</v>
      </c>
      <c r="Y25" s="142">
        <v>25468084</v>
      </c>
      <c r="Z25" s="249">
        <v>99.785957336425781</v>
      </c>
      <c r="AA25" s="142">
        <v>16025</v>
      </c>
      <c r="AB25" s="249">
        <v>92.31201171875</v>
      </c>
      <c r="AC25" s="142">
        <v>73159</v>
      </c>
      <c r="AD25" s="249">
        <v>0.22416926920413971</v>
      </c>
      <c r="AE25" s="142">
        <v>5433</v>
      </c>
      <c r="AF25" s="249">
        <v>98.693168640136719</v>
      </c>
      <c r="AG25" s="142">
        <v>7504710</v>
      </c>
      <c r="AH25" s="249">
        <v>0.12083078175783157</v>
      </c>
      <c r="AI25" s="142">
        <v>16887</v>
      </c>
      <c r="AJ25" s="249">
        <v>96.766746520996094</v>
      </c>
      <c r="AK25" s="249">
        <v>2.5371067523956299</v>
      </c>
      <c r="AL25" s="249">
        <v>0.23555789887905121</v>
      </c>
      <c r="AM25" s="260">
        <v>0</v>
      </c>
      <c r="AN25" s="144">
        <v>0</v>
      </c>
      <c r="AO25" s="141">
        <v>0</v>
      </c>
      <c r="AP25" s="142">
        <v>0</v>
      </c>
      <c r="AQ25" s="142">
        <v>0</v>
      </c>
      <c r="AR25" s="142">
        <v>3</v>
      </c>
      <c r="AS25" s="142">
        <v>0</v>
      </c>
      <c r="AT25" s="142">
        <v>0</v>
      </c>
      <c r="AU25" s="142">
        <v>0</v>
      </c>
      <c r="AV25" s="171">
        <v>1</v>
      </c>
      <c r="AW25" s="172">
        <v>0</v>
      </c>
      <c r="AX25" s="172">
        <v>6</v>
      </c>
      <c r="AY25" s="173">
        <v>0</v>
      </c>
      <c r="AZ25" s="174">
        <v>3</v>
      </c>
      <c r="BA25" s="174">
        <v>4</v>
      </c>
    </row>
  </sheetData>
  <mergeCells count="3">
    <mergeCell ref="A1:C1"/>
    <mergeCell ref="A2:D2"/>
    <mergeCell ref="A4:B4"/>
  </mergeCells>
  <phoneticPr fontId="11" type="noConversion"/>
  <conditionalFormatting sqref="J13:J21 J25">
    <cfRule type="cellIs" dxfId="22" priority="74" stopIfTrue="1" operator="lessThan">
      <formula>65</formula>
    </cfRule>
  </conditionalFormatting>
  <conditionalFormatting sqref="AN10">
    <cfRule type="cellIs" dxfId="21" priority="53" stopIfTrue="1" operator="lessThan">
      <formula>97.65</formula>
    </cfRule>
  </conditionalFormatting>
  <conditionalFormatting sqref="J10:J12">
    <cfRule type="cellIs" dxfId="20" priority="52" stopIfTrue="1" operator="lessThan">
      <formula>65</formula>
    </cfRule>
  </conditionalFormatting>
  <conditionalFormatting sqref="J22:J24">
    <cfRule type="cellIs" dxfId="19" priority="17" stopIfTrue="1" operator="lessThan">
      <formula>65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FF0000"/>
  </sheetPr>
  <dimension ref="A1:BD25"/>
  <sheetViews>
    <sheetView tabSelected="1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8" sqref="A8:BD23"/>
    </sheetView>
  </sheetViews>
  <sheetFormatPr defaultColWidth="9.140625" defaultRowHeight="15" x14ac:dyDescent="0.25"/>
  <cols>
    <col min="1" max="1" width="13.28515625" style="8" customWidth="1"/>
    <col min="2" max="2" width="15.42578125" style="7" customWidth="1"/>
    <col min="3" max="3" width="8.5703125" style="7" bestFit="1" customWidth="1"/>
    <col min="4" max="4" width="8.42578125" style="7" customWidth="1"/>
    <col min="5" max="5" width="9.5703125" style="13" customWidth="1"/>
    <col min="6" max="6" width="11.7109375" style="13" bestFit="1" customWidth="1"/>
    <col min="7" max="7" width="12.42578125" style="13" bestFit="1" customWidth="1"/>
    <col min="8" max="8" width="10" style="13" bestFit="1" customWidth="1"/>
    <col min="9" max="9" width="12.42578125" style="13" bestFit="1" customWidth="1"/>
    <col min="10" max="10" width="8.28515625" style="13" customWidth="1"/>
    <col min="11" max="11" width="11.7109375" style="13" bestFit="1" customWidth="1"/>
    <col min="12" max="12" width="14.42578125" style="13" customWidth="1"/>
    <col min="13" max="13" width="11.5703125" style="13" customWidth="1"/>
    <col min="14" max="14" width="10" style="13" customWidth="1"/>
    <col min="15" max="15" width="11.5703125" style="13" bestFit="1" customWidth="1"/>
    <col min="16" max="16" width="10.42578125" style="13" customWidth="1"/>
    <col min="17" max="19" width="14.28515625" style="19" bestFit="1" customWidth="1"/>
    <col min="20" max="22" width="14.28515625" style="23" bestFit="1" customWidth="1"/>
    <col min="23" max="23" width="15.7109375" style="23" bestFit="1" customWidth="1"/>
    <col min="24" max="24" width="14.28515625" style="23" bestFit="1" customWidth="1"/>
    <col min="25" max="25" width="13.7109375" style="13" bestFit="1" customWidth="1"/>
    <col min="26" max="26" width="10.28515625" style="13" customWidth="1"/>
    <col min="27" max="27" width="11.85546875" style="13" customWidth="1"/>
    <col min="28" max="28" width="9.42578125" style="13" customWidth="1"/>
    <col min="29" max="29" width="12" style="13" bestFit="1" customWidth="1"/>
    <col min="30" max="30" width="13.28515625" style="13" bestFit="1" customWidth="1"/>
    <col min="31" max="31" width="11.7109375" style="13" bestFit="1" customWidth="1"/>
    <col min="32" max="32" width="10.28515625" style="13" bestFit="1" customWidth="1"/>
    <col min="33" max="33" width="14" style="13" bestFit="1" customWidth="1"/>
    <col min="34" max="34" width="10.140625" style="13" bestFit="1" customWidth="1"/>
    <col min="35" max="36" width="11.42578125" style="13" bestFit="1" customWidth="1"/>
    <col min="37" max="38" width="9" style="19" customWidth="1"/>
    <col min="39" max="39" width="10.7109375" style="19" customWidth="1"/>
    <col min="40" max="48" width="9" style="19" customWidth="1"/>
    <col min="49" max="54" width="14.28515625" style="22" bestFit="1" customWidth="1"/>
    <col min="55" max="56" width="9" style="18" customWidth="1"/>
    <col min="57" max="16384" width="9.140625" style="8"/>
  </cols>
  <sheetData>
    <row r="1" spans="1:56" s="3" customFormat="1" ht="18.75" customHeight="1" x14ac:dyDescent="0.3">
      <c r="A1" s="20" t="s">
        <v>74</v>
      </c>
      <c r="B1" s="1"/>
      <c r="C1" s="1"/>
      <c r="D1" s="2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27"/>
      <c r="R1" s="27"/>
      <c r="S1" s="27"/>
      <c r="T1" s="28"/>
      <c r="U1" s="28"/>
      <c r="V1" s="28"/>
      <c r="W1" s="28"/>
      <c r="X1" s="28"/>
      <c r="Y1" s="25"/>
      <c r="Z1" s="25"/>
      <c r="AA1" s="24"/>
      <c r="AB1" s="25"/>
      <c r="AC1" s="25"/>
      <c r="AD1" s="25"/>
      <c r="AE1" s="25"/>
      <c r="AF1" s="25"/>
      <c r="AG1" s="25"/>
      <c r="AH1" s="25"/>
      <c r="AI1" s="25"/>
      <c r="AJ1" s="25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9"/>
      <c r="AX1" s="29"/>
      <c r="AY1" s="29"/>
      <c r="AZ1" s="29"/>
      <c r="BA1" s="29"/>
      <c r="BB1" s="29"/>
      <c r="BC1" s="17"/>
      <c r="BD1" s="17"/>
    </row>
    <row r="2" spans="1:56" s="3" customFormat="1" ht="18.75" customHeight="1" x14ac:dyDescent="0.2">
      <c r="A2" s="5" t="s">
        <v>59</v>
      </c>
      <c r="B2" s="4"/>
      <c r="C2" s="4"/>
      <c r="E2" s="4"/>
      <c r="F2" s="9">
        <f>'Daily Province Normal Overview'!F2</f>
        <v>41915</v>
      </c>
      <c r="G2" s="4"/>
      <c r="H2" s="4"/>
      <c r="I2" s="4"/>
      <c r="J2" s="4"/>
      <c r="K2" s="4"/>
      <c r="L2" s="4"/>
      <c r="M2" s="4"/>
      <c r="N2" s="12"/>
      <c r="O2" s="4"/>
      <c r="P2" s="4"/>
      <c r="Q2" s="27"/>
      <c r="R2" s="27"/>
      <c r="S2" s="27"/>
      <c r="T2" s="28"/>
      <c r="U2" s="28"/>
      <c r="V2" s="28"/>
      <c r="W2" s="28"/>
      <c r="X2" s="28"/>
      <c r="Y2" s="24"/>
      <c r="Z2" s="26"/>
      <c r="AA2" s="24"/>
      <c r="AB2" s="26"/>
      <c r="AC2" s="26"/>
      <c r="AD2" s="26"/>
      <c r="AE2" s="26"/>
      <c r="AF2" s="26"/>
      <c r="AG2" s="26"/>
      <c r="AH2" s="26"/>
      <c r="AI2" s="26"/>
      <c r="AJ2" s="26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9"/>
      <c r="AX2" s="29"/>
      <c r="AY2" s="29"/>
      <c r="AZ2" s="29"/>
      <c r="BA2" s="29"/>
      <c r="BB2" s="29"/>
      <c r="BC2" s="17"/>
      <c r="BD2" s="17"/>
    </row>
    <row r="3" spans="1:56" ht="18.75" customHeight="1" x14ac:dyDescent="0.25">
      <c r="M3" s="6"/>
      <c r="N3" s="6"/>
      <c r="O3" s="6"/>
      <c r="P3" s="6"/>
      <c r="Q3" s="14"/>
      <c r="AO3" s="6"/>
      <c r="AP3" s="6"/>
      <c r="AQ3" s="6"/>
      <c r="AR3" s="6"/>
      <c r="AS3" s="6"/>
      <c r="AT3" s="6"/>
      <c r="AU3" s="6"/>
      <c r="AV3" s="6"/>
      <c r="AW3" s="21"/>
      <c r="AX3" s="21"/>
      <c r="AY3" s="21"/>
      <c r="AZ3" s="21"/>
      <c r="BA3" s="21"/>
      <c r="BB3" s="21"/>
      <c r="BC3" s="16"/>
      <c r="BD3" s="16"/>
    </row>
    <row r="4" spans="1:56" s="228" customFormat="1" ht="45" customHeight="1" x14ac:dyDescent="0.2">
      <c r="A4" s="224" t="s">
        <v>0</v>
      </c>
      <c r="B4" s="225" t="s">
        <v>1</v>
      </c>
      <c r="C4" s="225" t="s">
        <v>28</v>
      </c>
      <c r="D4" s="224" t="s">
        <v>2</v>
      </c>
      <c r="E4" s="226" t="s">
        <v>3</v>
      </c>
      <c r="F4" s="224" t="s">
        <v>57</v>
      </c>
      <c r="G4" s="224" t="s">
        <v>4</v>
      </c>
      <c r="H4" s="224" t="s">
        <v>5</v>
      </c>
      <c r="I4" s="224" t="s">
        <v>6</v>
      </c>
      <c r="J4" s="224" t="s">
        <v>7</v>
      </c>
      <c r="K4" s="224" t="s">
        <v>52</v>
      </c>
      <c r="L4" s="224" t="s">
        <v>50</v>
      </c>
      <c r="M4" s="224" t="s">
        <v>45</v>
      </c>
      <c r="N4" s="224" t="s">
        <v>46</v>
      </c>
      <c r="O4" s="224" t="s">
        <v>47</v>
      </c>
      <c r="P4" s="224" t="s">
        <v>48</v>
      </c>
      <c r="Q4" s="224" t="s">
        <v>69</v>
      </c>
      <c r="R4" s="224" t="s">
        <v>70</v>
      </c>
      <c r="S4" s="224" t="s">
        <v>68</v>
      </c>
      <c r="T4" s="227" t="s">
        <v>71</v>
      </c>
      <c r="U4" s="227" t="s">
        <v>72</v>
      </c>
      <c r="V4" s="227" t="s">
        <v>73</v>
      </c>
      <c r="W4" s="274" t="s">
        <v>63</v>
      </c>
      <c r="X4" s="274" t="s">
        <v>64</v>
      </c>
      <c r="Y4" s="225" t="s">
        <v>30</v>
      </c>
      <c r="Z4" s="225" t="s">
        <v>18</v>
      </c>
      <c r="AA4" s="225" t="s">
        <v>31</v>
      </c>
      <c r="AB4" s="225" t="s">
        <v>19</v>
      </c>
      <c r="AC4" s="225" t="s">
        <v>32</v>
      </c>
      <c r="AD4" s="225" t="s">
        <v>21</v>
      </c>
      <c r="AE4" s="225" t="s">
        <v>33</v>
      </c>
      <c r="AF4" s="225" t="s">
        <v>22</v>
      </c>
      <c r="AG4" s="225" t="s">
        <v>34</v>
      </c>
      <c r="AH4" s="225" t="s">
        <v>23</v>
      </c>
      <c r="AI4" s="225" t="s">
        <v>35</v>
      </c>
      <c r="AJ4" s="225" t="s">
        <v>24</v>
      </c>
      <c r="AK4" s="225" t="s">
        <v>29</v>
      </c>
      <c r="AL4" s="225" t="s">
        <v>25</v>
      </c>
      <c r="AM4" s="225" t="s">
        <v>53</v>
      </c>
      <c r="AN4" s="225" t="s">
        <v>54</v>
      </c>
      <c r="AO4" s="325" t="s">
        <v>36</v>
      </c>
      <c r="AP4" s="326"/>
      <c r="AQ4" s="326"/>
      <c r="AR4" s="327"/>
      <c r="AS4" s="323" t="s">
        <v>37</v>
      </c>
      <c r="AT4" s="323" t="s">
        <v>38</v>
      </c>
      <c r="AU4" s="323" t="s">
        <v>39</v>
      </c>
      <c r="AV4" s="323" t="s">
        <v>40</v>
      </c>
      <c r="AW4" s="321" t="s">
        <v>66</v>
      </c>
      <c r="AX4" s="321" t="s">
        <v>67</v>
      </c>
      <c r="AY4" s="321" t="s">
        <v>65</v>
      </c>
      <c r="AZ4" s="321" t="s">
        <v>62</v>
      </c>
      <c r="BA4" s="321" t="s">
        <v>60</v>
      </c>
      <c r="BB4" s="321" t="s">
        <v>61</v>
      </c>
      <c r="BC4" s="323" t="s">
        <v>55</v>
      </c>
      <c r="BD4" s="323" t="s">
        <v>56</v>
      </c>
    </row>
    <row r="5" spans="1:56" s="228" customFormat="1" ht="25.5" x14ac:dyDescent="0.2">
      <c r="A5" s="229"/>
      <c r="B5" s="151" t="s">
        <v>8</v>
      </c>
      <c r="C5" s="151"/>
      <c r="D5" s="151" t="s">
        <v>9</v>
      </c>
      <c r="E5" s="230" t="s">
        <v>10</v>
      </c>
      <c r="F5" s="151" t="s">
        <v>11</v>
      </c>
      <c r="G5" s="151" t="s">
        <v>12</v>
      </c>
      <c r="H5" s="151" t="s">
        <v>12</v>
      </c>
      <c r="I5" s="151" t="s">
        <v>13</v>
      </c>
      <c r="J5" s="151" t="s">
        <v>11</v>
      </c>
      <c r="K5" s="151"/>
      <c r="L5" s="151" t="s">
        <v>11</v>
      </c>
      <c r="M5" s="151"/>
      <c r="N5" s="151" t="s">
        <v>11</v>
      </c>
      <c r="O5" s="151"/>
      <c r="P5" s="151" t="s">
        <v>11</v>
      </c>
      <c r="Q5" s="151"/>
      <c r="R5" s="151"/>
      <c r="S5" s="151"/>
      <c r="T5" s="231"/>
      <c r="U5" s="231"/>
      <c r="V5" s="231"/>
      <c r="W5" s="231"/>
      <c r="X5" s="231" t="s">
        <v>11</v>
      </c>
      <c r="Y5" s="151"/>
      <c r="Z5" s="151" t="s">
        <v>11</v>
      </c>
      <c r="AA5" s="151"/>
      <c r="AB5" s="232" t="s">
        <v>11</v>
      </c>
      <c r="AC5" s="232"/>
      <c r="AD5" s="232" t="s">
        <v>11</v>
      </c>
      <c r="AE5" s="232"/>
      <c r="AF5" s="232" t="s">
        <v>11</v>
      </c>
      <c r="AG5" s="232"/>
      <c r="AH5" s="232" t="s">
        <v>11</v>
      </c>
      <c r="AI5" s="232"/>
      <c r="AJ5" s="232" t="s">
        <v>11</v>
      </c>
      <c r="AK5" s="232" t="s">
        <v>26</v>
      </c>
      <c r="AL5" s="232" t="s">
        <v>26</v>
      </c>
      <c r="AM5" s="232"/>
      <c r="AN5" s="232"/>
      <c r="AO5" s="233" t="s">
        <v>41</v>
      </c>
      <c r="AP5" s="233" t="s">
        <v>42</v>
      </c>
      <c r="AQ5" s="233" t="s">
        <v>43</v>
      </c>
      <c r="AR5" s="233" t="s">
        <v>44</v>
      </c>
      <c r="AS5" s="324"/>
      <c r="AT5" s="324"/>
      <c r="AU5" s="324"/>
      <c r="AV5" s="324"/>
      <c r="AW5" s="322"/>
      <c r="AX5" s="322"/>
      <c r="AY5" s="322"/>
      <c r="AZ5" s="322"/>
      <c r="BA5" s="322"/>
      <c r="BB5" s="322"/>
      <c r="BC5" s="324"/>
      <c r="BD5" s="324"/>
    </row>
    <row r="6" spans="1:56" s="112" customFormat="1" ht="14.25" x14ac:dyDescent="0.2">
      <c r="A6" s="113"/>
      <c r="B6" s="114" t="s">
        <v>14</v>
      </c>
      <c r="C6" s="114"/>
      <c r="D6" s="106"/>
      <c r="E6" s="101"/>
      <c r="F6" s="195"/>
      <c r="G6" s="195"/>
      <c r="H6" s="195"/>
      <c r="I6" s="195"/>
      <c r="J6" s="195"/>
      <c r="K6" s="195"/>
      <c r="L6" s="195"/>
      <c r="M6" s="195"/>
      <c r="N6" s="195"/>
      <c r="O6" s="195"/>
      <c r="P6" s="195"/>
      <c r="Q6" s="195"/>
      <c r="R6" s="195"/>
      <c r="S6" s="195"/>
      <c r="T6" s="195"/>
      <c r="U6" s="195"/>
      <c r="V6" s="195"/>
      <c r="W6" s="195"/>
      <c r="X6" s="195"/>
      <c r="Y6" s="195"/>
      <c r="Z6" s="195"/>
      <c r="AA6" s="195"/>
      <c r="AB6" s="195"/>
      <c r="AC6" s="195"/>
      <c r="AD6" s="195"/>
      <c r="AE6" s="195"/>
      <c r="AF6" s="195"/>
      <c r="AG6" s="195"/>
      <c r="AH6" s="195"/>
      <c r="AI6" s="195"/>
      <c r="AJ6" s="195"/>
      <c r="AK6" s="195"/>
      <c r="AL6" s="195"/>
      <c r="AM6" s="195"/>
      <c r="AN6" s="195"/>
      <c r="AO6" s="195"/>
      <c r="AP6" s="195"/>
      <c r="AQ6" s="195"/>
      <c r="AR6" s="195"/>
      <c r="AS6" s="195"/>
      <c r="AT6" s="195"/>
      <c r="AU6" s="195"/>
      <c r="AV6" s="195"/>
      <c r="AW6" s="199"/>
      <c r="AX6" s="199"/>
      <c r="AY6" s="199"/>
      <c r="AZ6" s="199"/>
      <c r="BA6" s="199"/>
      <c r="BB6" s="199"/>
      <c r="BC6" s="101"/>
      <c r="BD6" s="101"/>
    </row>
    <row r="7" spans="1:56" s="112" customFormat="1" ht="12.75" customHeight="1" x14ac:dyDescent="0.2">
      <c r="A7" s="113"/>
      <c r="B7" s="114" t="s">
        <v>15</v>
      </c>
      <c r="C7" s="115"/>
      <c r="D7" s="106"/>
      <c r="E7" s="107"/>
      <c r="F7" s="108"/>
      <c r="G7" s="108"/>
      <c r="H7" s="108"/>
      <c r="I7" s="108"/>
      <c r="J7" s="108" t="s">
        <v>16</v>
      </c>
      <c r="K7" s="108"/>
      <c r="L7" s="108" t="s">
        <v>20</v>
      </c>
      <c r="M7" s="108"/>
      <c r="N7" s="108" t="s">
        <v>16</v>
      </c>
      <c r="O7" s="108"/>
      <c r="P7" s="108" t="s">
        <v>16</v>
      </c>
      <c r="Q7" s="108"/>
      <c r="R7" s="108"/>
      <c r="S7" s="108"/>
      <c r="T7" s="108"/>
      <c r="U7" s="108"/>
      <c r="V7" s="108"/>
      <c r="W7" s="108"/>
      <c r="X7" s="108" t="s">
        <v>20</v>
      </c>
      <c r="Y7" s="108"/>
      <c r="Z7" s="108" t="s">
        <v>20</v>
      </c>
      <c r="AA7" s="108"/>
      <c r="AB7" s="108" t="s">
        <v>20</v>
      </c>
      <c r="AC7" s="108"/>
      <c r="AD7" s="108" t="s">
        <v>16</v>
      </c>
      <c r="AE7" s="108"/>
      <c r="AF7" s="108" t="s">
        <v>20</v>
      </c>
      <c r="AG7" s="108"/>
      <c r="AH7" s="108" t="s">
        <v>16</v>
      </c>
      <c r="AI7" s="108"/>
      <c r="AJ7" s="108" t="s">
        <v>20</v>
      </c>
      <c r="AK7" s="108"/>
      <c r="AL7" s="108" t="s">
        <v>20</v>
      </c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16"/>
      <c r="AX7" s="116"/>
      <c r="AY7" s="116"/>
      <c r="AZ7" s="116"/>
      <c r="BA7" s="116"/>
      <c r="BB7" s="116"/>
      <c r="BC7" s="107"/>
      <c r="BD7" s="107"/>
    </row>
    <row r="8" spans="1:56" s="208" customFormat="1" x14ac:dyDescent="0.25">
      <c r="A8" s="200">
        <v>41915</v>
      </c>
      <c r="B8" s="201" t="s">
        <v>17</v>
      </c>
      <c r="C8" s="201"/>
      <c r="D8" s="202">
        <v>4</v>
      </c>
      <c r="E8" s="203">
        <v>844</v>
      </c>
      <c r="F8" s="203">
        <v>2920</v>
      </c>
      <c r="G8" s="235">
        <v>909.05042518615721</v>
      </c>
      <c r="H8" s="235">
        <v>1.2402999805845321</v>
      </c>
      <c r="I8" s="235">
        <v>2093371.1844853493</v>
      </c>
      <c r="J8" s="204"/>
      <c r="K8" s="275">
        <v>1256967</v>
      </c>
      <c r="L8" s="235">
        <v>93.704530015562881</v>
      </c>
      <c r="M8" s="205">
        <v>1681602</v>
      </c>
      <c r="N8" s="235">
        <v>0</v>
      </c>
      <c r="O8" s="205">
        <v>81830</v>
      </c>
      <c r="P8" s="235">
        <v>0</v>
      </c>
      <c r="Q8" s="205">
        <v>145725</v>
      </c>
      <c r="R8" s="235">
        <v>99.911476739637024</v>
      </c>
      <c r="S8" s="205">
        <v>1137000</v>
      </c>
      <c r="T8" s="235">
        <v>99.945294676627213</v>
      </c>
      <c r="U8" s="235">
        <v>99.767497539555222</v>
      </c>
      <c r="V8" s="235">
        <v>99.863196936089707</v>
      </c>
      <c r="W8" s="235">
        <v>99.679180097950649</v>
      </c>
      <c r="X8" s="235">
        <v>99.808566451275425</v>
      </c>
      <c r="Y8" s="205">
        <v>3105126</v>
      </c>
      <c r="Z8" s="235">
        <v>99.857912173935347</v>
      </c>
      <c r="AA8" s="205">
        <v>327128</v>
      </c>
      <c r="AB8" s="235">
        <v>99.841346154282107</v>
      </c>
      <c r="AC8" s="205">
        <v>79753</v>
      </c>
      <c r="AD8" s="235">
        <v>0.2419971622251148</v>
      </c>
      <c r="AE8" s="205">
        <v>5239</v>
      </c>
      <c r="AF8" s="235">
        <v>97.652224180101783</v>
      </c>
      <c r="AG8" s="205">
        <v>1576665</v>
      </c>
      <c r="AH8" s="235">
        <v>0.25439773158388163</v>
      </c>
      <c r="AI8" s="205">
        <v>13683</v>
      </c>
      <c r="AJ8" s="235">
        <v>95.015713712969244</v>
      </c>
      <c r="AK8" s="235">
        <v>1.7234755089222373</v>
      </c>
      <c r="AL8" s="235">
        <v>7.4373842037641094E-2</v>
      </c>
      <c r="AM8" s="206"/>
      <c r="AN8" s="206"/>
      <c r="AO8" s="207"/>
      <c r="AP8" s="207"/>
      <c r="AQ8" s="207"/>
      <c r="AR8" s="207"/>
      <c r="AS8" s="207"/>
      <c r="AT8" s="207"/>
      <c r="AU8" s="207"/>
      <c r="AV8" s="207"/>
      <c r="AW8" s="205">
        <v>0</v>
      </c>
      <c r="AX8" s="205">
        <v>0</v>
      </c>
      <c r="AY8" s="205">
        <v>8</v>
      </c>
      <c r="AZ8" s="205">
        <v>1</v>
      </c>
      <c r="BA8" s="205">
        <v>0</v>
      </c>
      <c r="BB8" s="205">
        <v>1</v>
      </c>
      <c r="BC8" s="205">
        <v>1741</v>
      </c>
      <c r="BD8" s="205">
        <v>3960</v>
      </c>
    </row>
    <row r="9" spans="1:56" s="208" customFormat="1" x14ac:dyDescent="0.25">
      <c r="A9" s="200">
        <v>41915</v>
      </c>
      <c r="B9" s="201" t="s">
        <v>88</v>
      </c>
      <c r="C9" s="201"/>
      <c r="D9" s="202">
        <v>3</v>
      </c>
      <c r="E9" s="203">
        <v>650</v>
      </c>
      <c r="F9" s="203">
        <v>2338</v>
      </c>
      <c r="G9" s="235">
        <v>809.41042518615723</v>
      </c>
      <c r="H9" s="235">
        <v>0.70029998058453202</v>
      </c>
      <c r="I9" s="235">
        <v>1443557.74609375</v>
      </c>
      <c r="J9" s="204"/>
      <c r="K9" s="275">
        <v>1130036</v>
      </c>
      <c r="L9" s="235">
        <v>93.993732592276103</v>
      </c>
      <c r="M9" s="205">
        <v>1264854</v>
      </c>
      <c r="N9" s="235">
        <v>0</v>
      </c>
      <c r="O9" s="205">
        <v>76006</v>
      </c>
      <c r="P9" s="235">
        <v>0</v>
      </c>
      <c r="Q9" s="205">
        <v>140811</v>
      </c>
      <c r="R9" s="235">
        <v>99.91264849964567</v>
      </c>
      <c r="S9" s="205">
        <v>815930</v>
      </c>
      <c r="T9" s="235">
        <v>99.931366719357214</v>
      </c>
      <c r="U9" s="235">
        <v>99.761523085832749</v>
      </c>
      <c r="V9" s="235">
        <v>99.850063085638595</v>
      </c>
      <c r="W9" s="235">
        <v>99.67437989864095</v>
      </c>
      <c r="X9" s="235">
        <v>99.781532711619036</v>
      </c>
      <c r="Y9" s="205">
        <v>1500024</v>
      </c>
      <c r="Z9" s="235">
        <v>99.921934180388561</v>
      </c>
      <c r="AA9" s="205">
        <v>326232</v>
      </c>
      <c r="AB9" s="235">
        <v>99.864513244433397</v>
      </c>
      <c r="AC9" s="205">
        <v>74387</v>
      </c>
      <c r="AD9" s="235">
        <v>0.2379447978670948</v>
      </c>
      <c r="AE9" s="205">
        <v>4836</v>
      </c>
      <c r="AF9" s="235">
        <v>97.601323920503148</v>
      </c>
      <c r="AG9" s="205">
        <v>1162817</v>
      </c>
      <c r="AH9" s="235">
        <v>0.29265137976801225</v>
      </c>
      <c r="AI9" s="205">
        <v>12441</v>
      </c>
      <c r="AJ9" s="235">
        <v>94.823568100197576</v>
      </c>
      <c r="AK9" s="235">
        <v>1.5530431866645813</v>
      </c>
      <c r="AL9" s="235">
        <v>6.8259162207444504E-2</v>
      </c>
      <c r="AM9" s="206"/>
      <c r="AN9" s="206"/>
      <c r="AO9" s="207"/>
      <c r="AP9" s="207"/>
      <c r="AQ9" s="207"/>
      <c r="AR9" s="207"/>
      <c r="AS9" s="207"/>
      <c r="AT9" s="207"/>
      <c r="AU9" s="207"/>
      <c r="AV9" s="207"/>
      <c r="AW9" s="205">
        <v>0</v>
      </c>
      <c r="AX9" s="205">
        <v>0</v>
      </c>
      <c r="AY9" s="205">
        <v>5</v>
      </c>
      <c r="AZ9" s="205">
        <v>1</v>
      </c>
      <c r="BA9" s="205">
        <v>0</v>
      </c>
      <c r="BB9" s="205">
        <v>1</v>
      </c>
      <c r="BC9" s="205">
        <v>603</v>
      </c>
      <c r="BD9" s="205">
        <v>2263</v>
      </c>
    </row>
    <row r="10" spans="1:56" s="208" customFormat="1" x14ac:dyDescent="0.25">
      <c r="A10" s="200">
        <v>41915</v>
      </c>
      <c r="B10" s="201" t="s">
        <v>89</v>
      </c>
      <c r="C10" s="201"/>
      <c r="D10" s="202">
        <v>1</v>
      </c>
      <c r="E10" s="203">
        <v>194</v>
      </c>
      <c r="F10" s="203">
        <v>582</v>
      </c>
      <c r="G10" s="276">
        <v>99.640000000000029</v>
      </c>
      <c r="H10" s="276">
        <v>0.54</v>
      </c>
      <c r="I10" s="276">
        <v>649813.43839159945</v>
      </c>
      <c r="J10" s="220"/>
      <c r="K10" s="220">
        <v>126931</v>
      </c>
      <c r="L10" s="237">
        <v>91.129829406738281</v>
      </c>
      <c r="M10" s="276">
        <v>416748</v>
      </c>
      <c r="N10" s="236">
        <v>0</v>
      </c>
      <c r="O10" s="276">
        <v>5824</v>
      </c>
      <c r="P10" s="236">
        <v>0</v>
      </c>
      <c r="Q10" s="276">
        <v>4914</v>
      </c>
      <c r="R10" s="276">
        <v>99.877899877899878</v>
      </c>
      <c r="S10" s="276">
        <v>321070</v>
      </c>
      <c r="T10" s="276">
        <v>99.980689569252817</v>
      </c>
      <c r="U10" s="276">
        <v>99.845467032967022</v>
      </c>
      <c r="V10" s="276">
        <v>99.903058922898254</v>
      </c>
      <c r="W10" s="276">
        <v>99.723555595808335</v>
      </c>
      <c r="X10" s="276">
        <v>99.883767211890628</v>
      </c>
      <c r="Y10" s="89">
        <v>1605102</v>
      </c>
      <c r="Z10" s="263">
        <v>99.798081368037671</v>
      </c>
      <c r="AA10" s="89">
        <v>896</v>
      </c>
      <c r="AB10" s="263">
        <v>91.40625</v>
      </c>
      <c r="AC10" s="278">
        <v>5366</v>
      </c>
      <c r="AD10" s="276">
        <v>0.29817368617219531</v>
      </c>
      <c r="AE10" s="222">
        <v>403</v>
      </c>
      <c r="AF10" s="276">
        <v>98.263027295285355</v>
      </c>
      <c r="AG10" s="277">
        <v>413848</v>
      </c>
      <c r="AH10" s="280">
        <v>0.1469138427635267</v>
      </c>
      <c r="AI10" s="279">
        <v>1242</v>
      </c>
      <c r="AJ10" s="280">
        <v>96.940418679549111</v>
      </c>
      <c r="AK10" s="280">
        <v>3.7686633760141106</v>
      </c>
      <c r="AL10" s="280">
        <v>0.14774999999999999</v>
      </c>
      <c r="AM10" s="206"/>
      <c r="AN10" s="206"/>
      <c r="AO10" s="207"/>
      <c r="AP10" s="207"/>
      <c r="AQ10" s="207"/>
      <c r="AR10" s="207"/>
      <c r="AS10" s="207"/>
      <c r="AT10" s="207"/>
      <c r="AU10" s="207"/>
      <c r="AV10" s="207"/>
      <c r="AW10" s="205">
        <v>0</v>
      </c>
      <c r="AX10" s="205">
        <v>0</v>
      </c>
      <c r="AY10" s="205">
        <v>3</v>
      </c>
      <c r="AZ10" s="205">
        <v>0</v>
      </c>
      <c r="BA10" s="205">
        <v>0</v>
      </c>
      <c r="BB10" s="205">
        <v>0</v>
      </c>
      <c r="BC10" s="205">
        <v>1138</v>
      </c>
      <c r="BD10" s="205">
        <v>1697</v>
      </c>
    </row>
    <row r="11" spans="1:56" s="216" customFormat="1" x14ac:dyDescent="0.25">
      <c r="A11" s="209">
        <v>41915</v>
      </c>
      <c r="B11" s="210" t="s">
        <v>75</v>
      </c>
      <c r="C11" s="210" t="s">
        <v>86</v>
      </c>
      <c r="D11" s="211" t="s">
        <v>118</v>
      </c>
      <c r="E11" s="212">
        <v>39</v>
      </c>
      <c r="F11" s="212">
        <v>181</v>
      </c>
      <c r="G11" s="236">
        <v>178.06239318847656</v>
      </c>
      <c r="H11" s="236">
        <v>0.1208999902009964</v>
      </c>
      <c r="I11" s="236">
        <v>100951.3046875</v>
      </c>
      <c r="J11" s="213">
        <v>0</v>
      </c>
      <c r="K11" s="213">
        <v>198627</v>
      </c>
      <c r="L11" s="236">
        <v>97.546661376953125</v>
      </c>
      <c r="M11" s="212">
        <v>161112</v>
      </c>
      <c r="N11" s="236">
        <v>0</v>
      </c>
      <c r="O11" s="212">
        <v>19602</v>
      </c>
      <c r="P11" s="236">
        <v>0</v>
      </c>
      <c r="Q11" s="212">
        <v>32227</v>
      </c>
      <c r="R11" s="236">
        <v>99.900703430175781</v>
      </c>
      <c r="S11" s="212">
        <v>118801</v>
      </c>
      <c r="T11" s="236">
        <v>99.931816101074219</v>
      </c>
      <c r="U11" s="236">
        <v>99.724517822265625</v>
      </c>
      <c r="V11" s="236">
        <v>99.811935424804688</v>
      </c>
      <c r="W11" s="236">
        <v>99.625495910644531</v>
      </c>
      <c r="X11" s="236">
        <v>99.743881225585938</v>
      </c>
      <c r="Y11" s="212">
        <v>182834</v>
      </c>
      <c r="Z11" s="236">
        <v>99.9442138671875</v>
      </c>
      <c r="AA11" s="212">
        <v>38272</v>
      </c>
      <c r="AB11" s="236">
        <v>99.871971130371094</v>
      </c>
      <c r="AC11" s="212">
        <v>19573</v>
      </c>
      <c r="AD11" s="236">
        <v>0.26567208766937256</v>
      </c>
      <c r="AE11" s="212">
        <v>1742</v>
      </c>
      <c r="AF11" s="236">
        <v>97.588981628417969</v>
      </c>
      <c r="AG11" s="212">
        <v>161227</v>
      </c>
      <c r="AH11" s="236">
        <v>0.3324505090713501</v>
      </c>
      <c r="AI11" s="212">
        <v>3082</v>
      </c>
      <c r="AJ11" s="236">
        <v>95.1005859375</v>
      </c>
      <c r="AK11" s="236">
        <v>1.6368423700332642</v>
      </c>
      <c r="AL11" s="236">
        <v>6.5011054277420044E-2</v>
      </c>
      <c r="AM11" s="213">
        <v>0</v>
      </c>
      <c r="AN11" s="213">
        <v>0</v>
      </c>
      <c r="AO11" s="213">
        <v>0</v>
      </c>
      <c r="AP11" s="213">
        <v>0</v>
      </c>
      <c r="AQ11" s="213">
        <v>0</v>
      </c>
      <c r="AR11" s="213">
        <v>0</v>
      </c>
      <c r="AS11" s="213">
        <v>0</v>
      </c>
      <c r="AT11" s="213">
        <v>0</v>
      </c>
      <c r="AU11" s="213">
        <v>0</v>
      </c>
      <c r="AV11" s="213">
        <v>0</v>
      </c>
      <c r="AW11" s="214">
        <v>0</v>
      </c>
      <c r="AX11" s="214">
        <v>0</v>
      </c>
      <c r="AY11" s="214">
        <v>3</v>
      </c>
      <c r="AZ11" s="214">
        <v>0</v>
      </c>
      <c r="BA11" s="214">
        <v>0</v>
      </c>
      <c r="BB11" s="214">
        <v>0</v>
      </c>
      <c r="BC11" s="215">
        <v>40</v>
      </c>
      <c r="BD11" s="215">
        <v>176</v>
      </c>
    </row>
    <row r="12" spans="1:56" s="216" customFormat="1" x14ac:dyDescent="0.25">
      <c r="A12" s="209">
        <v>41915</v>
      </c>
      <c r="B12" s="210" t="s">
        <v>76</v>
      </c>
      <c r="C12" s="210" t="s">
        <v>86</v>
      </c>
      <c r="D12" s="211" t="s">
        <v>119</v>
      </c>
      <c r="E12" s="212">
        <v>52</v>
      </c>
      <c r="F12" s="212">
        <v>174</v>
      </c>
      <c r="G12" s="236">
        <v>67.720413208007813</v>
      </c>
      <c r="H12" s="236">
        <v>0</v>
      </c>
      <c r="I12" s="236">
        <v>89136.328125</v>
      </c>
      <c r="J12" s="213">
        <v>0</v>
      </c>
      <c r="K12" s="213">
        <v>75021</v>
      </c>
      <c r="L12" s="236">
        <v>85.782646179199219</v>
      </c>
      <c r="M12" s="212">
        <v>85278</v>
      </c>
      <c r="N12" s="236">
        <v>0</v>
      </c>
      <c r="O12" s="212">
        <v>5395</v>
      </c>
      <c r="P12" s="236">
        <v>0</v>
      </c>
      <c r="Q12" s="212">
        <v>8811</v>
      </c>
      <c r="R12" s="236">
        <v>99.886505126953125</v>
      </c>
      <c r="S12" s="212">
        <v>64131</v>
      </c>
      <c r="T12" s="236">
        <v>99.943862915039063</v>
      </c>
      <c r="U12" s="236">
        <v>99.814643859863281</v>
      </c>
      <c r="V12" s="236">
        <v>99.917915344238281</v>
      </c>
      <c r="W12" s="236">
        <v>99.701362609863281</v>
      </c>
      <c r="X12" s="236">
        <v>99.861824035644531</v>
      </c>
      <c r="Y12" s="212">
        <v>94198</v>
      </c>
      <c r="Z12" s="236">
        <v>99.929931640625</v>
      </c>
      <c r="AA12" s="212">
        <v>19543</v>
      </c>
      <c r="AB12" s="236">
        <v>99.902778625488281</v>
      </c>
      <c r="AC12" s="212">
        <v>5524</v>
      </c>
      <c r="AD12" s="236">
        <v>0.23533670604228973</v>
      </c>
      <c r="AE12" s="212">
        <v>99</v>
      </c>
      <c r="AF12" s="236">
        <v>100</v>
      </c>
      <c r="AG12" s="212">
        <v>85598</v>
      </c>
      <c r="AH12" s="236">
        <v>0.29907241463661194</v>
      </c>
      <c r="AI12" s="212">
        <v>774</v>
      </c>
      <c r="AJ12" s="236">
        <v>96.124031066894531</v>
      </c>
      <c r="AK12" s="236">
        <v>1.6972306966781616</v>
      </c>
      <c r="AL12" s="236">
        <v>4.9489077180624008E-2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4">
        <v>0</v>
      </c>
      <c r="AX12" s="214">
        <v>0</v>
      </c>
      <c r="AY12" s="214">
        <v>0</v>
      </c>
      <c r="AZ12" s="214">
        <v>0</v>
      </c>
      <c r="BA12" s="214">
        <v>0</v>
      </c>
      <c r="BB12" s="214">
        <v>0</v>
      </c>
      <c r="BC12" s="215">
        <v>38</v>
      </c>
      <c r="BD12" s="215">
        <v>173</v>
      </c>
    </row>
    <row r="13" spans="1:56" s="216" customFormat="1" x14ac:dyDescent="0.25">
      <c r="A13" s="209">
        <v>41915</v>
      </c>
      <c r="B13" s="210" t="s">
        <v>77</v>
      </c>
      <c r="C13" s="210" t="s">
        <v>86</v>
      </c>
      <c r="D13" s="211" t="s">
        <v>118</v>
      </c>
      <c r="E13" s="212">
        <v>63</v>
      </c>
      <c r="F13" s="212">
        <v>340</v>
      </c>
      <c r="G13" s="236">
        <v>108.77062225341797</v>
      </c>
      <c r="H13" s="236">
        <v>0.25009998679161072</v>
      </c>
      <c r="I13" s="236">
        <v>158996.671875</v>
      </c>
      <c r="J13" s="213">
        <v>0</v>
      </c>
      <c r="K13" s="213">
        <v>139967</v>
      </c>
      <c r="L13" s="236">
        <v>97.11431884765625</v>
      </c>
      <c r="M13" s="212">
        <v>134437</v>
      </c>
      <c r="N13" s="236">
        <v>0</v>
      </c>
      <c r="O13" s="212">
        <v>9309</v>
      </c>
      <c r="P13" s="236">
        <v>0</v>
      </c>
      <c r="Q13" s="212">
        <v>17872</v>
      </c>
      <c r="R13" s="236">
        <v>99.9664306640625</v>
      </c>
      <c r="S13" s="212">
        <v>92144</v>
      </c>
      <c r="T13" s="236">
        <v>99.964187622070313</v>
      </c>
      <c r="U13" s="236">
        <v>99.87109375</v>
      </c>
      <c r="V13" s="236">
        <v>99.958343505859375</v>
      </c>
      <c r="W13" s="236">
        <v>99.837570190429688</v>
      </c>
      <c r="X13" s="236">
        <v>99.92254638671875</v>
      </c>
      <c r="Y13" s="212">
        <v>200406</v>
      </c>
      <c r="Z13" s="236">
        <v>99.922653198242188</v>
      </c>
      <c r="AA13" s="212">
        <v>41953</v>
      </c>
      <c r="AB13" s="236">
        <v>99.923721313476562</v>
      </c>
      <c r="AC13" s="212">
        <v>9271</v>
      </c>
      <c r="AD13" s="236">
        <v>0.26965805888175964</v>
      </c>
      <c r="AE13" s="212">
        <v>384</v>
      </c>
      <c r="AF13" s="236">
        <v>97.916664123535156</v>
      </c>
      <c r="AG13" s="212">
        <v>135209</v>
      </c>
      <c r="AH13" s="236">
        <v>0.36240190267562866</v>
      </c>
      <c r="AI13" s="212">
        <v>811</v>
      </c>
      <c r="AJ13" s="236">
        <v>92.971641540527344</v>
      </c>
      <c r="AK13" s="236">
        <v>1.6388325691223145</v>
      </c>
      <c r="AL13" s="236">
        <v>5.8596502989530563E-2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4">
        <v>0</v>
      </c>
      <c r="AX13" s="214">
        <v>0</v>
      </c>
      <c r="AY13" s="214">
        <v>0</v>
      </c>
      <c r="AZ13" s="214">
        <v>0</v>
      </c>
      <c r="BA13" s="214">
        <v>0</v>
      </c>
      <c r="BB13" s="214">
        <v>0</v>
      </c>
      <c r="BC13" s="215">
        <v>79</v>
      </c>
      <c r="BD13" s="215">
        <v>338</v>
      </c>
    </row>
    <row r="14" spans="1:56" s="216" customFormat="1" x14ac:dyDescent="0.25">
      <c r="A14" s="209">
        <v>41915</v>
      </c>
      <c r="B14" s="210" t="s">
        <v>124</v>
      </c>
      <c r="C14" s="210" t="s">
        <v>86</v>
      </c>
      <c r="D14" s="211" t="s">
        <v>118</v>
      </c>
      <c r="E14" s="212">
        <v>42</v>
      </c>
      <c r="F14" s="212">
        <v>136</v>
      </c>
      <c r="G14" s="236">
        <v>39.591400146484375</v>
      </c>
      <c r="H14" s="236">
        <v>0.11250000447034836</v>
      </c>
      <c r="I14" s="236">
        <v>63854.578125</v>
      </c>
      <c r="J14" s="213">
        <v>0</v>
      </c>
      <c r="K14" s="213">
        <v>139967</v>
      </c>
      <c r="L14" s="236">
        <v>97.11431884765625</v>
      </c>
      <c r="M14" s="212">
        <v>73128</v>
      </c>
      <c r="N14" s="236">
        <v>0</v>
      </c>
      <c r="O14" s="212">
        <v>3618</v>
      </c>
      <c r="P14" s="236">
        <v>0</v>
      </c>
      <c r="Q14" s="212">
        <v>6200</v>
      </c>
      <c r="R14" s="236">
        <v>99.93548583984375</v>
      </c>
      <c r="S14" s="212">
        <v>52245</v>
      </c>
      <c r="T14" s="236">
        <v>99.944488525390625</v>
      </c>
      <c r="U14" s="236">
        <v>99.806526184082031</v>
      </c>
      <c r="V14" s="236">
        <v>99.81402587890625</v>
      </c>
      <c r="W14" s="236">
        <v>99.742134094238281</v>
      </c>
      <c r="X14" s="236">
        <v>99.758621215820313</v>
      </c>
      <c r="Y14" s="212">
        <v>82388</v>
      </c>
      <c r="Z14" s="236">
        <v>99.887123107910156</v>
      </c>
      <c r="AA14" s="212">
        <v>15012</v>
      </c>
      <c r="AB14" s="236">
        <v>99.90673828125</v>
      </c>
      <c r="AC14" s="212">
        <v>3620</v>
      </c>
      <c r="AD14" s="236">
        <v>0.22099447250366211</v>
      </c>
      <c r="AE14" s="212">
        <v>226</v>
      </c>
      <c r="AF14" s="236">
        <v>98.230087280273437</v>
      </c>
      <c r="AG14" s="212">
        <v>73619</v>
      </c>
      <c r="AH14" s="236">
        <v>0.37490323185920715</v>
      </c>
      <c r="AI14" s="212">
        <v>852</v>
      </c>
      <c r="AJ14" s="236">
        <v>94.014083862304688</v>
      </c>
      <c r="AK14" s="236">
        <v>1.6184815168380737</v>
      </c>
      <c r="AL14" s="236">
        <v>7.9344138503074646E-2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4">
        <v>0</v>
      </c>
      <c r="AX14" s="214">
        <v>0</v>
      </c>
      <c r="AY14" s="214">
        <v>0</v>
      </c>
      <c r="AZ14" s="214">
        <v>0</v>
      </c>
      <c r="BA14" s="214">
        <v>0</v>
      </c>
      <c r="BB14" s="214">
        <v>0</v>
      </c>
      <c r="BC14" s="215">
        <v>34</v>
      </c>
      <c r="BD14" s="215">
        <v>133</v>
      </c>
    </row>
    <row r="15" spans="1:56" s="216" customFormat="1" x14ac:dyDescent="0.25">
      <c r="A15" s="209">
        <v>41915</v>
      </c>
      <c r="B15" s="210" t="s">
        <v>78</v>
      </c>
      <c r="C15" s="210" t="s">
        <v>86</v>
      </c>
      <c r="D15" s="211" t="s">
        <v>118</v>
      </c>
      <c r="E15" s="212">
        <v>33</v>
      </c>
      <c r="F15" s="212">
        <v>107</v>
      </c>
      <c r="G15" s="236">
        <v>79.392013549804688</v>
      </c>
      <c r="H15" s="236">
        <v>4.19999985024333E-3</v>
      </c>
      <c r="I15" s="236">
        <v>55554.41796875</v>
      </c>
      <c r="J15" s="213">
        <v>0</v>
      </c>
      <c r="K15" s="213">
        <v>94639</v>
      </c>
      <c r="L15" s="236">
        <v>100.21872711181641</v>
      </c>
      <c r="M15" s="212">
        <v>76620</v>
      </c>
      <c r="N15" s="236">
        <v>0</v>
      </c>
      <c r="O15" s="212">
        <v>7337</v>
      </c>
      <c r="P15" s="236">
        <v>0</v>
      </c>
      <c r="Q15" s="212">
        <v>13096</v>
      </c>
      <c r="R15" s="236">
        <v>99.954185485839844</v>
      </c>
      <c r="S15" s="212">
        <v>52964</v>
      </c>
      <c r="T15" s="236">
        <v>99.979232788085938</v>
      </c>
      <c r="U15" s="236">
        <v>99.863700866699219</v>
      </c>
      <c r="V15" s="236">
        <v>99.90472412109375</v>
      </c>
      <c r="W15" s="236">
        <v>99.817947387695312</v>
      </c>
      <c r="X15" s="236">
        <v>99.883979797363281</v>
      </c>
      <c r="Y15" s="212">
        <v>88380</v>
      </c>
      <c r="Z15" s="236">
        <v>99.901557922363281</v>
      </c>
      <c r="AA15" s="212">
        <v>14204</v>
      </c>
      <c r="AB15" s="236">
        <v>99.866233825683594</v>
      </c>
      <c r="AC15" s="212">
        <v>7284</v>
      </c>
      <c r="AD15" s="236">
        <v>0.16474464535713196</v>
      </c>
      <c r="AE15" s="212">
        <v>459</v>
      </c>
      <c r="AF15" s="236">
        <v>98.257080078125</v>
      </c>
      <c r="AG15" s="212">
        <v>76534</v>
      </c>
      <c r="AH15" s="236">
        <v>0.25348210334777832</v>
      </c>
      <c r="AI15" s="212">
        <v>775</v>
      </c>
      <c r="AJ15" s="236">
        <v>93.419357299804688</v>
      </c>
      <c r="AK15" s="236">
        <v>1.5092532634735107</v>
      </c>
      <c r="AL15" s="236">
        <v>6.160186231136322E-2</v>
      </c>
      <c r="AM15" s="213">
        <v>0</v>
      </c>
      <c r="AN15" s="213">
        <v>0</v>
      </c>
      <c r="AO15" s="213">
        <v>0</v>
      </c>
      <c r="AP15" s="213">
        <v>0</v>
      </c>
      <c r="AQ15" s="213">
        <v>0</v>
      </c>
      <c r="AR15" s="213">
        <v>0</v>
      </c>
      <c r="AS15" s="213">
        <v>0</v>
      </c>
      <c r="AT15" s="213">
        <v>0</v>
      </c>
      <c r="AU15" s="213">
        <v>0</v>
      </c>
      <c r="AV15" s="213">
        <v>0</v>
      </c>
      <c r="AW15" s="214">
        <v>0</v>
      </c>
      <c r="AX15" s="214">
        <v>0</v>
      </c>
      <c r="AY15" s="214">
        <v>0</v>
      </c>
      <c r="AZ15" s="214">
        <v>0</v>
      </c>
      <c r="BA15" s="214">
        <v>0</v>
      </c>
      <c r="BB15" s="214">
        <v>0</v>
      </c>
      <c r="BC15" s="215">
        <v>26</v>
      </c>
      <c r="BD15" s="215">
        <v>104</v>
      </c>
    </row>
    <row r="16" spans="1:56" s="216" customFormat="1" x14ac:dyDescent="0.25">
      <c r="A16" s="209">
        <v>41915</v>
      </c>
      <c r="B16" s="210" t="s">
        <v>79</v>
      </c>
      <c r="C16" s="210" t="s">
        <v>86</v>
      </c>
      <c r="D16" s="211" t="s">
        <v>119</v>
      </c>
      <c r="E16" s="212">
        <v>77</v>
      </c>
      <c r="F16" s="212">
        <v>267</v>
      </c>
      <c r="G16" s="236">
        <v>70.099685668945313</v>
      </c>
      <c r="H16" s="236">
        <v>1.6699999570846558E-2</v>
      </c>
      <c r="I16" s="236">
        <v>180006.6875</v>
      </c>
      <c r="J16" s="213">
        <v>0</v>
      </c>
      <c r="K16" s="213">
        <v>75591</v>
      </c>
      <c r="L16" s="236">
        <v>91.156356811523438</v>
      </c>
      <c r="M16" s="212">
        <v>153217</v>
      </c>
      <c r="N16" s="236">
        <v>0</v>
      </c>
      <c r="O16" s="212">
        <v>5863</v>
      </c>
      <c r="P16" s="236">
        <v>0</v>
      </c>
      <c r="Q16" s="212">
        <v>15056</v>
      </c>
      <c r="R16" s="236">
        <v>99.873802185058594</v>
      </c>
      <c r="S16" s="212">
        <v>110587</v>
      </c>
      <c r="T16" s="236">
        <v>99.877021789550781</v>
      </c>
      <c r="U16" s="236">
        <v>99.795326232910156</v>
      </c>
      <c r="V16" s="236">
        <v>99.867507934570313</v>
      </c>
      <c r="W16" s="236">
        <v>99.669387817382812</v>
      </c>
      <c r="X16" s="236">
        <v>99.74468994140625</v>
      </c>
      <c r="Y16" s="212">
        <v>199370</v>
      </c>
      <c r="Z16" s="236">
        <v>99.921249389648437</v>
      </c>
      <c r="AA16" s="212">
        <v>45401</v>
      </c>
      <c r="AB16" s="236">
        <v>99.918502807617188</v>
      </c>
      <c r="AC16" s="212">
        <v>5866</v>
      </c>
      <c r="AD16" s="236">
        <v>0.27275827527046204</v>
      </c>
      <c r="AE16" s="212">
        <v>351</v>
      </c>
      <c r="AF16" s="236">
        <v>98.290596008300781</v>
      </c>
      <c r="AG16" s="212">
        <v>153264</v>
      </c>
      <c r="AH16" s="236">
        <v>0.26098757982254028</v>
      </c>
      <c r="AI16" s="212">
        <v>1594</v>
      </c>
      <c r="AJ16" s="236">
        <v>97.114181518554688</v>
      </c>
      <c r="AK16" s="236">
        <v>1.287777304649353</v>
      </c>
      <c r="AL16" s="236">
        <v>7.3263674974441528E-2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4">
        <v>0</v>
      </c>
      <c r="AX16" s="214">
        <v>0</v>
      </c>
      <c r="AY16" s="214">
        <v>1</v>
      </c>
      <c r="AZ16" s="214">
        <v>0</v>
      </c>
      <c r="BA16" s="214">
        <v>0</v>
      </c>
      <c r="BB16" s="214">
        <v>0</v>
      </c>
      <c r="BC16" s="215">
        <v>97</v>
      </c>
      <c r="BD16" s="215">
        <v>254</v>
      </c>
    </row>
    <row r="17" spans="1:56" s="216" customFormat="1" x14ac:dyDescent="0.25">
      <c r="A17" s="209">
        <v>41915</v>
      </c>
      <c r="B17" s="210" t="s">
        <v>80</v>
      </c>
      <c r="C17" s="210" t="s">
        <v>86</v>
      </c>
      <c r="D17" s="211" t="s">
        <v>119</v>
      </c>
      <c r="E17" s="212">
        <v>57</v>
      </c>
      <c r="F17" s="212">
        <v>180</v>
      </c>
      <c r="G17" s="236">
        <v>53.378803253173828</v>
      </c>
      <c r="H17" s="236">
        <v>0.125</v>
      </c>
      <c r="I17" s="236">
        <v>103666.359375</v>
      </c>
      <c r="J17" s="213">
        <v>0</v>
      </c>
      <c r="K17" s="213">
        <v>50864</v>
      </c>
      <c r="L17" s="236">
        <v>88.642265319824219</v>
      </c>
      <c r="M17" s="212">
        <v>88357</v>
      </c>
      <c r="N17" s="236">
        <v>0</v>
      </c>
      <c r="O17" s="212">
        <v>3992</v>
      </c>
      <c r="P17" s="236">
        <v>0</v>
      </c>
      <c r="Q17" s="212">
        <v>7164</v>
      </c>
      <c r="R17" s="236">
        <v>99.930206298828125</v>
      </c>
      <c r="S17" s="212">
        <v>57239</v>
      </c>
      <c r="T17" s="236">
        <v>99.952827453613281</v>
      </c>
      <c r="U17" s="236">
        <v>99.749496459960937</v>
      </c>
      <c r="V17" s="236">
        <v>99.902664184570313</v>
      </c>
      <c r="W17" s="236">
        <v>99.679878234863281</v>
      </c>
      <c r="X17" s="236">
        <v>99.855537414550781</v>
      </c>
      <c r="Y17" s="212">
        <v>101687</v>
      </c>
      <c r="Z17" s="236">
        <v>99.917396545410156</v>
      </c>
      <c r="AA17" s="212">
        <v>23291</v>
      </c>
      <c r="AB17" s="236">
        <v>99.836845397949219</v>
      </c>
      <c r="AC17" s="212">
        <v>4003</v>
      </c>
      <c r="AD17" s="236">
        <v>0.27479389309883118</v>
      </c>
      <c r="AE17" s="212">
        <v>232</v>
      </c>
      <c r="AF17" s="236">
        <v>90.517242431640625</v>
      </c>
      <c r="AG17" s="212">
        <v>88598</v>
      </c>
      <c r="AH17" s="236">
        <v>0.23589697480201721</v>
      </c>
      <c r="AI17" s="212">
        <v>873</v>
      </c>
      <c r="AJ17" s="236">
        <v>97.365409851074219</v>
      </c>
      <c r="AK17" s="236">
        <v>1.8535004854202271</v>
      </c>
      <c r="AL17" s="236">
        <v>6.1938885599374771E-2</v>
      </c>
      <c r="AM17" s="213">
        <v>0</v>
      </c>
      <c r="AN17" s="213">
        <v>0</v>
      </c>
      <c r="AO17" s="213">
        <v>0</v>
      </c>
      <c r="AP17" s="213">
        <v>0</v>
      </c>
      <c r="AQ17" s="213">
        <v>0</v>
      </c>
      <c r="AR17" s="213">
        <v>0</v>
      </c>
      <c r="AS17" s="213">
        <v>0</v>
      </c>
      <c r="AT17" s="213">
        <v>0</v>
      </c>
      <c r="AU17" s="213">
        <v>0</v>
      </c>
      <c r="AV17" s="213">
        <v>0</v>
      </c>
      <c r="AW17" s="214">
        <v>0</v>
      </c>
      <c r="AX17" s="214">
        <v>0</v>
      </c>
      <c r="AY17" s="214">
        <v>0</v>
      </c>
      <c r="AZ17" s="214">
        <v>0</v>
      </c>
      <c r="BA17" s="214">
        <v>0</v>
      </c>
      <c r="BB17" s="214">
        <v>0</v>
      </c>
      <c r="BC17" s="215">
        <v>30</v>
      </c>
      <c r="BD17" s="215">
        <v>177</v>
      </c>
    </row>
    <row r="18" spans="1:56" s="216" customFormat="1" x14ac:dyDescent="0.25">
      <c r="A18" s="209">
        <v>41915</v>
      </c>
      <c r="B18" s="210" t="s">
        <v>81</v>
      </c>
      <c r="C18" s="210" t="s">
        <v>86</v>
      </c>
      <c r="D18" s="211" t="s">
        <v>119</v>
      </c>
      <c r="E18" s="212">
        <v>40</v>
      </c>
      <c r="F18" s="212">
        <v>136</v>
      </c>
      <c r="G18" s="236">
        <v>47.087688446044922</v>
      </c>
      <c r="H18" s="236">
        <v>4.19999985024333E-3</v>
      </c>
      <c r="I18" s="236">
        <v>89176.9609375</v>
      </c>
      <c r="J18" s="213">
        <v>0</v>
      </c>
      <c r="K18" s="213">
        <v>113169</v>
      </c>
      <c r="L18" s="236">
        <v>89.313331604003906</v>
      </c>
      <c r="M18" s="212">
        <v>75317</v>
      </c>
      <c r="N18" s="236">
        <v>0</v>
      </c>
      <c r="O18" s="212">
        <v>3933</v>
      </c>
      <c r="P18" s="236">
        <v>0</v>
      </c>
      <c r="Q18" s="212">
        <v>8270</v>
      </c>
      <c r="R18" s="236">
        <v>99.939537048339844</v>
      </c>
      <c r="S18" s="212">
        <v>51255</v>
      </c>
      <c r="T18" s="236">
        <v>99.94537353515625</v>
      </c>
      <c r="U18" s="236">
        <v>99.567756652832031</v>
      </c>
      <c r="V18" s="236">
        <v>99.812789916992188</v>
      </c>
      <c r="W18" s="236">
        <v>99.507553100585937</v>
      </c>
      <c r="X18" s="236">
        <v>99.758262634277344</v>
      </c>
      <c r="Y18" s="212">
        <v>98293</v>
      </c>
      <c r="Z18" s="236">
        <v>99.931838989257813</v>
      </c>
      <c r="AA18" s="212">
        <v>23605</v>
      </c>
      <c r="AB18" s="236">
        <v>99.90679931640625</v>
      </c>
      <c r="AC18" s="212">
        <v>3920</v>
      </c>
      <c r="AD18" s="236">
        <v>0.15306122601032257</v>
      </c>
      <c r="AE18" s="212">
        <v>233</v>
      </c>
      <c r="AF18" s="236">
        <v>96.995704650878906</v>
      </c>
      <c r="AG18" s="212">
        <v>75478</v>
      </c>
      <c r="AH18" s="236">
        <v>0.29280054569244385</v>
      </c>
      <c r="AI18" s="212">
        <v>775</v>
      </c>
      <c r="AJ18" s="236">
        <v>93.032257080078125</v>
      </c>
      <c r="AK18" s="236">
        <v>1.2568390369415283</v>
      </c>
      <c r="AL18" s="236">
        <v>8.6961746215820313E-2</v>
      </c>
      <c r="AM18" s="213">
        <v>0</v>
      </c>
      <c r="AN18" s="213">
        <v>0</v>
      </c>
      <c r="AO18" s="213">
        <v>0</v>
      </c>
      <c r="AP18" s="213">
        <v>0</v>
      </c>
      <c r="AQ18" s="213">
        <v>0</v>
      </c>
      <c r="AR18" s="213">
        <v>0</v>
      </c>
      <c r="AS18" s="213">
        <v>0</v>
      </c>
      <c r="AT18" s="213">
        <v>0</v>
      </c>
      <c r="AU18" s="213">
        <v>0</v>
      </c>
      <c r="AV18" s="213">
        <v>0</v>
      </c>
      <c r="AW18" s="214">
        <v>0</v>
      </c>
      <c r="AX18" s="214">
        <v>0</v>
      </c>
      <c r="AY18" s="214">
        <v>0</v>
      </c>
      <c r="AZ18" s="214">
        <v>0</v>
      </c>
      <c r="BA18" s="214">
        <v>0</v>
      </c>
      <c r="BB18" s="214">
        <v>0</v>
      </c>
      <c r="BC18" s="215">
        <v>41</v>
      </c>
      <c r="BD18" s="215">
        <v>129</v>
      </c>
    </row>
    <row r="19" spans="1:56" s="216" customFormat="1" x14ac:dyDescent="0.25">
      <c r="A19" s="209">
        <v>41915</v>
      </c>
      <c r="B19" s="210" t="s">
        <v>125</v>
      </c>
      <c r="C19" s="210" t="s">
        <v>86</v>
      </c>
      <c r="D19" s="211" t="s">
        <v>119</v>
      </c>
      <c r="E19" s="212">
        <v>16</v>
      </c>
      <c r="F19" s="212">
        <v>62</v>
      </c>
      <c r="G19" s="236">
        <v>44.870697021484375</v>
      </c>
      <c r="H19" s="236">
        <v>4.19999985024333E-3</v>
      </c>
      <c r="I19" s="236">
        <v>35613.8671875</v>
      </c>
      <c r="J19" s="213">
        <v>0</v>
      </c>
      <c r="K19" s="213">
        <v>113169</v>
      </c>
      <c r="L19" s="236">
        <v>89.313331604003906</v>
      </c>
      <c r="M19" s="212">
        <v>49712</v>
      </c>
      <c r="N19" s="236">
        <v>0</v>
      </c>
      <c r="O19" s="212">
        <v>4424</v>
      </c>
      <c r="P19" s="236">
        <v>0</v>
      </c>
      <c r="Q19" s="212">
        <v>7809</v>
      </c>
      <c r="R19" s="236">
        <v>99.93597412109375</v>
      </c>
      <c r="S19" s="212">
        <v>33892</v>
      </c>
      <c r="T19" s="236">
        <v>99.952789306640625</v>
      </c>
      <c r="U19" s="236">
        <v>99.819168090820313</v>
      </c>
      <c r="V19" s="236">
        <v>99.444801330566406</v>
      </c>
      <c r="W19" s="236">
        <v>99.755256652832031</v>
      </c>
      <c r="X19" s="236">
        <v>99.397850036621094</v>
      </c>
      <c r="Y19" s="212">
        <v>52707</v>
      </c>
      <c r="Z19" s="236">
        <v>99.943084716796875</v>
      </c>
      <c r="AA19" s="212">
        <v>11215</v>
      </c>
      <c r="AB19" s="236">
        <v>99.830581665039063</v>
      </c>
      <c r="AC19" s="212">
        <v>4488</v>
      </c>
      <c r="AD19" s="236">
        <v>0.13368983566761017</v>
      </c>
      <c r="AE19" s="212">
        <v>308</v>
      </c>
      <c r="AF19" s="236">
        <v>98.376625061035156</v>
      </c>
      <c r="AG19" s="212">
        <v>48867</v>
      </c>
      <c r="AH19" s="236">
        <v>0.31104835867881775</v>
      </c>
      <c r="AI19" s="212">
        <v>739</v>
      </c>
      <c r="AJ19" s="236">
        <v>89.580513000488281</v>
      </c>
      <c r="AK19" s="236">
        <v>1.2163902521133423</v>
      </c>
      <c r="AL19" s="236">
        <v>5.0343547016382217E-2</v>
      </c>
      <c r="AM19" s="213">
        <v>0</v>
      </c>
      <c r="AN19" s="213">
        <v>0</v>
      </c>
      <c r="AO19" s="213">
        <v>0</v>
      </c>
      <c r="AP19" s="213">
        <v>0</v>
      </c>
      <c r="AQ19" s="213">
        <v>0</v>
      </c>
      <c r="AR19" s="213">
        <v>0</v>
      </c>
      <c r="AS19" s="213">
        <v>0</v>
      </c>
      <c r="AT19" s="213">
        <v>0</v>
      </c>
      <c r="AU19" s="213">
        <v>0</v>
      </c>
      <c r="AV19" s="213">
        <v>0</v>
      </c>
      <c r="AW19" s="214">
        <v>0</v>
      </c>
      <c r="AX19" s="214">
        <v>0</v>
      </c>
      <c r="AY19" s="214">
        <v>0</v>
      </c>
      <c r="AZ19" s="214">
        <v>0</v>
      </c>
      <c r="BA19" s="214">
        <v>0</v>
      </c>
      <c r="BB19" s="214">
        <v>0</v>
      </c>
      <c r="BC19" s="215">
        <v>23</v>
      </c>
      <c r="BD19" s="215">
        <v>61</v>
      </c>
    </row>
    <row r="20" spans="1:56" s="216" customFormat="1" x14ac:dyDescent="0.25">
      <c r="A20" s="209">
        <v>41915</v>
      </c>
      <c r="B20" s="210" t="s">
        <v>82</v>
      </c>
      <c r="C20" s="210" t="s">
        <v>86</v>
      </c>
      <c r="D20" s="211" t="s">
        <v>120</v>
      </c>
      <c r="E20" s="212">
        <v>51</v>
      </c>
      <c r="F20" s="212">
        <v>168</v>
      </c>
      <c r="G20" s="236">
        <v>45.153202056884766</v>
      </c>
      <c r="H20" s="236">
        <v>6.25E-2</v>
      </c>
      <c r="I20" s="236">
        <v>110409.0546875</v>
      </c>
      <c r="J20" s="213">
        <v>0</v>
      </c>
      <c r="K20" s="213">
        <v>53402</v>
      </c>
      <c r="L20" s="236">
        <v>87.150291442871094</v>
      </c>
      <c r="M20" s="212">
        <v>62544</v>
      </c>
      <c r="N20" s="236">
        <v>0</v>
      </c>
      <c r="O20" s="212">
        <v>5062</v>
      </c>
      <c r="P20" s="236">
        <v>0</v>
      </c>
      <c r="Q20" s="212">
        <v>8362</v>
      </c>
      <c r="R20" s="236">
        <v>99.80865478515625</v>
      </c>
      <c r="S20" s="212">
        <v>41870</v>
      </c>
      <c r="T20" s="236">
        <v>99.935516357421875</v>
      </c>
      <c r="U20" s="236">
        <v>99.743186950683594</v>
      </c>
      <c r="V20" s="236">
        <v>99.900871276855469</v>
      </c>
      <c r="W20" s="236">
        <v>99.552330017089844</v>
      </c>
      <c r="X20" s="236">
        <v>99.836448669433594</v>
      </c>
      <c r="Y20" s="212">
        <v>66346</v>
      </c>
      <c r="Z20" s="236">
        <v>99.950263977050781</v>
      </c>
      <c r="AA20" s="212">
        <v>14621</v>
      </c>
      <c r="AB20" s="236">
        <v>99.849533081054687</v>
      </c>
      <c r="AC20" s="212">
        <v>5050</v>
      </c>
      <c r="AD20" s="236">
        <v>0.25742575526237488</v>
      </c>
      <c r="AE20" s="212">
        <v>457</v>
      </c>
      <c r="AF20" s="236">
        <v>98.030632019042969</v>
      </c>
      <c r="AG20" s="212">
        <v>62660</v>
      </c>
      <c r="AH20" s="236">
        <v>0.26013407111167908</v>
      </c>
      <c r="AI20" s="212">
        <v>656</v>
      </c>
      <c r="AJ20" s="236">
        <v>94.817070007324219</v>
      </c>
      <c r="AK20" s="236">
        <v>1.8272768259048462</v>
      </c>
      <c r="AL20" s="236">
        <v>7.8557148575782776E-2</v>
      </c>
      <c r="AM20" s="213">
        <v>0</v>
      </c>
      <c r="AN20" s="213">
        <v>0</v>
      </c>
      <c r="AO20" s="213">
        <v>0</v>
      </c>
      <c r="AP20" s="213">
        <v>0</v>
      </c>
      <c r="AQ20" s="213">
        <v>0</v>
      </c>
      <c r="AR20" s="213">
        <v>0</v>
      </c>
      <c r="AS20" s="213">
        <v>0</v>
      </c>
      <c r="AT20" s="213">
        <v>0</v>
      </c>
      <c r="AU20" s="213">
        <v>0</v>
      </c>
      <c r="AV20" s="213">
        <v>0</v>
      </c>
      <c r="AW20" s="214">
        <v>0</v>
      </c>
      <c r="AX20" s="214">
        <v>0</v>
      </c>
      <c r="AY20" s="214">
        <v>1</v>
      </c>
      <c r="AZ20" s="214">
        <v>1</v>
      </c>
      <c r="BA20" s="214">
        <v>0</v>
      </c>
      <c r="BB20" s="214">
        <v>0</v>
      </c>
      <c r="BC20" s="215">
        <v>35</v>
      </c>
      <c r="BD20" s="215">
        <v>160</v>
      </c>
    </row>
    <row r="21" spans="1:56" s="216" customFormat="1" x14ac:dyDescent="0.25">
      <c r="A21" s="209">
        <v>41915</v>
      </c>
      <c r="B21" s="210" t="s">
        <v>83</v>
      </c>
      <c r="C21" s="210" t="s">
        <v>86</v>
      </c>
      <c r="D21" s="211" t="s">
        <v>120</v>
      </c>
      <c r="E21" s="212">
        <v>46</v>
      </c>
      <c r="F21" s="212">
        <v>144</v>
      </c>
      <c r="G21" s="236">
        <v>24.074701309204102</v>
      </c>
      <c r="H21" s="236">
        <v>0</v>
      </c>
      <c r="I21" s="236">
        <v>95690.890625</v>
      </c>
      <c r="J21" s="213">
        <v>0</v>
      </c>
      <c r="K21" s="213">
        <v>30847</v>
      </c>
      <c r="L21" s="236">
        <v>80.289817810058594</v>
      </c>
      <c r="M21" s="212">
        <v>153570</v>
      </c>
      <c r="N21" s="236">
        <v>0</v>
      </c>
      <c r="O21" s="212">
        <v>3938</v>
      </c>
      <c r="P21" s="236">
        <v>0</v>
      </c>
      <c r="Q21" s="212">
        <v>5245</v>
      </c>
      <c r="R21" s="236">
        <v>99.885604858398438</v>
      </c>
      <c r="S21" s="212">
        <v>32723</v>
      </c>
      <c r="T21" s="236">
        <v>99.911376953125</v>
      </c>
      <c r="U21" s="236">
        <v>99.561790466308594</v>
      </c>
      <c r="V21" s="236">
        <v>99.766563415527344</v>
      </c>
      <c r="W21" s="236">
        <v>99.447898864746094</v>
      </c>
      <c r="X21" s="236">
        <v>99.678146362304688</v>
      </c>
      <c r="Y21" s="212">
        <v>66442</v>
      </c>
      <c r="Z21" s="236">
        <v>99.927757263183594</v>
      </c>
      <c r="AA21" s="212">
        <v>17738</v>
      </c>
      <c r="AB21" s="236">
        <v>99.853424072265625</v>
      </c>
      <c r="AC21" s="212">
        <v>2257</v>
      </c>
      <c r="AD21" s="236">
        <v>0.26583960652351379</v>
      </c>
      <c r="AE21" s="212">
        <v>160</v>
      </c>
      <c r="AF21" s="236">
        <v>96.875</v>
      </c>
      <c r="AG21" s="212">
        <v>49560</v>
      </c>
      <c r="AH21" s="236">
        <v>0.29459241032600403</v>
      </c>
      <c r="AI21" s="212">
        <v>388</v>
      </c>
      <c r="AJ21" s="236">
        <v>91.494842529296875</v>
      </c>
      <c r="AK21" s="236">
        <v>1.6042083501815796</v>
      </c>
      <c r="AL21" s="236">
        <v>7.6228484511375427E-2</v>
      </c>
      <c r="AM21" s="213">
        <v>0</v>
      </c>
      <c r="AN21" s="213">
        <v>0</v>
      </c>
      <c r="AO21" s="213">
        <v>0</v>
      </c>
      <c r="AP21" s="213">
        <v>0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4">
        <v>0</v>
      </c>
      <c r="AX21" s="214">
        <v>0</v>
      </c>
      <c r="AY21" s="214">
        <v>0</v>
      </c>
      <c r="AZ21" s="214">
        <v>0</v>
      </c>
      <c r="BA21" s="214">
        <v>0</v>
      </c>
      <c r="BB21" s="214">
        <v>0</v>
      </c>
      <c r="BC21" s="215">
        <v>38</v>
      </c>
      <c r="BD21" s="215">
        <v>137</v>
      </c>
    </row>
    <row r="22" spans="1:56" s="216" customFormat="1" x14ac:dyDescent="0.25">
      <c r="A22" s="209">
        <v>41915</v>
      </c>
      <c r="B22" s="210" t="s">
        <v>85</v>
      </c>
      <c r="C22" s="210" t="s">
        <v>86</v>
      </c>
      <c r="D22" s="211">
        <v>3</v>
      </c>
      <c r="E22" s="212">
        <v>134</v>
      </c>
      <c r="F22" s="212">
        <v>443</v>
      </c>
      <c r="G22" s="236">
        <v>51.208805084228516</v>
      </c>
      <c r="H22" s="236">
        <v>0</v>
      </c>
      <c r="I22" s="236">
        <v>360500.625</v>
      </c>
      <c r="J22" s="213">
        <v>0</v>
      </c>
      <c r="K22" s="213">
        <v>44773</v>
      </c>
      <c r="L22" s="236">
        <v>111.45556640625</v>
      </c>
      <c r="M22" s="212">
        <v>151562</v>
      </c>
      <c r="N22" s="236">
        <v>0</v>
      </c>
      <c r="O22" s="212">
        <v>3533</v>
      </c>
      <c r="P22" s="236">
        <v>0</v>
      </c>
      <c r="Q22" s="212">
        <v>10699</v>
      </c>
      <c r="R22" s="236">
        <v>99.915878295898438</v>
      </c>
      <c r="S22" s="212">
        <v>108079</v>
      </c>
      <c r="T22" s="236">
        <v>99.9010009765625</v>
      </c>
      <c r="U22" s="236">
        <v>99.688652038574219</v>
      </c>
      <c r="V22" s="236">
        <v>99.912910461425781</v>
      </c>
      <c r="W22" s="236">
        <v>99.604789733886719</v>
      </c>
      <c r="X22" s="236">
        <v>99.813995361328125</v>
      </c>
      <c r="Y22" s="212">
        <v>266973</v>
      </c>
      <c r="Z22" s="236">
        <v>99.906730651855469</v>
      </c>
      <c r="AA22" s="212">
        <v>61377</v>
      </c>
      <c r="AB22" s="236">
        <v>99.763755798339844</v>
      </c>
      <c r="AC22" s="212">
        <v>3531</v>
      </c>
      <c r="AD22" s="236">
        <v>0.25488531589508057</v>
      </c>
      <c r="AE22" s="212">
        <v>185</v>
      </c>
      <c r="AF22" s="236">
        <v>100</v>
      </c>
      <c r="AG22" s="212">
        <v>152203</v>
      </c>
      <c r="AH22" s="236">
        <v>0.23652622103691101</v>
      </c>
      <c r="AI22" s="212">
        <v>1122</v>
      </c>
      <c r="AJ22" s="236">
        <v>96.702316284179688</v>
      </c>
      <c r="AK22" s="236">
        <v>1.4898855686187744</v>
      </c>
      <c r="AL22" s="236">
        <v>7.7773824334144592E-2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4">
        <v>0</v>
      </c>
      <c r="AX22" s="214">
        <v>0</v>
      </c>
      <c r="AY22" s="214">
        <v>0</v>
      </c>
      <c r="AZ22" s="214">
        <v>0</v>
      </c>
      <c r="BA22" s="214">
        <v>0</v>
      </c>
      <c r="BB22" s="214">
        <v>1</v>
      </c>
      <c r="BC22" s="215">
        <v>122</v>
      </c>
      <c r="BD22" s="215">
        <v>421</v>
      </c>
    </row>
    <row r="23" spans="1:56" s="223" customFormat="1" x14ac:dyDescent="0.25">
      <c r="A23" s="198">
        <v>41915</v>
      </c>
      <c r="B23" s="217" t="s">
        <v>84</v>
      </c>
      <c r="C23" s="217" t="s">
        <v>87</v>
      </c>
      <c r="D23" s="218">
        <v>2</v>
      </c>
      <c r="E23" s="219">
        <v>194</v>
      </c>
      <c r="F23" s="219">
        <v>582</v>
      </c>
      <c r="G23" s="276">
        <v>99.640000000000029</v>
      </c>
      <c r="H23" s="276">
        <v>0.54</v>
      </c>
      <c r="I23" s="276">
        <v>649813.43839159945</v>
      </c>
      <c r="J23" s="220">
        <v>65535</v>
      </c>
      <c r="K23" s="220">
        <v>126931</v>
      </c>
      <c r="L23" s="237">
        <v>91.129829406738281</v>
      </c>
      <c r="M23" s="276">
        <v>416748</v>
      </c>
      <c r="N23" s="277">
        <v>0</v>
      </c>
      <c r="O23" s="276">
        <v>5824</v>
      </c>
      <c r="P23" s="236">
        <v>0</v>
      </c>
      <c r="Q23" s="276">
        <v>4914</v>
      </c>
      <c r="R23" s="276">
        <v>99.877899877899878</v>
      </c>
      <c r="S23" s="276">
        <v>321070</v>
      </c>
      <c r="T23" s="276">
        <v>99.980689569252817</v>
      </c>
      <c r="U23" s="276">
        <v>99.845467032967022</v>
      </c>
      <c r="V23" s="276">
        <v>99.903058922898254</v>
      </c>
      <c r="W23" s="276">
        <v>99.723555595808335</v>
      </c>
      <c r="X23" s="276">
        <v>99.883767211890628</v>
      </c>
      <c r="Y23" s="89">
        <v>1605102</v>
      </c>
      <c r="Z23" s="263">
        <v>99.798081368037671</v>
      </c>
      <c r="AA23" s="89">
        <v>896</v>
      </c>
      <c r="AB23" s="263">
        <v>91.40625</v>
      </c>
      <c r="AC23" s="278">
        <v>5366</v>
      </c>
      <c r="AD23" s="276">
        <v>0.29817368617219531</v>
      </c>
      <c r="AE23" s="222">
        <v>403</v>
      </c>
      <c r="AF23" s="276">
        <v>98.263027295285355</v>
      </c>
      <c r="AG23" s="277">
        <v>413848</v>
      </c>
      <c r="AH23" s="280">
        <v>0.1469138427635267</v>
      </c>
      <c r="AI23" s="279">
        <v>1242</v>
      </c>
      <c r="AJ23" s="280">
        <v>96.940418679549111</v>
      </c>
      <c r="AK23" s="280">
        <v>3.7686633760141106</v>
      </c>
      <c r="AL23" s="280">
        <v>0.14774999999999999</v>
      </c>
      <c r="AM23" s="220">
        <v>0</v>
      </c>
      <c r="AN23" s="220">
        <v>0</v>
      </c>
      <c r="AO23" s="220">
        <v>0</v>
      </c>
      <c r="AP23" s="220">
        <v>0</v>
      </c>
      <c r="AQ23" s="220">
        <v>0</v>
      </c>
      <c r="AR23" s="220">
        <v>0</v>
      </c>
      <c r="AS23" s="220">
        <v>0</v>
      </c>
      <c r="AT23" s="220">
        <v>0</v>
      </c>
      <c r="AU23" s="220">
        <v>0</v>
      </c>
      <c r="AV23" s="220">
        <v>0</v>
      </c>
      <c r="AW23" s="221">
        <v>0</v>
      </c>
      <c r="AX23" s="221">
        <v>0</v>
      </c>
      <c r="AY23" s="221">
        <v>3</v>
      </c>
      <c r="AZ23" s="221">
        <v>0</v>
      </c>
      <c r="BA23" s="221">
        <v>0</v>
      </c>
      <c r="BB23" s="221">
        <v>0</v>
      </c>
      <c r="BC23" s="222">
        <v>1138</v>
      </c>
      <c r="BD23" s="222">
        <v>1697</v>
      </c>
    </row>
    <row r="24" spans="1:56" x14ac:dyDescent="0.25">
      <c r="Y24"/>
    </row>
    <row r="25" spans="1:56" x14ac:dyDescent="0.25">
      <c r="Y25" s="19"/>
    </row>
  </sheetData>
  <mergeCells count="13">
    <mergeCell ref="AO4:AR4"/>
    <mergeCell ref="AS4:AS5"/>
    <mergeCell ref="AT4:AT5"/>
    <mergeCell ref="AU4:AU5"/>
    <mergeCell ref="AX4:AX5"/>
    <mergeCell ref="AV4:AV5"/>
    <mergeCell ref="AW4:AW5"/>
    <mergeCell ref="AZ4:AZ5"/>
    <mergeCell ref="AY4:AY5"/>
    <mergeCell ref="BA4:BA5"/>
    <mergeCell ref="BD4:BD5"/>
    <mergeCell ref="BB4:BB5"/>
    <mergeCell ref="BC4:BC5"/>
  </mergeCells>
  <phoneticPr fontId="11" type="noConversion"/>
  <conditionalFormatting sqref="AN8">
    <cfRule type="cellIs" dxfId="18" priority="30" stopIfTrue="1" operator="lessThan">
      <formula>97.65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A1523"/>
  <sheetViews>
    <sheetView workbookViewId="0">
      <selection activeCell="A4" sqref="A4:BA19"/>
    </sheetView>
  </sheetViews>
  <sheetFormatPr defaultRowHeight="15" x14ac:dyDescent="0.25"/>
  <cols>
    <col min="1" max="1" width="10.5703125" bestFit="1" customWidth="1"/>
    <col min="2" max="2" width="11" bestFit="1" customWidth="1"/>
    <col min="3" max="6" width="9" customWidth="1"/>
    <col min="7" max="8" width="9" style="247" customWidth="1"/>
    <col min="9" max="9" width="10.7109375" style="247" customWidth="1"/>
    <col min="10" max="10" width="9" customWidth="1"/>
    <col min="12" max="12" width="9.140625" style="247"/>
    <col min="14" max="14" width="9.140625" style="247"/>
    <col min="16" max="16" width="9.140625" style="247"/>
    <col min="18" max="18" width="9.28515625" style="247" bestFit="1" customWidth="1"/>
    <col min="19" max="19" width="11.42578125" style="257" bestFit="1" customWidth="1"/>
    <col min="20" max="24" width="9.28515625" style="247" bestFit="1" customWidth="1"/>
    <col min="26" max="26" width="9.140625" style="247"/>
    <col min="28" max="28" width="9.140625" style="247"/>
    <col min="30" max="30" width="9.140625" style="247"/>
    <col min="32" max="32" width="9.140625" style="247"/>
    <col min="34" max="34" width="9.140625" style="247"/>
    <col min="36" max="39" width="9.140625" style="247"/>
    <col min="48" max="50" width="0" hidden="1" customWidth="1"/>
  </cols>
  <sheetData>
    <row r="1" spans="1:53" ht="51" x14ac:dyDescent="0.25">
      <c r="A1" s="176" t="s">
        <v>0</v>
      </c>
      <c r="B1" s="177" t="s">
        <v>1</v>
      </c>
      <c r="C1" s="177" t="s">
        <v>28</v>
      </c>
      <c r="D1" s="178" t="s">
        <v>2</v>
      </c>
      <c r="E1" s="178" t="s">
        <v>3</v>
      </c>
      <c r="F1" s="178" t="s">
        <v>57</v>
      </c>
      <c r="G1" s="238" t="s">
        <v>4</v>
      </c>
      <c r="H1" s="238" t="s">
        <v>5</v>
      </c>
      <c r="I1" s="239" t="s">
        <v>6</v>
      </c>
      <c r="J1" s="176" t="s">
        <v>7</v>
      </c>
      <c r="K1" s="178" t="s">
        <v>52</v>
      </c>
      <c r="L1" s="238" t="s">
        <v>50</v>
      </c>
      <c r="M1" s="179" t="s">
        <v>45</v>
      </c>
      <c r="N1" s="254" t="s">
        <v>46</v>
      </c>
      <c r="O1" s="179" t="s">
        <v>47</v>
      </c>
      <c r="P1" s="254" t="s">
        <v>48</v>
      </c>
      <c r="Q1" s="179" t="s">
        <v>69</v>
      </c>
      <c r="R1" s="255" t="s">
        <v>70</v>
      </c>
      <c r="S1" s="179" t="s">
        <v>68</v>
      </c>
      <c r="T1" s="255" t="s">
        <v>71</v>
      </c>
      <c r="U1" s="255" t="s">
        <v>72</v>
      </c>
      <c r="V1" s="255" t="s">
        <v>73</v>
      </c>
      <c r="W1" s="254" t="s">
        <v>63</v>
      </c>
      <c r="X1" s="254" t="s">
        <v>64</v>
      </c>
      <c r="Y1" s="179" t="s">
        <v>30</v>
      </c>
      <c r="Z1" s="254" t="s">
        <v>18</v>
      </c>
      <c r="AA1" s="179" t="s">
        <v>31</v>
      </c>
      <c r="AB1" s="254" t="s">
        <v>19</v>
      </c>
      <c r="AC1" s="179" t="s">
        <v>32</v>
      </c>
      <c r="AD1" s="254" t="s">
        <v>21</v>
      </c>
      <c r="AE1" s="179" t="s">
        <v>33</v>
      </c>
      <c r="AF1" s="254" t="s">
        <v>22</v>
      </c>
      <c r="AG1" s="179" t="s">
        <v>34</v>
      </c>
      <c r="AH1" s="254" t="s">
        <v>23</v>
      </c>
      <c r="AI1" s="179" t="s">
        <v>35</v>
      </c>
      <c r="AJ1" s="255" t="s">
        <v>24</v>
      </c>
      <c r="AK1" s="254" t="s">
        <v>29</v>
      </c>
      <c r="AL1" s="255" t="s">
        <v>25</v>
      </c>
      <c r="AM1" s="255" t="s">
        <v>53</v>
      </c>
      <c r="AN1" s="177" t="s">
        <v>54</v>
      </c>
      <c r="AO1" s="293" t="s">
        <v>49</v>
      </c>
      <c r="AP1" s="293" t="s">
        <v>66</v>
      </c>
      <c r="AQ1" s="293" t="s">
        <v>67</v>
      </c>
      <c r="AR1" s="294" t="s">
        <v>65</v>
      </c>
      <c r="AS1" s="294" t="s">
        <v>62</v>
      </c>
      <c r="AT1" s="294" t="s">
        <v>60</v>
      </c>
      <c r="AU1" s="294" t="s">
        <v>61</v>
      </c>
      <c r="AV1" s="297" t="s">
        <v>121</v>
      </c>
      <c r="AW1" s="297" t="s">
        <v>122</v>
      </c>
      <c r="AX1" s="297" t="s">
        <v>123</v>
      </c>
      <c r="AY1" s="297" t="s">
        <v>130</v>
      </c>
      <c r="AZ1" s="297" t="s">
        <v>129</v>
      </c>
      <c r="BA1" s="297" t="s">
        <v>131</v>
      </c>
    </row>
    <row r="2" spans="1:53" x14ac:dyDescent="0.25">
      <c r="A2" s="180"/>
      <c r="B2" s="181" t="s">
        <v>8</v>
      </c>
      <c r="C2" s="181"/>
      <c r="D2" s="183" t="s">
        <v>9</v>
      </c>
      <c r="E2" s="183" t="s">
        <v>10</v>
      </c>
      <c r="F2" s="183" t="s">
        <v>11</v>
      </c>
      <c r="G2" s="240" t="s">
        <v>12</v>
      </c>
      <c r="H2" s="240" t="s">
        <v>12</v>
      </c>
      <c r="I2" s="240" t="s">
        <v>13</v>
      </c>
      <c r="J2" s="181" t="s">
        <v>11</v>
      </c>
      <c r="K2" s="183"/>
      <c r="L2" s="240" t="s">
        <v>11</v>
      </c>
      <c r="M2" s="183"/>
      <c r="N2" s="240" t="s">
        <v>11</v>
      </c>
      <c r="O2" s="183"/>
      <c r="P2" s="240" t="s">
        <v>11</v>
      </c>
      <c r="Q2" s="183"/>
      <c r="R2" s="240"/>
      <c r="S2" s="183"/>
      <c r="T2" s="240"/>
      <c r="U2" s="240"/>
      <c r="V2" s="240"/>
      <c r="W2" s="240"/>
      <c r="X2" s="240" t="s">
        <v>11</v>
      </c>
      <c r="Y2" s="183"/>
      <c r="Z2" s="240" t="s">
        <v>11</v>
      </c>
      <c r="AA2" s="183"/>
      <c r="AB2" s="240" t="s">
        <v>11</v>
      </c>
      <c r="AC2" s="183"/>
      <c r="AD2" s="240" t="s">
        <v>11</v>
      </c>
      <c r="AE2" s="183"/>
      <c r="AF2" s="240" t="s">
        <v>11</v>
      </c>
      <c r="AG2" s="183"/>
      <c r="AH2" s="240" t="s">
        <v>11</v>
      </c>
      <c r="AI2" s="183"/>
      <c r="AJ2" s="240" t="s">
        <v>11</v>
      </c>
      <c r="AK2" s="258" t="s">
        <v>26</v>
      </c>
      <c r="AL2" s="258" t="s">
        <v>26</v>
      </c>
      <c r="AM2" s="258"/>
      <c r="AN2" s="184"/>
      <c r="AO2" s="184"/>
      <c r="AP2" s="184"/>
      <c r="AQ2" s="184"/>
      <c r="AR2" s="184"/>
      <c r="AS2" s="184"/>
      <c r="AT2" s="184"/>
      <c r="AU2" s="184"/>
      <c r="AV2" s="298"/>
      <c r="AW2" s="298"/>
      <c r="AX2" s="298"/>
      <c r="AY2" s="298"/>
      <c r="AZ2" s="298"/>
      <c r="BA2" s="298"/>
    </row>
    <row r="3" spans="1:53" x14ac:dyDescent="0.25">
      <c r="A3" s="185"/>
      <c r="B3" s="186" t="s">
        <v>14</v>
      </c>
      <c r="C3" s="186"/>
      <c r="D3" s="187"/>
      <c r="E3" s="188"/>
      <c r="F3" s="188"/>
      <c r="G3" s="241"/>
      <c r="H3" s="241"/>
      <c r="I3" s="241"/>
      <c r="J3" s="188"/>
      <c r="K3" s="188"/>
      <c r="L3" s="241"/>
      <c r="M3" s="188"/>
      <c r="N3" s="241"/>
      <c r="O3" s="188"/>
      <c r="P3" s="241"/>
      <c r="Q3" s="188"/>
      <c r="R3" s="241"/>
      <c r="S3" s="188"/>
      <c r="T3" s="241"/>
      <c r="U3" s="241"/>
      <c r="V3" s="241"/>
      <c r="W3" s="241">
        <v>99.55</v>
      </c>
      <c r="X3" s="241">
        <v>99.74</v>
      </c>
      <c r="Y3" s="188"/>
      <c r="Z3" s="241">
        <v>99.48</v>
      </c>
      <c r="AA3" s="188"/>
      <c r="AB3" s="241"/>
      <c r="AC3" s="188"/>
      <c r="AD3" s="241">
        <v>0.31</v>
      </c>
      <c r="AE3" s="188"/>
      <c r="AF3" s="241">
        <v>96.3</v>
      </c>
      <c r="AG3" s="188"/>
      <c r="AH3" s="241">
        <v>0.2</v>
      </c>
      <c r="AI3" s="188"/>
      <c r="AJ3" s="241"/>
      <c r="AK3" s="241"/>
      <c r="AL3" s="241"/>
      <c r="AM3" s="241"/>
      <c r="AN3" s="241"/>
      <c r="AO3" s="241"/>
      <c r="AP3" s="241"/>
      <c r="AQ3" s="241"/>
      <c r="AR3" s="241"/>
      <c r="AS3" s="241"/>
      <c r="AT3" s="241"/>
      <c r="AU3" s="241"/>
      <c r="AV3" s="298"/>
      <c r="AW3" s="298"/>
      <c r="AX3" s="298"/>
      <c r="AY3" s="298"/>
      <c r="AZ3" s="298"/>
      <c r="BA3" s="298"/>
    </row>
    <row r="4" spans="1:53" s="164" customFormat="1" ht="14.25" customHeight="1" x14ac:dyDescent="0.2">
      <c r="A4" s="9">
        <v>41915</v>
      </c>
      <c r="B4" s="299" t="s">
        <v>17</v>
      </c>
      <c r="C4" s="299"/>
      <c r="D4" s="300">
        <v>4</v>
      </c>
      <c r="E4" s="124">
        <v>844</v>
      </c>
      <c r="F4" s="124">
        <v>2920</v>
      </c>
      <c r="G4" s="242">
        <v>8002.3727416992187</v>
      </c>
      <c r="H4" s="242">
        <v>3.7838112870231271</v>
      </c>
      <c r="I4" s="242">
        <v>17764179.3125</v>
      </c>
      <c r="J4" s="125"/>
      <c r="K4" s="124">
        <v>970023</v>
      </c>
      <c r="L4" s="248">
        <v>96.990689911476323</v>
      </c>
      <c r="M4" s="124">
        <v>34601926</v>
      </c>
      <c r="N4" s="248">
        <v>4.3350188867619904E-5</v>
      </c>
      <c r="O4" s="124">
        <v>907877</v>
      </c>
      <c r="P4" s="248">
        <v>6.8562159536903183E-4</v>
      </c>
      <c r="Q4" s="124">
        <v>2156868</v>
      </c>
      <c r="R4" s="248">
        <v>99.91849412139311</v>
      </c>
      <c r="S4" s="124">
        <v>25164376</v>
      </c>
      <c r="T4" s="248">
        <v>99.934073217359639</v>
      </c>
      <c r="U4" s="248">
        <v>99.796227997675842</v>
      </c>
      <c r="V4" s="248">
        <v>99.88516545096536</v>
      </c>
      <c r="W4" s="248">
        <v>99.714888205229798</v>
      </c>
      <c r="X4" s="248">
        <v>99.819314375048549</v>
      </c>
      <c r="Y4" s="124">
        <v>57713835</v>
      </c>
      <c r="Z4" s="248">
        <v>99.861979957907224</v>
      </c>
      <c r="AA4" s="124">
        <v>6297763</v>
      </c>
      <c r="AB4" s="248">
        <v>99.834877434483175</v>
      </c>
      <c r="AC4" s="124">
        <v>902644</v>
      </c>
      <c r="AD4" s="248">
        <v>0.23730285594617798</v>
      </c>
      <c r="AE4" s="124">
        <v>69315</v>
      </c>
      <c r="AF4" s="248">
        <v>98.426025263606007</v>
      </c>
      <c r="AG4" s="124">
        <v>34618542</v>
      </c>
      <c r="AH4" s="248">
        <v>0.21017927133196729</v>
      </c>
      <c r="AI4" s="124">
        <v>261905</v>
      </c>
      <c r="AJ4" s="248">
        <v>95.111205124699836</v>
      </c>
      <c r="AK4" s="248">
        <v>0.8725350551057226</v>
      </c>
      <c r="AL4" s="248" t="e">
        <v>#DIV/0!</v>
      </c>
      <c r="AM4" s="242"/>
      <c r="AN4" s="125"/>
      <c r="AO4" s="300"/>
      <c r="AP4" s="124">
        <v>0</v>
      </c>
      <c r="AQ4" s="124">
        <v>0</v>
      </c>
      <c r="AR4" s="124">
        <v>8</v>
      </c>
      <c r="AS4" s="124">
        <v>1</v>
      </c>
      <c r="AT4" s="124">
        <v>0</v>
      </c>
      <c r="AU4" s="124">
        <v>1</v>
      </c>
      <c r="AV4" s="301">
        <v>15</v>
      </c>
      <c r="AW4" s="302">
        <v>1</v>
      </c>
      <c r="AX4" s="302">
        <v>54</v>
      </c>
      <c r="AY4" s="303">
        <v>4</v>
      </c>
      <c r="AZ4" s="303">
        <v>23</v>
      </c>
      <c r="BA4" s="303">
        <v>13</v>
      </c>
    </row>
    <row r="5" spans="1:53" s="164" customFormat="1" ht="12.75" x14ac:dyDescent="0.2">
      <c r="A5" s="9">
        <v>41915</v>
      </c>
      <c r="B5" s="304" t="s">
        <v>88</v>
      </c>
      <c r="C5" s="304"/>
      <c r="D5" s="305">
        <v>3</v>
      </c>
      <c r="E5" s="142">
        <v>650</v>
      </c>
      <c r="F5" s="142">
        <v>2338</v>
      </c>
      <c r="G5" s="243">
        <v>6695.9202270507812</v>
      </c>
      <c r="H5" s="243">
        <v>2.5104001322761178</v>
      </c>
      <c r="I5" s="243">
        <v>11654912.3125</v>
      </c>
      <c r="J5" s="143"/>
      <c r="K5" s="142">
        <v>850184</v>
      </c>
      <c r="L5" s="249">
        <v>97.056637151487209</v>
      </c>
      <c r="M5" s="142">
        <v>27060772</v>
      </c>
      <c r="N5" s="249">
        <v>5.5430792117956124E-5</v>
      </c>
      <c r="O5" s="142">
        <v>829280</v>
      </c>
      <c r="P5" s="249">
        <v>6.0293265895757485E-4</v>
      </c>
      <c r="Q5" s="142">
        <v>2088171</v>
      </c>
      <c r="R5" s="249">
        <v>99.918829664402296</v>
      </c>
      <c r="S5" s="142">
        <v>19258104</v>
      </c>
      <c r="T5" s="249">
        <v>99.920796484889763</v>
      </c>
      <c r="U5" s="249">
        <v>99.789938666510949</v>
      </c>
      <c r="V5" s="249">
        <v>99.883828984886719</v>
      </c>
      <c r="W5" s="249">
        <v>99.708938838402588</v>
      </c>
      <c r="X5" s="249">
        <v>99.804717481303996</v>
      </c>
      <c r="Y5" s="142">
        <v>32245751</v>
      </c>
      <c r="Z5" s="249">
        <v>99.922023543488152</v>
      </c>
      <c r="AA5" s="142">
        <v>6281738</v>
      </c>
      <c r="AB5" s="249">
        <v>99.85406860786459</v>
      </c>
      <c r="AC5" s="142">
        <v>829485</v>
      </c>
      <c r="AD5" s="249">
        <v>0.23846121332751793</v>
      </c>
      <c r="AE5" s="142">
        <v>63882</v>
      </c>
      <c r="AF5" s="249">
        <v>98.403305405669641</v>
      </c>
      <c r="AG5" s="142">
        <v>27113832</v>
      </c>
      <c r="AH5" s="249">
        <v>0.23490961941378441</v>
      </c>
      <c r="AI5" s="142">
        <v>245018</v>
      </c>
      <c r="AJ5" s="249">
        <v>94.997102782997359</v>
      </c>
      <c r="AK5" s="249">
        <v>5.6778224967834938E-7</v>
      </c>
      <c r="AL5" s="249" t="e">
        <v>#DIV/0!</v>
      </c>
      <c r="AM5" s="243"/>
      <c r="AN5" s="143"/>
      <c r="AO5" s="305"/>
      <c r="AP5" s="142">
        <v>0</v>
      </c>
      <c r="AQ5" s="142">
        <v>0</v>
      </c>
      <c r="AR5" s="142">
        <v>5</v>
      </c>
      <c r="AS5" s="142">
        <v>1</v>
      </c>
      <c r="AT5" s="142">
        <v>0</v>
      </c>
      <c r="AU5" s="142">
        <v>1</v>
      </c>
      <c r="AV5" s="301">
        <v>14</v>
      </c>
      <c r="AW5" s="302">
        <v>1</v>
      </c>
      <c r="AX5" s="302">
        <v>48</v>
      </c>
      <c r="AY5" s="303">
        <v>4</v>
      </c>
      <c r="AZ5" s="303">
        <v>20</v>
      </c>
      <c r="BA5" s="303">
        <v>9</v>
      </c>
    </row>
    <row r="6" spans="1:53" s="166" customFormat="1" ht="12.75" x14ac:dyDescent="0.2">
      <c r="A6" s="9">
        <v>41915</v>
      </c>
      <c r="B6" s="306" t="s">
        <v>89</v>
      </c>
      <c r="C6" s="306"/>
      <c r="D6" s="307">
        <v>1</v>
      </c>
      <c r="E6" s="145">
        <v>194</v>
      </c>
      <c r="F6" s="145">
        <v>582</v>
      </c>
      <c r="G6" s="244">
        <v>1306.4525146484375</v>
      </c>
      <c r="H6" s="244">
        <v>1.2734111547470093</v>
      </c>
      <c r="I6" s="244">
        <v>6109267</v>
      </c>
      <c r="J6" s="138"/>
      <c r="K6" s="145">
        <v>119839</v>
      </c>
      <c r="L6" s="250">
        <v>96.522834803361178</v>
      </c>
      <c r="M6" s="145">
        <v>7541154</v>
      </c>
      <c r="N6" s="250">
        <v>0</v>
      </c>
      <c r="O6" s="145">
        <v>78597</v>
      </c>
      <c r="P6" s="250">
        <v>1.5580757753923535E-3</v>
      </c>
      <c r="Q6" s="145">
        <v>68697</v>
      </c>
      <c r="R6" s="250">
        <v>99.908294677734375</v>
      </c>
      <c r="S6" s="145">
        <v>5906272</v>
      </c>
      <c r="T6" s="250">
        <v>99.977363586425781</v>
      </c>
      <c r="U6" s="250">
        <v>99.862586975097656</v>
      </c>
      <c r="V6" s="250">
        <v>99.889961242675781</v>
      </c>
      <c r="W6" s="250">
        <v>99.771011352539063</v>
      </c>
      <c r="X6" s="250">
        <v>99.867347717285156</v>
      </c>
      <c r="Y6" s="145">
        <v>25468084</v>
      </c>
      <c r="Z6" s="250">
        <v>99.785957336425781</v>
      </c>
      <c r="AA6" s="145">
        <v>16025</v>
      </c>
      <c r="AB6" s="250">
        <v>92.31201171875</v>
      </c>
      <c r="AC6" s="145">
        <v>73159</v>
      </c>
      <c r="AD6" s="250">
        <v>0.22416926920413971</v>
      </c>
      <c r="AE6" s="145">
        <v>5433</v>
      </c>
      <c r="AF6" s="250">
        <v>98.693168640136719</v>
      </c>
      <c r="AG6" s="145">
        <v>7504710</v>
      </c>
      <c r="AH6" s="250">
        <v>0.12083078175783157</v>
      </c>
      <c r="AI6" s="145">
        <v>16887</v>
      </c>
      <c r="AJ6" s="250">
        <v>96.766746520996094</v>
      </c>
      <c r="AK6" s="250">
        <v>2.5371067523956299</v>
      </c>
      <c r="AL6" s="250">
        <v>0.23555789887905121</v>
      </c>
      <c r="AM6" s="244"/>
      <c r="AN6" s="138"/>
      <c r="AO6" s="307"/>
      <c r="AP6" s="145">
        <v>0</v>
      </c>
      <c r="AQ6" s="145">
        <v>0</v>
      </c>
      <c r="AR6" s="145">
        <v>3</v>
      </c>
      <c r="AS6" s="145">
        <v>0</v>
      </c>
      <c r="AT6" s="145">
        <v>0</v>
      </c>
      <c r="AU6" s="145">
        <v>0</v>
      </c>
      <c r="AV6" s="34">
        <v>1</v>
      </c>
      <c r="AW6" s="308">
        <v>0</v>
      </c>
      <c r="AX6" s="308">
        <v>6</v>
      </c>
      <c r="AY6" s="10">
        <v>0</v>
      </c>
      <c r="AZ6" s="10">
        <v>3</v>
      </c>
      <c r="BA6" s="10">
        <v>4</v>
      </c>
    </row>
    <row r="7" spans="1:53" s="166" customFormat="1" ht="12.75" x14ac:dyDescent="0.2">
      <c r="A7" s="9">
        <v>41915</v>
      </c>
      <c r="B7" s="309" t="s">
        <v>75</v>
      </c>
      <c r="C7" s="309" t="s">
        <v>86</v>
      </c>
      <c r="D7" s="310" t="s">
        <v>118</v>
      </c>
      <c r="E7" s="127">
        <v>39</v>
      </c>
      <c r="F7" s="127">
        <v>181</v>
      </c>
      <c r="G7" s="245">
        <v>1770.124755859375</v>
      </c>
      <c r="H7" s="245">
        <v>0.82800012826919556</v>
      </c>
      <c r="I7" s="245">
        <v>801141.75</v>
      </c>
      <c r="J7" s="126">
        <v>0</v>
      </c>
      <c r="K7" s="127">
        <v>198627</v>
      </c>
      <c r="L7" s="251">
        <v>97.546657805837071</v>
      </c>
      <c r="M7" s="127">
        <v>4071248</v>
      </c>
      <c r="N7" s="251">
        <v>3.1931241392157972E-4</v>
      </c>
      <c r="O7" s="127">
        <v>226984</v>
      </c>
      <c r="P7" s="251">
        <v>0</v>
      </c>
      <c r="Q7" s="127">
        <v>467566</v>
      </c>
      <c r="R7" s="251">
        <v>99.931777954101563</v>
      </c>
      <c r="S7" s="127">
        <v>3168271</v>
      </c>
      <c r="T7" s="251">
        <v>99.943626403808594</v>
      </c>
      <c r="U7" s="251">
        <v>99.787651062011719</v>
      </c>
      <c r="V7" s="251">
        <v>99.826637268066406</v>
      </c>
      <c r="W7" s="251">
        <v>99.719573974609375</v>
      </c>
      <c r="X7" s="251">
        <v>99.770362854003906</v>
      </c>
      <c r="Y7" s="127">
        <v>4109181</v>
      </c>
      <c r="Z7" s="251">
        <v>99.943397521972656</v>
      </c>
      <c r="AA7" s="127">
        <v>770534</v>
      </c>
      <c r="AB7" s="251">
        <v>99.856071472167969</v>
      </c>
      <c r="AC7" s="127">
        <v>226990</v>
      </c>
      <c r="AD7" s="251">
        <v>0.21895237267017365</v>
      </c>
      <c r="AE7" s="127">
        <v>23590</v>
      </c>
      <c r="AF7" s="251">
        <v>98.482406616210938</v>
      </c>
      <c r="AG7" s="127">
        <v>4073939</v>
      </c>
      <c r="AH7" s="251">
        <v>0.22423015534877777</v>
      </c>
      <c r="AI7" s="127">
        <v>56686</v>
      </c>
      <c r="AJ7" s="251">
        <v>94.462478637695313</v>
      </c>
      <c r="AK7" s="251">
        <v>0.86494249105453491</v>
      </c>
      <c r="AL7" s="251">
        <v>4.7419331967830658E-2</v>
      </c>
      <c r="AM7" s="245">
        <v>0</v>
      </c>
      <c r="AN7" s="126">
        <v>0</v>
      </c>
      <c r="AO7" s="156">
        <v>0</v>
      </c>
      <c r="AP7" s="127">
        <v>0</v>
      </c>
      <c r="AQ7" s="127">
        <v>0</v>
      </c>
      <c r="AR7" s="127">
        <v>3</v>
      </c>
      <c r="AS7" s="127">
        <v>0</v>
      </c>
      <c r="AT7" s="127">
        <v>0</v>
      </c>
      <c r="AU7" s="127">
        <v>0</v>
      </c>
      <c r="AV7" s="311">
        <v>1</v>
      </c>
      <c r="AW7" s="312">
        <v>0</v>
      </c>
      <c r="AX7" s="312">
        <v>7</v>
      </c>
      <c r="AY7" s="10">
        <v>2</v>
      </c>
      <c r="AZ7" s="10">
        <v>6</v>
      </c>
      <c r="BA7" s="10">
        <v>3</v>
      </c>
    </row>
    <row r="8" spans="1:53" s="166" customFormat="1" ht="12.75" x14ac:dyDescent="0.2">
      <c r="A8" s="9">
        <v>41915</v>
      </c>
      <c r="B8" s="309" t="s">
        <v>76</v>
      </c>
      <c r="C8" s="309" t="s">
        <v>86</v>
      </c>
      <c r="D8" s="310" t="s">
        <v>119</v>
      </c>
      <c r="E8" s="127">
        <v>52</v>
      </c>
      <c r="F8" s="127">
        <v>174</v>
      </c>
      <c r="G8" s="245">
        <v>534.38885498046875</v>
      </c>
      <c r="H8" s="245">
        <v>4.8000002279877663E-3</v>
      </c>
      <c r="I8" s="245">
        <v>648062.625</v>
      </c>
      <c r="J8" s="126">
        <v>0</v>
      </c>
      <c r="K8" s="127">
        <v>66271</v>
      </c>
      <c r="L8" s="251">
        <v>97.108840971163858</v>
      </c>
      <c r="M8" s="127">
        <v>2011136</v>
      </c>
      <c r="N8" s="251">
        <v>0</v>
      </c>
      <c r="O8" s="127">
        <v>62143</v>
      </c>
      <c r="P8" s="251">
        <v>1.6091916477307677E-3</v>
      </c>
      <c r="Q8" s="127">
        <v>142504</v>
      </c>
      <c r="R8" s="251">
        <v>99.920707702636719</v>
      </c>
      <c r="S8" s="127">
        <v>1440736</v>
      </c>
      <c r="T8" s="251">
        <v>99.920661926269531</v>
      </c>
      <c r="U8" s="251">
        <v>99.7972412109375</v>
      </c>
      <c r="V8" s="251">
        <v>99.896377563476563</v>
      </c>
      <c r="W8" s="251">
        <v>99.718109130859375</v>
      </c>
      <c r="X8" s="251">
        <v>99.817123413085938</v>
      </c>
      <c r="Y8" s="127">
        <v>1874057</v>
      </c>
      <c r="Z8" s="251">
        <v>99.926895141601563</v>
      </c>
      <c r="AA8" s="127">
        <v>339319</v>
      </c>
      <c r="AB8" s="251">
        <v>99.875633239746094</v>
      </c>
      <c r="AC8" s="127">
        <v>62184</v>
      </c>
      <c r="AD8" s="251">
        <v>0.27016595005989075</v>
      </c>
      <c r="AE8" s="127">
        <v>1284</v>
      </c>
      <c r="AF8" s="251">
        <v>98.442367553710937</v>
      </c>
      <c r="AG8" s="127">
        <v>2013922</v>
      </c>
      <c r="AH8" s="251">
        <v>0.22960174083709717</v>
      </c>
      <c r="AI8" s="127">
        <v>15747</v>
      </c>
      <c r="AJ8" s="251">
        <v>95.383247375488281</v>
      </c>
      <c r="AK8" s="251">
        <v>0.78478109836578369</v>
      </c>
      <c r="AL8" s="251">
        <v>4.3977584689855576E-2</v>
      </c>
      <c r="AM8" s="245">
        <v>0</v>
      </c>
      <c r="AN8" s="126">
        <v>0</v>
      </c>
      <c r="AO8" s="156">
        <v>0</v>
      </c>
      <c r="AP8" s="127">
        <v>0</v>
      </c>
      <c r="AQ8" s="127">
        <v>0</v>
      </c>
      <c r="AR8" s="127">
        <v>0</v>
      </c>
      <c r="AS8" s="127">
        <v>0</v>
      </c>
      <c r="AT8" s="127">
        <v>0</v>
      </c>
      <c r="AU8" s="127">
        <v>0</v>
      </c>
      <c r="AV8" s="311">
        <v>3</v>
      </c>
      <c r="AW8" s="312">
        <v>0</v>
      </c>
      <c r="AX8" s="312">
        <v>4</v>
      </c>
      <c r="AY8" s="10">
        <v>0</v>
      </c>
      <c r="AZ8" s="10">
        <v>3</v>
      </c>
      <c r="BA8" s="10">
        <v>0</v>
      </c>
    </row>
    <row r="9" spans="1:53" s="170" customFormat="1" ht="14.25" x14ac:dyDescent="0.2">
      <c r="A9" s="9">
        <v>41915</v>
      </c>
      <c r="B9" s="309" t="s">
        <v>77</v>
      </c>
      <c r="C9" s="309" t="s">
        <v>86</v>
      </c>
      <c r="D9" s="310" t="s">
        <v>118</v>
      </c>
      <c r="E9" s="127">
        <v>63</v>
      </c>
      <c r="F9" s="127">
        <v>340</v>
      </c>
      <c r="G9" s="245">
        <v>851.17681884765625</v>
      </c>
      <c r="H9" s="245">
        <v>0.4392000138759613</v>
      </c>
      <c r="I9" s="245">
        <v>1090976.125</v>
      </c>
      <c r="J9" s="126">
        <v>0</v>
      </c>
      <c r="K9" s="127">
        <v>99960</v>
      </c>
      <c r="L9" s="251">
        <v>97.525010004001601</v>
      </c>
      <c r="M9" s="127">
        <v>3497278</v>
      </c>
      <c r="N9" s="251">
        <v>0</v>
      </c>
      <c r="O9" s="127">
        <v>98894</v>
      </c>
      <c r="P9" s="251">
        <v>0</v>
      </c>
      <c r="Q9" s="127">
        <v>244288</v>
      </c>
      <c r="R9" s="251">
        <v>99.957427978515625</v>
      </c>
      <c r="S9" s="127">
        <v>2568779</v>
      </c>
      <c r="T9" s="251">
        <v>99.961112976074219</v>
      </c>
      <c r="U9" s="251">
        <v>99.869560241699219</v>
      </c>
      <c r="V9" s="251">
        <v>99.950363159179688</v>
      </c>
      <c r="W9" s="251">
        <v>99.827041625976563</v>
      </c>
      <c r="X9" s="251">
        <v>99.9114990234375</v>
      </c>
      <c r="Y9" s="127">
        <v>4506627</v>
      </c>
      <c r="Z9" s="251">
        <v>99.925308227539063</v>
      </c>
      <c r="AA9" s="127">
        <v>861625</v>
      </c>
      <c r="AB9" s="251">
        <v>99.893692016601563</v>
      </c>
      <c r="AC9" s="127">
        <v>98982</v>
      </c>
      <c r="AD9" s="251">
        <v>0.21721121668815613</v>
      </c>
      <c r="AE9" s="127">
        <v>5579</v>
      </c>
      <c r="AF9" s="251">
        <v>98.494354248046875</v>
      </c>
      <c r="AG9" s="127">
        <v>3503023</v>
      </c>
      <c r="AH9" s="251">
        <v>0.24493131041526794</v>
      </c>
      <c r="AI9" s="127">
        <v>17550</v>
      </c>
      <c r="AJ9" s="251">
        <v>94.045585632324219</v>
      </c>
      <c r="AK9" s="251">
        <v>0.78613799810409546</v>
      </c>
      <c r="AL9" s="251">
        <v>4.6283509582281113E-2</v>
      </c>
      <c r="AM9" s="245">
        <v>0</v>
      </c>
      <c r="AN9" s="126">
        <v>0</v>
      </c>
      <c r="AO9" s="156">
        <v>0</v>
      </c>
      <c r="AP9" s="127">
        <v>0</v>
      </c>
      <c r="AQ9" s="127">
        <v>0</v>
      </c>
      <c r="AR9" s="127">
        <v>0</v>
      </c>
      <c r="AS9" s="127">
        <v>0</v>
      </c>
      <c r="AT9" s="127">
        <v>0</v>
      </c>
      <c r="AU9" s="127">
        <v>0</v>
      </c>
      <c r="AV9" s="311">
        <v>0</v>
      </c>
      <c r="AW9" s="312">
        <v>0</v>
      </c>
      <c r="AX9" s="312">
        <v>1</v>
      </c>
      <c r="AY9" s="10">
        <v>0</v>
      </c>
      <c r="AZ9" s="10">
        <v>0</v>
      </c>
      <c r="BA9" s="10">
        <v>0</v>
      </c>
    </row>
    <row r="10" spans="1:53" s="170" customFormat="1" ht="14.25" x14ac:dyDescent="0.2">
      <c r="A10" s="9">
        <v>41915</v>
      </c>
      <c r="B10" s="309" t="s">
        <v>124</v>
      </c>
      <c r="C10" s="309" t="s">
        <v>86</v>
      </c>
      <c r="D10" s="310" t="s">
        <v>118</v>
      </c>
      <c r="E10" s="127">
        <v>42</v>
      </c>
      <c r="F10" s="127">
        <v>136</v>
      </c>
      <c r="G10" s="245">
        <v>330.355224609375</v>
      </c>
      <c r="H10" s="245">
        <v>0.23520001769065857</v>
      </c>
      <c r="I10" s="245">
        <v>454081.625</v>
      </c>
      <c r="J10" s="126">
        <v>0</v>
      </c>
      <c r="K10" s="127">
        <v>40007</v>
      </c>
      <c r="L10" s="251">
        <v>96.088184567700651</v>
      </c>
      <c r="M10" s="127">
        <v>1538698</v>
      </c>
      <c r="N10" s="251">
        <v>0</v>
      </c>
      <c r="O10" s="127">
        <v>41430</v>
      </c>
      <c r="P10" s="251">
        <v>0</v>
      </c>
      <c r="Q10" s="127">
        <v>92819</v>
      </c>
      <c r="R10" s="251">
        <v>99.95367431640625</v>
      </c>
      <c r="S10" s="127">
        <v>1107301</v>
      </c>
      <c r="T10" s="251">
        <v>99.957466125488281</v>
      </c>
      <c r="U10" s="251">
        <v>99.847938537597656</v>
      </c>
      <c r="V10" s="251">
        <v>99.847854614257813</v>
      </c>
      <c r="W10" s="251">
        <v>99.801681518554688</v>
      </c>
      <c r="X10" s="251">
        <v>99.805381774902344</v>
      </c>
      <c r="Y10" s="127">
        <v>1650785</v>
      </c>
      <c r="Z10" s="251">
        <v>99.9033203125</v>
      </c>
      <c r="AA10" s="127">
        <v>272069</v>
      </c>
      <c r="AB10" s="251">
        <v>99.890098571777344</v>
      </c>
      <c r="AC10" s="127">
        <v>41475</v>
      </c>
      <c r="AD10" s="251">
        <v>0.26522001624107361</v>
      </c>
      <c r="AE10" s="127">
        <v>3293</v>
      </c>
      <c r="AF10" s="251">
        <v>98.269058227539063</v>
      </c>
      <c r="AG10" s="127">
        <v>1539911</v>
      </c>
      <c r="AH10" s="251">
        <v>0.24845591187477112</v>
      </c>
      <c r="AI10" s="127">
        <v>17880</v>
      </c>
      <c r="AJ10" s="251">
        <v>92.253913879394531</v>
      </c>
      <c r="AK10" s="251">
        <v>0.88714778423309326</v>
      </c>
      <c r="AL10" s="251">
        <v>7.8262455761432648E-2</v>
      </c>
      <c r="AM10" s="245">
        <v>0</v>
      </c>
      <c r="AN10" s="126">
        <v>0</v>
      </c>
      <c r="AO10" s="156">
        <v>0</v>
      </c>
      <c r="AP10" s="127">
        <v>0</v>
      </c>
      <c r="AQ10" s="127">
        <v>0</v>
      </c>
      <c r="AR10" s="127">
        <v>0</v>
      </c>
      <c r="AS10" s="127">
        <v>0</v>
      </c>
      <c r="AT10" s="127">
        <v>0</v>
      </c>
      <c r="AU10" s="127">
        <v>0</v>
      </c>
      <c r="AV10" s="311">
        <v>1</v>
      </c>
      <c r="AW10" s="312">
        <v>0</v>
      </c>
      <c r="AX10" s="312">
        <v>7</v>
      </c>
      <c r="AY10" s="10">
        <v>0</v>
      </c>
      <c r="AZ10" s="10">
        <v>1</v>
      </c>
      <c r="BA10" s="10">
        <v>0</v>
      </c>
    </row>
    <row r="11" spans="1:53" s="166" customFormat="1" ht="12.75" x14ac:dyDescent="0.2">
      <c r="A11" s="9">
        <v>41915</v>
      </c>
      <c r="B11" s="309" t="s">
        <v>78</v>
      </c>
      <c r="C11" s="309" t="s">
        <v>86</v>
      </c>
      <c r="D11" s="310" t="s">
        <v>118</v>
      </c>
      <c r="E11" s="127">
        <v>33</v>
      </c>
      <c r="F11" s="127">
        <v>107</v>
      </c>
      <c r="G11" s="245">
        <v>729.830322265625</v>
      </c>
      <c r="H11" s="245">
        <v>4.8000000417232513E-2</v>
      </c>
      <c r="I11" s="245">
        <v>443771.4375</v>
      </c>
      <c r="J11" s="126">
        <v>0</v>
      </c>
      <c r="K11" s="127">
        <v>97825</v>
      </c>
      <c r="L11" s="251">
        <v>96.954766164068488</v>
      </c>
      <c r="M11" s="127">
        <v>1789807</v>
      </c>
      <c r="N11" s="251">
        <v>0</v>
      </c>
      <c r="O11" s="127">
        <v>85158</v>
      </c>
      <c r="P11" s="251">
        <v>0</v>
      </c>
      <c r="Q11" s="127">
        <v>197956</v>
      </c>
      <c r="R11" s="251">
        <v>99.941909790039063</v>
      </c>
      <c r="S11" s="127">
        <v>1211666</v>
      </c>
      <c r="T11" s="251">
        <v>99.972846984863281</v>
      </c>
      <c r="U11" s="251">
        <v>99.873176574707031</v>
      </c>
      <c r="V11" s="251">
        <v>99.915969848632813</v>
      </c>
      <c r="W11" s="251">
        <v>99.815162658691406</v>
      </c>
      <c r="X11" s="251">
        <v>99.888839721679688</v>
      </c>
      <c r="Y11" s="127">
        <v>1802117</v>
      </c>
      <c r="Z11" s="251">
        <v>99.910881042480469</v>
      </c>
      <c r="AA11" s="127">
        <v>280799</v>
      </c>
      <c r="AB11" s="251">
        <v>99.839027404785156</v>
      </c>
      <c r="AC11" s="127">
        <v>85203</v>
      </c>
      <c r="AD11" s="251">
        <v>0.1889604777097702</v>
      </c>
      <c r="AE11" s="127">
        <v>5804</v>
      </c>
      <c r="AF11" s="251">
        <v>98.776702880859375</v>
      </c>
      <c r="AG11" s="127">
        <v>1794294</v>
      </c>
      <c r="AH11" s="251">
        <v>0.23140020668506622</v>
      </c>
      <c r="AI11" s="127">
        <v>15728</v>
      </c>
      <c r="AJ11" s="251">
        <v>94.557479858398437</v>
      </c>
      <c r="AK11" s="251">
        <v>0.80020910501480103</v>
      </c>
      <c r="AL11" s="251">
        <v>5.4399058222770691E-2</v>
      </c>
      <c r="AM11" s="245">
        <v>0</v>
      </c>
      <c r="AN11" s="126">
        <v>0</v>
      </c>
      <c r="AO11" s="156">
        <v>0</v>
      </c>
      <c r="AP11" s="127">
        <v>0</v>
      </c>
      <c r="AQ11" s="127">
        <v>0</v>
      </c>
      <c r="AR11" s="127">
        <v>0</v>
      </c>
      <c r="AS11" s="127">
        <v>0</v>
      </c>
      <c r="AT11" s="127">
        <v>0</v>
      </c>
      <c r="AU11" s="127">
        <v>0</v>
      </c>
      <c r="AV11" s="311">
        <v>0</v>
      </c>
      <c r="AW11" s="312">
        <v>0</v>
      </c>
      <c r="AX11" s="312">
        <v>1</v>
      </c>
      <c r="AY11" s="10">
        <v>0</v>
      </c>
      <c r="AZ11" s="10">
        <v>1</v>
      </c>
      <c r="BA11" s="10">
        <v>0</v>
      </c>
    </row>
    <row r="12" spans="1:53" s="170" customFormat="1" ht="14.25" x14ac:dyDescent="0.2">
      <c r="A12" s="9">
        <v>41915</v>
      </c>
      <c r="B12" s="309" t="s">
        <v>79</v>
      </c>
      <c r="C12" s="309" t="s">
        <v>86</v>
      </c>
      <c r="D12" s="310" t="s">
        <v>119</v>
      </c>
      <c r="E12" s="127">
        <v>77</v>
      </c>
      <c r="F12" s="127">
        <v>267</v>
      </c>
      <c r="G12" s="245">
        <v>521.23663330078125</v>
      </c>
      <c r="H12" s="245">
        <v>7.1999996900558472E-2</v>
      </c>
      <c r="I12" s="245">
        <v>1575223.375</v>
      </c>
      <c r="J12" s="126">
        <v>0</v>
      </c>
      <c r="K12" s="127">
        <v>71216</v>
      </c>
      <c r="L12" s="251">
        <v>96.756346888339692</v>
      </c>
      <c r="M12" s="127">
        <v>3655813</v>
      </c>
      <c r="N12" s="251">
        <v>0</v>
      </c>
      <c r="O12" s="127">
        <v>64278</v>
      </c>
      <c r="P12" s="251">
        <v>0</v>
      </c>
      <c r="Q12" s="127">
        <v>202387</v>
      </c>
      <c r="R12" s="251">
        <v>99.871040344238281</v>
      </c>
      <c r="S12" s="127">
        <v>2500477</v>
      </c>
      <c r="T12" s="251">
        <v>99.893417358398438</v>
      </c>
      <c r="U12" s="251">
        <v>99.740188598632813</v>
      </c>
      <c r="V12" s="251">
        <v>99.873847961425781</v>
      </c>
      <c r="W12" s="251">
        <v>99.611564636230469</v>
      </c>
      <c r="X12" s="251">
        <v>99.767402648925781</v>
      </c>
      <c r="Y12" s="127">
        <v>4153274</v>
      </c>
      <c r="Z12" s="251">
        <v>99.912307739257813</v>
      </c>
      <c r="AA12" s="127">
        <v>828936</v>
      </c>
      <c r="AB12" s="251">
        <v>99.872848510742188</v>
      </c>
      <c r="AC12" s="127">
        <v>64280</v>
      </c>
      <c r="AD12" s="251">
        <v>0.26446795463562012</v>
      </c>
      <c r="AE12" s="127">
        <v>4862</v>
      </c>
      <c r="AF12" s="251">
        <v>98.560264587402344</v>
      </c>
      <c r="AG12" s="127">
        <v>3661175</v>
      </c>
      <c r="AH12" s="251">
        <v>0.23175619542598724</v>
      </c>
      <c r="AI12" s="127">
        <v>32820</v>
      </c>
      <c r="AJ12" s="251">
        <v>96.907371520996094</v>
      </c>
      <c r="AK12" s="251">
        <v>0.72266459465026855</v>
      </c>
      <c r="AL12" s="251">
        <v>6.160450354218483E-2</v>
      </c>
      <c r="AM12" s="245">
        <v>0</v>
      </c>
      <c r="AN12" s="126">
        <v>0</v>
      </c>
      <c r="AO12" s="156">
        <v>0</v>
      </c>
      <c r="AP12" s="127">
        <v>0</v>
      </c>
      <c r="AQ12" s="127">
        <v>0</v>
      </c>
      <c r="AR12" s="127">
        <v>1</v>
      </c>
      <c r="AS12" s="127">
        <v>0</v>
      </c>
      <c r="AT12" s="127">
        <v>0</v>
      </c>
      <c r="AU12" s="127">
        <v>0</v>
      </c>
      <c r="AV12" s="311">
        <v>2</v>
      </c>
      <c r="AW12" s="312">
        <v>0</v>
      </c>
      <c r="AX12" s="312">
        <v>9</v>
      </c>
      <c r="AY12" s="10">
        <v>0</v>
      </c>
      <c r="AZ12" s="10">
        <v>4</v>
      </c>
      <c r="BA12" s="10">
        <v>5</v>
      </c>
    </row>
    <row r="13" spans="1:53" s="170" customFormat="1" ht="14.25" x14ac:dyDescent="0.2">
      <c r="A13" s="9">
        <v>41915</v>
      </c>
      <c r="B13" s="309" t="s">
        <v>80</v>
      </c>
      <c r="C13" s="309" t="s">
        <v>86</v>
      </c>
      <c r="D13" s="310" t="s">
        <v>119</v>
      </c>
      <c r="E13" s="127">
        <v>57</v>
      </c>
      <c r="F13" s="127">
        <v>180</v>
      </c>
      <c r="G13" s="245">
        <v>380.74075317382812</v>
      </c>
      <c r="H13" s="245">
        <v>0.37679997086524963</v>
      </c>
      <c r="I13" s="245">
        <v>767109.1875</v>
      </c>
      <c r="J13" s="126">
        <v>0</v>
      </c>
      <c r="K13" s="127">
        <v>46489</v>
      </c>
      <c r="L13" s="251">
        <v>96.984232829271448</v>
      </c>
      <c r="M13" s="127">
        <v>2001348</v>
      </c>
      <c r="N13" s="251">
        <v>0</v>
      </c>
      <c r="O13" s="127">
        <v>44930</v>
      </c>
      <c r="P13" s="251">
        <v>0</v>
      </c>
      <c r="Q13" s="127">
        <v>115661</v>
      </c>
      <c r="R13" s="251">
        <v>99.920455932617188</v>
      </c>
      <c r="S13" s="127">
        <v>1312879</v>
      </c>
      <c r="T13" s="251">
        <v>99.954071044921875</v>
      </c>
      <c r="U13" s="251">
        <v>99.750724792480469</v>
      </c>
      <c r="V13" s="251">
        <v>99.909164428710938</v>
      </c>
      <c r="W13" s="251">
        <v>99.671379089355469</v>
      </c>
      <c r="X13" s="251">
        <v>99.863273620605469</v>
      </c>
      <c r="Y13" s="127">
        <v>2304161</v>
      </c>
      <c r="Z13" s="251">
        <v>99.928436279296875</v>
      </c>
      <c r="AA13" s="127">
        <v>438599</v>
      </c>
      <c r="AB13" s="251">
        <v>99.888053894042969</v>
      </c>
      <c r="AC13" s="127">
        <v>44935</v>
      </c>
      <c r="AD13" s="251">
        <v>0.29153221845626831</v>
      </c>
      <c r="AE13" s="127">
        <v>2873</v>
      </c>
      <c r="AF13" s="251">
        <v>97.459098815917969</v>
      </c>
      <c r="AG13" s="127">
        <v>2003891</v>
      </c>
      <c r="AH13" s="251">
        <v>0.2166285514831543</v>
      </c>
      <c r="AI13" s="127">
        <v>18256</v>
      </c>
      <c r="AJ13" s="251">
        <v>96.40118408203125</v>
      </c>
      <c r="AK13" s="251">
        <v>1.0039252042770386</v>
      </c>
      <c r="AL13" s="251">
        <v>5.8778326958417892E-2</v>
      </c>
      <c r="AM13" s="245">
        <v>0</v>
      </c>
      <c r="AN13" s="126">
        <v>0</v>
      </c>
      <c r="AO13" s="156">
        <v>0</v>
      </c>
      <c r="AP13" s="127">
        <v>0</v>
      </c>
      <c r="AQ13" s="127">
        <v>0</v>
      </c>
      <c r="AR13" s="127">
        <v>0</v>
      </c>
      <c r="AS13" s="127">
        <v>0</v>
      </c>
      <c r="AT13" s="127">
        <v>0</v>
      </c>
      <c r="AU13" s="127">
        <v>0</v>
      </c>
      <c r="AV13" s="311">
        <v>1</v>
      </c>
      <c r="AW13" s="312">
        <v>0</v>
      </c>
      <c r="AX13" s="312">
        <v>2</v>
      </c>
      <c r="AY13" s="10">
        <v>1</v>
      </c>
      <c r="AZ13" s="10">
        <v>0</v>
      </c>
      <c r="BA13" s="10">
        <v>0</v>
      </c>
    </row>
    <row r="14" spans="1:53" s="170" customFormat="1" ht="14.25" x14ac:dyDescent="0.2">
      <c r="A14" s="9">
        <v>41915</v>
      </c>
      <c r="B14" s="309" t="s">
        <v>81</v>
      </c>
      <c r="C14" s="309" t="s">
        <v>86</v>
      </c>
      <c r="D14" s="310" t="s">
        <v>119</v>
      </c>
      <c r="E14" s="127">
        <v>40</v>
      </c>
      <c r="F14" s="127">
        <v>136</v>
      </c>
      <c r="G14" s="245">
        <v>368.47430419921875</v>
      </c>
      <c r="H14" s="245">
        <v>7.6799996197223663E-2</v>
      </c>
      <c r="I14" s="245">
        <v>810117.5</v>
      </c>
      <c r="J14" s="126">
        <v>0</v>
      </c>
      <c r="K14" s="127">
        <v>48657</v>
      </c>
      <c r="L14" s="251">
        <v>96.423947222393494</v>
      </c>
      <c r="M14" s="127">
        <v>1651600</v>
      </c>
      <c r="N14" s="251">
        <v>0</v>
      </c>
      <c r="O14" s="127">
        <v>43861</v>
      </c>
      <c r="P14" s="251">
        <v>0</v>
      </c>
      <c r="Q14" s="127">
        <v>122000</v>
      </c>
      <c r="R14" s="251">
        <v>99.942619323730469</v>
      </c>
      <c r="S14" s="127">
        <v>1140239</v>
      </c>
      <c r="T14" s="251">
        <v>99.950798034667969</v>
      </c>
      <c r="U14" s="251">
        <v>99.694488525390625</v>
      </c>
      <c r="V14" s="251">
        <v>99.861831665039063</v>
      </c>
      <c r="W14" s="251">
        <v>99.637283325195313</v>
      </c>
      <c r="X14" s="251">
        <v>99.812698364257813</v>
      </c>
      <c r="Y14" s="127">
        <v>2102314</v>
      </c>
      <c r="Z14" s="251">
        <v>99.937690734863281</v>
      </c>
      <c r="AA14" s="127">
        <v>447534</v>
      </c>
      <c r="AB14" s="251">
        <v>99.902580261230469</v>
      </c>
      <c r="AC14" s="127">
        <v>43798</v>
      </c>
      <c r="AD14" s="251">
        <v>0.17580711841583252</v>
      </c>
      <c r="AE14" s="127">
        <v>2838</v>
      </c>
      <c r="AF14" s="251">
        <v>98.343902587890625</v>
      </c>
      <c r="AG14" s="127">
        <v>1653484</v>
      </c>
      <c r="AH14" s="251">
        <v>0.24251821637153625</v>
      </c>
      <c r="AI14" s="127">
        <v>14206</v>
      </c>
      <c r="AJ14" s="251">
        <v>95.269607543945313</v>
      </c>
      <c r="AK14" s="251">
        <v>0.72476547956466675</v>
      </c>
      <c r="AL14" s="251">
        <v>7.0308096706867218E-2</v>
      </c>
      <c r="AM14" s="245">
        <v>0</v>
      </c>
      <c r="AN14" s="126">
        <v>0</v>
      </c>
      <c r="AO14" s="156">
        <v>0</v>
      </c>
      <c r="AP14" s="127">
        <v>0</v>
      </c>
      <c r="AQ14" s="127">
        <v>0</v>
      </c>
      <c r="AR14" s="127">
        <v>0</v>
      </c>
      <c r="AS14" s="127">
        <v>0</v>
      </c>
      <c r="AT14" s="127">
        <v>0</v>
      </c>
      <c r="AU14" s="127">
        <v>0</v>
      </c>
      <c r="AV14" s="311">
        <v>0</v>
      </c>
      <c r="AW14" s="312">
        <v>0</v>
      </c>
      <c r="AX14" s="312">
        <v>1</v>
      </c>
      <c r="AY14" s="10">
        <v>0</v>
      </c>
      <c r="AZ14" s="10">
        <v>3</v>
      </c>
      <c r="BA14" s="10">
        <v>0</v>
      </c>
    </row>
    <row r="15" spans="1:53" s="170" customFormat="1" ht="14.25" x14ac:dyDescent="0.2">
      <c r="A15" s="9">
        <v>41915</v>
      </c>
      <c r="B15" s="309" t="s">
        <v>125</v>
      </c>
      <c r="C15" s="309" t="s">
        <v>86</v>
      </c>
      <c r="D15" s="310" t="s">
        <v>119</v>
      </c>
      <c r="E15" s="127">
        <v>16</v>
      </c>
      <c r="F15" s="127">
        <v>62</v>
      </c>
      <c r="G15" s="245">
        <v>427.9007568359375</v>
      </c>
      <c r="H15" s="245">
        <v>0.15840001404285431</v>
      </c>
      <c r="I15" s="245">
        <v>302444.625</v>
      </c>
      <c r="J15" s="126">
        <v>0</v>
      </c>
      <c r="K15" s="127">
        <v>55762</v>
      </c>
      <c r="L15" s="251">
        <v>97.123489114450706</v>
      </c>
      <c r="M15" s="127">
        <v>1092387</v>
      </c>
      <c r="N15" s="251">
        <v>0</v>
      </c>
      <c r="O15" s="127">
        <v>53582</v>
      </c>
      <c r="P15" s="251">
        <v>7.4651935137808323E-3</v>
      </c>
      <c r="Q15" s="127">
        <v>119484</v>
      </c>
      <c r="R15" s="251">
        <v>99.931373596191406</v>
      </c>
      <c r="S15" s="127">
        <v>783839</v>
      </c>
      <c r="T15" s="251">
        <v>99.950630187988281</v>
      </c>
      <c r="U15" s="251">
        <v>99.68646240234375</v>
      </c>
      <c r="V15" s="251">
        <v>99.762992858886719</v>
      </c>
      <c r="W15" s="251">
        <v>99.618049621582031</v>
      </c>
      <c r="X15" s="251">
        <v>99.713737487792969</v>
      </c>
      <c r="Y15" s="127">
        <v>1065363</v>
      </c>
      <c r="Z15" s="251">
        <v>99.945556640625</v>
      </c>
      <c r="AA15" s="127">
        <v>197639</v>
      </c>
      <c r="AB15" s="251">
        <v>99.856300354003906</v>
      </c>
      <c r="AC15" s="127">
        <v>53546</v>
      </c>
      <c r="AD15" s="251">
        <v>0.25398722290992737</v>
      </c>
      <c r="AE15" s="127">
        <v>3853</v>
      </c>
      <c r="AF15" s="251">
        <v>98.053466796875</v>
      </c>
      <c r="AG15" s="127">
        <v>1093014</v>
      </c>
      <c r="AH15" s="251">
        <v>0.24738933145999908</v>
      </c>
      <c r="AI15" s="127">
        <v>14365</v>
      </c>
      <c r="AJ15" s="251">
        <v>93.268363952636719</v>
      </c>
      <c r="AK15" s="251">
        <v>0.73210823535919189</v>
      </c>
      <c r="AL15" s="251">
        <v>4.2645163834095001E-2</v>
      </c>
      <c r="AM15" s="245">
        <v>0</v>
      </c>
      <c r="AN15" s="126">
        <v>0</v>
      </c>
      <c r="AO15" s="156">
        <v>0</v>
      </c>
      <c r="AP15" s="127">
        <v>0</v>
      </c>
      <c r="AQ15" s="127">
        <v>0</v>
      </c>
      <c r="AR15" s="127">
        <v>0</v>
      </c>
      <c r="AS15" s="127">
        <v>0</v>
      </c>
      <c r="AT15" s="127">
        <v>0</v>
      </c>
      <c r="AU15" s="127">
        <v>0</v>
      </c>
      <c r="AV15" s="311">
        <v>1</v>
      </c>
      <c r="AW15" s="312">
        <v>0</v>
      </c>
      <c r="AX15" s="312">
        <v>0</v>
      </c>
      <c r="AY15" s="10">
        <v>0</v>
      </c>
      <c r="AZ15" s="10">
        <v>1</v>
      </c>
      <c r="BA15" s="10">
        <v>0</v>
      </c>
    </row>
    <row r="16" spans="1:53" s="170" customFormat="1" ht="14.25" x14ac:dyDescent="0.2">
      <c r="A16" s="9">
        <v>41915</v>
      </c>
      <c r="B16" s="313" t="s">
        <v>82</v>
      </c>
      <c r="C16" s="313" t="s">
        <v>86</v>
      </c>
      <c r="D16" s="314" t="s">
        <v>120</v>
      </c>
      <c r="E16" s="131">
        <v>51</v>
      </c>
      <c r="F16" s="131">
        <v>168</v>
      </c>
      <c r="G16" s="246">
        <v>359.06881713867187</v>
      </c>
      <c r="H16" s="246">
        <v>0.11759999394416809</v>
      </c>
      <c r="I16" s="246">
        <v>819853.8125</v>
      </c>
      <c r="J16" s="129">
        <v>0</v>
      </c>
      <c r="K16" s="128">
        <v>48135</v>
      </c>
      <c r="L16" s="252">
        <v>96.686402825386935</v>
      </c>
      <c r="M16" s="128">
        <v>1376241</v>
      </c>
      <c r="N16" s="252">
        <v>7.2661692684050649E-5</v>
      </c>
      <c r="O16" s="128">
        <v>52359</v>
      </c>
      <c r="P16" s="252">
        <v>0</v>
      </c>
      <c r="Q16" s="128">
        <v>132362</v>
      </c>
      <c r="R16" s="252">
        <v>99.818679809570313</v>
      </c>
      <c r="S16" s="128">
        <v>972256</v>
      </c>
      <c r="T16" s="252">
        <v>99.625511169433594</v>
      </c>
      <c r="U16" s="252">
        <v>99.776542663574219</v>
      </c>
      <c r="V16" s="252">
        <v>99.892463684082031</v>
      </c>
      <c r="W16" s="252">
        <v>99.595626831054688</v>
      </c>
      <c r="X16" s="252">
        <v>99.518379211425781</v>
      </c>
      <c r="Y16" s="128">
        <v>1291855</v>
      </c>
      <c r="Z16" s="252">
        <v>99.935287475585938</v>
      </c>
      <c r="AA16" s="128">
        <v>245933</v>
      </c>
      <c r="AB16" s="252">
        <v>99.821090698242188</v>
      </c>
      <c r="AC16" s="128">
        <v>52395</v>
      </c>
      <c r="AD16" s="252">
        <v>0.25765818357467651</v>
      </c>
      <c r="AE16" s="128">
        <v>5110</v>
      </c>
      <c r="AF16" s="252">
        <v>98.375732421875</v>
      </c>
      <c r="AG16" s="128">
        <v>1379498</v>
      </c>
      <c r="AH16" s="252">
        <v>0.23124353587627411</v>
      </c>
      <c r="AI16" s="128">
        <v>13027</v>
      </c>
      <c r="AJ16" s="252">
        <v>95.801025390625</v>
      </c>
      <c r="AK16" s="252">
        <v>1.0470587015151978</v>
      </c>
      <c r="AL16" s="252">
        <v>7.1097619831562042E-2</v>
      </c>
      <c r="AM16" s="246">
        <v>0</v>
      </c>
      <c r="AN16" s="129">
        <v>0</v>
      </c>
      <c r="AO16" s="129">
        <v>0</v>
      </c>
      <c r="AP16" s="296">
        <v>0</v>
      </c>
      <c r="AQ16" s="296">
        <v>0</v>
      </c>
      <c r="AR16" s="296">
        <v>1</v>
      </c>
      <c r="AS16" s="296">
        <v>1</v>
      </c>
      <c r="AT16" s="296">
        <v>0</v>
      </c>
      <c r="AU16" s="296">
        <v>0</v>
      </c>
      <c r="AV16" s="311">
        <v>2</v>
      </c>
      <c r="AW16" s="312">
        <v>1</v>
      </c>
      <c r="AX16" s="312">
        <v>5</v>
      </c>
      <c r="AY16" s="10">
        <v>0</v>
      </c>
      <c r="AZ16" s="10">
        <v>1</v>
      </c>
      <c r="BA16" s="10">
        <v>1</v>
      </c>
    </row>
    <row r="17" spans="1:53" s="174" customFormat="1" ht="14.25" x14ac:dyDescent="0.2">
      <c r="A17" s="9">
        <v>41915</v>
      </c>
      <c r="B17" s="313" t="s">
        <v>83</v>
      </c>
      <c r="C17" s="313" t="s">
        <v>86</v>
      </c>
      <c r="D17" s="314" t="s">
        <v>120</v>
      </c>
      <c r="E17" s="131">
        <v>46</v>
      </c>
      <c r="F17" s="131">
        <v>144</v>
      </c>
      <c r="G17" s="246">
        <v>160.3919677734375</v>
      </c>
      <c r="H17" s="246">
        <v>5.5199995636940002E-2</v>
      </c>
      <c r="I17" s="246">
        <v>744484</v>
      </c>
      <c r="J17" s="131">
        <v>0</v>
      </c>
      <c r="K17" s="130">
        <v>25580</v>
      </c>
      <c r="L17" s="253">
        <v>96.821735731039865</v>
      </c>
      <c r="M17" s="130">
        <v>1062246</v>
      </c>
      <c r="N17" s="253">
        <v>9.4140152214094996E-5</v>
      </c>
      <c r="O17" s="130">
        <v>22315</v>
      </c>
      <c r="P17" s="253">
        <v>0</v>
      </c>
      <c r="Q17" s="130">
        <v>71080</v>
      </c>
      <c r="R17" s="253">
        <v>99.926841735839844</v>
      </c>
      <c r="S17" s="130">
        <v>702056</v>
      </c>
      <c r="T17" s="253">
        <v>99.908271789550781</v>
      </c>
      <c r="U17" s="253">
        <v>99.784896850585938</v>
      </c>
      <c r="V17" s="253">
        <v>99.862747192382813</v>
      </c>
      <c r="W17" s="253">
        <v>99.711898803710937</v>
      </c>
      <c r="X17" s="253">
        <v>99.771148681640625</v>
      </c>
      <c r="Y17" s="130">
        <v>1253057</v>
      </c>
      <c r="Z17" s="253">
        <v>99.927459716796875</v>
      </c>
      <c r="AA17" s="130">
        <v>301808</v>
      </c>
      <c r="AB17" s="253">
        <v>99.834663391113281</v>
      </c>
      <c r="AC17" s="130">
        <v>22308</v>
      </c>
      <c r="AD17" s="253">
        <v>0.18379056453704834</v>
      </c>
      <c r="AE17" s="130">
        <v>2117</v>
      </c>
      <c r="AF17" s="253">
        <v>98.016059875488281</v>
      </c>
      <c r="AG17" s="130">
        <v>1064659</v>
      </c>
      <c r="AH17" s="253">
        <v>0.24374000728130341</v>
      </c>
      <c r="AI17" s="130">
        <v>6899</v>
      </c>
      <c r="AJ17" s="253">
        <v>95.796493530273437</v>
      </c>
      <c r="AK17" s="253">
        <v>0.92341381311416626</v>
      </c>
      <c r="AL17" s="253">
        <v>7.3611117899417877E-2</v>
      </c>
      <c r="AM17" s="256">
        <v>0</v>
      </c>
      <c r="AN17" s="131">
        <v>0</v>
      </c>
      <c r="AO17" s="131">
        <v>0</v>
      </c>
      <c r="AP17" s="296">
        <v>0</v>
      </c>
      <c r="AQ17" s="296">
        <v>0</v>
      </c>
      <c r="AR17" s="296">
        <v>0</v>
      </c>
      <c r="AS17" s="296">
        <v>0</v>
      </c>
      <c r="AT17" s="296">
        <v>0</v>
      </c>
      <c r="AU17" s="296">
        <v>0</v>
      </c>
      <c r="AV17" s="315">
        <v>0</v>
      </c>
      <c r="AW17" s="316">
        <v>0</v>
      </c>
      <c r="AX17" s="316">
        <v>6</v>
      </c>
      <c r="AY17" s="317">
        <v>0</v>
      </c>
      <c r="AZ17" s="317">
        <v>0</v>
      </c>
      <c r="BA17" s="317">
        <v>0</v>
      </c>
    </row>
    <row r="18" spans="1:53" s="174" customFormat="1" ht="17.25" customHeight="1" x14ac:dyDescent="0.2">
      <c r="A18" s="9">
        <v>41915</v>
      </c>
      <c r="B18" s="299" t="s">
        <v>85</v>
      </c>
      <c r="C18" s="299" t="s">
        <v>86</v>
      </c>
      <c r="D18" s="300">
        <v>3</v>
      </c>
      <c r="E18" s="124">
        <v>134</v>
      </c>
      <c r="F18" s="124">
        <v>443</v>
      </c>
      <c r="G18" s="242">
        <v>262.23101806640625</v>
      </c>
      <c r="H18" s="242">
        <v>9.8400004208087921E-2</v>
      </c>
      <c r="I18" s="242">
        <v>3197646.25</v>
      </c>
      <c r="J18" s="125">
        <v>0</v>
      </c>
      <c r="K18" s="124">
        <v>51655</v>
      </c>
      <c r="L18" s="248">
        <v>96.606330461717164</v>
      </c>
      <c r="M18" s="124">
        <v>3312970</v>
      </c>
      <c r="N18" s="248">
        <v>0</v>
      </c>
      <c r="O18" s="124">
        <v>33346</v>
      </c>
      <c r="P18" s="248">
        <v>0</v>
      </c>
      <c r="Q18" s="124">
        <v>180064</v>
      </c>
      <c r="R18" s="248">
        <v>99.886703491210938</v>
      </c>
      <c r="S18" s="124">
        <v>2349605</v>
      </c>
      <c r="T18" s="248">
        <v>99.913856506347656</v>
      </c>
      <c r="U18" s="248">
        <v>99.736099243164063</v>
      </c>
      <c r="V18" s="248">
        <v>99.92529296875</v>
      </c>
      <c r="W18" s="248">
        <v>99.623100280761719</v>
      </c>
      <c r="X18" s="248">
        <v>99.839210510253906</v>
      </c>
      <c r="Y18" s="124">
        <v>6132960</v>
      </c>
      <c r="Z18" s="248">
        <v>99.902915954589844</v>
      </c>
      <c r="AA18" s="124">
        <v>1296943</v>
      </c>
      <c r="AB18" s="248">
        <v>99.78680419921875</v>
      </c>
      <c r="AC18" s="124">
        <v>33389</v>
      </c>
      <c r="AD18" s="248">
        <v>0.41031476855278015</v>
      </c>
      <c r="AE18" s="124">
        <v>2679</v>
      </c>
      <c r="AF18" s="248">
        <v>98.506904602050781</v>
      </c>
      <c r="AG18" s="124">
        <v>3333022</v>
      </c>
      <c r="AH18" s="248">
        <v>0.24155256152153015</v>
      </c>
      <c r="AI18" s="124">
        <v>21854</v>
      </c>
      <c r="AJ18" s="248">
        <v>95.616363525390625</v>
      </c>
      <c r="AK18" s="248">
        <v>0.80903118848800659</v>
      </c>
      <c r="AL18" s="248">
        <v>7.1992307901382446E-2</v>
      </c>
      <c r="AM18" s="242">
        <v>0</v>
      </c>
      <c r="AN18" s="125">
        <v>0</v>
      </c>
      <c r="AO18" s="300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1</v>
      </c>
      <c r="AV18" s="315">
        <v>3</v>
      </c>
      <c r="AW18" s="316">
        <v>0</v>
      </c>
      <c r="AX18" s="316">
        <v>5</v>
      </c>
      <c r="AY18" s="317">
        <v>1</v>
      </c>
      <c r="AZ18" s="317">
        <v>0</v>
      </c>
      <c r="BA18" s="317">
        <v>0</v>
      </c>
    </row>
    <row r="19" spans="1:53" s="174" customFormat="1" ht="14.25" x14ac:dyDescent="0.2">
      <c r="A19" s="9">
        <v>41915</v>
      </c>
      <c r="B19" s="304" t="s">
        <v>84</v>
      </c>
      <c r="C19" s="304" t="s">
        <v>87</v>
      </c>
      <c r="D19" s="305">
        <v>2</v>
      </c>
      <c r="E19" s="142">
        <v>194</v>
      </c>
      <c r="F19" s="142">
        <v>582</v>
      </c>
      <c r="G19" s="243">
        <v>1306.4525146484375</v>
      </c>
      <c r="H19" s="243">
        <v>1.2734111547470093</v>
      </c>
      <c r="I19" s="243">
        <v>6109267</v>
      </c>
      <c r="J19" s="143">
        <v>0</v>
      </c>
      <c r="K19" s="142">
        <v>119839</v>
      </c>
      <c r="L19" s="249">
        <v>96.522834803361178</v>
      </c>
      <c r="M19" s="142">
        <v>7541154</v>
      </c>
      <c r="N19" s="249">
        <v>0</v>
      </c>
      <c r="O19" s="142">
        <v>78597</v>
      </c>
      <c r="P19" s="249">
        <v>1.5580757753923535E-3</v>
      </c>
      <c r="Q19" s="142">
        <v>68697</v>
      </c>
      <c r="R19" s="249">
        <v>99.908294677734375</v>
      </c>
      <c r="S19" s="142">
        <v>5906272</v>
      </c>
      <c r="T19" s="249">
        <v>99.977363586425781</v>
      </c>
      <c r="U19" s="249">
        <v>99.862586975097656</v>
      </c>
      <c r="V19" s="249">
        <v>99.889961242675781</v>
      </c>
      <c r="W19" s="249">
        <v>99.771011352539063</v>
      </c>
      <c r="X19" s="249">
        <v>99.867347717285156</v>
      </c>
      <c r="Y19" s="142">
        <v>25468084</v>
      </c>
      <c r="Z19" s="249">
        <v>99.785957336425781</v>
      </c>
      <c r="AA19" s="142">
        <v>16025</v>
      </c>
      <c r="AB19" s="249">
        <v>92.31201171875</v>
      </c>
      <c r="AC19" s="142">
        <v>73159</v>
      </c>
      <c r="AD19" s="249">
        <v>0.22416926920413971</v>
      </c>
      <c r="AE19" s="142">
        <v>5433</v>
      </c>
      <c r="AF19" s="249">
        <v>98.693168640136719</v>
      </c>
      <c r="AG19" s="142">
        <v>7504710</v>
      </c>
      <c r="AH19" s="249">
        <v>0.12083078175783157</v>
      </c>
      <c r="AI19" s="142">
        <v>16887</v>
      </c>
      <c r="AJ19" s="249">
        <v>96.766746520996094</v>
      </c>
      <c r="AK19" s="249">
        <v>2.5371067523956299</v>
      </c>
      <c r="AL19" s="249">
        <v>0.23555789887905121</v>
      </c>
      <c r="AM19" s="243">
        <v>0</v>
      </c>
      <c r="AN19" s="143">
        <v>0</v>
      </c>
      <c r="AO19" s="305">
        <v>0</v>
      </c>
      <c r="AP19" s="142">
        <v>0</v>
      </c>
      <c r="AQ19" s="142">
        <v>0</v>
      </c>
      <c r="AR19" s="142">
        <v>3</v>
      </c>
      <c r="AS19" s="142">
        <v>0</v>
      </c>
      <c r="AT19" s="142">
        <v>0</v>
      </c>
      <c r="AU19" s="142">
        <v>0</v>
      </c>
      <c r="AV19" s="315">
        <v>1</v>
      </c>
      <c r="AW19" s="316">
        <v>0</v>
      </c>
      <c r="AX19" s="316">
        <v>6</v>
      </c>
      <c r="AY19" s="317">
        <v>0</v>
      </c>
      <c r="AZ19" s="317">
        <v>3</v>
      </c>
      <c r="BA19" s="317">
        <v>4</v>
      </c>
    </row>
    <row r="20" spans="1:53" s="164" customFormat="1" ht="12.75" x14ac:dyDescent="0.2">
      <c r="A20" s="9">
        <v>41914</v>
      </c>
      <c r="B20" s="299" t="s">
        <v>17</v>
      </c>
      <c r="C20" s="299"/>
      <c r="D20" s="300">
        <v>4</v>
      </c>
      <c r="E20" s="124">
        <v>844</v>
      </c>
      <c r="F20" s="124">
        <v>2920</v>
      </c>
      <c r="G20" s="242">
        <v>7895.6980590820312</v>
      </c>
      <c r="H20" s="242">
        <v>4.3070916226133704</v>
      </c>
      <c r="I20" s="242">
        <v>17623832.875</v>
      </c>
      <c r="J20" s="125"/>
      <c r="K20" s="124">
        <v>966498</v>
      </c>
      <c r="L20" s="248">
        <v>97.124463785750208</v>
      </c>
      <c r="M20" s="124">
        <v>34737345</v>
      </c>
      <c r="N20" s="248">
        <v>1.1514984835469076E-5</v>
      </c>
      <c r="O20" s="124">
        <v>879339</v>
      </c>
      <c r="P20" s="248">
        <v>2.8151220996157009E-4</v>
      </c>
      <c r="Q20" s="124">
        <v>2174681</v>
      </c>
      <c r="R20" s="248">
        <v>99.906330135016091</v>
      </c>
      <c r="S20" s="124">
        <v>25333014</v>
      </c>
      <c r="T20" s="248">
        <v>99.927402470323941</v>
      </c>
      <c r="U20" s="248">
        <v>99.752883965645907</v>
      </c>
      <c r="V20" s="248">
        <v>99.842852756783287</v>
      </c>
      <c r="W20" s="248">
        <v>99.659445573917722</v>
      </c>
      <c r="X20" s="248">
        <v>99.770369312123748</v>
      </c>
      <c r="Y20" s="124">
        <v>60481392</v>
      </c>
      <c r="Z20" s="248">
        <v>99.848509635760777</v>
      </c>
      <c r="AA20" s="124">
        <v>6560867</v>
      </c>
      <c r="AB20" s="248">
        <v>99.83546224029034</v>
      </c>
      <c r="AC20" s="124">
        <v>874013</v>
      </c>
      <c r="AD20" s="248">
        <v>0.25869180531966274</v>
      </c>
      <c r="AE20" s="124">
        <v>68120</v>
      </c>
      <c r="AF20" s="248">
        <v>98.173810926270505</v>
      </c>
      <c r="AG20" s="124">
        <v>34737755</v>
      </c>
      <c r="AH20" s="248">
        <v>0.20332632564421588</v>
      </c>
      <c r="AI20" s="124">
        <v>268030</v>
      </c>
      <c r="AJ20" s="248">
        <v>95.127036687606648</v>
      </c>
      <c r="AK20" s="248">
        <v>0.89032150390754949</v>
      </c>
      <c r="AL20" s="248" t="e">
        <v>#DIV/0!</v>
      </c>
      <c r="AM20" s="242"/>
      <c r="AN20" s="125"/>
      <c r="AO20" s="300"/>
      <c r="AP20" s="124">
        <v>0</v>
      </c>
      <c r="AQ20" s="124">
        <v>0</v>
      </c>
      <c r="AR20" s="124">
        <v>9</v>
      </c>
      <c r="AS20" s="124">
        <v>1</v>
      </c>
      <c r="AT20" s="124">
        <v>0</v>
      </c>
      <c r="AU20" s="124">
        <v>1</v>
      </c>
      <c r="AV20" s="301">
        <v>24</v>
      </c>
      <c r="AW20" s="302">
        <v>1</v>
      </c>
      <c r="AX20" s="302">
        <v>77</v>
      </c>
      <c r="AY20" s="303">
        <v>5</v>
      </c>
      <c r="AZ20" s="303">
        <v>27</v>
      </c>
      <c r="BA20" s="303">
        <v>15</v>
      </c>
    </row>
    <row r="21" spans="1:53" s="166" customFormat="1" ht="12.75" x14ac:dyDescent="0.2">
      <c r="A21" s="9">
        <v>41914</v>
      </c>
      <c r="B21" s="304" t="s">
        <v>88</v>
      </c>
      <c r="C21" s="304"/>
      <c r="D21" s="305">
        <v>3</v>
      </c>
      <c r="E21" s="142">
        <v>650</v>
      </c>
      <c r="F21" s="142">
        <v>2338</v>
      </c>
      <c r="G21" s="243">
        <v>6667.5508422851562</v>
      </c>
      <c r="H21" s="243">
        <v>3.2592000057920814</v>
      </c>
      <c r="I21" s="243">
        <v>11412961.375</v>
      </c>
      <c r="J21" s="143"/>
      <c r="K21" s="142">
        <v>844237</v>
      </c>
      <c r="L21" s="249">
        <v>97.232886026080351</v>
      </c>
      <c r="M21" s="142">
        <v>27202950</v>
      </c>
      <c r="N21" s="249">
        <v>1.4704287619521321E-5</v>
      </c>
      <c r="O21" s="142">
        <v>804938</v>
      </c>
      <c r="P21" s="249">
        <v>1.2423317236220382E-4</v>
      </c>
      <c r="Q21" s="142">
        <v>2109356</v>
      </c>
      <c r="R21" s="249">
        <v>99.907695929249485</v>
      </c>
      <c r="S21" s="142">
        <v>19414487</v>
      </c>
      <c r="T21" s="249">
        <v>99.916088467062167</v>
      </c>
      <c r="U21" s="249">
        <v>99.77911493948713</v>
      </c>
      <c r="V21" s="249">
        <v>99.861239779640883</v>
      </c>
      <c r="W21" s="249">
        <v>99.687014754639151</v>
      </c>
      <c r="X21" s="249">
        <v>99.777444682531055</v>
      </c>
      <c r="Y21" s="142">
        <v>33142024</v>
      </c>
      <c r="Z21" s="249">
        <v>99.922383064474843</v>
      </c>
      <c r="AA21" s="142">
        <v>6545451</v>
      </c>
      <c r="AB21" s="249">
        <v>99.856876113510253</v>
      </c>
      <c r="AC21" s="142">
        <v>805211</v>
      </c>
      <c r="AD21" s="249">
        <v>0.25123849642007379</v>
      </c>
      <c r="AE21" s="142">
        <v>62830</v>
      </c>
      <c r="AF21" s="249">
        <v>98.128282834966342</v>
      </c>
      <c r="AG21" s="142">
        <v>27249667</v>
      </c>
      <c r="AH21" s="249">
        <v>0.21662650418070281</v>
      </c>
      <c r="AI21" s="142">
        <v>249554</v>
      </c>
      <c r="AJ21" s="249">
        <v>95.010697799382157</v>
      </c>
      <c r="AK21" s="249">
        <v>5.6990379424085788E-7</v>
      </c>
      <c r="AL21" s="249" t="e">
        <v>#DIV/0!</v>
      </c>
      <c r="AM21" s="243"/>
      <c r="AN21" s="143"/>
      <c r="AO21" s="305"/>
      <c r="AP21" s="142">
        <v>0</v>
      </c>
      <c r="AQ21" s="142">
        <v>0</v>
      </c>
      <c r="AR21" s="142">
        <v>6</v>
      </c>
      <c r="AS21" s="142">
        <v>1</v>
      </c>
      <c r="AT21" s="142">
        <v>0</v>
      </c>
      <c r="AU21" s="142">
        <v>1</v>
      </c>
      <c r="AV21" s="301">
        <v>20</v>
      </c>
      <c r="AW21" s="302">
        <v>1</v>
      </c>
      <c r="AX21" s="302">
        <v>66</v>
      </c>
      <c r="AY21" s="303">
        <v>5</v>
      </c>
      <c r="AZ21" s="303">
        <v>24</v>
      </c>
      <c r="BA21" s="303">
        <v>10</v>
      </c>
    </row>
    <row r="22" spans="1:53" s="166" customFormat="1" ht="12.75" x14ac:dyDescent="0.2">
      <c r="A22" s="9">
        <v>41914</v>
      </c>
      <c r="B22" s="306" t="s">
        <v>89</v>
      </c>
      <c r="C22" s="306"/>
      <c r="D22" s="307">
        <v>1</v>
      </c>
      <c r="E22" s="145">
        <v>194</v>
      </c>
      <c r="F22" s="145">
        <v>582</v>
      </c>
      <c r="G22" s="244">
        <v>1228.147216796875</v>
      </c>
      <c r="H22" s="244">
        <v>1.0478916168212891</v>
      </c>
      <c r="I22" s="244">
        <v>6210871.5</v>
      </c>
      <c r="J22" s="138"/>
      <c r="K22" s="145">
        <v>122261</v>
      </c>
      <c r="L22" s="250">
        <v>96.375786227824079</v>
      </c>
      <c r="M22" s="145">
        <v>7534395</v>
      </c>
      <c r="N22" s="250">
        <v>0</v>
      </c>
      <c r="O22" s="145">
        <v>74401</v>
      </c>
      <c r="P22" s="250">
        <v>1.9831005483865738E-3</v>
      </c>
      <c r="Q22" s="145">
        <v>65325</v>
      </c>
      <c r="R22" s="250">
        <v>99.862228393554688</v>
      </c>
      <c r="S22" s="145">
        <v>5918527</v>
      </c>
      <c r="T22" s="250">
        <v>99.964515686035156</v>
      </c>
      <c r="U22" s="250">
        <v>99.469093322753906</v>
      </c>
      <c r="V22" s="250">
        <v>99.776466369628906</v>
      </c>
      <c r="W22" s="250">
        <v>99.332054138183594</v>
      </c>
      <c r="X22" s="250">
        <v>99.741058349609375</v>
      </c>
      <c r="Y22" s="145">
        <v>27339368</v>
      </c>
      <c r="Z22" s="250">
        <v>99.758956909179688</v>
      </c>
      <c r="AA22" s="145">
        <v>15416</v>
      </c>
      <c r="AB22" s="250">
        <v>90.743385314941406</v>
      </c>
      <c r="AC22" s="145">
        <v>68802</v>
      </c>
      <c r="AD22" s="250">
        <v>0.34592017531394958</v>
      </c>
      <c r="AE22" s="145">
        <v>5290</v>
      </c>
      <c r="AF22" s="250">
        <v>98.714553833007812</v>
      </c>
      <c r="AG22" s="145">
        <v>7488088</v>
      </c>
      <c r="AH22" s="250">
        <v>0.15492606163024902</v>
      </c>
      <c r="AI22" s="145">
        <v>18476</v>
      </c>
      <c r="AJ22" s="250">
        <v>96.698417663574219</v>
      </c>
      <c r="AK22" s="250">
        <v>2.5263557434082031</v>
      </c>
      <c r="AL22" s="250">
        <v>0.21758285164833069</v>
      </c>
      <c r="AM22" s="244"/>
      <c r="AN22" s="138"/>
      <c r="AO22" s="307"/>
      <c r="AP22" s="145">
        <v>0</v>
      </c>
      <c r="AQ22" s="145">
        <v>0</v>
      </c>
      <c r="AR22" s="145">
        <v>3</v>
      </c>
      <c r="AS22" s="145">
        <v>0</v>
      </c>
      <c r="AT22" s="145">
        <v>0</v>
      </c>
      <c r="AU22" s="145">
        <v>0</v>
      </c>
      <c r="AV22" s="34">
        <v>4</v>
      </c>
      <c r="AW22" s="308">
        <v>0</v>
      </c>
      <c r="AX22" s="308">
        <v>11</v>
      </c>
      <c r="AY22" s="10">
        <v>0</v>
      </c>
      <c r="AZ22" s="10">
        <v>3</v>
      </c>
      <c r="BA22" s="10">
        <v>5</v>
      </c>
    </row>
    <row r="23" spans="1:53" s="166" customFormat="1" ht="12.75" x14ac:dyDescent="0.2">
      <c r="A23" s="9">
        <v>41914</v>
      </c>
      <c r="B23" s="309" t="s">
        <v>75</v>
      </c>
      <c r="C23" s="309" t="s">
        <v>86</v>
      </c>
      <c r="D23" s="310" t="s">
        <v>118</v>
      </c>
      <c r="E23" s="127">
        <v>39</v>
      </c>
      <c r="F23" s="127">
        <v>181</v>
      </c>
      <c r="G23" s="245">
        <v>1738.6153564453125</v>
      </c>
      <c r="H23" s="245">
        <v>1.3583999872207642</v>
      </c>
      <c r="I23" s="245">
        <v>888861.0625</v>
      </c>
      <c r="J23" s="126">
        <v>0</v>
      </c>
      <c r="K23" s="127">
        <v>193371</v>
      </c>
      <c r="L23" s="251">
        <v>97.554959120033516</v>
      </c>
      <c r="M23" s="127">
        <v>4207576</v>
      </c>
      <c r="N23" s="251">
        <v>4.75333072245121E-5</v>
      </c>
      <c r="O23" s="127">
        <v>219760</v>
      </c>
      <c r="P23" s="251">
        <v>0</v>
      </c>
      <c r="Q23" s="127">
        <v>460716</v>
      </c>
      <c r="R23" s="251">
        <v>99.925331115722656</v>
      </c>
      <c r="S23" s="127">
        <v>3297627</v>
      </c>
      <c r="T23" s="251">
        <v>99.941322326660156</v>
      </c>
      <c r="U23" s="251">
        <v>99.778396606445313</v>
      </c>
      <c r="V23" s="251">
        <v>99.780326843261719</v>
      </c>
      <c r="W23" s="251">
        <v>99.703895568847656</v>
      </c>
      <c r="X23" s="251">
        <v>99.721778869628906</v>
      </c>
      <c r="Y23" s="127">
        <v>4323177</v>
      </c>
      <c r="Z23" s="251">
        <v>99.94390869140625</v>
      </c>
      <c r="AA23" s="127">
        <v>827446</v>
      </c>
      <c r="AB23" s="251">
        <v>99.863189697265625</v>
      </c>
      <c r="AC23" s="127">
        <v>219833</v>
      </c>
      <c r="AD23" s="251">
        <v>0.25337415933609009</v>
      </c>
      <c r="AE23" s="127">
        <v>23363</v>
      </c>
      <c r="AF23" s="251">
        <v>98.519027709960938</v>
      </c>
      <c r="AG23" s="127">
        <v>4208680</v>
      </c>
      <c r="AH23" s="251">
        <v>0.15056978166103363</v>
      </c>
      <c r="AI23" s="127">
        <v>60880</v>
      </c>
      <c r="AJ23" s="251">
        <v>94.574569702148438</v>
      </c>
      <c r="AK23" s="251">
        <v>0.87425029277801514</v>
      </c>
      <c r="AL23" s="251">
        <v>5.326354131102562E-2</v>
      </c>
      <c r="AM23" s="245">
        <v>0</v>
      </c>
      <c r="AN23" s="126">
        <v>0</v>
      </c>
      <c r="AO23" s="156">
        <v>0</v>
      </c>
      <c r="AP23" s="127">
        <v>0</v>
      </c>
      <c r="AQ23" s="127">
        <v>0</v>
      </c>
      <c r="AR23" s="127">
        <v>3</v>
      </c>
      <c r="AS23" s="127">
        <v>0</v>
      </c>
      <c r="AT23" s="127">
        <v>0</v>
      </c>
      <c r="AU23" s="127">
        <v>0</v>
      </c>
      <c r="AV23" s="311">
        <v>3</v>
      </c>
      <c r="AW23" s="312">
        <v>0</v>
      </c>
      <c r="AX23" s="312">
        <v>10</v>
      </c>
      <c r="AY23" s="10">
        <v>3</v>
      </c>
      <c r="AZ23" s="10">
        <v>7</v>
      </c>
      <c r="BA23" s="10">
        <v>4</v>
      </c>
    </row>
    <row r="24" spans="1:53" s="170" customFormat="1" ht="14.25" x14ac:dyDescent="0.2">
      <c r="A24" s="9">
        <v>41914</v>
      </c>
      <c r="B24" s="309" t="s">
        <v>76</v>
      </c>
      <c r="C24" s="309" t="s">
        <v>86</v>
      </c>
      <c r="D24" s="310" t="s">
        <v>119</v>
      </c>
      <c r="E24" s="127">
        <v>52</v>
      </c>
      <c r="F24" s="127">
        <v>174</v>
      </c>
      <c r="G24" s="245">
        <v>524.65216064453125</v>
      </c>
      <c r="H24" s="245">
        <v>1.4400000683963299E-2</v>
      </c>
      <c r="I24" s="245">
        <v>661269.3125</v>
      </c>
      <c r="J24" s="126">
        <v>0</v>
      </c>
      <c r="K24" s="127">
        <v>65049</v>
      </c>
      <c r="L24" s="251">
        <v>97.286660824916609</v>
      </c>
      <c r="M24" s="127">
        <v>1947410</v>
      </c>
      <c r="N24" s="251">
        <v>0</v>
      </c>
      <c r="O24" s="127">
        <v>58438</v>
      </c>
      <c r="P24" s="251">
        <v>0</v>
      </c>
      <c r="Q24" s="127">
        <v>140409</v>
      </c>
      <c r="R24" s="251">
        <v>99.784912109375</v>
      </c>
      <c r="S24" s="127">
        <v>1429553</v>
      </c>
      <c r="T24" s="251">
        <v>99.829315185546875</v>
      </c>
      <c r="U24" s="251">
        <v>99.722785949707031</v>
      </c>
      <c r="V24" s="251">
        <v>99.763992309570313</v>
      </c>
      <c r="W24" s="251">
        <v>99.508293151855469</v>
      </c>
      <c r="X24" s="251">
        <v>99.593711853027344</v>
      </c>
      <c r="Y24" s="127">
        <v>1895308</v>
      </c>
      <c r="Z24" s="251">
        <v>99.92291259765625</v>
      </c>
      <c r="AA24" s="127">
        <v>345899</v>
      </c>
      <c r="AB24" s="251">
        <v>99.846199035644531</v>
      </c>
      <c r="AC24" s="127">
        <v>58483</v>
      </c>
      <c r="AD24" s="251">
        <v>0.35907870531082153</v>
      </c>
      <c r="AE24" s="127">
        <v>1163</v>
      </c>
      <c r="AF24" s="251">
        <v>98.366294860839844</v>
      </c>
      <c r="AG24" s="127">
        <v>1947819</v>
      </c>
      <c r="AH24" s="251">
        <v>0.26347416639328003</v>
      </c>
      <c r="AI24" s="127">
        <v>17384</v>
      </c>
      <c r="AJ24" s="251">
        <v>95.271514892578125</v>
      </c>
      <c r="AK24" s="251">
        <v>0.83279532194137573</v>
      </c>
      <c r="AL24" s="251">
        <v>4.4940229505300522E-2</v>
      </c>
      <c r="AM24" s="245">
        <v>0</v>
      </c>
      <c r="AN24" s="126">
        <v>0</v>
      </c>
      <c r="AO24" s="156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311">
        <v>7</v>
      </c>
      <c r="AW24" s="312">
        <v>0</v>
      </c>
      <c r="AX24" s="312">
        <v>13</v>
      </c>
      <c r="AY24" s="10">
        <v>0</v>
      </c>
      <c r="AZ24" s="10">
        <v>3</v>
      </c>
      <c r="BA24" s="10">
        <v>0</v>
      </c>
    </row>
    <row r="25" spans="1:53" s="166" customFormat="1" ht="12.75" x14ac:dyDescent="0.2">
      <c r="A25" s="9">
        <v>41914</v>
      </c>
      <c r="B25" s="309" t="s">
        <v>77</v>
      </c>
      <c r="C25" s="309" t="s">
        <v>86</v>
      </c>
      <c r="D25" s="310" t="s">
        <v>118</v>
      </c>
      <c r="E25" s="127">
        <v>63</v>
      </c>
      <c r="F25" s="127">
        <v>340</v>
      </c>
      <c r="G25" s="245">
        <v>872.5631103515625</v>
      </c>
      <c r="H25" s="245">
        <v>0.66960000991821289</v>
      </c>
      <c r="I25" s="245">
        <v>1028555.1875</v>
      </c>
      <c r="J25" s="126">
        <v>0</v>
      </c>
      <c r="K25" s="127">
        <v>99497</v>
      </c>
      <c r="L25" s="251">
        <v>97.531583866850255</v>
      </c>
      <c r="M25" s="127">
        <v>3537939</v>
      </c>
      <c r="N25" s="251">
        <v>0</v>
      </c>
      <c r="O25" s="127">
        <v>98910</v>
      </c>
      <c r="P25" s="251">
        <v>0</v>
      </c>
      <c r="Q25" s="127">
        <v>259631</v>
      </c>
      <c r="R25" s="251">
        <v>99.950698852539062</v>
      </c>
      <c r="S25" s="127">
        <v>2598395</v>
      </c>
      <c r="T25" s="251">
        <v>99.962821960449219</v>
      </c>
      <c r="U25" s="251">
        <v>99.852394104003906</v>
      </c>
      <c r="V25" s="251">
        <v>99.938011169433594</v>
      </c>
      <c r="W25" s="251">
        <v>99.803169250488281</v>
      </c>
      <c r="X25" s="251">
        <v>99.900856018066406</v>
      </c>
      <c r="Y25" s="127">
        <v>4434376</v>
      </c>
      <c r="Z25" s="251">
        <v>99.922607421875</v>
      </c>
      <c r="AA25" s="127">
        <v>860060</v>
      </c>
      <c r="AB25" s="251">
        <v>99.885818481445313</v>
      </c>
      <c r="AC25" s="127">
        <v>98982</v>
      </c>
      <c r="AD25" s="251">
        <v>0.22428320348262787</v>
      </c>
      <c r="AE25" s="127">
        <v>5831</v>
      </c>
      <c r="AF25" s="251">
        <v>98.610870361328125</v>
      </c>
      <c r="AG25" s="127">
        <v>3543596</v>
      </c>
      <c r="AH25" s="251">
        <v>0.16618712246417999</v>
      </c>
      <c r="AI25" s="127">
        <v>17984</v>
      </c>
      <c r="AJ25" s="251">
        <v>94.500663757324219</v>
      </c>
      <c r="AK25" s="251">
        <v>0.77633523941040039</v>
      </c>
      <c r="AL25" s="251">
        <v>5.0057653337717056E-2</v>
      </c>
      <c r="AM25" s="245">
        <v>0</v>
      </c>
      <c r="AN25" s="126">
        <v>0</v>
      </c>
      <c r="AO25" s="156">
        <v>0</v>
      </c>
      <c r="AP25" s="127">
        <v>0</v>
      </c>
      <c r="AQ25" s="127">
        <v>0</v>
      </c>
      <c r="AR25" s="127">
        <v>0</v>
      </c>
      <c r="AS25" s="127">
        <v>0</v>
      </c>
      <c r="AT25" s="127">
        <v>0</v>
      </c>
      <c r="AU25" s="127">
        <v>0</v>
      </c>
      <c r="AV25" s="311">
        <v>1</v>
      </c>
      <c r="AW25" s="312">
        <v>0</v>
      </c>
      <c r="AX25" s="312">
        <v>2</v>
      </c>
      <c r="AY25" s="10">
        <v>0</v>
      </c>
      <c r="AZ25" s="10">
        <v>0</v>
      </c>
      <c r="BA25" s="10">
        <v>0</v>
      </c>
    </row>
    <row r="26" spans="1:53" s="170" customFormat="1" ht="14.25" x14ac:dyDescent="0.2">
      <c r="A26" s="9">
        <v>41914</v>
      </c>
      <c r="B26" s="309" t="s">
        <v>124</v>
      </c>
      <c r="C26" s="309" t="s">
        <v>86</v>
      </c>
      <c r="D26" s="310" t="s">
        <v>118</v>
      </c>
      <c r="E26" s="127">
        <v>42</v>
      </c>
      <c r="F26" s="127">
        <v>136</v>
      </c>
      <c r="G26" s="245">
        <v>330.98162841796875</v>
      </c>
      <c r="H26" s="245">
        <v>0.11760000139474869</v>
      </c>
      <c r="I26" s="245">
        <v>467901.375</v>
      </c>
      <c r="J26" s="126">
        <v>0</v>
      </c>
      <c r="K26" s="127">
        <v>38359</v>
      </c>
      <c r="L26" s="251">
        <v>96.131286008498662</v>
      </c>
      <c r="M26" s="127">
        <v>1548349</v>
      </c>
      <c r="N26" s="251">
        <v>0</v>
      </c>
      <c r="O26" s="127">
        <v>39927</v>
      </c>
      <c r="P26" s="251">
        <v>0</v>
      </c>
      <c r="Q26" s="127">
        <v>102882</v>
      </c>
      <c r="R26" s="251">
        <v>99.959175109863281</v>
      </c>
      <c r="S26" s="127">
        <v>1073659</v>
      </c>
      <c r="T26" s="251">
        <v>99.951194763183594</v>
      </c>
      <c r="U26" s="251">
        <v>99.837203979492188</v>
      </c>
      <c r="V26" s="251">
        <v>99.875091552734375</v>
      </c>
      <c r="W26" s="251">
        <v>99.79644775390625</v>
      </c>
      <c r="X26" s="251">
        <v>99.826347351074219</v>
      </c>
      <c r="Y26" s="127">
        <v>1643723</v>
      </c>
      <c r="Z26" s="251">
        <v>99.9066162109375</v>
      </c>
      <c r="AA26" s="127">
        <v>274577</v>
      </c>
      <c r="AB26" s="251">
        <v>99.883819580078125</v>
      </c>
      <c r="AC26" s="127">
        <v>39968</v>
      </c>
      <c r="AD26" s="251">
        <v>0.26771417260169983</v>
      </c>
      <c r="AE26" s="127">
        <v>3140</v>
      </c>
      <c r="AF26" s="251">
        <v>97.229301452636719</v>
      </c>
      <c r="AG26" s="127">
        <v>1549982</v>
      </c>
      <c r="AH26" s="251">
        <v>0.1714213490486145</v>
      </c>
      <c r="AI26" s="127">
        <v>18186</v>
      </c>
      <c r="AJ26" s="251">
        <v>92.279777526855469</v>
      </c>
      <c r="AK26" s="251">
        <v>0.81112426519393921</v>
      </c>
      <c r="AL26" s="251">
        <v>6.7793384194374084E-2</v>
      </c>
      <c r="AM26" s="245">
        <v>0</v>
      </c>
      <c r="AN26" s="126">
        <v>0</v>
      </c>
      <c r="AO26" s="156">
        <v>0</v>
      </c>
      <c r="AP26" s="127">
        <v>0</v>
      </c>
      <c r="AQ26" s="127">
        <v>0</v>
      </c>
      <c r="AR26" s="127">
        <v>0</v>
      </c>
      <c r="AS26" s="127">
        <v>0</v>
      </c>
      <c r="AT26" s="127">
        <v>0</v>
      </c>
      <c r="AU26" s="127">
        <v>0</v>
      </c>
      <c r="AV26" s="311">
        <v>1</v>
      </c>
      <c r="AW26" s="312">
        <v>0</v>
      </c>
      <c r="AX26" s="312">
        <v>6</v>
      </c>
      <c r="AY26" s="10">
        <v>0</v>
      </c>
      <c r="AZ26" s="10">
        <v>1</v>
      </c>
      <c r="BA26" s="10">
        <v>0</v>
      </c>
    </row>
    <row r="27" spans="1:53" s="170" customFormat="1" ht="14.25" x14ac:dyDescent="0.2">
      <c r="A27" s="9">
        <v>41914</v>
      </c>
      <c r="B27" s="309" t="s">
        <v>78</v>
      </c>
      <c r="C27" s="309" t="s">
        <v>86</v>
      </c>
      <c r="D27" s="310" t="s">
        <v>118</v>
      </c>
      <c r="E27" s="127">
        <v>33</v>
      </c>
      <c r="F27" s="127">
        <v>107</v>
      </c>
      <c r="G27" s="245">
        <v>726.45379638671875</v>
      </c>
      <c r="H27" s="245">
        <v>6.9599993526935577E-2</v>
      </c>
      <c r="I27" s="245">
        <v>450488.375</v>
      </c>
      <c r="J27" s="126">
        <v>0</v>
      </c>
      <c r="K27" s="127">
        <v>98663</v>
      </c>
      <c r="L27" s="251">
        <v>97.332333296169793</v>
      </c>
      <c r="M27" s="127">
        <v>1768460</v>
      </c>
      <c r="N27" s="251">
        <v>0</v>
      </c>
      <c r="O27" s="127">
        <v>84278</v>
      </c>
      <c r="P27" s="251">
        <v>0</v>
      </c>
      <c r="Q27" s="127">
        <v>188030</v>
      </c>
      <c r="R27" s="251">
        <v>99.950538635253906</v>
      </c>
      <c r="S27" s="127">
        <v>1189660</v>
      </c>
      <c r="T27" s="251">
        <v>99.957801818847656</v>
      </c>
      <c r="U27" s="251">
        <v>99.813713073730469</v>
      </c>
      <c r="V27" s="251">
        <v>99.90545654296875</v>
      </c>
      <c r="W27" s="251">
        <v>99.76434326171875</v>
      </c>
      <c r="X27" s="251">
        <v>99.863296508789063</v>
      </c>
      <c r="Y27" s="127">
        <v>1778045</v>
      </c>
      <c r="Z27" s="251">
        <v>99.906417846679688</v>
      </c>
      <c r="AA27" s="127">
        <v>281703</v>
      </c>
      <c r="AB27" s="251">
        <v>99.840255737304688</v>
      </c>
      <c r="AC27" s="127">
        <v>84282</v>
      </c>
      <c r="AD27" s="251">
        <v>0.18865238130092621</v>
      </c>
      <c r="AE27" s="127">
        <v>5765</v>
      </c>
      <c r="AF27" s="251">
        <v>98.213356018066406</v>
      </c>
      <c r="AG27" s="127">
        <v>1772255</v>
      </c>
      <c r="AH27" s="251">
        <v>0.24296729266643524</v>
      </c>
      <c r="AI27" s="127">
        <v>15864</v>
      </c>
      <c r="AJ27" s="251">
        <v>94.314170837402344</v>
      </c>
      <c r="AK27" s="251">
        <v>0.88938319683074951</v>
      </c>
      <c r="AL27" s="251">
        <v>5.227382481098175E-2</v>
      </c>
      <c r="AM27" s="245">
        <v>0</v>
      </c>
      <c r="AN27" s="126">
        <v>0</v>
      </c>
      <c r="AO27" s="156">
        <v>0</v>
      </c>
      <c r="AP27" s="127">
        <v>0</v>
      </c>
      <c r="AQ27" s="127">
        <v>0</v>
      </c>
      <c r="AR27" s="127">
        <v>0</v>
      </c>
      <c r="AS27" s="127">
        <v>0</v>
      </c>
      <c r="AT27" s="127">
        <v>0</v>
      </c>
      <c r="AU27" s="127">
        <v>0</v>
      </c>
      <c r="AV27" s="311">
        <v>0</v>
      </c>
      <c r="AW27" s="312">
        <v>0</v>
      </c>
      <c r="AX27" s="312">
        <v>2</v>
      </c>
      <c r="AY27" s="10">
        <v>0</v>
      </c>
      <c r="AZ27" s="10">
        <v>1</v>
      </c>
      <c r="BA27" s="10">
        <v>0</v>
      </c>
    </row>
    <row r="28" spans="1:53" s="170" customFormat="1" ht="14.25" x14ac:dyDescent="0.2">
      <c r="A28" s="9">
        <v>41914</v>
      </c>
      <c r="B28" s="309" t="s">
        <v>79</v>
      </c>
      <c r="C28" s="309" t="s">
        <v>86</v>
      </c>
      <c r="D28" s="310" t="s">
        <v>119</v>
      </c>
      <c r="E28" s="127">
        <v>77</v>
      </c>
      <c r="F28" s="127">
        <v>267</v>
      </c>
      <c r="G28" s="245">
        <v>520.8912353515625</v>
      </c>
      <c r="H28" s="245">
        <v>6.4799994230270386E-2</v>
      </c>
      <c r="I28" s="245">
        <v>1501683.5</v>
      </c>
      <c r="J28" s="126">
        <v>0</v>
      </c>
      <c r="K28" s="127">
        <v>71665</v>
      </c>
      <c r="L28" s="251">
        <v>97.08365310821182</v>
      </c>
      <c r="M28" s="127">
        <v>3648233</v>
      </c>
      <c r="N28" s="251">
        <v>0</v>
      </c>
      <c r="O28" s="127">
        <v>61517</v>
      </c>
      <c r="P28" s="251">
        <v>0</v>
      </c>
      <c r="Q28" s="127">
        <v>189942</v>
      </c>
      <c r="R28" s="251">
        <v>99.892601013183594</v>
      </c>
      <c r="S28" s="127">
        <v>2464703</v>
      </c>
      <c r="T28" s="251">
        <v>99.889480590820312</v>
      </c>
      <c r="U28" s="251">
        <v>99.754539489746094</v>
      </c>
      <c r="V28" s="251">
        <v>99.846885681152344</v>
      </c>
      <c r="W28" s="251">
        <v>99.647407531738281</v>
      </c>
      <c r="X28" s="251">
        <v>99.736534118652344</v>
      </c>
      <c r="Y28" s="127">
        <v>4208452</v>
      </c>
      <c r="Z28" s="251">
        <v>99.914787292480469</v>
      </c>
      <c r="AA28" s="127">
        <v>853533</v>
      </c>
      <c r="AB28" s="251">
        <v>99.865852355957031</v>
      </c>
      <c r="AC28" s="127">
        <v>61531</v>
      </c>
      <c r="AD28" s="251">
        <v>0.27465829253196716</v>
      </c>
      <c r="AE28" s="127">
        <v>4582</v>
      </c>
      <c r="AF28" s="251">
        <v>97.119163513183594</v>
      </c>
      <c r="AG28" s="127">
        <v>3652686</v>
      </c>
      <c r="AH28" s="251">
        <v>0.24138401448726654</v>
      </c>
      <c r="AI28" s="127">
        <v>32634</v>
      </c>
      <c r="AJ28" s="251">
        <v>97.116500854492188</v>
      </c>
      <c r="AK28" s="251">
        <v>0.6932336688041687</v>
      </c>
      <c r="AL28" s="251">
        <v>5.8740485459566116E-2</v>
      </c>
      <c r="AM28" s="245">
        <v>0</v>
      </c>
      <c r="AN28" s="126">
        <v>0</v>
      </c>
      <c r="AO28" s="156">
        <v>0</v>
      </c>
      <c r="AP28" s="127">
        <v>0</v>
      </c>
      <c r="AQ28" s="127">
        <v>0</v>
      </c>
      <c r="AR28" s="127">
        <v>2</v>
      </c>
      <c r="AS28" s="127">
        <v>0</v>
      </c>
      <c r="AT28" s="127">
        <v>0</v>
      </c>
      <c r="AU28" s="127">
        <v>0</v>
      </c>
      <c r="AV28" s="311">
        <v>1</v>
      </c>
      <c r="AW28" s="312">
        <v>0</v>
      </c>
      <c r="AX28" s="312">
        <v>9</v>
      </c>
      <c r="AY28" s="10">
        <v>0</v>
      </c>
      <c r="AZ28" s="10">
        <v>6</v>
      </c>
      <c r="BA28" s="10">
        <v>5</v>
      </c>
    </row>
    <row r="29" spans="1:53" s="170" customFormat="1" ht="14.25" x14ac:dyDescent="0.2">
      <c r="A29" s="9">
        <v>41914</v>
      </c>
      <c r="B29" s="309" t="s">
        <v>80</v>
      </c>
      <c r="C29" s="309" t="s">
        <v>86</v>
      </c>
      <c r="D29" s="310" t="s">
        <v>119</v>
      </c>
      <c r="E29" s="127">
        <v>57</v>
      </c>
      <c r="F29" s="127">
        <v>180</v>
      </c>
      <c r="G29" s="245">
        <v>394.31515502929687</v>
      </c>
      <c r="H29" s="245">
        <v>0.24239999055862427</v>
      </c>
      <c r="I29" s="245">
        <v>758656.25</v>
      </c>
      <c r="J29" s="126">
        <v>0</v>
      </c>
      <c r="K29" s="127">
        <v>48120</v>
      </c>
      <c r="L29" s="251">
        <v>97.082294264339154</v>
      </c>
      <c r="M29" s="127">
        <v>2069100</v>
      </c>
      <c r="N29" s="251">
        <v>0</v>
      </c>
      <c r="O29" s="127">
        <v>45758</v>
      </c>
      <c r="P29" s="251">
        <v>0</v>
      </c>
      <c r="Q29" s="127">
        <v>122756</v>
      </c>
      <c r="R29" s="251">
        <v>99.937271118164062</v>
      </c>
      <c r="S29" s="127">
        <v>1325288</v>
      </c>
      <c r="T29" s="251">
        <v>99.932090759277344</v>
      </c>
      <c r="U29" s="251">
        <v>99.759605407714844</v>
      </c>
      <c r="V29" s="251">
        <v>99.879371643066406</v>
      </c>
      <c r="W29" s="251">
        <v>99.697029113769531</v>
      </c>
      <c r="X29" s="251">
        <v>99.811546325683594</v>
      </c>
      <c r="Y29" s="127">
        <v>2416548</v>
      </c>
      <c r="Z29" s="251">
        <v>99.929817199707031</v>
      </c>
      <c r="AA29" s="127">
        <v>446443</v>
      </c>
      <c r="AB29" s="251">
        <v>99.907264709472656</v>
      </c>
      <c r="AC29" s="127">
        <v>45742</v>
      </c>
      <c r="AD29" s="251">
        <v>0.20112806558609009</v>
      </c>
      <c r="AE29" s="127">
        <v>2875</v>
      </c>
      <c r="AF29" s="251">
        <v>96.313041687011719</v>
      </c>
      <c r="AG29" s="127">
        <v>2071255</v>
      </c>
      <c r="AH29" s="251">
        <v>0.24526193737983704</v>
      </c>
      <c r="AI29" s="127">
        <v>16639</v>
      </c>
      <c r="AJ29" s="251">
        <v>95.823066711425781</v>
      </c>
      <c r="AK29" s="251">
        <v>0.97519946098327637</v>
      </c>
      <c r="AL29" s="251">
        <v>5.812835693359375E-2</v>
      </c>
      <c r="AM29" s="245">
        <v>0</v>
      </c>
      <c r="AN29" s="126">
        <v>0</v>
      </c>
      <c r="AO29" s="156">
        <v>0</v>
      </c>
      <c r="AP29" s="127">
        <v>0</v>
      </c>
      <c r="AQ29" s="127">
        <v>0</v>
      </c>
      <c r="AR29" s="127">
        <v>0</v>
      </c>
      <c r="AS29" s="127">
        <v>0</v>
      </c>
      <c r="AT29" s="127">
        <v>0</v>
      </c>
      <c r="AU29" s="127">
        <v>0</v>
      </c>
      <c r="AV29" s="311">
        <v>1</v>
      </c>
      <c r="AW29" s="312">
        <v>0</v>
      </c>
      <c r="AX29" s="312">
        <v>4</v>
      </c>
      <c r="AY29" s="10">
        <v>1</v>
      </c>
      <c r="AZ29" s="10">
        <v>1</v>
      </c>
      <c r="BA29" s="10">
        <v>0</v>
      </c>
    </row>
    <row r="30" spans="1:53" s="174" customFormat="1" ht="14.25" x14ac:dyDescent="0.2">
      <c r="A30" s="9">
        <v>41914</v>
      </c>
      <c r="B30" s="309" t="s">
        <v>81</v>
      </c>
      <c r="C30" s="309" t="s">
        <v>86</v>
      </c>
      <c r="D30" s="310" t="s">
        <v>119</v>
      </c>
      <c r="E30" s="127">
        <v>40</v>
      </c>
      <c r="F30" s="127">
        <v>136</v>
      </c>
      <c r="G30" s="245">
        <v>347.29925537109375</v>
      </c>
      <c r="H30" s="245">
        <v>1.9200000911951065E-2</v>
      </c>
      <c r="I30" s="245">
        <v>825370</v>
      </c>
      <c r="J30" s="126">
        <v>0</v>
      </c>
      <c r="K30" s="127">
        <v>46514</v>
      </c>
      <c r="L30" s="251">
        <v>96.897708216880943</v>
      </c>
      <c r="M30" s="127">
        <v>1554065</v>
      </c>
      <c r="N30" s="251">
        <v>0</v>
      </c>
      <c r="O30" s="127">
        <v>40450</v>
      </c>
      <c r="P30" s="251">
        <v>0</v>
      </c>
      <c r="Q30" s="127">
        <v>105824</v>
      </c>
      <c r="R30" s="251">
        <v>99.932907104492188</v>
      </c>
      <c r="S30" s="127">
        <v>1147998</v>
      </c>
      <c r="T30" s="251">
        <v>99.945648193359375</v>
      </c>
      <c r="U30" s="251">
        <v>99.646476745605469</v>
      </c>
      <c r="V30" s="251">
        <v>99.837905883789063</v>
      </c>
      <c r="W30" s="251">
        <v>99.579620361328125</v>
      </c>
      <c r="X30" s="251">
        <v>99.783645629882813</v>
      </c>
      <c r="Y30" s="127">
        <v>2244503</v>
      </c>
      <c r="Z30" s="251">
        <v>99.930938720703125</v>
      </c>
      <c r="AA30" s="127">
        <v>491708</v>
      </c>
      <c r="AB30" s="251">
        <v>99.898719787597656</v>
      </c>
      <c r="AC30" s="127">
        <v>40408</v>
      </c>
      <c r="AD30" s="251">
        <v>0.24995049834251404</v>
      </c>
      <c r="AE30" s="127">
        <v>2624</v>
      </c>
      <c r="AF30" s="251">
        <v>98.971038818359375</v>
      </c>
      <c r="AG30" s="127">
        <v>1555984</v>
      </c>
      <c r="AH30" s="251">
        <v>0.28766363859176636</v>
      </c>
      <c r="AI30" s="127">
        <v>15608</v>
      </c>
      <c r="AJ30" s="251">
        <v>96.437721252441406</v>
      </c>
      <c r="AK30" s="251">
        <v>0.73402851819992065</v>
      </c>
      <c r="AL30" s="251">
        <v>5.5877216160297394E-2</v>
      </c>
      <c r="AM30" s="245">
        <v>0</v>
      </c>
      <c r="AN30" s="126">
        <v>0</v>
      </c>
      <c r="AO30" s="156">
        <v>0</v>
      </c>
      <c r="AP30" s="127">
        <v>0</v>
      </c>
      <c r="AQ30" s="127">
        <v>0</v>
      </c>
      <c r="AR30" s="127">
        <v>0</v>
      </c>
      <c r="AS30" s="127">
        <v>0</v>
      </c>
      <c r="AT30" s="127">
        <v>0</v>
      </c>
      <c r="AU30" s="127">
        <v>0</v>
      </c>
      <c r="AV30" s="311">
        <v>2</v>
      </c>
      <c r="AW30" s="312">
        <v>0</v>
      </c>
      <c r="AX30" s="312">
        <v>5</v>
      </c>
      <c r="AY30" s="10">
        <v>0</v>
      </c>
      <c r="AZ30" s="10">
        <v>3</v>
      </c>
      <c r="BA30" s="10">
        <v>0</v>
      </c>
    </row>
    <row r="31" spans="1:53" s="174" customFormat="1" ht="17.25" customHeight="1" x14ac:dyDescent="0.2">
      <c r="A31" s="9">
        <v>41914</v>
      </c>
      <c r="B31" s="309" t="s">
        <v>125</v>
      </c>
      <c r="C31" s="309" t="s">
        <v>86</v>
      </c>
      <c r="D31" s="310" t="s">
        <v>119</v>
      </c>
      <c r="E31" s="127">
        <v>16</v>
      </c>
      <c r="F31" s="127">
        <v>62</v>
      </c>
      <c r="G31" s="245">
        <v>434.09036254882812</v>
      </c>
      <c r="H31" s="245">
        <v>0.31440001726150513</v>
      </c>
      <c r="I31" s="245">
        <v>316377.3125</v>
      </c>
      <c r="J31" s="126">
        <v>0</v>
      </c>
      <c r="K31" s="127">
        <v>55694</v>
      </c>
      <c r="L31" s="251">
        <v>97.315689302258761</v>
      </c>
      <c r="M31" s="127">
        <v>1121927</v>
      </c>
      <c r="N31" s="251">
        <v>0</v>
      </c>
      <c r="O31" s="127">
        <v>52903</v>
      </c>
      <c r="P31" s="251">
        <v>1.8902519950643182E-3</v>
      </c>
      <c r="Q31" s="127">
        <v>113084</v>
      </c>
      <c r="R31" s="251">
        <v>99.930137634277344</v>
      </c>
      <c r="S31" s="127">
        <v>797800</v>
      </c>
      <c r="T31" s="251">
        <v>99.947227478027344</v>
      </c>
      <c r="U31" s="251">
        <v>99.7467041015625</v>
      </c>
      <c r="V31" s="251">
        <v>99.809616088867188</v>
      </c>
      <c r="W31" s="251">
        <v>99.677017211914063</v>
      </c>
      <c r="X31" s="251">
        <v>99.756942749023438</v>
      </c>
      <c r="Y31" s="127">
        <v>1141373</v>
      </c>
      <c r="Z31" s="251">
        <v>99.940071105957031</v>
      </c>
      <c r="AA31" s="127">
        <v>219069</v>
      </c>
      <c r="AB31" s="251">
        <v>99.89044189453125</v>
      </c>
      <c r="AC31" s="127">
        <v>52890</v>
      </c>
      <c r="AD31" s="251">
        <v>0.22688598930835724</v>
      </c>
      <c r="AE31" s="127">
        <v>3523</v>
      </c>
      <c r="AF31" s="251">
        <v>98.864601135253906</v>
      </c>
      <c r="AG31" s="127">
        <v>1122720</v>
      </c>
      <c r="AH31" s="251">
        <v>0.24191249907016754</v>
      </c>
      <c r="AI31" s="127">
        <v>13664</v>
      </c>
      <c r="AJ31" s="251">
        <v>92.410713195800781</v>
      </c>
      <c r="AK31" s="251">
        <v>0.74484038352966309</v>
      </c>
      <c r="AL31" s="251">
        <v>4.5132264494895935E-2</v>
      </c>
      <c r="AM31" s="245">
        <v>0</v>
      </c>
      <c r="AN31" s="126">
        <v>0</v>
      </c>
      <c r="AO31" s="156">
        <v>0</v>
      </c>
      <c r="AP31" s="127">
        <v>0</v>
      </c>
      <c r="AQ31" s="127">
        <v>0</v>
      </c>
      <c r="AR31" s="127">
        <v>0</v>
      </c>
      <c r="AS31" s="127">
        <v>0</v>
      </c>
      <c r="AT31" s="127">
        <v>0</v>
      </c>
      <c r="AU31" s="127">
        <v>0</v>
      </c>
      <c r="AV31" s="311">
        <v>0</v>
      </c>
      <c r="AW31" s="312">
        <v>0</v>
      </c>
      <c r="AX31" s="312">
        <v>0</v>
      </c>
      <c r="AY31" s="10">
        <v>0</v>
      </c>
      <c r="AZ31" s="10">
        <v>1</v>
      </c>
      <c r="BA31" s="10">
        <v>0</v>
      </c>
    </row>
    <row r="32" spans="1:53" s="174" customFormat="1" ht="14.25" x14ac:dyDescent="0.2">
      <c r="A32" s="9">
        <v>41914</v>
      </c>
      <c r="B32" s="313" t="s">
        <v>82</v>
      </c>
      <c r="C32" s="313" t="s">
        <v>86</v>
      </c>
      <c r="D32" s="314" t="s">
        <v>120</v>
      </c>
      <c r="E32" s="131">
        <v>51</v>
      </c>
      <c r="F32" s="131">
        <v>168</v>
      </c>
      <c r="G32" s="246">
        <v>366.5880126953125</v>
      </c>
      <c r="H32" s="246">
        <v>9.1199994087219238E-2</v>
      </c>
      <c r="I32" s="246">
        <v>778923.5</v>
      </c>
      <c r="J32" s="129">
        <v>0</v>
      </c>
      <c r="K32" s="128">
        <v>49121</v>
      </c>
      <c r="L32" s="252">
        <v>97.090857270821033</v>
      </c>
      <c r="M32" s="128">
        <v>1360498</v>
      </c>
      <c r="N32" s="252">
        <v>0</v>
      </c>
      <c r="O32" s="128">
        <v>50520</v>
      </c>
      <c r="P32" s="252">
        <v>0</v>
      </c>
      <c r="Q32" s="128">
        <v>145366</v>
      </c>
      <c r="R32" s="252">
        <v>99.759231567382813</v>
      </c>
      <c r="S32" s="128">
        <v>978253</v>
      </c>
      <c r="T32" s="252">
        <v>99.729515075683594</v>
      </c>
      <c r="U32" s="252">
        <v>99.762474060058594</v>
      </c>
      <c r="V32" s="252">
        <v>99.889602661132813</v>
      </c>
      <c r="W32" s="252">
        <v>99.52227783203125</v>
      </c>
      <c r="X32" s="252">
        <v>99.619415283203125</v>
      </c>
      <c r="Y32" s="128">
        <v>1354355</v>
      </c>
      <c r="Z32" s="252">
        <v>99.937019348144531</v>
      </c>
      <c r="AA32" s="128">
        <v>261343</v>
      </c>
      <c r="AB32" s="252">
        <v>99.812889099121094</v>
      </c>
      <c r="AC32" s="128">
        <v>50546</v>
      </c>
      <c r="AD32" s="252">
        <v>0.21960194408893585</v>
      </c>
      <c r="AE32" s="128">
        <v>5103</v>
      </c>
      <c r="AF32" s="252">
        <v>97.903190612792969</v>
      </c>
      <c r="AG32" s="128">
        <v>1363569</v>
      </c>
      <c r="AH32" s="252">
        <v>0.23680503666400909</v>
      </c>
      <c r="AI32" s="128">
        <v>12571</v>
      </c>
      <c r="AJ32" s="252">
        <v>95.306655883789063</v>
      </c>
      <c r="AK32" s="252">
        <v>0.98899507522583008</v>
      </c>
      <c r="AL32" s="252">
        <v>6.4853563904762268E-2</v>
      </c>
      <c r="AM32" s="246">
        <v>0</v>
      </c>
      <c r="AN32" s="129">
        <v>0</v>
      </c>
      <c r="AO32" s="129">
        <v>0</v>
      </c>
      <c r="AP32" s="296">
        <v>0</v>
      </c>
      <c r="AQ32" s="296">
        <v>0</v>
      </c>
      <c r="AR32" s="296">
        <v>1</v>
      </c>
      <c r="AS32" s="296">
        <v>1</v>
      </c>
      <c r="AT32" s="296">
        <v>0</v>
      </c>
      <c r="AU32" s="296">
        <v>0</v>
      </c>
      <c r="AV32" s="311">
        <v>0</v>
      </c>
      <c r="AW32" s="312">
        <v>1</v>
      </c>
      <c r="AX32" s="312">
        <v>7</v>
      </c>
      <c r="AY32" s="10">
        <v>0</v>
      </c>
      <c r="AZ32" s="10">
        <v>1</v>
      </c>
      <c r="BA32" s="10">
        <v>1</v>
      </c>
    </row>
    <row r="33" spans="1:53" s="164" customFormat="1" ht="14.25" customHeight="1" x14ac:dyDescent="0.2">
      <c r="A33" s="9">
        <v>41914</v>
      </c>
      <c r="B33" s="313" t="s">
        <v>83</v>
      </c>
      <c r="C33" s="313" t="s">
        <v>86</v>
      </c>
      <c r="D33" s="314" t="s">
        <v>120</v>
      </c>
      <c r="E33" s="131">
        <v>46</v>
      </c>
      <c r="F33" s="131">
        <v>144</v>
      </c>
      <c r="G33" s="246">
        <v>167.98562622070312</v>
      </c>
      <c r="H33" s="246">
        <v>6.2399998307228088E-2</v>
      </c>
      <c r="I33" s="246">
        <v>738643.75</v>
      </c>
      <c r="J33" s="131">
        <v>0</v>
      </c>
      <c r="K33" s="130">
        <v>26495</v>
      </c>
      <c r="L33" s="253">
        <v>96.686167201358742</v>
      </c>
      <c r="M33" s="130">
        <v>1037428</v>
      </c>
      <c r="N33" s="253">
        <v>0</v>
      </c>
      <c r="O33" s="130">
        <v>22056</v>
      </c>
      <c r="P33" s="253">
        <v>0</v>
      </c>
      <c r="Q33" s="130">
        <v>82609</v>
      </c>
      <c r="R33" s="253">
        <v>99.932212829589844</v>
      </c>
      <c r="S33" s="130">
        <v>702124</v>
      </c>
      <c r="T33" s="253">
        <v>99.924369812011719</v>
      </c>
      <c r="U33" s="253">
        <v>99.79144287109375</v>
      </c>
      <c r="V33" s="253">
        <v>99.8790283203125</v>
      </c>
      <c r="W33" s="253">
        <v>99.723800659179688</v>
      </c>
      <c r="X33" s="253">
        <v>99.803489685058594</v>
      </c>
      <c r="Y33" s="130">
        <v>1342614</v>
      </c>
      <c r="Z33" s="253">
        <v>99.929313659667969</v>
      </c>
      <c r="AA33" s="130">
        <v>312549</v>
      </c>
      <c r="AB33" s="253">
        <v>99.835227966308594</v>
      </c>
      <c r="AC33" s="130">
        <v>22061</v>
      </c>
      <c r="AD33" s="253">
        <v>0.22211141884326935</v>
      </c>
      <c r="AE33" s="130">
        <v>2163</v>
      </c>
      <c r="AF33" s="253">
        <v>96.856216430664062</v>
      </c>
      <c r="AG33" s="130">
        <v>1040145</v>
      </c>
      <c r="AH33" s="253">
        <v>0.26448234915733337</v>
      </c>
      <c r="AI33" s="130">
        <v>6973</v>
      </c>
      <c r="AJ33" s="253">
        <v>94.908935546875</v>
      </c>
      <c r="AK33" s="253">
        <v>0.93330985307693481</v>
      </c>
      <c r="AL33" s="253">
        <v>5.7631954550743103E-2</v>
      </c>
      <c r="AM33" s="256">
        <v>0</v>
      </c>
      <c r="AN33" s="131">
        <v>0</v>
      </c>
      <c r="AO33" s="131">
        <v>0</v>
      </c>
      <c r="AP33" s="296">
        <v>0</v>
      </c>
      <c r="AQ33" s="296">
        <v>0</v>
      </c>
      <c r="AR33" s="296">
        <v>0</v>
      </c>
      <c r="AS33" s="296">
        <v>0</v>
      </c>
      <c r="AT33" s="296">
        <v>0</v>
      </c>
      <c r="AU33" s="296">
        <v>0</v>
      </c>
      <c r="AV33" s="315">
        <v>1</v>
      </c>
      <c r="AW33" s="316">
        <v>0</v>
      </c>
      <c r="AX33" s="316">
        <v>5</v>
      </c>
      <c r="AY33" s="317">
        <v>0</v>
      </c>
      <c r="AZ33" s="317">
        <v>0</v>
      </c>
      <c r="BA33" s="317">
        <v>0</v>
      </c>
    </row>
    <row r="34" spans="1:53" s="166" customFormat="1" ht="12.75" x14ac:dyDescent="0.2">
      <c r="A34" s="9">
        <v>41914</v>
      </c>
      <c r="B34" s="299" t="s">
        <v>85</v>
      </c>
      <c r="C34" s="299" t="s">
        <v>86</v>
      </c>
      <c r="D34" s="300">
        <v>3</v>
      </c>
      <c r="E34" s="124">
        <v>134</v>
      </c>
      <c r="F34" s="124">
        <v>443</v>
      </c>
      <c r="G34" s="242">
        <v>243.11514282226562</v>
      </c>
      <c r="H34" s="242">
        <v>0.23520001769065857</v>
      </c>
      <c r="I34" s="242">
        <v>2996231.75</v>
      </c>
      <c r="J34" s="125">
        <v>0</v>
      </c>
      <c r="K34" s="124">
        <v>51689</v>
      </c>
      <c r="L34" s="248">
        <v>96.987753680667069</v>
      </c>
      <c r="M34" s="124">
        <v>3401965</v>
      </c>
      <c r="N34" s="248">
        <v>5.878955198568292E-5</v>
      </c>
      <c r="O34" s="124">
        <v>30421</v>
      </c>
      <c r="P34" s="248">
        <v>0</v>
      </c>
      <c r="Q34" s="124">
        <v>198107</v>
      </c>
      <c r="R34" s="248">
        <v>99.898536682128906</v>
      </c>
      <c r="S34" s="124">
        <v>2409427</v>
      </c>
      <c r="T34" s="248">
        <v>99.91375732421875</v>
      </c>
      <c r="U34" s="248">
        <v>99.812629699707031</v>
      </c>
      <c r="V34" s="248">
        <v>99.923133850097656</v>
      </c>
      <c r="W34" s="248">
        <v>99.711357116699219</v>
      </c>
      <c r="X34" s="248">
        <v>99.836959838867188</v>
      </c>
      <c r="Y34" s="124">
        <v>6359550</v>
      </c>
      <c r="Z34" s="248">
        <v>99.907402038574219</v>
      </c>
      <c r="AA34" s="124">
        <v>1371121</v>
      </c>
      <c r="AB34" s="248">
        <v>99.80657958984375</v>
      </c>
      <c r="AC34" s="124">
        <v>30485</v>
      </c>
      <c r="AD34" s="248">
        <v>0.41331803798675537</v>
      </c>
      <c r="AE34" s="124">
        <v>2698</v>
      </c>
      <c r="AF34" s="248">
        <v>97.776130676269531</v>
      </c>
      <c r="AG34" s="124">
        <v>3420976</v>
      </c>
      <c r="AH34" s="248">
        <v>0.22332808375358582</v>
      </c>
      <c r="AI34" s="124">
        <v>21167</v>
      </c>
      <c r="AJ34" s="248">
        <v>95.951248168945313</v>
      </c>
      <c r="AK34" s="248">
        <v>0.79039394855499268</v>
      </c>
      <c r="AL34" s="248">
        <v>6.7278333008289337E-2</v>
      </c>
      <c r="AM34" s="242">
        <v>0</v>
      </c>
      <c r="AN34" s="125">
        <v>0</v>
      </c>
      <c r="AO34" s="300">
        <v>0</v>
      </c>
      <c r="AP34" s="124">
        <v>0</v>
      </c>
      <c r="AQ34" s="124">
        <v>0</v>
      </c>
      <c r="AR34" s="124">
        <v>0</v>
      </c>
      <c r="AS34" s="124">
        <v>0</v>
      </c>
      <c r="AT34" s="124">
        <v>0</v>
      </c>
      <c r="AU34" s="124">
        <v>1</v>
      </c>
      <c r="AV34" s="315">
        <v>3</v>
      </c>
      <c r="AW34" s="316">
        <v>0</v>
      </c>
      <c r="AX34" s="316">
        <v>3</v>
      </c>
      <c r="AY34" s="317">
        <v>1</v>
      </c>
      <c r="AZ34" s="317">
        <v>0</v>
      </c>
      <c r="BA34" s="317">
        <v>0</v>
      </c>
    </row>
    <row r="35" spans="1:53" s="166" customFormat="1" ht="12.75" x14ac:dyDescent="0.2">
      <c r="A35" s="9">
        <v>41914</v>
      </c>
      <c r="B35" s="304" t="s">
        <v>84</v>
      </c>
      <c r="C35" s="304" t="s">
        <v>87</v>
      </c>
      <c r="D35" s="305">
        <v>2</v>
      </c>
      <c r="E35" s="142">
        <v>194</v>
      </c>
      <c r="F35" s="142">
        <v>582</v>
      </c>
      <c r="G35" s="243">
        <v>1228.147216796875</v>
      </c>
      <c r="H35" s="243">
        <v>1.0478916168212891</v>
      </c>
      <c r="I35" s="243">
        <v>6210871.5</v>
      </c>
      <c r="J35" s="143">
        <v>0</v>
      </c>
      <c r="K35" s="142">
        <v>122261</v>
      </c>
      <c r="L35" s="249">
        <v>96.375786227824079</v>
      </c>
      <c r="M35" s="142">
        <v>7534395</v>
      </c>
      <c r="N35" s="249">
        <v>0</v>
      </c>
      <c r="O35" s="142">
        <v>74401</v>
      </c>
      <c r="P35" s="249">
        <v>1.9831005483865738E-3</v>
      </c>
      <c r="Q35" s="142">
        <v>65325</v>
      </c>
      <c r="R35" s="249">
        <v>99.862228393554688</v>
      </c>
      <c r="S35" s="142">
        <v>5918527</v>
      </c>
      <c r="T35" s="249">
        <v>99.964515686035156</v>
      </c>
      <c r="U35" s="249">
        <v>99.469093322753906</v>
      </c>
      <c r="V35" s="249">
        <v>99.776466369628906</v>
      </c>
      <c r="W35" s="249">
        <v>99.332054138183594</v>
      </c>
      <c r="X35" s="249">
        <v>99.741058349609375</v>
      </c>
      <c r="Y35" s="142">
        <v>27339368</v>
      </c>
      <c r="Z35" s="249">
        <v>99.758956909179688</v>
      </c>
      <c r="AA35" s="142">
        <v>15416</v>
      </c>
      <c r="AB35" s="249">
        <v>90.743385314941406</v>
      </c>
      <c r="AC35" s="142">
        <v>68802</v>
      </c>
      <c r="AD35" s="249">
        <v>0.34592017531394958</v>
      </c>
      <c r="AE35" s="142">
        <v>5290</v>
      </c>
      <c r="AF35" s="249">
        <v>98.714553833007812</v>
      </c>
      <c r="AG35" s="142">
        <v>7488088</v>
      </c>
      <c r="AH35" s="249">
        <v>0.15492606163024902</v>
      </c>
      <c r="AI35" s="142">
        <v>18476</v>
      </c>
      <c r="AJ35" s="249">
        <v>96.698417663574219</v>
      </c>
      <c r="AK35" s="249">
        <v>2.5263557434082031</v>
      </c>
      <c r="AL35" s="249">
        <v>0.21758285164833069</v>
      </c>
      <c r="AM35" s="243">
        <v>0</v>
      </c>
      <c r="AN35" s="143">
        <v>0</v>
      </c>
      <c r="AO35" s="305">
        <v>0</v>
      </c>
      <c r="AP35" s="142">
        <v>0</v>
      </c>
      <c r="AQ35" s="142">
        <v>0</v>
      </c>
      <c r="AR35" s="142">
        <v>3</v>
      </c>
      <c r="AS35" s="142">
        <v>0</v>
      </c>
      <c r="AT35" s="142">
        <v>0</v>
      </c>
      <c r="AU35" s="142">
        <v>0</v>
      </c>
      <c r="AV35" s="315">
        <v>4</v>
      </c>
      <c r="AW35" s="316">
        <v>0</v>
      </c>
      <c r="AX35" s="316">
        <v>11</v>
      </c>
      <c r="AY35" s="317">
        <v>0</v>
      </c>
      <c r="AZ35" s="317">
        <v>3</v>
      </c>
      <c r="BA35" s="317">
        <v>5</v>
      </c>
    </row>
    <row r="36" spans="1:53" s="166" customFormat="1" ht="12.75" x14ac:dyDescent="0.2">
      <c r="A36" s="9">
        <v>41913</v>
      </c>
      <c r="B36" s="299" t="s">
        <v>17</v>
      </c>
      <c r="C36" s="299"/>
      <c r="D36" s="300">
        <v>4</v>
      </c>
      <c r="E36" s="124">
        <v>844</v>
      </c>
      <c r="F36" s="124">
        <v>2920</v>
      </c>
      <c r="G36" s="242">
        <v>8003.4711303710937</v>
      </c>
      <c r="H36" s="242">
        <v>7.0173138119280338</v>
      </c>
      <c r="I36" s="242">
        <v>18056691.03125</v>
      </c>
      <c r="J36" s="125"/>
      <c r="K36" s="124">
        <v>933542</v>
      </c>
      <c r="L36" s="248">
        <v>96.751833340117528</v>
      </c>
      <c r="M36" s="124">
        <v>34568417</v>
      </c>
      <c r="N36" s="248">
        <v>1.6489039246838933E-4</v>
      </c>
      <c r="O36" s="124">
        <v>899783</v>
      </c>
      <c r="P36" s="248">
        <v>1.2509410069420305E-3</v>
      </c>
      <c r="Q36" s="124">
        <v>2272721</v>
      </c>
      <c r="R36" s="248">
        <v>99.910680037131073</v>
      </c>
      <c r="S36" s="124">
        <v>25526022</v>
      </c>
      <c r="T36" s="248">
        <v>99.912931261692833</v>
      </c>
      <c r="U36" s="248">
        <v>99.72826813313533</v>
      </c>
      <c r="V36" s="248">
        <v>99.828782366119711</v>
      </c>
      <c r="W36" s="248">
        <v>99.639190881068984</v>
      </c>
      <c r="X36" s="248">
        <v>99.741862704846113</v>
      </c>
      <c r="Y36" s="124">
        <v>62374614</v>
      </c>
      <c r="Z36" s="248">
        <v>99.868049811480091</v>
      </c>
      <c r="AA36" s="124">
        <v>6612546</v>
      </c>
      <c r="AB36" s="248">
        <v>99.827690821402598</v>
      </c>
      <c r="AC36" s="124">
        <v>894442</v>
      </c>
      <c r="AD36" s="248">
        <v>0.26564048179102839</v>
      </c>
      <c r="AE36" s="124">
        <v>70169</v>
      </c>
      <c r="AF36" s="248">
        <v>98.212885813096108</v>
      </c>
      <c r="AG36" s="124">
        <v>34566769</v>
      </c>
      <c r="AH36" s="248">
        <v>0.14279321113917884</v>
      </c>
      <c r="AI36" s="124">
        <v>276108</v>
      </c>
      <c r="AJ36" s="248">
        <v>94.805293495804577</v>
      </c>
      <c r="AK36" s="248">
        <v>0.86895121440614109</v>
      </c>
      <c r="AL36" s="248" t="e">
        <v>#DIV/0!</v>
      </c>
      <c r="AM36" s="242"/>
      <c r="AN36" s="125"/>
      <c r="AO36" s="300"/>
      <c r="AP36" s="124">
        <v>0</v>
      </c>
      <c r="AQ36" s="124">
        <v>0</v>
      </c>
      <c r="AR36" s="124">
        <v>9</v>
      </c>
      <c r="AS36" s="124">
        <v>1</v>
      </c>
      <c r="AT36" s="124">
        <v>0</v>
      </c>
      <c r="AU36" s="124">
        <v>1</v>
      </c>
      <c r="AV36" s="301">
        <v>31</v>
      </c>
      <c r="AW36" s="302">
        <v>1</v>
      </c>
      <c r="AX36" s="302">
        <v>82</v>
      </c>
      <c r="AY36" s="303">
        <v>5</v>
      </c>
      <c r="AZ36" s="303">
        <v>28</v>
      </c>
      <c r="BA36" s="303">
        <v>15</v>
      </c>
    </row>
    <row r="37" spans="1:53" s="170" customFormat="1" ht="14.25" x14ac:dyDescent="0.2">
      <c r="A37" s="9">
        <v>41913</v>
      </c>
      <c r="B37" s="304" t="s">
        <v>88</v>
      </c>
      <c r="C37" s="304"/>
      <c r="D37" s="305">
        <v>3</v>
      </c>
      <c r="E37" s="142">
        <v>650</v>
      </c>
      <c r="F37" s="142">
        <v>2338</v>
      </c>
      <c r="G37" s="243">
        <v>6786.6095581054687</v>
      </c>
      <c r="H37" s="243">
        <v>4.557599876075983</v>
      </c>
      <c r="I37" s="243">
        <v>11806626.53125</v>
      </c>
      <c r="J37" s="143"/>
      <c r="K37" s="142">
        <v>819312</v>
      </c>
      <c r="L37" s="249">
        <v>96.883848887847364</v>
      </c>
      <c r="M37" s="142">
        <v>27075897</v>
      </c>
      <c r="N37" s="249">
        <v>2.1051933556036728E-4</v>
      </c>
      <c r="O37" s="142">
        <v>825981</v>
      </c>
      <c r="P37" s="249">
        <v>1.3317497631906189E-3</v>
      </c>
      <c r="Q37" s="142">
        <v>2207380</v>
      </c>
      <c r="R37" s="249">
        <v>99.913064591882389</v>
      </c>
      <c r="S37" s="142">
        <v>19676017</v>
      </c>
      <c r="T37" s="249">
        <v>99.90056362360032</v>
      </c>
      <c r="U37" s="249">
        <v>99.747331348290572</v>
      </c>
      <c r="V37" s="249">
        <v>99.856902154114223</v>
      </c>
      <c r="W37" s="249">
        <v>99.660615598696509</v>
      </c>
      <c r="X37" s="249">
        <v>99.757608069027185</v>
      </c>
      <c r="Y37" s="142">
        <v>33403958</v>
      </c>
      <c r="Z37" s="249">
        <v>99.920475180283191</v>
      </c>
      <c r="AA37" s="142">
        <v>6595861</v>
      </c>
      <c r="AB37" s="249">
        <v>99.845948482856002</v>
      </c>
      <c r="AC37" s="142">
        <v>826126</v>
      </c>
      <c r="AD37" s="249">
        <v>0.26424540927217066</v>
      </c>
      <c r="AE37" s="142">
        <v>64969</v>
      </c>
      <c r="AF37" s="249">
        <v>98.1483472019017</v>
      </c>
      <c r="AG37" s="142">
        <v>27125958</v>
      </c>
      <c r="AH37" s="249">
        <v>0.14459581369697064</v>
      </c>
      <c r="AI37" s="142">
        <v>256386</v>
      </c>
      <c r="AJ37" s="249">
        <v>94.73138134715704</v>
      </c>
      <c r="AK37" s="249">
        <v>5.712705634336637E-7</v>
      </c>
      <c r="AL37" s="249" t="e">
        <v>#DIV/0!</v>
      </c>
      <c r="AM37" s="243"/>
      <c r="AN37" s="143"/>
      <c r="AO37" s="305"/>
      <c r="AP37" s="142">
        <v>0</v>
      </c>
      <c r="AQ37" s="142">
        <v>0</v>
      </c>
      <c r="AR37" s="142">
        <v>6</v>
      </c>
      <c r="AS37" s="142">
        <v>1</v>
      </c>
      <c r="AT37" s="142">
        <v>0</v>
      </c>
      <c r="AU37" s="142">
        <v>1</v>
      </c>
      <c r="AV37" s="301">
        <v>26</v>
      </c>
      <c r="AW37" s="302">
        <v>1</v>
      </c>
      <c r="AX37" s="302">
        <v>69</v>
      </c>
      <c r="AY37" s="303">
        <v>5</v>
      </c>
      <c r="AZ37" s="303">
        <v>25</v>
      </c>
      <c r="BA37" s="303">
        <v>10</v>
      </c>
    </row>
    <row r="38" spans="1:53" s="166" customFormat="1" ht="12.75" x14ac:dyDescent="0.2">
      <c r="A38" s="9">
        <v>41913</v>
      </c>
      <c r="B38" s="306" t="s">
        <v>89</v>
      </c>
      <c r="C38" s="306"/>
      <c r="D38" s="307">
        <v>1</v>
      </c>
      <c r="E38" s="145">
        <v>194</v>
      </c>
      <c r="F38" s="145">
        <v>582</v>
      </c>
      <c r="G38" s="244">
        <v>1216.861572265625</v>
      </c>
      <c r="H38" s="244">
        <v>2.4597139358520508</v>
      </c>
      <c r="I38" s="244">
        <v>6250064.5</v>
      </c>
      <c r="J38" s="138"/>
      <c r="K38" s="145">
        <v>114230</v>
      </c>
      <c r="L38" s="250">
        <v>95.804954915521307</v>
      </c>
      <c r="M38" s="145">
        <v>7492520</v>
      </c>
      <c r="N38" s="250">
        <v>0</v>
      </c>
      <c r="O38" s="145">
        <v>73802</v>
      </c>
      <c r="P38" s="250">
        <v>3.4654143382795155E-4</v>
      </c>
      <c r="Q38" s="145">
        <v>65341</v>
      </c>
      <c r="R38" s="250">
        <v>99.830123901367188</v>
      </c>
      <c r="S38" s="145">
        <v>5850005</v>
      </c>
      <c r="T38" s="250">
        <v>99.95452880859375</v>
      </c>
      <c r="U38" s="250">
        <v>99.514915466308594</v>
      </c>
      <c r="V38" s="250">
        <v>99.727165222167969</v>
      </c>
      <c r="W38" s="250">
        <v>99.345863342285156</v>
      </c>
      <c r="X38" s="250">
        <v>99.681816101074219</v>
      </c>
      <c r="Y38" s="145">
        <v>28970656</v>
      </c>
      <c r="Z38" s="250">
        <v>99.807601928710938</v>
      </c>
      <c r="AA38" s="145">
        <v>16685</v>
      </c>
      <c r="AB38" s="250">
        <v>92.610130310058594</v>
      </c>
      <c r="AC38" s="145">
        <v>68316</v>
      </c>
      <c r="AD38" s="250">
        <v>0.28251069784164429</v>
      </c>
      <c r="AE38" s="145">
        <v>5200</v>
      </c>
      <c r="AF38" s="250">
        <v>99.019233703613281</v>
      </c>
      <c r="AG38" s="145">
        <v>7440811</v>
      </c>
      <c r="AH38" s="250">
        <v>0.13622170686721802</v>
      </c>
      <c r="AI38" s="145">
        <v>19722</v>
      </c>
      <c r="AJ38" s="250">
        <v>95.766151428222656</v>
      </c>
      <c r="AK38" s="250">
        <v>2.5104343891143799</v>
      </c>
      <c r="AL38" s="250">
        <v>0.23529112339019775</v>
      </c>
      <c r="AM38" s="244"/>
      <c r="AN38" s="138"/>
      <c r="AO38" s="307"/>
      <c r="AP38" s="145">
        <v>0</v>
      </c>
      <c r="AQ38" s="145">
        <v>0</v>
      </c>
      <c r="AR38" s="145">
        <v>3</v>
      </c>
      <c r="AS38" s="145">
        <v>0</v>
      </c>
      <c r="AT38" s="145">
        <v>0</v>
      </c>
      <c r="AU38" s="145">
        <v>0</v>
      </c>
      <c r="AV38" s="34">
        <v>5</v>
      </c>
      <c r="AW38" s="308">
        <v>0</v>
      </c>
      <c r="AX38" s="308">
        <v>13</v>
      </c>
      <c r="AY38" s="10">
        <v>0</v>
      </c>
      <c r="AZ38" s="10">
        <v>3</v>
      </c>
      <c r="BA38" s="10">
        <v>5</v>
      </c>
    </row>
    <row r="39" spans="1:53" s="170" customFormat="1" ht="14.25" x14ac:dyDescent="0.2">
      <c r="A39" s="9">
        <v>41913</v>
      </c>
      <c r="B39" s="309" t="s">
        <v>75</v>
      </c>
      <c r="C39" s="309" t="s">
        <v>86</v>
      </c>
      <c r="D39" s="310" t="s">
        <v>118</v>
      </c>
      <c r="E39" s="127">
        <v>39</v>
      </c>
      <c r="F39" s="127">
        <v>181</v>
      </c>
      <c r="G39" s="245">
        <v>1744.9849853515625</v>
      </c>
      <c r="H39" s="245">
        <v>1.6751997470855713</v>
      </c>
      <c r="I39" s="245">
        <v>876155.4375</v>
      </c>
      <c r="J39" s="126">
        <v>0</v>
      </c>
      <c r="K39" s="127">
        <v>188940</v>
      </c>
      <c r="L39" s="251">
        <v>97.257330369429454</v>
      </c>
      <c r="M39" s="127">
        <v>4252103</v>
      </c>
      <c r="N39" s="251">
        <v>2.1165996440686285E-4</v>
      </c>
      <c r="O39" s="127">
        <v>222246</v>
      </c>
      <c r="P39" s="251">
        <v>4.4995185453444719E-4</v>
      </c>
      <c r="Q39" s="127">
        <v>470968</v>
      </c>
      <c r="R39" s="251">
        <v>99.923347473144531</v>
      </c>
      <c r="S39" s="127">
        <v>3360028</v>
      </c>
      <c r="T39" s="251">
        <v>99.938003540039063</v>
      </c>
      <c r="U39" s="251">
        <v>99.744880676269531</v>
      </c>
      <c r="V39" s="251">
        <v>99.792007446289062</v>
      </c>
      <c r="W39" s="251">
        <v>99.668426513671875</v>
      </c>
      <c r="X39" s="251">
        <v>99.730140686035156</v>
      </c>
      <c r="Y39" s="127">
        <v>4299607</v>
      </c>
      <c r="Z39" s="251">
        <v>99.93829345703125</v>
      </c>
      <c r="AA39" s="127">
        <v>836696</v>
      </c>
      <c r="AB39" s="251">
        <v>99.849647521972656</v>
      </c>
      <c r="AC39" s="127">
        <v>222294</v>
      </c>
      <c r="AD39" s="251">
        <v>0.27531108260154724</v>
      </c>
      <c r="AE39" s="127">
        <v>24029</v>
      </c>
      <c r="AF39" s="251">
        <v>98.289566040039063</v>
      </c>
      <c r="AG39" s="127">
        <v>4253943</v>
      </c>
      <c r="AH39" s="251">
        <v>9.7321473062038422E-2</v>
      </c>
      <c r="AI39" s="127">
        <v>64190</v>
      </c>
      <c r="AJ39" s="251">
        <v>94.446174621582031</v>
      </c>
      <c r="AK39" s="251">
        <v>0.90419983863830566</v>
      </c>
      <c r="AL39" s="251">
        <v>5.2220996469259262E-2</v>
      </c>
      <c r="AM39" s="245">
        <v>0</v>
      </c>
      <c r="AN39" s="126">
        <v>0</v>
      </c>
      <c r="AO39" s="156">
        <v>0</v>
      </c>
      <c r="AP39" s="127">
        <v>0</v>
      </c>
      <c r="AQ39" s="127">
        <v>0</v>
      </c>
      <c r="AR39" s="127">
        <v>3</v>
      </c>
      <c r="AS39" s="127">
        <v>0</v>
      </c>
      <c r="AT39" s="127">
        <v>0</v>
      </c>
      <c r="AU39" s="127">
        <v>0</v>
      </c>
      <c r="AV39" s="311">
        <v>4</v>
      </c>
      <c r="AW39" s="312">
        <v>0</v>
      </c>
      <c r="AX39" s="312">
        <v>6</v>
      </c>
      <c r="AY39" s="10">
        <v>3</v>
      </c>
      <c r="AZ39" s="10">
        <v>8</v>
      </c>
      <c r="BA39" s="10">
        <v>4</v>
      </c>
    </row>
    <row r="40" spans="1:53" s="170" customFormat="1" ht="14.25" x14ac:dyDescent="0.2">
      <c r="A40" s="9">
        <v>41913</v>
      </c>
      <c r="B40" s="309" t="s">
        <v>76</v>
      </c>
      <c r="C40" s="309" t="s">
        <v>86</v>
      </c>
      <c r="D40" s="310" t="s">
        <v>119</v>
      </c>
      <c r="E40" s="127">
        <v>52</v>
      </c>
      <c r="F40" s="127">
        <v>174</v>
      </c>
      <c r="G40" s="245">
        <v>547.13531494140625</v>
      </c>
      <c r="H40" s="245">
        <v>0.17040000855922699</v>
      </c>
      <c r="I40" s="245">
        <v>729003.375</v>
      </c>
      <c r="J40" s="126">
        <v>0</v>
      </c>
      <c r="K40" s="127">
        <v>66228</v>
      </c>
      <c r="L40" s="251">
        <v>96.860844355861559</v>
      </c>
      <c r="M40" s="127">
        <v>2004429</v>
      </c>
      <c r="N40" s="251">
        <v>0</v>
      </c>
      <c r="O40" s="127">
        <v>61223</v>
      </c>
      <c r="P40" s="251">
        <v>0</v>
      </c>
      <c r="Q40" s="127">
        <v>163290</v>
      </c>
      <c r="R40" s="251">
        <v>99.961418151855469</v>
      </c>
      <c r="S40" s="127">
        <v>1465589</v>
      </c>
      <c r="T40" s="251">
        <v>99.957015991210937</v>
      </c>
      <c r="U40" s="251">
        <v>99.766426086425781</v>
      </c>
      <c r="V40" s="251">
        <v>99.89154052734375</v>
      </c>
      <c r="W40" s="251">
        <v>99.727935791015625</v>
      </c>
      <c r="X40" s="251">
        <v>99.848602294921875</v>
      </c>
      <c r="Y40" s="127">
        <v>1979861</v>
      </c>
      <c r="Z40" s="251">
        <v>99.933883666992188</v>
      </c>
      <c r="AA40" s="127">
        <v>354480</v>
      </c>
      <c r="AB40" s="251">
        <v>99.899574279785156</v>
      </c>
      <c r="AC40" s="127">
        <v>61243</v>
      </c>
      <c r="AD40" s="251">
        <v>0.24982446432113647</v>
      </c>
      <c r="AE40" s="127">
        <v>1371</v>
      </c>
      <c r="AF40" s="251">
        <v>97.957695007324219</v>
      </c>
      <c r="AG40" s="127">
        <v>2006894</v>
      </c>
      <c r="AH40" s="251">
        <v>0.1141066774725914</v>
      </c>
      <c r="AI40" s="127">
        <v>17472</v>
      </c>
      <c r="AJ40" s="251">
        <v>94.362411499023438</v>
      </c>
      <c r="AK40" s="251">
        <v>0.88616889715194702</v>
      </c>
      <c r="AL40" s="251">
        <v>5.0272408872842789E-2</v>
      </c>
      <c r="AM40" s="245">
        <v>0</v>
      </c>
      <c r="AN40" s="126">
        <v>0</v>
      </c>
      <c r="AO40" s="156">
        <v>0</v>
      </c>
      <c r="AP40" s="127">
        <v>0</v>
      </c>
      <c r="AQ40" s="127">
        <v>0</v>
      </c>
      <c r="AR40" s="127">
        <v>0</v>
      </c>
      <c r="AS40" s="127">
        <v>0</v>
      </c>
      <c r="AT40" s="127">
        <v>0</v>
      </c>
      <c r="AU40" s="127">
        <v>0</v>
      </c>
      <c r="AV40" s="311">
        <v>1</v>
      </c>
      <c r="AW40" s="312">
        <v>0</v>
      </c>
      <c r="AX40" s="312">
        <v>1</v>
      </c>
      <c r="AY40" s="10">
        <v>0</v>
      </c>
      <c r="AZ40" s="10">
        <v>2</v>
      </c>
      <c r="BA40" s="10">
        <v>0</v>
      </c>
    </row>
    <row r="41" spans="1:53" s="170" customFormat="1" ht="14.25" x14ac:dyDescent="0.2">
      <c r="A41" s="9">
        <v>41913</v>
      </c>
      <c r="B41" s="309" t="s">
        <v>77</v>
      </c>
      <c r="C41" s="309" t="s">
        <v>86</v>
      </c>
      <c r="D41" s="310" t="s">
        <v>118</v>
      </c>
      <c r="E41" s="127">
        <v>63</v>
      </c>
      <c r="F41" s="127">
        <v>340</v>
      </c>
      <c r="G41" s="245">
        <v>835.88629150390625</v>
      </c>
      <c r="H41" s="245">
        <v>0.81120014190673828</v>
      </c>
      <c r="I41" s="245">
        <v>1189548.875</v>
      </c>
      <c r="J41" s="126">
        <v>0</v>
      </c>
      <c r="K41" s="127">
        <v>94122</v>
      </c>
      <c r="L41" s="251">
        <v>97.308811967446502</v>
      </c>
      <c r="M41" s="127">
        <v>3548315</v>
      </c>
      <c r="N41" s="251">
        <v>0</v>
      </c>
      <c r="O41" s="127">
        <v>96515</v>
      </c>
      <c r="P41" s="251">
        <v>0</v>
      </c>
      <c r="Q41" s="127">
        <v>274540</v>
      </c>
      <c r="R41" s="251">
        <v>99.963943481445313</v>
      </c>
      <c r="S41" s="127">
        <v>2634735</v>
      </c>
      <c r="T41" s="251">
        <v>99.965423583984375</v>
      </c>
      <c r="U41" s="251">
        <v>99.8280029296875</v>
      </c>
      <c r="V41" s="251">
        <v>99.932647705078125</v>
      </c>
      <c r="W41" s="251">
        <v>99.792007446289062</v>
      </c>
      <c r="X41" s="251">
        <v>99.898094177246094</v>
      </c>
      <c r="Y41" s="127">
        <v>4421198</v>
      </c>
      <c r="Z41" s="251">
        <v>99.920181274414063</v>
      </c>
      <c r="AA41" s="127">
        <v>866634</v>
      </c>
      <c r="AB41" s="251">
        <v>99.867645263671875</v>
      </c>
      <c r="AC41" s="127">
        <v>96586</v>
      </c>
      <c r="AD41" s="251">
        <v>0.2433064877986908</v>
      </c>
      <c r="AE41" s="127">
        <v>5537</v>
      </c>
      <c r="AF41" s="251">
        <v>98.356513977050781</v>
      </c>
      <c r="AG41" s="127">
        <v>3554070</v>
      </c>
      <c r="AH41" s="251">
        <v>0.10556910932064056</v>
      </c>
      <c r="AI41" s="127">
        <v>17399</v>
      </c>
      <c r="AJ41" s="251">
        <v>93.9881591796875</v>
      </c>
      <c r="AK41" s="251">
        <v>0.78527951240539551</v>
      </c>
      <c r="AL41" s="251">
        <v>5.7326164096593857E-2</v>
      </c>
      <c r="AM41" s="245">
        <v>0</v>
      </c>
      <c r="AN41" s="126">
        <v>0</v>
      </c>
      <c r="AO41" s="156">
        <v>0</v>
      </c>
      <c r="AP41" s="127">
        <v>0</v>
      </c>
      <c r="AQ41" s="127">
        <v>0</v>
      </c>
      <c r="AR41" s="127">
        <v>0</v>
      </c>
      <c r="AS41" s="127">
        <v>0</v>
      </c>
      <c r="AT41" s="127">
        <v>0</v>
      </c>
      <c r="AU41" s="127">
        <v>0</v>
      </c>
      <c r="AV41" s="311">
        <v>7</v>
      </c>
      <c r="AW41" s="312">
        <v>0</v>
      </c>
      <c r="AX41" s="312">
        <v>0</v>
      </c>
      <c r="AY41" s="10">
        <v>0</v>
      </c>
      <c r="AZ41" s="10">
        <v>0</v>
      </c>
      <c r="BA41" s="10">
        <v>0</v>
      </c>
    </row>
    <row r="42" spans="1:53" s="170" customFormat="1" ht="14.25" x14ac:dyDescent="0.2">
      <c r="A42" s="9">
        <v>41913</v>
      </c>
      <c r="B42" s="309" t="s">
        <v>124</v>
      </c>
      <c r="C42" s="309" t="s">
        <v>86</v>
      </c>
      <c r="D42" s="310" t="s">
        <v>118</v>
      </c>
      <c r="E42" s="127">
        <v>42</v>
      </c>
      <c r="F42" s="127">
        <v>136</v>
      </c>
      <c r="G42" s="245">
        <v>333.13446044921875</v>
      </c>
      <c r="H42" s="245">
        <v>0.19920000433921814</v>
      </c>
      <c r="I42" s="245">
        <v>516816.78125</v>
      </c>
      <c r="J42" s="126">
        <v>0</v>
      </c>
      <c r="K42" s="127">
        <v>37227</v>
      </c>
      <c r="L42" s="251">
        <v>96.38434469605393</v>
      </c>
      <c r="M42" s="127">
        <v>1458594</v>
      </c>
      <c r="N42" s="251">
        <v>0</v>
      </c>
      <c r="O42" s="127">
        <v>40745</v>
      </c>
      <c r="P42" s="251">
        <v>0</v>
      </c>
      <c r="Q42" s="127">
        <v>97141</v>
      </c>
      <c r="R42" s="251">
        <v>99.935142517089844</v>
      </c>
      <c r="S42" s="127">
        <v>1112583</v>
      </c>
      <c r="T42" s="251">
        <v>99.95550537109375</v>
      </c>
      <c r="U42" s="251">
        <v>99.833106994628906</v>
      </c>
      <c r="V42" s="251">
        <v>99.848823547363281</v>
      </c>
      <c r="W42" s="251">
        <v>99.768356323242187</v>
      </c>
      <c r="X42" s="251">
        <v>99.804397583007813</v>
      </c>
      <c r="Y42" s="127">
        <v>1701910</v>
      </c>
      <c r="Z42" s="251">
        <v>99.90386962890625</v>
      </c>
      <c r="AA42" s="127">
        <v>281999</v>
      </c>
      <c r="AB42" s="251">
        <v>99.885818481445313</v>
      </c>
      <c r="AC42" s="127">
        <v>40780</v>
      </c>
      <c r="AD42" s="251">
        <v>0.24276606738567352</v>
      </c>
      <c r="AE42" s="127">
        <v>3333</v>
      </c>
      <c r="AF42" s="251">
        <v>97.749778747558594</v>
      </c>
      <c r="AG42" s="127">
        <v>1460155</v>
      </c>
      <c r="AH42" s="251">
        <v>0.12046666443347931</v>
      </c>
      <c r="AI42" s="127">
        <v>19268</v>
      </c>
      <c r="AJ42" s="251">
        <v>91.389869689941406</v>
      </c>
      <c r="AK42" s="251">
        <v>0.90179550647735596</v>
      </c>
      <c r="AL42" s="251">
        <v>6.5524280071258545E-2</v>
      </c>
      <c r="AM42" s="245">
        <v>0</v>
      </c>
      <c r="AN42" s="126">
        <v>0</v>
      </c>
      <c r="AO42" s="156">
        <v>0</v>
      </c>
      <c r="AP42" s="127">
        <v>0</v>
      </c>
      <c r="AQ42" s="127">
        <v>0</v>
      </c>
      <c r="AR42" s="127">
        <v>0</v>
      </c>
      <c r="AS42" s="127">
        <v>0</v>
      </c>
      <c r="AT42" s="127">
        <v>0</v>
      </c>
      <c r="AU42" s="127">
        <v>0</v>
      </c>
      <c r="AV42" s="311">
        <v>0</v>
      </c>
      <c r="AW42" s="312">
        <v>0</v>
      </c>
      <c r="AX42" s="312">
        <v>9</v>
      </c>
      <c r="AY42" s="10">
        <v>0</v>
      </c>
      <c r="AZ42" s="10">
        <v>0</v>
      </c>
      <c r="BA42" s="10">
        <v>0</v>
      </c>
    </row>
    <row r="43" spans="1:53" s="174" customFormat="1" ht="14.25" x14ac:dyDescent="0.2">
      <c r="A43" s="9">
        <v>41913</v>
      </c>
      <c r="B43" s="309" t="s">
        <v>78</v>
      </c>
      <c r="C43" s="309" t="s">
        <v>86</v>
      </c>
      <c r="D43" s="310" t="s">
        <v>118</v>
      </c>
      <c r="E43" s="127">
        <v>33</v>
      </c>
      <c r="F43" s="127">
        <v>107</v>
      </c>
      <c r="G43" s="245">
        <v>769.09906005859375</v>
      </c>
      <c r="H43" s="245">
        <v>0.43439993262290955</v>
      </c>
      <c r="I43" s="245">
        <v>438441.03125</v>
      </c>
      <c r="J43" s="126">
        <v>0</v>
      </c>
      <c r="K43" s="127">
        <v>92917</v>
      </c>
      <c r="L43" s="251">
        <v>97.083418534821391</v>
      </c>
      <c r="M43" s="127">
        <v>1809900</v>
      </c>
      <c r="N43" s="251">
        <v>0</v>
      </c>
      <c r="O43" s="127">
        <v>88903</v>
      </c>
      <c r="P43" s="251">
        <v>0</v>
      </c>
      <c r="Q43" s="127">
        <v>194348</v>
      </c>
      <c r="R43" s="251">
        <v>99.962440490722656</v>
      </c>
      <c r="S43" s="127">
        <v>1204221</v>
      </c>
      <c r="T43" s="251">
        <v>99.970436096191406</v>
      </c>
      <c r="U43" s="251">
        <v>99.811027526855469</v>
      </c>
      <c r="V43" s="251">
        <v>99.908615112304688</v>
      </c>
      <c r="W43" s="251">
        <v>99.773536682128906</v>
      </c>
      <c r="X43" s="251">
        <v>99.879081726074219</v>
      </c>
      <c r="Y43" s="127">
        <v>1680765</v>
      </c>
      <c r="Z43" s="251">
        <v>99.911407470703125</v>
      </c>
      <c r="AA43" s="127">
        <v>246659</v>
      </c>
      <c r="AB43" s="251">
        <v>99.842292785644531</v>
      </c>
      <c r="AC43" s="127">
        <v>88926</v>
      </c>
      <c r="AD43" s="251">
        <v>0.21478532254695892</v>
      </c>
      <c r="AE43" s="127">
        <v>5813</v>
      </c>
      <c r="AF43" s="251">
        <v>98.142097473144531</v>
      </c>
      <c r="AG43" s="127">
        <v>1814201</v>
      </c>
      <c r="AH43" s="251">
        <v>0.12336008995771408</v>
      </c>
      <c r="AI43" s="127">
        <v>16099</v>
      </c>
      <c r="AJ43" s="251">
        <v>94.086585998535156</v>
      </c>
      <c r="AK43" s="251">
        <v>0.9480317234992981</v>
      </c>
      <c r="AL43" s="251">
        <v>4.9435518682003021E-2</v>
      </c>
      <c r="AM43" s="245">
        <v>0</v>
      </c>
      <c r="AN43" s="126">
        <v>0</v>
      </c>
      <c r="AO43" s="156">
        <v>0</v>
      </c>
      <c r="AP43" s="127">
        <v>0</v>
      </c>
      <c r="AQ43" s="127">
        <v>0</v>
      </c>
      <c r="AR43" s="127">
        <v>0</v>
      </c>
      <c r="AS43" s="127">
        <v>0</v>
      </c>
      <c r="AT43" s="127">
        <v>0</v>
      </c>
      <c r="AU43" s="127">
        <v>0</v>
      </c>
      <c r="AV43" s="311">
        <v>0</v>
      </c>
      <c r="AW43" s="312">
        <v>0</v>
      </c>
      <c r="AX43" s="312">
        <v>2</v>
      </c>
      <c r="AY43" s="10">
        <v>0</v>
      </c>
      <c r="AZ43" s="10">
        <v>1</v>
      </c>
      <c r="BA43" s="10">
        <v>0</v>
      </c>
    </row>
    <row r="44" spans="1:53" s="174" customFormat="1" ht="17.25" customHeight="1" x14ac:dyDescent="0.2">
      <c r="A44" s="9">
        <v>41913</v>
      </c>
      <c r="B44" s="309" t="s">
        <v>79</v>
      </c>
      <c r="C44" s="309" t="s">
        <v>86</v>
      </c>
      <c r="D44" s="310" t="s">
        <v>119</v>
      </c>
      <c r="E44" s="127">
        <v>77</v>
      </c>
      <c r="F44" s="127">
        <v>267</v>
      </c>
      <c r="G44" s="245">
        <v>544.123046875</v>
      </c>
      <c r="H44" s="245">
        <v>0.13920000195503235</v>
      </c>
      <c r="I44" s="245">
        <v>1644014</v>
      </c>
      <c r="J44" s="126">
        <v>0</v>
      </c>
      <c r="K44" s="127">
        <v>70124</v>
      </c>
      <c r="L44" s="251">
        <v>96.573213165250124</v>
      </c>
      <c r="M44" s="127">
        <v>3527130</v>
      </c>
      <c r="N44" s="251">
        <v>1.1057148221880198E-3</v>
      </c>
      <c r="O44" s="127">
        <v>64077</v>
      </c>
      <c r="P44" s="251">
        <v>7.8031118027865887E-3</v>
      </c>
      <c r="Q44" s="127">
        <v>195673</v>
      </c>
      <c r="R44" s="251">
        <v>99.898300170898438</v>
      </c>
      <c r="S44" s="127">
        <v>2496682</v>
      </c>
      <c r="T44" s="251">
        <v>99.900184631347656</v>
      </c>
      <c r="U44" s="251">
        <v>99.597358703613281</v>
      </c>
      <c r="V44" s="251">
        <v>99.791954040527344</v>
      </c>
      <c r="W44" s="251">
        <v>99.496070861816406</v>
      </c>
      <c r="X44" s="251">
        <v>99.692344665527344</v>
      </c>
      <c r="Y44" s="127">
        <v>4324129</v>
      </c>
      <c r="Z44" s="251">
        <v>99.910591125488281</v>
      </c>
      <c r="AA44" s="127">
        <v>888890</v>
      </c>
      <c r="AB44" s="251">
        <v>99.8751220703125</v>
      </c>
      <c r="AC44" s="127">
        <v>64017</v>
      </c>
      <c r="AD44" s="251">
        <v>0.28273740410804749</v>
      </c>
      <c r="AE44" s="127">
        <v>5008</v>
      </c>
      <c r="AF44" s="251">
        <v>97.883384704589844</v>
      </c>
      <c r="AG44" s="127">
        <v>3530396</v>
      </c>
      <c r="AH44" s="251">
        <v>0.13511231541633606</v>
      </c>
      <c r="AI44" s="127">
        <v>33322</v>
      </c>
      <c r="AJ44" s="251">
        <v>96.773902893066406</v>
      </c>
      <c r="AK44" s="251">
        <v>0.70406067371368408</v>
      </c>
      <c r="AL44" s="251">
        <v>6.1931081116199493E-2</v>
      </c>
      <c r="AM44" s="245">
        <v>0</v>
      </c>
      <c r="AN44" s="126">
        <v>0</v>
      </c>
      <c r="AO44" s="156">
        <v>0</v>
      </c>
      <c r="AP44" s="127">
        <v>0</v>
      </c>
      <c r="AQ44" s="127">
        <v>0</v>
      </c>
      <c r="AR44" s="127">
        <v>2</v>
      </c>
      <c r="AS44" s="127">
        <v>0</v>
      </c>
      <c r="AT44" s="127">
        <v>0</v>
      </c>
      <c r="AU44" s="127">
        <v>0</v>
      </c>
      <c r="AV44" s="311">
        <v>2</v>
      </c>
      <c r="AW44" s="312">
        <v>0</v>
      </c>
      <c r="AX44" s="312">
        <v>12</v>
      </c>
      <c r="AY44" s="10">
        <v>0</v>
      </c>
      <c r="AZ44" s="10">
        <v>7</v>
      </c>
      <c r="BA44" s="10">
        <v>5</v>
      </c>
    </row>
    <row r="45" spans="1:53" s="174" customFormat="1" ht="14.25" x14ac:dyDescent="0.2">
      <c r="A45" s="9">
        <v>41913</v>
      </c>
      <c r="B45" s="309" t="s">
        <v>80</v>
      </c>
      <c r="C45" s="309" t="s">
        <v>86</v>
      </c>
      <c r="D45" s="310" t="s">
        <v>119</v>
      </c>
      <c r="E45" s="127">
        <v>57</v>
      </c>
      <c r="F45" s="127">
        <v>180</v>
      </c>
      <c r="G45" s="245">
        <v>404.623291015625</v>
      </c>
      <c r="H45" s="245">
        <v>6.9600000977516174E-2</v>
      </c>
      <c r="I45" s="245">
        <v>820307.6875</v>
      </c>
      <c r="J45" s="126">
        <v>0</v>
      </c>
      <c r="K45" s="127">
        <v>46349</v>
      </c>
      <c r="L45" s="251">
        <v>96.625601415348768</v>
      </c>
      <c r="M45" s="127">
        <v>1995114</v>
      </c>
      <c r="N45" s="251">
        <v>0</v>
      </c>
      <c r="O45" s="127">
        <v>46391</v>
      </c>
      <c r="P45" s="251">
        <v>0</v>
      </c>
      <c r="Q45" s="127">
        <v>125232</v>
      </c>
      <c r="R45" s="251">
        <v>99.920944213867187</v>
      </c>
      <c r="S45" s="127">
        <v>1353385</v>
      </c>
      <c r="T45" s="251">
        <v>99.93438720703125</v>
      </c>
      <c r="U45" s="251">
        <v>99.683128356933594</v>
      </c>
      <c r="V45" s="251">
        <v>99.881362915039063</v>
      </c>
      <c r="W45" s="251">
        <v>99.604324340820312</v>
      </c>
      <c r="X45" s="251">
        <v>99.815826416015625</v>
      </c>
      <c r="Y45" s="127">
        <v>1978586</v>
      </c>
      <c r="Z45" s="251">
        <v>99.909881591796875</v>
      </c>
      <c r="AA45" s="127">
        <v>335604</v>
      </c>
      <c r="AB45" s="251">
        <v>99.864128112792969</v>
      </c>
      <c r="AC45" s="127">
        <v>46342</v>
      </c>
      <c r="AD45" s="251">
        <v>0.22657632827758789</v>
      </c>
      <c r="AE45" s="127">
        <v>3055</v>
      </c>
      <c r="AF45" s="251">
        <v>98.068740844726563</v>
      </c>
      <c r="AG45" s="127">
        <v>1997868</v>
      </c>
      <c r="AH45" s="251">
        <v>0.13033893704414368</v>
      </c>
      <c r="AI45" s="127">
        <v>16057</v>
      </c>
      <c r="AJ45" s="251">
        <v>96.039108276367188</v>
      </c>
      <c r="AK45" s="251">
        <v>0.9680866003036499</v>
      </c>
      <c r="AL45" s="251">
        <v>6.2007240951061249E-2</v>
      </c>
      <c r="AM45" s="245">
        <v>0</v>
      </c>
      <c r="AN45" s="126">
        <v>0</v>
      </c>
      <c r="AO45" s="156">
        <v>0</v>
      </c>
      <c r="AP45" s="127">
        <v>0</v>
      </c>
      <c r="AQ45" s="127">
        <v>0</v>
      </c>
      <c r="AR45" s="127">
        <v>0</v>
      </c>
      <c r="AS45" s="127">
        <v>0</v>
      </c>
      <c r="AT45" s="127">
        <v>0</v>
      </c>
      <c r="AU45" s="127">
        <v>0</v>
      </c>
      <c r="AV45" s="311">
        <v>1</v>
      </c>
      <c r="AW45" s="312">
        <v>0</v>
      </c>
      <c r="AX45" s="312">
        <v>6</v>
      </c>
      <c r="AY45" s="10">
        <v>1</v>
      </c>
      <c r="AZ45" s="10">
        <v>1</v>
      </c>
      <c r="BA45" s="10">
        <v>0</v>
      </c>
    </row>
    <row r="46" spans="1:53" s="164" customFormat="1" ht="14.25" customHeight="1" x14ac:dyDescent="0.2">
      <c r="A46" s="9">
        <v>41913</v>
      </c>
      <c r="B46" s="309" t="s">
        <v>81</v>
      </c>
      <c r="C46" s="309" t="s">
        <v>86</v>
      </c>
      <c r="D46" s="310" t="s">
        <v>119</v>
      </c>
      <c r="E46" s="127">
        <v>40</v>
      </c>
      <c r="F46" s="127">
        <v>136</v>
      </c>
      <c r="G46" s="245">
        <v>382.36563110351562</v>
      </c>
      <c r="H46" s="245">
        <v>8.8799998164176941E-2</v>
      </c>
      <c r="I46" s="245">
        <v>799882.25</v>
      </c>
      <c r="J46" s="126">
        <v>0</v>
      </c>
      <c r="K46" s="127">
        <v>48281</v>
      </c>
      <c r="L46" s="251">
        <v>96.220045152337363</v>
      </c>
      <c r="M46" s="127">
        <v>1589895</v>
      </c>
      <c r="N46" s="251">
        <v>5.6607509031891823E-4</v>
      </c>
      <c r="O46" s="127">
        <v>45449</v>
      </c>
      <c r="P46" s="251">
        <v>4.4005368836224079E-3</v>
      </c>
      <c r="Q46" s="127">
        <v>133058</v>
      </c>
      <c r="R46" s="251">
        <v>99.825637817382813</v>
      </c>
      <c r="S46" s="127">
        <v>1149383</v>
      </c>
      <c r="T46" s="251">
        <v>99.845222473144531</v>
      </c>
      <c r="U46" s="251">
        <v>99.5511474609375</v>
      </c>
      <c r="V46" s="251">
        <v>99.758033752441406</v>
      </c>
      <c r="W46" s="251">
        <v>99.377571105957031</v>
      </c>
      <c r="X46" s="251">
        <v>99.603630065917969</v>
      </c>
      <c r="Y46" s="127">
        <v>2168626</v>
      </c>
      <c r="Z46" s="251">
        <v>99.920822143554688</v>
      </c>
      <c r="AA46" s="127">
        <v>466574</v>
      </c>
      <c r="AB46" s="251">
        <v>99.891548156738281</v>
      </c>
      <c r="AC46" s="127">
        <v>45378</v>
      </c>
      <c r="AD46" s="251">
        <v>0.2952972948551178</v>
      </c>
      <c r="AE46" s="127">
        <v>3086</v>
      </c>
      <c r="AF46" s="251">
        <v>98.671417236328125</v>
      </c>
      <c r="AG46" s="127">
        <v>1591057</v>
      </c>
      <c r="AH46" s="251">
        <v>0.13695298135280609</v>
      </c>
      <c r="AI46" s="127">
        <v>18025</v>
      </c>
      <c r="AJ46" s="251">
        <v>95.423027038574219</v>
      </c>
      <c r="AK46" s="251">
        <v>0.70318818092346191</v>
      </c>
      <c r="AL46" s="251">
        <v>5.9422802180051804E-2</v>
      </c>
      <c r="AM46" s="245">
        <v>0</v>
      </c>
      <c r="AN46" s="126">
        <v>0</v>
      </c>
      <c r="AO46" s="156">
        <v>0</v>
      </c>
      <c r="AP46" s="127">
        <v>0</v>
      </c>
      <c r="AQ46" s="127">
        <v>0</v>
      </c>
      <c r="AR46" s="127">
        <v>0</v>
      </c>
      <c r="AS46" s="127">
        <v>0</v>
      </c>
      <c r="AT46" s="127">
        <v>0</v>
      </c>
      <c r="AU46" s="127">
        <v>0</v>
      </c>
      <c r="AV46" s="311">
        <v>2</v>
      </c>
      <c r="AW46" s="312">
        <v>0</v>
      </c>
      <c r="AX46" s="312">
        <v>11</v>
      </c>
      <c r="AY46" s="10">
        <v>0</v>
      </c>
      <c r="AZ46" s="10">
        <v>3</v>
      </c>
      <c r="BA46" s="10">
        <v>0</v>
      </c>
    </row>
    <row r="47" spans="1:53" s="164" customFormat="1" ht="12.75" x14ac:dyDescent="0.2">
      <c r="A47" s="9">
        <v>41913</v>
      </c>
      <c r="B47" s="309" t="s">
        <v>125</v>
      </c>
      <c r="C47" s="309" t="s">
        <v>86</v>
      </c>
      <c r="D47" s="310" t="s">
        <v>119</v>
      </c>
      <c r="E47" s="127">
        <v>16</v>
      </c>
      <c r="F47" s="127">
        <v>62</v>
      </c>
      <c r="G47" s="245">
        <v>452.41436767578125</v>
      </c>
      <c r="H47" s="245">
        <v>0.15840001404285431</v>
      </c>
      <c r="I47" s="245">
        <v>323160.59375</v>
      </c>
      <c r="J47" s="126">
        <v>0</v>
      </c>
      <c r="K47" s="127">
        <v>55520</v>
      </c>
      <c r="L47" s="251">
        <v>97.173991354466864</v>
      </c>
      <c r="M47" s="127">
        <v>1143382</v>
      </c>
      <c r="N47" s="251">
        <v>0</v>
      </c>
      <c r="O47" s="127">
        <v>55586</v>
      </c>
      <c r="P47" s="251">
        <v>3.5980283282697201E-3</v>
      </c>
      <c r="Q47" s="127">
        <v>127203</v>
      </c>
      <c r="R47" s="251">
        <v>99.933174133300781</v>
      </c>
      <c r="S47" s="127">
        <v>820308</v>
      </c>
      <c r="T47" s="251">
        <v>99.9090576171875</v>
      </c>
      <c r="U47" s="251">
        <v>99.751739501953125</v>
      </c>
      <c r="V47" s="251">
        <v>99.796829223632813</v>
      </c>
      <c r="W47" s="251">
        <v>99.685081481933594</v>
      </c>
      <c r="X47" s="251">
        <v>99.706069946289063</v>
      </c>
      <c r="Y47" s="127">
        <v>1079117</v>
      </c>
      <c r="Z47" s="251">
        <v>99.9442138671875</v>
      </c>
      <c r="AA47" s="127">
        <v>192951</v>
      </c>
      <c r="AB47" s="251">
        <v>99.884941101074219</v>
      </c>
      <c r="AC47" s="127">
        <v>55554</v>
      </c>
      <c r="AD47" s="251">
        <v>0.1890052855014801</v>
      </c>
      <c r="AE47" s="127">
        <v>3625</v>
      </c>
      <c r="AF47" s="251">
        <v>98.565513610839844</v>
      </c>
      <c r="AG47" s="127">
        <v>1144028</v>
      </c>
      <c r="AH47" s="251">
        <v>0.11214760690927505</v>
      </c>
      <c r="AI47" s="127">
        <v>12553</v>
      </c>
      <c r="AJ47" s="251">
        <v>91.284950256347656</v>
      </c>
      <c r="AK47" s="251">
        <v>0.79533708095550537</v>
      </c>
      <c r="AL47" s="251">
        <v>4.8188712447881699E-2</v>
      </c>
      <c r="AM47" s="245">
        <v>0</v>
      </c>
      <c r="AN47" s="126">
        <v>0</v>
      </c>
      <c r="AO47" s="156">
        <v>0</v>
      </c>
      <c r="AP47" s="127">
        <v>0</v>
      </c>
      <c r="AQ47" s="127">
        <v>0</v>
      </c>
      <c r="AR47" s="127">
        <v>0</v>
      </c>
      <c r="AS47" s="127">
        <v>0</v>
      </c>
      <c r="AT47" s="127">
        <v>0</v>
      </c>
      <c r="AU47" s="127">
        <v>0</v>
      </c>
      <c r="AV47" s="311">
        <v>0</v>
      </c>
      <c r="AW47" s="312">
        <v>0</v>
      </c>
      <c r="AX47" s="312">
        <v>2</v>
      </c>
      <c r="AY47" s="10">
        <v>0</v>
      </c>
      <c r="AZ47" s="10">
        <v>2</v>
      </c>
      <c r="BA47" s="10">
        <v>0</v>
      </c>
    </row>
    <row r="48" spans="1:53" s="166" customFormat="1" ht="12.75" x14ac:dyDescent="0.2">
      <c r="A48" s="9">
        <v>41913</v>
      </c>
      <c r="B48" s="313" t="s">
        <v>82</v>
      </c>
      <c r="C48" s="313" t="s">
        <v>86</v>
      </c>
      <c r="D48" s="314" t="s">
        <v>120</v>
      </c>
      <c r="E48" s="131">
        <v>51</v>
      </c>
      <c r="F48" s="131">
        <v>168</v>
      </c>
      <c r="G48" s="246">
        <v>362.5655517578125</v>
      </c>
      <c r="H48" s="246">
        <v>4.5600000768899918E-2</v>
      </c>
      <c r="I48" s="246">
        <v>788892.6875</v>
      </c>
      <c r="J48" s="129">
        <v>0</v>
      </c>
      <c r="K48" s="128">
        <v>46968</v>
      </c>
      <c r="L48" s="252">
        <v>96.463549650826096</v>
      </c>
      <c r="M48" s="128">
        <v>1418879</v>
      </c>
      <c r="N48" s="252">
        <v>0</v>
      </c>
      <c r="O48" s="128">
        <v>51576</v>
      </c>
      <c r="P48" s="252">
        <v>1.9388863584026694E-3</v>
      </c>
      <c r="Q48" s="128">
        <v>145692</v>
      </c>
      <c r="R48" s="252">
        <v>99.751533508300781</v>
      </c>
      <c r="S48" s="128">
        <v>1012780</v>
      </c>
      <c r="T48" s="252">
        <v>99.352676391601563</v>
      </c>
      <c r="U48" s="252">
        <v>99.736312866210937</v>
      </c>
      <c r="V48" s="252">
        <v>99.867645263671875</v>
      </c>
      <c r="W48" s="252">
        <v>99.488502502441406</v>
      </c>
      <c r="X48" s="252">
        <v>99.221176147460938</v>
      </c>
      <c r="Y48" s="128">
        <v>1549708</v>
      </c>
      <c r="Z48" s="252">
        <v>99.942184448242188</v>
      </c>
      <c r="AA48" s="128">
        <v>310376</v>
      </c>
      <c r="AB48" s="252">
        <v>99.824729919433594</v>
      </c>
      <c r="AC48" s="128">
        <v>51613</v>
      </c>
      <c r="AD48" s="252">
        <v>0.29837444424629211</v>
      </c>
      <c r="AE48" s="128">
        <v>5240</v>
      </c>
      <c r="AF48" s="252">
        <v>98.492362976074219</v>
      </c>
      <c r="AG48" s="128">
        <v>1421913</v>
      </c>
      <c r="AH48" s="252">
        <v>0.22483794391155243</v>
      </c>
      <c r="AI48" s="128">
        <v>13100</v>
      </c>
      <c r="AJ48" s="252">
        <v>95.816795349121094</v>
      </c>
      <c r="AK48" s="252">
        <v>1.0383840799331665</v>
      </c>
      <c r="AL48" s="252">
        <v>6.1804778873920441E-2</v>
      </c>
      <c r="AM48" s="246">
        <v>0</v>
      </c>
      <c r="AN48" s="129">
        <v>0</v>
      </c>
      <c r="AO48" s="129">
        <v>0</v>
      </c>
      <c r="AP48" s="296">
        <v>0</v>
      </c>
      <c r="AQ48" s="296">
        <v>0</v>
      </c>
      <c r="AR48" s="296">
        <v>1</v>
      </c>
      <c r="AS48" s="296">
        <v>1</v>
      </c>
      <c r="AT48" s="296">
        <v>0</v>
      </c>
      <c r="AU48" s="296">
        <v>0</v>
      </c>
      <c r="AV48" s="311">
        <v>4</v>
      </c>
      <c r="AW48" s="312">
        <v>1</v>
      </c>
      <c r="AX48" s="312">
        <v>10</v>
      </c>
      <c r="AY48" s="10">
        <v>0</v>
      </c>
      <c r="AZ48" s="10">
        <v>1</v>
      </c>
      <c r="BA48" s="10">
        <v>1</v>
      </c>
    </row>
    <row r="49" spans="1:53" s="166" customFormat="1" ht="12.75" x14ac:dyDescent="0.2">
      <c r="A49" s="9">
        <v>41913</v>
      </c>
      <c r="B49" s="313" t="s">
        <v>83</v>
      </c>
      <c r="C49" s="313" t="s">
        <v>86</v>
      </c>
      <c r="D49" s="314" t="s">
        <v>120</v>
      </c>
      <c r="E49" s="131">
        <v>46</v>
      </c>
      <c r="F49" s="131">
        <v>144</v>
      </c>
      <c r="G49" s="246">
        <v>162.03604125976562</v>
      </c>
      <c r="H49" s="246">
        <v>0.10559999942779541</v>
      </c>
      <c r="I49" s="246">
        <v>702233.0625</v>
      </c>
      <c r="J49" s="131">
        <v>0</v>
      </c>
      <c r="K49" s="130">
        <v>24555</v>
      </c>
      <c r="L49" s="253">
        <v>96.652412950519235</v>
      </c>
      <c r="M49" s="130">
        <v>1020772</v>
      </c>
      <c r="N49" s="253">
        <v>0</v>
      </c>
      <c r="O49" s="130">
        <v>21931</v>
      </c>
      <c r="P49" s="253">
        <v>0</v>
      </c>
      <c r="Q49" s="130">
        <v>75793</v>
      </c>
      <c r="R49" s="253">
        <v>99.926116943359375</v>
      </c>
      <c r="S49" s="130">
        <v>677375</v>
      </c>
      <c r="T49" s="253">
        <v>99.92559814453125</v>
      </c>
      <c r="U49" s="253">
        <v>99.831291198730469</v>
      </c>
      <c r="V49" s="253">
        <v>99.861083984375</v>
      </c>
      <c r="W49" s="253">
        <v>99.757530212402344</v>
      </c>
      <c r="X49" s="253">
        <v>99.786788940429687</v>
      </c>
      <c r="Y49" s="130">
        <v>1376307</v>
      </c>
      <c r="Z49" s="253">
        <v>99.920875549316406</v>
      </c>
      <c r="AA49" s="130">
        <v>329024</v>
      </c>
      <c r="AB49" s="253">
        <v>99.861412048339844</v>
      </c>
      <c r="AC49" s="130">
        <v>21955</v>
      </c>
      <c r="AD49" s="253">
        <v>0.26417672634124756</v>
      </c>
      <c r="AE49" s="130">
        <v>1973</v>
      </c>
      <c r="AF49" s="253">
        <v>97.719207763671875</v>
      </c>
      <c r="AG49" s="130">
        <v>1023197</v>
      </c>
      <c r="AH49" s="253">
        <v>0.26671305298805237</v>
      </c>
      <c r="AI49" s="130">
        <v>5914</v>
      </c>
      <c r="AJ49" s="253">
        <v>97.362190246582031</v>
      </c>
      <c r="AK49" s="253">
        <v>0.91160273551940918</v>
      </c>
      <c r="AL49" s="253">
        <v>6.0770824551582336E-2</v>
      </c>
      <c r="AM49" s="256">
        <v>0</v>
      </c>
      <c r="AN49" s="131">
        <v>0</v>
      </c>
      <c r="AO49" s="131">
        <v>0</v>
      </c>
      <c r="AP49" s="296">
        <v>0</v>
      </c>
      <c r="AQ49" s="296">
        <v>0</v>
      </c>
      <c r="AR49" s="296">
        <v>0</v>
      </c>
      <c r="AS49" s="296">
        <v>0</v>
      </c>
      <c r="AT49" s="296">
        <v>0</v>
      </c>
      <c r="AU49" s="296">
        <v>0</v>
      </c>
      <c r="AV49" s="315">
        <v>1</v>
      </c>
      <c r="AW49" s="316">
        <v>0</v>
      </c>
      <c r="AX49" s="316">
        <v>7</v>
      </c>
      <c r="AY49" s="317">
        <v>0</v>
      </c>
      <c r="AZ49" s="317">
        <v>0</v>
      </c>
      <c r="BA49" s="317">
        <v>0</v>
      </c>
    </row>
    <row r="50" spans="1:53" s="170" customFormat="1" ht="14.25" x14ac:dyDescent="0.2">
      <c r="A50" s="9">
        <v>41913</v>
      </c>
      <c r="B50" s="299" t="s">
        <v>85</v>
      </c>
      <c r="C50" s="299" t="s">
        <v>86</v>
      </c>
      <c r="D50" s="300">
        <v>3</v>
      </c>
      <c r="E50" s="124">
        <v>134</v>
      </c>
      <c r="F50" s="124">
        <v>443</v>
      </c>
      <c r="G50" s="242">
        <v>248.24151611328125</v>
      </c>
      <c r="H50" s="242">
        <v>0.6600000262260437</v>
      </c>
      <c r="I50" s="242">
        <v>2978170.75</v>
      </c>
      <c r="J50" s="125">
        <v>0</v>
      </c>
      <c r="K50" s="124">
        <v>48081</v>
      </c>
      <c r="L50" s="248">
        <v>96.179363989933648</v>
      </c>
      <c r="M50" s="124">
        <v>3307384</v>
      </c>
      <c r="N50" s="248">
        <v>0</v>
      </c>
      <c r="O50" s="124">
        <v>31339</v>
      </c>
      <c r="P50" s="248">
        <v>0</v>
      </c>
      <c r="Q50" s="124">
        <v>204442</v>
      </c>
      <c r="R50" s="248">
        <v>99.888969421386719</v>
      </c>
      <c r="S50" s="124">
        <v>2388948</v>
      </c>
      <c r="T50" s="248">
        <v>99.911048889160156</v>
      </c>
      <c r="U50" s="248">
        <v>99.824501037597656</v>
      </c>
      <c r="V50" s="248">
        <v>99.930244445800781</v>
      </c>
      <c r="W50" s="248">
        <v>99.713668823242188</v>
      </c>
      <c r="X50" s="248">
        <v>99.841354370117188</v>
      </c>
      <c r="Y50" s="124">
        <v>6844144</v>
      </c>
      <c r="Z50" s="248">
        <v>99.912406921386719</v>
      </c>
      <c r="AA50" s="124">
        <v>1485974</v>
      </c>
      <c r="AB50" s="248">
        <v>99.771530151367188</v>
      </c>
      <c r="AC50" s="124">
        <v>31438</v>
      </c>
      <c r="AD50" s="248">
        <v>0.49621477723121643</v>
      </c>
      <c r="AE50" s="124">
        <v>2899</v>
      </c>
      <c r="AF50" s="248">
        <v>96.274574279785156</v>
      </c>
      <c r="AG50" s="124">
        <v>3328236</v>
      </c>
      <c r="AH50" s="248">
        <v>0.24884052574634552</v>
      </c>
      <c r="AI50" s="124">
        <v>22987</v>
      </c>
      <c r="AJ50" s="248">
        <v>95.79327392578125</v>
      </c>
      <c r="AK50" s="248">
        <v>0.76912122964859009</v>
      </c>
      <c r="AL50" s="248">
        <v>6.4288720488548279E-2</v>
      </c>
      <c r="AM50" s="242">
        <v>0</v>
      </c>
      <c r="AN50" s="125">
        <v>0</v>
      </c>
      <c r="AO50" s="300">
        <v>0</v>
      </c>
      <c r="AP50" s="124">
        <v>0</v>
      </c>
      <c r="AQ50" s="124">
        <v>0</v>
      </c>
      <c r="AR50" s="124">
        <v>0</v>
      </c>
      <c r="AS50" s="124">
        <v>0</v>
      </c>
      <c r="AT50" s="124">
        <v>0</v>
      </c>
      <c r="AU50" s="124">
        <v>1</v>
      </c>
      <c r="AV50" s="315">
        <v>4</v>
      </c>
      <c r="AW50" s="316">
        <v>0</v>
      </c>
      <c r="AX50" s="316">
        <v>3</v>
      </c>
      <c r="AY50" s="317">
        <v>1</v>
      </c>
      <c r="AZ50" s="317">
        <v>0</v>
      </c>
      <c r="BA50" s="317">
        <v>0</v>
      </c>
    </row>
    <row r="51" spans="1:53" s="166" customFormat="1" ht="12.75" x14ac:dyDescent="0.2">
      <c r="A51" s="9">
        <v>41913</v>
      </c>
      <c r="B51" s="304" t="s">
        <v>84</v>
      </c>
      <c r="C51" s="304" t="s">
        <v>87</v>
      </c>
      <c r="D51" s="305">
        <v>2</v>
      </c>
      <c r="E51" s="142">
        <v>194</v>
      </c>
      <c r="F51" s="142">
        <v>582</v>
      </c>
      <c r="G51" s="243">
        <v>1216.861572265625</v>
      </c>
      <c r="H51" s="243">
        <v>2.4597139358520508</v>
      </c>
      <c r="I51" s="243">
        <v>6250064.5</v>
      </c>
      <c r="J51" s="143">
        <v>0</v>
      </c>
      <c r="K51" s="142">
        <v>114230</v>
      </c>
      <c r="L51" s="249">
        <v>95.804954915521307</v>
      </c>
      <c r="M51" s="142">
        <v>7492520</v>
      </c>
      <c r="N51" s="249">
        <v>0</v>
      </c>
      <c r="O51" s="142">
        <v>73802</v>
      </c>
      <c r="P51" s="249">
        <v>3.4654143382795155E-4</v>
      </c>
      <c r="Q51" s="142">
        <v>65341</v>
      </c>
      <c r="R51" s="249">
        <v>99.830123901367188</v>
      </c>
      <c r="S51" s="142">
        <v>5850005</v>
      </c>
      <c r="T51" s="249">
        <v>99.95452880859375</v>
      </c>
      <c r="U51" s="249">
        <v>99.514915466308594</v>
      </c>
      <c r="V51" s="249">
        <v>99.727165222167969</v>
      </c>
      <c r="W51" s="249">
        <v>99.345863342285156</v>
      </c>
      <c r="X51" s="249">
        <v>99.681816101074219</v>
      </c>
      <c r="Y51" s="142">
        <v>28970656</v>
      </c>
      <c r="Z51" s="249">
        <v>99.807601928710938</v>
      </c>
      <c r="AA51" s="142">
        <v>16685</v>
      </c>
      <c r="AB51" s="249">
        <v>92.610130310058594</v>
      </c>
      <c r="AC51" s="142">
        <v>68316</v>
      </c>
      <c r="AD51" s="249">
        <v>0.28251069784164429</v>
      </c>
      <c r="AE51" s="142">
        <v>5200</v>
      </c>
      <c r="AF51" s="249">
        <v>99.019233703613281</v>
      </c>
      <c r="AG51" s="142">
        <v>7440811</v>
      </c>
      <c r="AH51" s="249">
        <v>0.13622170686721802</v>
      </c>
      <c r="AI51" s="142">
        <v>19722</v>
      </c>
      <c r="AJ51" s="249">
        <v>95.766151428222656</v>
      </c>
      <c r="AK51" s="249">
        <v>2.5104343891143799</v>
      </c>
      <c r="AL51" s="249">
        <v>0.23529112339019775</v>
      </c>
      <c r="AM51" s="243">
        <v>0</v>
      </c>
      <c r="AN51" s="143">
        <v>0</v>
      </c>
      <c r="AO51" s="305">
        <v>0</v>
      </c>
      <c r="AP51" s="142">
        <v>0</v>
      </c>
      <c r="AQ51" s="142">
        <v>0</v>
      </c>
      <c r="AR51" s="142">
        <v>3</v>
      </c>
      <c r="AS51" s="142">
        <v>0</v>
      </c>
      <c r="AT51" s="142">
        <v>0</v>
      </c>
      <c r="AU51" s="142">
        <v>0</v>
      </c>
      <c r="AV51" s="315">
        <v>5</v>
      </c>
      <c r="AW51" s="316">
        <v>0</v>
      </c>
      <c r="AX51" s="316">
        <v>13</v>
      </c>
      <c r="AY51" s="317">
        <v>0</v>
      </c>
      <c r="AZ51" s="317">
        <v>3</v>
      </c>
      <c r="BA51" s="317">
        <v>5</v>
      </c>
    </row>
    <row r="52" spans="1:53" s="170" customFormat="1" ht="14.25" x14ac:dyDescent="0.2">
      <c r="A52" s="9">
        <v>41912</v>
      </c>
      <c r="B52" s="299" t="s">
        <v>17</v>
      </c>
      <c r="C52" s="299"/>
      <c r="D52" s="300">
        <v>4</v>
      </c>
      <c r="E52" s="124">
        <v>844</v>
      </c>
      <c r="F52" s="124">
        <v>2920</v>
      </c>
      <c r="G52" s="242">
        <v>8306.6999969482422</v>
      </c>
      <c r="H52" s="242">
        <v>5.1058114022016525</v>
      </c>
      <c r="I52" s="242">
        <v>18760218.3125</v>
      </c>
      <c r="J52" s="125"/>
      <c r="K52" s="124">
        <v>1143867</v>
      </c>
      <c r="L52" s="248">
        <v>97.073348562376566</v>
      </c>
      <c r="M52" s="124">
        <v>35447942</v>
      </c>
      <c r="N52" s="248">
        <v>8.4631144268297534E-6</v>
      </c>
      <c r="O52" s="124">
        <v>946458</v>
      </c>
      <c r="P52" s="248">
        <v>6.3394256742012214E-4</v>
      </c>
      <c r="Q52" s="124">
        <v>2365706</v>
      </c>
      <c r="R52" s="248">
        <v>99.917444520296428</v>
      </c>
      <c r="S52" s="124">
        <v>25736966</v>
      </c>
      <c r="T52" s="248">
        <v>99.935906628687434</v>
      </c>
      <c r="U52" s="248">
        <v>99.717261386209529</v>
      </c>
      <c r="V52" s="248">
        <v>99.839663617913345</v>
      </c>
      <c r="W52" s="248">
        <v>99.634939322724875</v>
      </c>
      <c r="X52" s="248">
        <v>99.775673011593497</v>
      </c>
      <c r="Y52" s="124">
        <v>59778905</v>
      </c>
      <c r="Z52" s="248">
        <v>99.865564060795293</v>
      </c>
      <c r="AA52" s="124">
        <v>6318470</v>
      </c>
      <c r="AB52" s="248">
        <v>99.825621941578859</v>
      </c>
      <c r="AC52" s="124">
        <v>940466</v>
      </c>
      <c r="AD52" s="248">
        <v>0.26391171763339472</v>
      </c>
      <c r="AE52" s="124">
        <v>73556</v>
      </c>
      <c r="AF52" s="248">
        <v>98.233998985441957</v>
      </c>
      <c r="AG52" s="124">
        <v>35450682</v>
      </c>
      <c r="AH52" s="248">
        <v>0.14232166207862479</v>
      </c>
      <c r="AI52" s="124">
        <v>267981</v>
      </c>
      <c r="AJ52" s="248">
        <v>94.782838937020315</v>
      </c>
      <c r="AK52" s="248">
        <v>0.85643332672795514</v>
      </c>
      <c r="AL52" s="248" t="e">
        <v>#DIV/0!</v>
      </c>
      <c r="AM52" s="242"/>
      <c r="AN52" s="125"/>
      <c r="AO52" s="300"/>
      <c r="AP52" s="124">
        <v>0</v>
      </c>
      <c r="AQ52" s="124">
        <v>0</v>
      </c>
      <c r="AR52" s="124">
        <v>10</v>
      </c>
      <c r="AS52" s="124">
        <v>5</v>
      </c>
      <c r="AT52" s="124">
        <v>0</v>
      </c>
      <c r="AU52" s="124">
        <v>1</v>
      </c>
      <c r="AV52" s="301">
        <v>25</v>
      </c>
      <c r="AW52" s="302">
        <v>0</v>
      </c>
      <c r="AX52" s="302">
        <v>85</v>
      </c>
      <c r="AY52" s="303">
        <v>5</v>
      </c>
      <c r="AZ52" s="303">
        <v>30</v>
      </c>
      <c r="BA52" s="303">
        <v>17</v>
      </c>
    </row>
    <row r="53" spans="1:53" s="170" customFormat="1" ht="14.25" x14ac:dyDescent="0.2">
      <c r="A53" s="9">
        <v>41912</v>
      </c>
      <c r="B53" s="304" t="s">
        <v>88</v>
      </c>
      <c r="C53" s="304"/>
      <c r="D53" s="305">
        <v>3</v>
      </c>
      <c r="E53" s="142">
        <v>650</v>
      </c>
      <c r="F53" s="142">
        <v>2338</v>
      </c>
      <c r="G53" s="243">
        <v>7052.5704803466797</v>
      </c>
      <c r="H53" s="243">
        <v>4.0872002094984055</v>
      </c>
      <c r="I53" s="243">
        <v>12404934.3125</v>
      </c>
      <c r="J53" s="143"/>
      <c r="K53" s="142">
        <v>996994</v>
      </c>
      <c r="L53" s="249">
        <v>97.142911592246293</v>
      </c>
      <c r="M53" s="142">
        <v>27797723</v>
      </c>
      <c r="N53" s="249">
        <v>1.0792250478272063E-5</v>
      </c>
      <c r="O53" s="142">
        <v>870321</v>
      </c>
      <c r="P53" s="249">
        <v>6.8940082392050057E-4</v>
      </c>
      <c r="Q53" s="142">
        <v>2299586</v>
      </c>
      <c r="R53" s="249">
        <v>99.917593095641976</v>
      </c>
      <c r="S53" s="142">
        <v>19693068</v>
      </c>
      <c r="T53" s="249">
        <v>99.923379973305771</v>
      </c>
      <c r="U53" s="249">
        <v>99.725273818164197</v>
      </c>
      <c r="V53" s="249">
        <v>99.844447524957445</v>
      </c>
      <c r="W53" s="249">
        <v>99.643093307148078</v>
      </c>
      <c r="X53" s="249">
        <v>99.767946682611111</v>
      </c>
      <c r="Y53" s="142">
        <v>32528237</v>
      </c>
      <c r="Z53" s="249">
        <v>99.917746094984096</v>
      </c>
      <c r="AA53" s="142">
        <v>6301854</v>
      </c>
      <c r="AB53" s="249">
        <v>99.842982311495888</v>
      </c>
      <c r="AC53" s="142">
        <v>870205</v>
      </c>
      <c r="AD53" s="249">
        <v>0.26488011232559633</v>
      </c>
      <c r="AE53" s="142">
        <v>67864</v>
      </c>
      <c r="AF53" s="249">
        <v>98.177237308883988</v>
      </c>
      <c r="AG53" s="142">
        <v>27844157</v>
      </c>
      <c r="AH53" s="249">
        <v>0.14610605752514352</v>
      </c>
      <c r="AI53" s="142">
        <v>249057</v>
      </c>
      <c r="AJ53" s="249">
        <v>94.697197501583389</v>
      </c>
      <c r="AK53" s="249">
        <v>5.5227632077388483E-7</v>
      </c>
      <c r="AL53" s="249" t="e">
        <v>#DIV/0!</v>
      </c>
      <c r="AM53" s="243"/>
      <c r="AN53" s="143"/>
      <c r="AO53" s="305"/>
      <c r="AP53" s="142">
        <v>0</v>
      </c>
      <c r="AQ53" s="142">
        <v>0</v>
      </c>
      <c r="AR53" s="142">
        <v>6</v>
      </c>
      <c r="AS53" s="142">
        <v>2</v>
      </c>
      <c r="AT53" s="142">
        <v>0</v>
      </c>
      <c r="AU53" s="142">
        <v>1</v>
      </c>
      <c r="AV53" s="301">
        <v>23</v>
      </c>
      <c r="AW53" s="302">
        <v>0</v>
      </c>
      <c r="AX53" s="302">
        <v>74</v>
      </c>
      <c r="AY53" s="303">
        <v>5</v>
      </c>
      <c r="AZ53" s="303">
        <v>26</v>
      </c>
      <c r="BA53" s="303">
        <v>11</v>
      </c>
    </row>
    <row r="54" spans="1:53" s="170" customFormat="1" ht="14.25" x14ac:dyDescent="0.2">
      <c r="A54" s="9">
        <v>41912</v>
      </c>
      <c r="B54" s="306" t="s">
        <v>89</v>
      </c>
      <c r="C54" s="306"/>
      <c r="D54" s="307">
        <v>1</v>
      </c>
      <c r="E54" s="145">
        <v>194</v>
      </c>
      <c r="F54" s="145">
        <v>582</v>
      </c>
      <c r="G54" s="244">
        <v>1254.1295166015625</v>
      </c>
      <c r="H54" s="244">
        <v>1.0186111927032471</v>
      </c>
      <c r="I54" s="244">
        <v>6355284</v>
      </c>
      <c r="J54" s="138"/>
      <c r="K54" s="145">
        <v>146873</v>
      </c>
      <c r="L54" s="250">
        <v>96.601145207083675</v>
      </c>
      <c r="M54" s="145">
        <v>7650219</v>
      </c>
      <c r="N54" s="250">
        <v>0</v>
      </c>
      <c r="O54" s="145">
        <v>76137</v>
      </c>
      <c r="P54" s="250">
        <v>0</v>
      </c>
      <c r="Q54" s="145">
        <v>66120</v>
      </c>
      <c r="R54" s="250">
        <v>99.912277221679688</v>
      </c>
      <c r="S54" s="145">
        <v>6043898</v>
      </c>
      <c r="T54" s="250">
        <v>99.976722717285156</v>
      </c>
      <c r="U54" s="250">
        <v>99.62567138671875</v>
      </c>
      <c r="V54" s="250">
        <v>99.822280883789063</v>
      </c>
      <c r="W54" s="250">
        <v>99.538276672363281</v>
      </c>
      <c r="X54" s="250">
        <v>99.799041748046875</v>
      </c>
      <c r="Y54" s="145">
        <v>27250668</v>
      </c>
      <c r="Z54" s="250">
        <v>99.803276062011719</v>
      </c>
      <c r="AA54" s="145">
        <v>16616</v>
      </c>
      <c r="AB54" s="250">
        <v>93.241455078125</v>
      </c>
      <c r="AC54" s="145">
        <v>70261</v>
      </c>
      <c r="AD54" s="250">
        <v>0.25191783905029297</v>
      </c>
      <c r="AE54" s="145">
        <v>5692</v>
      </c>
      <c r="AF54" s="250">
        <v>98.910751342773438</v>
      </c>
      <c r="AG54" s="145">
        <v>7606525</v>
      </c>
      <c r="AH54" s="250">
        <v>0.12846864759922028</v>
      </c>
      <c r="AI54" s="145">
        <v>18924</v>
      </c>
      <c r="AJ54" s="250">
        <v>95.909957885742188</v>
      </c>
      <c r="AK54" s="250">
        <v>2.5281119346618652</v>
      </c>
      <c r="AL54" s="250">
        <v>0.23493070900440216</v>
      </c>
      <c r="AM54" s="244"/>
      <c r="AN54" s="138"/>
      <c r="AO54" s="307"/>
      <c r="AP54" s="145">
        <v>0</v>
      </c>
      <c r="AQ54" s="145">
        <v>0</v>
      </c>
      <c r="AR54" s="145">
        <v>4</v>
      </c>
      <c r="AS54" s="145">
        <v>3</v>
      </c>
      <c r="AT54" s="145">
        <v>0</v>
      </c>
      <c r="AU54" s="145">
        <v>0</v>
      </c>
      <c r="AV54" s="34">
        <v>2</v>
      </c>
      <c r="AW54" s="308">
        <v>0</v>
      </c>
      <c r="AX54" s="308">
        <v>11</v>
      </c>
      <c r="AY54" s="10">
        <v>0</v>
      </c>
      <c r="AZ54" s="10">
        <v>4</v>
      </c>
      <c r="BA54" s="10">
        <v>6</v>
      </c>
    </row>
    <row r="55" spans="1:53" s="170" customFormat="1" ht="14.25" x14ac:dyDescent="0.2">
      <c r="A55" s="9">
        <v>41912</v>
      </c>
      <c r="B55" s="309" t="s">
        <v>75</v>
      </c>
      <c r="C55" s="309" t="s">
        <v>86</v>
      </c>
      <c r="D55" s="310" t="s">
        <v>118</v>
      </c>
      <c r="E55" s="127">
        <v>39</v>
      </c>
      <c r="F55" s="127">
        <v>181</v>
      </c>
      <c r="G55" s="245">
        <v>1810.0274658203125</v>
      </c>
      <c r="H55" s="245">
        <v>0.70080012083053589</v>
      </c>
      <c r="I55" s="245">
        <v>881351.3125</v>
      </c>
      <c r="J55" s="126">
        <v>0</v>
      </c>
      <c r="K55" s="127">
        <v>217312</v>
      </c>
      <c r="L55" s="251">
        <v>97.166286261228095</v>
      </c>
      <c r="M55" s="127">
        <v>4293084</v>
      </c>
      <c r="N55" s="251">
        <v>6.9879832153674215E-5</v>
      </c>
      <c r="O55" s="127">
        <v>231111</v>
      </c>
      <c r="P55" s="251">
        <v>8.6538505274802446E-4</v>
      </c>
      <c r="Q55" s="127">
        <v>475616</v>
      </c>
      <c r="R55" s="251">
        <v>99.892349243164062</v>
      </c>
      <c r="S55" s="127">
        <v>3330938</v>
      </c>
      <c r="T55" s="251">
        <v>99.915611267089844</v>
      </c>
      <c r="U55" s="251">
        <v>99.692352294921875</v>
      </c>
      <c r="V55" s="251">
        <v>99.764785766601563</v>
      </c>
      <c r="W55" s="251">
        <v>99.585029602050781</v>
      </c>
      <c r="X55" s="251">
        <v>99.680595397949219</v>
      </c>
      <c r="Y55" s="127">
        <v>4024243</v>
      </c>
      <c r="Z55" s="251">
        <v>99.936882019042969</v>
      </c>
      <c r="AA55" s="127">
        <v>758704</v>
      </c>
      <c r="AB55" s="251">
        <v>99.825492858886719</v>
      </c>
      <c r="AC55" s="127">
        <v>231075</v>
      </c>
      <c r="AD55" s="251">
        <v>0.29211294651031494</v>
      </c>
      <c r="AE55" s="127">
        <v>24749</v>
      </c>
      <c r="AF55" s="251">
        <v>98.456504821777344</v>
      </c>
      <c r="AG55" s="127">
        <v>4295002</v>
      </c>
      <c r="AH55" s="251">
        <v>0.12549470365047455</v>
      </c>
      <c r="AI55" s="127">
        <v>60912</v>
      </c>
      <c r="AJ55" s="251">
        <v>94.05535888671875</v>
      </c>
      <c r="AK55" s="251">
        <v>0.91605573892593384</v>
      </c>
      <c r="AL55" s="251">
        <v>5.4949160665273666E-2</v>
      </c>
      <c r="AM55" s="245">
        <v>0</v>
      </c>
      <c r="AN55" s="126">
        <v>0</v>
      </c>
      <c r="AO55" s="156">
        <v>0</v>
      </c>
      <c r="AP55" s="127">
        <v>0</v>
      </c>
      <c r="AQ55" s="127">
        <v>0</v>
      </c>
      <c r="AR55" s="127">
        <v>3</v>
      </c>
      <c r="AS55" s="127">
        <v>0</v>
      </c>
      <c r="AT55" s="127">
        <v>0</v>
      </c>
      <c r="AU55" s="127">
        <v>0</v>
      </c>
      <c r="AV55" s="311">
        <v>7</v>
      </c>
      <c r="AW55" s="312">
        <v>0</v>
      </c>
      <c r="AX55" s="312">
        <v>17</v>
      </c>
      <c r="AY55" s="10">
        <v>3</v>
      </c>
      <c r="AZ55" s="10">
        <v>8</v>
      </c>
      <c r="BA55" s="10">
        <v>5</v>
      </c>
    </row>
    <row r="56" spans="1:53" s="174" customFormat="1" ht="14.25" x14ac:dyDescent="0.2">
      <c r="A56" s="9">
        <v>41912</v>
      </c>
      <c r="B56" s="309" t="s">
        <v>76</v>
      </c>
      <c r="C56" s="309" t="s">
        <v>86</v>
      </c>
      <c r="D56" s="310" t="s">
        <v>119</v>
      </c>
      <c r="E56" s="127">
        <v>52</v>
      </c>
      <c r="F56" s="127">
        <v>174</v>
      </c>
      <c r="G56" s="245">
        <v>564.35760498046875</v>
      </c>
      <c r="H56" s="245">
        <v>0.36000001430511475</v>
      </c>
      <c r="I56" s="245">
        <v>795436.1875</v>
      </c>
      <c r="J56" s="126">
        <v>0</v>
      </c>
      <c r="K56" s="127">
        <v>80178</v>
      </c>
      <c r="L56" s="251">
        <v>97.226171767816609</v>
      </c>
      <c r="M56" s="127">
        <v>2028988</v>
      </c>
      <c r="N56" s="251">
        <v>0</v>
      </c>
      <c r="O56" s="127">
        <v>66878</v>
      </c>
      <c r="P56" s="251">
        <v>0</v>
      </c>
      <c r="Q56" s="127">
        <v>176040</v>
      </c>
      <c r="R56" s="251">
        <v>99.935806274414063</v>
      </c>
      <c r="S56" s="127">
        <v>1447890</v>
      </c>
      <c r="T56" s="251">
        <v>99.953521728515625</v>
      </c>
      <c r="U56" s="251">
        <v>99.756271362304688</v>
      </c>
      <c r="V56" s="251">
        <v>99.884078979492188</v>
      </c>
      <c r="W56" s="251">
        <v>99.692237854003906</v>
      </c>
      <c r="X56" s="251">
        <v>99.837654113769531</v>
      </c>
      <c r="Y56" s="127">
        <v>1835642</v>
      </c>
      <c r="Z56" s="251">
        <v>99.925582885742188</v>
      </c>
      <c r="AA56" s="127">
        <v>311712</v>
      </c>
      <c r="AB56" s="251">
        <v>99.890922546386719</v>
      </c>
      <c r="AC56" s="127">
        <v>66914</v>
      </c>
      <c r="AD56" s="251">
        <v>0.30337446928024292</v>
      </c>
      <c r="AE56" s="127">
        <v>1363</v>
      </c>
      <c r="AF56" s="251">
        <v>98.385910034179687</v>
      </c>
      <c r="AG56" s="127">
        <v>2031549</v>
      </c>
      <c r="AH56" s="251">
        <v>0.10878399014472961</v>
      </c>
      <c r="AI56" s="127">
        <v>17143</v>
      </c>
      <c r="AJ56" s="251">
        <v>95.158370971679688</v>
      </c>
      <c r="AK56" s="251">
        <v>0.89578747749328613</v>
      </c>
      <c r="AL56" s="251">
        <v>5.4962068796157837E-2</v>
      </c>
      <c r="AM56" s="245">
        <v>0</v>
      </c>
      <c r="AN56" s="126">
        <v>0</v>
      </c>
      <c r="AO56" s="156">
        <v>0</v>
      </c>
      <c r="AP56" s="127">
        <v>0</v>
      </c>
      <c r="AQ56" s="127">
        <v>0</v>
      </c>
      <c r="AR56" s="127">
        <v>0</v>
      </c>
      <c r="AS56" s="127">
        <v>0</v>
      </c>
      <c r="AT56" s="127">
        <v>0</v>
      </c>
      <c r="AU56" s="127">
        <v>0</v>
      </c>
      <c r="AV56" s="311">
        <v>1</v>
      </c>
      <c r="AW56" s="312">
        <v>0</v>
      </c>
      <c r="AX56" s="312">
        <v>0</v>
      </c>
      <c r="AY56" s="10">
        <v>0</v>
      </c>
      <c r="AZ56" s="10">
        <v>3</v>
      </c>
      <c r="BA56" s="10">
        <v>0</v>
      </c>
    </row>
    <row r="57" spans="1:53" s="174" customFormat="1" ht="17.25" customHeight="1" x14ac:dyDescent="0.2">
      <c r="A57" s="9">
        <v>41912</v>
      </c>
      <c r="B57" s="309" t="s">
        <v>77</v>
      </c>
      <c r="C57" s="309" t="s">
        <v>86</v>
      </c>
      <c r="D57" s="310" t="s">
        <v>118</v>
      </c>
      <c r="E57" s="127">
        <v>63</v>
      </c>
      <c r="F57" s="127">
        <v>340</v>
      </c>
      <c r="G57" s="245">
        <v>869.77642822265625</v>
      </c>
      <c r="H57" s="245">
        <v>0.36720001697540283</v>
      </c>
      <c r="I57" s="245">
        <v>1273397.25</v>
      </c>
      <c r="J57" s="126">
        <v>0</v>
      </c>
      <c r="K57" s="127">
        <v>114010</v>
      </c>
      <c r="L57" s="251">
        <v>97.478291377949304</v>
      </c>
      <c r="M57" s="127">
        <v>3702412</v>
      </c>
      <c r="N57" s="251">
        <v>0</v>
      </c>
      <c r="O57" s="127">
        <v>100470</v>
      </c>
      <c r="P57" s="251">
        <v>0</v>
      </c>
      <c r="Q57" s="127">
        <v>328889</v>
      </c>
      <c r="R57" s="251">
        <v>99.968376159667969</v>
      </c>
      <c r="S57" s="127">
        <v>2619914</v>
      </c>
      <c r="T57" s="251">
        <v>99.960342407226562</v>
      </c>
      <c r="U57" s="251">
        <v>99.829803466796875</v>
      </c>
      <c r="V57" s="251">
        <v>99.936363220214844</v>
      </c>
      <c r="W57" s="251">
        <v>99.798233032226563</v>
      </c>
      <c r="X57" s="251">
        <v>99.896728515625</v>
      </c>
      <c r="Y57" s="127">
        <v>4501062</v>
      </c>
      <c r="Z57" s="251">
        <v>99.920463562011719</v>
      </c>
      <c r="AA57" s="127">
        <v>865841</v>
      </c>
      <c r="AB57" s="251">
        <v>99.855743408203125</v>
      </c>
      <c r="AC57" s="127">
        <v>100538</v>
      </c>
      <c r="AD57" s="251">
        <v>0.23573176562786102</v>
      </c>
      <c r="AE57" s="127">
        <v>6137</v>
      </c>
      <c r="AF57" s="251">
        <v>98.663841247558594</v>
      </c>
      <c r="AG57" s="127">
        <v>3708785</v>
      </c>
      <c r="AH57" s="251">
        <v>0.12985384464263916</v>
      </c>
      <c r="AI57" s="127">
        <v>18962</v>
      </c>
      <c r="AJ57" s="251">
        <v>94.309669494628906</v>
      </c>
      <c r="AK57" s="251">
        <v>0.82131224870681763</v>
      </c>
      <c r="AL57" s="251">
        <v>6.0972344130277634E-2</v>
      </c>
      <c r="AM57" s="245">
        <v>0</v>
      </c>
      <c r="AN57" s="126">
        <v>0</v>
      </c>
      <c r="AO57" s="156">
        <v>0</v>
      </c>
      <c r="AP57" s="127">
        <v>0</v>
      </c>
      <c r="AQ57" s="127">
        <v>0</v>
      </c>
      <c r="AR57" s="127">
        <v>0</v>
      </c>
      <c r="AS57" s="127">
        <v>0</v>
      </c>
      <c r="AT57" s="127">
        <v>0</v>
      </c>
      <c r="AU57" s="127">
        <v>0</v>
      </c>
      <c r="AV57" s="311">
        <v>3</v>
      </c>
      <c r="AW57" s="312">
        <v>0</v>
      </c>
      <c r="AX57" s="312">
        <v>1</v>
      </c>
      <c r="AY57" s="10">
        <v>0</v>
      </c>
      <c r="AZ57" s="10">
        <v>0</v>
      </c>
      <c r="BA57" s="10">
        <v>0</v>
      </c>
    </row>
    <row r="58" spans="1:53" s="174" customFormat="1" ht="14.25" x14ac:dyDescent="0.2">
      <c r="A58" s="9">
        <v>41912</v>
      </c>
      <c r="B58" s="309" t="s">
        <v>124</v>
      </c>
      <c r="C58" s="309" t="s">
        <v>86</v>
      </c>
      <c r="D58" s="310" t="s">
        <v>118</v>
      </c>
      <c r="E58" s="127">
        <v>42</v>
      </c>
      <c r="F58" s="127">
        <v>136</v>
      </c>
      <c r="G58" s="245">
        <v>362.75765991210937</v>
      </c>
      <c r="H58" s="245">
        <v>0.13199999928474426</v>
      </c>
      <c r="I58" s="245">
        <v>551832.0625</v>
      </c>
      <c r="J58" s="126">
        <v>0</v>
      </c>
      <c r="K58" s="127">
        <v>47036</v>
      </c>
      <c r="L58" s="251">
        <v>96.128497321200783</v>
      </c>
      <c r="M58" s="127">
        <v>1596155</v>
      </c>
      <c r="N58" s="251">
        <v>0</v>
      </c>
      <c r="O58" s="127">
        <v>44344</v>
      </c>
      <c r="P58" s="251">
        <v>0</v>
      </c>
      <c r="Q58" s="127">
        <v>86843</v>
      </c>
      <c r="R58" s="251">
        <v>99.731697082519531</v>
      </c>
      <c r="S58" s="127">
        <v>1136276</v>
      </c>
      <c r="T58" s="251">
        <v>99.932586669921875</v>
      </c>
      <c r="U58" s="251">
        <v>99.765472412109375</v>
      </c>
      <c r="V58" s="251">
        <v>99.840682983398438</v>
      </c>
      <c r="W58" s="251">
        <v>99.497795104980469</v>
      </c>
      <c r="X58" s="251">
        <v>99.77337646484375</v>
      </c>
      <c r="Y58" s="127">
        <v>1678373</v>
      </c>
      <c r="Z58" s="251">
        <v>99.909255981445313</v>
      </c>
      <c r="AA58" s="127">
        <v>268552</v>
      </c>
      <c r="AB58" s="251">
        <v>99.864456176757813</v>
      </c>
      <c r="AC58" s="127">
        <v>44342</v>
      </c>
      <c r="AD58" s="251">
        <v>0.2367958128452301</v>
      </c>
      <c r="AE58" s="127">
        <v>3573</v>
      </c>
      <c r="AF58" s="251">
        <v>98.768539428710938</v>
      </c>
      <c r="AG58" s="127">
        <v>1597442</v>
      </c>
      <c r="AH58" s="251">
        <v>0.13609257340431213</v>
      </c>
      <c r="AI58" s="127">
        <v>18173</v>
      </c>
      <c r="AJ58" s="251">
        <v>91.311286926269531</v>
      </c>
      <c r="AK58" s="251">
        <v>0.90580141544342041</v>
      </c>
      <c r="AL58" s="251">
        <v>6.6213980317115784E-2</v>
      </c>
      <c r="AM58" s="245">
        <v>0</v>
      </c>
      <c r="AN58" s="126">
        <v>0</v>
      </c>
      <c r="AO58" s="156">
        <v>0</v>
      </c>
      <c r="AP58" s="127">
        <v>0</v>
      </c>
      <c r="AQ58" s="127">
        <v>0</v>
      </c>
      <c r="AR58" s="127">
        <v>0</v>
      </c>
      <c r="AS58" s="127">
        <v>0</v>
      </c>
      <c r="AT58" s="127">
        <v>0</v>
      </c>
      <c r="AU58" s="127">
        <v>0</v>
      </c>
      <c r="AV58" s="311">
        <v>0</v>
      </c>
      <c r="AW58" s="312">
        <v>0</v>
      </c>
      <c r="AX58" s="312">
        <v>10</v>
      </c>
      <c r="AY58" s="10">
        <v>0</v>
      </c>
      <c r="AZ58" s="10">
        <v>0</v>
      </c>
      <c r="BA58" s="10">
        <v>0</v>
      </c>
    </row>
    <row r="59" spans="1:53" s="164" customFormat="1" ht="14.25" customHeight="1" x14ac:dyDescent="0.2">
      <c r="A59" s="9">
        <v>41912</v>
      </c>
      <c r="B59" s="309" t="s">
        <v>78</v>
      </c>
      <c r="C59" s="309" t="s">
        <v>86</v>
      </c>
      <c r="D59" s="310" t="s">
        <v>118</v>
      </c>
      <c r="E59" s="127">
        <v>33</v>
      </c>
      <c r="F59" s="127">
        <v>107</v>
      </c>
      <c r="G59" s="245">
        <v>849.68170166015625</v>
      </c>
      <c r="H59" s="245">
        <v>0.33360001444816589</v>
      </c>
      <c r="I59" s="245">
        <v>483945.1875</v>
      </c>
      <c r="J59" s="126">
        <v>0</v>
      </c>
      <c r="K59" s="127">
        <v>117223</v>
      </c>
      <c r="L59" s="251">
        <v>97.435656825025802</v>
      </c>
      <c r="M59" s="127">
        <v>1866900</v>
      </c>
      <c r="N59" s="251">
        <v>0</v>
      </c>
      <c r="O59" s="127">
        <v>99589</v>
      </c>
      <c r="P59" s="251">
        <v>1.0041269706562161E-3</v>
      </c>
      <c r="Q59" s="127">
        <v>201681</v>
      </c>
      <c r="R59" s="251">
        <v>99.954383850097656</v>
      </c>
      <c r="S59" s="127">
        <v>1242118</v>
      </c>
      <c r="T59" s="251">
        <v>99.9661865234375</v>
      </c>
      <c r="U59" s="251">
        <v>99.829299926757812</v>
      </c>
      <c r="V59" s="251">
        <v>99.887886047363281</v>
      </c>
      <c r="W59" s="251">
        <v>99.783760070800781</v>
      </c>
      <c r="X59" s="251">
        <v>99.854110717773438</v>
      </c>
      <c r="Y59" s="127">
        <v>1804978</v>
      </c>
      <c r="Z59" s="251">
        <v>99.891799926757813</v>
      </c>
      <c r="AA59" s="127">
        <v>267663</v>
      </c>
      <c r="AB59" s="251">
        <v>99.823661804199219</v>
      </c>
      <c r="AC59" s="127">
        <v>99653</v>
      </c>
      <c r="AD59" s="251">
        <v>0.23882873356342316</v>
      </c>
      <c r="AE59" s="127">
        <v>6596</v>
      </c>
      <c r="AF59" s="251">
        <v>97.862342834472656</v>
      </c>
      <c r="AG59" s="127">
        <v>1872005</v>
      </c>
      <c r="AH59" s="251">
        <v>0.12163428962230682</v>
      </c>
      <c r="AI59" s="127">
        <v>16266</v>
      </c>
      <c r="AJ59" s="251">
        <v>94.928070068359375</v>
      </c>
      <c r="AK59" s="251">
        <v>0.88728231191635132</v>
      </c>
      <c r="AL59" s="251">
        <v>5.3390659391880035E-2</v>
      </c>
      <c r="AM59" s="245">
        <v>0</v>
      </c>
      <c r="AN59" s="126">
        <v>0</v>
      </c>
      <c r="AO59" s="156">
        <v>0</v>
      </c>
      <c r="AP59" s="127">
        <v>0</v>
      </c>
      <c r="AQ59" s="127">
        <v>0</v>
      </c>
      <c r="AR59" s="127">
        <v>0</v>
      </c>
      <c r="AS59" s="127">
        <v>0</v>
      </c>
      <c r="AT59" s="127">
        <v>0</v>
      </c>
      <c r="AU59" s="127">
        <v>0</v>
      </c>
      <c r="AV59" s="311">
        <v>1</v>
      </c>
      <c r="AW59" s="312">
        <v>0</v>
      </c>
      <c r="AX59" s="312">
        <v>1</v>
      </c>
      <c r="AY59" s="10">
        <v>0</v>
      </c>
      <c r="AZ59" s="10">
        <v>1</v>
      </c>
      <c r="BA59" s="10">
        <v>0</v>
      </c>
    </row>
    <row r="60" spans="1:53" s="164" customFormat="1" ht="12.75" x14ac:dyDescent="0.2">
      <c r="A60" s="9">
        <v>41912</v>
      </c>
      <c r="B60" s="309" t="s">
        <v>79</v>
      </c>
      <c r="C60" s="309" t="s">
        <v>86</v>
      </c>
      <c r="D60" s="310" t="s">
        <v>119</v>
      </c>
      <c r="E60" s="127">
        <v>77</v>
      </c>
      <c r="F60" s="127">
        <v>267</v>
      </c>
      <c r="G60" s="245">
        <v>534.2376708984375</v>
      </c>
      <c r="H60" s="245">
        <v>0.53519999980926514</v>
      </c>
      <c r="I60" s="245">
        <v>1709528.875</v>
      </c>
      <c r="J60" s="126">
        <v>0</v>
      </c>
      <c r="K60" s="127">
        <v>88417</v>
      </c>
      <c r="L60" s="251">
        <v>97.080878111675361</v>
      </c>
      <c r="M60" s="127">
        <v>3587409</v>
      </c>
      <c r="N60" s="251">
        <v>0</v>
      </c>
      <c r="O60" s="127">
        <v>68864</v>
      </c>
      <c r="P60" s="251">
        <v>0</v>
      </c>
      <c r="Q60" s="127">
        <v>195501</v>
      </c>
      <c r="R60" s="251">
        <v>99.889511108398438</v>
      </c>
      <c r="S60" s="127">
        <v>2486292</v>
      </c>
      <c r="T60" s="251">
        <v>99.892852783203125</v>
      </c>
      <c r="U60" s="251">
        <v>99.571617126464844</v>
      </c>
      <c r="V60" s="251">
        <v>99.759857177734375</v>
      </c>
      <c r="W60" s="251">
        <v>99.461601257324219</v>
      </c>
      <c r="X60" s="251">
        <v>99.652969360351563</v>
      </c>
      <c r="Y60" s="127">
        <v>4404701</v>
      </c>
      <c r="Z60" s="251">
        <v>99.909210205078125</v>
      </c>
      <c r="AA60" s="127">
        <v>906163</v>
      </c>
      <c r="AB60" s="251">
        <v>99.874526977539063</v>
      </c>
      <c r="AC60" s="127">
        <v>68753</v>
      </c>
      <c r="AD60" s="251">
        <v>0.26762467622756958</v>
      </c>
      <c r="AE60" s="127">
        <v>5380</v>
      </c>
      <c r="AF60" s="251">
        <v>96.802970886230469</v>
      </c>
      <c r="AG60" s="127">
        <v>3588307</v>
      </c>
      <c r="AH60" s="251">
        <v>0.1151239275932312</v>
      </c>
      <c r="AI60" s="127">
        <v>33485</v>
      </c>
      <c r="AJ60" s="251">
        <v>96.368522644042969</v>
      </c>
      <c r="AK60" s="251">
        <v>0.75590020418167114</v>
      </c>
      <c r="AL60" s="251">
        <v>5.9846438467502594E-2</v>
      </c>
      <c r="AM60" s="245">
        <v>0</v>
      </c>
      <c r="AN60" s="126">
        <v>0</v>
      </c>
      <c r="AO60" s="156">
        <v>0</v>
      </c>
      <c r="AP60" s="127">
        <v>0</v>
      </c>
      <c r="AQ60" s="127">
        <v>0</v>
      </c>
      <c r="AR60" s="127">
        <v>2</v>
      </c>
      <c r="AS60" s="127">
        <v>0</v>
      </c>
      <c r="AT60" s="127">
        <v>0</v>
      </c>
      <c r="AU60" s="127">
        <v>0</v>
      </c>
      <c r="AV60" s="311">
        <v>3</v>
      </c>
      <c r="AW60" s="312">
        <v>0</v>
      </c>
      <c r="AX60" s="312">
        <v>14</v>
      </c>
      <c r="AY60" s="10">
        <v>0</v>
      </c>
      <c r="AZ60" s="10">
        <v>7</v>
      </c>
      <c r="BA60" s="10">
        <v>4</v>
      </c>
    </row>
    <row r="61" spans="1:53" s="166" customFormat="1" ht="12.75" x14ac:dyDescent="0.2">
      <c r="A61" s="9">
        <v>41912</v>
      </c>
      <c r="B61" s="309" t="s">
        <v>80</v>
      </c>
      <c r="C61" s="309" t="s">
        <v>86</v>
      </c>
      <c r="D61" s="310" t="s">
        <v>119</v>
      </c>
      <c r="E61" s="127">
        <v>57</v>
      </c>
      <c r="F61" s="127">
        <v>180</v>
      </c>
      <c r="G61" s="245">
        <v>413.93759155273438</v>
      </c>
      <c r="H61" s="245">
        <v>0.23040001094341278</v>
      </c>
      <c r="I61" s="245">
        <v>811818</v>
      </c>
      <c r="J61" s="126">
        <v>0</v>
      </c>
      <c r="K61" s="127">
        <v>57107</v>
      </c>
      <c r="L61" s="251">
        <v>97.16672211812913</v>
      </c>
      <c r="M61" s="127">
        <v>2100458</v>
      </c>
      <c r="N61" s="251">
        <v>0</v>
      </c>
      <c r="O61" s="127">
        <v>47694</v>
      </c>
      <c r="P61" s="251">
        <v>0</v>
      </c>
      <c r="Q61" s="127">
        <v>126989</v>
      </c>
      <c r="R61" s="251">
        <v>99.914169311523438</v>
      </c>
      <c r="S61" s="127">
        <v>1369119</v>
      </c>
      <c r="T61" s="251">
        <v>99.93316650390625</v>
      </c>
      <c r="U61" s="251">
        <v>99.725334167480469</v>
      </c>
      <c r="V61" s="251">
        <v>99.885787963867188</v>
      </c>
      <c r="W61" s="251">
        <v>99.639739990234375</v>
      </c>
      <c r="X61" s="251">
        <v>99.81903076171875</v>
      </c>
      <c r="Y61" s="127">
        <v>2026922</v>
      </c>
      <c r="Z61" s="251">
        <v>99.913909912109375</v>
      </c>
      <c r="AA61" s="127">
        <v>342315</v>
      </c>
      <c r="AB61" s="251">
        <v>99.873214721679688</v>
      </c>
      <c r="AC61" s="127">
        <v>47673</v>
      </c>
      <c r="AD61" s="251">
        <v>0.26430055499076843</v>
      </c>
      <c r="AE61" s="127">
        <v>2988</v>
      </c>
      <c r="AF61" s="251">
        <v>98.828651428222656</v>
      </c>
      <c r="AG61" s="127">
        <v>2102973</v>
      </c>
      <c r="AH61" s="251">
        <v>0.11673948913812637</v>
      </c>
      <c r="AI61" s="127">
        <v>15853</v>
      </c>
      <c r="AJ61" s="251">
        <v>96.442314147949219</v>
      </c>
      <c r="AK61" s="251">
        <v>0.93853515386581421</v>
      </c>
      <c r="AL61" s="251">
        <v>5.8812770992517471E-2</v>
      </c>
      <c r="AM61" s="245">
        <v>0</v>
      </c>
      <c r="AN61" s="126">
        <v>0</v>
      </c>
      <c r="AO61" s="156">
        <v>0</v>
      </c>
      <c r="AP61" s="127">
        <v>0</v>
      </c>
      <c r="AQ61" s="127">
        <v>0</v>
      </c>
      <c r="AR61" s="127">
        <v>0</v>
      </c>
      <c r="AS61" s="127">
        <v>0</v>
      </c>
      <c r="AT61" s="127">
        <v>0</v>
      </c>
      <c r="AU61" s="127">
        <v>0</v>
      </c>
      <c r="AV61" s="311">
        <v>2</v>
      </c>
      <c r="AW61" s="312">
        <v>0</v>
      </c>
      <c r="AX61" s="312">
        <v>4</v>
      </c>
      <c r="AY61" s="10">
        <v>1</v>
      </c>
      <c r="AZ61" s="10">
        <v>1</v>
      </c>
      <c r="BA61" s="10">
        <v>0</v>
      </c>
    </row>
    <row r="62" spans="1:53" s="166" customFormat="1" ht="12.75" x14ac:dyDescent="0.2">
      <c r="A62" s="9">
        <v>41912</v>
      </c>
      <c r="B62" s="309" t="s">
        <v>81</v>
      </c>
      <c r="C62" s="309" t="s">
        <v>86</v>
      </c>
      <c r="D62" s="310" t="s">
        <v>119</v>
      </c>
      <c r="E62" s="127">
        <v>40</v>
      </c>
      <c r="F62" s="127">
        <v>136</v>
      </c>
      <c r="G62" s="245">
        <v>386.14566040039062</v>
      </c>
      <c r="H62" s="245">
        <v>0.21360005438327789</v>
      </c>
      <c r="I62" s="245">
        <v>897089</v>
      </c>
      <c r="J62" s="126">
        <v>0</v>
      </c>
      <c r="K62" s="127">
        <v>59333</v>
      </c>
      <c r="L62" s="251">
        <v>96.988185326883851</v>
      </c>
      <c r="M62" s="127">
        <v>1629655</v>
      </c>
      <c r="N62" s="251">
        <v>0</v>
      </c>
      <c r="O62" s="127">
        <v>47907</v>
      </c>
      <c r="P62" s="251">
        <v>2.0873777102679014E-3</v>
      </c>
      <c r="Q62" s="127">
        <v>122766</v>
      </c>
      <c r="R62" s="251">
        <v>99.938911437988281</v>
      </c>
      <c r="S62" s="127">
        <v>1151610</v>
      </c>
      <c r="T62" s="251">
        <v>99.9410400390625</v>
      </c>
      <c r="U62" s="251">
        <v>99.446846008300781</v>
      </c>
      <c r="V62" s="251">
        <v>99.726814270019531</v>
      </c>
      <c r="W62" s="251">
        <v>99.386093139648438</v>
      </c>
      <c r="X62" s="251">
        <v>99.668014526367188</v>
      </c>
      <c r="Y62" s="127">
        <v>2186044</v>
      </c>
      <c r="Z62" s="251">
        <v>99.916015625</v>
      </c>
      <c r="AA62" s="127">
        <v>465959</v>
      </c>
      <c r="AB62" s="251">
        <v>99.884323120117187</v>
      </c>
      <c r="AC62" s="127">
        <v>47792</v>
      </c>
      <c r="AD62" s="251">
        <v>0.31176766753196716</v>
      </c>
      <c r="AE62" s="127">
        <v>3276</v>
      </c>
      <c r="AF62" s="251">
        <v>97.74114990234375</v>
      </c>
      <c r="AG62" s="127">
        <v>1629852</v>
      </c>
      <c r="AH62" s="251">
        <v>0.12387628108263016</v>
      </c>
      <c r="AI62" s="127">
        <v>15128</v>
      </c>
      <c r="AJ62" s="251">
        <v>94.738235473632812</v>
      </c>
      <c r="AK62" s="251">
        <v>0.75166976451873779</v>
      </c>
      <c r="AL62" s="251">
        <v>6.2852948904037476E-2</v>
      </c>
      <c r="AM62" s="245">
        <v>0</v>
      </c>
      <c r="AN62" s="126">
        <v>0</v>
      </c>
      <c r="AO62" s="156">
        <v>0</v>
      </c>
      <c r="AP62" s="127">
        <v>0</v>
      </c>
      <c r="AQ62" s="127">
        <v>0</v>
      </c>
      <c r="AR62" s="127">
        <v>0</v>
      </c>
      <c r="AS62" s="127">
        <v>0</v>
      </c>
      <c r="AT62" s="127">
        <v>0</v>
      </c>
      <c r="AU62" s="127">
        <v>0</v>
      </c>
      <c r="AV62" s="311">
        <v>3</v>
      </c>
      <c r="AW62" s="312">
        <v>0</v>
      </c>
      <c r="AX62" s="312">
        <v>9</v>
      </c>
      <c r="AY62" s="10">
        <v>0</v>
      </c>
      <c r="AZ62" s="10">
        <v>3</v>
      </c>
      <c r="BA62" s="10">
        <v>0</v>
      </c>
    </row>
    <row r="63" spans="1:53" s="170" customFormat="1" ht="14.25" x14ac:dyDescent="0.2">
      <c r="A63" s="9">
        <v>41912</v>
      </c>
      <c r="B63" s="309" t="s">
        <v>125</v>
      </c>
      <c r="C63" s="309" t="s">
        <v>86</v>
      </c>
      <c r="D63" s="310" t="s">
        <v>119</v>
      </c>
      <c r="E63" s="127">
        <v>16</v>
      </c>
      <c r="F63" s="127">
        <v>62</v>
      </c>
      <c r="G63" s="245">
        <v>455.4288330078125</v>
      </c>
      <c r="H63" s="245">
        <v>0.30479997396469116</v>
      </c>
      <c r="I63" s="245">
        <v>352503</v>
      </c>
      <c r="J63" s="126">
        <v>0</v>
      </c>
      <c r="K63" s="127">
        <v>64104</v>
      </c>
      <c r="L63" s="251">
        <v>97.490016223636587</v>
      </c>
      <c r="M63" s="127">
        <v>1147685</v>
      </c>
      <c r="N63" s="251">
        <v>0</v>
      </c>
      <c r="O63" s="127">
        <v>56950</v>
      </c>
      <c r="P63" s="251">
        <v>3.5118525847792625E-3</v>
      </c>
      <c r="Q63" s="127">
        <v>131103</v>
      </c>
      <c r="R63" s="251">
        <v>99.948135375976563</v>
      </c>
      <c r="S63" s="127">
        <v>821574</v>
      </c>
      <c r="T63" s="251">
        <v>99.950096130371094</v>
      </c>
      <c r="U63" s="251">
        <v>99.708518981933594</v>
      </c>
      <c r="V63" s="251">
        <v>99.747314453125</v>
      </c>
      <c r="W63" s="251">
        <v>99.656806945800781</v>
      </c>
      <c r="X63" s="251">
        <v>99.697540283203125</v>
      </c>
      <c r="Y63" s="127">
        <v>1085180</v>
      </c>
      <c r="Z63" s="251">
        <v>99.941665649414063</v>
      </c>
      <c r="AA63" s="127">
        <v>188358</v>
      </c>
      <c r="AB63" s="251">
        <v>99.883735656738281</v>
      </c>
      <c r="AC63" s="127">
        <v>56875</v>
      </c>
      <c r="AD63" s="251">
        <v>0.16351647675037384</v>
      </c>
      <c r="AE63" s="127">
        <v>3773</v>
      </c>
      <c r="AF63" s="251">
        <v>98.303733825683594</v>
      </c>
      <c r="AG63" s="127">
        <v>1147797</v>
      </c>
      <c r="AH63" s="251">
        <v>0.11752949655056</v>
      </c>
      <c r="AI63" s="127">
        <v>12883</v>
      </c>
      <c r="AJ63" s="251">
        <v>91.94287109375</v>
      </c>
      <c r="AK63" s="251">
        <v>0.79885494709014893</v>
      </c>
      <c r="AL63" s="251">
        <v>5.5522575974464417E-2</v>
      </c>
      <c r="AM63" s="245">
        <v>0</v>
      </c>
      <c r="AN63" s="126">
        <v>0</v>
      </c>
      <c r="AO63" s="156">
        <v>0</v>
      </c>
      <c r="AP63" s="127">
        <v>0</v>
      </c>
      <c r="AQ63" s="127">
        <v>0</v>
      </c>
      <c r="AR63" s="127">
        <v>0</v>
      </c>
      <c r="AS63" s="127">
        <v>0</v>
      </c>
      <c r="AT63" s="127">
        <v>0</v>
      </c>
      <c r="AU63" s="127">
        <v>0</v>
      </c>
      <c r="AV63" s="311">
        <v>0</v>
      </c>
      <c r="AW63" s="312">
        <v>0</v>
      </c>
      <c r="AX63" s="312">
        <v>3</v>
      </c>
      <c r="AY63" s="10">
        <v>0</v>
      </c>
      <c r="AZ63" s="10">
        <v>1</v>
      </c>
      <c r="BA63" s="10">
        <v>0</v>
      </c>
    </row>
    <row r="64" spans="1:53" s="166" customFormat="1" ht="12.75" x14ac:dyDescent="0.2">
      <c r="A64" s="9">
        <v>41912</v>
      </c>
      <c r="B64" s="313" t="s">
        <v>82</v>
      </c>
      <c r="C64" s="313" t="s">
        <v>86</v>
      </c>
      <c r="D64" s="314" t="s">
        <v>120</v>
      </c>
      <c r="E64" s="131">
        <v>51</v>
      </c>
      <c r="F64" s="131">
        <v>168</v>
      </c>
      <c r="G64" s="246">
        <v>381.63360595703125</v>
      </c>
      <c r="H64" s="246">
        <v>0.25440001487731934</v>
      </c>
      <c r="I64" s="246">
        <v>790410.0625</v>
      </c>
      <c r="J64" s="129">
        <v>0</v>
      </c>
      <c r="K64" s="128">
        <v>56534</v>
      </c>
      <c r="L64" s="252">
        <v>97.042487706512887</v>
      </c>
      <c r="M64" s="128">
        <v>1434667</v>
      </c>
      <c r="N64" s="252">
        <v>0</v>
      </c>
      <c r="O64" s="128">
        <v>52675</v>
      </c>
      <c r="P64" s="252">
        <v>0</v>
      </c>
      <c r="Q64" s="128">
        <v>147108</v>
      </c>
      <c r="R64" s="252">
        <v>99.9306640625</v>
      </c>
      <c r="S64" s="128">
        <v>1012112</v>
      </c>
      <c r="T64" s="252">
        <v>99.793998718261719</v>
      </c>
      <c r="U64" s="252">
        <v>99.832939147949219</v>
      </c>
      <c r="V64" s="252">
        <v>99.907012939453125</v>
      </c>
      <c r="W64" s="252">
        <v>99.763717651367188</v>
      </c>
      <c r="X64" s="252">
        <v>99.701202392578125</v>
      </c>
      <c r="Y64" s="128">
        <v>1316143</v>
      </c>
      <c r="Z64" s="252">
        <v>99.945068359375</v>
      </c>
      <c r="AA64" s="128">
        <v>256103</v>
      </c>
      <c r="AB64" s="252">
        <v>99.801643371582031</v>
      </c>
      <c r="AC64" s="128">
        <v>52684</v>
      </c>
      <c r="AD64" s="252">
        <v>0.18411661684513092</v>
      </c>
      <c r="AE64" s="128">
        <v>5110</v>
      </c>
      <c r="AF64" s="252">
        <v>97.984344482421875</v>
      </c>
      <c r="AG64" s="128">
        <v>1437708</v>
      </c>
      <c r="AH64" s="252">
        <v>0.20817857980728149</v>
      </c>
      <c r="AI64" s="128">
        <v>12786</v>
      </c>
      <c r="AJ64" s="252">
        <v>96.441421508789063</v>
      </c>
      <c r="AK64" s="252">
        <v>0.98551923036575317</v>
      </c>
      <c r="AL64" s="252">
        <v>7.8307732939720154E-2</v>
      </c>
      <c r="AM64" s="246">
        <v>0</v>
      </c>
      <c r="AN64" s="129">
        <v>0</v>
      </c>
      <c r="AO64" s="129">
        <v>0</v>
      </c>
      <c r="AP64" s="296">
        <v>0</v>
      </c>
      <c r="AQ64" s="296">
        <v>0</v>
      </c>
      <c r="AR64" s="296">
        <v>1</v>
      </c>
      <c r="AS64" s="296">
        <v>2</v>
      </c>
      <c r="AT64" s="296">
        <v>0</v>
      </c>
      <c r="AU64" s="296">
        <v>0</v>
      </c>
      <c r="AV64" s="311">
        <v>1</v>
      </c>
      <c r="AW64" s="312">
        <v>0</v>
      </c>
      <c r="AX64" s="312">
        <v>5</v>
      </c>
      <c r="AY64" s="10">
        <v>0</v>
      </c>
      <c r="AZ64" s="10">
        <v>2</v>
      </c>
      <c r="BA64" s="10">
        <v>2</v>
      </c>
    </row>
    <row r="65" spans="1:53" s="170" customFormat="1" ht="14.25" x14ac:dyDescent="0.2">
      <c r="A65" s="9">
        <v>41912</v>
      </c>
      <c r="B65" s="313" t="s">
        <v>83</v>
      </c>
      <c r="C65" s="313" t="s">
        <v>86</v>
      </c>
      <c r="D65" s="314" t="s">
        <v>120</v>
      </c>
      <c r="E65" s="131">
        <v>46</v>
      </c>
      <c r="F65" s="131">
        <v>144</v>
      </c>
      <c r="G65" s="246">
        <v>172.20719909667969</v>
      </c>
      <c r="H65" s="246">
        <v>0.61919999122619629</v>
      </c>
      <c r="I65" s="246">
        <v>670580.625</v>
      </c>
      <c r="J65" s="131">
        <v>0</v>
      </c>
      <c r="K65" s="130">
        <v>31467</v>
      </c>
      <c r="L65" s="253">
        <v>96.631391616614223</v>
      </c>
      <c r="M65" s="130">
        <v>1022433</v>
      </c>
      <c r="N65" s="253">
        <v>0</v>
      </c>
      <c r="O65" s="130">
        <v>21915</v>
      </c>
      <c r="P65" s="253">
        <v>0</v>
      </c>
      <c r="Q65" s="130">
        <v>81667</v>
      </c>
      <c r="R65" s="253">
        <v>99.919181823730469</v>
      </c>
      <c r="S65" s="130">
        <v>676079</v>
      </c>
      <c r="T65" s="253">
        <v>99.912879943847656</v>
      </c>
      <c r="U65" s="253">
        <v>99.794662475585938</v>
      </c>
      <c r="V65" s="253">
        <v>99.826004028320313</v>
      </c>
      <c r="W65" s="253">
        <v>99.714012145996094</v>
      </c>
      <c r="X65" s="253">
        <v>99.739036560058594</v>
      </c>
      <c r="Y65" s="130">
        <v>1350066</v>
      </c>
      <c r="Z65" s="253">
        <v>99.931411743164063</v>
      </c>
      <c r="AA65" s="130">
        <v>331153</v>
      </c>
      <c r="AB65" s="253">
        <v>99.846298217773438</v>
      </c>
      <c r="AC65" s="130">
        <v>21931</v>
      </c>
      <c r="AD65" s="253">
        <v>0.27814510464668274</v>
      </c>
      <c r="AE65" s="130">
        <v>2084</v>
      </c>
      <c r="AF65" s="253">
        <v>97.792709350585938</v>
      </c>
      <c r="AG65" s="130">
        <v>1024625</v>
      </c>
      <c r="AH65" s="253">
        <v>0.25433695316314697</v>
      </c>
      <c r="AI65" s="130">
        <v>6165</v>
      </c>
      <c r="AJ65" s="253">
        <v>97.469589233398438</v>
      </c>
      <c r="AK65" s="253">
        <v>0.9264061450958252</v>
      </c>
      <c r="AL65" s="253">
        <v>6.8307638168334961E-2</v>
      </c>
      <c r="AM65" s="256">
        <v>0</v>
      </c>
      <c r="AN65" s="131">
        <v>0</v>
      </c>
      <c r="AO65" s="131">
        <v>0</v>
      </c>
      <c r="AP65" s="296">
        <v>0</v>
      </c>
      <c r="AQ65" s="296">
        <v>0</v>
      </c>
      <c r="AR65" s="296">
        <v>0</v>
      </c>
      <c r="AS65" s="296">
        <v>0</v>
      </c>
      <c r="AT65" s="296">
        <v>0</v>
      </c>
      <c r="AU65" s="296">
        <v>0</v>
      </c>
      <c r="AV65" s="315">
        <v>1</v>
      </c>
      <c r="AW65" s="316">
        <v>0</v>
      </c>
      <c r="AX65" s="316">
        <v>7</v>
      </c>
      <c r="AY65" s="317">
        <v>0</v>
      </c>
      <c r="AZ65" s="317">
        <v>0</v>
      </c>
      <c r="BA65" s="317">
        <v>0</v>
      </c>
    </row>
    <row r="66" spans="1:53" s="170" customFormat="1" ht="14.25" x14ac:dyDescent="0.2">
      <c r="A66" s="9">
        <v>41912</v>
      </c>
      <c r="B66" s="299" t="s">
        <v>85</v>
      </c>
      <c r="C66" s="299" t="s">
        <v>86</v>
      </c>
      <c r="D66" s="300">
        <v>3</v>
      </c>
      <c r="E66" s="124">
        <v>134</v>
      </c>
      <c r="F66" s="124">
        <v>443</v>
      </c>
      <c r="G66" s="242">
        <v>252.37905883789062</v>
      </c>
      <c r="H66" s="242">
        <v>3.5999998450279236E-2</v>
      </c>
      <c r="I66" s="242">
        <v>3187042.75</v>
      </c>
      <c r="J66" s="125">
        <v>0</v>
      </c>
      <c r="K66" s="124">
        <v>64273</v>
      </c>
      <c r="L66" s="248">
        <v>96.773139576494017</v>
      </c>
      <c r="M66" s="124">
        <v>3387877</v>
      </c>
      <c r="N66" s="248">
        <v>0</v>
      </c>
      <c r="O66" s="124">
        <v>31924</v>
      </c>
      <c r="P66" s="248">
        <v>0</v>
      </c>
      <c r="Q66" s="124">
        <v>225383</v>
      </c>
      <c r="R66" s="248">
        <v>99.909042358398438</v>
      </c>
      <c r="S66" s="124">
        <v>2399146</v>
      </c>
      <c r="T66" s="248">
        <v>99.915054321289063</v>
      </c>
      <c r="U66" s="248">
        <v>99.743141174316406</v>
      </c>
      <c r="V66" s="248">
        <v>99.931549072265625</v>
      </c>
      <c r="W66" s="248">
        <v>99.652420043945313</v>
      </c>
      <c r="X66" s="248">
        <v>99.846664428710937</v>
      </c>
      <c r="Y66" s="124">
        <v>6314883</v>
      </c>
      <c r="Z66" s="248">
        <v>99.90606689453125</v>
      </c>
      <c r="AA66" s="124">
        <v>1339331</v>
      </c>
      <c r="AB66" s="248">
        <v>99.790939331054688</v>
      </c>
      <c r="AC66" s="124">
        <v>31975</v>
      </c>
      <c r="AD66" s="248">
        <v>0.42845973372459412</v>
      </c>
      <c r="AE66" s="124">
        <v>2835</v>
      </c>
      <c r="AF66" s="248">
        <v>97.460319519042969</v>
      </c>
      <c r="AG66" s="124">
        <v>3408112</v>
      </c>
      <c r="AH66" s="248">
        <v>0.24242161214351654</v>
      </c>
      <c r="AI66" s="124">
        <v>21301</v>
      </c>
      <c r="AJ66" s="248">
        <v>95.080039978027344</v>
      </c>
      <c r="AK66" s="248">
        <v>0.77769970893859863</v>
      </c>
      <c r="AL66" s="248">
        <v>7.2486922144889832E-2</v>
      </c>
      <c r="AM66" s="242">
        <v>0</v>
      </c>
      <c r="AN66" s="125">
        <v>0</v>
      </c>
      <c r="AO66" s="300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1</v>
      </c>
      <c r="AV66" s="315">
        <v>1</v>
      </c>
      <c r="AW66" s="316">
        <v>0</v>
      </c>
      <c r="AX66" s="316">
        <v>3</v>
      </c>
      <c r="AY66" s="317">
        <v>1</v>
      </c>
      <c r="AZ66" s="317">
        <v>0</v>
      </c>
      <c r="BA66" s="317">
        <v>0</v>
      </c>
    </row>
    <row r="67" spans="1:53" s="170" customFormat="1" ht="14.25" x14ac:dyDescent="0.2">
      <c r="A67" s="9">
        <v>41912</v>
      </c>
      <c r="B67" s="304" t="s">
        <v>84</v>
      </c>
      <c r="C67" s="304" t="s">
        <v>87</v>
      </c>
      <c r="D67" s="305">
        <v>2</v>
      </c>
      <c r="E67" s="142">
        <v>194</v>
      </c>
      <c r="F67" s="142">
        <v>582</v>
      </c>
      <c r="G67" s="243">
        <v>1254.1295166015625</v>
      </c>
      <c r="H67" s="243">
        <v>1.0186111927032471</v>
      </c>
      <c r="I67" s="243">
        <v>6355284</v>
      </c>
      <c r="J67" s="143">
        <v>0</v>
      </c>
      <c r="K67" s="142">
        <v>146873</v>
      </c>
      <c r="L67" s="249">
        <v>96.601145207083675</v>
      </c>
      <c r="M67" s="142">
        <v>7650219</v>
      </c>
      <c r="N67" s="249">
        <v>0</v>
      </c>
      <c r="O67" s="142">
        <v>76137</v>
      </c>
      <c r="P67" s="249">
        <v>0</v>
      </c>
      <c r="Q67" s="142">
        <v>66120</v>
      </c>
      <c r="R67" s="249">
        <v>99.912277221679688</v>
      </c>
      <c r="S67" s="142">
        <v>6043898</v>
      </c>
      <c r="T67" s="249">
        <v>99.976722717285156</v>
      </c>
      <c r="U67" s="249">
        <v>99.62567138671875</v>
      </c>
      <c r="V67" s="249">
        <v>99.822280883789063</v>
      </c>
      <c r="W67" s="249">
        <v>99.538276672363281</v>
      </c>
      <c r="X67" s="249">
        <v>99.799041748046875</v>
      </c>
      <c r="Y67" s="142">
        <v>27250668</v>
      </c>
      <c r="Z67" s="249">
        <v>99.803276062011719</v>
      </c>
      <c r="AA67" s="142">
        <v>16616</v>
      </c>
      <c r="AB67" s="249">
        <v>93.241455078125</v>
      </c>
      <c r="AC67" s="142">
        <v>70261</v>
      </c>
      <c r="AD67" s="249">
        <v>0.25191783905029297</v>
      </c>
      <c r="AE67" s="142">
        <v>5692</v>
      </c>
      <c r="AF67" s="249">
        <v>98.910751342773438</v>
      </c>
      <c r="AG67" s="142">
        <v>7606525</v>
      </c>
      <c r="AH67" s="249">
        <v>0.12846864759922028</v>
      </c>
      <c r="AI67" s="142">
        <v>18924</v>
      </c>
      <c r="AJ67" s="249">
        <v>95.909957885742188</v>
      </c>
      <c r="AK67" s="249">
        <v>2.5281119346618652</v>
      </c>
      <c r="AL67" s="249">
        <v>0.23493070900440216</v>
      </c>
      <c r="AM67" s="243">
        <v>0</v>
      </c>
      <c r="AN67" s="143">
        <v>0</v>
      </c>
      <c r="AO67" s="305">
        <v>0</v>
      </c>
      <c r="AP67" s="142">
        <v>0</v>
      </c>
      <c r="AQ67" s="142">
        <v>0</v>
      </c>
      <c r="AR67" s="142">
        <v>4</v>
      </c>
      <c r="AS67" s="142">
        <v>3</v>
      </c>
      <c r="AT67" s="142">
        <v>0</v>
      </c>
      <c r="AU67" s="142">
        <v>0</v>
      </c>
      <c r="AV67" s="315">
        <v>2</v>
      </c>
      <c r="AW67" s="316">
        <v>0</v>
      </c>
      <c r="AX67" s="316">
        <v>11</v>
      </c>
      <c r="AY67" s="317">
        <v>0</v>
      </c>
      <c r="AZ67" s="317">
        <v>4</v>
      </c>
      <c r="BA67" s="317">
        <v>6</v>
      </c>
    </row>
    <row r="68" spans="1:53" s="170" customFormat="1" ht="14.25" x14ac:dyDescent="0.2">
      <c r="A68" s="9">
        <v>41911</v>
      </c>
      <c r="B68" s="299" t="s">
        <v>17</v>
      </c>
      <c r="C68" s="299"/>
      <c r="D68" s="300">
        <v>4</v>
      </c>
      <c r="E68" s="124">
        <v>844</v>
      </c>
      <c r="F68" s="124">
        <v>2920</v>
      </c>
      <c r="G68" s="242">
        <v>7830.0624084472656</v>
      </c>
      <c r="H68" s="242">
        <v>5.6268447302281857</v>
      </c>
      <c r="I68" s="242">
        <v>18411459.8125</v>
      </c>
      <c r="J68" s="125"/>
      <c r="K68" s="124">
        <v>1202697</v>
      </c>
      <c r="L68" s="248">
        <v>96.984527274949556</v>
      </c>
      <c r="M68" s="124">
        <v>34380794</v>
      </c>
      <c r="N68" s="248">
        <v>1.020918837731778E-3</v>
      </c>
      <c r="O68" s="124">
        <v>879840</v>
      </c>
      <c r="P68" s="248">
        <v>6.9910654636250414E-3</v>
      </c>
      <c r="Q68" s="124">
        <v>2327481</v>
      </c>
      <c r="R68" s="248">
        <v>99.8669371284345</v>
      </c>
      <c r="S68" s="124">
        <v>25086923</v>
      </c>
      <c r="T68" s="248">
        <v>99.913312959650796</v>
      </c>
      <c r="U68" s="248">
        <v>99.761776065652995</v>
      </c>
      <c r="V68" s="248">
        <v>99.865991872189724</v>
      </c>
      <c r="W68" s="248">
        <v>99.629030181695285</v>
      </c>
      <c r="X68" s="248">
        <v>99.779420999520354</v>
      </c>
      <c r="Y68" s="124">
        <v>52976032</v>
      </c>
      <c r="Z68" s="248">
        <v>99.897260562876625</v>
      </c>
      <c r="AA68" s="124">
        <v>6003983</v>
      </c>
      <c r="AB68" s="248">
        <v>99.817788068740867</v>
      </c>
      <c r="AC68" s="124">
        <v>874705</v>
      </c>
      <c r="AD68" s="248">
        <v>0.25517174498753292</v>
      </c>
      <c r="AE68" s="124">
        <v>69021</v>
      </c>
      <c r="AF68" s="248">
        <v>98.394690305427659</v>
      </c>
      <c r="AG68" s="124">
        <v>34389621</v>
      </c>
      <c r="AH68" s="248">
        <v>0.14503213049100208</v>
      </c>
      <c r="AI68" s="124">
        <v>269472</v>
      </c>
      <c r="AJ68" s="248">
        <v>94.117756063957117</v>
      </c>
      <c r="AK68" s="248">
        <v>0.86716675876623561</v>
      </c>
      <c r="AL68" s="248" t="e">
        <v>#DIV/0!</v>
      </c>
      <c r="AM68" s="242"/>
      <c r="AN68" s="125"/>
      <c r="AO68" s="300"/>
      <c r="AP68" s="124">
        <v>0</v>
      </c>
      <c r="AQ68" s="124">
        <v>0</v>
      </c>
      <c r="AR68" s="124">
        <v>10</v>
      </c>
      <c r="AS68" s="124">
        <v>5</v>
      </c>
      <c r="AT68" s="124">
        <v>1</v>
      </c>
      <c r="AU68" s="124">
        <v>1</v>
      </c>
      <c r="AV68" s="301">
        <v>28</v>
      </c>
      <c r="AW68" s="302">
        <v>0</v>
      </c>
      <c r="AX68" s="302">
        <v>89</v>
      </c>
      <c r="AY68" s="303">
        <v>4</v>
      </c>
      <c r="AZ68" s="303">
        <v>34</v>
      </c>
      <c r="BA68" s="303">
        <v>17</v>
      </c>
    </row>
    <row r="69" spans="1:53" s="174" customFormat="1" ht="14.25" x14ac:dyDescent="0.2">
      <c r="A69" s="9">
        <v>41911</v>
      </c>
      <c r="B69" s="304" t="s">
        <v>88</v>
      </c>
      <c r="C69" s="304"/>
      <c r="D69" s="305">
        <v>3</v>
      </c>
      <c r="E69" s="142">
        <v>650</v>
      </c>
      <c r="F69" s="142">
        <v>2338</v>
      </c>
      <c r="G69" s="243">
        <v>6599.0616760253906</v>
      </c>
      <c r="H69" s="243">
        <v>3.7392003200948238</v>
      </c>
      <c r="I69" s="243">
        <v>12086617.8125</v>
      </c>
      <c r="J69" s="143"/>
      <c r="K69" s="142">
        <v>1028561</v>
      </c>
      <c r="L69" s="249">
        <v>97.052095111519876</v>
      </c>
      <c r="M69" s="142">
        <v>26903702</v>
      </c>
      <c r="N69" s="249">
        <v>1.304653175640129E-3</v>
      </c>
      <c r="O69" s="142">
        <v>806999</v>
      </c>
      <c r="P69" s="249">
        <v>7.5588692770380342E-3</v>
      </c>
      <c r="Q69" s="142">
        <v>2260019</v>
      </c>
      <c r="R69" s="249">
        <v>99.865487384417762</v>
      </c>
      <c r="S69" s="142">
        <v>19215340</v>
      </c>
      <c r="T69" s="249">
        <v>99.893559330106726</v>
      </c>
      <c r="U69" s="249">
        <v>99.757249980224742</v>
      </c>
      <c r="V69" s="249">
        <v>99.85806443297929</v>
      </c>
      <c r="W69" s="249">
        <v>99.623063894043426</v>
      </c>
      <c r="X69" s="249">
        <v>99.75177484025437</v>
      </c>
      <c r="Y69" s="142">
        <v>30821976</v>
      </c>
      <c r="Z69" s="249">
        <v>99.918201809762166</v>
      </c>
      <c r="AA69" s="142">
        <v>5987553</v>
      </c>
      <c r="AB69" s="249">
        <v>99.84118765755241</v>
      </c>
      <c r="AC69" s="142">
        <v>807091</v>
      </c>
      <c r="AD69" s="249">
        <v>0.25412252185441048</v>
      </c>
      <c r="AE69" s="142">
        <v>63843</v>
      </c>
      <c r="AF69" s="249">
        <v>98.349074098935887</v>
      </c>
      <c r="AG69" s="142">
        <v>26950029</v>
      </c>
      <c r="AH69" s="249">
        <v>0.14955085840546864</v>
      </c>
      <c r="AI69" s="142">
        <v>251185</v>
      </c>
      <c r="AJ69" s="249">
        <v>93.923203852362846</v>
      </c>
      <c r="AK69" s="249">
        <v>5.4992014393576053E-7</v>
      </c>
      <c r="AL69" s="249" t="e">
        <v>#DIV/0!</v>
      </c>
      <c r="AM69" s="243"/>
      <c r="AN69" s="143"/>
      <c r="AO69" s="305"/>
      <c r="AP69" s="142">
        <v>0</v>
      </c>
      <c r="AQ69" s="142">
        <v>0</v>
      </c>
      <c r="AR69" s="142">
        <v>6</v>
      </c>
      <c r="AS69" s="142">
        <v>2</v>
      </c>
      <c r="AT69" s="142">
        <v>0</v>
      </c>
      <c r="AU69" s="142">
        <v>1</v>
      </c>
      <c r="AV69" s="301">
        <v>27</v>
      </c>
      <c r="AW69" s="302">
        <v>0</v>
      </c>
      <c r="AX69" s="302">
        <v>81</v>
      </c>
      <c r="AY69" s="303">
        <v>4</v>
      </c>
      <c r="AZ69" s="303">
        <v>30</v>
      </c>
      <c r="BA69" s="303">
        <v>11</v>
      </c>
    </row>
    <row r="70" spans="1:53" s="174" customFormat="1" ht="17.25" customHeight="1" x14ac:dyDescent="0.2">
      <c r="A70" s="9">
        <v>41911</v>
      </c>
      <c r="B70" s="306" t="s">
        <v>89</v>
      </c>
      <c r="C70" s="306"/>
      <c r="D70" s="307">
        <v>1</v>
      </c>
      <c r="E70" s="145">
        <v>194</v>
      </c>
      <c r="F70" s="145">
        <v>582</v>
      </c>
      <c r="G70" s="244">
        <v>1231.000732421875</v>
      </c>
      <c r="H70" s="244">
        <v>1.8876444101333618</v>
      </c>
      <c r="I70" s="244">
        <v>6324842</v>
      </c>
      <c r="J70" s="138"/>
      <c r="K70" s="145">
        <v>174136</v>
      </c>
      <c r="L70" s="250">
        <v>96.585427481968111</v>
      </c>
      <c r="M70" s="145">
        <v>7477092</v>
      </c>
      <c r="N70" s="250">
        <v>0</v>
      </c>
      <c r="O70" s="145">
        <v>72841</v>
      </c>
      <c r="P70" s="250">
        <v>7.0041720755398273E-4</v>
      </c>
      <c r="Q70" s="145">
        <v>67462</v>
      </c>
      <c r="R70" s="250">
        <v>99.915504455566406</v>
      </c>
      <c r="S70" s="145">
        <v>5871583</v>
      </c>
      <c r="T70" s="250">
        <v>99.977958679199219</v>
      </c>
      <c r="U70" s="250">
        <v>99.811920166015625</v>
      </c>
      <c r="V70" s="250">
        <v>99.894515991210938</v>
      </c>
      <c r="W70" s="250">
        <v>99.727584838867188</v>
      </c>
      <c r="X70" s="250">
        <v>99.87249755859375</v>
      </c>
      <c r="Y70" s="145">
        <v>22154056</v>
      </c>
      <c r="Z70" s="250">
        <v>99.868125915527344</v>
      </c>
      <c r="AA70" s="145">
        <v>16430</v>
      </c>
      <c r="AB70" s="250">
        <v>91.290321350097656</v>
      </c>
      <c r="AC70" s="145">
        <v>67614</v>
      </c>
      <c r="AD70" s="250">
        <v>0.26769605278968811</v>
      </c>
      <c r="AE70" s="145">
        <v>5178</v>
      </c>
      <c r="AF70" s="250">
        <v>98.957122802734375</v>
      </c>
      <c r="AG70" s="145">
        <v>7439592</v>
      </c>
      <c r="AH70" s="250">
        <v>0.12866297364234924</v>
      </c>
      <c r="AI70" s="145">
        <v>18287</v>
      </c>
      <c r="AJ70" s="250">
        <v>96.790069580078125</v>
      </c>
      <c r="AK70" s="250">
        <v>2.5243000984191895</v>
      </c>
      <c r="AL70" s="250">
        <v>1.7695586681365967</v>
      </c>
      <c r="AM70" s="244"/>
      <c r="AN70" s="138"/>
      <c r="AO70" s="307"/>
      <c r="AP70" s="145">
        <v>0</v>
      </c>
      <c r="AQ70" s="145">
        <v>0</v>
      </c>
      <c r="AR70" s="145">
        <v>4</v>
      </c>
      <c r="AS70" s="145">
        <v>3</v>
      </c>
      <c r="AT70" s="145">
        <v>1</v>
      </c>
      <c r="AU70" s="145">
        <v>0</v>
      </c>
      <c r="AV70" s="34">
        <v>1</v>
      </c>
      <c r="AW70" s="308">
        <v>0</v>
      </c>
      <c r="AX70" s="308">
        <v>8</v>
      </c>
      <c r="AY70" s="10">
        <v>0</v>
      </c>
      <c r="AZ70" s="10">
        <v>4</v>
      </c>
      <c r="BA70" s="10">
        <v>6</v>
      </c>
    </row>
    <row r="71" spans="1:53" s="174" customFormat="1" ht="14.25" x14ac:dyDescent="0.2">
      <c r="A71" s="9">
        <v>41911</v>
      </c>
      <c r="B71" s="309" t="s">
        <v>75</v>
      </c>
      <c r="C71" s="309" t="s">
        <v>86</v>
      </c>
      <c r="D71" s="310" t="s">
        <v>118</v>
      </c>
      <c r="E71" s="127">
        <v>39</v>
      </c>
      <c r="F71" s="127">
        <v>181</v>
      </c>
      <c r="G71" s="245">
        <v>1719.32421875</v>
      </c>
      <c r="H71" s="245">
        <v>0.8544001579284668</v>
      </c>
      <c r="I71" s="245">
        <v>870321.5</v>
      </c>
      <c r="J71" s="126">
        <v>0</v>
      </c>
      <c r="K71" s="127">
        <v>211311</v>
      </c>
      <c r="L71" s="251">
        <v>97.078240129477393</v>
      </c>
      <c r="M71" s="127">
        <v>4153538</v>
      </c>
      <c r="N71" s="251">
        <v>7.3190615512430668E-3</v>
      </c>
      <c r="O71" s="127">
        <v>216580</v>
      </c>
      <c r="P71" s="251">
        <v>2.3547880351543427E-2</v>
      </c>
      <c r="Q71" s="127">
        <v>498939</v>
      </c>
      <c r="R71" s="251">
        <v>99.68994140625</v>
      </c>
      <c r="S71" s="127">
        <v>3251743</v>
      </c>
      <c r="T71" s="251">
        <v>99.796630859375</v>
      </c>
      <c r="U71" s="251">
        <v>99.726661682128906</v>
      </c>
      <c r="V71" s="251">
        <v>99.7725830078125</v>
      </c>
      <c r="W71" s="251">
        <v>99.417449951171875</v>
      </c>
      <c r="X71" s="251">
        <v>99.569679260253906</v>
      </c>
      <c r="Y71" s="127">
        <v>3965309</v>
      </c>
      <c r="Z71" s="251">
        <v>99.937782287597656</v>
      </c>
      <c r="AA71" s="127">
        <v>748101</v>
      </c>
      <c r="AB71" s="251">
        <v>99.838127136230469</v>
      </c>
      <c r="AC71" s="127">
        <v>216663</v>
      </c>
      <c r="AD71" s="251">
        <v>0.31338992714881897</v>
      </c>
      <c r="AE71" s="127">
        <v>23284</v>
      </c>
      <c r="AF71" s="251">
        <v>98.501113891601562</v>
      </c>
      <c r="AG71" s="127">
        <v>4155035</v>
      </c>
      <c r="AH71" s="251">
        <v>0.11085345596075058</v>
      </c>
      <c r="AI71" s="127">
        <v>66054</v>
      </c>
      <c r="AJ71" s="251">
        <v>90.462348937988281</v>
      </c>
      <c r="AK71" s="251">
        <v>0.88569086790084839</v>
      </c>
      <c r="AL71" s="251">
        <v>5.2148059010505676E-2</v>
      </c>
      <c r="AM71" s="245">
        <v>0</v>
      </c>
      <c r="AN71" s="126">
        <v>0</v>
      </c>
      <c r="AO71" s="156">
        <v>0</v>
      </c>
      <c r="AP71" s="127">
        <v>0</v>
      </c>
      <c r="AQ71" s="127">
        <v>0</v>
      </c>
      <c r="AR71" s="127">
        <v>3</v>
      </c>
      <c r="AS71" s="127">
        <v>0</v>
      </c>
      <c r="AT71" s="127">
        <v>0</v>
      </c>
      <c r="AU71" s="127">
        <v>0</v>
      </c>
      <c r="AV71" s="311">
        <v>10</v>
      </c>
      <c r="AW71" s="312">
        <v>0</v>
      </c>
      <c r="AX71" s="312">
        <v>13</v>
      </c>
      <c r="AY71" s="10">
        <v>2</v>
      </c>
      <c r="AZ71" s="10">
        <v>11</v>
      </c>
      <c r="BA71" s="10">
        <v>4</v>
      </c>
    </row>
    <row r="72" spans="1:53" s="164" customFormat="1" ht="14.25" customHeight="1" x14ac:dyDescent="0.2">
      <c r="A72" s="9">
        <v>41911</v>
      </c>
      <c r="B72" s="309" t="s">
        <v>76</v>
      </c>
      <c r="C72" s="309" t="s">
        <v>86</v>
      </c>
      <c r="D72" s="310" t="s">
        <v>119</v>
      </c>
      <c r="E72" s="127">
        <v>52</v>
      </c>
      <c r="F72" s="127">
        <v>174</v>
      </c>
      <c r="G72" s="245">
        <v>517.23834228515625</v>
      </c>
      <c r="H72" s="245">
        <v>0.31679996848106384</v>
      </c>
      <c r="I72" s="245">
        <v>729049.4375</v>
      </c>
      <c r="J72" s="126">
        <v>0</v>
      </c>
      <c r="K72" s="127">
        <v>78044</v>
      </c>
      <c r="L72" s="251">
        <v>97.141356158064681</v>
      </c>
      <c r="M72" s="127">
        <v>2006771</v>
      </c>
      <c r="N72" s="251">
        <v>0</v>
      </c>
      <c r="O72" s="127">
        <v>60707</v>
      </c>
      <c r="P72" s="251">
        <v>0</v>
      </c>
      <c r="Q72" s="127">
        <v>184340</v>
      </c>
      <c r="R72" s="251">
        <v>99.954971313476563</v>
      </c>
      <c r="S72" s="127">
        <v>1408299</v>
      </c>
      <c r="T72" s="251">
        <v>99.953346252441406</v>
      </c>
      <c r="U72" s="251">
        <v>99.779266357421875</v>
      </c>
      <c r="V72" s="251">
        <v>99.914039611816406</v>
      </c>
      <c r="W72" s="251">
        <v>99.734336853027344</v>
      </c>
      <c r="X72" s="251">
        <v>99.867424011230469</v>
      </c>
      <c r="Y72" s="127">
        <v>1792504</v>
      </c>
      <c r="Z72" s="251">
        <v>99.926467895507813</v>
      </c>
      <c r="AA72" s="127">
        <v>322908</v>
      </c>
      <c r="AB72" s="251">
        <v>99.899658203125</v>
      </c>
      <c r="AC72" s="127">
        <v>60720</v>
      </c>
      <c r="AD72" s="251">
        <v>0.25032937526702881</v>
      </c>
      <c r="AE72" s="127">
        <v>1215</v>
      </c>
      <c r="AF72" s="251">
        <v>98.600822448730469</v>
      </c>
      <c r="AG72" s="127">
        <v>2009594</v>
      </c>
      <c r="AH72" s="251">
        <v>0.1150481104850769</v>
      </c>
      <c r="AI72" s="127">
        <v>17342</v>
      </c>
      <c r="AJ72" s="251">
        <v>95.202400207519531</v>
      </c>
      <c r="AK72" s="251">
        <v>0.88972938060760498</v>
      </c>
      <c r="AL72" s="251">
        <v>4.7606326639652252E-2</v>
      </c>
      <c r="AM72" s="245">
        <v>0</v>
      </c>
      <c r="AN72" s="126">
        <v>0</v>
      </c>
      <c r="AO72" s="156">
        <v>0</v>
      </c>
      <c r="AP72" s="127">
        <v>0</v>
      </c>
      <c r="AQ72" s="127">
        <v>0</v>
      </c>
      <c r="AR72" s="127">
        <v>0</v>
      </c>
      <c r="AS72" s="127">
        <v>0</v>
      </c>
      <c r="AT72" s="127">
        <v>0</v>
      </c>
      <c r="AU72" s="127">
        <v>0</v>
      </c>
      <c r="AV72" s="311">
        <v>0</v>
      </c>
      <c r="AW72" s="312">
        <v>0</v>
      </c>
      <c r="AX72" s="312">
        <v>3</v>
      </c>
      <c r="AY72" s="10">
        <v>0</v>
      </c>
      <c r="AZ72" s="10">
        <v>3</v>
      </c>
      <c r="BA72" s="10">
        <v>0</v>
      </c>
    </row>
    <row r="73" spans="1:53" s="164" customFormat="1" ht="12.75" x14ac:dyDescent="0.2">
      <c r="A73" s="9">
        <v>41911</v>
      </c>
      <c r="B73" s="309" t="s">
        <v>77</v>
      </c>
      <c r="C73" s="309" t="s">
        <v>86</v>
      </c>
      <c r="D73" s="310" t="s">
        <v>118</v>
      </c>
      <c r="E73" s="127">
        <v>63</v>
      </c>
      <c r="F73" s="127">
        <v>340</v>
      </c>
      <c r="G73" s="245">
        <v>837.72711181640625</v>
      </c>
      <c r="H73" s="245">
        <v>0.97200024127960205</v>
      </c>
      <c r="I73" s="245">
        <v>1209863.375</v>
      </c>
      <c r="J73" s="126">
        <v>0</v>
      </c>
      <c r="K73" s="127">
        <v>117070</v>
      </c>
      <c r="L73" s="251">
        <v>97.382762449816354</v>
      </c>
      <c r="M73" s="127">
        <v>3549090</v>
      </c>
      <c r="N73" s="251">
        <v>2.8176236810395494E-5</v>
      </c>
      <c r="O73" s="127">
        <v>95922</v>
      </c>
      <c r="P73" s="251">
        <v>0</v>
      </c>
      <c r="Q73" s="127">
        <v>290298</v>
      </c>
      <c r="R73" s="251">
        <v>99.974166870117187</v>
      </c>
      <c r="S73" s="127">
        <v>2537705</v>
      </c>
      <c r="T73" s="251">
        <v>99.966545104980469</v>
      </c>
      <c r="U73" s="251">
        <v>99.892623901367188</v>
      </c>
      <c r="V73" s="251">
        <v>99.946243286132813</v>
      </c>
      <c r="W73" s="251">
        <v>99.8668212890625</v>
      </c>
      <c r="X73" s="251">
        <v>99.912803649902344</v>
      </c>
      <c r="Y73" s="127">
        <v>4423398</v>
      </c>
      <c r="Z73" s="251">
        <v>99.919654846191406</v>
      </c>
      <c r="AA73" s="127">
        <v>865550</v>
      </c>
      <c r="AB73" s="251">
        <v>99.870834350585938</v>
      </c>
      <c r="AC73" s="127">
        <v>96003</v>
      </c>
      <c r="AD73" s="251">
        <v>0.19478558003902435</v>
      </c>
      <c r="AE73" s="127">
        <v>5909</v>
      </c>
      <c r="AF73" s="251">
        <v>98.273818969726563</v>
      </c>
      <c r="AG73" s="127">
        <v>3554814</v>
      </c>
      <c r="AH73" s="251">
        <v>0.10971038043498993</v>
      </c>
      <c r="AI73" s="127">
        <v>18990</v>
      </c>
      <c r="AJ73" s="251">
        <v>94.402313232421875</v>
      </c>
      <c r="AK73" s="251">
        <v>0.75972503423690796</v>
      </c>
      <c r="AL73" s="251">
        <v>5.0650306046009064E-2</v>
      </c>
      <c r="AM73" s="245">
        <v>0</v>
      </c>
      <c r="AN73" s="126">
        <v>0</v>
      </c>
      <c r="AO73" s="156">
        <v>0</v>
      </c>
      <c r="AP73" s="127">
        <v>0</v>
      </c>
      <c r="AQ73" s="127">
        <v>0</v>
      </c>
      <c r="AR73" s="127">
        <v>0</v>
      </c>
      <c r="AS73" s="127">
        <v>0</v>
      </c>
      <c r="AT73" s="127">
        <v>0</v>
      </c>
      <c r="AU73" s="127">
        <v>0</v>
      </c>
      <c r="AV73" s="311">
        <v>0</v>
      </c>
      <c r="AW73" s="312">
        <v>0</v>
      </c>
      <c r="AX73" s="312">
        <v>0</v>
      </c>
      <c r="AY73" s="10">
        <v>0</v>
      </c>
      <c r="AZ73" s="10">
        <v>0</v>
      </c>
      <c r="BA73" s="10">
        <v>0</v>
      </c>
    </row>
    <row r="74" spans="1:53" s="166" customFormat="1" ht="12.75" x14ac:dyDescent="0.2">
      <c r="A74" s="9">
        <v>41911</v>
      </c>
      <c r="B74" s="309" t="s">
        <v>124</v>
      </c>
      <c r="C74" s="309" t="s">
        <v>86</v>
      </c>
      <c r="D74" s="310" t="s">
        <v>118</v>
      </c>
      <c r="E74" s="127">
        <v>42</v>
      </c>
      <c r="F74" s="127">
        <v>136</v>
      </c>
      <c r="G74" s="245">
        <v>316.29843139648437</v>
      </c>
      <c r="H74" s="245">
        <v>0.26879999041557312</v>
      </c>
      <c r="I74" s="245">
        <v>518348.6875</v>
      </c>
      <c r="J74" s="126">
        <v>0</v>
      </c>
      <c r="K74" s="127">
        <v>46670</v>
      </c>
      <c r="L74" s="251">
        <v>96.374544675380321</v>
      </c>
      <c r="M74" s="127">
        <v>1557663</v>
      </c>
      <c r="N74" s="251">
        <v>0</v>
      </c>
      <c r="O74" s="127">
        <v>39871</v>
      </c>
      <c r="P74" s="251">
        <v>0</v>
      </c>
      <c r="Q74" s="127">
        <v>88881</v>
      </c>
      <c r="R74" s="251">
        <v>99.913368225097656</v>
      </c>
      <c r="S74" s="127">
        <v>1122060</v>
      </c>
      <c r="T74" s="251">
        <v>99.954635620117188</v>
      </c>
      <c r="U74" s="251">
        <v>99.801864624023438</v>
      </c>
      <c r="V74" s="251">
        <v>99.832504272460938</v>
      </c>
      <c r="W74" s="251">
        <v>99.715400695800781</v>
      </c>
      <c r="X74" s="251">
        <v>99.787216186523438</v>
      </c>
      <c r="Y74" s="127">
        <v>1654381</v>
      </c>
      <c r="Z74" s="251">
        <v>99.910301208496094</v>
      </c>
      <c r="AA74" s="127">
        <v>275627</v>
      </c>
      <c r="AB74" s="251">
        <v>99.883537292480469</v>
      </c>
      <c r="AC74" s="127">
        <v>39873</v>
      </c>
      <c r="AD74" s="251">
        <v>0.20816090703010559</v>
      </c>
      <c r="AE74" s="127">
        <v>3360</v>
      </c>
      <c r="AF74" s="251">
        <v>98.244049072265625</v>
      </c>
      <c r="AG74" s="127">
        <v>1558640</v>
      </c>
      <c r="AH74" s="251">
        <v>0.12395421415567398</v>
      </c>
      <c r="AI74" s="127">
        <v>18409</v>
      </c>
      <c r="AJ74" s="251">
        <v>92.351570129394531</v>
      </c>
      <c r="AK74" s="251">
        <v>0.88111692667007446</v>
      </c>
      <c r="AL74" s="251">
        <v>7.1812532842159271E-2</v>
      </c>
      <c r="AM74" s="245">
        <v>0</v>
      </c>
      <c r="AN74" s="126">
        <v>0</v>
      </c>
      <c r="AO74" s="156">
        <v>0</v>
      </c>
      <c r="AP74" s="127">
        <v>0</v>
      </c>
      <c r="AQ74" s="127">
        <v>0</v>
      </c>
      <c r="AR74" s="127">
        <v>0</v>
      </c>
      <c r="AS74" s="127">
        <v>0</v>
      </c>
      <c r="AT74" s="127">
        <v>0</v>
      </c>
      <c r="AU74" s="127">
        <v>0</v>
      </c>
      <c r="AV74" s="311">
        <v>0</v>
      </c>
      <c r="AW74" s="312">
        <v>0</v>
      </c>
      <c r="AX74" s="312">
        <v>8</v>
      </c>
      <c r="AY74" s="10">
        <v>0</v>
      </c>
      <c r="AZ74" s="10">
        <v>0</v>
      </c>
      <c r="BA74" s="10">
        <v>0</v>
      </c>
    </row>
    <row r="75" spans="1:53" s="166" customFormat="1" ht="12.75" x14ac:dyDescent="0.2">
      <c r="A75" s="9">
        <v>41911</v>
      </c>
      <c r="B75" s="309" t="s">
        <v>78</v>
      </c>
      <c r="C75" s="309" t="s">
        <v>86</v>
      </c>
      <c r="D75" s="310" t="s">
        <v>118</v>
      </c>
      <c r="E75" s="127">
        <v>33</v>
      </c>
      <c r="F75" s="127">
        <v>107</v>
      </c>
      <c r="G75" s="245">
        <v>729.2327880859375</v>
      </c>
      <c r="H75" s="245">
        <v>0.18000000715255737</v>
      </c>
      <c r="I75" s="245">
        <v>494973.09375</v>
      </c>
      <c r="J75" s="126">
        <v>0</v>
      </c>
      <c r="K75" s="127">
        <v>110853</v>
      </c>
      <c r="L75" s="251">
        <v>97.226958223954242</v>
      </c>
      <c r="M75" s="127">
        <v>1726111</v>
      </c>
      <c r="N75" s="251">
        <v>0</v>
      </c>
      <c r="O75" s="127">
        <v>86694</v>
      </c>
      <c r="P75" s="251">
        <v>0</v>
      </c>
      <c r="Q75" s="127">
        <v>183069</v>
      </c>
      <c r="R75" s="251">
        <v>99.947563171386719</v>
      </c>
      <c r="S75" s="127">
        <v>1179045</v>
      </c>
      <c r="T75" s="251">
        <v>99.965225219726563</v>
      </c>
      <c r="U75" s="251">
        <v>99.832748413085938</v>
      </c>
      <c r="V75" s="251">
        <v>99.895835876464844</v>
      </c>
      <c r="W75" s="251">
        <v>99.7803955078125</v>
      </c>
      <c r="X75" s="251">
        <v>99.861099243164063</v>
      </c>
      <c r="Y75" s="127">
        <v>1735717</v>
      </c>
      <c r="Z75" s="251">
        <v>99.915252685546875</v>
      </c>
      <c r="AA75" s="127">
        <v>263716</v>
      </c>
      <c r="AB75" s="251">
        <v>99.854385375976562</v>
      </c>
      <c r="AC75" s="127">
        <v>86717</v>
      </c>
      <c r="AD75" s="251">
        <v>0.1925804615020752</v>
      </c>
      <c r="AE75" s="127">
        <v>5886</v>
      </c>
      <c r="AF75" s="251">
        <v>97.825347900390625</v>
      </c>
      <c r="AG75" s="127">
        <v>1729785</v>
      </c>
      <c r="AH75" s="251">
        <v>0.13967053592205048</v>
      </c>
      <c r="AI75" s="127">
        <v>15648</v>
      </c>
      <c r="AJ75" s="251">
        <v>94.881134033203125</v>
      </c>
      <c r="AK75" s="251">
        <v>0.84273999929428101</v>
      </c>
      <c r="AL75" s="251">
        <v>5.4156061261892319E-2</v>
      </c>
      <c r="AM75" s="245">
        <v>0</v>
      </c>
      <c r="AN75" s="126">
        <v>0</v>
      </c>
      <c r="AO75" s="156">
        <v>0</v>
      </c>
      <c r="AP75" s="127">
        <v>0</v>
      </c>
      <c r="AQ75" s="127">
        <v>0</v>
      </c>
      <c r="AR75" s="127">
        <v>0</v>
      </c>
      <c r="AS75" s="127">
        <v>0</v>
      </c>
      <c r="AT75" s="127">
        <v>0</v>
      </c>
      <c r="AU75" s="127">
        <v>0</v>
      </c>
      <c r="AV75" s="311">
        <v>1</v>
      </c>
      <c r="AW75" s="312">
        <v>0</v>
      </c>
      <c r="AX75" s="312">
        <v>4</v>
      </c>
      <c r="AY75" s="10">
        <v>0</v>
      </c>
      <c r="AZ75" s="10">
        <v>1</v>
      </c>
      <c r="BA75" s="10">
        <v>0</v>
      </c>
    </row>
    <row r="76" spans="1:53" s="170" customFormat="1" ht="14.25" x14ac:dyDescent="0.2">
      <c r="A76" s="9">
        <v>41911</v>
      </c>
      <c r="B76" s="309" t="s">
        <v>79</v>
      </c>
      <c r="C76" s="309" t="s">
        <v>86</v>
      </c>
      <c r="D76" s="310" t="s">
        <v>119</v>
      </c>
      <c r="E76" s="127">
        <v>77</v>
      </c>
      <c r="F76" s="127">
        <v>267</v>
      </c>
      <c r="G76" s="245">
        <v>518.843994140625</v>
      </c>
      <c r="H76" s="245">
        <v>0.2279999852180481</v>
      </c>
      <c r="I76" s="245">
        <v>1599361.25</v>
      </c>
      <c r="J76" s="126">
        <v>0</v>
      </c>
      <c r="K76" s="127">
        <v>90944</v>
      </c>
      <c r="L76" s="251">
        <v>96.922281843771998</v>
      </c>
      <c r="M76" s="127">
        <v>3504977</v>
      </c>
      <c r="N76" s="251">
        <v>1.2838885886594653E-3</v>
      </c>
      <c r="O76" s="127">
        <v>62310</v>
      </c>
      <c r="P76" s="251">
        <v>1.1234152130782604E-2</v>
      </c>
      <c r="Q76" s="127">
        <v>189674</v>
      </c>
      <c r="R76" s="251">
        <v>99.768547058105469</v>
      </c>
      <c r="S76" s="127">
        <v>2437845</v>
      </c>
      <c r="T76" s="251">
        <v>99.786903381347656</v>
      </c>
      <c r="U76" s="251">
        <v>99.592361450195313</v>
      </c>
      <c r="V76" s="251">
        <v>99.813262939453125</v>
      </c>
      <c r="W76" s="251">
        <v>99.361854553222656</v>
      </c>
      <c r="X76" s="251">
        <v>99.600563049316406</v>
      </c>
      <c r="Y76" s="127">
        <v>4156875</v>
      </c>
      <c r="Z76" s="251">
        <v>99.911331176757813</v>
      </c>
      <c r="AA76" s="127">
        <v>856948</v>
      </c>
      <c r="AB76" s="251">
        <v>99.8807373046875</v>
      </c>
      <c r="AC76" s="127">
        <v>62239</v>
      </c>
      <c r="AD76" s="251">
        <v>0.2747473418712616</v>
      </c>
      <c r="AE76" s="127">
        <v>5047</v>
      </c>
      <c r="AF76" s="251">
        <v>98.434715270996094</v>
      </c>
      <c r="AG76" s="127">
        <v>3508054</v>
      </c>
      <c r="AH76" s="251">
        <v>0.14763170480728149</v>
      </c>
      <c r="AI76" s="127">
        <v>31433</v>
      </c>
      <c r="AJ76" s="251">
        <v>96.688194274902344</v>
      </c>
      <c r="AK76" s="251">
        <v>0.69866377115249634</v>
      </c>
      <c r="AL76" s="251">
        <v>5.7595867663621902E-2</v>
      </c>
      <c r="AM76" s="245">
        <v>0</v>
      </c>
      <c r="AN76" s="126">
        <v>0</v>
      </c>
      <c r="AO76" s="156">
        <v>0</v>
      </c>
      <c r="AP76" s="127">
        <v>0</v>
      </c>
      <c r="AQ76" s="127">
        <v>0</v>
      </c>
      <c r="AR76" s="127">
        <v>1</v>
      </c>
      <c r="AS76" s="127">
        <v>0</v>
      </c>
      <c r="AT76" s="127">
        <v>0</v>
      </c>
      <c r="AU76" s="127">
        <v>0</v>
      </c>
      <c r="AV76" s="311">
        <v>5</v>
      </c>
      <c r="AW76" s="312">
        <v>0</v>
      </c>
      <c r="AX76" s="312">
        <v>17</v>
      </c>
      <c r="AY76" s="10">
        <v>0</v>
      </c>
      <c r="AZ76" s="10">
        <v>6</v>
      </c>
      <c r="BA76" s="10">
        <v>4</v>
      </c>
    </row>
    <row r="77" spans="1:53" s="166" customFormat="1" ht="12.75" x14ac:dyDescent="0.2">
      <c r="A77" s="9">
        <v>41911</v>
      </c>
      <c r="B77" s="309" t="s">
        <v>80</v>
      </c>
      <c r="C77" s="309" t="s">
        <v>86</v>
      </c>
      <c r="D77" s="310" t="s">
        <v>119</v>
      </c>
      <c r="E77" s="127">
        <v>57</v>
      </c>
      <c r="F77" s="127">
        <v>180</v>
      </c>
      <c r="G77" s="245">
        <v>368.26806640625</v>
      </c>
      <c r="H77" s="245">
        <v>5.5199995636940002E-2</v>
      </c>
      <c r="I77" s="245">
        <v>765862.875</v>
      </c>
      <c r="J77" s="126">
        <v>0</v>
      </c>
      <c r="K77" s="127">
        <v>56417</v>
      </c>
      <c r="L77" s="251">
        <v>97.162202882110009</v>
      </c>
      <c r="M77" s="127">
        <v>1999862</v>
      </c>
      <c r="N77" s="251">
        <v>0</v>
      </c>
      <c r="O77" s="127">
        <v>42665</v>
      </c>
      <c r="P77" s="251">
        <v>2.3438415955752134E-3</v>
      </c>
      <c r="Q77" s="127">
        <v>114096</v>
      </c>
      <c r="R77" s="251">
        <v>99.9219970703125</v>
      </c>
      <c r="S77" s="127">
        <v>1308656</v>
      </c>
      <c r="T77" s="251">
        <v>99.944526672363281</v>
      </c>
      <c r="U77" s="251">
        <v>99.74920654296875</v>
      </c>
      <c r="V77" s="251">
        <v>99.910690307617188</v>
      </c>
      <c r="W77" s="251">
        <v>99.671401977539063</v>
      </c>
      <c r="X77" s="251">
        <v>99.855262756347656</v>
      </c>
      <c r="Y77" s="127">
        <v>2091040</v>
      </c>
      <c r="Z77" s="251">
        <v>99.918655395507812</v>
      </c>
      <c r="AA77" s="127">
        <v>366522</v>
      </c>
      <c r="AB77" s="251">
        <v>99.891685485839844</v>
      </c>
      <c r="AC77" s="127">
        <v>42665</v>
      </c>
      <c r="AD77" s="251">
        <v>0.29532402753829956</v>
      </c>
      <c r="AE77" s="127">
        <v>2736</v>
      </c>
      <c r="AF77" s="251">
        <v>98.720756530761719</v>
      </c>
      <c r="AG77" s="127">
        <v>2002753</v>
      </c>
      <c r="AH77" s="251">
        <v>0.1272248774766922</v>
      </c>
      <c r="AI77" s="127">
        <v>15439</v>
      </c>
      <c r="AJ77" s="251">
        <v>95.906471252441406</v>
      </c>
      <c r="AK77" s="251">
        <v>0.94195359945297241</v>
      </c>
      <c r="AL77" s="251">
        <v>6.0906663537025452E-2</v>
      </c>
      <c r="AM77" s="245">
        <v>0</v>
      </c>
      <c r="AN77" s="126">
        <v>0</v>
      </c>
      <c r="AO77" s="156">
        <v>0</v>
      </c>
      <c r="AP77" s="127">
        <v>0</v>
      </c>
      <c r="AQ77" s="127">
        <v>0</v>
      </c>
      <c r="AR77" s="127">
        <v>0</v>
      </c>
      <c r="AS77" s="127">
        <v>0</v>
      </c>
      <c r="AT77" s="127">
        <v>0</v>
      </c>
      <c r="AU77" s="127">
        <v>0</v>
      </c>
      <c r="AV77" s="311">
        <v>4</v>
      </c>
      <c r="AW77" s="312">
        <v>0</v>
      </c>
      <c r="AX77" s="312">
        <v>6</v>
      </c>
      <c r="AY77" s="10">
        <v>1</v>
      </c>
      <c r="AZ77" s="10">
        <v>1</v>
      </c>
      <c r="BA77" s="10">
        <v>0</v>
      </c>
    </row>
    <row r="78" spans="1:53" s="170" customFormat="1" ht="14.25" x14ac:dyDescent="0.2">
      <c r="A78" s="9">
        <v>41911</v>
      </c>
      <c r="B78" s="309" t="s">
        <v>81</v>
      </c>
      <c r="C78" s="309" t="s">
        <v>86</v>
      </c>
      <c r="D78" s="310" t="s">
        <v>119</v>
      </c>
      <c r="E78" s="127">
        <v>40</v>
      </c>
      <c r="F78" s="127">
        <v>136</v>
      </c>
      <c r="G78" s="245">
        <v>364.48321533203125</v>
      </c>
      <c r="H78" s="245">
        <v>0.16079999506473541</v>
      </c>
      <c r="I78" s="245">
        <v>814402.9375</v>
      </c>
      <c r="J78" s="126">
        <v>0</v>
      </c>
      <c r="K78" s="127">
        <v>66164</v>
      </c>
      <c r="L78" s="251">
        <v>96.738407593253129</v>
      </c>
      <c r="M78" s="127">
        <v>1593378</v>
      </c>
      <c r="N78" s="251">
        <v>0</v>
      </c>
      <c r="O78" s="127">
        <v>42528</v>
      </c>
      <c r="P78" s="251">
        <v>0</v>
      </c>
      <c r="Q78" s="127">
        <v>124234</v>
      </c>
      <c r="R78" s="251">
        <v>99.942047119140625</v>
      </c>
      <c r="S78" s="127">
        <v>1129619</v>
      </c>
      <c r="T78" s="251">
        <v>99.947151184082031</v>
      </c>
      <c r="U78" s="251">
        <v>99.633186340332031</v>
      </c>
      <c r="V78" s="251">
        <v>99.808456420898438</v>
      </c>
      <c r="W78" s="251">
        <v>99.575447082519531</v>
      </c>
      <c r="X78" s="251">
        <v>99.755706787109375</v>
      </c>
      <c r="Y78" s="127">
        <v>2175444</v>
      </c>
      <c r="Z78" s="251">
        <v>99.925483703613281</v>
      </c>
      <c r="AA78" s="127">
        <v>475889</v>
      </c>
      <c r="AB78" s="251">
        <v>99.899139404296875</v>
      </c>
      <c r="AC78" s="127">
        <v>42464</v>
      </c>
      <c r="AD78" s="251">
        <v>0.22842878103256226</v>
      </c>
      <c r="AE78" s="127">
        <v>2950</v>
      </c>
      <c r="AF78" s="251">
        <v>98.61016845703125</v>
      </c>
      <c r="AG78" s="127">
        <v>1594636</v>
      </c>
      <c r="AH78" s="251">
        <v>0.12736448645591736</v>
      </c>
      <c r="AI78" s="127">
        <v>15592</v>
      </c>
      <c r="AJ78" s="251">
        <v>95.837608337402344</v>
      </c>
      <c r="AK78" s="251">
        <v>0.74891644716262817</v>
      </c>
      <c r="AL78" s="251">
        <v>5.4827947169542313E-2</v>
      </c>
      <c r="AM78" s="245">
        <v>0</v>
      </c>
      <c r="AN78" s="126">
        <v>0</v>
      </c>
      <c r="AO78" s="156">
        <v>0</v>
      </c>
      <c r="AP78" s="127">
        <v>0</v>
      </c>
      <c r="AQ78" s="127">
        <v>0</v>
      </c>
      <c r="AR78" s="127">
        <v>0</v>
      </c>
      <c r="AS78" s="127">
        <v>0</v>
      </c>
      <c r="AT78" s="127">
        <v>0</v>
      </c>
      <c r="AU78" s="127">
        <v>0</v>
      </c>
      <c r="AV78" s="311">
        <v>3</v>
      </c>
      <c r="AW78" s="312">
        <v>0</v>
      </c>
      <c r="AX78" s="312">
        <v>5</v>
      </c>
      <c r="AY78" s="10">
        <v>0</v>
      </c>
      <c r="AZ78" s="10">
        <v>4</v>
      </c>
      <c r="BA78" s="10">
        <v>1</v>
      </c>
    </row>
    <row r="79" spans="1:53" s="170" customFormat="1" ht="14.25" x14ac:dyDescent="0.2">
      <c r="A79" s="9">
        <v>41911</v>
      </c>
      <c r="B79" s="309" t="s">
        <v>125</v>
      </c>
      <c r="C79" s="309" t="s">
        <v>86</v>
      </c>
      <c r="D79" s="310" t="s">
        <v>119</v>
      </c>
      <c r="E79" s="127">
        <v>16</v>
      </c>
      <c r="F79" s="127">
        <v>62</v>
      </c>
      <c r="G79" s="245">
        <v>449.16964721679687</v>
      </c>
      <c r="H79" s="245">
        <v>0.46079996228218079</v>
      </c>
      <c r="I79" s="245">
        <v>359577.21875</v>
      </c>
      <c r="J79" s="126">
        <v>0</v>
      </c>
      <c r="K79" s="127">
        <v>68953</v>
      </c>
      <c r="L79" s="251">
        <v>97.618667788203567</v>
      </c>
      <c r="M79" s="127">
        <v>1068129</v>
      </c>
      <c r="N79" s="251">
        <v>0</v>
      </c>
      <c r="O79" s="127">
        <v>54728</v>
      </c>
      <c r="P79" s="251">
        <v>1.8272182205691934E-3</v>
      </c>
      <c r="Q79" s="127">
        <v>123683</v>
      </c>
      <c r="R79" s="251">
        <v>99.936126708984375</v>
      </c>
      <c r="S79" s="127">
        <v>809310</v>
      </c>
      <c r="T79" s="251">
        <v>99.949958801269531</v>
      </c>
      <c r="U79" s="251">
        <v>99.753326416015625</v>
      </c>
      <c r="V79" s="251">
        <v>99.764915466308594</v>
      </c>
      <c r="W79" s="251">
        <v>99.689613342285156</v>
      </c>
      <c r="X79" s="251">
        <v>99.714988708496094</v>
      </c>
      <c r="Y79" s="127">
        <v>1034415</v>
      </c>
      <c r="Z79" s="251">
        <v>99.948089599609375</v>
      </c>
      <c r="AA79" s="127">
        <v>183329</v>
      </c>
      <c r="AB79" s="251">
        <v>99.897453308105469</v>
      </c>
      <c r="AC79" s="127">
        <v>54699</v>
      </c>
      <c r="AD79" s="251">
        <v>0.18464688956737518</v>
      </c>
      <c r="AE79" s="127">
        <v>3659</v>
      </c>
      <c r="AF79" s="251">
        <v>97.758949279785156</v>
      </c>
      <c r="AG79" s="127">
        <v>1068465</v>
      </c>
      <c r="AH79" s="251">
        <v>0.13336889445781708</v>
      </c>
      <c r="AI79" s="127">
        <v>12998</v>
      </c>
      <c r="AJ79" s="251">
        <v>92.775810241699219</v>
      </c>
      <c r="AK79" s="251">
        <v>0.79152274131774902</v>
      </c>
      <c r="AL79" s="251">
        <v>4.902740940451622E-2</v>
      </c>
      <c r="AM79" s="245">
        <v>0</v>
      </c>
      <c r="AN79" s="126">
        <v>0</v>
      </c>
      <c r="AO79" s="156">
        <v>0</v>
      </c>
      <c r="AP79" s="127">
        <v>0</v>
      </c>
      <c r="AQ79" s="127">
        <v>0</v>
      </c>
      <c r="AR79" s="127">
        <v>0</v>
      </c>
      <c r="AS79" s="127">
        <v>0</v>
      </c>
      <c r="AT79" s="127">
        <v>0</v>
      </c>
      <c r="AU79" s="127">
        <v>0</v>
      </c>
      <c r="AV79" s="311">
        <v>0</v>
      </c>
      <c r="AW79" s="312">
        <v>0</v>
      </c>
      <c r="AX79" s="312">
        <v>0</v>
      </c>
      <c r="AY79" s="10">
        <v>0</v>
      </c>
      <c r="AZ79" s="10">
        <v>2</v>
      </c>
      <c r="BA79" s="10">
        <v>0</v>
      </c>
    </row>
    <row r="80" spans="1:53" s="170" customFormat="1" ht="14.25" x14ac:dyDescent="0.2">
      <c r="A80" s="9">
        <v>41911</v>
      </c>
      <c r="B80" s="313" t="s">
        <v>82</v>
      </c>
      <c r="C80" s="313" t="s">
        <v>86</v>
      </c>
      <c r="D80" s="314" t="s">
        <v>120</v>
      </c>
      <c r="E80" s="131">
        <v>51</v>
      </c>
      <c r="F80" s="131">
        <v>168</v>
      </c>
      <c r="G80" s="246">
        <v>359.63998413085937</v>
      </c>
      <c r="H80" s="246">
        <v>0.13680002093315125</v>
      </c>
      <c r="I80" s="246">
        <v>703830.1875</v>
      </c>
      <c r="J80" s="129">
        <v>0</v>
      </c>
      <c r="K80" s="128">
        <v>64349</v>
      </c>
      <c r="L80" s="252">
        <v>96.716343688324599</v>
      </c>
      <c r="M80" s="128">
        <v>1403304</v>
      </c>
      <c r="N80" s="252">
        <v>0</v>
      </c>
      <c r="O80" s="128">
        <v>51546</v>
      </c>
      <c r="P80" s="252">
        <v>1.9400147721171379E-3</v>
      </c>
      <c r="Q80" s="128">
        <v>158568</v>
      </c>
      <c r="R80" s="252">
        <v>99.904769897460938</v>
      </c>
      <c r="S80" s="128">
        <v>981434</v>
      </c>
      <c r="T80" s="252">
        <v>99.86102294921875</v>
      </c>
      <c r="U80" s="252">
        <v>99.80987548828125</v>
      </c>
      <c r="V80" s="252">
        <v>99.886909484863281</v>
      </c>
      <c r="W80" s="252">
        <v>99.714828491210938</v>
      </c>
      <c r="X80" s="252">
        <v>99.748092651367188</v>
      </c>
      <c r="Y80" s="128">
        <v>1197749</v>
      </c>
      <c r="Z80" s="252">
        <v>99.939300537109375</v>
      </c>
      <c r="AA80" s="128">
        <v>230397</v>
      </c>
      <c r="AB80" s="252">
        <v>99.720916748046875</v>
      </c>
      <c r="AC80" s="128">
        <v>51573</v>
      </c>
      <c r="AD80" s="252">
        <v>0.19971691071987152</v>
      </c>
      <c r="AE80" s="128">
        <v>4933</v>
      </c>
      <c r="AF80" s="252">
        <v>98.499900817871094</v>
      </c>
      <c r="AG80" s="128">
        <v>1406320</v>
      </c>
      <c r="AH80" s="252">
        <v>0.23664599657058716</v>
      </c>
      <c r="AI80" s="128">
        <v>12073</v>
      </c>
      <c r="AJ80" s="252">
        <v>95.336700439453125</v>
      </c>
      <c r="AK80" s="252">
        <v>0.99360054731369019</v>
      </c>
      <c r="AL80" s="252">
        <v>6.4630366861820221E-2</v>
      </c>
      <c r="AM80" s="246">
        <v>0</v>
      </c>
      <c r="AN80" s="129">
        <v>0</v>
      </c>
      <c r="AO80" s="129">
        <v>0</v>
      </c>
      <c r="AP80" s="296">
        <v>0</v>
      </c>
      <c r="AQ80" s="296">
        <v>0</v>
      </c>
      <c r="AR80" s="296">
        <v>2</v>
      </c>
      <c r="AS80" s="296">
        <v>2</v>
      </c>
      <c r="AT80" s="296">
        <v>0</v>
      </c>
      <c r="AU80" s="296">
        <v>0</v>
      </c>
      <c r="AV80" s="311">
        <v>0</v>
      </c>
      <c r="AW80" s="312">
        <v>0</v>
      </c>
      <c r="AX80" s="312">
        <v>6</v>
      </c>
      <c r="AY80" s="10">
        <v>0</v>
      </c>
      <c r="AZ80" s="10">
        <v>2</v>
      </c>
      <c r="BA80" s="10">
        <v>2</v>
      </c>
    </row>
    <row r="81" spans="1:53" s="170" customFormat="1" ht="14.25" x14ac:dyDescent="0.2">
      <c r="A81" s="9">
        <v>41911</v>
      </c>
      <c r="B81" s="313" t="s">
        <v>83</v>
      </c>
      <c r="C81" s="313" t="s">
        <v>86</v>
      </c>
      <c r="D81" s="314" t="s">
        <v>120</v>
      </c>
      <c r="E81" s="131">
        <v>46</v>
      </c>
      <c r="F81" s="131">
        <v>144</v>
      </c>
      <c r="G81" s="246">
        <v>169.67036437988281</v>
      </c>
      <c r="H81" s="246">
        <v>8.6399994790554047E-2</v>
      </c>
      <c r="I81" s="246">
        <v>679769.5</v>
      </c>
      <c r="J81" s="131">
        <v>0</v>
      </c>
      <c r="K81" s="130">
        <v>38645</v>
      </c>
      <c r="L81" s="253">
        <v>96.773191874757401</v>
      </c>
      <c r="M81" s="130">
        <v>1032165</v>
      </c>
      <c r="N81" s="253">
        <v>9.6883733931463212E-5</v>
      </c>
      <c r="O81" s="130">
        <v>22564</v>
      </c>
      <c r="P81" s="253">
        <v>0</v>
      </c>
      <c r="Q81" s="130">
        <v>87890</v>
      </c>
      <c r="R81" s="253">
        <v>99.913528442382812</v>
      </c>
      <c r="S81" s="130">
        <v>676189</v>
      </c>
      <c r="T81" s="253">
        <v>99.896331787109375</v>
      </c>
      <c r="U81" s="253">
        <v>99.698631286621094</v>
      </c>
      <c r="V81" s="253">
        <v>99.724945068359375</v>
      </c>
      <c r="W81" s="253">
        <v>99.612419128417969</v>
      </c>
      <c r="X81" s="253">
        <v>99.621559143066406</v>
      </c>
      <c r="Y81" s="130">
        <v>1247528</v>
      </c>
      <c r="Z81" s="253">
        <v>99.921928405761719</v>
      </c>
      <c r="AA81" s="130">
        <v>316215</v>
      </c>
      <c r="AB81" s="253">
        <v>99.839347839355469</v>
      </c>
      <c r="AC81" s="130">
        <v>22564</v>
      </c>
      <c r="AD81" s="253">
        <v>0.31022867560386658</v>
      </c>
      <c r="AE81" s="130">
        <v>2092</v>
      </c>
      <c r="AF81" s="253">
        <v>98.040153503417969</v>
      </c>
      <c r="AG81" s="130">
        <v>1033247</v>
      </c>
      <c r="AH81" s="253">
        <v>0.25560200214385986</v>
      </c>
      <c r="AI81" s="130">
        <v>6475</v>
      </c>
      <c r="AJ81" s="253">
        <v>97.142860412597656</v>
      </c>
      <c r="AK81" s="253">
        <v>0.92548191547393799</v>
      </c>
      <c r="AL81" s="253">
        <v>5.9669442474842072E-2</v>
      </c>
      <c r="AM81" s="256">
        <v>0</v>
      </c>
      <c r="AN81" s="131">
        <v>0</v>
      </c>
      <c r="AO81" s="131">
        <v>0</v>
      </c>
      <c r="AP81" s="296">
        <v>0</v>
      </c>
      <c r="AQ81" s="296">
        <v>0</v>
      </c>
      <c r="AR81" s="296">
        <v>0</v>
      </c>
      <c r="AS81" s="296">
        <v>0</v>
      </c>
      <c r="AT81" s="296">
        <v>0</v>
      </c>
      <c r="AU81" s="296">
        <v>0</v>
      </c>
      <c r="AV81" s="315">
        <v>2</v>
      </c>
      <c r="AW81" s="316">
        <v>0</v>
      </c>
      <c r="AX81" s="316">
        <v>14</v>
      </c>
      <c r="AY81" s="317">
        <v>0</v>
      </c>
      <c r="AZ81" s="317">
        <v>0</v>
      </c>
      <c r="BA81" s="317">
        <v>0</v>
      </c>
    </row>
    <row r="82" spans="1:53" s="174" customFormat="1" ht="14.25" x14ac:dyDescent="0.2">
      <c r="A82" s="9">
        <v>41911</v>
      </c>
      <c r="B82" s="299" t="s">
        <v>85</v>
      </c>
      <c r="C82" s="299" t="s">
        <v>86</v>
      </c>
      <c r="D82" s="300">
        <v>3</v>
      </c>
      <c r="E82" s="124">
        <v>134</v>
      </c>
      <c r="F82" s="124">
        <v>443</v>
      </c>
      <c r="G82" s="242">
        <v>249.16551208496094</v>
      </c>
      <c r="H82" s="242">
        <v>1.9200000911951065E-2</v>
      </c>
      <c r="I82" s="242">
        <v>3341257.75</v>
      </c>
      <c r="J82" s="125">
        <v>0</v>
      </c>
      <c r="K82" s="124">
        <v>79141</v>
      </c>
      <c r="L82" s="248">
        <v>96.808228351928832</v>
      </c>
      <c r="M82" s="124">
        <v>3308714</v>
      </c>
      <c r="N82" s="248">
        <v>0</v>
      </c>
      <c r="O82" s="124">
        <v>30884</v>
      </c>
      <c r="P82" s="248">
        <v>0</v>
      </c>
      <c r="Q82" s="124">
        <v>216347</v>
      </c>
      <c r="R82" s="248">
        <v>99.881668090820313</v>
      </c>
      <c r="S82" s="124">
        <v>2373435</v>
      </c>
      <c r="T82" s="248">
        <v>99.897743225097656</v>
      </c>
      <c r="U82" s="248">
        <v>99.715065002441406</v>
      </c>
      <c r="V82" s="248">
        <v>99.928070068359375</v>
      </c>
      <c r="W82" s="248">
        <v>99.597068786621094</v>
      </c>
      <c r="X82" s="248">
        <v>99.825889587402344</v>
      </c>
      <c r="Y82" s="124">
        <v>5347616</v>
      </c>
      <c r="Z82" s="248">
        <v>99.893936157226563</v>
      </c>
      <c r="AA82" s="124">
        <v>1082351</v>
      </c>
      <c r="AB82" s="248">
        <v>99.730865478515625</v>
      </c>
      <c r="AC82" s="124">
        <v>30911</v>
      </c>
      <c r="AD82" s="248">
        <v>0.37203583121299744</v>
      </c>
      <c r="AE82" s="124">
        <v>2772</v>
      </c>
      <c r="AF82" s="248">
        <v>98.304473876953125</v>
      </c>
      <c r="AG82" s="124">
        <v>3328686</v>
      </c>
      <c r="AH82" s="248">
        <v>0.23991449177265167</v>
      </c>
      <c r="AI82" s="124">
        <v>20732</v>
      </c>
      <c r="AJ82" s="248">
        <v>95.895233154296875</v>
      </c>
      <c r="AK82" s="248">
        <v>0.76569139957427979</v>
      </c>
      <c r="AL82" s="248">
        <v>7.1949705481529236E-2</v>
      </c>
      <c r="AM82" s="242">
        <v>0</v>
      </c>
      <c r="AN82" s="125">
        <v>0</v>
      </c>
      <c r="AO82" s="300">
        <v>0</v>
      </c>
      <c r="AP82" s="124">
        <v>0</v>
      </c>
      <c r="AQ82" s="124">
        <v>0</v>
      </c>
      <c r="AR82" s="124">
        <v>0</v>
      </c>
      <c r="AS82" s="124">
        <v>0</v>
      </c>
      <c r="AT82" s="124">
        <v>0</v>
      </c>
      <c r="AU82" s="124">
        <v>1</v>
      </c>
      <c r="AV82" s="315">
        <v>2</v>
      </c>
      <c r="AW82" s="316">
        <v>0</v>
      </c>
      <c r="AX82" s="316">
        <v>5</v>
      </c>
      <c r="AY82" s="317">
        <v>1</v>
      </c>
      <c r="AZ82" s="317">
        <v>0</v>
      </c>
      <c r="BA82" s="317">
        <v>0</v>
      </c>
    </row>
    <row r="83" spans="1:53" s="174" customFormat="1" ht="17.25" customHeight="1" x14ac:dyDescent="0.2">
      <c r="A83" s="9">
        <v>41911</v>
      </c>
      <c r="B83" s="304" t="s">
        <v>84</v>
      </c>
      <c r="C83" s="304" t="s">
        <v>87</v>
      </c>
      <c r="D83" s="305">
        <v>2</v>
      </c>
      <c r="E83" s="142">
        <v>194</v>
      </c>
      <c r="F83" s="142">
        <v>582</v>
      </c>
      <c r="G83" s="243">
        <v>1231.000732421875</v>
      </c>
      <c r="H83" s="243">
        <v>1.8876444101333618</v>
      </c>
      <c r="I83" s="243">
        <v>6324842</v>
      </c>
      <c r="J83" s="143">
        <v>0</v>
      </c>
      <c r="K83" s="142">
        <v>174136</v>
      </c>
      <c r="L83" s="249">
        <v>96.585427481968111</v>
      </c>
      <c r="M83" s="142">
        <v>7477092</v>
      </c>
      <c r="N83" s="249">
        <v>0</v>
      </c>
      <c r="O83" s="142">
        <v>72841</v>
      </c>
      <c r="P83" s="249">
        <v>7.0041720755398273E-4</v>
      </c>
      <c r="Q83" s="142">
        <v>67462</v>
      </c>
      <c r="R83" s="249">
        <v>99.915504455566406</v>
      </c>
      <c r="S83" s="142">
        <v>5871583</v>
      </c>
      <c r="T83" s="249">
        <v>99.977958679199219</v>
      </c>
      <c r="U83" s="249">
        <v>99.811920166015625</v>
      </c>
      <c r="V83" s="249">
        <v>99.894515991210938</v>
      </c>
      <c r="W83" s="249">
        <v>99.727584838867188</v>
      </c>
      <c r="X83" s="249">
        <v>99.87249755859375</v>
      </c>
      <c r="Y83" s="142">
        <v>22154056</v>
      </c>
      <c r="Z83" s="249">
        <v>99.868125915527344</v>
      </c>
      <c r="AA83" s="142">
        <v>16430</v>
      </c>
      <c r="AB83" s="249">
        <v>91.290321350097656</v>
      </c>
      <c r="AC83" s="142">
        <v>67614</v>
      </c>
      <c r="AD83" s="249">
        <v>0.26769605278968811</v>
      </c>
      <c r="AE83" s="142">
        <v>5178</v>
      </c>
      <c r="AF83" s="249">
        <v>98.957122802734375</v>
      </c>
      <c r="AG83" s="142">
        <v>7439592</v>
      </c>
      <c r="AH83" s="249">
        <v>0.12866297364234924</v>
      </c>
      <c r="AI83" s="142">
        <v>18287</v>
      </c>
      <c r="AJ83" s="249">
        <v>96.790069580078125</v>
      </c>
      <c r="AK83" s="249">
        <v>2.5243000984191895</v>
      </c>
      <c r="AL83" s="249">
        <v>1.7695586681365967</v>
      </c>
      <c r="AM83" s="243">
        <v>0</v>
      </c>
      <c r="AN83" s="143">
        <v>0</v>
      </c>
      <c r="AO83" s="305">
        <v>0</v>
      </c>
      <c r="AP83" s="142">
        <v>0</v>
      </c>
      <c r="AQ83" s="142">
        <v>0</v>
      </c>
      <c r="AR83" s="142">
        <v>4</v>
      </c>
      <c r="AS83" s="142">
        <v>3</v>
      </c>
      <c r="AT83" s="142">
        <v>1</v>
      </c>
      <c r="AU83" s="142">
        <v>0</v>
      </c>
      <c r="AV83" s="315">
        <v>1</v>
      </c>
      <c r="AW83" s="316">
        <v>0</v>
      </c>
      <c r="AX83" s="316">
        <v>8</v>
      </c>
      <c r="AY83" s="317">
        <v>0</v>
      </c>
      <c r="AZ83" s="317">
        <v>4</v>
      </c>
      <c r="BA83" s="317">
        <v>6</v>
      </c>
    </row>
    <row r="84" spans="1:53" s="174" customFormat="1" ht="14.25" x14ac:dyDescent="0.2">
      <c r="A84" s="9">
        <v>41910</v>
      </c>
      <c r="B84" s="299" t="s">
        <v>17</v>
      </c>
      <c r="C84" s="299"/>
      <c r="D84" s="300">
        <v>4</v>
      </c>
      <c r="E84" s="124">
        <v>844</v>
      </c>
      <c r="F84" s="124">
        <v>2920</v>
      </c>
      <c r="G84" s="242">
        <v>6927.5575866699219</v>
      </c>
      <c r="H84" s="242">
        <v>4.3744694106280804</v>
      </c>
      <c r="I84" s="242">
        <v>20467734.5625</v>
      </c>
      <c r="J84" s="125"/>
      <c r="K84" s="124">
        <v>868298</v>
      </c>
      <c r="L84" s="248">
        <v>97.093970042542992</v>
      </c>
      <c r="M84" s="124">
        <v>33062579</v>
      </c>
      <c r="N84" s="248">
        <v>3.6294809741440595E-5</v>
      </c>
      <c r="O84" s="124">
        <v>781265</v>
      </c>
      <c r="P84" s="248">
        <v>6.3998771137584653E-4</v>
      </c>
      <c r="Q84" s="124">
        <v>2216607</v>
      </c>
      <c r="R84" s="248">
        <v>99.915411268578623</v>
      </c>
      <c r="S84" s="124">
        <v>24201499</v>
      </c>
      <c r="T84" s="248">
        <v>99.936897459601184</v>
      </c>
      <c r="U84" s="248">
        <v>99.761797981379146</v>
      </c>
      <c r="V84" s="248">
        <v>99.86292259982045</v>
      </c>
      <c r="W84" s="248">
        <v>99.677410742023554</v>
      </c>
      <c r="X84" s="248">
        <v>99.799906558743459</v>
      </c>
      <c r="Y84" s="124">
        <v>52716716</v>
      </c>
      <c r="Z84" s="248">
        <v>99.906263224223778</v>
      </c>
      <c r="AA84" s="124">
        <v>6377698</v>
      </c>
      <c r="AB84" s="248">
        <v>99.830048334331366</v>
      </c>
      <c r="AC84" s="124">
        <v>777575</v>
      </c>
      <c r="AD84" s="248">
        <v>0.26029643826314808</v>
      </c>
      <c r="AE84" s="124">
        <v>62376</v>
      </c>
      <c r="AF84" s="248">
        <v>98.303835417378238</v>
      </c>
      <c r="AG84" s="124">
        <v>33071044</v>
      </c>
      <c r="AH84" s="248">
        <v>0.14877062853512946</v>
      </c>
      <c r="AI84" s="124">
        <v>268495</v>
      </c>
      <c r="AJ84" s="248">
        <v>95.017410957079122</v>
      </c>
      <c r="AK84" s="248">
        <v>0.87589636623362865</v>
      </c>
      <c r="AL84" s="248" t="e">
        <v>#DIV/0!</v>
      </c>
      <c r="AM84" s="242"/>
      <c r="AN84" s="125"/>
      <c r="AO84" s="300"/>
      <c r="AP84" s="124">
        <v>0</v>
      </c>
      <c r="AQ84" s="124">
        <v>0</v>
      </c>
      <c r="AR84" s="124">
        <v>9</v>
      </c>
      <c r="AS84" s="124">
        <v>5</v>
      </c>
      <c r="AT84" s="124">
        <v>0</v>
      </c>
      <c r="AU84" s="124">
        <v>0</v>
      </c>
      <c r="AV84" s="301">
        <v>22</v>
      </c>
      <c r="AW84" s="302">
        <v>1</v>
      </c>
      <c r="AX84" s="302">
        <v>67</v>
      </c>
      <c r="AY84" s="303">
        <v>0</v>
      </c>
      <c r="AZ84" s="303">
        <v>33</v>
      </c>
      <c r="BA84" s="303">
        <v>17</v>
      </c>
    </row>
    <row r="85" spans="1:53" s="164" customFormat="1" ht="14.25" customHeight="1" x14ac:dyDescent="0.2">
      <c r="A85" s="9">
        <v>41910</v>
      </c>
      <c r="B85" s="304" t="s">
        <v>88</v>
      </c>
      <c r="C85" s="304"/>
      <c r="D85" s="305">
        <v>3</v>
      </c>
      <c r="E85" s="142">
        <v>650</v>
      </c>
      <c r="F85" s="142">
        <v>2338</v>
      </c>
      <c r="G85" s="243">
        <v>6035.1434020996094</v>
      </c>
      <c r="H85" s="243">
        <v>3.1824001185595989</v>
      </c>
      <c r="I85" s="243">
        <v>13583962.0625</v>
      </c>
      <c r="J85" s="143"/>
      <c r="K85" s="142">
        <v>770240</v>
      </c>
      <c r="L85" s="249">
        <v>97.128297673452437</v>
      </c>
      <c r="M85" s="142">
        <v>26339832</v>
      </c>
      <c r="N85" s="249">
        <v>4.5558377683135912E-5</v>
      </c>
      <c r="O85" s="142">
        <v>727636</v>
      </c>
      <c r="P85" s="249">
        <v>6.8715676427231575E-4</v>
      </c>
      <c r="Q85" s="142">
        <v>2166767</v>
      </c>
      <c r="R85" s="249">
        <v>99.915957711277713</v>
      </c>
      <c r="S85" s="142">
        <v>18870093</v>
      </c>
      <c r="T85" s="249">
        <v>99.925623992545894</v>
      </c>
      <c r="U85" s="249">
        <v>99.770078770892553</v>
      </c>
      <c r="V85" s="249">
        <v>99.864162986630504</v>
      </c>
      <c r="W85" s="249">
        <v>99.686229713233459</v>
      </c>
      <c r="X85" s="249">
        <v>99.78988800932359</v>
      </c>
      <c r="Y85" s="142">
        <v>32044780</v>
      </c>
      <c r="Z85" s="249">
        <v>99.923222042806472</v>
      </c>
      <c r="AA85" s="142">
        <v>6364906</v>
      </c>
      <c r="AB85" s="249">
        <v>99.851325311505434</v>
      </c>
      <c r="AC85" s="142">
        <v>727867</v>
      </c>
      <c r="AD85" s="249">
        <v>0.25609074619397504</v>
      </c>
      <c r="AE85" s="142">
        <v>58563</v>
      </c>
      <c r="AF85" s="249">
        <v>98.277069956573627</v>
      </c>
      <c r="AG85" s="142">
        <v>26385151</v>
      </c>
      <c r="AH85" s="249">
        <v>0.15639099472281034</v>
      </c>
      <c r="AI85" s="142">
        <v>250565</v>
      </c>
      <c r="AJ85" s="249">
        <v>94.86480480983704</v>
      </c>
      <c r="AK85" s="249">
        <v>5.0550367885032883E-7</v>
      </c>
      <c r="AL85" s="249" t="e">
        <v>#DIV/0!</v>
      </c>
      <c r="AM85" s="243"/>
      <c r="AN85" s="143"/>
      <c r="AO85" s="305"/>
      <c r="AP85" s="142">
        <v>0</v>
      </c>
      <c r="AQ85" s="142">
        <v>0</v>
      </c>
      <c r="AR85" s="142">
        <v>5</v>
      </c>
      <c r="AS85" s="142">
        <v>2</v>
      </c>
      <c r="AT85" s="142">
        <v>0</v>
      </c>
      <c r="AU85" s="142">
        <v>0</v>
      </c>
      <c r="AV85" s="301">
        <v>20</v>
      </c>
      <c r="AW85" s="302">
        <v>1</v>
      </c>
      <c r="AX85" s="302">
        <v>57</v>
      </c>
      <c r="AY85" s="303">
        <v>0</v>
      </c>
      <c r="AZ85" s="303">
        <v>29</v>
      </c>
      <c r="BA85" s="303">
        <v>11</v>
      </c>
    </row>
    <row r="86" spans="1:53" s="164" customFormat="1" ht="12.75" x14ac:dyDescent="0.2">
      <c r="A86" s="9">
        <v>41910</v>
      </c>
      <c r="B86" s="306" t="s">
        <v>89</v>
      </c>
      <c r="C86" s="306"/>
      <c r="D86" s="307">
        <v>1</v>
      </c>
      <c r="E86" s="145">
        <v>194</v>
      </c>
      <c r="F86" s="145">
        <v>582</v>
      </c>
      <c r="G86" s="244">
        <v>892.4141845703125</v>
      </c>
      <c r="H86" s="244">
        <v>1.1920692920684814</v>
      </c>
      <c r="I86" s="244">
        <v>6883772.5</v>
      </c>
      <c r="J86" s="138"/>
      <c r="K86" s="145">
        <v>98058</v>
      </c>
      <c r="L86" s="250">
        <v>96.824328458667324</v>
      </c>
      <c r="M86" s="145">
        <v>6722747</v>
      </c>
      <c r="N86" s="250">
        <v>0</v>
      </c>
      <c r="O86" s="145">
        <v>53629</v>
      </c>
      <c r="P86" s="250">
        <v>0</v>
      </c>
      <c r="Q86" s="145">
        <v>49840</v>
      </c>
      <c r="R86" s="250">
        <v>99.891654968261719</v>
      </c>
      <c r="S86" s="145">
        <v>5331406</v>
      </c>
      <c r="T86" s="250">
        <v>99.976799011230469</v>
      </c>
      <c r="U86" s="250">
        <v>99.649444580078125</v>
      </c>
      <c r="V86" s="250">
        <v>99.858062744140625</v>
      </c>
      <c r="W86" s="250">
        <v>99.541481018066406</v>
      </c>
      <c r="X86" s="250">
        <v>99.834892272949219</v>
      </c>
      <c r="Y86" s="145">
        <v>20671936</v>
      </c>
      <c r="Z86" s="250">
        <v>99.879974365234375</v>
      </c>
      <c r="AA86" s="145">
        <v>12792</v>
      </c>
      <c r="AB86" s="250">
        <v>89.243278503417969</v>
      </c>
      <c r="AC86" s="145">
        <v>49708</v>
      </c>
      <c r="AD86" s="250">
        <v>0.32187977433204651</v>
      </c>
      <c r="AE86" s="145">
        <v>3813</v>
      </c>
      <c r="AF86" s="250">
        <v>98.714920043945313</v>
      </c>
      <c r="AG86" s="145">
        <v>6685893</v>
      </c>
      <c r="AH86" s="250">
        <v>0.11869768053293228</v>
      </c>
      <c r="AI86" s="145">
        <v>17930</v>
      </c>
      <c r="AJ86" s="250">
        <v>97.1500244140625</v>
      </c>
      <c r="AK86" s="250">
        <v>2.6043288707733154</v>
      </c>
      <c r="AL86" s="250">
        <v>0.2408374696969986</v>
      </c>
      <c r="AM86" s="244"/>
      <c r="AN86" s="138"/>
      <c r="AO86" s="307"/>
      <c r="AP86" s="145">
        <v>0</v>
      </c>
      <c r="AQ86" s="145">
        <v>0</v>
      </c>
      <c r="AR86" s="145">
        <v>4</v>
      </c>
      <c r="AS86" s="145">
        <v>3</v>
      </c>
      <c r="AT86" s="145">
        <v>0</v>
      </c>
      <c r="AU86" s="145">
        <v>0</v>
      </c>
      <c r="AV86" s="34">
        <v>2</v>
      </c>
      <c r="AW86" s="308">
        <v>0</v>
      </c>
      <c r="AX86" s="308">
        <v>10</v>
      </c>
      <c r="AY86" s="10">
        <v>0</v>
      </c>
      <c r="AZ86" s="10">
        <v>4</v>
      </c>
      <c r="BA86" s="10">
        <v>6</v>
      </c>
    </row>
    <row r="87" spans="1:53" s="166" customFormat="1" ht="12.75" x14ac:dyDescent="0.2">
      <c r="A87" s="9">
        <v>41910</v>
      </c>
      <c r="B87" s="309" t="s">
        <v>75</v>
      </c>
      <c r="C87" s="309" t="s">
        <v>86</v>
      </c>
      <c r="D87" s="310" t="s">
        <v>118</v>
      </c>
      <c r="E87" s="127">
        <v>39</v>
      </c>
      <c r="F87" s="127">
        <v>181</v>
      </c>
      <c r="G87" s="245">
        <v>1619.013671875</v>
      </c>
      <c r="H87" s="245">
        <v>1.0200002193450928</v>
      </c>
      <c r="I87" s="245">
        <v>968523.6875</v>
      </c>
      <c r="J87" s="126">
        <v>0</v>
      </c>
      <c r="K87" s="127">
        <v>180321</v>
      </c>
      <c r="L87" s="251">
        <v>97.308688394585204</v>
      </c>
      <c r="M87" s="127">
        <v>4117991</v>
      </c>
      <c r="N87" s="251">
        <v>7.2851056756917387E-5</v>
      </c>
      <c r="O87" s="127">
        <v>204803</v>
      </c>
      <c r="P87" s="251">
        <v>0</v>
      </c>
      <c r="Q87" s="127">
        <v>515042</v>
      </c>
      <c r="R87" s="251">
        <v>99.907966613769531</v>
      </c>
      <c r="S87" s="127">
        <v>3206871</v>
      </c>
      <c r="T87" s="251">
        <v>99.926376342773438</v>
      </c>
      <c r="U87" s="251">
        <v>99.736824035644531</v>
      </c>
      <c r="V87" s="251">
        <v>99.77899169921875</v>
      </c>
      <c r="W87" s="251">
        <v>99.645034790039063</v>
      </c>
      <c r="X87" s="251">
        <v>99.705528259277344</v>
      </c>
      <c r="Y87" s="127">
        <v>4248632</v>
      </c>
      <c r="Z87" s="251">
        <v>99.93817138671875</v>
      </c>
      <c r="AA87" s="127">
        <v>842651</v>
      </c>
      <c r="AB87" s="251">
        <v>99.846321105957031</v>
      </c>
      <c r="AC87" s="127">
        <v>204809</v>
      </c>
      <c r="AD87" s="251">
        <v>0.26610159873962402</v>
      </c>
      <c r="AE87" s="127">
        <v>22134</v>
      </c>
      <c r="AF87" s="251">
        <v>98.369026184082031</v>
      </c>
      <c r="AG87" s="127">
        <v>4119002</v>
      </c>
      <c r="AH87" s="251">
        <v>9.6455402672290802E-2</v>
      </c>
      <c r="AI87" s="127">
        <v>62565</v>
      </c>
      <c r="AJ87" s="251">
        <v>94.094139099121094</v>
      </c>
      <c r="AK87" s="251">
        <v>0.87689673900604248</v>
      </c>
      <c r="AL87" s="251">
        <v>6.3850283622741699E-2</v>
      </c>
      <c r="AM87" s="245">
        <v>0</v>
      </c>
      <c r="AN87" s="126">
        <v>0</v>
      </c>
      <c r="AO87" s="156">
        <v>0</v>
      </c>
      <c r="AP87" s="127">
        <v>0</v>
      </c>
      <c r="AQ87" s="127">
        <v>0</v>
      </c>
      <c r="AR87" s="127">
        <v>1</v>
      </c>
      <c r="AS87" s="127">
        <v>0</v>
      </c>
      <c r="AT87" s="127">
        <v>0</v>
      </c>
      <c r="AU87" s="127">
        <v>0</v>
      </c>
      <c r="AV87" s="311">
        <v>6</v>
      </c>
      <c r="AW87" s="312">
        <v>0</v>
      </c>
      <c r="AX87" s="312">
        <v>13</v>
      </c>
      <c r="AY87" s="10">
        <v>0</v>
      </c>
      <c r="AZ87" s="10">
        <v>8</v>
      </c>
      <c r="BA87" s="10">
        <v>4</v>
      </c>
    </row>
    <row r="88" spans="1:53" s="166" customFormat="1" ht="12.75" x14ac:dyDescent="0.2">
      <c r="A88" s="9">
        <v>41910</v>
      </c>
      <c r="B88" s="309" t="s">
        <v>76</v>
      </c>
      <c r="C88" s="309" t="s">
        <v>86</v>
      </c>
      <c r="D88" s="310" t="s">
        <v>119</v>
      </c>
      <c r="E88" s="127">
        <v>52</v>
      </c>
      <c r="F88" s="127">
        <v>174</v>
      </c>
      <c r="G88" s="245">
        <v>469.320068359375</v>
      </c>
      <c r="H88" s="245">
        <v>0.10320000350475311</v>
      </c>
      <c r="I88" s="245">
        <v>825120.1875</v>
      </c>
      <c r="J88" s="126">
        <v>0</v>
      </c>
      <c r="K88" s="127">
        <v>59727</v>
      </c>
      <c r="L88" s="251">
        <v>97.285984563095411</v>
      </c>
      <c r="M88" s="127">
        <v>1912653</v>
      </c>
      <c r="N88" s="251">
        <v>0</v>
      </c>
      <c r="O88" s="127">
        <v>53944</v>
      </c>
      <c r="P88" s="251">
        <v>0</v>
      </c>
      <c r="Q88" s="127">
        <v>159217</v>
      </c>
      <c r="R88" s="251">
        <v>99.940963745117188</v>
      </c>
      <c r="S88" s="127">
        <v>1394759</v>
      </c>
      <c r="T88" s="251">
        <v>99.956268310546875</v>
      </c>
      <c r="U88" s="251">
        <v>99.738616943359375</v>
      </c>
      <c r="V88" s="251">
        <v>99.888320922851563</v>
      </c>
      <c r="W88" s="251">
        <v>99.679733276367188</v>
      </c>
      <c r="X88" s="251">
        <v>99.844635009765625</v>
      </c>
      <c r="Y88" s="127">
        <v>1719704</v>
      </c>
      <c r="Z88" s="251">
        <v>99.937431335449219</v>
      </c>
      <c r="AA88" s="127">
        <v>305990</v>
      </c>
      <c r="AB88" s="251">
        <v>99.905555725097656</v>
      </c>
      <c r="AC88" s="127">
        <v>53964</v>
      </c>
      <c r="AD88" s="251">
        <v>0.2853754460811615</v>
      </c>
      <c r="AE88" s="127">
        <v>1014</v>
      </c>
      <c r="AF88" s="251">
        <v>97.928993225097656</v>
      </c>
      <c r="AG88" s="127">
        <v>1914660</v>
      </c>
      <c r="AH88" s="251">
        <v>0.15067949891090393</v>
      </c>
      <c r="AI88" s="127">
        <v>17208</v>
      </c>
      <c r="AJ88" s="251">
        <v>94.694328308105469</v>
      </c>
      <c r="AK88" s="251">
        <v>0.92327922582626343</v>
      </c>
      <c r="AL88" s="251">
        <v>4.6849425882101059E-2</v>
      </c>
      <c r="AM88" s="245">
        <v>0</v>
      </c>
      <c r="AN88" s="126">
        <v>0</v>
      </c>
      <c r="AO88" s="156">
        <v>0</v>
      </c>
      <c r="AP88" s="127">
        <v>0</v>
      </c>
      <c r="AQ88" s="127">
        <v>0</v>
      </c>
      <c r="AR88" s="127">
        <v>0</v>
      </c>
      <c r="AS88" s="127">
        <v>0</v>
      </c>
      <c r="AT88" s="127">
        <v>0</v>
      </c>
      <c r="AU88" s="127">
        <v>0</v>
      </c>
      <c r="AV88" s="311">
        <v>2</v>
      </c>
      <c r="AW88" s="312">
        <v>0</v>
      </c>
      <c r="AX88" s="312">
        <v>0</v>
      </c>
      <c r="AY88" s="10">
        <v>0</v>
      </c>
      <c r="AZ88" s="10">
        <v>3</v>
      </c>
      <c r="BA88" s="10">
        <v>0</v>
      </c>
    </row>
    <row r="89" spans="1:53" s="166" customFormat="1" ht="12.75" x14ac:dyDescent="0.2">
      <c r="A89" s="9">
        <v>41910</v>
      </c>
      <c r="B89" s="309" t="s">
        <v>77</v>
      </c>
      <c r="C89" s="309" t="s">
        <v>86</v>
      </c>
      <c r="D89" s="310" t="s">
        <v>118</v>
      </c>
      <c r="E89" s="127">
        <v>63</v>
      </c>
      <c r="F89" s="127">
        <v>340</v>
      </c>
      <c r="G89" s="245">
        <v>727.4522705078125</v>
      </c>
      <c r="H89" s="245">
        <v>0.61199992895126343</v>
      </c>
      <c r="I89" s="245">
        <v>1379827.875</v>
      </c>
      <c r="J89" s="126">
        <v>0</v>
      </c>
      <c r="K89" s="127">
        <v>82517</v>
      </c>
      <c r="L89" s="251">
        <v>97.218754923227948</v>
      </c>
      <c r="M89" s="127">
        <v>3294953</v>
      </c>
      <c r="N89" s="251">
        <v>0</v>
      </c>
      <c r="O89" s="127">
        <v>78876</v>
      </c>
      <c r="P89" s="251">
        <v>0</v>
      </c>
      <c r="Q89" s="127">
        <v>263719</v>
      </c>
      <c r="R89" s="251">
        <v>99.96246337890625</v>
      </c>
      <c r="S89" s="127">
        <v>2434157</v>
      </c>
      <c r="T89" s="251">
        <v>99.968574523925781</v>
      </c>
      <c r="U89" s="251">
        <v>99.859275817871094</v>
      </c>
      <c r="V89" s="251">
        <v>99.948677062988281</v>
      </c>
      <c r="W89" s="251">
        <v>99.821792602539063</v>
      </c>
      <c r="X89" s="251">
        <v>99.917266845703125</v>
      </c>
      <c r="Y89" s="127">
        <v>4547000</v>
      </c>
      <c r="Z89" s="251">
        <v>99.923309326171875</v>
      </c>
      <c r="AA89" s="127">
        <v>924323</v>
      </c>
      <c r="AB89" s="251">
        <v>99.889213562011719</v>
      </c>
      <c r="AC89" s="127">
        <v>78927</v>
      </c>
      <c r="AD89" s="251">
        <v>0.20525296032428741</v>
      </c>
      <c r="AE89" s="127">
        <v>4407</v>
      </c>
      <c r="AF89" s="251">
        <v>98.70660400390625</v>
      </c>
      <c r="AG89" s="127">
        <v>3300229</v>
      </c>
      <c r="AH89" s="251">
        <v>0.10156870633363724</v>
      </c>
      <c r="AI89" s="127">
        <v>17610</v>
      </c>
      <c r="AJ89" s="251">
        <v>94.815444946289063</v>
      </c>
      <c r="AK89" s="251">
        <v>0.80990105867385864</v>
      </c>
      <c r="AL89" s="251">
        <v>5.2800592035055161E-2</v>
      </c>
      <c r="AM89" s="245">
        <v>0</v>
      </c>
      <c r="AN89" s="126">
        <v>0</v>
      </c>
      <c r="AO89" s="156">
        <v>0</v>
      </c>
      <c r="AP89" s="127">
        <v>0</v>
      </c>
      <c r="AQ89" s="127">
        <v>0</v>
      </c>
      <c r="AR89" s="127">
        <v>0</v>
      </c>
      <c r="AS89" s="127">
        <v>0</v>
      </c>
      <c r="AT89" s="127">
        <v>0</v>
      </c>
      <c r="AU89" s="127">
        <v>0</v>
      </c>
      <c r="AV89" s="311">
        <v>0</v>
      </c>
      <c r="AW89" s="312">
        <v>0</v>
      </c>
      <c r="AX89" s="312">
        <v>3</v>
      </c>
      <c r="AY89" s="10">
        <v>0</v>
      </c>
      <c r="AZ89" s="10">
        <v>0</v>
      </c>
      <c r="BA89" s="10">
        <v>0</v>
      </c>
    </row>
    <row r="90" spans="1:53" s="166" customFormat="1" ht="12.75" x14ac:dyDescent="0.2">
      <c r="A90" s="9">
        <v>41910</v>
      </c>
      <c r="B90" s="309" t="s">
        <v>124</v>
      </c>
      <c r="C90" s="309" t="s">
        <v>86</v>
      </c>
      <c r="D90" s="310" t="s">
        <v>118</v>
      </c>
      <c r="E90" s="127">
        <v>42</v>
      </c>
      <c r="F90" s="127">
        <v>136</v>
      </c>
      <c r="G90" s="245">
        <v>292.67752075195312</v>
      </c>
      <c r="H90" s="245">
        <v>2.6399999856948853E-2</v>
      </c>
      <c r="I90" s="245">
        <v>545781.1875</v>
      </c>
      <c r="J90" s="126">
        <v>0</v>
      </c>
      <c r="K90" s="127">
        <v>35993</v>
      </c>
      <c r="L90" s="251">
        <v>96.554885672214041</v>
      </c>
      <c r="M90" s="127">
        <v>1439309</v>
      </c>
      <c r="N90" s="251">
        <v>0</v>
      </c>
      <c r="O90" s="127">
        <v>36566</v>
      </c>
      <c r="P90" s="251">
        <v>0</v>
      </c>
      <c r="Q90" s="127">
        <v>96570</v>
      </c>
      <c r="R90" s="251">
        <v>99.93994140625</v>
      </c>
      <c r="S90" s="127">
        <v>1030619</v>
      </c>
      <c r="T90" s="251">
        <v>99.956626892089844</v>
      </c>
      <c r="U90" s="251">
        <v>99.8577880859375</v>
      </c>
      <c r="V90" s="251">
        <v>99.849166870117188</v>
      </c>
      <c r="W90" s="251">
        <v>99.797813415527344</v>
      </c>
      <c r="X90" s="251">
        <v>99.805862426757813</v>
      </c>
      <c r="Y90" s="127">
        <v>1586121</v>
      </c>
      <c r="Z90" s="251">
        <v>99.91766357421875</v>
      </c>
      <c r="AA90" s="127">
        <v>270607</v>
      </c>
      <c r="AB90" s="251">
        <v>99.885810852050781</v>
      </c>
      <c r="AC90" s="127">
        <v>36595</v>
      </c>
      <c r="AD90" s="251">
        <v>0.20767864584922791</v>
      </c>
      <c r="AE90" s="127">
        <v>3140</v>
      </c>
      <c r="AF90" s="251">
        <v>97.993629455566406</v>
      </c>
      <c r="AG90" s="127">
        <v>1440337</v>
      </c>
      <c r="AH90" s="251">
        <v>0.11184882372617722</v>
      </c>
      <c r="AI90" s="127">
        <v>16672</v>
      </c>
      <c r="AJ90" s="251">
        <v>92.53839111328125</v>
      </c>
      <c r="AK90" s="251">
        <v>0.8893323540687561</v>
      </c>
      <c r="AL90" s="251">
        <v>8.3661019802093506E-2</v>
      </c>
      <c r="AM90" s="245">
        <v>0</v>
      </c>
      <c r="AN90" s="126">
        <v>0</v>
      </c>
      <c r="AO90" s="156">
        <v>0</v>
      </c>
      <c r="AP90" s="127">
        <v>0</v>
      </c>
      <c r="AQ90" s="127">
        <v>0</v>
      </c>
      <c r="AR90" s="127">
        <v>0</v>
      </c>
      <c r="AS90" s="127">
        <v>0</v>
      </c>
      <c r="AT90" s="127">
        <v>0</v>
      </c>
      <c r="AU90" s="127">
        <v>0</v>
      </c>
      <c r="AV90" s="311">
        <v>1</v>
      </c>
      <c r="AW90" s="312">
        <v>0</v>
      </c>
      <c r="AX90" s="312">
        <v>8</v>
      </c>
      <c r="AY90" s="10">
        <v>0</v>
      </c>
      <c r="AZ90" s="10">
        <v>0</v>
      </c>
      <c r="BA90" s="10">
        <v>0</v>
      </c>
    </row>
    <row r="91" spans="1:53" s="170" customFormat="1" ht="14.25" x14ac:dyDescent="0.2">
      <c r="A91" s="9">
        <v>41910</v>
      </c>
      <c r="B91" s="309" t="s">
        <v>78</v>
      </c>
      <c r="C91" s="309" t="s">
        <v>86</v>
      </c>
      <c r="D91" s="310" t="s">
        <v>118</v>
      </c>
      <c r="E91" s="127">
        <v>33</v>
      </c>
      <c r="F91" s="127">
        <v>107</v>
      </c>
      <c r="G91" s="245">
        <v>686.167236328125</v>
      </c>
      <c r="H91" s="245">
        <v>0.50159996747970581</v>
      </c>
      <c r="I91" s="245">
        <v>616320.4375</v>
      </c>
      <c r="J91" s="126">
        <v>0</v>
      </c>
      <c r="K91" s="127">
        <v>86031</v>
      </c>
      <c r="L91" s="251">
        <v>97.400936871592805</v>
      </c>
      <c r="M91" s="127">
        <v>1729590</v>
      </c>
      <c r="N91" s="251">
        <v>0</v>
      </c>
      <c r="O91" s="127">
        <v>78655</v>
      </c>
      <c r="P91" s="251">
        <v>0</v>
      </c>
      <c r="Q91" s="127">
        <v>186027</v>
      </c>
      <c r="R91" s="251">
        <v>99.94140625</v>
      </c>
      <c r="S91" s="127">
        <v>1164693</v>
      </c>
      <c r="T91" s="251">
        <v>99.97381591796875</v>
      </c>
      <c r="U91" s="251">
        <v>99.848709106445313</v>
      </c>
      <c r="V91" s="251">
        <v>99.908935546875</v>
      </c>
      <c r="W91" s="251">
        <v>99.790206909179687</v>
      </c>
      <c r="X91" s="251">
        <v>99.882774353027344</v>
      </c>
      <c r="Y91" s="127">
        <v>1685047</v>
      </c>
      <c r="Z91" s="251">
        <v>99.915611267089844</v>
      </c>
      <c r="AA91" s="127">
        <v>257620</v>
      </c>
      <c r="AB91" s="251">
        <v>99.847061157226563</v>
      </c>
      <c r="AC91" s="127">
        <v>78673</v>
      </c>
      <c r="AD91" s="251">
        <v>0.17668068408966064</v>
      </c>
      <c r="AE91" s="127">
        <v>5461</v>
      </c>
      <c r="AF91" s="251">
        <v>98.535064697265625</v>
      </c>
      <c r="AG91" s="127">
        <v>1733156</v>
      </c>
      <c r="AH91" s="251">
        <v>0.15682373940944672</v>
      </c>
      <c r="AI91" s="127">
        <v>13883</v>
      </c>
      <c r="AJ91" s="251">
        <v>94.626518249511719</v>
      </c>
      <c r="AK91" s="251">
        <v>0.88954740762710571</v>
      </c>
      <c r="AL91" s="251">
        <v>6.2522426247596741E-2</v>
      </c>
      <c r="AM91" s="245">
        <v>0</v>
      </c>
      <c r="AN91" s="126">
        <v>0</v>
      </c>
      <c r="AO91" s="156">
        <v>0</v>
      </c>
      <c r="AP91" s="127">
        <v>0</v>
      </c>
      <c r="AQ91" s="127">
        <v>0</v>
      </c>
      <c r="AR91" s="127">
        <v>0</v>
      </c>
      <c r="AS91" s="127">
        <v>0</v>
      </c>
      <c r="AT91" s="127">
        <v>0</v>
      </c>
      <c r="AU91" s="127">
        <v>0</v>
      </c>
      <c r="AV91" s="311">
        <v>0</v>
      </c>
      <c r="AW91" s="312">
        <v>0</v>
      </c>
      <c r="AX91" s="312">
        <v>1</v>
      </c>
      <c r="AY91" s="10">
        <v>0</v>
      </c>
      <c r="AZ91" s="10">
        <v>1</v>
      </c>
      <c r="BA91" s="10">
        <v>0</v>
      </c>
    </row>
    <row r="92" spans="1:53" s="170" customFormat="1" ht="14.25" x14ac:dyDescent="0.2">
      <c r="A92" s="9">
        <v>41910</v>
      </c>
      <c r="B92" s="309" t="s">
        <v>79</v>
      </c>
      <c r="C92" s="309" t="s">
        <v>86</v>
      </c>
      <c r="D92" s="310" t="s">
        <v>119</v>
      </c>
      <c r="E92" s="127">
        <v>77</v>
      </c>
      <c r="F92" s="127">
        <v>267</v>
      </c>
      <c r="G92" s="245">
        <v>457.70626831054687</v>
      </c>
      <c r="H92" s="245">
        <v>0.2231999933719635</v>
      </c>
      <c r="I92" s="245">
        <v>1814716</v>
      </c>
      <c r="J92" s="126">
        <v>0</v>
      </c>
      <c r="K92" s="127">
        <v>63501</v>
      </c>
      <c r="L92" s="251">
        <v>96.7102880269602</v>
      </c>
      <c r="M92" s="127">
        <v>3514667</v>
      </c>
      <c r="N92" s="251">
        <v>1.7071318870875984E-4</v>
      </c>
      <c r="O92" s="127">
        <v>53651</v>
      </c>
      <c r="P92" s="251">
        <v>0</v>
      </c>
      <c r="Q92" s="127">
        <v>186472</v>
      </c>
      <c r="R92" s="251">
        <v>99.898643493652344</v>
      </c>
      <c r="S92" s="127">
        <v>2371859</v>
      </c>
      <c r="T92" s="251">
        <v>99.897422790527344</v>
      </c>
      <c r="U92" s="251">
        <v>99.671951293945313</v>
      </c>
      <c r="V92" s="251">
        <v>99.800689697265625</v>
      </c>
      <c r="W92" s="251">
        <v>99.570930480957031</v>
      </c>
      <c r="X92" s="251">
        <v>99.698318481445313</v>
      </c>
      <c r="Y92" s="127">
        <v>4062100</v>
      </c>
      <c r="Z92" s="251">
        <v>99.916297912597656</v>
      </c>
      <c r="AA92" s="127">
        <v>822210</v>
      </c>
      <c r="AB92" s="251">
        <v>99.876914978027344</v>
      </c>
      <c r="AC92" s="127">
        <v>53611</v>
      </c>
      <c r="AD92" s="251">
        <v>0.26860159635543823</v>
      </c>
      <c r="AE92" s="127">
        <v>3724</v>
      </c>
      <c r="AF92" s="251">
        <v>98.227714538574219</v>
      </c>
      <c r="AG92" s="127">
        <v>3516397</v>
      </c>
      <c r="AH92" s="251">
        <v>0.15163248777389526</v>
      </c>
      <c r="AI92" s="127">
        <v>29394</v>
      </c>
      <c r="AJ92" s="251">
        <v>96.870109558105469</v>
      </c>
      <c r="AK92" s="251">
        <v>0.73648339509963989</v>
      </c>
      <c r="AL92" s="251">
        <v>6.0786880552768707E-2</v>
      </c>
      <c r="AM92" s="245">
        <v>0</v>
      </c>
      <c r="AN92" s="126">
        <v>0</v>
      </c>
      <c r="AO92" s="156">
        <v>0</v>
      </c>
      <c r="AP92" s="127">
        <v>0</v>
      </c>
      <c r="AQ92" s="127">
        <v>0</v>
      </c>
      <c r="AR92" s="127">
        <v>2</v>
      </c>
      <c r="AS92" s="127">
        <v>0</v>
      </c>
      <c r="AT92" s="127">
        <v>0</v>
      </c>
      <c r="AU92" s="127">
        <v>0</v>
      </c>
      <c r="AV92" s="311">
        <v>1</v>
      </c>
      <c r="AW92" s="312">
        <v>0</v>
      </c>
      <c r="AX92" s="312">
        <v>9</v>
      </c>
      <c r="AY92" s="10">
        <v>0</v>
      </c>
      <c r="AZ92" s="10">
        <v>6</v>
      </c>
      <c r="BA92" s="10">
        <v>4</v>
      </c>
    </row>
    <row r="93" spans="1:53" s="170" customFormat="1" ht="14.25" x14ac:dyDescent="0.2">
      <c r="A93" s="9">
        <v>41910</v>
      </c>
      <c r="B93" s="309" t="s">
        <v>80</v>
      </c>
      <c r="C93" s="309" t="s">
        <v>86</v>
      </c>
      <c r="D93" s="310" t="s">
        <v>119</v>
      </c>
      <c r="E93" s="127">
        <v>57</v>
      </c>
      <c r="F93" s="127">
        <v>180</v>
      </c>
      <c r="G93" s="245">
        <v>337.18560791015625</v>
      </c>
      <c r="H93" s="245">
        <v>2.6399999856948853E-2</v>
      </c>
      <c r="I93" s="245">
        <v>863054.375</v>
      </c>
      <c r="J93" s="126">
        <v>0</v>
      </c>
      <c r="K93" s="127">
        <v>41649</v>
      </c>
      <c r="L93" s="251">
        <v>96.967514226031838</v>
      </c>
      <c r="M93" s="127">
        <v>1997044</v>
      </c>
      <c r="N93" s="251">
        <v>0</v>
      </c>
      <c r="O93" s="127">
        <v>38387</v>
      </c>
      <c r="P93" s="251">
        <v>0</v>
      </c>
      <c r="Q93" s="127">
        <v>109247</v>
      </c>
      <c r="R93" s="251">
        <v>99.935928344726563</v>
      </c>
      <c r="S93" s="127">
        <v>1296315</v>
      </c>
      <c r="T93" s="251">
        <v>99.944381713867188</v>
      </c>
      <c r="U93" s="251">
        <v>99.765548706054688</v>
      </c>
      <c r="V93" s="251">
        <v>99.91607666015625</v>
      </c>
      <c r="W93" s="251">
        <v>99.701629638671875</v>
      </c>
      <c r="X93" s="251">
        <v>99.860504150390625</v>
      </c>
      <c r="Y93" s="127">
        <v>2033364</v>
      </c>
      <c r="Z93" s="251">
        <v>99.92022705078125</v>
      </c>
      <c r="AA93" s="127">
        <v>360703</v>
      </c>
      <c r="AB93" s="251">
        <v>99.898811340332031</v>
      </c>
      <c r="AC93" s="127">
        <v>38394</v>
      </c>
      <c r="AD93" s="251">
        <v>0.2526436448097229</v>
      </c>
      <c r="AE93" s="127">
        <v>2472</v>
      </c>
      <c r="AF93" s="251">
        <v>98.70550537109375</v>
      </c>
      <c r="AG93" s="127">
        <v>1999545</v>
      </c>
      <c r="AH93" s="251">
        <v>0.14018188416957855</v>
      </c>
      <c r="AI93" s="127">
        <v>16950</v>
      </c>
      <c r="AJ93" s="251">
        <v>94.985252380371094</v>
      </c>
      <c r="AK93" s="251">
        <v>0.92496216297149658</v>
      </c>
      <c r="AL93" s="251">
        <v>6.0618352144956589E-2</v>
      </c>
      <c r="AM93" s="245">
        <v>0</v>
      </c>
      <c r="AN93" s="126">
        <v>0</v>
      </c>
      <c r="AO93" s="156">
        <v>0</v>
      </c>
      <c r="AP93" s="127">
        <v>0</v>
      </c>
      <c r="AQ93" s="127">
        <v>0</v>
      </c>
      <c r="AR93" s="127">
        <v>0</v>
      </c>
      <c r="AS93" s="127">
        <v>0</v>
      </c>
      <c r="AT93" s="127">
        <v>0</v>
      </c>
      <c r="AU93" s="127">
        <v>0</v>
      </c>
      <c r="AV93" s="311">
        <v>1</v>
      </c>
      <c r="AW93" s="312">
        <v>0</v>
      </c>
      <c r="AX93" s="312">
        <v>3</v>
      </c>
      <c r="AY93" s="10">
        <v>0</v>
      </c>
      <c r="AZ93" s="10">
        <v>1</v>
      </c>
      <c r="BA93" s="10">
        <v>0</v>
      </c>
    </row>
    <row r="94" spans="1:53" s="170" customFormat="1" ht="14.25" x14ac:dyDescent="0.2">
      <c r="A94" s="9">
        <v>41910</v>
      </c>
      <c r="B94" s="309" t="s">
        <v>81</v>
      </c>
      <c r="C94" s="309" t="s">
        <v>86</v>
      </c>
      <c r="D94" s="310" t="s">
        <v>119</v>
      </c>
      <c r="E94" s="127">
        <v>40</v>
      </c>
      <c r="F94" s="127">
        <v>136</v>
      </c>
      <c r="G94" s="245">
        <v>329.4647216796875</v>
      </c>
      <c r="H94" s="245">
        <v>5.7599999010562897E-2</v>
      </c>
      <c r="I94" s="245">
        <v>919285.4375</v>
      </c>
      <c r="J94" s="126">
        <v>0</v>
      </c>
      <c r="K94" s="127">
        <v>44798</v>
      </c>
      <c r="L94" s="251">
        <v>96.959685700254468</v>
      </c>
      <c r="M94" s="127">
        <v>1518270</v>
      </c>
      <c r="N94" s="251">
        <v>0</v>
      </c>
      <c r="O94" s="127">
        <v>38270</v>
      </c>
      <c r="P94" s="251">
        <v>0</v>
      </c>
      <c r="Q94" s="127">
        <v>120162</v>
      </c>
      <c r="R94" s="251">
        <v>99.925933837890625</v>
      </c>
      <c r="S94" s="127">
        <v>1086756</v>
      </c>
      <c r="T94" s="251">
        <v>99.953163146972656</v>
      </c>
      <c r="U94" s="251">
        <v>99.717796325683594</v>
      </c>
      <c r="V94" s="251">
        <v>99.836257934570313</v>
      </c>
      <c r="W94" s="251">
        <v>99.643936157226563</v>
      </c>
      <c r="X94" s="251">
        <v>99.789497375488281</v>
      </c>
      <c r="Y94" s="127">
        <v>2165243</v>
      </c>
      <c r="Z94" s="251">
        <v>99.91741943359375</v>
      </c>
      <c r="AA94" s="127">
        <v>464034</v>
      </c>
      <c r="AB94" s="251">
        <v>99.896560668945313</v>
      </c>
      <c r="AC94" s="127">
        <v>38267</v>
      </c>
      <c r="AD94" s="251">
        <v>0.25348210334777832</v>
      </c>
      <c r="AE94" s="127">
        <v>2564</v>
      </c>
      <c r="AF94" s="251">
        <v>96.840873718261719</v>
      </c>
      <c r="AG94" s="127">
        <v>1519974</v>
      </c>
      <c r="AH94" s="251">
        <v>0.17204241454601288</v>
      </c>
      <c r="AI94" s="127">
        <v>13499</v>
      </c>
      <c r="AJ94" s="251">
        <v>95.910804748535156</v>
      </c>
      <c r="AK94" s="251">
        <v>0.77045583724975586</v>
      </c>
      <c r="AL94" s="251">
        <v>6.0742657631635666E-2</v>
      </c>
      <c r="AM94" s="245">
        <v>0</v>
      </c>
      <c r="AN94" s="126">
        <v>0</v>
      </c>
      <c r="AO94" s="156">
        <v>0</v>
      </c>
      <c r="AP94" s="127">
        <v>0</v>
      </c>
      <c r="AQ94" s="127">
        <v>0</v>
      </c>
      <c r="AR94" s="127">
        <v>0</v>
      </c>
      <c r="AS94" s="127">
        <v>0</v>
      </c>
      <c r="AT94" s="127">
        <v>0</v>
      </c>
      <c r="AU94" s="127">
        <v>0</v>
      </c>
      <c r="AV94" s="311">
        <v>1</v>
      </c>
      <c r="AW94" s="312">
        <v>0</v>
      </c>
      <c r="AX94" s="312">
        <v>2</v>
      </c>
      <c r="AY94" s="10">
        <v>0</v>
      </c>
      <c r="AZ94" s="10">
        <v>4</v>
      </c>
      <c r="BA94" s="10">
        <v>1</v>
      </c>
    </row>
    <row r="95" spans="1:53" s="174" customFormat="1" ht="14.25" x14ac:dyDescent="0.2">
      <c r="A95" s="9">
        <v>41910</v>
      </c>
      <c r="B95" s="309" t="s">
        <v>125</v>
      </c>
      <c r="C95" s="309" t="s">
        <v>86</v>
      </c>
      <c r="D95" s="310" t="s">
        <v>119</v>
      </c>
      <c r="E95" s="127">
        <v>16</v>
      </c>
      <c r="F95" s="127">
        <v>62</v>
      </c>
      <c r="G95" s="245">
        <v>422.64242553710937</v>
      </c>
      <c r="H95" s="245">
        <v>0.18959999084472656</v>
      </c>
      <c r="I95" s="245">
        <v>390989.375</v>
      </c>
      <c r="J95" s="126">
        <v>0</v>
      </c>
      <c r="K95" s="127">
        <v>54043</v>
      </c>
      <c r="L95" s="251">
        <v>97.183724071572641</v>
      </c>
      <c r="M95" s="127">
        <v>1068006</v>
      </c>
      <c r="N95" s="251">
        <v>1.8726487178355455E-4</v>
      </c>
      <c r="O95" s="127">
        <v>50079</v>
      </c>
      <c r="P95" s="251">
        <v>7.9873800277709961E-3</v>
      </c>
      <c r="Q95" s="127">
        <v>103620</v>
      </c>
      <c r="R95" s="251">
        <v>99.906387329101563</v>
      </c>
      <c r="S95" s="127">
        <v>790846</v>
      </c>
      <c r="T95" s="251">
        <v>99.952079772949219</v>
      </c>
      <c r="U95" s="251">
        <v>99.764373779296875</v>
      </c>
      <c r="V95" s="251">
        <v>99.773033142089844</v>
      </c>
      <c r="W95" s="251">
        <v>99.670982360839844</v>
      </c>
      <c r="X95" s="251">
        <v>99.7252197265625</v>
      </c>
      <c r="Y95" s="127">
        <v>1097218</v>
      </c>
      <c r="Z95" s="251">
        <v>99.944770812988281</v>
      </c>
      <c r="AA95" s="127">
        <v>205228</v>
      </c>
      <c r="AB95" s="251">
        <v>99.884521484375</v>
      </c>
      <c r="AC95" s="127">
        <v>50069</v>
      </c>
      <c r="AD95" s="251">
        <v>0.21969681978225708</v>
      </c>
      <c r="AE95" s="127">
        <v>3788</v>
      </c>
      <c r="AF95" s="251">
        <v>98.204856872558594</v>
      </c>
      <c r="AG95" s="127">
        <v>1068515</v>
      </c>
      <c r="AH95" s="251">
        <v>0.16621199250221252</v>
      </c>
      <c r="AI95" s="127">
        <v>15030</v>
      </c>
      <c r="AJ95" s="251">
        <v>93.060546875</v>
      </c>
      <c r="AK95" s="251">
        <v>0.75455152988433838</v>
      </c>
      <c r="AL95" s="251">
        <v>4.9254857003688812E-2</v>
      </c>
      <c r="AM95" s="245">
        <v>0</v>
      </c>
      <c r="AN95" s="126">
        <v>0</v>
      </c>
      <c r="AO95" s="156">
        <v>0</v>
      </c>
      <c r="AP95" s="127">
        <v>0</v>
      </c>
      <c r="AQ95" s="127">
        <v>0</v>
      </c>
      <c r="AR95" s="127">
        <v>0</v>
      </c>
      <c r="AS95" s="127">
        <v>0</v>
      </c>
      <c r="AT95" s="127">
        <v>0</v>
      </c>
      <c r="AU95" s="127">
        <v>0</v>
      </c>
      <c r="AV95" s="311">
        <v>1</v>
      </c>
      <c r="AW95" s="312">
        <v>0</v>
      </c>
      <c r="AX95" s="312">
        <v>2</v>
      </c>
      <c r="AY95" s="10">
        <v>0</v>
      </c>
      <c r="AZ95" s="10">
        <v>4</v>
      </c>
      <c r="BA95" s="10">
        <v>0</v>
      </c>
    </row>
    <row r="96" spans="1:53" s="174" customFormat="1" ht="17.25" customHeight="1" x14ac:dyDescent="0.2">
      <c r="A96" s="9">
        <v>41910</v>
      </c>
      <c r="B96" s="313" t="s">
        <v>82</v>
      </c>
      <c r="C96" s="313" t="s">
        <v>86</v>
      </c>
      <c r="D96" s="314" t="s">
        <v>120</v>
      </c>
      <c r="E96" s="131">
        <v>51</v>
      </c>
      <c r="F96" s="131">
        <v>168</v>
      </c>
      <c r="G96" s="246">
        <v>330.19204711914062</v>
      </c>
      <c r="H96" s="246">
        <v>0.2160000205039978</v>
      </c>
      <c r="I96" s="246">
        <v>844982.8125</v>
      </c>
      <c r="J96" s="129">
        <v>0</v>
      </c>
      <c r="K96" s="128">
        <v>44736</v>
      </c>
      <c r="L96" s="252">
        <v>96.97782546494993</v>
      </c>
      <c r="M96" s="128">
        <v>1282870</v>
      </c>
      <c r="N96" s="252">
        <v>0</v>
      </c>
      <c r="O96" s="128">
        <v>46891</v>
      </c>
      <c r="P96" s="252">
        <v>2.1326052956283092E-3</v>
      </c>
      <c r="Q96" s="128">
        <v>121584</v>
      </c>
      <c r="R96" s="252">
        <v>99.788619995117188</v>
      </c>
      <c r="S96" s="128">
        <v>943768</v>
      </c>
      <c r="T96" s="252">
        <v>99.711372375488281</v>
      </c>
      <c r="U96" s="252">
        <v>99.773941040039063</v>
      </c>
      <c r="V96" s="252">
        <v>99.881515502929688</v>
      </c>
      <c r="W96" s="252">
        <v>99.563041687011719</v>
      </c>
      <c r="X96" s="252">
        <v>99.593231201171875</v>
      </c>
      <c r="Y96" s="128">
        <v>1274851</v>
      </c>
      <c r="Z96" s="252">
        <v>99.941093444824219</v>
      </c>
      <c r="AA96" s="128">
        <v>254197</v>
      </c>
      <c r="AB96" s="252">
        <v>99.786781311035156</v>
      </c>
      <c r="AC96" s="128">
        <v>46921</v>
      </c>
      <c r="AD96" s="252">
        <v>0.23230536282062531</v>
      </c>
      <c r="AE96" s="128">
        <v>5055</v>
      </c>
      <c r="AF96" s="252">
        <v>98.674583435058594</v>
      </c>
      <c r="AG96" s="128">
        <v>1286194</v>
      </c>
      <c r="AH96" s="252">
        <v>0.24910706281661987</v>
      </c>
      <c r="AI96" s="128">
        <v>15059</v>
      </c>
      <c r="AJ96" s="252">
        <v>95.384819030761719</v>
      </c>
      <c r="AK96" s="252">
        <v>1.0298780202865601</v>
      </c>
      <c r="AL96" s="252">
        <v>6.7547641694545746E-2</v>
      </c>
      <c r="AM96" s="246">
        <v>0</v>
      </c>
      <c r="AN96" s="129">
        <v>0</v>
      </c>
      <c r="AO96" s="129">
        <v>0</v>
      </c>
      <c r="AP96" s="296">
        <v>0</v>
      </c>
      <c r="AQ96" s="296">
        <v>0</v>
      </c>
      <c r="AR96" s="296">
        <v>2</v>
      </c>
      <c r="AS96" s="296">
        <v>2</v>
      </c>
      <c r="AT96" s="296">
        <v>0</v>
      </c>
      <c r="AU96" s="296">
        <v>0</v>
      </c>
      <c r="AV96" s="311">
        <v>2</v>
      </c>
      <c r="AW96" s="312">
        <v>1</v>
      </c>
      <c r="AX96" s="312">
        <v>5</v>
      </c>
      <c r="AY96" s="10">
        <v>0</v>
      </c>
      <c r="AZ96" s="10">
        <v>2</v>
      </c>
      <c r="BA96" s="10">
        <v>2</v>
      </c>
    </row>
    <row r="97" spans="1:53" s="174" customFormat="1" ht="14.25" x14ac:dyDescent="0.2">
      <c r="A97" s="9">
        <v>41910</v>
      </c>
      <c r="B97" s="313" t="s">
        <v>83</v>
      </c>
      <c r="C97" s="313" t="s">
        <v>86</v>
      </c>
      <c r="D97" s="314" t="s">
        <v>120</v>
      </c>
      <c r="E97" s="131">
        <v>46</v>
      </c>
      <c r="F97" s="131">
        <v>144</v>
      </c>
      <c r="G97" s="246">
        <v>132.42961120605469</v>
      </c>
      <c r="H97" s="246">
        <v>0.14880000054836273</v>
      </c>
      <c r="I97" s="246">
        <v>821964.4375</v>
      </c>
      <c r="J97" s="131">
        <v>0</v>
      </c>
      <c r="K97" s="130">
        <v>22293</v>
      </c>
      <c r="L97" s="253">
        <v>97.22334365047324</v>
      </c>
      <c r="M97" s="130">
        <v>960363</v>
      </c>
      <c r="N97" s="253">
        <v>0</v>
      </c>
      <c r="O97" s="130">
        <v>17657</v>
      </c>
      <c r="P97" s="253">
        <v>0</v>
      </c>
      <c r="Q97" s="130">
        <v>74431</v>
      </c>
      <c r="R97" s="253">
        <v>99.926109313964844</v>
      </c>
      <c r="S97" s="130">
        <v>644229</v>
      </c>
      <c r="T97" s="253">
        <v>99.920989990234375</v>
      </c>
      <c r="U97" s="253">
        <v>99.841423034667969</v>
      </c>
      <c r="V97" s="253">
        <v>99.865676879882813</v>
      </c>
      <c r="W97" s="253">
        <v>99.767646789550781</v>
      </c>
      <c r="X97" s="253">
        <v>99.786773681640625</v>
      </c>
      <c r="Y97" s="130">
        <v>1101630</v>
      </c>
      <c r="Z97" s="253">
        <v>99.932098388671875</v>
      </c>
      <c r="AA97" s="130">
        <v>265083</v>
      </c>
      <c r="AB97" s="253">
        <v>99.815155029296875</v>
      </c>
      <c r="AC97" s="130">
        <v>17690</v>
      </c>
      <c r="AD97" s="253">
        <v>0.32786884903907776</v>
      </c>
      <c r="AE97" s="130">
        <v>1925</v>
      </c>
      <c r="AF97" s="253">
        <v>97.298698425292969</v>
      </c>
      <c r="AG97" s="130">
        <v>962696</v>
      </c>
      <c r="AH97" s="253">
        <v>0.24597588181495667</v>
      </c>
      <c r="AI97" s="130">
        <v>7114</v>
      </c>
      <c r="AJ97" s="253">
        <v>97.56817626953125</v>
      </c>
      <c r="AK97" s="253">
        <v>0.99737221002578735</v>
      </c>
      <c r="AL97" s="253">
        <v>6.2325716018676758E-2</v>
      </c>
      <c r="AM97" s="256">
        <v>0</v>
      </c>
      <c r="AN97" s="131">
        <v>0</v>
      </c>
      <c r="AO97" s="131">
        <v>0</v>
      </c>
      <c r="AP97" s="296">
        <v>0</v>
      </c>
      <c r="AQ97" s="296">
        <v>0</v>
      </c>
      <c r="AR97" s="296">
        <v>0</v>
      </c>
      <c r="AS97" s="296">
        <v>0</v>
      </c>
      <c r="AT97" s="296">
        <v>0</v>
      </c>
      <c r="AU97" s="296">
        <v>0</v>
      </c>
      <c r="AV97" s="315">
        <v>1</v>
      </c>
      <c r="AW97" s="316">
        <v>0</v>
      </c>
      <c r="AX97" s="316">
        <v>7</v>
      </c>
      <c r="AY97" s="317">
        <v>0</v>
      </c>
      <c r="AZ97" s="317">
        <v>0</v>
      </c>
      <c r="BA97" s="317">
        <v>0</v>
      </c>
    </row>
    <row r="98" spans="1:53" s="164" customFormat="1" ht="14.25" customHeight="1" x14ac:dyDescent="0.2">
      <c r="A98" s="9">
        <v>41910</v>
      </c>
      <c r="B98" s="299" t="s">
        <v>85</v>
      </c>
      <c r="C98" s="299" t="s">
        <v>86</v>
      </c>
      <c r="D98" s="300">
        <v>3</v>
      </c>
      <c r="E98" s="124">
        <v>134</v>
      </c>
      <c r="F98" s="124">
        <v>443</v>
      </c>
      <c r="G98" s="242">
        <v>230.89195251464844</v>
      </c>
      <c r="H98" s="242">
        <v>5.7599995285272598E-2</v>
      </c>
      <c r="I98" s="242">
        <v>3593396.25</v>
      </c>
      <c r="J98" s="125">
        <v>0</v>
      </c>
      <c r="K98" s="124">
        <v>54631</v>
      </c>
      <c r="L98" s="248">
        <v>96.948618916000072</v>
      </c>
      <c r="M98" s="124">
        <v>3504116</v>
      </c>
      <c r="N98" s="248">
        <v>2.8537868274725042E-5</v>
      </c>
      <c r="O98" s="124">
        <v>29857</v>
      </c>
      <c r="P98" s="248">
        <v>0</v>
      </c>
      <c r="Q98" s="124">
        <v>230676</v>
      </c>
      <c r="R98" s="248">
        <v>99.900291442871094</v>
      </c>
      <c r="S98" s="124">
        <v>2505221</v>
      </c>
      <c r="T98" s="248">
        <v>99.909309387207031</v>
      </c>
      <c r="U98" s="248">
        <v>99.715309143066406</v>
      </c>
      <c r="V98" s="248">
        <v>99.922836303710938</v>
      </c>
      <c r="W98" s="248">
        <v>99.615882873535156</v>
      </c>
      <c r="X98" s="248">
        <v>99.83221435546875</v>
      </c>
      <c r="Y98" s="124">
        <v>6523870</v>
      </c>
      <c r="Z98" s="248">
        <v>99.911552429199219</v>
      </c>
      <c r="AA98" s="124">
        <v>1392260</v>
      </c>
      <c r="AB98" s="248">
        <v>99.78265380859375</v>
      </c>
      <c r="AC98" s="124">
        <v>29947</v>
      </c>
      <c r="AD98" s="248">
        <v>0.57768726348876953</v>
      </c>
      <c r="AE98" s="124">
        <v>2879</v>
      </c>
      <c r="AF98" s="248">
        <v>97.881210327148438</v>
      </c>
      <c r="AG98" s="124">
        <v>3524446</v>
      </c>
      <c r="AH98" s="248">
        <v>0.24477605521678925</v>
      </c>
      <c r="AI98" s="124">
        <v>25581</v>
      </c>
      <c r="AJ98" s="248">
        <v>95.610023498535156</v>
      </c>
      <c r="AK98" s="248">
        <v>0.74385517835617065</v>
      </c>
      <c r="AL98" s="248">
        <v>6.6928185522556305E-2</v>
      </c>
      <c r="AM98" s="242">
        <v>0</v>
      </c>
      <c r="AN98" s="125">
        <v>0</v>
      </c>
      <c r="AO98" s="300">
        <v>0</v>
      </c>
      <c r="AP98" s="124">
        <v>0</v>
      </c>
      <c r="AQ98" s="124">
        <v>0</v>
      </c>
      <c r="AR98" s="124">
        <v>0</v>
      </c>
      <c r="AS98" s="124">
        <v>0</v>
      </c>
      <c r="AT98" s="124">
        <v>0</v>
      </c>
      <c r="AU98" s="124">
        <v>0</v>
      </c>
      <c r="AV98" s="315">
        <v>4</v>
      </c>
      <c r="AW98" s="316">
        <v>0</v>
      </c>
      <c r="AX98" s="316">
        <v>4</v>
      </c>
      <c r="AY98" s="317">
        <v>0</v>
      </c>
      <c r="AZ98" s="317">
        <v>0</v>
      </c>
      <c r="BA98" s="317">
        <v>0</v>
      </c>
    </row>
    <row r="99" spans="1:53" s="164" customFormat="1" ht="12.75" x14ac:dyDescent="0.2">
      <c r="A99" s="9">
        <v>41910</v>
      </c>
      <c r="B99" s="304" t="s">
        <v>84</v>
      </c>
      <c r="C99" s="304" t="s">
        <v>87</v>
      </c>
      <c r="D99" s="305">
        <v>2</v>
      </c>
      <c r="E99" s="142">
        <v>194</v>
      </c>
      <c r="F99" s="142">
        <v>582</v>
      </c>
      <c r="G99" s="243">
        <v>892.4141845703125</v>
      </c>
      <c r="H99" s="243">
        <v>1.1920692920684814</v>
      </c>
      <c r="I99" s="243">
        <v>6883772.5</v>
      </c>
      <c r="J99" s="143">
        <v>0</v>
      </c>
      <c r="K99" s="142">
        <v>98058</v>
      </c>
      <c r="L99" s="249">
        <v>96.824328458667324</v>
      </c>
      <c r="M99" s="142">
        <v>6722747</v>
      </c>
      <c r="N99" s="249">
        <v>0</v>
      </c>
      <c r="O99" s="142">
        <v>53629</v>
      </c>
      <c r="P99" s="249">
        <v>0</v>
      </c>
      <c r="Q99" s="142">
        <v>49840</v>
      </c>
      <c r="R99" s="249">
        <v>99.891654968261719</v>
      </c>
      <c r="S99" s="142">
        <v>5331406</v>
      </c>
      <c r="T99" s="249">
        <v>99.976799011230469</v>
      </c>
      <c r="U99" s="249">
        <v>99.649444580078125</v>
      </c>
      <c r="V99" s="249">
        <v>99.858062744140625</v>
      </c>
      <c r="W99" s="249">
        <v>99.541481018066406</v>
      </c>
      <c r="X99" s="249">
        <v>99.834892272949219</v>
      </c>
      <c r="Y99" s="142">
        <v>20671936</v>
      </c>
      <c r="Z99" s="249">
        <v>99.879974365234375</v>
      </c>
      <c r="AA99" s="142">
        <v>12792</v>
      </c>
      <c r="AB99" s="249">
        <v>89.243278503417969</v>
      </c>
      <c r="AC99" s="142">
        <v>49708</v>
      </c>
      <c r="AD99" s="249">
        <v>0.32187977433204651</v>
      </c>
      <c r="AE99" s="142">
        <v>3813</v>
      </c>
      <c r="AF99" s="249">
        <v>98.714920043945313</v>
      </c>
      <c r="AG99" s="142">
        <v>6685893</v>
      </c>
      <c r="AH99" s="249">
        <v>0.11869768053293228</v>
      </c>
      <c r="AI99" s="142">
        <v>17930</v>
      </c>
      <c r="AJ99" s="249">
        <v>97.1500244140625</v>
      </c>
      <c r="AK99" s="249">
        <v>2.6043288707733154</v>
      </c>
      <c r="AL99" s="249">
        <v>0.2408374696969986</v>
      </c>
      <c r="AM99" s="243">
        <v>0</v>
      </c>
      <c r="AN99" s="143">
        <v>0</v>
      </c>
      <c r="AO99" s="305">
        <v>0</v>
      </c>
      <c r="AP99" s="142">
        <v>0</v>
      </c>
      <c r="AQ99" s="142">
        <v>0</v>
      </c>
      <c r="AR99" s="142">
        <v>4</v>
      </c>
      <c r="AS99" s="142">
        <v>3</v>
      </c>
      <c r="AT99" s="142">
        <v>0</v>
      </c>
      <c r="AU99" s="142">
        <v>0</v>
      </c>
      <c r="AV99" s="315">
        <v>2</v>
      </c>
      <c r="AW99" s="316">
        <v>0</v>
      </c>
      <c r="AX99" s="316">
        <v>10</v>
      </c>
      <c r="AY99" s="317">
        <v>0</v>
      </c>
      <c r="AZ99" s="317">
        <v>4</v>
      </c>
      <c r="BA99" s="317">
        <v>6</v>
      </c>
    </row>
    <row r="100" spans="1:53" s="166" customFormat="1" ht="12.75" x14ac:dyDescent="0.2">
      <c r="A100" s="9">
        <v>41909</v>
      </c>
      <c r="B100" s="299" t="s">
        <v>17</v>
      </c>
      <c r="C100" s="299"/>
      <c r="D100" s="300">
        <v>4</v>
      </c>
      <c r="E100" s="124">
        <v>844</v>
      </c>
      <c r="F100" s="124">
        <v>2922</v>
      </c>
      <c r="G100" s="242">
        <v>7555.3945770263672</v>
      </c>
      <c r="H100" s="242">
        <v>6.7563107796013355</v>
      </c>
      <c r="I100" s="242">
        <v>20290713.3125</v>
      </c>
      <c r="J100" s="125"/>
      <c r="K100" s="124">
        <v>1080513</v>
      </c>
      <c r="L100" s="248">
        <v>97.107392507077662</v>
      </c>
      <c r="M100" s="124">
        <v>33778330</v>
      </c>
      <c r="N100" s="248">
        <v>7.4011948924104014E-5</v>
      </c>
      <c r="O100" s="124">
        <v>867249</v>
      </c>
      <c r="P100" s="248">
        <v>4.7228163655161731E-4</v>
      </c>
      <c r="Q100" s="124">
        <v>2288810</v>
      </c>
      <c r="R100" s="248">
        <v>99.904098336271545</v>
      </c>
      <c r="S100" s="124">
        <v>24334805</v>
      </c>
      <c r="T100" s="248">
        <v>99.937908573184885</v>
      </c>
      <c r="U100" s="248">
        <v>99.753934311002624</v>
      </c>
      <c r="V100" s="248">
        <v>99.845022675860648</v>
      </c>
      <c r="W100" s="248">
        <v>99.658268628363786</v>
      </c>
      <c r="X100" s="248">
        <v>99.783027476677319</v>
      </c>
      <c r="Y100" s="124">
        <v>57719877</v>
      </c>
      <c r="Z100" s="248">
        <v>99.904539907042661</v>
      </c>
      <c r="AA100" s="124">
        <v>6301851</v>
      </c>
      <c r="AB100" s="248">
        <v>99.79610689417089</v>
      </c>
      <c r="AC100" s="124">
        <v>862443</v>
      </c>
      <c r="AD100" s="248">
        <v>0.25879971283189984</v>
      </c>
      <c r="AE100" s="124">
        <v>68387</v>
      </c>
      <c r="AF100" s="248">
        <v>98.166317731262751</v>
      </c>
      <c r="AG100" s="124">
        <v>33780676</v>
      </c>
      <c r="AH100" s="248">
        <v>0.13763786081266161</v>
      </c>
      <c r="AI100" s="124">
        <v>280234</v>
      </c>
      <c r="AJ100" s="248">
        <v>94.808267705074698</v>
      </c>
      <c r="AK100" s="248">
        <v>0.86332397545596729</v>
      </c>
      <c r="AL100" s="248" t="e">
        <v>#DIV/0!</v>
      </c>
      <c r="AM100" s="242"/>
      <c r="AN100" s="125"/>
      <c r="AO100" s="300"/>
      <c r="AP100" s="124">
        <v>0</v>
      </c>
      <c r="AQ100" s="124">
        <v>0</v>
      </c>
      <c r="AR100" s="124">
        <v>9</v>
      </c>
      <c r="AS100" s="124">
        <v>6</v>
      </c>
      <c r="AT100" s="124">
        <v>0</v>
      </c>
      <c r="AU100" s="124">
        <v>0</v>
      </c>
      <c r="AV100" s="301">
        <v>22</v>
      </c>
      <c r="AW100" s="302">
        <v>2</v>
      </c>
      <c r="AX100" s="302">
        <v>97</v>
      </c>
      <c r="AY100" s="303">
        <v>0</v>
      </c>
      <c r="AZ100" s="303">
        <v>33</v>
      </c>
      <c r="BA100" s="303">
        <v>15</v>
      </c>
    </row>
    <row r="101" spans="1:53" s="166" customFormat="1" ht="12.75" x14ac:dyDescent="0.2">
      <c r="A101" s="9">
        <v>41909</v>
      </c>
      <c r="B101" s="304" t="s">
        <v>88</v>
      </c>
      <c r="C101" s="304"/>
      <c r="D101" s="305">
        <v>3</v>
      </c>
      <c r="E101" s="142">
        <v>650</v>
      </c>
      <c r="F101" s="142">
        <v>2340</v>
      </c>
      <c r="G101" s="243">
        <v>6421.6938934326172</v>
      </c>
      <c r="H101" s="243">
        <v>4.5504000969231129</v>
      </c>
      <c r="I101" s="243">
        <v>13398921.8125</v>
      </c>
      <c r="J101" s="143"/>
      <c r="K101" s="142">
        <v>943974</v>
      </c>
      <c r="L101" s="249">
        <v>97.136573676817363</v>
      </c>
      <c r="M101" s="142">
        <v>26881100</v>
      </c>
      <c r="N101" s="249">
        <v>9.3002147780467701E-5</v>
      </c>
      <c r="O101" s="142">
        <v>796263</v>
      </c>
      <c r="P101" s="249">
        <v>3.7675993383038211E-4</v>
      </c>
      <c r="Q101" s="142">
        <v>2225479</v>
      </c>
      <c r="R101" s="249">
        <v>99.903840619902141</v>
      </c>
      <c r="S101" s="142">
        <v>18890010</v>
      </c>
      <c r="T101" s="249">
        <v>99.926749498554059</v>
      </c>
      <c r="U101" s="249">
        <v>99.756487384156927</v>
      </c>
      <c r="V101" s="249">
        <v>99.841978283701806</v>
      </c>
      <c r="W101" s="249">
        <v>99.660562164280933</v>
      </c>
      <c r="X101" s="249">
        <v>99.768843533955447</v>
      </c>
      <c r="Y101" s="142">
        <v>32050041</v>
      </c>
      <c r="Z101" s="249">
        <v>99.918000693344453</v>
      </c>
      <c r="AA101" s="142">
        <v>6286943</v>
      </c>
      <c r="AB101" s="249">
        <v>99.817971311478786</v>
      </c>
      <c r="AC101" s="142">
        <v>796445</v>
      </c>
      <c r="AD101" s="249">
        <v>0.26015606886383108</v>
      </c>
      <c r="AE101" s="142">
        <v>63529</v>
      </c>
      <c r="AF101" s="249">
        <v>98.107950015149797</v>
      </c>
      <c r="AG101" s="142">
        <v>26922745</v>
      </c>
      <c r="AH101" s="249">
        <v>0.14038315710429472</v>
      </c>
      <c r="AI101" s="142">
        <v>261416</v>
      </c>
      <c r="AJ101" s="249">
        <v>94.71685003750575</v>
      </c>
      <c r="AK101" s="249">
        <v>5.233155302569819E-7</v>
      </c>
      <c r="AL101" s="249" t="e">
        <v>#DIV/0!</v>
      </c>
      <c r="AM101" s="243"/>
      <c r="AN101" s="143"/>
      <c r="AO101" s="305"/>
      <c r="AP101" s="142">
        <v>0</v>
      </c>
      <c r="AQ101" s="142">
        <v>0</v>
      </c>
      <c r="AR101" s="142">
        <v>5</v>
      </c>
      <c r="AS101" s="142">
        <v>2</v>
      </c>
      <c r="AT101" s="142">
        <v>0</v>
      </c>
      <c r="AU101" s="142">
        <v>0</v>
      </c>
      <c r="AV101" s="301">
        <v>19</v>
      </c>
      <c r="AW101" s="302">
        <v>2</v>
      </c>
      <c r="AX101" s="302">
        <v>84</v>
      </c>
      <c r="AY101" s="303">
        <v>0</v>
      </c>
      <c r="AZ101" s="303">
        <v>29</v>
      </c>
      <c r="BA101" s="303">
        <v>9</v>
      </c>
    </row>
    <row r="102" spans="1:53" s="166" customFormat="1" ht="12.75" x14ac:dyDescent="0.2">
      <c r="A102" s="9">
        <v>41909</v>
      </c>
      <c r="B102" s="306" t="s">
        <v>89</v>
      </c>
      <c r="C102" s="306"/>
      <c r="D102" s="307">
        <v>1</v>
      </c>
      <c r="E102" s="145">
        <v>194</v>
      </c>
      <c r="F102" s="145">
        <v>582</v>
      </c>
      <c r="G102" s="244">
        <v>1133.70068359375</v>
      </c>
      <c r="H102" s="244">
        <v>2.2059106826782227</v>
      </c>
      <c r="I102" s="244">
        <v>6891791.5</v>
      </c>
      <c r="J102" s="138"/>
      <c r="K102" s="145">
        <v>136539</v>
      </c>
      <c r="L102" s="250">
        <v>96.90564600590308</v>
      </c>
      <c r="M102" s="145">
        <v>6897230</v>
      </c>
      <c r="N102" s="250">
        <v>0</v>
      </c>
      <c r="O102" s="145">
        <v>70986</v>
      </c>
      <c r="P102" s="250">
        <v>1.5437661204487085E-3</v>
      </c>
      <c r="Q102" s="145">
        <v>63331</v>
      </c>
      <c r="R102" s="250">
        <v>99.913154602050781</v>
      </c>
      <c r="S102" s="145">
        <v>5444795</v>
      </c>
      <c r="T102" s="250">
        <v>99.97662353515625</v>
      </c>
      <c r="U102" s="250">
        <v>99.725296020507813</v>
      </c>
      <c r="V102" s="250">
        <v>99.856887817382813</v>
      </c>
      <c r="W102" s="250">
        <v>99.638687133789063</v>
      </c>
      <c r="X102" s="250">
        <v>99.833541870117188</v>
      </c>
      <c r="Y102" s="145">
        <v>25669836</v>
      </c>
      <c r="Z102" s="250">
        <v>99.887733459472656</v>
      </c>
      <c r="AA102" s="145">
        <v>14908</v>
      </c>
      <c r="AB102" s="250">
        <v>90.575531005859375</v>
      </c>
      <c r="AC102" s="145">
        <v>65998</v>
      </c>
      <c r="AD102" s="250">
        <v>0.24243159592151642</v>
      </c>
      <c r="AE102" s="145">
        <v>4858</v>
      </c>
      <c r="AF102" s="250">
        <v>98.929603576660156</v>
      </c>
      <c r="AG102" s="145">
        <v>6857931</v>
      </c>
      <c r="AH102" s="250">
        <v>0.12686042487621307</v>
      </c>
      <c r="AI102" s="145">
        <v>18818</v>
      </c>
      <c r="AJ102" s="250">
        <v>96.078224182128906</v>
      </c>
      <c r="AK102" s="250">
        <v>2.5417850017547607</v>
      </c>
      <c r="AL102" s="250">
        <v>0.24407298862934113</v>
      </c>
      <c r="AM102" s="244"/>
      <c r="AN102" s="138"/>
      <c r="AO102" s="307"/>
      <c r="AP102" s="145">
        <v>0</v>
      </c>
      <c r="AQ102" s="145">
        <v>0</v>
      </c>
      <c r="AR102" s="145">
        <v>4</v>
      </c>
      <c r="AS102" s="145">
        <v>4</v>
      </c>
      <c r="AT102" s="145">
        <v>0</v>
      </c>
      <c r="AU102" s="145">
        <v>0</v>
      </c>
      <c r="AV102" s="34">
        <v>3</v>
      </c>
      <c r="AW102" s="308">
        <v>0</v>
      </c>
      <c r="AX102" s="308">
        <v>13</v>
      </c>
      <c r="AY102" s="10">
        <v>0</v>
      </c>
      <c r="AZ102" s="10">
        <v>4</v>
      </c>
      <c r="BA102" s="10">
        <v>6</v>
      </c>
    </row>
    <row r="103" spans="1:53" s="170" customFormat="1" ht="14.25" x14ac:dyDescent="0.2">
      <c r="A103" s="9">
        <v>41909</v>
      </c>
      <c r="B103" s="309" t="s">
        <v>75</v>
      </c>
      <c r="C103" s="309" t="s">
        <v>86</v>
      </c>
      <c r="D103" s="310" t="s">
        <v>118</v>
      </c>
      <c r="E103" s="127">
        <v>39</v>
      </c>
      <c r="F103" s="127">
        <v>181</v>
      </c>
      <c r="G103" s="245">
        <v>1656.258544921875</v>
      </c>
      <c r="H103" s="245">
        <v>0.9576001763343811</v>
      </c>
      <c r="I103" s="245">
        <v>902973.875</v>
      </c>
      <c r="J103" s="126">
        <v>0</v>
      </c>
      <c r="K103" s="127">
        <v>205010</v>
      </c>
      <c r="L103" s="251">
        <v>97.143066191893084</v>
      </c>
      <c r="M103" s="127">
        <v>4087106</v>
      </c>
      <c r="N103" s="251">
        <v>2.4467191542498767E-4</v>
      </c>
      <c r="O103" s="127">
        <v>213996</v>
      </c>
      <c r="P103" s="251">
        <v>0</v>
      </c>
      <c r="Q103" s="127">
        <v>485913</v>
      </c>
      <c r="R103" s="251">
        <v>99.903480529785156</v>
      </c>
      <c r="S103" s="127">
        <v>3160399</v>
      </c>
      <c r="T103" s="251">
        <v>99.9295654296875</v>
      </c>
      <c r="U103" s="251">
        <v>99.741584777832031</v>
      </c>
      <c r="V103" s="251">
        <v>99.740280151367188</v>
      </c>
      <c r="W103" s="251">
        <v>99.645317077636719</v>
      </c>
      <c r="X103" s="251">
        <v>99.670028686523438</v>
      </c>
      <c r="Y103" s="127">
        <v>4059818</v>
      </c>
      <c r="Z103" s="251">
        <v>99.941940307617188</v>
      </c>
      <c r="AA103" s="127">
        <v>789075</v>
      </c>
      <c r="AB103" s="251">
        <v>99.834236145019531</v>
      </c>
      <c r="AC103" s="127">
        <v>214001</v>
      </c>
      <c r="AD103" s="251">
        <v>0.25326985120773315</v>
      </c>
      <c r="AE103" s="127">
        <v>23284</v>
      </c>
      <c r="AF103" s="251">
        <v>98.269195556640625</v>
      </c>
      <c r="AG103" s="127">
        <v>4085980</v>
      </c>
      <c r="AH103" s="251">
        <v>9.5742024481296539E-2</v>
      </c>
      <c r="AI103" s="127">
        <v>64237</v>
      </c>
      <c r="AJ103" s="251">
        <v>93.903823852539063</v>
      </c>
      <c r="AK103" s="251">
        <v>0.89538049697875977</v>
      </c>
      <c r="AL103" s="251">
        <v>5.2060786634683609E-2</v>
      </c>
      <c r="AM103" s="245">
        <v>0</v>
      </c>
      <c r="AN103" s="126">
        <v>0</v>
      </c>
      <c r="AO103" s="156">
        <v>0</v>
      </c>
      <c r="AP103" s="127">
        <v>0</v>
      </c>
      <c r="AQ103" s="127">
        <v>0</v>
      </c>
      <c r="AR103" s="127">
        <v>1</v>
      </c>
      <c r="AS103" s="127">
        <v>0</v>
      </c>
      <c r="AT103" s="127">
        <v>0</v>
      </c>
      <c r="AU103" s="127">
        <v>0</v>
      </c>
      <c r="AV103" s="311">
        <v>4</v>
      </c>
      <c r="AW103" s="312">
        <v>0</v>
      </c>
      <c r="AX103" s="312">
        <v>18</v>
      </c>
      <c r="AY103" s="10">
        <v>0</v>
      </c>
      <c r="AZ103" s="10">
        <v>9</v>
      </c>
      <c r="BA103" s="10">
        <v>4</v>
      </c>
    </row>
    <row r="104" spans="1:53" s="170" customFormat="1" ht="14.25" x14ac:dyDescent="0.2">
      <c r="A104" s="9">
        <v>41909</v>
      </c>
      <c r="B104" s="309" t="s">
        <v>76</v>
      </c>
      <c r="C104" s="309" t="s">
        <v>86</v>
      </c>
      <c r="D104" s="310" t="s">
        <v>119</v>
      </c>
      <c r="E104" s="127">
        <v>52</v>
      </c>
      <c r="F104" s="127">
        <v>174</v>
      </c>
      <c r="G104" s="245">
        <v>500.96405029296875</v>
      </c>
      <c r="H104" s="245">
        <v>6.239999458193779E-2</v>
      </c>
      <c r="I104" s="245">
        <v>850336.5625</v>
      </c>
      <c r="J104" s="126">
        <v>0</v>
      </c>
      <c r="K104" s="127">
        <v>74287</v>
      </c>
      <c r="L104" s="251">
        <v>97.233701724393228</v>
      </c>
      <c r="M104" s="127">
        <v>1952884</v>
      </c>
      <c r="N104" s="251">
        <v>0</v>
      </c>
      <c r="O104" s="127">
        <v>59329</v>
      </c>
      <c r="P104" s="251">
        <v>0</v>
      </c>
      <c r="Q104" s="127">
        <v>169311</v>
      </c>
      <c r="R104" s="251">
        <v>99.945068359375</v>
      </c>
      <c r="S104" s="127">
        <v>1380974</v>
      </c>
      <c r="T104" s="251">
        <v>99.955322265625</v>
      </c>
      <c r="U104" s="251">
        <v>99.750541687011719</v>
      </c>
      <c r="V104" s="251">
        <v>99.861183166503906</v>
      </c>
      <c r="W104" s="251">
        <v>99.695747375488281</v>
      </c>
      <c r="X104" s="251">
        <v>99.816566467285156</v>
      </c>
      <c r="Y104" s="127">
        <v>1652915</v>
      </c>
      <c r="Z104" s="251">
        <v>99.91766357421875</v>
      </c>
      <c r="AA104" s="127">
        <v>282032</v>
      </c>
      <c r="AB104" s="251">
        <v>99.872711181640625</v>
      </c>
      <c r="AC104" s="127">
        <v>59360</v>
      </c>
      <c r="AD104" s="251">
        <v>0.2931266725063324</v>
      </c>
      <c r="AE104" s="127">
        <v>1080</v>
      </c>
      <c r="AF104" s="251">
        <v>96.944442749023437</v>
      </c>
      <c r="AG104" s="127">
        <v>1954498</v>
      </c>
      <c r="AH104" s="251">
        <v>0.11102595180273056</v>
      </c>
      <c r="AI104" s="127">
        <v>16326</v>
      </c>
      <c r="AJ104" s="251">
        <v>94.683326721191406</v>
      </c>
      <c r="AK104" s="251">
        <v>0.93470561504364014</v>
      </c>
      <c r="AL104" s="251">
        <v>5.5355768650770187E-2</v>
      </c>
      <c r="AM104" s="245">
        <v>0</v>
      </c>
      <c r="AN104" s="126">
        <v>0</v>
      </c>
      <c r="AO104" s="156">
        <v>0</v>
      </c>
      <c r="AP104" s="127">
        <v>0</v>
      </c>
      <c r="AQ104" s="127">
        <v>0</v>
      </c>
      <c r="AR104" s="127">
        <v>0</v>
      </c>
      <c r="AS104" s="127">
        <v>0</v>
      </c>
      <c r="AT104" s="127">
        <v>0</v>
      </c>
      <c r="AU104" s="127">
        <v>0</v>
      </c>
      <c r="AV104" s="311">
        <v>2</v>
      </c>
      <c r="AW104" s="312">
        <v>0</v>
      </c>
      <c r="AX104" s="312">
        <v>1</v>
      </c>
      <c r="AY104" s="10">
        <v>0</v>
      </c>
      <c r="AZ104" s="10">
        <v>3</v>
      </c>
      <c r="BA104" s="10">
        <v>0</v>
      </c>
    </row>
    <row r="105" spans="1:53" s="170" customFormat="1" ht="14.25" x14ac:dyDescent="0.2">
      <c r="A105" s="9">
        <v>41909</v>
      </c>
      <c r="B105" s="309" t="s">
        <v>77</v>
      </c>
      <c r="C105" s="309" t="s">
        <v>86</v>
      </c>
      <c r="D105" s="310" t="s">
        <v>118</v>
      </c>
      <c r="E105" s="127">
        <v>63</v>
      </c>
      <c r="F105" s="127">
        <v>341</v>
      </c>
      <c r="G105" s="245">
        <v>765.52069091796875</v>
      </c>
      <c r="H105" s="245">
        <v>0.58559989929199219</v>
      </c>
      <c r="I105" s="245">
        <v>1363226.25</v>
      </c>
      <c r="J105" s="126">
        <v>0</v>
      </c>
      <c r="K105" s="127">
        <v>105470</v>
      </c>
      <c r="L105" s="251">
        <v>97.632502133308051</v>
      </c>
      <c r="M105" s="127">
        <v>3325326</v>
      </c>
      <c r="N105" s="251">
        <v>0</v>
      </c>
      <c r="O105" s="127">
        <v>86145</v>
      </c>
      <c r="P105" s="251">
        <v>0</v>
      </c>
      <c r="Q105" s="127">
        <v>264581</v>
      </c>
      <c r="R105" s="251">
        <v>99.9686279296875</v>
      </c>
      <c r="S105" s="127">
        <v>2418364</v>
      </c>
      <c r="T105" s="251">
        <v>99.96807861328125</v>
      </c>
      <c r="U105" s="251">
        <v>99.881591796875</v>
      </c>
      <c r="V105" s="251">
        <v>99.938682556152344</v>
      </c>
      <c r="W105" s="251">
        <v>99.850257873535156</v>
      </c>
      <c r="X105" s="251">
        <v>99.906784057617188</v>
      </c>
      <c r="Y105" s="127">
        <v>4304166</v>
      </c>
      <c r="Z105" s="251">
        <v>99.918220520019531</v>
      </c>
      <c r="AA105" s="127">
        <v>834817</v>
      </c>
      <c r="AB105" s="251">
        <v>99.861167907714844</v>
      </c>
      <c r="AC105" s="127">
        <v>86278</v>
      </c>
      <c r="AD105" s="251">
        <v>0.26889821887016296</v>
      </c>
      <c r="AE105" s="127">
        <v>5123</v>
      </c>
      <c r="AF105" s="251">
        <v>96.993949890136719</v>
      </c>
      <c r="AG105" s="127">
        <v>3330672</v>
      </c>
      <c r="AH105" s="251">
        <v>0.10727564990520477</v>
      </c>
      <c r="AI105" s="127">
        <v>18111</v>
      </c>
      <c r="AJ105" s="251">
        <v>94.263153076171875</v>
      </c>
      <c r="AK105" s="251">
        <v>0.86453568935394287</v>
      </c>
      <c r="AL105" s="251">
        <v>5.0097659230232239E-2</v>
      </c>
      <c r="AM105" s="245">
        <v>0</v>
      </c>
      <c r="AN105" s="126">
        <v>0</v>
      </c>
      <c r="AO105" s="156">
        <v>0</v>
      </c>
      <c r="AP105" s="127">
        <v>0</v>
      </c>
      <c r="AQ105" s="127">
        <v>0</v>
      </c>
      <c r="AR105" s="127">
        <v>0</v>
      </c>
      <c r="AS105" s="127">
        <v>0</v>
      </c>
      <c r="AT105" s="127">
        <v>0</v>
      </c>
      <c r="AU105" s="127">
        <v>0</v>
      </c>
      <c r="AV105" s="311">
        <v>2</v>
      </c>
      <c r="AW105" s="312">
        <v>0</v>
      </c>
      <c r="AX105" s="312">
        <v>0</v>
      </c>
      <c r="AY105" s="10">
        <v>0</v>
      </c>
      <c r="AZ105" s="10">
        <v>0</v>
      </c>
      <c r="BA105" s="10">
        <v>0</v>
      </c>
    </row>
    <row r="106" spans="1:53" s="170" customFormat="1" ht="14.25" x14ac:dyDescent="0.2">
      <c r="A106" s="9">
        <v>41909</v>
      </c>
      <c r="B106" s="309" t="s">
        <v>124</v>
      </c>
      <c r="C106" s="309" t="s">
        <v>86</v>
      </c>
      <c r="D106" s="310" t="s">
        <v>118</v>
      </c>
      <c r="E106" s="127">
        <v>42</v>
      </c>
      <c r="F106" s="127">
        <v>136</v>
      </c>
      <c r="G106" s="245">
        <v>333.11749267578125</v>
      </c>
      <c r="H106" s="245">
        <v>6.9599993526935577E-2</v>
      </c>
      <c r="I106" s="245">
        <v>574339.6875</v>
      </c>
      <c r="J106" s="126">
        <v>0</v>
      </c>
      <c r="K106" s="127">
        <v>47144</v>
      </c>
      <c r="L106" s="251">
        <v>96.822501272696414</v>
      </c>
      <c r="M106" s="127">
        <v>1499707</v>
      </c>
      <c r="N106" s="251">
        <v>0</v>
      </c>
      <c r="O106" s="127">
        <v>42077</v>
      </c>
      <c r="P106" s="251">
        <v>0</v>
      </c>
      <c r="Q106" s="127">
        <v>98422</v>
      </c>
      <c r="R106" s="251">
        <v>99.940055847167969</v>
      </c>
      <c r="S106" s="127">
        <v>1088208</v>
      </c>
      <c r="T106" s="251">
        <v>99.956809997558594</v>
      </c>
      <c r="U106" s="251">
        <v>99.857406616210938</v>
      </c>
      <c r="V106" s="251">
        <v>99.855636596679688</v>
      </c>
      <c r="W106" s="251">
        <v>99.79754638671875</v>
      </c>
      <c r="X106" s="251">
        <v>99.812507629394531</v>
      </c>
      <c r="Y106" s="127">
        <v>1604442</v>
      </c>
      <c r="Z106" s="251">
        <v>99.901649475097656</v>
      </c>
      <c r="AA106" s="127">
        <v>262991</v>
      </c>
      <c r="AB106" s="251">
        <v>99.8809814453125</v>
      </c>
      <c r="AC106" s="127">
        <v>42120</v>
      </c>
      <c r="AD106" s="251">
        <v>0.24453940987586975</v>
      </c>
      <c r="AE106" s="127">
        <v>3366</v>
      </c>
      <c r="AF106" s="251">
        <v>98.3363037109375</v>
      </c>
      <c r="AG106" s="127">
        <v>1501196</v>
      </c>
      <c r="AH106" s="251">
        <v>0.12549993395805359</v>
      </c>
      <c r="AI106" s="127">
        <v>18724</v>
      </c>
      <c r="AJ106" s="251">
        <v>92.127754211425781</v>
      </c>
      <c r="AK106" s="251">
        <v>0.99863457679748535</v>
      </c>
      <c r="AL106" s="251">
        <v>8.6128696799278259E-2</v>
      </c>
      <c r="AM106" s="245">
        <v>0</v>
      </c>
      <c r="AN106" s="126">
        <v>0</v>
      </c>
      <c r="AO106" s="156">
        <v>0</v>
      </c>
      <c r="AP106" s="127">
        <v>0</v>
      </c>
      <c r="AQ106" s="127">
        <v>0</v>
      </c>
      <c r="AR106" s="127">
        <v>0</v>
      </c>
      <c r="AS106" s="127">
        <v>0</v>
      </c>
      <c r="AT106" s="127">
        <v>0</v>
      </c>
      <c r="AU106" s="127">
        <v>0</v>
      </c>
      <c r="AV106" s="311">
        <v>0</v>
      </c>
      <c r="AW106" s="312">
        <v>0</v>
      </c>
      <c r="AX106" s="312">
        <v>11</v>
      </c>
      <c r="AY106" s="10">
        <v>0</v>
      </c>
      <c r="AZ106" s="10">
        <v>0</v>
      </c>
      <c r="BA106" s="10">
        <v>0</v>
      </c>
    </row>
    <row r="107" spans="1:53" s="170" customFormat="1" ht="14.25" x14ac:dyDescent="0.2">
      <c r="A107" s="9">
        <v>41909</v>
      </c>
      <c r="B107" s="309" t="s">
        <v>78</v>
      </c>
      <c r="C107" s="309" t="s">
        <v>86</v>
      </c>
      <c r="D107" s="310" t="s">
        <v>118</v>
      </c>
      <c r="E107" s="127">
        <v>33</v>
      </c>
      <c r="F107" s="127">
        <v>107</v>
      </c>
      <c r="G107" s="245">
        <v>708.43212890625</v>
      </c>
      <c r="H107" s="245">
        <v>1.4255998134613037</v>
      </c>
      <c r="I107" s="245">
        <v>576043.4375</v>
      </c>
      <c r="J107" s="126">
        <v>0</v>
      </c>
      <c r="K107" s="127">
        <v>98945</v>
      </c>
      <c r="L107" s="251">
        <v>97.276264591439684</v>
      </c>
      <c r="M107" s="127">
        <v>1878977</v>
      </c>
      <c r="N107" s="251">
        <v>0</v>
      </c>
      <c r="O107" s="127">
        <v>82642</v>
      </c>
      <c r="P107" s="251">
        <v>0</v>
      </c>
      <c r="Q107" s="127">
        <v>208381</v>
      </c>
      <c r="R107" s="251">
        <v>99.969284057617188</v>
      </c>
      <c r="S107" s="127">
        <v>1161152</v>
      </c>
      <c r="T107" s="251">
        <v>99.967529296875</v>
      </c>
      <c r="U107" s="251">
        <v>99.856002807617188</v>
      </c>
      <c r="V107" s="251">
        <v>99.912399291992188</v>
      </c>
      <c r="W107" s="251">
        <v>99.825332641601563</v>
      </c>
      <c r="X107" s="251">
        <v>99.879959106445313</v>
      </c>
      <c r="Y107" s="127">
        <v>1679588</v>
      </c>
      <c r="Z107" s="251">
        <v>99.906349182128906</v>
      </c>
      <c r="AA107" s="127">
        <v>263586</v>
      </c>
      <c r="AB107" s="251">
        <v>99.84710693359375</v>
      </c>
      <c r="AC107" s="127">
        <v>82735</v>
      </c>
      <c r="AD107" s="251">
        <v>0.25503110885620117</v>
      </c>
      <c r="AE107" s="127">
        <v>5474</v>
      </c>
      <c r="AF107" s="251">
        <v>97.990501403808594</v>
      </c>
      <c r="AG107" s="127">
        <v>1882788</v>
      </c>
      <c r="AH107" s="251">
        <v>0.11445792019367218</v>
      </c>
      <c r="AI107" s="127">
        <v>14199</v>
      </c>
      <c r="AJ107" s="251">
        <v>94.358757019042969</v>
      </c>
      <c r="AK107" s="251">
        <v>0.95915156602859497</v>
      </c>
      <c r="AL107" s="251">
        <v>5.9032704681158066E-2</v>
      </c>
      <c r="AM107" s="245">
        <v>0</v>
      </c>
      <c r="AN107" s="126">
        <v>0</v>
      </c>
      <c r="AO107" s="156">
        <v>0</v>
      </c>
      <c r="AP107" s="127">
        <v>0</v>
      </c>
      <c r="AQ107" s="127">
        <v>0</v>
      </c>
      <c r="AR107" s="127">
        <v>0</v>
      </c>
      <c r="AS107" s="127">
        <v>0</v>
      </c>
      <c r="AT107" s="127">
        <v>0</v>
      </c>
      <c r="AU107" s="127">
        <v>0</v>
      </c>
      <c r="AV107" s="311">
        <v>1</v>
      </c>
      <c r="AW107" s="312">
        <v>0</v>
      </c>
      <c r="AX107" s="312">
        <v>1</v>
      </c>
      <c r="AY107" s="10">
        <v>0</v>
      </c>
      <c r="AZ107" s="10">
        <v>1</v>
      </c>
      <c r="BA107" s="10">
        <v>0</v>
      </c>
    </row>
    <row r="108" spans="1:53" s="174" customFormat="1" ht="14.25" x14ac:dyDescent="0.2">
      <c r="A108" s="9">
        <v>41909</v>
      </c>
      <c r="B108" s="309" t="s">
        <v>79</v>
      </c>
      <c r="C108" s="309" t="s">
        <v>86</v>
      </c>
      <c r="D108" s="310" t="s">
        <v>119</v>
      </c>
      <c r="E108" s="127">
        <v>77</v>
      </c>
      <c r="F108" s="127">
        <v>267</v>
      </c>
      <c r="G108" s="245">
        <v>517.080078125</v>
      </c>
      <c r="H108" s="245">
        <v>0.86400020122528076</v>
      </c>
      <c r="I108" s="245">
        <v>1746164.875</v>
      </c>
      <c r="J108" s="126">
        <v>0</v>
      </c>
      <c r="K108" s="127">
        <v>85327</v>
      </c>
      <c r="L108" s="251">
        <v>96.942351190127397</v>
      </c>
      <c r="M108" s="127">
        <v>3559536</v>
      </c>
      <c r="N108" s="251">
        <v>2.5284194271080196E-4</v>
      </c>
      <c r="O108" s="127">
        <v>62803</v>
      </c>
      <c r="P108" s="251">
        <v>1.592280576005578E-3</v>
      </c>
      <c r="Q108" s="127">
        <v>179450</v>
      </c>
      <c r="R108" s="251">
        <v>99.901924133300781</v>
      </c>
      <c r="S108" s="127">
        <v>2417055</v>
      </c>
      <c r="T108" s="251">
        <v>99.881881713867188</v>
      </c>
      <c r="U108" s="251">
        <v>99.5286865234375</v>
      </c>
      <c r="V108" s="251">
        <v>99.758872985839844</v>
      </c>
      <c r="W108" s="251">
        <v>99.431076049804688</v>
      </c>
      <c r="X108" s="251">
        <v>99.641036987304688</v>
      </c>
      <c r="Y108" s="127">
        <v>4161925</v>
      </c>
      <c r="Z108" s="251">
        <v>99.910163879394531</v>
      </c>
      <c r="AA108" s="127">
        <v>853544</v>
      </c>
      <c r="AB108" s="251">
        <v>99.871826171875</v>
      </c>
      <c r="AC108" s="127">
        <v>62688</v>
      </c>
      <c r="AD108" s="251">
        <v>0.27596989274024963</v>
      </c>
      <c r="AE108" s="127">
        <v>4873</v>
      </c>
      <c r="AF108" s="251">
        <v>98.153091430664063</v>
      </c>
      <c r="AG108" s="127">
        <v>3560234</v>
      </c>
      <c r="AH108" s="251">
        <v>0.11336333304643631</v>
      </c>
      <c r="AI108" s="127">
        <v>32923</v>
      </c>
      <c r="AJ108" s="251">
        <v>96.561676025390625</v>
      </c>
      <c r="AK108" s="251">
        <v>0.76213556528091431</v>
      </c>
      <c r="AL108" s="251">
        <v>6.1844930052757263E-2</v>
      </c>
      <c r="AM108" s="245">
        <v>0</v>
      </c>
      <c r="AN108" s="126">
        <v>0</v>
      </c>
      <c r="AO108" s="156">
        <v>0</v>
      </c>
      <c r="AP108" s="127">
        <v>0</v>
      </c>
      <c r="AQ108" s="127">
        <v>0</v>
      </c>
      <c r="AR108" s="127">
        <v>2</v>
      </c>
      <c r="AS108" s="127">
        <v>0</v>
      </c>
      <c r="AT108" s="127">
        <v>0</v>
      </c>
      <c r="AU108" s="127">
        <v>0</v>
      </c>
      <c r="AV108" s="311">
        <v>1</v>
      </c>
      <c r="AW108" s="312">
        <v>0</v>
      </c>
      <c r="AX108" s="312">
        <v>19</v>
      </c>
      <c r="AY108" s="10">
        <v>0</v>
      </c>
      <c r="AZ108" s="10">
        <v>6</v>
      </c>
      <c r="BA108" s="10">
        <v>3</v>
      </c>
    </row>
    <row r="109" spans="1:53" s="174" customFormat="1" ht="17.25" customHeight="1" x14ac:dyDescent="0.2">
      <c r="A109" s="9">
        <v>41909</v>
      </c>
      <c r="B109" s="309" t="s">
        <v>80</v>
      </c>
      <c r="C109" s="309" t="s">
        <v>86</v>
      </c>
      <c r="D109" s="310" t="s">
        <v>119</v>
      </c>
      <c r="E109" s="127">
        <v>57</v>
      </c>
      <c r="F109" s="127">
        <v>180</v>
      </c>
      <c r="G109" s="245">
        <v>352.29608154296875</v>
      </c>
      <c r="H109" s="245">
        <v>0.13680000603199005</v>
      </c>
      <c r="I109" s="245">
        <v>938887.1875</v>
      </c>
      <c r="J109" s="126">
        <v>0</v>
      </c>
      <c r="K109" s="127">
        <v>52392</v>
      </c>
      <c r="L109" s="251">
        <v>96.860207665292407</v>
      </c>
      <c r="M109" s="127">
        <v>1997713</v>
      </c>
      <c r="N109" s="251">
        <v>0</v>
      </c>
      <c r="O109" s="127">
        <v>41252</v>
      </c>
      <c r="P109" s="251">
        <v>0</v>
      </c>
      <c r="Q109" s="127">
        <v>119247</v>
      </c>
      <c r="R109" s="251">
        <v>99.93878173828125</v>
      </c>
      <c r="S109" s="127">
        <v>1262384</v>
      </c>
      <c r="T109" s="251">
        <v>99.953422546386719</v>
      </c>
      <c r="U109" s="251">
        <v>99.764862060546875</v>
      </c>
      <c r="V109" s="251">
        <v>99.893630981445313</v>
      </c>
      <c r="W109" s="251">
        <v>99.703788757324219</v>
      </c>
      <c r="X109" s="251">
        <v>99.847099304199219</v>
      </c>
      <c r="Y109" s="127">
        <v>2011032</v>
      </c>
      <c r="Z109" s="251">
        <v>99.900848388671875</v>
      </c>
      <c r="AA109" s="127">
        <v>346345</v>
      </c>
      <c r="AB109" s="251">
        <v>99.875267028808594</v>
      </c>
      <c r="AC109" s="127">
        <v>41231</v>
      </c>
      <c r="AD109" s="251">
        <v>0.2110062837600708</v>
      </c>
      <c r="AE109" s="127">
        <v>2728</v>
      </c>
      <c r="AF109" s="251">
        <v>98.570381164550781</v>
      </c>
      <c r="AG109" s="127">
        <v>2000109</v>
      </c>
      <c r="AH109" s="251">
        <v>0.11694362759590149</v>
      </c>
      <c r="AI109" s="127">
        <v>16674</v>
      </c>
      <c r="AJ109" s="251">
        <v>96.017753601074219</v>
      </c>
      <c r="AK109" s="251">
        <v>0.96821105480194092</v>
      </c>
      <c r="AL109" s="251">
        <v>5.8192230761051178E-2</v>
      </c>
      <c r="AM109" s="245">
        <v>0</v>
      </c>
      <c r="AN109" s="126">
        <v>0</v>
      </c>
      <c r="AO109" s="156">
        <v>0</v>
      </c>
      <c r="AP109" s="127">
        <v>0</v>
      </c>
      <c r="AQ109" s="127">
        <v>0</v>
      </c>
      <c r="AR109" s="127">
        <v>0</v>
      </c>
      <c r="AS109" s="127">
        <v>0</v>
      </c>
      <c r="AT109" s="127">
        <v>0</v>
      </c>
      <c r="AU109" s="127">
        <v>0</v>
      </c>
      <c r="AV109" s="311">
        <v>2</v>
      </c>
      <c r="AW109" s="312">
        <v>0</v>
      </c>
      <c r="AX109" s="312">
        <v>3</v>
      </c>
      <c r="AY109" s="10">
        <v>0</v>
      </c>
      <c r="AZ109" s="10">
        <v>1</v>
      </c>
      <c r="BA109" s="10">
        <v>0</v>
      </c>
    </row>
    <row r="110" spans="1:53" s="174" customFormat="1" ht="14.25" x14ac:dyDescent="0.2">
      <c r="A110" s="9">
        <v>41909</v>
      </c>
      <c r="B110" s="309" t="s">
        <v>81</v>
      </c>
      <c r="C110" s="309" t="s">
        <v>86</v>
      </c>
      <c r="D110" s="310" t="s">
        <v>119</v>
      </c>
      <c r="E110" s="127">
        <v>40</v>
      </c>
      <c r="F110" s="127">
        <v>136</v>
      </c>
      <c r="G110" s="245">
        <v>354.9625244140625</v>
      </c>
      <c r="H110" s="245">
        <v>4.5600004494190216E-2</v>
      </c>
      <c r="I110" s="245">
        <v>874332.75</v>
      </c>
      <c r="J110" s="126">
        <v>0</v>
      </c>
      <c r="K110" s="127">
        <v>54124</v>
      </c>
      <c r="L110" s="251">
        <v>96.779617175375066</v>
      </c>
      <c r="M110" s="127">
        <v>1593675</v>
      </c>
      <c r="N110" s="251">
        <v>6.2748047639615834E-5</v>
      </c>
      <c r="O110" s="127">
        <v>42491</v>
      </c>
      <c r="P110" s="251">
        <v>2.3534395731985569E-3</v>
      </c>
      <c r="Q110" s="127">
        <v>134526</v>
      </c>
      <c r="R110" s="251">
        <v>99.941276550292969</v>
      </c>
      <c r="S110" s="127">
        <v>1090220</v>
      </c>
      <c r="T110" s="251">
        <v>99.954231262207031</v>
      </c>
      <c r="U110" s="251">
        <v>99.710525512695313</v>
      </c>
      <c r="V110" s="251">
        <v>99.793243408203125</v>
      </c>
      <c r="W110" s="251">
        <v>99.651969909667969</v>
      </c>
      <c r="X110" s="251">
        <v>99.747566223144531</v>
      </c>
      <c r="Y110" s="127">
        <v>2116552</v>
      </c>
      <c r="Z110" s="251">
        <v>99.916656494140625</v>
      </c>
      <c r="AA110" s="127">
        <v>440001</v>
      </c>
      <c r="AB110" s="251">
        <v>99.892044067382813</v>
      </c>
      <c r="AC110" s="127">
        <v>42452</v>
      </c>
      <c r="AD110" s="251">
        <v>0.22378215193748474</v>
      </c>
      <c r="AE110" s="127">
        <v>3106</v>
      </c>
      <c r="AF110" s="251">
        <v>98.293624877929688</v>
      </c>
      <c r="AG110" s="127">
        <v>1594961</v>
      </c>
      <c r="AH110" s="251">
        <v>0.11624108999967575</v>
      </c>
      <c r="AI110" s="127">
        <v>15717</v>
      </c>
      <c r="AJ110" s="251">
        <v>95.552589416503906</v>
      </c>
      <c r="AK110" s="251">
        <v>0.76770883798599243</v>
      </c>
      <c r="AL110" s="251">
        <v>6.3497819006443024E-2</v>
      </c>
      <c r="AM110" s="245">
        <v>0</v>
      </c>
      <c r="AN110" s="126">
        <v>0</v>
      </c>
      <c r="AO110" s="156">
        <v>0</v>
      </c>
      <c r="AP110" s="127">
        <v>0</v>
      </c>
      <c r="AQ110" s="127">
        <v>0</v>
      </c>
      <c r="AR110" s="127">
        <v>0</v>
      </c>
      <c r="AS110" s="127">
        <v>0</v>
      </c>
      <c r="AT110" s="127">
        <v>0</v>
      </c>
      <c r="AU110" s="127">
        <v>0</v>
      </c>
      <c r="AV110" s="311">
        <v>4</v>
      </c>
      <c r="AW110" s="312">
        <v>0</v>
      </c>
      <c r="AX110" s="312">
        <v>4</v>
      </c>
      <c r="AY110" s="10">
        <v>0</v>
      </c>
      <c r="AZ110" s="10">
        <v>3</v>
      </c>
      <c r="BA110" s="10">
        <v>0</v>
      </c>
    </row>
    <row r="111" spans="1:53" s="164" customFormat="1" ht="14.25" customHeight="1" x14ac:dyDescent="0.2">
      <c r="A111" s="9">
        <v>41909</v>
      </c>
      <c r="B111" s="309" t="s">
        <v>125</v>
      </c>
      <c r="C111" s="309" t="s">
        <v>86</v>
      </c>
      <c r="D111" s="310" t="s">
        <v>119</v>
      </c>
      <c r="E111" s="127">
        <v>16</v>
      </c>
      <c r="F111" s="127">
        <v>62</v>
      </c>
      <c r="G111" s="245">
        <v>426.49185180664062</v>
      </c>
      <c r="H111" s="245">
        <v>8.4000006318092346E-2</v>
      </c>
      <c r="I111" s="245">
        <v>395740.0625</v>
      </c>
      <c r="J111" s="126">
        <v>0</v>
      </c>
      <c r="K111" s="127">
        <v>61488</v>
      </c>
      <c r="L111" s="251">
        <v>97.449908925318766</v>
      </c>
      <c r="M111" s="127">
        <v>1116064</v>
      </c>
      <c r="N111" s="251">
        <v>0</v>
      </c>
      <c r="O111" s="127">
        <v>53163</v>
      </c>
      <c r="P111" s="251">
        <v>0</v>
      </c>
      <c r="Q111" s="127">
        <v>115447</v>
      </c>
      <c r="R111" s="251">
        <v>99.940231323242188</v>
      </c>
      <c r="S111" s="127">
        <v>801866</v>
      </c>
      <c r="T111" s="251">
        <v>99.9422607421875</v>
      </c>
      <c r="U111" s="251">
        <v>99.697158813476563</v>
      </c>
      <c r="V111" s="251">
        <v>99.709068298339844</v>
      </c>
      <c r="W111" s="251">
        <v>99.6375732421875</v>
      </c>
      <c r="X111" s="251">
        <v>99.651496887207031</v>
      </c>
      <c r="Y111" s="127">
        <v>1009394</v>
      </c>
      <c r="Z111" s="251">
        <v>99.944816589355469</v>
      </c>
      <c r="AA111" s="127">
        <v>183720</v>
      </c>
      <c r="AB111" s="251">
        <v>99.872634887695313</v>
      </c>
      <c r="AC111" s="127">
        <v>53103</v>
      </c>
      <c r="AD111" s="251">
        <v>0.18831327557563782</v>
      </c>
      <c r="AE111" s="127">
        <v>3989</v>
      </c>
      <c r="AF111" s="251">
        <v>98.621208190917969</v>
      </c>
      <c r="AG111" s="127">
        <v>1115706</v>
      </c>
      <c r="AH111" s="251">
        <v>0.10432855784893036</v>
      </c>
      <c r="AI111" s="127">
        <v>14681</v>
      </c>
      <c r="AJ111" s="251">
        <v>92.909202575683594</v>
      </c>
      <c r="AK111" s="251">
        <v>0.81079989671707153</v>
      </c>
      <c r="AL111" s="251">
        <v>4.7329030930995941E-2</v>
      </c>
      <c r="AM111" s="245">
        <v>0</v>
      </c>
      <c r="AN111" s="126">
        <v>0</v>
      </c>
      <c r="AO111" s="156">
        <v>0</v>
      </c>
      <c r="AP111" s="127">
        <v>0</v>
      </c>
      <c r="AQ111" s="127">
        <v>0</v>
      </c>
      <c r="AR111" s="127">
        <v>0</v>
      </c>
      <c r="AS111" s="127">
        <v>0</v>
      </c>
      <c r="AT111" s="127">
        <v>0</v>
      </c>
      <c r="AU111" s="127">
        <v>0</v>
      </c>
      <c r="AV111" s="311">
        <v>0</v>
      </c>
      <c r="AW111" s="312">
        <v>0</v>
      </c>
      <c r="AX111" s="312">
        <v>4</v>
      </c>
      <c r="AY111" s="10">
        <v>0</v>
      </c>
      <c r="AZ111" s="10">
        <v>4</v>
      </c>
      <c r="BA111" s="10">
        <v>0</v>
      </c>
    </row>
    <row r="112" spans="1:53" s="164" customFormat="1" ht="12.75" x14ac:dyDescent="0.2">
      <c r="A112" s="9">
        <v>41909</v>
      </c>
      <c r="B112" s="313" t="s">
        <v>82</v>
      </c>
      <c r="C112" s="313" t="s">
        <v>86</v>
      </c>
      <c r="D112" s="314" t="s">
        <v>120</v>
      </c>
      <c r="E112" s="131">
        <v>51</v>
      </c>
      <c r="F112" s="131">
        <v>169</v>
      </c>
      <c r="G112" s="246">
        <v>380.9256591796875</v>
      </c>
      <c r="H112" s="246">
        <v>5.0399996340274811E-2</v>
      </c>
      <c r="I112" s="246">
        <v>853608.0625</v>
      </c>
      <c r="J112" s="129">
        <v>0</v>
      </c>
      <c r="K112" s="128">
        <v>59802</v>
      </c>
      <c r="L112" s="252">
        <v>97.247583692853084</v>
      </c>
      <c r="M112" s="128">
        <v>1357074</v>
      </c>
      <c r="N112" s="252">
        <v>3.6843973794020712E-4</v>
      </c>
      <c r="O112" s="128">
        <v>56350</v>
      </c>
      <c r="P112" s="252">
        <v>0</v>
      </c>
      <c r="Q112" s="128">
        <v>156024</v>
      </c>
      <c r="R112" s="252">
        <v>99.553916931152344</v>
      </c>
      <c r="S112" s="128">
        <v>965911</v>
      </c>
      <c r="T112" s="252">
        <v>99.770065307617188</v>
      </c>
      <c r="U112" s="252">
        <v>99.728485107421875</v>
      </c>
      <c r="V112" s="252">
        <v>99.84820556640625</v>
      </c>
      <c r="W112" s="252">
        <v>99.283615112304688</v>
      </c>
      <c r="X112" s="252">
        <v>99.618621826171875</v>
      </c>
      <c r="Y112" s="128">
        <v>1291207</v>
      </c>
      <c r="Z112" s="252">
        <v>99.937889099121094</v>
      </c>
      <c r="AA112" s="128">
        <v>245736</v>
      </c>
      <c r="AB112" s="252">
        <v>99.783912658691406</v>
      </c>
      <c r="AC112" s="128">
        <v>56366</v>
      </c>
      <c r="AD112" s="252">
        <v>0.241280198097229</v>
      </c>
      <c r="AE112" s="128">
        <v>5333</v>
      </c>
      <c r="AF112" s="252">
        <v>98.312393188476562</v>
      </c>
      <c r="AG112" s="128">
        <v>1359582</v>
      </c>
      <c r="AH112" s="252">
        <v>0.23205661773681641</v>
      </c>
      <c r="AI112" s="128">
        <v>14376</v>
      </c>
      <c r="AJ112" s="252">
        <v>95.492485046386719</v>
      </c>
      <c r="AK112" s="252">
        <v>0.90832585096359253</v>
      </c>
      <c r="AL112" s="252">
        <v>6.1666246503591537E-2</v>
      </c>
      <c r="AM112" s="246">
        <v>0</v>
      </c>
      <c r="AN112" s="129">
        <v>0</v>
      </c>
      <c r="AO112" s="129">
        <v>0</v>
      </c>
      <c r="AP112" s="296">
        <v>0</v>
      </c>
      <c r="AQ112" s="296">
        <v>0</v>
      </c>
      <c r="AR112" s="296">
        <v>2</v>
      </c>
      <c r="AS112" s="296">
        <v>2</v>
      </c>
      <c r="AT112" s="296">
        <v>0</v>
      </c>
      <c r="AU112" s="296">
        <v>0</v>
      </c>
      <c r="AV112" s="311">
        <v>0</v>
      </c>
      <c r="AW112" s="312">
        <v>2</v>
      </c>
      <c r="AX112" s="312">
        <v>11</v>
      </c>
      <c r="AY112" s="10">
        <v>0</v>
      </c>
      <c r="AZ112" s="10">
        <v>2</v>
      </c>
      <c r="BA112" s="10">
        <v>2</v>
      </c>
    </row>
    <row r="113" spans="1:53" s="166" customFormat="1" ht="12.75" x14ac:dyDescent="0.2">
      <c r="A113" s="9">
        <v>41909</v>
      </c>
      <c r="B113" s="313" t="s">
        <v>83</v>
      </c>
      <c r="C113" s="313" t="s">
        <v>86</v>
      </c>
      <c r="D113" s="314" t="s">
        <v>120</v>
      </c>
      <c r="E113" s="131">
        <v>46</v>
      </c>
      <c r="F113" s="131">
        <v>144</v>
      </c>
      <c r="G113" s="246">
        <v>160.21684265136719</v>
      </c>
      <c r="H113" s="246">
        <v>0.13680000603199005</v>
      </c>
      <c r="I113" s="246">
        <v>769675.0625</v>
      </c>
      <c r="J113" s="131">
        <v>0</v>
      </c>
      <c r="K113" s="130">
        <v>31895</v>
      </c>
      <c r="L113" s="253">
        <v>96.55118357109265</v>
      </c>
      <c r="M113" s="130">
        <v>1031788</v>
      </c>
      <c r="N113" s="253">
        <v>0</v>
      </c>
      <c r="O113" s="130">
        <v>21502</v>
      </c>
      <c r="P113" s="253">
        <v>0</v>
      </c>
      <c r="Q113" s="130">
        <v>81016</v>
      </c>
      <c r="R113" s="253">
        <v>99.943222045898438</v>
      </c>
      <c r="S113" s="130">
        <v>676689</v>
      </c>
      <c r="T113" s="253">
        <v>99.912216186523438</v>
      </c>
      <c r="U113" s="253">
        <v>99.762809753417969</v>
      </c>
      <c r="V113" s="253">
        <v>99.877304077148438</v>
      </c>
      <c r="W113" s="253">
        <v>99.706169128417969</v>
      </c>
      <c r="X113" s="253">
        <v>99.789627075195313</v>
      </c>
      <c r="Y113" s="130">
        <v>1293263</v>
      </c>
      <c r="Z113" s="253">
        <v>99.935508728027344</v>
      </c>
      <c r="AA113" s="130">
        <v>323758</v>
      </c>
      <c r="AB113" s="253">
        <v>99.843711853027344</v>
      </c>
      <c r="AC113" s="130">
        <v>21511</v>
      </c>
      <c r="AD113" s="253">
        <v>0.29287341237068176</v>
      </c>
      <c r="AE113" s="130">
        <v>2101</v>
      </c>
      <c r="AF113" s="253">
        <v>98.476913452148438</v>
      </c>
      <c r="AG113" s="130">
        <v>1034239</v>
      </c>
      <c r="AH113" s="253">
        <v>0.23427852988243103</v>
      </c>
      <c r="AI113" s="130">
        <v>7010</v>
      </c>
      <c r="AJ113" s="253">
        <v>95.178314208984375</v>
      </c>
      <c r="AK113" s="253">
        <v>0.99486297369003296</v>
      </c>
      <c r="AL113" s="253">
        <v>6.6450692713260651E-2</v>
      </c>
      <c r="AM113" s="256">
        <v>0</v>
      </c>
      <c r="AN113" s="131">
        <v>0</v>
      </c>
      <c r="AO113" s="131">
        <v>0</v>
      </c>
      <c r="AP113" s="296">
        <v>0</v>
      </c>
      <c r="AQ113" s="296">
        <v>0</v>
      </c>
      <c r="AR113" s="296">
        <v>0</v>
      </c>
      <c r="AS113" s="296">
        <v>0</v>
      </c>
      <c r="AT113" s="296">
        <v>0</v>
      </c>
      <c r="AU113" s="296">
        <v>0</v>
      </c>
      <c r="AV113" s="315">
        <v>0</v>
      </c>
      <c r="AW113" s="316">
        <v>0</v>
      </c>
      <c r="AX113" s="316">
        <v>7</v>
      </c>
      <c r="AY113" s="317">
        <v>0</v>
      </c>
      <c r="AZ113" s="317">
        <v>0</v>
      </c>
      <c r="BA113" s="317">
        <v>0</v>
      </c>
    </row>
    <row r="114" spans="1:53" s="166" customFormat="1" ht="12.75" x14ac:dyDescent="0.2">
      <c r="A114" s="9">
        <v>41909</v>
      </c>
      <c r="B114" s="299" t="s">
        <v>85</v>
      </c>
      <c r="C114" s="299" t="s">
        <v>86</v>
      </c>
      <c r="D114" s="300">
        <v>3</v>
      </c>
      <c r="E114" s="124">
        <v>134</v>
      </c>
      <c r="F114" s="124">
        <v>443</v>
      </c>
      <c r="G114" s="242">
        <v>265.42794799804687</v>
      </c>
      <c r="H114" s="242">
        <v>0.13199999928474426</v>
      </c>
      <c r="I114" s="242">
        <v>3553594</v>
      </c>
      <c r="J114" s="125">
        <v>0</v>
      </c>
      <c r="K114" s="124">
        <v>68090</v>
      </c>
      <c r="L114" s="248">
        <v>96.890879718020258</v>
      </c>
      <c r="M114" s="124">
        <v>3481250</v>
      </c>
      <c r="N114" s="248">
        <v>0</v>
      </c>
      <c r="O114" s="124">
        <v>34513</v>
      </c>
      <c r="P114" s="248">
        <v>2.8974588494747877E-3</v>
      </c>
      <c r="Q114" s="124">
        <v>213161</v>
      </c>
      <c r="R114" s="248">
        <v>99.890693664550781</v>
      </c>
      <c r="S114" s="124">
        <v>2466788</v>
      </c>
      <c r="T114" s="248">
        <v>99.912635803222656</v>
      </c>
      <c r="U114" s="248">
        <v>99.779792785644531</v>
      </c>
      <c r="V114" s="248">
        <v>99.92169189453125</v>
      </c>
      <c r="W114" s="248">
        <v>99.670730590820313</v>
      </c>
      <c r="X114" s="248">
        <v>99.834396362304688</v>
      </c>
      <c r="Y114" s="124">
        <v>6865739</v>
      </c>
      <c r="Z114" s="248">
        <v>99.90966796875</v>
      </c>
      <c r="AA114" s="124">
        <v>1461338</v>
      </c>
      <c r="AB114" s="248">
        <v>99.68316650390625</v>
      </c>
      <c r="AC114" s="124">
        <v>34600</v>
      </c>
      <c r="AD114" s="248">
        <v>0.45086705684661865</v>
      </c>
      <c r="AE114" s="124">
        <v>3072</v>
      </c>
      <c r="AF114" s="248">
        <v>97.16796875</v>
      </c>
      <c r="AG114" s="124">
        <v>3502780</v>
      </c>
      <c r="AH114" s="248">
        <v>0.26065009832382202</v>
      </c>
      <c r="AI114" s="124">
        <v>28438</v>
      </c>
      <c r="AJ114" s="248">
        <v>95.811943054199219</v>
      </c>
      <c r="AK114" s="248">
        <v>0.75399327278137207</v>
      </c>
      <c r="AL114" s="248">
        <v>7.143770158290863E-2</v>
      </c>
      <c r="AM114" s="242">
        <v>0</v>
      </c>
      <c r="AN114" s="125">
        <v>0</v>
      </c>
      <c r="AO114" s="300">
        <v>0</v>
      </c>
      <c r="AP114" s="124">
        <v>0</v>
      </c>
      <c r="AQ114" s="124">
        <v>0</v>
      </c>
      <c r="AR114" s="124">
        <v>0</v>
      </c>
      <c r="AS114" s="124">
        <v>0</v>
      </c>
      <c r="AT114" s="124">
        <v>0</v>
      </c>
      <c r="AU114" s="124">
        <v>0</v>
      </c>
      <c r="AV114" s="315">
        <v>3</v>
      </c>
      <c r="AW114" s="316">
        <v>0</v>
      </c>
      <c r="AX114" s="316">
        <v>5</v>
      </c>
      <c r="AY114" s="317">
        <v>0</v>
      </c>
      <c r="AZ114" s="317">
        <v>0</v>
      </c>
      <c r="BA114" s="317">
        <v>0</v>
      </c>
    </row>
    <row r="115" spans="1:53" s="166" customFormat="1" ht="12.75" x14ac:dyDescent="0.2">
      <c r="A115" s="9">
        <v>41909</v>
      </c>
      <c r="B115" s="304" t="s">
        <v>84</v>
      </c>
      <c r="C115" s="304" t="s">
        <v>87</v>
      </c>
      <c r="D115" s="305">
        <v>2</v>
      </c>
      <c r="E115" s="142">
        <v>194</v>
      </c>
      <c r="F115" s="142">
        <v>582</v>
      </c>
      <c r="G115" s="243">
        <v>1133.70068359375</v>
      </c>
      <c r="H115" s="243">
        <v>2.2059106826782227</v>
      </c>
      <c r="I115" s="243">
        <v>6891791.5</v>
      </c>
      <c r="J115" s="143">
        <v>0</v>
      </c>
      <c r="K115" s="142">
        <v>136539</v>
      </c>
      <c r="L115" s="249">
        <v>96.90564600590308</v>
      </c>
      <c r="M115" s="142">
        <v>6897230</v>
      </c>
      <c r="N115" s="249">
        <v>0</v>
      </c>
      <c r="O115" s="142">
        <v>70986</v>
      </c>
      <c r="P115" s="249">
        <v>1.5437661204487085E-3</v>
      </c>
      <c r="Q115" s="142">
        <v>63331</v>
      </c>
      <c r="R115" s="249">
        <v>99.913154602050781</v>
      </c>
      <c r="S115" s="142">
        <v>5444795</v>
      </c>
      <c r="T115" s="249">
        <v>99.97662353515625</v>
      </c>
      <c r="U115" s="249">
        <v>99.725296020507813</v>
      </c>
      <c r="V115" s="249">
        <v>99.856887817382813</v>
      </c>
      <c r="W115" s="249">
        <v>99.638687133789063</v>
      </c>
      <c r="X115" s="249">
        <v>99.833541870117188</v>
      </c>
      <c r="Y115" s="142">
        <v>25669836</v>
      </c>
      <c r="Z115" s="249">
        <v>99.887733459472656</v>
      </c>
      <c r="AA115" s="142">
        <v>14908</v>
      </c>
      <c r="AB115" s="249">
        <v>90.575531005859375</v>
      </c>
      <c r="AC115" s="142">
        <v>65998</v>
      </c>
      <c r="AD115" s="249">
        <v>0.24243159592151642</v>
      </c>
      <c r="AE115" s="142">
        <v>4858</v>
      </c>
      <c r="AF115" s="249">
        <v>98.929603576660156</v>
      </c>
      <c r="AG115" s="142">
        <v>6857931</v>
      </c>
      <c r="AH115" s="249">
        <v>0.12686042487621307</v>
      </c>
      <c r="AI115" s="142">
        <v>18818</v>
      </c>
      <c r="AJ115" s="249">
        <v>96.078224182128906</v>
      </c>
      <c r="AK115" s="249">
        <v>2.5417850017547607</v>
      </c>
      <c r="AL115" s="249">
        <v>0.24407298862934113</v>
      </c>
      <c r="AM115" s="243">
        <v>0</v>
      </c>
      <c r="AN115" s="143">
        <v>0</v>
      </c>
      <c r="AO115" s="305">
        <v>0</v>
      </c>
      <c r="AP115" s="142">
        <v>0</v>
      </c>
      <c r="AQ115" s="142">
        <v>0</v>
      </c>
      <c r="AR115" s="142">
        <v>4</v>
      </c>
      <c r="AS115" s="142">
        <v>4</v>
      </c>
      <c r="AT115" s="142">
        <v>0</v>
      </c>
      <c r="AU115" s="142">
        <v>0</v>
      </c>
      <c r="AV115" s="315">
        <v>3</v>
      </c>
      <c r="AW115" s="316">
        <v>0</v>
      </c>
      <c r="AX115" s="316">
        <v>13</v>
      </c>
      <c r="AY115" s="317">
        <v>0</v>
      </c>
      <c r="AZ115" s="317">
        <v>4</v>
      </c>
      <c r="BA115" s="317">
        <v>6</v>
      </c>
    </row>
    <row r="116" spans="1:53" s="170" customFormat="1" ht="14.25" x14ac:dyDescent="0.2">
      <c r="A116" s="9">
        <v>41908</v>
      </c>
      <c r="B116" s="299" t="s">
        <v>17</v>
      </c>
      <c r="C116" s="299"/>
      <c r="D116" s="300">
        <v>4</v>
      </c>
      <c r="E116" s="124">
        <v>844</v>
      </c>
      <c r="F116" s="124">
        <v>2922</v>
      </c>
      <c r="G116" s="242">
        <v>7984.8617401123047</v>
      </c>
      <c r="H116" s="242">
        <v>4.0869693160057068</v>
      </c>
      <c r="I116" s="242">
        <v>18449503.40625</v>
      </c>
      <c r="J116" s="125"/>
      <c r="K116" s="124">
        <v>1070916</v>
      </c>
      <c r="L116" s="248">
        <v>97.085765830373248</v>
      </c>
      <c r="M116" s="124">
        <v>34236945</v>
      </c>
      <c r="N116" s="248">
        <v>2.3366570824443163E-5</v>
      </c>
      <c r="O116" s="124">
        <v>911104</v>
      </c>
      <c r="P116" s="248">
        <v>5.2173102542294478E-4</v>
      </c>
      <c r="Q116" s="124">
        <v>2385125</v>
      </c>
      <c r="R116" s="248">
        <v>99.92273014260968</v>
      </c>
      <c r="S116" s="124">
        <v>24634701</v>
      </c>
      <c r="T116" s="248">
        <v>99.94141503049228</v>
      </c>
      <c r="U116" s="248">
        <v>99.726485432601109</v>
      </c>
      <c r="V116" s="248">
        <v>99.842685380949035</v>
      </c>
      <c r="W116" s="248">
        <v>99.64942691952696</v>
      </c>
      <c r="X116" s="248">
        <v>99.784192574162915</v>
      </c>
      <c r="Y116" s="124">
        <v>52945175</v>
      </c>
      <c r="Z116" s="248">
        <v>99.896926916824839</v>
      </c>
      <c r="AA116" s="124">
        <v>5504692</v>
      </c>
      <c r="AB116" s="248">
        <v>99.808726747177246</v>
      </c>
      <c r="AC116" s="124">
        <v>905861</v>
      </c>
      <c r="AD116" s="248">
        <v>0.26317503574885009</v>
      </c>
      <c r="AE116" s="124">
        <v>69282</v>
      </c>
      <c r="AF116" s="248">
        <v>98.240524170528857</v>
      </c>
      <c r="AG116" s="124">
        <v>34238626</v>
      </c>
      <c r="AH116" s="248">
        <v>0.14988043035039716</v>
      </c>
      <c r="AI116" s="124">
        <v>256500</v>
      </c>
      <c r="AJ116" s="248">
        <v>94.750487401326495</v>
      </c>
      <c r="AK116" s="248">
        <v>0.89919311646008304</v>
      </c>
      <c r="AL116" s="248" t="e">
        <v>#DIV/0!</v>
      </c>
      <c r="AM116" s="242"/>
      <c r="AN116" s="125"/>
      <c r="AO116" s="300"/>
      <c r="AP116" s="124">
        <v>0</v>
      </c>
      <c r="AQ116" s="124">
        <v>0</v>
      </c>
      <c r="AR116" s="124">
        <v>9</v>
      </c>
      <c r="AS116" s="124">
        <v>4</v>
      </c>
      <c r="AT116" s="124">
        <v>0</v>
      </c>
      <c r="AU116" s="124">
        <v>0</v>
      </c>
      <c r="AV116" s="301">
        <v>21</v>
      </c>
      <c r="AW116" s="302">
        <v>1</v>
      </c>
      <c r="AX116" s="302">
        <v>91</v>
      </c>
      <c r="AY116" s="303">
        <v>0</v>
      </c>
      <c r="AZ116" s="303">
        <v>34</v>
      </c>
      <c r="BA116" s="303">
        <v>17</v>
      </c>
    </row>
    <row r="117" spans="1:53" s="166" customFormat="1" ht="12.75" x14ac:dyDescent="0.2">
      <c r="A117" s="9">
        <v>41908</v>
      </c>
      <c r="B117" s="304" t="s">
        <v>88</v>
      </c>
      <c r="C117" s="304"/>
      <c r="D117" s="305">
        <v>3</v>
      </c>
      <c r="E117" s="142">
        <v>650</v>
      </c>
      <c r="F117" s="142">
        <v>2340</v>
      </c>
      <c r="G117" s="243">
        <v>6769.4664764404297</v>
      </c>
      <c r="H117" s="243">
        <v>2.7215999960899353</v>
      </c>
      <c r="I117" s="243">
        <v>11949862.40625</v>
      </c>
      <c r="J117" s="143"/>
      <c r="K117" s="142">
        <v>937352</v>
      </c>
      <c r="L117" s="249">
        <v>97.160618422961704</v>
      </c>
      <c r="M117" s="142">
        <v>26952428</v>
      </c>
      <c r="N117" s="249">
        <v>2.9681926992071557E-5</v>
      </c>
      <c r="O117" s="142">
        <v>837189</v>
      </c>
      <c r="P117" s="249">
        <v>4.7778937957200859E-4</v>
      </c>
      <c r="Q117" s="142">
        <v>2317115</v>
      </c>
      <c r="R117" s="249">
        <v>99.922792638598992</v>
      </c>
      <c r="S117" s="142">
        <v>18907437</v>
      </c>
      <c r="T117" s="249">
        <v>99.931397086473936</v>
      </c>
      <c r="U117" s="249">
        <v>99.723001528673137</v>
      </c>
      <c r="V117" s="249">
        <v>99.836100232976904</v>
      </c>
      <c r="W117" s="249">
        <v>99.64600803048296</v>
      </c>
      <c r="X117" s="249">
        <v>99.767609759466282</v>
      </c>
      <c r="Y117" s="142">
        <v>29103325</v>
      </c>
      <c r="Z117" s="249">
        <v>99.916321027477878</v>
      </c>
      <c r="AA117" s="142">
        <v>5490261</v>
      </c>
      <c r="AB117" s="249">
        <v>99.82909731737179</v>
      </c>
      <c r="AC117" s="142">
        <v>837064</v>
      </c>
      <c r="AD117" s="249">
        <v>0.26365965052338425</v>
      </c>
      <c r="AE117" s="142">
        <v>64220</v>
      </c>
      <c r="AF117" s="249">
        <v>98.241980679612112</v>
      </c>
      <c r="AG117" s="142">
        <v>26991021</v>
      </c>
      <c r="AH117" s="249">
        <v>0.1562445507399173</v>
      </c>
      <c r="AI117" s="142">
        <v>239880</v>
      </c>
      <c r="AJ117" s="249">
        <v>94.709438388761484</v>
      </c>
      <c r="AK117" s="249">
        <v>5.7254393290447135E-7</v>
      </c>
      <c r="AL117" s="249" t="e">
        <v>#DIV/0!</v>
      </c>
      <c r="AM117" s="243"/>
      <c r="AN117" s="143"/>
      <c r="AO117" s="305"/>
      <c r="AP117" s="142">
        <v>0</v>
      </c>
      <c r="AQ117" s="142">
        <v>0</v>
      </c>
      <c r="AR117" s="142">
        <v>5</v>
      </c>
      <c r="AS117" s="142">
        <v>2</v>
      </c>
      <c r="AT117" s="142">
        <v>0</v>
      </c>
      <c r="AU117" s="142">
        <v>0</v>
      </c>
      <c r="AV117" s="301">
        <v>19</v>
      </c>
      <c r="AW117" s="302">
        <v>1</v>
      </c>
      <c r="AX117" s="302">
        <v>79</v>
      </c>
      <c r="AY117" s="303">
        <v>0</v>
      </c>
      <c r="AZ117" s="303">
        <v>30</v>
      </c>
      <c r="BA117" s="303">
        <v>11</v>
      </c>
    </row>
    <row r="118" spans="1:53" s="170" customFormat="1" ht="14.25" x14ac:dyDescent="0.2">
      <c r="A118" s="9">
        <v>41908</v>
      </c>
      <c r="B118" s="306" t="s">
        <v>89</v>
      </c>
      <c r="C118" s="306"/>
      <c r="D118" s="307">
        <v>1</v>
      </c>
      <c r="E118" s="145">
        <v>194</v>
      </c>
      <c r="F118" s="145">
        <v>582</v>
      </c>
      <c r="G118" s="244">
        <v>1215.395263671875</v>
      </c>
      <c r="H118" s="244">
        <v>1.3653693199157715</v>
      </c>
      <c r="I118" s="244">
        <v>6499641</v>
      </c>
      <c r="J118" s="138"/>
      <c r="K118" s="145">
        <v>133564</v>
      </c>
      <c r="L118" s="250">
        <v>96.560450420772057</v>
      </c>
      <c r="M118" s="145">
        <v>7284517</v>
      </c>
      <c r="N118" s="250">
        <v>0</v>
      </c>
      <c r="O118" s="145">
        <v>73915</v>
      </c>
      <c r="P118" s="250">
        <v>1.0194305796176195E-3</v>
      </c>
      <c r="Q118" s="145">
        <v>68010</v>
      </c>
      <c r="R118" s="250">
        <v>99.920600891113281</v>
      </c>
      <c r="S118" s="145">
        <v>5727264</v>
      </c>
      <c r="T118" s="250">
        <v>99.9744873046875</v>
      </c>
      <c r="U118" s="250">
        <v>99.765945434570313</v>
      </c>
      <c r="V118" s="250">
        <v>99.867050170898438</v>
      </c>
      <c r="W118" s="250">
        <v>99.686729431152344</v>
      </c>
      <c r="X118" s="250">
        <v>99.841567993164063</v>
      </c>
      <c r="Y118" s="145">
        <v>23841850</v>
      </c>
      <c r="Z118" s="250">
        <v>99.873252868652344</v>
      </c>
      <c r="AA118" s="145">
        <v>14431</v>
      </c>
      <c r="AB118" s="250">
        <v>92.058761596679688</v>
      </c>
      <c r="AC118" s="145">
        <v>68797</v>
      </c>
      <c r="AD118" s="250">
        <v>0.25727865099906921</v>
      </c>
      <c r="AE118" s="145">
        <v>5062</v>
      </c>
      <c r="AF118" s="250">
        <v>98.2220458984375</v>
      </c>
      <c r="AG118" s="145">
        <v>7247605</v>
      </c>
      <c r="AH118" s="250">
        <v>0.12617962062358856</v>
      </c>
      <c r="AI118" s="145">
        <v>16620</v>
      </c>
      <c r="AJ118" s="250">
        <v>95.34295654296875</v>
      </c>
      <c r="AK118" s="250">
        <v>2.552396297454834</v>
      </c>
      <c r="AL118" s="250">
        <v>0.22193224728107452</v>
      </c>
      <c r="AM118" s="244"/>
      <c r="AN118" s="138"/>
      <c r="AO118" s="307"/>
      <c r="AP118" s="145">
        <v>0</v>
      </c>
      <c r="AQ118" s="145">
        <v>0</v>
      </c>
      <c r="AR118" s="145">
        <v>4</v>
      </c>
      <c r="AS118" s="145">
        <v>2</v>
      </c>
      <c r="AT118" s="145">
        <v>0</v>
      </c>
      <c r="AU118" s="145">
        <v>0</v>
      </c>
      <c r="AV118" s="34">
        <v>2</v>
      </c>
      <c r="AW118" s="308">
        <v>0</v>
      </c>
      <c r="AX118" s="308">
        <v>12</v>
      </c>
      <c r="AY118" s="10">
        <v>0</v>
      </c>
      <c r="AZ118" s="10">
        <v>4</v>
      </c>
      <c r="BA118" s="10">
        <v>6</v>
      </c>
    </row>
    <row r="119" spans="1:53" s="170" customFormat="1" ht="14.25" x14ac:dyDescent="0.2">
      <c r="A119" s="9">
        <v>41908</v>
      </c>
      <c r="B119" s="309" t="s">
        <v>75</v>
      </c>
      <c r="C119" s="309" t="s">
        <v>86</v>
      </c>
      <c r="D119" s="310" t="s">
        <v>118</v>
      </c>
      <c r="E119" s="127">
        <v>39</v>
      </c>
      <c r="F119" s="127">
        <v>181</v>
      </c>
      <c r="G119" s="245">
        <v>1767.5323486328125</v>
      </c>
      <c r="H119" s="245">
        <v>0.58319997787475586</v>
      </c>
      <c r="I119" s="245">
        <v>815007.1875</v>
      </c>
      <c r="J119" s="126">
        <v>0</v>
      </c>
      <c r="K119" s="127">
        <v>207107</v>
      </c>
      <c r="L119" s="251">
        <v>97.375752630282904</v>
      </c>
      <c r="M119" s="127">
        <v>4200647</v>
      </c>
      <c r="N119" s="251">
        <v>9.5223425887525082E-5</v>
      </c>
      <c r="O119" s="127">
        <v>226101</v>
      </c>
      <c r="P119" s="251">
        <v>0</v>
      </c>
      <c r="Q119" s="127">
        <v>532051</v>
      </c>
      <c r="R119" s="251">
        <v>99.907905578613281</v>
      </c>
      <c r="S119" s="127">
        <v>3195500</v>
      </c>
      <c r="T119" s="251">
        <v>99.927238464355469</v>
      </c>
      <c r="U119" s="251">
        <v>99.57275390625</v>
      </c>
      <c r="V119" s="251">
        <v>99.630340576171875</v>
      </c>
      <c r="W119" s="251">
        <v>99.481056213378906</v>
      </c>
      <c r="X119" s="251">
        <v>99.557846069335938</v>
      </c>
      <c r="Y119" s="127">
        <v>3951052</v>
      </c>
      <c r="Z119" s="251">
        <v>99.936752319335938</v>
      </c>
      <c r="AA119" s="127">
        <v>740691</v>
      </c>
      <c r="AB119" s="251">
        <v>99.821250915527344</v>
      </c>
      <c r="AC119" s="127">
        <v>225831</v>
      </c>
      <c r="AD119" s="251">
        <v>0.31528002023696899</v>
      </c>
      <c r="AE119" s="127">
        <v>23688</v>
      </c>
      <c r="AF119" s="251">
        <v>98.467575073242188</v>
      </c>
      <c r="AG119" s="127">
        <v>4196039</v>
      </c>
      <c r="AH119" s="251">
        <v>0.12266330420970917</v>
      </c>
      <c r="AI119" s="127">
        <v>60053</v>
      </c>
      <c r="AJ119" s="251">
        <v>94.090217590332031</v>
      </c>
      <c r="AK119" s="251">
        <v>0.86690330505371094</v>
      </c>
      <c r="AL119" s="251">
        <v>5.5067382752895355E-2</v>
      </c>
      <c r="AM119" s="245">
        <v>0</v>
      </c>
      <c r="AN119" s="126">
        <v>0</v>
      </c>
      <c r="AO119" s="156">
        <v>0</v>
      </c>
      <c r="AP119" s="127">
        <v>0</v>
      </c>
      <c r="AQ119" s="127">
        <v>0</v>
      </c>
      <c r="AR119" s="127">
        <v>1</v>
      </c>
      <c r="AS119" s="127">
        <v>0</v>
      </c>
      <c r="AT119" s="127">
        <v>0</v>
      </c>
      <c r="AU119" s="127">
        <v>0</v>
      </c>
      <c r="AV119" s="311">
        <v>8</v>
      </c>
      <c r="AW119" s="312">
        <v>0</v>
      </c>
      <c r="AX119" s="312">
        <v>30</v>
      </c>
      <c r="AY119" s="10">
        <v>0</v>
      </c>
      <c r="AZ119" s="10">
        <v>9</v>
      </c>
      <c r="BA119" s="10">
        <v>4</v>
      </c>
    </row>
    <row r="120" spans="1:53" s="170" customFormat="1" ht="14.25" x14ac:dyDescent="0.2">
      <c r="A120" s="9">
        <v>41908</v>
      </c>
      <c r="B120" s="309" t="s">
        <v>76</v>
      </c>
      <c r="C120" s="309" t="s">
        <v>86</v>
      </c>
      <c r="D120" s="310" t="s">
        <v>119</v>
      </c>
      <c r="E120" s="127">
        <v>52</v>
      </c>
      <c r="F120" s="127">
        <v>174</v>
      </c>
      <c r="G120" s="245">
        <v>556.4398193359375</v>
      </c>
      <c r="H120" s="245">
        <v>0.23280000686645508</v>
      </c>
      <c r="I120" s="245">
        <v>695224.25</v>
      </c>
      <c r="J120" s="126">
        <v>0</v>
      </c>
      <c r="K120" s="127">
        <v>75534</v>
      </c>
      <c r="L120" s="251">
        <v>97.356157491990359</v>
      </c>
      <c r="M120" s="127">
        <v>2062262</v>
      </c>
      <c r="N120" s="251">
        <v>0</v>
      </c>
      <c r="O120" s="127">
        <v>64777</v>
      </c>
      <c r="P120" s="251">
        <v>0</v>
      </c>
      <c r="Q120" s="127">
        <v>219950</v>
      </c>
      <c r="R120" s="251">
        <v>99.948173522949219</v>
      </c>
      <c r="S120" s="127">
        <v>1425917</v>
      </c>
      <c r="T120" s="251">
        <v>99.949783325195313</v>
      </c>
      <c r="U120" s="251">
        <v>99.751457214355469</v>
      </c>
      <c r="V120" s="251">
        <v>99.885658264160156</v>
      </c>
      <c r="W120" s="251">
        <v>99.699760437011719</v>
      </c>
      <c r="X120" s="251">
        <v>99.835502624511719</v>
      </c>
      <c r="Y120" s="127">
        <v>1651882</v>
      </c>
      <c r="Z120" s="251">
        <v>99.927413940429688</v>
      </c>
      <c r="AA120" s="127">
        <v>281897</v>
      </c>
      <c r="AB120" s="251">
        <v>99.873001098632812</v>
      </c>
      <c r="AC120" s="127">
        <v>64802</v>
      </c>
      <c r="AD120" s="251">
        <v>0.28857132792472839</v>
      </c>
      <c r="AE120" s="127">
        <v>1175</v>
      </c>
      <c r="AF120" s="251">
        <v>97.702125549316406</v>
      </c>
      <c r="AG120" s="127">
        <v>2064203</v>
      </c>
      <c r="AH120" s="251">
        <v>0.12828195095062256</v>
      </c>
      <c r="AI120" s="127">
        <v>16128</v>
      </c>
      <c r="AJ120" s="251">
        <v>94.314239501953125</v>
      </c>
      <c r="AK120" s="251">
        <v>0.94233983755111694</v>
      </c>
      <c r="AL120" s="251">
        <v>5.5582165718078613E-2</v>
      </c>
      <c r="AM120" s="245">
        <v>0</v>
      </c>
      <c r="AN120" s="126">
        <v>0</v>
      </c>
      <c r="AO120" s="156">
        <v>0</v>
      </c>
      <c r="AP120" s="127">
        <v>0</v>
      </c>
      <c r="AQ120" s="127">
        <v>0</v>
      </c>
      <c r="AR120" s="127">
        <v>0</v>
      </c>
      <c r="AS120" s="127">
        <v>0</v>
      </c>
      <c r="AT120" s="127">
        <v>0</v>
      </c>
      <c r="AU120" s="127">
        <v>0</v>
      </c>
      <c r="AV120" s="311">
        <v>1</v>
      </c>
      <c r="AW120" s="312">
        <v>0</v>
      </c>
      <c r="AX120" s="312">
        <v>0</v>
      </c>
      <c r="AY120" s="10">
        <v>0</v>
      </c>
      <c r="AZ120" s="10">
        <v>3</v>
      </c>
      <c r="BA120" s="10">
        <v>0</v>
      </c>
    </row>
    <row r="121" spans="1:53" s="174" customFormat="1" ht="14.25" x14ac:dyDescent="0.2">
      <c r="A121" s="9">
        <v>41908</v>
      </c>
      <c r="B121" s="309" t="s">
        <v>77</v>
      </c>
      <c r="C121" s="309" t="s">
        <v>86</v>
      </c>
      <c r="D121" s="310" t="s">
        <v>118</v>
      </c>
      <c r="E121" s="127">
        <v>63</v>
      </c>
      <c r="F121" s="127">
        <v>341</v>
      </c>
      <c r="G121" s="245">
        <v>812.49127197265625</v>
      </c>
      <c r="H121" s="245">
        <v>0.48240000009536743</v>
      </c>
      <c r="I121" s="245">
        <v>1155068.5</v>
      </c>
      <c r="J121" s="126">
        <v>0</v>
      </c>
      <c r="K121" s="127">
        <v>105202</v>
      </c>
      <c r="L121" s="251">
        <v>97.626470979639166</v>
      </c>
      <c r="M121" s="127">
        <v>3444804</v>
      </c>
      <c r="N121" s="251">
        <v>0</v>
      </c>
      <c r="O121" s="127">
        <v>93969</v>
      </c>
      <c r="P121" s="251">
        <v>0</v>
      </c>
      <c r="Q121" s="127">
        <v>258634</v>
      </c>
      <c r="R121" s="251">
        <v>99.963653564453125</v>
      </c>
      <c r="S121" s="127">
        <v>2428443</v>
      </c>
      <c r="T121" s="251">
        <v>99.973930358886719</v>
      </c>
      <c r="U121" s="251">
        <v>99.881874084472656</v>
      </c>
      <c r="V121" s="251">
        <v>99.950477600097656</v>
      </c>
      <c r="W121" s="251">
        <v>99.845573425292969</v>
      </c>
      <c r="X121" s="251">
        <v>99.924423217773438</v>
      </c>
      <c r="Y121" s="127">
        <v>4053973</v>
      </c>
      <c r="Z121" s="251">
        <v>99.912528991699219</v>
      </c>
      <c r="AA121" s="127">
        <v>761770</v>
      </c>
      <c r="AB121" s="251">
        <v>99.858879089355469</v>
      </c>
      <c r="AC121" s="127">
        <v>94055</v>
      </c>
      <c r="AD121" s="251">
        <v>0.20838871598243713</v>
      </c>
      <c r="AE121" s="127">
        <v>5687</v>
      </c>
      <c r="AF121" s="251">
        <v>98.1536865234375</v>
      </c>
      <c r="AG121" s="127">
        <v>3450187</v>
      </c>
      <c r="AH121" s="251">
        <v>0.12100793421268463</v>
      </c>
      <c r="AI121" s="127">
        <v>16609</v>
      </c>
      <c r="AJ121" s="251">
        <v>94.599311828613281</v>
      </c>
      <c r="AK121" s="251">
        <v>0.84498876333236694</v>
      </c>
      <c r="AL121" s="251">
        <v>5.0915826112031937E-2</v>
      </c>
      <c r="AM121" s="245">
        <v>0</v>
      </c>
      <c r="AN121" s="126">
        <v>0</v>
      </c>
      <c r="AO121" s="156">
        <v>0</v>
      </c>
      <c r="AP121" s="127">
        <v>0</v>
      </c>
      <c r="AQ121" s="127">
        <v>0</v>
      </c>
      <c r="AR121" s="127">
        <v>0</v>
      </c>
      <c r="AS121" s="127">
        <v>0</v>
      </c>
      <c r="AT121" s="127">
        <v>0</v>
      </c>
      <c r="AU121" s="127">
        <v>0</v>
      </c>
      <c r="AV121" s="311">
        <v>0</v>
      </c>
      <c r="AW121" s="312">
        <v>0</v>
      </c>
      <c r="AX121" s="312">
        <v>2</v>
      </c>
      <c r="AY121" s="10">
        <v>0</v>
      </c>
      <c r="AZ121" s="10">
        <v>0</v>
      </c>
      <c r="BA121" s="10">
        <v>0</v>
      </c>
    </row>
    <row r="122" spans="1:53" s="174" customFormat="1" ht="17.25" customHeight="1" x14ac:dyDescent="0.2">
      <c r="A122" s="9">
        <v>41908</v>
      </c>
      <c r="B122" s="309" t="s">
        <v>124</v>
      </c>
      <c r="C122" s="309" t="s">
        <v>86</v>
      </c>
      <c r="D122" s="310" t="s">
        <v>118</v>
      </c>
      <c r="E122" s="127">
        <v>42</v>
      </c>
      <c r="F122" s="127">
        <v>136</v>
      </c>
      <c r="G122" s="245">
        <v>366.01434326171875</v>
      </c>
      <c r="H122" s="245">
        <v>4.5599997043609619E-2</v>
      </c>
      <c r="I122" s="245">
        <v>474881.9375</v>
      </c>
      <c r="J122" s="126">
        <v>0</v>
      </c>
      <c r="K122" s="127">
        <v>46830</v>
      </c>
      <c r="L122" s="251">
        <v>96.263079222720478</v>
      </c>
      <c r="M122" s="127">
        <v>1562427</v>
      </c>
      <c r="N122" s="251">
        <v>0</v>
      </c>
      <c r="O122" s="127">
        <v>47187</v>
      </c>
      <c r="P122" s="251">
        <v>0</v>
      </c>
      <c r="Q122" s="127">
        <v>92836</v>
      </c>
      <c r="R122" s="251">
        <v>99.929985046386719</v>
      </c>
      <c r="S122" s="127">
        <v>1113216</v>
      </c>
      <c r="T122" s="251">
        <v>99.947273254394531</v>
      </c>
      <c r="U122" s="251">
        <v>99.83258056640625</v>
      </c>
      <c r="V122" s="251">
        <v>99.816635131835938</v>
      </c>
      <c r="W122" s="251">
        <v>99.762680053710938</v>
      </c>
      <c r="X122" s="251">
        <v>99.764007568359375</v>
      </c>
      <c r="Y122" s="127">
        <v>1616513</v>
      </c>
      <c r="Z122" s="251">
        <v>99.893226623535156</v>
      </c>
      <c r="AA122" s="127">
        <v>265629</v>
      </c>
      <c r="AB122" s="251">
        <v>99.855064392089844</v>
      </c>
      <c r="AC122" s="127">
        <v>47219</v>
      </c>
      <c r="AD122" s="251">
        <v>0.25201719999313354</v>
      </c>
      <c r="AE122" s="127">
        <v>3607</v>
      </c>
      <c r="AF122" s="251">
        <v>97.698921203613281</v>
      </c>
      <c r="AG122" s="127">
        <v>1563381</v>
      </c>
      <c r="AH122" s="251">
        <v>0.13969723880290985</v>
      </c>
      <c r="AI122" s="127">
        <v>18451</v>
      </c>
      <c r="AJ122" s="251">
        <v>92.173866271972656</v>
      </c>
      <c r="AK122" s="251">
        <v>0.91630083322525024</v>
      </c>
      <c r="AL122" s="251">
        <v>6.6655874252319336E-2</v>
      </c>
      <c r="AM122" s="245">
        <v>0</v>
      </c>
      <c r="AN122" s="126">
        <v>0</v>
      </c>
      <c r="AO122" s="156">
        <v>0</v>
      </c>
      <c r="AP122" s="127">
        <v>0</v>
      </c>
      <c r="AQ122" s="127">
        <v>0</v>
      </c>
      <c r="AR122" s="127">
        <v>0</v>
      </c>
      <c r="AS122" s="127">
        <v>0</v>
      </c>
      <c r="AT122" s="127">
        <v>0</v>
      </c>
      <c r="AU122" s="127">
        <v>0</v>
      </c>
      <c r="AV122" s="311">
        <v>1</v>
      </c>
      <c r="AW122" s="312">
        <v>0</v>
      </c>
      <c r="AX122" s="312">
        <v>9</v>
      </c>
      <c r="AY122" s="10">
        <v>0</v>
      </c>
      <c r="AZ122" s="10">
        <v>0</v>
      </c>
      <c r="BA122" s="10">
        <v>0</v>
      </c>
    </row>
    <row r="123" spans="1:53" s="174" customFormat="1" ht="14.25" x14ac:dyDescent="0.2">
      <c r="A123" s="9">
        <v>41908</v>
      </c>
      <c r="B123" s="309" t="s">
        <v>78</v>
      </c>
      <c r="C123" s="309" t="s">
        <v>86</v>
      </c>
      <c r="D123" s="310" t="s">
        <v>118</v>
      </c>
      <c r="E123" s="127">
        <v>33</v>
      </c>
      <c r="F123" s="127">
        <v>107</v>
      </c>
      <c r="G123" s="245">
        <v>714.0098876953125</v>
      </c>
      <c r="H123" s="245">
        <v>0.28799998760223389</v>
      </c>
      <c r="I123" s="245">
        <v>468007.21875</v>
      </c>
      <c r="J123" s="126">
        <v>0</v>
      </c>
      <c r="K123" s="127">
        <v>98019</v>
      </c>
      <c r="L123" s="251">
        <v>97.343372203348338</v>
      </c>
      <c r="M123" s="127">
        <v>1740547</v>
      </c>
      <c r="N123" s="251">
        <v>0</v>
      </c>
      <c r="O123" s="127">
        <v>83727</v>
      </c>
      <c r="P123" s="251">
        <v>0</v>
      </c>
      <c r="Q123" s="127">
        <v>202204</v>
      </c>
      <c r="R123" s="251">
        <v>99.953514099121094</v>
      </c>
      <c r="S123" s="127">
        <v>1178028</v>
      </c>
      <c r="T123" s="251">
        <v>99.968170166015625</v>
      </c>
      <c r="U123" s="251">
        <v>99.837570190429688</v>
      </c>
      <c r="V123" s="251">
        <v>99.909339904785156</v>
      </c>
      <c r="W123" s="251">
        <v>99.791160583496094</v>
      </c>
      <c r="X123" s="251">
        <v>99.877540588378906</v>
      </c>
      <c r="Y123" s="127">
        <v>1655146</v>
      </c>
      <c r="Z123" s="251">
        <v>99.903755187988281</v>
      </c>
      <c r="AA123" s="127">
        <v>252252</v>
      </c>
      <c r="AB123" s="251">
        <v>99.825569152832031</v>
      </c>
      <c r="AC123" s="127">
        <v>83761</v>
      </c>
      <c r="AD123" s="251">
        <v>0.20415228605270386</v>
      </c>
      <c r="AE123" s="127">
        <v>5524</v>
      </c>
      <c r="AF123" s="251">
        <v>97.954383850097656</v>
      </c>
      <c r="AG123" s="127">
        <v>1744712</v>
      </c>
      <c r="AH123" s="251">
        <v>0.14466570317745209</v>
      </c>
      <c r="AI123" s="127">
        <v>14331</v>
      </c>
      <c r="AJ123" s="251">
        <v>94.850326538085938</v>
      </c>
      <c r="AK123" s="251">
        <v>0.90976834297180176</v>
      </c>
      <c r="AL123" s="251">
        <v>5.345795676112175E-2</v>
      </c>
      <c r="AM123" s="245">
        <v>0</v>
      </c>
      <c r="AN123" s="126">
        <v>0</v>
      </c>
      <c r="AO123" s="156">
        <v>0</v>
      </c>
      <c r="AP123" s="127">
        <v>0</v>
      </c>
      <c r="AQ123" s="127">
        <v>0</v>
      </c>
      <c r="AR123" s="127">
        <v>0</v>
      </c>
      <c r="AS123" s="127">
        <v>0</v>
      </c>
      <c r="AT123" s="127">
        <v>0</v>
      </c>
      <c r="AU123" s="127">
        <v>0</v>
      </c>
      <c r="AV123" s="311">
        <v>2</v>
      </c>
      <c r="AW123" s="312">
        <v>0</v>
      </c>
      <c r="AX123" s="312">
        <v>1</v>
      </c>
      <c r="AY123" s="10">
        <v>0</v>
      </c>
      <c r="AZ123" s="10">
        <v>2</v>
      </c>
      <c r="BA123" s="10">
        <v>0</v>
      </c>
    </row>
    <row r="124" spans="1:53" s="164" customFormat="1" ht="14.25" customHeight="1" x14ac:dyDescent="0.2">
      <c r="A124" s="9">
        <v>41908</v>
      </c>
      <c r="B124" s="309" t="s">
        <v>79</v>
      </c>
      <c r="C124" s="309" t="s">
        <v>86</v>
      </c>
      <c r="D124" s="310" t="s">
        <v>119</v>
      </c>
      <c r="E124" s="127">
        <v>77</v>
      </c>
      <c r="F124" s="127">
        <v>267</v>
      </c>
      <c r="G124" s="245">
        <v>527.34967041015625</v>
      </c>
      <c r="H124" s="245">
        <v>2.8799999505281448E-2</v>
      </c>
      <c r="I124" s="245">
        <v>1560386</v>
      </c>
      <c r="J124" s="126">
        <v>0</v>
      </c>
      <c r="K124" s="127">
        <v>81897</v>
      </c>
      <c r="L124" s="251">
        <v>96.805743800139197</v>
      </c>
      <c r="M124" s="127">
        <v>3592166</v>
      </c>
      <c r="N124" s="251">
        <v>0</v>
      </c>
      <c r="O124" s="127">
        <v>65319</v>
      </c>
      <c r="P124" s="251">
        <v>0</v>
      </c>
      <c r="Q124" s="127">
        <v>202807</v>
      </c>
      <c r="R124" s="251">
        <v>99.90582275390625</v>
      </c>
      <c r="S124" s="127">
        <v>2394066</v>
      </c>
      <c r="T124" s="251">
        <v>99.903762817382813</v>
      </c>
      <c r="U124" s="251">
        <v>99.635635375976563</v>
      </c>
      <c r="V124" s="251">
        <v>99.784698486328125</v>
      </c>
      <c r="W124" s="251">
        <v>99.541801452636719</v>
      </c>
      <c r="X124" s="251">
        <v>99.688667297363281</v>
      </c>
      <c r="Y124" s="127">
        <v>3539369</v>
      </c>
      <c r="Z124" s="251">
        <v>99.907241821289063</v>
      </c>
      <c r="AA124" s="127">
        <v>700462</v>
      </c>
      <c r="AB124" s="251">
        <v>99.860519409179688</v>
      </c>
      <c r="AC124" s="127">
        <v>65254</v>
      </c>
      <c r="AD124" s="251">
        <v>0.25592300295829773</v>
      </c>
      <c r="AE124" s="127">
        <v>4839</v>
      </c>
      <c r="AF124" s="251">
        <v>97.416824340820313</v>
      </c>
      <c r="AG124" s="127">
        <v>3593095</v>
      </c>
      <c r="AH124" s="251">
        <v>0.13011066615581512</v>
      </c>
      <c r="AI124" s="127">
        <v>29612</v>
      </c>
      <c r="AJ124" s="251">
        <v>97.190330505371094</v>
      </c>
      <c r="AK124" s="251">
        <v>0.74785619974136353</v>
      </c>
      <c r="AL124" s="251">
        <v>6.1289504170417786E-2</v>
      </c>
      <c r="AM124" s="245">
        <v>0</v>
      </c>
      <c r="AN124" s="126">
        <v>0</v>
      </c>
      <c r="AO124" s="156">
        <v>0</v>
      </c>
      <c r="AP124" s="127">
        <v>0</v>
      </c>
      <c r="AQ124" s="127">
        <v>0</v>
      </c>
      <c r="AR124" s="127">
        <v>2</v>
      </c>
      <c r="AS124" s="127">
        <v>0</v>
      </c>
      <c r="AT124" s="127">
        <v>0</v>
      </c>
      <c r="AU124" s="127">
        <v>0</v>
      </c>
      <c r="AV124" s="311">
        <v>2</v>
      </c>
      <c r="AW124" s="312">
        <v>0</v>
      </c>
      <c r="AX124" s="312">
        <v>11</v>
      </c>
      <c r="AY124" s="10">
        <v>0</v>
      </c>
      <c r="AZ124" s="10">
        <v>6</v>
      </c>
      <c r="BA124" s="10">
        <v>5</v>
      </c>
    </row>
    <row r="125" spans="1:53" s="164" customFormat="1" ht="12.75" x14ac:dyDescent="0.2">
      <c r="A125" s="9">
        <v>41908</v>
      </c>
      <c r="B125" s="309" t="s">
        <v>80</v>
      </c>
      <c r="C125" s="309" t="s">
        <v>86</v>
      </c>
      <c r="D125" s="310" t="s">
        <v>119</v>
      </c>
      <c r="E125" s="127">
        <v>57</v>
      </c>
      <c r="F125" s="127">
        <v>180</v>
      </c>
      <c r="G125" s="245">
        <v>366.81365966796875</v>
      </c>
      <c r="H125" s="245">
        <v>7.9199992120265961E-2</v>
      </c>
      <c r="I125" s="245">
        <v>835219.4375</v>
      </c>
      <c r="J125" s="126">
        <v>0</v>
      </c>
      <c r="K125" s="127">
        <v>52312</v>
      </c>
      <c r="L125" s="251">
        <v>96.777030126930725</v>
      </c>
      <c r="M125" s="127">
        <v>1961430</v>
      </c>
      <c r="N125" s="251">
        <v>0</v>
      </c>
      <c r="O125" s="127">
        <v>44285</v>
      </c>
      <c r="P125" s="251">
        <v>0</v>
      </c>
      <c r="Q125" s="127">
        <v>116198</v>
      </c>
      <c r="R125" s="251">
        <v>99.937179565429687</v>
      </c>
      <c r="S125" s="127">
        <v>1280991</v>
      </c>
      <c r="T125" s="251">
        <v>99.943168640136719</v>
      </c>
      <c r="U125" s="251">
        <v>99.830642700195313</v>
      </c>
      <c r="V125" s="251">
        <v>99.919754028320313</v>
      </c>
      <c r="W125" s="251">
        <v>99.767929077148438</v>
      </c>
      <c r="X125" s="251">
        <v>99.862968444824219</v>
      </c>
      <c r="Y125" s="127">
        <v>1982207</v>
      </c>
      <c r="Z125" s="251">
        <v>99.910301208496094</v>
      </c>
      <c r="AA125" s="127">
        <v>347545</v>
      </c>
      <c r="AB125" s="251">
        <v>99.879440307617188</v>
      </c>
      <c r="AC125" s="127">
        <v>44284</v>
      </c>
      <c r="AD125" s="251">
        <v>0.19871737062931061</v>
      </c>
      <c r="AE125" s="127">
        <v>2858</v>
      </c>
      <c r="AF125" s="251">
        <v>98.5654296875</v>
      </c>
      <c r="AG125" s="127">
        <v>1964559</v>
      </c>
      <c r="AH125" s="251">
        <v>0.14680139720439911</v>
      </c>
      <c r="AI125" s="127">
        <v>15533</v>
      </c>
      <c r="AJ125" s="251">
        <v>95.557846069335938</v>
      </c>
      <c r="AK125" s="251">
        <v>1.016203761100769</v>
      </c>
      <c r="AL125" s="251">
        <v>5.5746112018823624E-2</v>
      </c>
      <c r="AM125" s="245">
        <v>0</v>
      </c>
      <c r="AN125" s="126">
        <v>0</v>
      </c>
      <c r="AO125" s="156">
        <v>0</v>
      </c>
      <c r="AP125" s="127">
        <v>0</v>
      </c>
      <c r="AQ125" s="127">
        <v>0</v>
      </c>
      <c r="AR125" s="127">
        <v>0</v>
      </c>
      <c r="AS125" s="127">
        <v>0</v>
      </c>
      <c r="AT125" s="127">
        <v>0</v>
      </c>
      <c r="AU125" s="127">
        <v>0</v>
      </c>
      <c r="AV125" s="311">
        <v>2</v>
      </c>
      <c r="AW125" s="312">
        <v>0</v>
      </c>
      <c r="AX125" s="312">
        <v>3</v>
      </c>
      <c r="AY125" s="10">
        <v>0</v>
      </c>
      <c r="AZ125" s="10">
        <v>1</v>
      </c>
      <c r="BA125" s="10">
        <v>0</v>
      </c>
    </row>
    <row r="126" spans="1:53" s="166" customFormat="1" ht="12.75" x14ac:dyDescent="0.2">
      <c r="A126" s="9">
        <v>41908</v>
      </c>
      <c r="B126" s="309" t="s">
        <v>81</v>
      </c>
      <c r="C126" s="309" t="s">
        <v>86</v>
      </c>
      <c r="D126" s="310" t="s">
        <v>119</v>
      </c>
      <c r="E126" s="127">
        <v>40</v>
      </c>
      <c r="F126" s="127">
        <v>136</v>
      </c>
      <c r="G126" s="245">
        <v>369.60015869140625</v>
      </c>
      <c r="H126" s="245">
        <v>8.6400002241134644E-2</v>
      </c>
      <c r="I126" s="245">
        <v>773698.875</v>
      </c>
      <c r="J126" s="126">
        <v>0</v>
      </c>
      <c r="K126" s="127">
        <v>55120</v>
      </c>
      <c r="L126" s="251">
        <v>97.042815674891145</v>
      </c>
      <c r="M126" s="127">
        <v>1624085</v>
      </c>
      <c r="N126" s="251">
        <v>0</v>
      </c>
      <c r="O126" s="127">
        <v>43416</v>
      </c>
      <c r="P126" s="251">
        <v>0</v>
      </c>
      <c r="Q126" s="127">
        <v>125929</v>
      </c>
      <c r="R126" s="251">
        <v>99.934089660644531</v>
      </c>
      <c r="S126" s="127">
        <v>1105901</v>
      </c>
      <c r="T126" s="251">
        <v>99.948638916015625</v>
      </c>
      <c r="U126" s="251">
        <v>99.72821044921875</v>
      </c>
      <c r="V126" s="251">
        <v>99.845146179199219</v>
      </c>
      <c r="W126" s="251">
        <v>99.6624755859375</v>
      </c>
      <c r="X126" s="251">
        <v>99.793861389160156</v>
      </c>
      <c r="Y126" s="127">
        <v>1839037</v>
      </c>
      <c r="Z126" s="251">
        <v>99.922294616699219</v>
      </c>
      <c r="AA126" s="127">
        <v>355750</v>
      </c>
      <c r="AB126" s="251">
        <v>99.873504638671875</v>
      </c>
      <c r="AC126" s="127">
        <v>43394</v>
      </c>
      <c r="AD126" s="251">
        <v>0.20970641076564789</v>
      </c>
      <c r="AE126" s="127">
        <v>2794</v>
      </c>
      <c r="AF126" s="251">
        <v>98.639945983886719</v>
      </c>
      <c r="AG126" s="127">
        <v>1625810</v>
      </c>
      <c r="AH126" s="251">
        <v>0.14288263022899628</v>
      </c>
      <c r="AI126" s="127">
        <v>14210</v>
      </c>
      <c r="AJ126" s="251">
        <v>95.390571594238281</v>
      </c>
      <c r="AK126" s="251">
        <v>0.76034325361251831</v>
      </c>
      <c r="AL126" s="251">
        <v>6.4116925001144409E-2</v>
      </c>
      <c r="AM126" s="245">
        <v>0</v>
      </c>
      <c r="AN126" s="126">
        <v>0</v>
      </c>
      <c r="AO126" s="156">
        <v>0</v>
      </c>
      <c r="AP126" s="127">
        <v>0</v>
      </c>
      <c r="AQ126" s="127">
        <v>0</v>
      </c>
      <c r="AR126" s="127">
        <v>0</v>
      </c>
      <c r="AS126" s="127">
        <v>0</v>
      </c>
      <c r="AT126" s="127">
        <v>0</v>
      </c>
      <c r="AU126" s="127">
        <v>0</v>
      </c>
      <c r="AV126" s="311">
        <v>0</v>
      </c>
      <c r="AW126" s="312">
        <v>0</v>
      </c>
      <c r="AX126" s="312">
        <v>1</v>
      </c>
      <c r="AY126" s="10">
        <v>0</v>
      </c>
      <c r="AZ126" s="10">
        <v>4</v>
      </c>
      <c r="BA126" s="10">
        <v>0</v>
      </c>
    </row>
    <row r="127" spans="1:53" s="166" customFormat="1" ht="12.75" x14ac:dyDescent="0.2">
      <c r="A127" s="9">
        <v>41908</v>
      </c>
      <c r="B127" s="309" t="s">
        <v>125</v>
      </c>
      <c r="C127" s="309" t="s">
        <v>86</v>
      </c>
      <c r="D127" s="310" t="s">
        <v>119</v>
      </c>
      <c r="E127" s="127">
        <v>16</v>
      </c>
      <c r="F127" s="127">
        <v>62</v>
      </c>
      <c r="G127" s="245">
        <v>450.1416015625</v>
      </c>
      <c r="H127" s="245">
        <v>0.61440002918243408</v>
      </c>
      <c r="I127" s="245">
        <v>348502.875</v>
      </c>
      <c r="J127" s="126">
        <v>0</v>
      </c>
      <c r="K127" s="127">
        <v>61942</v>
      </c>
      <c r="L127" s="251">
        <v>97.263569145329498</v>
      </c>
      <c r="M127" s="127">
        <v>1120604</v>
      </c>
      <c r="N127" s="251">
        <v>3.5695036058314145E-4</v>
      </c>
      <c r="O127" s="127">
        <v>55530</v>
      </c>
      <c r="P127" s="251">
        <v>5.4024853743612766E-3</v>
      </c>
      <c r="Q127" s="127">
        <v>114592</v>
      </c>
      <c r="R127" s="251">
        <v>99.931930541992188</v>
      </c>
      <c r="S127" s="127">
        <v>808001</v>
      </c>
      <c r="T127" s="251">
        <v>99.934158325195313</v>
      </c>
      <c r="U127" s="251">
        <v>99.697463989257813</v>
      </c>
      <c r="V127" s="251">
        <v>99.732467651367188</v>
      </c>
      <c r="W127" s="251">
        <v>99.629600524902344</v>
      </c>
      <c r="X127" s="251">
        <v>99.666801452636719</v>
      </c>
      <c r="Y127" s="127">
        <v>1034625</v>
      </c>
      <c r="Z127" s="251">
        <v>99.941329956054688</v>
      </c>
      <c r="AA127" s="127">
        <v>180705</v>
      </c>
      <c r="AB127" s="251">
        <v>99.881576538085938</v>
      </c>
      <c r="AC127" s="127">
        <v>55476</v>
      </c>
      <c r="AD127" s="251">
        <v>0.20549426972866058</v>
      </c>
      <c r="AE127" s="127">
        <v>3835</v>
      </c>
      <c r="AF127" s="251">
        <v>98.305084228515625</v>
      </c>
      <c r="AG127" s="127">
        <v>1120559</v>
      </c>
      <c r="AH127" s="251">
        <v>0.13903774321079254</v>
      </c>
      <c r="AI127" s="127">
        <v>12601</v>
      </c>
      <c r="AJ127" s="251">
        <v>92.22283935546875</v>
      </c>
      <c r="AK127" s="251">
        <v>0.77982097864151001</v>
      </c>
      <c r="AL127" s="251">
        <v>4.4612899422645569E-2</v>
      </c>
      <c r="AM127" s="245">
        <v>0</v>
      </c>
      <c r="AN127" s="126">
        <v>0</v>
      </c>
      <c r="AO127" s="156">
        <v>0</v>
      </c>
      <c r="AP127" s="127">
        <v>0</v>
      </c>
      <c r="AQ127" s="127">
        <v>0</v>
      </c>
      <c r="AR127" s="127">
        <v>0</v>
      </c>
      <c r="AS127" s="127">
        <v>0</v>
      </c>
      <c r="AT127" s="127">
        <v>0</v>
      </c>
      <c r="AU127" s="127">
        <v>0</v>
      </c>
      <c r="AV127" s="311">
        <v>1</v>
      </c>
      <c r="AW127" s="312">
        <v>0</v>
      </c>
      <c r="AX127" s="312">
        <v>5</v>
      </c>
      <c r="AY127" s="10">
        <v>0</v>
      </c>
      <c r="AZ127" s="10">
        <v>3</v>
      </c>
      <c r="BA127" s="10">
        <v>0</v>
      </c>
    </row>
    <row r="128" spans="1:53" s="166" customFormat="1" ht="12.75" x14ac:dyDescent="0.2">
      <c r="A128" s="9">
        <v>41908</v>
      </c>
      <c r="B128" s="313" t="s">
        <v>82</v>
      </c>
      <c r="C128" s="313" t="s">
        <v>86</v>
      </c>
      <c r="D128" s="314" t="s">
        <v>120</v>
      </c>
      <c r="E128" s="131">
        <v>51</v>
      </c>
      <c r="F128" s="131">
        <v>169</v>
      </c>
      <c r="G128" s="246">
        <v>403.0728759765625</v>
      </c>
      <c r="H128" s="246">
        <v>0.12960000336170197</v>
      </c>
      <c r="I128" s="246">
        <v>765390.75</v>
      </c>
      <c r="J128" s="129">
        <v>0</v>
      </c>
      <c r="K128" s="128">
        <v>59758</v>
      </c>
      <c r="L128" s="252">
        <v>97.096623046286695</v>
      </c>
      <c r="M128" s="128">
        <v>1394938</v>
      </c>
      <c r="N128" s="252">
        <v>0</v>
      </c>
      <c r="O128" s="128">
        <v>57011</v>
      </c>
      <c r="P128" s="252">
        <v>1.7540474655106664E-3</v>
      </c>
      <c r="Q128" s="128">
        <v>160263</v>
      </c>
      <c r="R128" s="252">
        <v>99.883941650390625</v>
      </c>
      <c r="S128" s="128">
        <v>993237</v>
      </c>
      <c r="T128" s="252">
        <v>99.847671508789063</v>
      </c>
      <c r="U128" s="252">
        <v>99.763206481933594</v>
      </c>
      <c r="V128" s="252">
        <v>99.880424499511719</v>
      </c>
      <c r="W128" s="252">
        <v>99.647422790527344</v>
      </c>
      <c r="X128" s="252">
        <v>99.728279113769531</v>
      </c>
      <c r="Y128" s="128">
        <v>1221044</v>
      </c>
      <c r="Z128" s="252">
        <v>99.935462951660156</v>
      </c>
      <c r="AA128" s="128">
        <v>218101</v>
      </c>
      <c r="AB128" s="252">
        <v>99.725357055664063</v>
      </c>
      <c r="AC128" s="128">
        <v>57050</v>
      </c>
      <c r="AD128" s="252">
        <v>0.26292726397514343</v>
      </c>
      <c r="AE128" s="128">
        <v>5361</v>
      </c>
      <c r="AF128" s="252">
        <v>98.750236511230469</v>
      </c>
      <c r="AG128" s="128">
        <v>1397843</v>
      </c>
      <c r="AH128" s="252">
        <v>0.22348718345165253</v>
      </c>
      <c r="AI128" s="128">
        <v>13291</v>
      </c>
      <c r="AJ128" s="252">
        <v>95.365287780761719</v>
      </c>
      <c r="AK128" s="252">
        <v>0.96614587306976318</v>
      </c>
      <c r="AL128" s="252">
        <v>5.8846734464168549E-2</v>
      </c>
      <c r="AM128" s="246">
        <v>0</v>
      </c>
      <c r="AN128" s="129">
        <v>0</v>
      </c>
      <c r="AO128" s="129">
        <v>0</v>
      </c>
      <c r="AP128" s="296">
        <v>0</v>
      </c>
      <c r="AQ128" s="296">
        <v>0</v>
      </c>
      <c r="AR128" s="296">
        <v>2</v>
      </c>
      <c r="AS128" s="296">
        <v>2</v>
      </c>
      <c r="AT128" s="296">
        <v>0</v>
      </c>
      <c r="AU128" s="296">
        <v>0</v>
      </c>
      <c r="AV128" s="311">
        <v>0</v>
      </c>
      <c r="AW128" s="312">
        <v>1</v>
      </c>
      <c r="AX128" s="312">
        <v>5</v>
      </c>
      <c r="AY128" s="10">
        <v>0</v>
      </c>
      <c r="AZ128" s="10">
        <v>2</v>
      </c>
      <c r="BA128" s="10">
        <v>2</v>
      </c>
    </row>
    <row r="129" spans="1:53" s="170" customFormat="1" ht="14.25" x14ac:dyDescent="0.2">
      <c r="A129" s="9">
        <v>41908</v>
      </c>
      <c r="B129" s="313" t="s">
        <v>83</v>
      </c>
      <c r="C129" s="313" t="s">
        <v>86</v>
      </c>
      <c r="D129" s="314" t="s">
        <v>120</v>
      </c>
      <c r="E129" s="131">
        <v>46</v>
      </c>
      <c r="F129" s="131">
        <v>144</v>
      </c>
      <c r="G129" s="246">
        <v>175.31761169433594</v>
      </c>
      <c r="H129" s="246">
        <v>0.10320000350475311</v>
      </c>
      <c r="I129" s="246">
        <v>754774.125</v>
      </c>
      <c r="J129" s="131">
        <v>0</v>
      </c>
      <c r="K129" s="130">
        <v>31680</v>
      </c>
      <c r="L129" s="253">
        <v>96.966540404040401</v>
      </c>
      <c r="M129" s="130">
        <v>1024581</v>
      </c>
      <c r="N129" s="253">
        <v>0</v>
      </c>
      <c r="O129" s="130">
        <v>22693</v>
      </c>
      <c r="P129" s="253">
        <v>0</v>
      </c>
      <c r="Q129" s="130">
        <v>83694</v>
      </c>
      <c r="R129" s="253">
        <v>99.933090209960938</v>
      </c>
      <c r="S129" s="130">
        <v>699466</v>
      </c>
      <c r="T129" s="253">
        <v>99.922370910644531</v>
      </c>
      <c r="U129" s="253">
        <v>99.801704406738281</v>
      </c>
      <c r="V129" s="253">
        <v>99.869216918945313</v>
      </c>
      <c r="W129" s="253">
        <v>99.73492431640625</v>
      </c>
      <c r="X129" s="253">
        <v>99.79168701171875</v>
      </c>
      <c r="Y129" s="130">
        <v>1059325</v>
      </c>
      <c r="Z129" s="253">
        <v>99.926651000976563</v>
      </c>
      <c r="AA129" s="130">
        <v>252500</v>
      </c>
      <c r="AB129" s="253">
        <v>99.857429504394531</v>
      </c>
      <c r="AC129" s="130">
        <v>22728</v>
      </c>
      <c r="AD129" s="253">
        <v>0.35638859868049622</v>
      </c>
      <c r="AE129" s="130">
        <v>1884</v>
      </c>
      <c r="AF129" s="253">
        <v>98.938430786132813</v>
      </c>
      <c r="AG129" s="130">
        <v>1026920</v>
      </c>
      <c r="AH129" s="253">
        <v>0.25445020198822021</v>
      </c>
      <c r="AI129" s="130">
        <v>6877</v>
      </c>
      <c r="AJ129" s="253">
        <v>94.663368225097656</v>
      </c>
      <c r="AK129" s="253">
        <v>1.0308554172515869</v>
      </c>
      <c r="AL129" s="253">
        <v>7.7125705778598785E-2</v>
      </c>
      <c r="AM129" s="256">
        <v>0</v>
      </c>
      <c r="AN129" s="131">
        <v>0</v>
      </c>
      <c r="AO129" s="131">
        <v>0</v>
      </c>
      <c r="AP129" s="296">
        <v>0</v>
      </c>
      <c r="AQ129" s="296">
        <v>0</v>
      </c>
      <c r="AR129" s="296">
        <v>0</v>
      </c>
      <c r="AS129" s="296">
        <v>0</v>
      </c>
      <c r="AT129" s="296">
        <v>0</v>
      </c>
      <c r="AU129" s="296">
        <v>0</v>
      </c>
      <c r="AV129" s="315">
        <v>1</v>
      </c>
      <c r="AW129" s="316">
        <v>0</v>
      </c>
      <c r="AX129" s="316">
        <v>6</v>
      </c>
      <c r="AY129" s="317">
        <v>0</v>
      </c>
      <c r="AZ129" s="317">
        <v>0</v>
      </c>
      <c r="BA129" s="317">
        <v>0</v>
      </c>
    </row>
    <row r="130" spans="1:53" s="166" customFormat="1" ht="12.75" x14ac:dyDescent="0.2">
      <c r="A130" s="9">
        <v>41908</v>
      </c>
      <c r="B130" s="299" t="s">
        <v>85</v>
      </c>
      <c r="C130" s="299" t="s">
        <v>86</v>
      </c>
      <c r="D130" s="300">
        <v>3</v>
      </c>
      <c r="E130" s="124">
        <v>134</v>
      </c>
      <c r="F130" s="124">
        <v>443</v>
      </c>
      <c r="G130" s="242">
        <v>260.6832275390625</v>
      </c>
      <c r="H130" s="242">
        <v>4.7999996691942215E-2</v>
      </c>
      <c r="I130" s="242">
        <v>3303701.25</v>
      </c>
      <c r="J130" s="125">
        <v>0</v>
      </c>
      <c r="K130" s="124">
        <v>61951</v>
      </c>
      <c r="L130" s="248">
        <v>96.757114493712777</v>
      </c>
      <c r="M130" s="124">
        <v>3223937</v>
      </c>
      <c r="N130" s="248">
        <v>0</v>
      </c>
      <c r="O130" s="124">
        <v>33174</v>
      </c>
      <c r="P130" s="248">
        <v>0</v>
      </c>
      <c r="Q130" s="124">
        <v>207957</v>
      </c>
      <c r="R130" s="248">
        <v>99.872566223144531</v>
      </c>
      <c r="S130" s="124">
        <v>2284671</v>
      </c>
      <c r="T130" s="248">
        <v>99.906028747558594</v>
      </c>
      <c r="U130" s="248">
        <v>99.737747192382812</v>
      </c>
      <c r="V130" s="248">
        <v>99.928314208984375</v>
      </c>
      <c r="W130" s="248">
        <v>99.610649108886719</v>
      </c>
      <c r="X130" s="248">
        <v>99.83441162109375</v>
      </c>
      <c r="Y130" s="124">
        <v>5499152</v>
      </c>
      <c r="Z130" s="248">
        <v>99.906745910644531</v>
      </c>
      <c r="AA130" s="124">
        <v>1132959</v>
      </c>
      <c r="AB130" s="248">
        <v>99.754447937011719</v>
      </c>
      <c r="AC130" s="124">
        <v>33210</v>
      </c>
      <c r="AD130" s="248">
        <v>0.39445948600769043</v>
      </c>
      <c r="AE130" s="124">
        <v>2968</v>
      </c>
      <c r="AF130" s="248">
        <v>97.237197875976563</v>
      </c>
      <c r="AG130" s="124">
        <v>3243713</v>
      </c>
      <c r="AH130" s="248">
        <v>0.25640368461608887</v>
      </c>
      <c r="AI130" s="124">
        <v>22184</v>
      </c>
      <c r="AJ130" s="248">
        <v>95.465202331542969</v>
      </c>
      <c r="AK130" s="248">
        <v>0.78162467479705811</v>
      </c>
      <c r="AL130" s="248">
        <v>7.0383541285991669E-2</v>
      </c>
      <c r="AM130" s="242">
        <v>0</v>
      </c>
      <c r="AN130" s="125">
        <v>0</v>
      </c>
      <c r="AO130" s="300">
        <v>0</v>
      </c>
      <c r="AP130" s="124">
        <v>0</v>
      </c>
      <c r="AQ130" s="124">
        <v>0</v>
      </c>
      <c r="AR130" s="124">
        <v>0</v>
      </c>
      <c r="AS130" s="124">
        <v>0</v>
      </c>
      <c r="AT130" s="124">
        <v>0</v>
      </c>
      <c r="AU130" s="124">
        <v>0</v>
      </c>
      <c r="AV130" s="315">
        <v>1</v>
      </c>
      <c r="AW130" s="316">
        <v>0</v>
      </c>
      <c r="AX130" s="316">
        <v>6</v>
      </c>
      <c r="AY130" s="317">
        <v>0</v>
      </c>
      <c r="AZ130" s="317">
        <v>0</v>
      </c>
      <c r="BA130" s="317">
        <v>0</v>
      </c>
    </row>
    <row r="131" spans="1:53" s="170" customFormat="1" ht="14.25" x14ac:dyDescent="0.2">
      <c r="A131" s="9">
        <v>41908</v>
      </c>
      <c r="B131" s="304" t="s">
        <v>84</v>
      </c>
      <c r="C131" s="304" t="s">
        <v>87</v>
      </c>
      <c r="D131" s="305">
        <v>2</v>
      </c>
      <c r="E131" s="142">
        <v>194</v>
      </c>
      <c r="F131" s="142">
        <v>582</v>
      </c>
      <c r="G131" s="243">
        <v>1215.395263671875</v>
      </c>
      <c r="H131" s="243">
        <v>1.3653693199157715</v>
      </c>
      <c r="I131" s="243">
        <v>6499641</v>
      </c>
      <c r="J131" s="143">
        <v>0</v>
      </c>
      <c r="K131" s="142">
        <v>133564</v>
      </c>
      <c r="L131" s="249">
        <v>96.560450420772057</v>
      </c>
      <c r="M131" s="142">
        <v>7284517</v>
      </c>
      <c r="N131" s="249">
        <v>0</v>
      </c>
      <c r="O131" s="142">
        <v>73915</v>
      </c>
      <c r="P131" s="249">
        <v>1.0194305796176195E-3</v>
      </c>
      <c r="Q131" s="142">
        <v>68010</v>
      </c>
      <c r="R131" s="249">
        <v>99.920600891113281</v>
      </c>
      <c r="S131" s="142">
        <v>5727264</v>
      </c>
      <c r="T131" s="249">
        <v>99.9744873046875</v>
      </c>
      <c r="U131" s="249">
        <v>99.765945434570313</v>
      </c>
      <c r="V131" s="249">
        <v>99.867050170898438</v>
      </c>
      <c r="W131" s="249">
        <v>99.686729431152344</v>
      </c>
      <c r="X131" s="249">
        <v>99.841567993164063</v>
      </c>
      <c r="Y131" s="142">
        <v>23841850</v>
      </c>
      <c r="Z131" s="249">
        <v>99.873252868652344</v>
      </c>
      <c r="AA131" s="142">
        <v>14431</v>
      </c>
      <c r="AB131" s="249">
        <v>92.058761596679688</v>
      </c>
      <c r="AC131" s="142">
        <v>68797</v>
      </c>
      <c r="AD131" s="249">
        <v>0.25727865099906921</v>
      </c>
      <c r="AE131" s="142">
        <v>5062</v>
      </c>
      <c r="AF131" s="249">
        <v>98.2220458984375</v>
      </c>
      <c r="AG131" s="142">
        <v>7247605</v>
      </c>
      <c r="AH131" s="249">
        <v>0.12617962062358856</v>
      </c>
      <c r="AI131" s="142">
        <v>16620</v>
      </c>
      <c r="AJ131" s="249">
        <v>95.34295654296875</v>
      </c>
      <c r="AK131" s="249">
        <v>2.552396297454834</v>
      </c>
      <c r="AL131" s="249">
        <v>0.22193224728107452</v>
      </c>
      <c r="AM131" s="243">
        <v>0</v>
      </c>
      <c r="AN131" s="143">
        <v>0</v>
      </c>
      <c r="AO131" s="305">
        <v>0</v>
      </c>
      <c r="AP131" s="142">
        <v>0</v>
      </c>
      <c r="AQ131" s="142">
        <v>0</v>
      </c>
      <c r="AR131" s="142">
        <v>4</v>
      </c>
      <c r="AS131" s="142">
        <v>2</v>
      </c>
      <c r="AT131" s="142">
        <v>0</v>
      </c>
      <c r="AU131" s="142">
        <v>0</v>
      </c>
      <c r="AV131" s="315">
        <v>2</v>
      </c>
      <c r="AW131" s="316">
        <v>0</v>
      </c>
      <c r="AX131" s="316">
        <v>12</v>
      </c>
      <c r="AY131" s="317">
        <v>0</v>
      </c>
      <c r="AZ131" s="317">
        <v>4</v>
      </c>
      <c r="BA131" s="317">
        <v>6</v>
      </c>
    </row>
    <row r="132" spans="1:53" s="170" customFormat="1" ht="14.25" x14ac:dyDescent="0.2">
      <c r="A132" s="9">
        <v>41907</v>
      </c>
      <c r="B132" s="299" t="s">
        <v>17</v>
      </c>
      <c r="C132" s="299"/>
      <c r="D132" s="300">
        <v>4</v>
      </c>
      <c r="E132" s="124">
        <v>846</v>
      </c>
      <c r="F132" s="124">
        <v>2930</v>
      </c>
      <c r="G132" s="242">
        <v>7691.8599090576172</v>
      </c>
      <c r="H132" s="242">
        <v>6.5103671476244926</v>
      </c>
      <c r="I132" s="242">
        <v>21574033.78125</v>
      </c>
      <c r="J132" s="125"/>
      <c r="K132" s="124">
        <v>1123025</v>
      </c>
      <c r="L132" s="248">
        <v>96.92981011108391</v>
      </c>
      <c r="M132" s="124">
        <v>33504022</v>
      </c>
      <c r="N132" s="248">
        <v>1.5222052711672134E-4</v>
      </c>
      <c r="O132" s="124">
        <v>876067</v>
      </c>
      <c r="P132" s="248">
        <v>6.2201579322657932E-4</v>
      </c>
      <c r="Q132" s="124">
        <v>2264403</v>
      </c>
      <c r="R132" s="248">
        <v>99.899488177683963</v>
      </c>
      <c r="S132" s="124">
        <v>24434286</v>
      </c>
      <c r="T132" s="248">
        <v>99.939116958875374</v>
      </c>
      <c r="U132" s="248">
        <v>99.69522916144858</v>
      </c>
      <c r="V132" s="248">
        <v>99.841372577380653</v>
      </c>
      <c r="W132" s="248">
        <v>99.595023669856261</v>
      </c>
      <c r="X132" s="248">
        <v>99.780586113454973</v>
      </c>
      <c r="Y132" s="124">
        <v>54624057</v>
      </c>
      <c r="Z132" s="248">
        <v>99.900518343190214</v>
      </c>
      <c r="AA132" s="124">
        <v>5965761</v>
      </c>
      <c r="AB132" s="248">
        <v>99.812346240548834</v>
      </c>
      <c r="AC132" s="124">
        <v>871279</v>
      </c>
      <c r="AD132" s="248">
        <v>0.27947419678443058</v>
      </c>
      <c r="AE132" s="124">
        <v>67255</v>
      </c>
      <c r="AF132" s="248">
        <v>98.471487876886982</v>
      </c>
      <c r="AG132" s="124">
        <v>33507802</v>
      </c>
      <c r="AH132" s="248">
        <v>0.14688818055515854</v>
      </c>
      <c r="AI132" s="124">
        <v>263921</v>
      </c>
      <c r="AJ132" s="248">
        <v>94.984862157803363</v>
      </c>
      <c r="AK132" s="248">
        <v>0.88306284837948146</v>
      </c>
      <c r="AL132" s="248" t="e">
        <v>#DIV/0!</v>
      </c>
      <c r="AM132" s="242"/>
      <c r="AN132" s="125"/>
      <c r="AO132" s="300"/>
      <c r="AP132" s="124">
        <v>0</v>
      </c>
      <c r="AQ132" s="124">
        <v>0</v>
      </c>
      <c r="AR132" s="124">
        <v>8</v>
      </c>
      <c r="AS132" s="124">
        <v>3</v>
      </c>
      <c r="AT132" s="124">
        <v>0</v>
      </c>
      <c r="AU132" s="124">
        <v>0</v>
      </c>
      <c r="AV132" s="301">
        <v>23</v>
      </c>
      <c r="AW132" s="302">
        <v>2</v>
      </c>
      <c r="AX132" s="302">
        <v>80</v>
      </c>
      <c r="AY132" s="303">
        <v>0</v>
      </c>
      <c r="AZ132" s="303">
        <v>37</v>
      </c>
      <c r="BA132" s="303">
        <v>19</v>
      </c>
    </row>
    <row r="133" spans="1:53" s="170" customFormat="1" ht="14.25" x14ac:dyDescent="0.2">
      <c r="A133" s="9">
        <v>41907</v>
      </c>
      <c r="B133" s="304" t="s">
        <v>88</v>
      </c>
      <c r="C133" s="304"/>
      <c r="D133" s="305">
        <v>3</v>
      </c>
      <c r="E133" s="142">
        <v>652</v>
      </c>
      <c r="F133" s="142">
        <v>2349</v>
      </c>
      <c r="G133" s="243">
        <v>6646.3718719482422</v>
      </c>
      <c r="H133" s="243">
        <v>5.0520003959536552</v>
      </c>
      <c r="I133" s="243">
        <v>14297601.78125</v>
      </c>
      <c r="J133" s="143"/>
      <c r="K133" s="142">
        <v>968596</v>
      </c>
      <c r="L133" s="249">
        <v>97.021771719065541</v>
      </c>
      <c r="M133" s="142">
        <v>26708444</v>
      </c>
      <c r="N133" s="249">
        <v>1.9095084271364624E-4</v>
      </c>
      <c r="O133" s="142">
        <v>812404</v>
      </c>
      <c r="P133" s="249">
        <v>4.9236588000071101E-4</v>
      </c>
      <c r="Q133" s="142">
        <v>2207408</v>
      </c>
      <c r="R133" s="249">
        <v>99.900018812536686</v>
      </c>
      <c r="S133" s="142">
        <v>19046792</v>
      </c>
      <c r="T133" s="249">
        <v>99.927871394096499</v>
      </c>
      <c r="U133" s="249">
        <v>99.691410028146976</v>
      </c>
      <c r="V133" s="249">
        <v>99.833746394829845</v>
      </c>
      <c r="W133" s="249">
        <v>99.591737372601912</v>
      </c>
      <c r="X133" s="249">
        <v>99.761737705334014</v>
      </c>
      <c r="Y133" s="142">
        <v>31025577</v>
      </c>
      <c r="Z133" s="249">
        <v>99.916881358821556</v>
      </c>
      <c r="AA133" s="142">
        <v>5954337</v>
      </c>
      <c r="AB133" s="249">
        <v>99.834390043451663</v>
      </c>
      <c r="AC133" s="142">
        <v>812206</v>
      </c>
      <c r="AD133" s="249">
        <v>0.28244066011291635</v>
      </c>
      <c r="AE133" s="142">
        <v>62723</v>
      </c>
      <c r="AF133" s="249">
        <v>98.405687153499983</v>
      </c>
      <c r="AG133" s="142">
        <v>26748816</v>
      </c>
      <c r="AH133" s="249">
        <v>0.15165157379583222</v>
      </c>
      <c r="AI133" s="142">
        <v>245130</v>
      </c>
      <c r="AJ133" s="249">
        <v>94.839472203279399</v>
      </c>
      <c r="AK133" s="249">
        <v>4.9464012033339159E-7</v>
      </c>
      <c r="AL133" s="249" t="e">
        <v>#DIV/0!</v>
      </c>
      <c r="AM133" s="243"/>
      <c r="AN133" s="143"/>
      <c r="AO133" s="305"/>
      <c r="AP133" s="142">
        <v>0</v>
      </c>
      <c r="AQ133" s="142">
        <v>0</v>
      </c>
      <c r="AR133" s="142">
        <v>5</v>
      </c>
      <c r="AS133" s="142">
        <v>2</v>
      </c>
      <c r="AT133" s="142">
        <v>0</v>
      </c>
      <c r="AU133" s="142">
        <v>0</v>
      </c>
      <c r="AV133" s="301">
        <v>23</v>
      </c>
      <c r="AW133" s="302">
        <v>2</v>
      </c>
      <c r="AX133" s="302">
        <v>68</v>
      </c>
      <c r="AY133" s="303">
        <v>0</v>
      </c>
      <c r="AZ133" s="303">
        <v>31</v>
      </c>
      <c r="BA133" s="303">
        <v>10</v>
      </c>
    </row>
    <row r="134" spans="1:53" s="174" customFormat="1" ht="14.25" x14ac:dyDescent="0.2">
      <c r="A134" s="9">
        <v>41907</v>
      </c>
      <c r="B134" s="306" t="s">
        <v>89</v>
      </c>
      <c r="C134" s="306"/>
      <c r="D134" s="307">
        <v>1</v>
      </c>
      <c r="E134" s="145">
        <v>194</v>
      </c>
      <c r="F134" s="145">
        <v>581</v>
      </c>
      <c r="G134" s="244">
        <v>1045.488037109375</v>
      </c>
      <c r="H134" s="244">
        <v>1.4583667516708374</v>
      </c>
      <c r="I134" s="244">
        <v>7276432</v>
      </c>
      <c r="J134" s="138"/>
      <c r="K134" s="145">
        <v>154429</v>
      </c>
      <c r="L134" s="250">
        <v>96.353016596623689</v>
      </c>
      <c r="M134" s="145">
        <v>6795578</v>
      </c>
      <c r="N134" s="250">
        <v>0</v>
      </c>
      <c r="O134" s="145">
        <v>63663</v>
      </c>
      <c r="P134" s="250">
        <v>2.2764792665839195E-3</v>
      </c>
      <c r="Q134" s="145">
        <v>56995</v>
      </c>
      <c r="R134" s="250">
        <v>99.878936767578125</v>
      </c>
      <c r="S134" s="145">
        <v>5387494</v>
      </c>
      <c r="T134" s="250">
        <v>99.978874206542969</v>
      </c>
      <c r="U134" s="250">
        <v>99.743965148925781</v>
      </c>
      <c r="V134" s="250">
        <v>99.871345520019531</v>
      </c>
      <c r="W134" s="250">
        <v>99.623214721679688</v>
      </c>
      <c r="X134" s="250">
        <v>99.850250244140625</v>
      </c>
      <c r="Y134" s="145">
        <v>23598480</v>
      </c>
      <c r="Z134" s="250">
        <v>99.879005432128906</v>
      </c>
      <c r="AA134" s="145">
        <v>11424</v>
      </c>
      <c r="AB134" s="250">
        <v>88.322830200195313</v>
      </c>
      <c r="AC134" s="145">
        <v>59073</v>
      </c>
      <c r="AD134" s="250">
        <v>0.23868772387504578</v>
      </c>
      <c r="AE134" s="145">
        <v>4532</v>
      </c>
      <c r="AF134" s="250">
        <v>99.382171630859375</v>
      </c>
      <c r="AG134" s="145">
        <v>6758986</v>
      </c>
      <c r="AH134" s="250">
        <v>0.12803696095943451</v>
      </c>
      <c r="AI134" s="145">
        <v>18791</v>
      </c>
      <c r="AJ134" s="250">
        <v>96.881484985351563</v>
      </c>
      <c r="AK134" s="250">
        <v>2.6182091236114502</v>
      </c>
      <c r="AL134" s="250">
        <v>0.24528896808624268</v>
      </c>
      <c r="AM134" s="244"/>
      <c r="AN134" s="138"/>
      <c r="AO134" s="307"/>
      <c r="AP134" s="145">
        <v>0</v>
      </c>
      <c r="AQ134" s="145">
        <v>0</v>
      </c>
      <c r="AR134" s="145">
        <v>3</v>
      </c>
      <c r="AS134" s="145">
        <v>1</v>
      </c>
      <c r="AT134" s="145">
        <v>0</v>
      </c>
      <c r="AU134" s="145">
        <v>0</v>
      </c>
      <c r="AV134" s="34">
        <v>0</v>
      </c>
      <c r="AW134" s="308">
        <v>0</v>
      </c>
      <c r="AX134" s="308">
        <v>12</v>
      </c>
      <c r="AY134" s="10">
        <v>0</v>
      </c>
      <c r="AZ134" s="10">
        <v>6</v>
      </c>
      <c r="BA134" s="10">
        <v>9</v>
      </c>
    </row>
    <row r="135" spans="1:53" s="174" customFormat="1" ht="17.25" customHeight="1" x14ac:dyDescent="0.2">
      <c r="A135" s="9">
        <v>41907</v>
      </c>
      <c r="B135" s="309" t="s">
        <v>75</v>
      </c>
      <c r="C135" s="309" t="s">
        <v>86</v>
      </c>
      <c r="D135" s="310" t="s">
        <v>118</v>
      </c>
      <c r="E135" s="127">
        <v>39</v>
      </c>
      <c r="F135" s="127">
        <v>181</v>
      </c>
      <c r="G135" s="245">
        <v>1757.6351318359375</v>
      </c>
      <c r="H135" s="245">
        <v>1.6104004383087158</v>
      </c>
      <c r="I135" s="245">
        <v>931378.5</v>
      </c>
      <c r="J135" s="126">
        <v>0</v>
      </c>
      <c r="K135" s="127">
        <v>203453</v>
      </c>
      <c r="L135" s="251">
        <v>97.139879972278607</v>
      </c>
      <c r="M135" s="127">
        <v>4077022</v>
      </c>
      <c r="N135" s="251">
        <v>1.0056359460577369E-3</v>
      </c>
      <c r="O135" s="127">
        <v>220520</v>
      </c>
      <c r="P135" s="251">
        <v>9.0694724349305034E-4</v>
      </c>
      <c r="Q135" s="127">
        <v>471634</v>
      </c>
      <c r="R135" s="251">
        <v>99.807052612304688</v>
      </c>
      <c r="S135" s="127">
        <v>3211789</v>
      </c>
      <c r="T135" s="251">
        <v>99.906654357910156</v>
      </c>
      <c r="U135" s="251">
        <v>99.543807983398438</v>
      </c>
      <c r="V135" s="251">
        <v>99.637504577636719</v>
      </c>
      <c r="W135" s="251">
        <v>99.351737976074219</v>
      </c>
      <c r="X135" s="251">
        <v>99.54449462890625</v>
      </c>
      <c r="Y135" s="127">
        <v>4063039</v>
      </c>
      <c r="Z135" s="251">
        <v>99.9302978515625</v>
      </c>
      <c r="AA135" s="127">
        <v>777475</v>
      </c>
      <c r="AB135" s="251">
        <v>99.807708740234375</v>
      </c>
      <c r="AC135" s="127">
        <v>220286</v>
      </c>
      <c r="AD135" s="251">
        <v>0.34818372130393982</v>
      </c>
      <c r="AE135" s="127">
        <v>22667</v>
      </c>
      <c r="AF135" s="251">
        <v>98.579429626464844</v>
      </c>
      <c r="AG135" s="127">
        <v>4073729</v>
      </c>
      <c r="AH135" s="251">
        <v>0.12840814888477325</v>
      </c>
      <c r="AI135" s="127">
        <v>62563</v>
      </c>
      <c r="AJ135" s="251">
        <v>94.517524719238281</v>
      </c>
      <c r="AK135" s="251">
        <v>0.84542912244796753</v>
      </c>
      <c r="AL135" s="251">
        <v>5.7541448622941971E-2</v>
      </c>
      <c r="AM135" s="245">
        <v>0</v>
      </c>
      <c r="AN135" s="126">
        <v>0</v>
      </c>
      <c r="AO135" s="156">
        <v>0</v>
      </c>
      <c r="AP135" s="127">
        <v>0</v>
      </c>
      <c r="AQ135" s="127">
        <v>0</v>
      </c>
      <c r="AR135" s="127">
        <v>0</v>
      </c>
      <c r="AS135" s="127">
        <v>0</v>
      </c>
      <c r="AT135" s="127">
        <v>0</v>
      </c>
      <c r="AU135" s="127">
        <v>0</v>
      </c>
      <c r="AV135" s="311">
        <v>8</v>
      </c>
      <c r="AW135" s="312">
        <v>0</v>
      </c>
      <c r="AX135" s="312">
        <v>27</v>
      </c>
      <c r="AY135" s="10">
        <v>0</v>
      </c>
      <c r="AZ135" s="10">
        <v>8</v>
      </c>
      <c r="BA135" s="10">
        <v>3</v>
      </c>
    </row>
    <row r="136" spans="1:53" s="174" customFormat="1" ht="14.25" x14ac:dyDescent="0.2">
      <c r="A136" s="9">
        <v>41907</v>
      </c>
      <c r="B136" s="309" t="s">
        <v>76</v>
      </c>
      <c r="C136" s="309" t="s">
        <v>86</v>
      </c>
      <c r="D136" s="310" t="s">
        <v>119</v>
      </c>
      <c r="E136" s="127">
        <v>52</v>
      </c>
      <c r="F136" s="127">
        <v>174</v>
      </c>
      <c r="G136" s="245">
        <v>550.070556640625</v>
      </c>
      <c r="H136" s="245">
        <v>0.35760003328323364</v>
      </c>
      <c r="I136" s="245">
        <v>876390.0625</v>
      </c>
      <c r="J136" s="126">
        <v>0</v>
      </c>
      <c r="K136" s="127">
        <v>75383</v>
      </c>
      <c r="L136" s="251">
        <v>97.250043113168744</v>
      </c>
      <c r="M136" s="127">
        <v>1983577</v>
      </c>
      <c r="N136" s="251">
        <v>0</v>
      </c>
      <c r="O136" s="127">
        <v>64940</v>
      </c>
      <c r="P136" s="251">
        <v>0</v>
      </c>
      <c r="Q136" s="127">
        <v>207816</v>
      </c>
      <c r="R136" s="251">
        <v>99.950439453125</v>
      </c>
      <c r="S136" s="127">
        <v>1400647</v>
      </c>
      <c r="T136" s="251">
        <v>99.959022521972656</v>
      </c>
      <c r="U136" s="251">
        <v>99.761314392089844</v>
      </c>
      <c r="V136" s="251">
        <v>99.890144348144531</v>
      </c>
      <c r="W136" s="251">
        <v>99.711875915527344</v>
      </c>
      <c r="X136" s="251">
        <v>99.849212646484375</v>
      </c>
      <c r="Y136" s="127">
        <v>1704523</v>
      </c>
      <c r="Z136" s="251">
        <v>99.924667358398437</v>
      </c>
      <c r="AA136" s="127">
        <v>290341</v>
      </c>
      <c r="AB136" s="251">
        <v>99.87359619140625</v>
      </c>
      <c r="AC136" s="127">
        <v>64934</v>
      </c>
      <c r="AD136" s="251">
        <v>0.23716388642787933</v>
      </c>
      <c r="AE136" s="127">
        <v>1169</v>
      </c>
      <c r="AF136" s="251">
        <v>98.631309509277344</v>
      </c>
      <c r="AG136" s="127">
        <v>1985703</v>
      </c>
      <c r="AH136" s="251">
        <v>0.11305819451808929</v>
      </c>
      <c r="AI136" s="127">
        <v>14332</v>
      </c>
      <c r="AJ136" s="251">
        <v>93.685455322265625</v>
      </c>
      <c r="AK136" s="251">
        <v>0.97604256868362427</v>
      </c>
      <c r="AL136" s="251">
        <v>5.5763222277164459E-2</v>
      </c>
      <c r="AM136" s="245">
        <v>0</v>
      </c>
      <c r="AN136" s="126">
        <v>0</v>
      </c>
      <c r="AO136" s="156">
        <v>0</v>
      </c>
      <c r="AP136" s="127">
        <v>0</v>
      </c>
      <c r="AQ136" s="127">
        <v>0</v>
      </c>
      <c r="AR136" s="127">
        <v>0</v>
      </c>
      <c r="AS136" s="127">
        <v>0</v>
      </c>
      <c r="AT136" s="127">
        <v>0</v>
      </c>
      <c r="AU136" s="127">
        <v>0</v>
      </c>
      <c r="AV136" s="311">
        <v>1</v>
      </c>
      <c r="AW136" s="312">
        <v>0</v>
      </c>
      <c r="AX136" s="312">
        <v>1</v>
      </c>
      <c r="AY136" s="10">
        <v>0</v>
      </c>
      <c r="AZ136" s="10">
        <v>3</v>
      </c>
      <c r="BA136" s="10">
        <v>0</v>
      </c>
    </row>
    <row r="137" spans="1:53" s="164" customFormat="1" ht="14.25" customHeight="1" x14ac:dyDescent="0.2">
      <c r="A137" s="9">
        <v>41907</v>
      </c>
      <c r="B137" s="309" t="s">
        <v>77</v>
      </c>
      <c r="C137" s="309" t="s">
        <v>86</v>
      </c>
      <c r="D137" s="310" t="s">
        <v>118</v>
      </c>
      <c r="E137" s="127">
        <v>65</v>
      </c>
      <c r="F137" s="127">
        <v>350</v>
      </c>
      <c r="G137" s="245">
        <v>796.9918212890625</v>
      </c>
      <c r="H137" s="245">
        <v>0.53759992122650146</v>
      </c>
      <c r="I137" s="245">
        <v>1433880.5</v>
      </c>
      <c r="J137" s="126">
        <v>0</v>
      </c>
      <c r="K137" s="127">
        <v>102783</v>
      </c>
      <c r="L137" s="251">
        <v>97.372133524026353</v>
      </c>
      <c r="M137" s="127">
        <v>3333960</v>
      </c>
      <c r="N137" s="251">
        <v>0</v>
      </c>
      <c r="O137" s="127">
        <v>88110</v>
      </c>
      <c r="P137" s="251">
        <v>0</v>
      </c>
      <c r="Q137" s="127">
        <v>265366</v>
      </c>
      <c r="R137" s="251">
        <v>99.957420349121094</v>
      </c>
      <c r="S137" s="127">
        <v>2451929</v>
      </c>
      <c r="T137" s="251">
        <v>99.971244812011719</v>
      </c>
      <c r="U137" s="251">
        <v>99.86834716796875</v>
      </c>
      <c r="V137" s="251">
        <v>99.947601318359375</v>
      </c>
      <c r="W137" s="251">
        <v>99.825820922851563</v>
      </c>
      <c r="X137" s="251">
        <v>99.918861389160156</v>
      </c>
      <c r="Y137" s="127">
        <v>3886604</v>
      </c>
      <c r="Z137" s="251">
        <v>99.919647216796875</v>
      </c>
      <c r="AA137" s="127">
        <v>721945</v>
      </c>
      <c r="AB137" s="251">
        <v>99.849853515625</v>
      </c>
      <c r="AC137" s="127">
        <v>88188</v>
      </c>
      <c r="AD137" s="251">
        <v>0.21885064244270325</v>
      </c>
      <c r="AE137" s="127">
        <v>5206</v>
      </c>
      <c r="AF137" s="251">
        <v>98.405685424804688</v>
      </c>
      <c r="AG137" s="127">
        <v>3339328</v>
      </c>
      <c r="AH137" s="251">
        <v>0.10810558497905731</v>
      </c>
      <c r="AI137" s="127">
        <v>16680</v>
      </c>
      <c r="AJ137" s="251">
        <v>94.346519470214844</v>
      </c>
      <c r="AK137" s="251">
        <v>0.87471568584442139</v>
      </c>
      <c r="AL137" s="251">
        <v>5.2263721823692322E-2</v>
      </c>
      <c r="AM137" s="245">
        <v>0</v>
      </c>
      <c r="AN137" s="126">
        <v>0</v>
      </c>
      <c r="AO137" s="156">
        <v>0</v>
      </c>
      <c r="AP137" s="127">
        <v>0</v>
      </c>
      <c r="AQ137" s="127">
        <v>0</v>
      </c>
      <c r="AR137" s="127">
        <v>0</v>
      </c>
      <c r="AS137" s="127">
        <v>0</v>
      </c>
      <c r="AT137" s="127">
        <v>0</v>
      </c>
      <c r="AU137" s="127">
        <v>0</v>
      </c>
      <c r="AV137" s="311">
        <v>0</v>
      </c>
      <c r="AW137" s="312">
        <v>0</v>
      </c>
      <c r="AX137" s="312">
        <v>0</v>
      </c>
      <c r="AY137" s="10">
        <v>0</v>
      </c>
      <c r="AZ137" s="10">
        <v>0</v>
      </c>
      <c r="BA137" s="10">
        <v>0</v>
      </c>
    </row>
    <row r="138" spans="1:53" s="164" customFormat="1" ht="12.75" x14ac:dyDescent="0.2">
      <c r="A138" s="9">
        <v>41907</v>
      </c>
      <c r="B138" s="309" t="s">
        <v>124</v>
      </c>
      <c r="C138" s="309" t="s">
        <v>86</v>
      </c>
      <c r="D138" s="310" t="s">
        <v>118</v>
      </c>
      <c r="E138" s="127">
        <v>42</v>
      </c>
      <c r="F138" s="127">
        <v>136</v>
      </c>
      <c r="G138" s="245">
        <v>322.64395141601562</v>
      </c>
      <c r="H138" s="245">
        <v>0.24000002443790436</v>
      </c>
      <c r="I138" s="245">
        <v>560036.6875</v>
      </c>
      <c r="J138" s="126">
        <v>0</v>
      </c>
      <c r="K138" s="127">
        <v>43715</v>
      </c>
      <c r="L138" s="251">
        <v>96.758549696900374</v>
      </c>
      <c r="M138" s="127">
        <v>1507099</v>
      </c>
      <c r="N138" s="251">
        <v>0</v>
      </c>
      <c r="O138" s="127">
        <v>40274</v>
      </c>
      <c r="P138" s="251">
        <v>0</v>
      </c>
      <c r="Q138" s="127">
        <v>85362</v>
      </c>
      <c r="R138" s="251">
        <v>99.941429138183594</v>
      </c>
      <c r="S138" s="127">
        <v>1067683</v>
      </c>
      <c r="T138" s="251">
        <v>99.95672607421875</v>
      </c>
      <c r="U138" s="251">
        <v>99.865921020507812</v>
      </c>
      <c r="V138" s="251">
        <v>99.853164672851562</v>
      </c>
      <c r="W138" s="251">
        <v>99.807426452636719</v>
      </c>
      <c r="X138" s="251">
        <v>99.809951782226562</v>
      </c>
      <c r="Y138" s="127">
        <v>1552438</v>
      </c>
      <c r="Z138" s="251">
        <v>99.899253845214844</v>
      </c>
      <c r="AA138" s="127">
        <v>252751</v>
      </c>
      <c r="AB138" s="251">
        <v>99.879722595214844</v>
      </c>
      <c r="AC138" s="127">
        <v>40331</v>
      </c>
      <c r="AD138" s="251">
        <v>0.2752225399017334</v>
      </c>
      <c r="AE138" s="127">
        <v>3260</v>
      </c>
      <c r="AF138" s="251">
        <v>97.9754638671875</v>
      </c>
      <c r="AG138" s="127">
        <v>1508559</v>
      </c>
      <c r="AH138" s="251">
        <v>0.12429079413414001</v>
      </c>
      <c r="AI138" s="127">
        <v>18804</v>
      </c>
      <c r="AJ138" s="251">
        <v>92.225059509277344</v>
      </c>
      <c r="AK138" s="251">
        <v>0.8496132493019104</v>
      </c>
      <c r="AL138" s="251">
        <v>5.8435291051864624E-2</v>
      </c>
      <c r="AM138" s="245">
        <v>0</v>
      </c>
      <c r="AN138" s="126">
        <v>0</v>
      </c>
      <c r="AO138" s="156">
        <v>0</v>
      </c>
      <c r="AP138" s="127">
        <v>0</v>
      </c>
      <c r="AQ138" s="127">
        <v>0</v>
      </c>
      <c r="AR138" s="127">
        <v>0</v>
      </c>
      <c r="AS138" s="127">
        <v>0</v>
      </c>
      <c r="AT138" s="127">
        <v>0</v>
      </c>
      <c r="AU138" s="127">
        <v>0</v>
      </c>
      <c r="AV138" s="311">
        <v>0</v>
      </c>
      <c r="AW138" s="312">
        <v>0</v>
      </c>
      <c r="AX138" s="312">
        <v>8</v>
      </c>
      <c r="AY138" s="10">
        <v>0</v>
      </c>
      <c r="AZ138" s="10">
        <v>0</v>
      </c>
      <c r="BA138" s="10">
        <v>0</v>
      </c>
    </row>
    <row r="139" spans="1:53" s="166" customFormat="1" ht="12.75" x14ac:dyDescent="0.2">
      <c r="A139" s="9">
        <v>41907</v>
      </c>
      <c r="B139" s="309" t="s">
        <v>78</v>
      </c>
      <c r="C139" s="309" t="s">
        <v>86</v>
      </c>
      <c r="D139" s="310" t="s">
        <v>118</v>
      </c>
      <c r="E139" s="127">
        <v>33</v>
      </c>
      <c r="F139" s="127">
        <v>107</v>
      </c>
      <c r="G139" s="245">
        <v>696.12939453125</v>
      </c>
      <c r="H139" s="245">
        <v>0.18240001797676086</v>
      </c>
      <c r="I139" s="245">
        <v>582038</v>
      </c>
      <c r="J139" s="126">
        <v>0</v>
      </c>
      <c r="K139" s="127">
        <v>96323</v>
      </c>
      <c r="L139" s="251">
        <v>97.36407711553835</v>
      </c>
      <c r="M139" s="127">
        <v>1720883</v>
      </c>
      <c r="N139" s="251">
        <v>0</v>
      </c>
      <c r="O139" s="127">
        <v>82326</v>
      </c>
      <c r="P139" s="251">
        <v>0</v>
      </c>
      <c r="Q139" s="127">
        <v>198170</v>
      </c>
      <c r="R139" s="251">
        <v>99.95660400390625</v>
      </c>
      <c r="S139" s="127">
        <v>1153025</v>
      </c>
      <c r="T139" s="251">
        <v>99.96044921875</v>
      </c>
      <c r="U139" s="251">
        <v>99.795936584472656</v>
      </c>
      <c r="V139" s="251">
        <v>99.90301513671875</v>
      </c>
      <c r="W139" s="251">
        <v>99.752632141113281</v>
      </c>
      <c r="X139" s="251">
        <v>99.863502502441406</v>
      </c>
      <c r="Y139" s="127">
        <v>1715558</v>
      </c>
      <c r="Z139" s="251">
        <v>99.923812866210937</v>
      </c>
      <c r="AA139" s="127">
        <v>263724</v>
      </c>
      <c r="AB139" s="251">
        <v>99.854011535644531</v>
      </c>
      <c r="AC139" s="127">
        <v>82349</v>
      </c>
      <c r="AD139" s="251">
        <v>0.23922573029994965</v>
      </c>
      <c r="AE139" s="127">
        <v>5625</v>
      </c>
      <c r="AF139" s="251">
        <v>98.204444885253906</v>
      </c>
      <c r="AG139" s="127">
        <v>1724131</v>
      </c>
      <c r="AH139" s="251">
        <v>0.13200853765010834</v>
      </c>
      <c r="AI139" s="127">
        <v>13088</v>
      </c>
      <c r="AJ139" s="251">
        <v>94.323043823242188</v>
      </c>
      <c r="AK139" s="251">
        <v>0.94892162084579468</v>
      </c>
      <c r="AL139" s="251">
        <v>5.2162624895572662E-2</v>
      </c>
      <c r="AM139" s="245">
        <v>0</v>
      </c>
      <c r="AN139" s="126">
        <v>0</v>
      </c>
      <c r="AO139" s="156">
        <v>0</v>
      </c>
      <c r="AP139" s="127">
        <v>0</v>
      </c>
      <c r="AQ139" s="127">
        <v>0</v>
      </c>
      <c r="AR139" s="127">
        <v>0</v>
      </c>
      <c r="AS139" s="127">
        <v>0</v>
      </c>
      <c r="AT139" s="127">
        <v>0</v>
      </c>
      <c r="AU139" s="127">
        <v>0</v>
      </c>
      <c r="AV139" s="311">
        <v>2</v>
      </c>
      <c r="AW139" s="312">
        <v>0</v>
      </c>
      <c r="AX139" s="312">
        <v>0</v>
      </c>
      <c r="AY139" s="10">
        <v>0</v>
      </c>
      <c r="AZ139" s="10">
        <v>3</v>
      </c>
      <c r="BA139" s="10">
        <v>0</v>
      </c>
    </row>
    <row r="140" spans="1:53" s="166" customFormat="1" ht="12.75" x14ac:dyDescent="0.2">
      <c r="A140" s="9">
        <v>41907</v>
      </c>
      <c r="B140" s="309" t="s">
        <v>79</v>
      </c>
      <c r="C140" s="309" t="s">
        <v>86</v>
      </c>
      <c r="D140" s="310" t="s">
        <v>119</v>
      </c>
      <c r="E140" s="127">
        <v>77</v>
      </c>
      <c r="F140" s="127">
        <v>267</v>
      </c>
      <c r="G140" s="245">
        <v>517.24786376953125</v>
      </c>
      <c r="H140" s="245">
        <v>0.2807999849319458</v>
      </c>
      <c r="I140" s="245">
        <v>1931812.25</v>
      </c>
      <c r="J140" s="126">
        <v>0</v>
      </c>
      <c r="K140" s="127">
        <v>84420</v>
      </c>
      <c r="L140" s="251">
        <v>96.802890310352993</v>
      </c>
      <c r="M140" s="127">
        <v>3493246</v>
      </c>
      <c r="N140" s="251">
        <v>2.8626670246012509E-4</v>
      </c>
      <c r="O140" s="127">
        <v>63455</v>
      </c>
      <c r="P140" s="251">
        <v>0</v>
      </c>
      <c r="Q140" s="127">
        <v>180326</v>
      </c>
      <c r="R140" s="251">
        <v>99.875778198242188</v>
      </c>
      <c r="S140" s="127">
        <v>2372852</v>
      </c>
      <c r="T140" s="251">
        <v>99.895736694335938</v>
      </c>
      <c r="U140" s="251">
        <v>99.637535095214844</v>
      </c>
      <c r="V140" s="251">
        <v>99.767410278320312</v>
      </c>
      <c r="W140" s="251">
        <v>99.513763427734375</v>
      </c>
      <c r="X140" s="251">
        <v>99.66339111328125</v>
      </c>
      <c r="Y140" s="127">
        <v>4184177</v>
      </c>
      <c r="Z140" s="251">
        <v>99.9105224609375</v>
      </c>
      <c r="AA140" s="127">
        <v>842854</v>
      </c>
      <c r="AB140" s="251">
        <v>99.876136779785156</v>
      </c>
      <c r="AC140" s="127">
        <v>63409</v>
      </c>
      <c r="AD140" s="251">
        <v>0.3027961254119873</v>
      </c>
      <c r="AE140" s="127">
        <v>4582</v>
      </c>
      <c r="AF140" s="251">
        <v>98.188560485839844</v>
      </c>
      <c r="AG140" s="127">
        <v>3494347</v>
      </c>
      <c r="AH140" s="251">
        <v>0.12193980813026428</v>
      </c>
      <c r="AI140" s="127">
        <v>31974</v>
      </c>
      <c r="AJ140" s="251">
        <v>96.784889221191406</v>
      </c>
      <c r="AK140" s="251">
        <v>0.77806723117828369</v>
      </c>
      <c r="AL140" s="251">
        <v>5.6355055421590805E-2</v>
      </c>
      <c r="AM140" s="245">
        <v>0</v>
      </c>
      <c r="AN140" s="126">
        <v>0</v>
      </c>
      <c r="AO140" s="156">
        <v>0</v>
      </c>
      <c r="AP140" s="127">
        <v>0</v>
      </c>
      <c r="AQ140" s="127">
        <v>0</v>
      </c>
      <c r="AR140" s="127">
        <v>3</v>
      </c>
      <c r="AS140" s="127">
        <v>0</v>
      </c>
      <c r="AT140" s="127">
        <v>0</v>
      </c>
      <c r="AU140" s="127">
        <v>0</v>
      </c>
      <c r="AV140" s="311">
        <v>5</v>
      </c>
      <c r="AW140" s="312">
        <v>1</v>
      </c>
      <c r="AX140" s="312">
        <v>14</v>
      </c>
      <c r="AY140" s="10">
        <v>0</v>
      </c>
      <c r="AZ140" s="10">
        <v>8</v>
      </c>
      <c r="BA140" s="10">
        <v>5</v>
      </c>
    </row>
    <row r="141" spans="1:53" s="166" customFormat="1" ht="12.75" x14ac:dyDescent="0.2">
      <c r="A141" s="9">
        <v>41907</v>
      </c>
      <c r="B141" s="309" t="s">
        <v>80</v>
      </c>
      <c r="C141" s="309" t="s">
        <v>86</v>
      </c>
      <c r="D141" s="310" t="s">
        <v>119</v>
      </c>
      <c r="E141" s="127">
        <v>57</v>
      </c>
      <c r="F141" s="127">
        <v>180</v>
      </c>
      <c r="G141" s="245">
        <v>369.712646484375</v>
      </c>
      <c r="H141" s="245">
        <v>0.18479999899864197</v>
      </c>
      <c r="I141" s="245">
        <v>1008866.0625</v>
      </c>
      <c r="J141" s="126">
        <v>0</v>
      </c>
      <c r="K141" s="127">
        <v>53210</v>
      </c>
      <c r="L141" s="251">
        <v>96.891561736515698</v>
      </c>
      <c r="M141" s="127">
        <v>1905887</v>
      </c>
      <c r="N141" s="251">
        <v>0</v>
      </c>
      <c r="O141" s="127">
        <v>43557</v>
      </c>
      <c r="P141" s="251">
        <v>0</v>
      </c>
      <c r="Q141" s="127">
        <v>108463</v>
      </c>
      <c r="R141" s="251">
        <v>99.935462951660156</v>
      </c>
      <c r="S141" s="127">
        <v>1272109</v>
      </c>
      <c r="T141" s="251">
        <v>99.938133239746094</v>
      </c>
      <c r="U141" s="251">
        <v>99.706130981445313</v>
      </c>
      <c r="V141" s="251">
        <v>99.903617858886719</v>
      </c>
      <c r="W141" s="251">
        <v>99.64178466796875</v>
      </c>
      <c r="X141" s="251">
        <v>99.841812133789063</v>
      </c>
      <c r="Y141" s="127">
        <v>2007184</v>
      </c>
      <c r="Z141" s="251">
        <v>99.913108825683594</v>
      </c>
      <c r="AA141" s="127">
        <v>358247</v>
      </c>
      <c r="AB141" s="251">
        <v>99.885276794433594</v>
      </c>
      <c r="AC141" s="127">
        <v>43523</v>
      </c>
      <c r="AD141" s="251">
        <v>0.22516830265522003</v>
      </c>
      <c r="AE141" s="127">
        <v>2811</v>
      </c>
      <c r="AF141" s="251">
        <v>98.54144287109375</v>
      </c>
      <c r="AG141" s="127">
        <v>1908546</v>
      </c>
      <c r="AH141" s="251">
        <v>0.12805560231208801</v>
      </c>
      <c r="AI141" s="127">
        <v>16860</v>
      </c>
      <c r="AJ141" s="251">
        <v>95.782920837402344</v>
      </c>
      <c r="AK141" s="251">
        <v>1.0215229988098145</v>
      </c>
      <c r="AL141" s="251">
        <v>6.5553329885005951E-2</v>
      </c>
      <c r="AM141" s="245">
        <v>0</v>
      </c>
      <c r="AN141" s="126">
        <v>0</v>
      </c>
      <c r="AO141" s="156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311">
        <v>2</v>
      </c>
      <c r="AW141" s="312">
        <v>0</v>
      </c>
      <c r="AX141" s="312">
        <v>3</v>
      </c>
      <c r="AY141" s="10">
        <v>0</v>
      </c>
      <c r="AZ141" s="10">
        <v>1</v>
      </c>
      <c r="BA141" s="10">
        <v>0</v>
      </c>
    </row>
    <row r="142" spans="1:53" s="170" customFormat="1" ht="14.25" x14ac:dyDescent="0.2">
      <c r="A142" s="9">
        <v>41907</v>
      </c>
      <c r="B142" s="309" t="s">
        <v>81</v>
      </c>
      <c r="C142" s="309" t="s">
        <v>86</v>
      </c>
      <c r="D142" s="310" t="s">
        <v>119</v>
      </c>
      <c r="E142" s="127">
        <v>40</v>
      </c>
      <c r="F142" s="127">
        <v>136</v>
      </c>
      <c r="G142" s="245">
        <v>358.66549682617187</v>
      </c>
      <c r="H142" s="245">
        <v>0.11280000954866409</v>
      </c>
      <c r="I142" s="245">
        <v>974572.9375</v>
      </c>
      <c r="J142" s="126">
        <v>0</v>
      </c>
      <c r="K142" s="127">
        <v>61410</v>
      </c>
      <c r="L142" s="251">
        <v>96.954893339846933</v>
      </c>
      <c r="M142" s="127">
        <v>1664866</v>
      </c>
      <c r="N142" s="251">
        <v>0</v>
      </c>
      <c r="O142" s="127">
        <v>41949</v>
      </c>
      <c r="P142" s="251">
        <v>0</v>
      </c>
      <c r="Q142" s="127">
        <v>110389</v>
      </c>
      <c r="R142" s="251">
        <v>99.90850830078125</v>
      </c>
      <c r="S142" s="127">
        <v>1140174</v>
      </c>
      <c r="T142" s="251">
        <v>99.952728271484375</v>
      </c>
      <c r="U142" s="251">
        <v>99.702018737792969</v>
      </c>
      <c r="V142" s="251">
        <v>99.847198486328125</v>
      </c>
      <c r="W142" s="251">
        <v>99.610801696777344</v>
      </c>
      <c r="X142" s="251">
        <v>99.799995422363281</v>
      </c>
      <c r="Y142" s="127">
        <v>2055818</v>
      </c>
      <c r="Z142" s="251">
        <v>99.918769836425781</v>
      </c>
      <c r="AA142" s="127">
        <v>427229</v>
      </c>
      <c r="AB142" s="251">
        <v>99.88507080078125</v>
      </c>
      <c r="AC142" s="127">
        <v>41925</v>
      </c>
      <c r="AD142" s="251">
        <v>0.24567680060863495</v>
      </c>
      <c r="AE142" s="127">
        <v>2975</v>
      </c>
      <c r="AF142" s="251">
        <v>98.352943420410156</v>
      </c>
      <c r="AG142" s="127">
        <v>1667002</v>
      </c>
      <c r="AH142" s="251">
        <v>0.12573470175266266</v>
      </c>
      <c r="AI142" s="127">
        <v>14702</v>
      </c>
      <c r="AJ142" s="251">
        <v>94.830635070800781</v>
      </c>
      <c r="AK142" s="251">
        <v>0.79638463258743286</v>
      </c>
      <c r="AL142" s="251">
        <v>6.1932366341352463E-2</v>
      </c>
      <c r="AM142" s="245">
        <v>0</v>
      </c>
      <c r="AN142" s="126">
        <v>0</v>
      </c>
      <c r="AO142" s="156">
        <v>0</v>
      </c>
      <c r="AP142" s="127">
        <v>0</v>
      </c>
      <c r="AQ142" s="127">
        <v>0</v>
      </c>
      <c r="AR142" s="127">
        <v>0</v>
      </c>
      <c r="AS142" s="127">
        <v>0</v>
      </c>
      <c r="AT142" s="127">
        <v>0</v>
      </c>
      <c r="AU142" s="127">
        <v>0</v>
      </c>
      <c r="AV142" s="311">
        <v>1</v>
      </c>
      <c r="AW142" s="312">
        <v>0</v>
      </c>
      <c r="AX142" s="312">
        <v>3</v>
      </c>
      <c r="AY142" s="10">
        <v>0</v>
      </c>
      <c r="AZ142" s="10">
        <v>3</v>
      </c>
      <c r="BA142" s="10">
        <v>0</v>
      </c>
    </row>
    <row r="143" spans="1:53" s="166" customFormat="1" ht="12.75" x14ac:dyDescent="0.2">
      <c r="A143" s="9">
        <v>41907</v>
      </c>
      <c r="B143" s="309" t="s">
        <v>125</v>
      </c>
      <c r="C143" s="309" t="s">
        <v>86</v>
      </c>
      <c r="D143" s="310" t="s">
        <v>119</v>
      </c>
      <c r="E143" s="127">
        <v>16</v>
      </c>
      <c r="F143" s="127">
        <v>62</v>
      </c>
      <c r="G143" s="245">
        <v>449.81527709960937</v>
      </c>
      <c r="H143" s="245">
        <v>0.58079999685287476</v>
      </c>
      <c r="I143" s="245">
        <v>429473.15625</v>
      </c>
      <c r="J143" s="126">
        <v>0</v>
      </c>
      <c r="K143" s="127">
        <v>66764</v>
      </c>
      <c r="L143" s="251">
        <v>97.184111197651418</v>
      </c>
      <c r="M143" s="127">
        <v>1108087</v>
      </c>
      <c r="N143" s="251">
        <v>0</v>
      </c>
      <c r="O143" s="127">
        <v>56257</v>
      </c>
      <c r="P143" s="251">
        <v>3.5551132168620825E-3</v>
      </c>
      <c r="Q143" s="127">
        <v>122611</v>
      </c>
      <c r="R143" s="251">
        <v>99.930671691894531</v>
      </c>
      <c r="S143" s="127">
        <v>789867</v>
      </c>
      <c r="T143" s="251">
        <v>99.945686340332031</v>
      </c>
      <c r="U143" s="251">
        <v>99.658706665039063</v>
      </c>
      <c r="V143" s="251">
        <v>99.681884765625</v>
      </c>
      <c r="W143" s="251">
        <v>99.589614868164063</v>
      </c>
      <c r="X143" s="251">
        <v>99.62774658203125</v>
      </c>
      <c r="Y143" s="127">
        <v>1076735</v>
      </c>
      <c r="Z143" s="251">
        <v>99.940284729003906</v>
      </c>
      <c r="AA143" s="127">
        <v>188749</v>
      </c>
      <c r="AB143" s="251">
        <v>99.864372253417969</v>
      </c>
      <c r="AC143" s="127">
        <v>56178</v>
      </c>
      <c r="AD143" s="251">
        <v>0.20826658606529236</v>
      </c>
      <c r="AE143" s="127">
        <v>4190</v>
      </c>
      <c r="AF143" s="251">
        <v>98.806678771972656</v>
      </c>
      <c r="AG143" s="127">
        <v>1107595</v>
      </c>
      <c r="AH143" s="251">
        <v>0.12278856337070465</v>
      </c>
      <c r="AI143" s="127">
        <v>13074</v>
      </c>
      <c r="AJ143" s="251">
        <v>92.282394409179687</v>
      </c>
      <c r="AK143" s="251">
        <v>0.86286777257919312</v>
      </c>
      <c r="AL143" s="251">
        <v>4.3846789747476578E-2</v>
      </c>
      <c r="AM143" s="245">
        <v>0</v>
      </c>
      <c r="AN143" s="126">
        <v>0</v>
      </c>
      <c r="AO143" s="156">
        <v>0</v>
      </c>
      <c r="AP143" s="127">
        <v>0</v>
      </c>
      <c r="AQ143" s="127">
        <v>0</v>
      </c>
      <c r="AR143" s="127">
        <v>0</v>
      </c>
      <c r="AS143" s="127">
        <v>0</v>
      </c>
      <c r="AT143" s="127">
        <v>0</v>
      </c>
      <c r="AU143" s="127">
        <v>0</v>
      </c>
      <c r="AV143" s="311">
        <v>1</v>
      </c>
      <c r="AW143" s="312">
        <v>0</v>
      </c>
      <c r="AX143" s="312">
        <v>2</v>
      </c>
      <c r="AY143" s="10">
        <v>0</v>
      </c>
      <c r="AZ143" s="10">
        <v>3</v>
      </c>
      <c r="BA143" s="10">
        <v>0</v>
      </c>
    </row>
    <row r="144" spans="1:53" s="170" customFormat="1" ht="14.25" x14ac:dyDescent="0.2">
      <c r="A144" s="9">
        <v>41907</v>
      </c>
      <c r="B144" s="313" t="s">
        <v>82</v>
      </c>
      <c r="C144" s="313" t="s">
        <v>86</v>
      </c>
      <c r="D144" s="314" t="s">
        <v>120</v>
      </c>
      <c r="E144" s="131">
        <v>51</v>
      </c>
      <c r="F144" s="131">
        <v>169</v>
      </c>
      <c r="G144" s="246">
        <v>403.75665283203125</v>
      </c>
      <c r="H144" s="246">
        <v>0.32399997115135193</v>
      </c>
      <c r="I144" s="246">
        <v>922184.0625</v>
      </c>
      <c r="J144" s="129">
        <v>0</v>
      </c>
      <c r="K144" s="128">
        <v>63184</v>
      </c>
      <c r="L144" s="252">
        <v>96.981830843251458</v>
      </c>
      <c r="M144" s="128">
        <v>1427702</v>
      </c>
      <c r="N144" s="252">
        <v>0</v>
      </c>
      <c r="O144" s="128">
        <v>56563</v>
      </c>
      <c r="P144" s="252">
        <v>0</v>
      </c>
      <c r="Q144" s="128">
        <v>159002</v>
      </c>
      <c r="R144" s="252">
        <v>99.893081665039063</v>
      </c>
      <c r="S144" s="128">
        <v>1021275</v>
      </c>
      <c r="T144" s="252">
        <v>99.817581176757812</v>
      </c>
      <c r="U144" s="252">
        <v>99.683540344238281</v>
      </c>
      <c r="V144" s="252">
        <v>99.869163513183594</v>
      </c>
      <c r="W144" s="252">
        <v>99.576957702636719</v>
      </c>
      <c r="X144" s="252">
        <v>99.686981201171875</v>
      </c>
      <c r="Y144" s="128">
        <v>1365047</v>
      </c>
      <c r="Z144" s="252">
        <v>99.940513610839844</v>
      </c>
      <c r="AA144" s="128">
        <v>252088</v>
      </c>
      <c r="AB144" s="252">
        <v>99.745330810546875</v>
      </c>
      <c r="AC144" s="128">
        <v>56569</v>
      </c>
      <c r="AD144" s="252">
        <v>0.270466148853302</v>
      </c>
      <c r="AE144" s="128">
        <v>5192</v>
      </c>
      <c r="AF144" s="252">
        <v>98.420646667480469</v>
      </c>
      <c r="AG144" s="128">
        <v>1430999</v>
      </c>
      <c r="AH144" s="252">
        <v>0.24821820855140686</v>
      </c>
      <c r="AI144" s="128">
        <v>13676</v>
      </c>
      <c r="AJ144" s="252">
        <v>95.261772155761719</v>
      </c>
      <c r="AK144" s="252">
        <v>0.95754808187484741</v>
      </c>
      <c r="AL144" s="252">
        <v>6.0195263475179672E-2</v>
      </c>
      <c r="AM144" s="246">
        <v>0</v>
      </c>
      <c r="AN144" s="129">
        <v>0</v>
      </c>
      <c r="AO144" s="129">
        <v>0</v>
      </c>
      <c r="AP144" s="296">
        <v>0</v>
      </c>
      <c r="AQ144" s="296">
        <v>0</v>
      </c>
      <c r="AR144" s="296">
        <v>2</v>
      </c>
      <c r="AS144" s="296">
        <v>2</v>
      </c>
      <c r="AT144" s="296">
        <v>0</v>
      </c>
      <c r="AU144" s="296">
        <v>0</v>
      </c>
      <c r="AV144" s="311">
        <v>0</v>
      </c>
      <c r="AW144" s="312">
        <v>1</v>
      </c>
      <c r="AX144" s="312">
        <v>6</v>
      </c>
      <c r="AY144" s="10">
        <v>0</v>
      </c>
      <c r="AZ144" s="10">
        <v>2</v>
      </c>
      <c r="BA144" s="10">
        <v>2</v>
      </c>
    </row>
    <row r="145" spans="1:53" s="170" customFormat="1" ht="14.25" x14ac:dyDescent="0.2">
      <c r="A145" s="9">
        <v>41907</v>
      </c>
      <c r="B145" s="313" t="s">
        <v>83</v>
      </c>
      <c r="C145" s="313" t="s">
        <v>86</v>
      </c>
      <c r="D145" s="314" t="s">
        <v>120</v>
      </c>
      <c r="E145" s="131">
        <v>46</v>
      </c>
      <c r="F145" s="131">
        <v>144</v>
      </c>
      <c r="G145" s="246">
        <v>158.03041076660156</v>
      </c>
      <c r="H145" s="246">
        <v>0.49200001358985901</v>
      </c>
      <c r="I145" s="246">
        <v>826195.5625</v>
      </c>
      <c r="J145" s="131">
        <v>0</v>
      </c>
      <c r="K145" s="130">
        <v>33601</v>
      </c>
      <c r="L145" s="253">
        <v>96.351299068480103</v>
      </c>
      <c r="M145" s="130">
        <v>984500</v>
      </c>
      <c r="N145" s="253">
        <v>0</v>
      </c>
      <c r="O145" s="130">
        <v>21053</v>
      </c>
      <c r="P145" s="253">
        <v>0</v>
      </c>
      <c r="Q145" s="130">
        <v>79193</v>
      </c>
      <c r="R145" s="253">
        <v>99.93939208984375</v>
      </c>
      <c r="S145" s="130">
        <v>653945</v>
      </c>
      <c r="T145" s="253">
        <v>99.929656982421875</v>
      </c>
      <c r="U145" s="253">
        <v>99.715003967285156</v>
      </c>
      <c r="V145" s="253">
        <v>99.882072448730469</v>
      </c>
      <c r="W145" s="253">
        <v>99.654571533203125</v>
      </c>
      <c r="X145" s="253">
        <v>99.811813354492188</v>
      </c>
      <c r="Y145" s="130">
        <v>1135522</v>
      </c>
      <c r="Z145" s="253">
        <v>99.929458618164062</v>
      </c>
      <c r="AA145" s="130">
        <v>277686</v>
      </c>
      <c r="AB145" s="253">
        <v>99.865318298339844</v>
      </c>
      <c r="AC145" s="130">
        <v>21047</v>
      </c>
      <c r="AD145" s="253">
        <v>0.24706609547138214</v>
      </c>
      <c r="AE145" s="130">
        <v>2005</v>
      </c>
      <c r="AF145" s="253">
        <v>97.506233215332031</v>
      </c>
      <c r="AG145" s="130">
        <v>986995</v>
      </c>
      <c r="AH145" s="253">
        <v>0.2665666937828064</v>
      </c>
      <c r="AI145" s="130">
        <v>6689</v>
      </c>
      <c r="AJ145" s="253">
        <v>97.398712158203125</v>
      </c>
      <c r="AK145" s="253">
        <v>0.97457683086395264</v>
      </c>
      <c r="AL145" s="253">
        <v>7.6647922396659851E-2</v>
      </c>
      <c r="AM145" s="256">
        <v>0</v>
      </c>
      <c r="AN145" s="131">
        <v>0</v>
      </c>
      <c r="AO145" s="131">
        <v>0</v>
      </c>
      <c r="AP145" s="296">
        <v>0</v>
      </c>
      <c r="AQ145" s="296">
        <v>0</v>
      </c>
      <c r="AR145" s="296">
        <v>0</v>
      </c>
      <c r="AS145" s="296">
        <v>0</v>
      </c>
      <c r="AT145" s="296">
        <v>0</v>
      </c>
      <c r="AU145" s="296">
        <v>0</v>
      </c>
      <c r="AV145" s="315">
        <v>0</v>
      </c>
      <c r="AW145" s="316">
        <v>0</v>
      </c>
      <c r="AX145" s="316">
        <v>1</v>
      </c>
      <c r="AY145" s="317">
        <v>0</v>
      </c>
      <c r="AZ145" s="317">
        <v>0</v>
      </c>
      <c r="BA145" s="317">
        <v>0</v>
      </c>
    </row>
    <row r="146" spans="1:53" s="170" customFormat="1" ht="14.25" x14ac:dyDescent="0.2">
      <c r="A146" s="9">
        <v>41907</v>
      </c>
      <c r="B146" s="299" t="s">
        <v>85</v>
      </c>
      <c r="C146" s="299" t="s">
        <v>86</v>
      </c>
      <c r="D146" s="300">
        <v>3</v>
      </c>
      <c r="E146" s="124">
        <v>134</v>
      </c>
      <c r="F146" s="124">
        <v>443</v>
      </c>
      <c r="G146" s="242">
        <v>265.67266845703125</v>
      </c>
      <c r="H146" s="242">
        <v>0.14879998564720154</v>
      </c>
      <c r="I146" s="242">
        <v>3820774</v>
      </c>
      <c r="J146" s="125">
        <v>0</v>
      </c>
      <c r="K146" s="124">
        <v>84350</v>
      </c>
      <c r="L146" s="248">
        <v>96.36988737403675</v>
      </c>
      <c r="M146" s="124">
        <v>3501615</v>
      </c>
      <c r="N146" s="248">
        <v>0</v>
      </c>
      <c r="O146" s="124">
        <v>33400</v>
      </c>
      <c r="P146" s="248">
        <v>0</v>
      </c>
      <c r="Q146" s="124">
        <v>219076</v>
      </c>
      <c r="R146" s="248">
        <v>99.887252807617188</v>
      </c>
      <c r="S146" s="124">
        <v>2511497</v>
      </c>
      <c r="T146" s="248">
        <v>99.920722961425781</v>
      </c>
      <c r="U146" s="248">
        <v>99.718559265136719</v>
      </c>
      <c r="V146" s="248">
        <v>99.9212646484375</v>
      </c>
      <c r="W146" s="248">
        <v>99.606132507324219</v>
      </c>
      <c r="X146" s="248">
        <v>99.842048645019531</v>
      </c>
      <c r="Y146" s="124">
        <v>6278932</v>
      </c>
      <c r="Z146" s="248">
        <v>99.900238037109375</v>
      </c>
      <c r="AA146" s="124">
        <v>1301248</v>
      </c>
      <c r="AB146" s="248">
        <v>99.768836975097656</v>
      </c>
      <c r="AC146" s="124">
        <v>33467</v>
      </c>
      <c r="AD146" s="248">
        <v>0.46911883354187012</v>
      </c>
      <c r="AE146" s="124">
        <v>3041</v>
      </c>
      <c r="AF146" s="248">
        <v>98.125617980957031</v>
      </c>
      <c r="AG146" s="124">
        <v>3521882</v>
      </c>
      <c r="AH146" s="248">
        <v>0.25509089231491089</v>
      </c>
      <c r="AI146" s="124">
        <v>22688</v>
      </c>
      <c r="AJ146" s="248">
        <v>96.310821533203125</v>
      </c>
      <c r="AK146" s="248">
        <v>0.78569287061691284</v>
      </c>
      <c r="AL146" s="248">
        <v>6.8148784339427948E-2</v>
      </c>
      <c r="AM146" s="242">
        <v>0</v>
      </c>
      <c r="AN146" s="125">
        <v>0</v>
      </c>
      <c r="AO146" s="300">
        <v>0</v>
      </c>
      <c r="AP146" s="124">
        <v>0</v>
      </c>
      <c r="AQ146" s="124">
        <v>0</v>
      </c>
      <c r="AR146" s="124">
        <v>0</v>
      </c>
      <c r="AS146" s="124">
        <v>0</v>
      </c>
      <c r="AT146" s="124">
        <v>0</v>
      </c>
      <c r="AU146" s="124">
        <v>0</v>
      </c>
      <c r="AV146" s="315">
        <v>3</v>
      </c>
      <c r="AW146" s="316">
        <v>0</v>
      </c>
      <c r="AX146" s="316">
        <v>3</v>
      </c>
      <c r="AY146" s="317">
        <v>0</v>
      </c>
      <c r="AZ146" s="317">
        <v>0</v>
      </c>
      <c r="BA146" s="317">
        <v>0</v>
      </c>
    </row>
    <row r="147" spans="1:53" s="174" customFormat="1" ht="14.25" x14ac:dyDescent="0.2">
      <c r="A147" s="9">
        <v>41907</v>
      </c>
      <c r="B147" s="304" t="s">
        <v>84</v>
      </c>
      <c r="C147" s="304" t="s">
        <v>87</v>
      </c>
      <c r="D147" s="305">
        <v>2</v>
      </c>
      <c r="E147" s="142">
        <v>194</v>
      </c>
      <c r="F147" s="142">
        <v>581</v>
      </c>
      <c r="G147" s="243">
        <v>1045.488037109375</v>
      </c>
      <c r="H147" s="243">
        <v>1.4583667516708374</v>
      </c>
      <c r="I147" s="243">
        <v>7276432</v>
      </c>
      <c r="J147" s="143">
        <v>0</v>
      </c>
      <c r="K147" s="142">
        <v>154429</v>
      </c>
      <c r="L147" s="249">
        <v>96.353016596623689</v>
      </c>
      <c r="M147" s="142">
        <v>6795578</v>
      </c>
      <c r="N147" s="249">
        <v>0</v>
      </c>
      <c r="O147" s="142">
        <v>63663</v>
      </c>
      <c r="P147" s="249">
        <v>2.2764792665839195E-3</v>
      </c>
      <c r="Q147" s="142">
        <v>56995</v>
      </c>
      <c r="R147" s="249">
        <v>99.878936767578125</v>
      </c>
      <c r="S147" s="142">
        <v>5387494</v>
      </c>
      <c r="T147" s="249">
        <v>99.978874206542969</v>
      </c>
      <c r="U147" s="249">
        <v>99.743965148925781</v>
      </c>
      <c r="V147" s="249">
        <v>99.871345520019531</v>
      </c>
      <c r="W147" s="249">
        <v>99.623214721679688</v>
      </c>
      <c r="X147" s="249">
        <v>99.850250244140625</v>
      </c>
      <c r="Y147" s="142">
        <v>23598480</v>
      </c>
      <c r="Z147" s="249">
        <v>99.879005432128906</v>
      </c>
      <c r="AA147" s="142">
        <v>11424</v>
      </c>
      <c r="AB147" s="249">
        <v>88.322830200195313</v>
      </c>
      <c r="AC147" s="142">
        <v>59073</v>
      </c>
      <c r="AD147" s="249">
        <v>0.23868772387504578</v>
      </c>
      <c r="AE147" s="142">
        <v>4532</v>
      </c>
      <c r="AF147" s="249">
        <v>99.382171630859375</v>
      </c>
      <c r="AG147" s="142">
        <v>6758986</v>
      </c>
      <c r="AH147" s="249">
        <v>0.12803696095943451</v>
      </c>
      <c r="AI147" s="142">
        <v>18791</v>
      </c>
      <c r="AJ147" s="249">
        <v>96.881484985351563</v>
      </c>
      <c r="AK147" s="249">
        <v>2.6182091236114502</v>
      </c>
      <c r="AL147" s="249">
        <v>0.24528896808624268</v>
      </c>
      <c r="AM147" s="243">
        <v>0</v>
      </c>
      <c r="AN147" s="143">
        <v>0</v>
      </c>
      <c r="AO147" s="305">
        <v>0</v>
      </c>
      <c r="AP147" s="142">
        <v>0</v>
      </c>
      <c r="AQ147" s="142">
        <v>0</v>
      </c>
      <c r="AR147" s="142">
        <v>3</v>
      </c>
      <c r="AS147" s="142">
        <v>1</v>
      </c>
      <c r="AT147" s="142">
        <v>0</v>
      </c>
      <c r="AU147" s="142">
        <v>0</v>
      </c>
      <c r="AV147" s="315">
        <v>0</v>
      </c>
      <c r="AW147" s="316">
        <v>0</v>
      </c>
      <c r="AX147" s="316">
        <v>12</v>
      </c>
      <c r="AY147" s="317">
        <v>0</v>
      </c>
      <c r="AZ147" s="317">
        <v>6</v>
      </c>
      <c r="BA147" s="317">
        <v>9</v>
      </c>
    </row>
    <row r="148" spans="1:53" s="174" customFormat="1" ht="17.25" customHeight="1" x14ac:dyDescent="0.2">
      <c r="A148" s="9">
        <v>41906</v>
      </c>
      <c r="B148" s="299" t="s">
        <v>17</v>
      </c>
      <c r="C148" s="299"/>
      <c r="D148" s="300">
        <v>4</v>
      </c>
      <c r="E148" s="124">
        <v>846</v>
      </c>
      <c r="F148" s="124">
        <v>2930</v>
      </c>
      <c r="G148" s="242">
        <v>7960.982177734375</v>
      </c>
      <c r="H148" s="242">
        <v>5.9224583245813847</v>
      </c>
      <c r="I148" s="242">
        <v>18638434.59375</v>
      </c>
      <c r="J148" s="125"/>
      <c r="K148" s="124">
        <v>1009130</v>
      </c>
      <c r="L148" s="248">
        <v>97.000683757295889</v>
      </c>
      <c r="M148" s="124">
        <v>34169809</v>
      </c>
      <c r="N148" s="248">
        <v>1.1706240299989537E-5</v>
      </c>
      <c r="O148" s="124">
        <v>887881</v>
      </c>
      <c r="P148" s="248">
        <v>1.1262770733106841E-4</v>
      </c>
      <c r="Q148" s="124">
        <v>2199204</v>
      </c>
      <c r="R148" s="248">
        <v>99.916788135780365</v>
      </c>
      <c r="S148" s="124">
        <v>24888408</v>
      </c>
      <c r="T148" s="248">
        <v>99.937014605520503</v>
      </c>
      <c r="U148" s="248">
        <v>99.746137374065412</v>
      </c>
      <c r="V148" s="248">
        <v>99.834676189764537</v>
      </c>
      <c r="W148" s="248">
        <v>99.663136753669363</v>
      </c>
      <c r="X148" s="248">
        <v>99.771794925139091</v>
      </c>
      <c r="Y148" s="124">
        <v>56683038</v>
      </c>
      <c r="Z148" s="248">
        <v>99.907195818606425</v>
      </c>
      <c r="AA148" s="124">
        <v>6110544</v>
      </c>
      <c r="AB148" s="248">
        <v>99.683612263718416</v>
      </c>
      <c r="AC148" s="124">
        <v>882321</v>
      </c>
      <c r="AD148" s="248">
        <v>0.25852269337921052</v>
      </c>
      <c r="AE148" s="124">
        <v>69317</v>
      </c>
      <c r="AF148" s="248">
        <v>98.345283676590583</v>
      </c>
      <c r="AG148" s="124">
        <v>34170435</v>
      </c>
      <c r="AH148" s="248">
        <v>0.31215873920550391</v>
      </c>
      <c r="AI148" s="124">
        <v>270553</v>
      </c>
      <c r="AJ148" s="248">
        <v>94.992109527550099</v>
      </c>
      <c r="AK148" s="248">
        <v>0.98419964534916837</v>
      </c>
      <c r="AL148" s="248" t="e">
        <v>#DIV/0!</v>
      </c>
      <c r="AM148" s="242"/>
      <c r="AN148" s="125"/>
      <c r="AO148" s="300"/>
      <c r="AP148" s="124">
        <v>0</v>
      </c>
      <c r="AQ148" s="124">
        <v>0</v>
      </c>
      <c r="AR148" s="124">
        <v>9</v>
      </c>
      <c r="AS148" s="124">
        <v>3</v>
      </c>
      <c r="AT148" s="124">
        <v>0</v>
      </c>
      <c r="AU148" s="124">
        <v>0</v>
      </c>
      <c r="AV148" s="301">
        <v>12</v>
      </c>
      <c r="AW148" s="302">
        <v>2</v>
      </c>
      <c r="AX148" s="302">
        <v>87</v>
      </c>
      <c r="AY148" s="303">
        <v>0</v>
      </c>
      <c r="AZ148" s="303">
        <v>38</v>
      </c>
      <c r="BA148" s="303">
        <v>20</v>
      </c>
    </row>
    <row r="149" spans="1:53" s="174" customFormat="1" ht="14.25" x14ac:dyDescent="0.2">
      <c r="A149" s="9">
        <v>41906</v>
      </c>
      <c r="B149" s="304" t="s">
        <v>88</v>
      </c>
      <c r="C149" s="304"/>
      <c r="D149" s="305">
        <v>3</v>
      </c>
      <c r="E149" s="142">
        <v>652</v>
      </c>
      <c r="F149" s="142">
        <v>2349</v>
      </c>
      <c r="G149" s="243">
        <v>6707.2694091796875</v>
      </c>
      <c r="H149" s="243">
        <v>4.1976001597940922</v>
      </c>
      <c r="I149" s="243">
        <v>11706348.59375</v>
      </c>
      <c r="J149" s="143"/>
      <c r="K149" s="142">
        <v>883633</v>
      </c>
      <c r="L149" s="249">
        <v>97.080009460941369</v>
      </c>
      <c r="M149" s="142">
        <v>26875883</v>
      </c>
      <c r="N149" s="249">
        <v>1.4883231749399457E-5</v>
      </c>
      <c r="O149" s="142">
        <v>812968</v>
      </c>
      <c r="P149" s="249">
        <v>1.2300607331754306E-4</v>
      </c>
      <c r="Q149" s="142">
        <v>2134593</v>
      </c>
      <c r="R149" s="249">
        <v>99.916845927206055</v>
      </c>
      <c r="S149" s="142">
        <v>19168423</v>
      </c>
      <c r="T149" s="249">
        <v>99.925486450046733</v>
      </c>
      <c r="U149" s="249">
        <v>99.747345684178129</v>
      </c>
      <c r="V149" s="249">
        <v>99.841419349451684</v>
      </c>
      <c r="W149" s="249">
        <v>99.66440170373788</v>
      </c>
      <c r="X149" s="249">
        <v>99.767023963570679</v>
      </c>
      <c r="Y149" s="142">
        <v>31469322</v>
      </c>
      <c r="Z149" s="249">
        <v>99.917770765635552</v>
      </c>
      <c r="AA149" s="142">
        <v>6096272</v>
      </c>
      <c r="AB149" s="249">
        <v>99.710970714215989</v>
      </c>
      <c r="AC149" s="142">
        <v>813047</v>
      </c>
      <c r="AD149" s="249">
        <v>0.26357639950288125</v>
      </c>
      <c r="AE149" s="142">
        <v>63837</v>
      </c>
      <c r="AF149" s="249">
        <v>98.275295378097908</v>
      </c>
      <c r="AG149" s="142">
        <v>26918947</v>
      </c>
      <c r="AH149" s="249">
        <v>0.36147773157124036</v>
      </c>
      <c r="AI149" s="142">
        <v>252592</v>
      </c>
      <c r="AJ149" s="249">
        <v>94.90205631849922</v>
      </c>
      <c r="AK149" s="249">
        <v>6.1827208535977421E-7</v>
      </c>
      <c r="AL149" s="249" t="e">
        <v>#DIV/0!</v>
      </c>
      <c r="AM149" s="243"/>
      <c r="AN149" s="143"/>
      <c r="AO149" s="305"/>
      <c r="AP149" s="142">
        <v>0</v>
      </c>
      <c r="AQ149" s="142">
        <v>0</v>
      </c>
      <c r="AR149" s="142">
        <v>4</v>
      </c>
      <c r="AS149" s="142">
        <v>2</v>
      </c>
      <c r="AT149" s="142">
        <v>0</v>
      </c>
      <c r="AU149" s="142">
        <v>0</v>
      </c>
      <c r="AV149" s="301">
        <v>12</v>
      </c>
      <c r="AW149" s="302">
        <v>2</v>
      </c>
      <c r="AX149" s="302">
        <v>70</v>
      </c>
      <c r="AY149" s="303">
        <v>0</v>
      </c>
      <c r="AZ149" s="303">
        <v>29</v>
      </c>
      <c r="BA149" s="303">
        <v>11</v>
      </c>
    </row>
    <row r="150" spans="1:53" s="164" customFormat="1" ht="14.25" customHeight="1" x14ac:dyDescent="0.2">
      <c r="A150" s="9">
        <v>41906</v>
      </c>
      <c r="B150" s="306" t="s">
        <v>89</v>
      </c>
      <c r="C150" s="306"/>
      <c r="D150" s="307">
        <v>1</v>
      </c>
      <c r="E150" s="145">
        <v>194</v>
      </c>
      <c r="F150" s="145">
        <v>581</v>
      </c>
      <c r="G150" s="244">
        <v>1253.7127685546875</v>
      </c>
      <c r="H150" s="244">
        <v>1.7248581647872925</v>
      </c>
      <c r="I150" s="244">
        <v>6932086</v>
      </c>
      <c r="J150" s="138"/>
      <c r="K150" s="145">
        <v>125497</v>
      </c>
      <c r="L150" s="250">
        <v>96.442146027395083</v>
      </c>
      <c r="M150" s="145">
        <v>7293926</v>
      </c>
      <c r="N150" s="250">
        <v>0</v>
      </c>
      <c r="O150" s="145">
        <v>74913</v>
      </c>
      <c r="P150" s="250">
        <v>0</v>
      </c>
      <c r="Q150" s="145">
        <v>64611</v>
      </c>
      <c r="R150" s="250">
        <v>99.914878845214844</v>
      </c>
      <c r="S150" s="145">
        <v>5719985</v>
      </c>
      <c r="T150" s="250">
        <v>99.97564697265625</v>
      </c>
      <c r="U150" s="250">
        <v>99.733024597167969</v>
      </c>
      <c r="V150" s="250">
        <v>99.809829711914063</v>
      </c>
      <c r="W150" s="250">
        <v>99.64813232421875</v>
      </c>
      <c r="X150" s="250">
        <v>99.7855224609375</v>
      </c>
      <c r="Y150" s="145">
        <v>25213716</v>
      </c>
      <c r="Z150" s="250">
        <v>99.893997192382813</v>
      </c>
      <c r="AA150" s="145">
        <v>14272</v>
      </c>
      <c r="AB150" s="250">
        <v>87.997474670410156</v>
      </c>
      <c r="AC150" s="145">
        <v>69274</v>
      </c>
      <c r="AD150" s="250">
        <v>0.19920894503593445</v>
      </c>
      <c r="AE150" s="145">
        <v>5480</v>
      </c>
      <c r="AF150" s="250">
        <v>99.16058349609375</v>
      </c>
      <c r="AG150" s="145">
        <v>7251488</v>
      </c>
      <c r="AH150" s="250">
        <v>0.12907695770263672</v>
      </c>
      <c r="AI150" s="145">
        <v>17961</v>
      </c>
      <c r="AJ150" s="250">
        <v>96.258560180664063</v>
      </c>
      <c r="AK150" s="250">
        <v>2.6462357044219971</v>
      </c>
      <c r="AL150" s="250">
        <v>0.27250725030899048</v>
      </c>
      <c r="AM150" s="244"/>
      <c r="AN150" s="138"/>
      <c r="AO150" s="307"/>
      <c r="AP150" s="145">
        <v>0</v>
      </c>
      <c r="AQ150" s="145">
        <v>0</v>
      </c>
      <c r="AR150" s="145">
        <v>5</v>
      </c>
      <c r="AS150" s="145">
        <v>1</v>
      </c>
      <c r="AT150" s="145">
        <v>0</v>
      </c>
      <c r="AU150" s="145">
        <v>0</v>
      </c>
      <c r="AV150" s="34">
        <v>0</v>
      </c>
      <c r="AW150" s="308">
        <v>0</v>
      </c>
      <c r="AX150" s="308">
        <v>17</v>
      </c>
      <c r="AY150" s="10">
        <v>0</v>
      </c>
      <c r="AZ150" s="10">
        <v>9</v>
      </c>
      <c r="BA150" s="10">
        <v>9</v>
      </c>
    </row>
    <row r="151" spans="1:53" s="164" customFormat="1" ht="12.75" x14ac:dyDescent="0.2">
      <c r="A151" s="9">
        <v>41906</v>
      </c>
      <c r="B151" s="309" t="s">
        <v>75</v>
      </c>
      <c r="C151" s="309" t="s">
        <v>86</v>
      </c>
      <c r="D151" s="310" t="s">
        <v>118</v>
      </c>
      <c r="E151" s="127">
        <v>39</v>
      </c>
      <c r="F151" s="127">
        <v>181</v>
      </c>
      <c r="G151" s="245">
        <v>1769.646728515625</v>
      </c>
      <c r="H151" s="245">
        <v>1.4975998401641846</v>
      </c>
      <c r="I151" s="245">
        <v>813679.75</v>
      </c>
      <c r="J151" s="126">
        <v>0</v>
      </c>
      <c r="K151" s="127">
        <v>199323</v>
      </c>
      <c r="L151" s="251">
        <v>97.446857613020072</v>
      </c>
      <c r="M151" s="127">
        <v>4173167</v>
      </c>
      <c r="N151" s="251">
        <v>0</v>
      </c>
      <c r="O151" s="127">
        <v>220691</v>
      </c>
      <c r="P151" s="251">
        <v>0</v>
      </c>
      <c r="Q151" s="127">
        <v>466951</v>
      </c>
      <c r="R151" s="251">
        <v>99.92718505859375</v>
      </c>
      <c r="S151" s="127">
        <v>3288379</v>
      </c>
      <c r="T151" s="251">
        <v>99.93115234375</v>
      </c>
      <c r="U151" s="251">
        <v>99.745346069335938</v>
      </c>
      <c r="V151" s="251">
        <v>99.717597961425781</v>
      </c>
      <c r="W151" s="251">
        <v>99.672714233398438</v>
      </c>
      <c r="X151" s="251">
        <v>99.648941040039063</v>
      </c>
      <c r="Y151" s="127">
        <v>4351335</v>
      </c>
      <c r="Z151" s="251">
        <v>99.943992614746094</v>
      </c>
      <c r="AA151" s="127">
        <v>845841</v>
      </c>
      <c r="AB151" s="251">
        <v>99.853874206542969</v>
      </c>
      <c r="AC151" s="127">
        <v>220712</v>
      </c>
      <c r="AD151" s="251">
        <v>0.266863614320755</v>
      </c>
      <c r="AE151" s="127">
        <v>23357</v>
      </c>
      <c r="AF151" s="251">
        <v>98.514366149902344</v>
      </c>
      <c r="AG151" s="127">
        <v>4172526</v>
      </c>
      <c r="AH151" s="251">
        <v>0.12654204666614532</v>
      </c>
      <c r="AI151" s="127">
        <v>65369</v>
      </c>
      <c r="AJ151" s="251">
        <v>94.316879272460938</v>
      </c>
      <c r="AK151" s="251">
        <v>0.98817664384841919</v>
      </c>
      <c r="AL151" s="251">
        <v>5.3149156272411346E-2</v>
      </c>
      <c r="AM151" s="245">
        <v>0</v>
      </c>
      <c r="AN151" s="126">
        <v>0</v>
      </c>
      <c r="AO151" s="156">
        <v>0</v>
      </c>
      <c r="AP151" s="127">
        <v>0</v>
      </c>
      <c r="AQ151" s="127">
        <v>0</v>
      </c>
      <c r="AR151" s="127">
        <v>0</v>
      </c>
      <c r="AS151" s="127">
        <v>0</v>
      </c>
      <c r="AT151" s="127">
        <v>0</v>
      </c>
      <c r="AU151" s="127">
        <v>0</v>
      </c>
      <c r="AV151" s="311">
        <v>2</v>
      </c>
      <c r="AW151" s="312">
        <v>0</v>
      </c>
      <c r="AX151" s="312">
        <v>13</v>
      </c>
      <c r="AY151" s="10">
        <v>0</v>
      </c>
      <c r="AZ151" s="10">
        <v>7</v>
      </c>
      <c r="BA151" s="10">
        <v>3</v>
      </c>
    </row>
    <row r="152" spans="1:53" s="166" customFormat="1" ht="12.75" x14ac:dyDescent="0.2">
      <c r="A152" s="9">
        <v>41906</v>
      </c>
      <c r="B152" s="309" t="s">
        <v>76</v>
      </c>
      <c r="C152" s="309" t="s">
        <v>86</v>
      </c>
      <c r="D152" s="310" t="s">
        <v>119</v>
      </c>
      <c r="E152" s="127">
        <v>52</v>
      </c>
      <c r="F152" s="127">
        <v>174</v>
      </c>
      <c r="G152" s="245">
        <v>519.17510986328125</v>
      </c>
      <c r="H152" s="245">
        <v>0.23760007321834564</v>
      </c>
      <c r="I152" s="245">
        <v>640454.3125</v>
      </c>
      <c r="J152" s="126">
        <v>0</v>
      </c>
      <c r="K152" s="127">
        <v>69644</v>
      </c>
      <c r="L152" s="251">
        <v>97.112457641720752</v>
      </c>
      <c r="M152" s="127">
        <v>1960581</v>
      </c>
      <c r="N152" s="251">
        <v>0</v>
      </c>
      <c r="O152" s="127">
        <v>61494</v>
      </c>
      <c r="P152" s="251">
        <v>0</v>
      </c>
      <c r="Q152" s="127">
        <v>179650</v>
      </c>
      <c r="R152" s="251">
        <v>99.902587890625</v>
      </c>
      <c r="S152" s="127">
        <v>1410922</v>
      </c>
      <c r="T152" s="251">
        <v>99.940673828125</v>
      </c>
      <c r="U152" s="251">
        <v>99.759323120117188</v>
      </c>
      <c r="V152" s="251">
        <v>99.891357421875</v>
      </c>
      <c r="W152" s="251">
        <v>99.662147521972656</v>
      </c>
      <c r="X152" s="251">
        <v>99.83209228515625</v>
      </c>
      <c r="Y152" s="127">
        <v>1796004</v>
      </c>
      <c r="Z152" s="251">
        <v>99.932792663574219</v>
      </c>
      <c r="AA152" s="127">
        <v>307558</v>
      </c>
      <c r="AB152" s="251">
        <v>99.880348205566406</v>
      </c>
      <c r="AC152" s="127">
        <v>61526</v>
      </c>
      <c r="AD152" s="251">
        <v>0.30718719959259033</v>
      </c>
      <c r="AE152" s="127">
        <v>1226</v>
      </c>
      <c r="AF152" s="251">
        <v>97.471450805664063</v>
      </c>
      <c r="AG152" s="127">
        <v>1963186</v>
      </c>
      <c r="AH152" s="251">
        <v>0.5995866060256958</v>
      </c>
      <c r="AI152" s="127">
        <v>15378</v>
      </c>
      <c r="AJ152" s="251">
        <v>95.109893798828125</v>
      </c>
      <c r="AK152" s="251">
        <v>0.98963093757629395</v>
      </c>
      <c r="AL152" s="251">
        <v>5.2005745470523834E-2</v>
      </c>
      <c r="AM152" s="245">
        <v>0</v>
      </c>
      <c r="AN152" s="126">
        <v>0</v>
      </c>
      <c r="AO152" s="156">
        <v>0</v>
      </c>
      <c r="AP152" s="127">
        <v>0</v>
      </c>
      <c r="AQ152" s="127">
        <v>0</v>
      </c>
      <c r="AR152" s="127">
        <v>0</v>
      </c>
      <c r="AS152" s="127">
        <v>0</v>
      </c>
      <c r="AT152" s="127">
        <v>0</v>
      </c>
      <c r="AU152" s="127">
        <v>0</v>
      </c>
      <c r="AV152" s="311">
        <v>2</v>
      </c>
      <c r="AW152" s="312">
        <v>0</v>
      </c>
      <c r="AX152" s="312">
        <v>2</v>
      </c>
      <c r="AY152" s="10">
        <v>0</v>
      </c>
      <c r="AZ152" s="10">
        <v>3</v>
      </c>
      <c r="BA152" s="10">
        <v>0</v>
      </c>
    </row>
    <row r="153" spans="1:53" s="166" customFormat="1" ht="12.75" x14ac:dyDescent="0.2">
      <c r="A153" s="9">
        <v>41906</v>
      </c>
      <c r="B153" s="309" t="s">
        <v>77</v>
      </c>
      <c r="C153" s="309" t="s">
        <v>86</v>
      </c>
      <c r="D153" s="310" t="s">
        <v>118</v>
      </c>
      <c r="E153" s="127">
        <v>65</v>
      </c>
      <c r="F153" s="127">
        <v>350</v>
      </c>
      <c r="G153" s="245">
        <v>820.3751220703125</v>
      </c>
      <c r="H153" s="245">
        <v>0.70560020208358765</v>
      </c>
      <c r="I153" s="245">
        <v>1121055</v>
      </c>
      <c r="J153" s="126">
        <v>0</v>
      </c>
      <c r="K153" s="127">
        <v>100288</v>
      </c>
      <c r="L153" s="251">
        <v>97.244934588385448</v>
      </c>
      <c r="M153" s="127">
        <v>3461267</v>
      </c>
      <c r="N153" s="251">
        <v>0</v>
      </c>
      <c r="O153" s="127">
        <v>92181</v>
      </c>
      <c r="P153" s="251">
        <v>0</v>
      </c>
      <c r="Q153" s="127">
        <v>263061</v>
      </c>
      <c r="R153" s="251">
        <v>99.961982727050781</v>
      </c>
      <c r="S153" s="127">
        <v>2512216</v>
      </c>
      <c r="T153" s="251">
        <v>99.970542907714844</v>
      </c>
      <c r="U153" s="251">
        <v>99.869819641113281</v>
      </c>
      <c r="V153" s="251">
        <v>99.942420959472656</v>
      </c>
      <c r="W153" s="251">
        <v>99.83184814453125</v>
      </c>
      <c r="X153" s="251">
        <v>99.912979125976563</v>
      </c>
      <c r="Y153" s="127">
        <v>4325591</v>
      </c>
      <c r="Z153" s="251">
        <v>99.924148559570313</v>
      </c>
      <c r="AA153" s="127">
        <v>846509</v>
      </c>
      <c r="AB153" s="251">
        <v>99.8828125</v>
      </c>
      <c r="AC153" s="127">
        <v>92230</v>
      </c>
      <c r="AD153" s="251">
        <v>0.18757453560829163</v>
      </c>
      <c r="AE153" s="127">
        <v>5504</v>
      </c>
      <c r="AF153" s="251">
        <v>98.38299560546875</v>
      </c>
      <c r="AG153" s="127">
        <v>3466928</v>
      </c>
      <c r="AH153" s="251">
        <v>0.12760576605796814</v>
      </c>
      <c r="AI153" s="127">
        <v>17569</v>
      </c>
      <c r="AJ153" s="251">
        <v>94.871650695800781</v>
      </c>
      <c r="AK153" s="251">
        <v>0.82990795373916626</v>
      </c>
      <c r="AL153" s="251">
        <v>5.2869703620672226E-2</v>
      </c>
      <c r="AM153" s="245">
        <v>0</v>
      </c>
      <c r="AN153" s="126">
        <v>0</v>
      </c>
      <c r="AO153" s="156">
        <v>0</v>
      </c>
      <c r="AP153" s="127">
        <v>0</v>
      </c>
      <c r="AQ153" s="127">
        <v>0</v>
      </c>
      <c r="AR153" s="127">
        <v>0</v>
      </c>
      <c r="AS153" s="127">
        <v>0</v>
      </c>
      <c r="AT153" s="127">
        <v>0</v>
      </c>
      <c r="AU153" s="127">
        <v>0</v>
      </c>
      <c r="AV153" s="311">
        <v>0</v>
      </c>
      <c r="AW153" s="312">
        <v>0</v>
      </c>
      <c r="AX153" s="312">
        <v>0</v>
      </c>
      <c r="AY153" s="10">
        <v>0</v>
      </c>
      <c r="AZ153" s="10">
        <v>0</v>
      </c>
      <c r="BA153" s="10">
        <v>0</v>
      </c>
    </row>
    <row r="154" spans="1:53" s="166" customFormat="1" ht="12.75" x14ac:dyDescent="0.2">
      <c r="A154" s="9">
        <v>41906</v>
      </c>
      <c r="B154" s="309" t="s">
        <v>124</v>
      </c>
      <c r="C154" s="309" t="s">
        <v>86</v>
      </c>
      <c r="D154" s="310" t="s">
        <v>118</v>
      </c>
      <c r="E154" s="127">
        <v>42</v>
      </c>
      <c r="F154" s="127">
        <v>136</v>
      </c>
      <c r="G154" s="245">
        <v>323.419189453125</v>
      </c>
      <c r="H154" s="245">
        <v>0.27360004186630249</v>
      </c>
      <c r="I154" s="245">
        <v>463884.9375</v>
      </c>
      <c r="J154" s="126">
        <v>0</v>
      </c>
      <c r="K154" s="127">
        <v>41139</v>
      </c>
      <c r="L154" s="251">
        <v>96.446194608522333</v>
      </c>
      <c r="M154" s="127">
        <v>1556873</v>
      </c>
      <c r="N154" s="251">
        <v>0</v>
      </c>
      <c r="O154" s="127">
        <v>40336</v>
      </c>
      <c r="P154" s="251">
        <v>0</v>
      </c>
      <c r="Q154" s="127">
        <v>109307</v>
      </c>
      <c r="R154" s="251">
        <v>99.951515197753906</v>
      </c>
      <c r="S154" s="127">
        <v>1087050</v>
      </c>
      <c r="T154" s="251">
        <v>99.954833984375</v>
      </c>
      <c r="U154" s="251">
        <v>99.771919250488281</v>
      </c>
      <c r="V154" s="251">
        <v>99.810005187988281</v>
      </c>
      <c r="W154" s="251">
        <v>99.723541259765625</v>
      </c>
      <c r="X154" s="251">
        <v>99.764923095703125</v>
      </c>
      <c r="Y154" s="127">
        <v>1675552</v>
      </c>
      <c r="Z154" s="251">
        <v>99.906417846679688</v>
      </c>
      <c r="AA154" s="127">
        <v>280361</v>
      </c>
      <c r="AB154" s="251">
        <v>99.8765869140625</v>
      </c>
      <c r="AC154" s="127">
        <v>40369</v>
      </c>
      <c r="AD154" s="251">
        <v>0.30964353680610657</v>
      </c>
      <c r="AE154" s="127">
        <v>3357</v>
      </c>
      <c r="AF154" s="251">
        <v>97.736076354980469</v>
      </c>
      <c r="AG154" s="127">
        <v>1557773</v>
      </c>
      <c r="AH154" s="251">
        <v>0.13872367143630981</v>
      </c>
      <c r="AI154" s="127">
        <v>18991</v>
      </c>
      <c r="AJ154" s="251">
        <v>92.959823608398438</v>
      </c>
      <c r="AK154" s="251">
        <v>0.92659205198287964</v>
      </c>
      <c r="AL154" s="251">
        <v>6.6144868731498718E-2</v>
      </c>
      <c r="AM154" s="245">
        <v>0</v>
      </c>
      <c r="AN154" s="126">
        <v>0</v>
      </c>
      <c r="AO154" s="156">
        <v>0</v>
      </c>
      <c r="AP154" s="127">
        <v>0</v>
      </c>
      <c r="AQ154" s="127">
        <v>0</v>
      </c>
      <c r="AR154" s="127">
        <v>0</v>
      </c>
      <c r="AS154" s="127">
        <v>0</v>
      </c>
      <c r="AT154" s="127">
        <v>0</v>
      </c>
      <c r="AU154" s="127">
        <v>0</v>
      </c>
      <c r="AV154" s="311">
        <v>1</v>
      </c>
      <c r="AW154" s="312">
        <v>0</v>
      </c>
      <c r="AX154" s="312">
        <v>8</v>
      </c>
      <c r="AY154" s="10">
        <v>0</v>
      </c>
      <c r="AZ154" s="10">
        <v>0</v>
      </c>
      <c r="BA154" s="10">
        <v>0</v>
      </c>
    </row>
    <row r="155" spans="1:53" s="170" customFormat="1" ht="14.25" x14ac:dyDescent="0.2">
      <c r="A155" s="9">
        <v>41906</v>
      </c>
      <c r="B155" s="309" t="s">
        <v>78</v>
      </c>
      <c r="C155" s="309" t="s">
        <v>86</v>
      </c>
      <c r="D155" s="310" t="s">
        <v>118</v>
      </c>
      <c r="E155" s="127">
        <v>33</v>
      </c>
      <c r="F155" s="127">
        <v>107</v>
      </c>
      <c r="G155" s="245">
        <v>710.59429931640625</v>
      </c>
      <c r="H155" s="245">
        <v>0.17280000448226929</v>
      </c>
      <c r="I155" s="245">
        <v>429368.9375</v>
      </c>
      <c r="J155" s="126">
        <v>0</v>
      </c>
      <c r="K155" s="127">
        <v>93060</v>
      </c>
      <c r="L155" s="251">
        <v>97.426391575327742</v>
      </c>
      <c r="M155" s="127">
        <v>1721922</v>
      </c>
      <c r="N155" s="251">
        <v>0</v>
      </c>
      <c r="O155" s="127">
        <v>83170</v>
      </c>
      <c r="P155" s="251">
        <v>0</v>
      </c>
      <c r="Q155" s="127">
        <v>172199</v>
      </c>
      <c r="R155" s="251">
        <v>99.961090087890625</v>
      </c>
      <c r="S155" s="127">
        <v>1186412</v>
      </c>
      <c r="T155" s="251">
        <v>99.968055725097656</v>
      </c>
      <c r="U155" s="251">
        <v>99.80401611328125</v>
      </c>
      <c r="V155" s="251">
        <v>99.919853210449219</v>
      </c>
      <c r="W155" s="251">
        <v>99.765182495117188</v>
      </c>
      <c r="X155" s="251">
        <v>99.887931823730469</v>
      </c>
      <c r="Y155" s="127">
        <v>1759788</v>
      </c>
      <c r="Z155" s="251">
        <v>99.9208984375</v>
      </c>
      <c r="AA155" s="127">
        <v>274665</v>
      </c>
      <c r="AB155" s="251">
        <v>99.868202209472656</v>
      </c>
      <c r="AC155" s="127">
        <v>83205</v>
      </c>
      <c r="AD155" s="251">
        <v>0.23676462471485138</v>
      </c>
      <c r="AE155" s="127">
        <v>5674</v>
      </c>
      <c r="AF155" s="251">
        <v>98.202323913574219</v>
      </c>
      <c r="AG155" s="127">
        <v>1725623</v>
      </c>
      <c r="AH155" s="251">
        <v>0.56605643033981323</v>
      </c>
      <c r="AI155" s="127">
        <v>14968</v>
      </c>
      <c r="AJ155" s="251">
        <v>95.129608154296875</v>
      </c>
      <c r="AK155" s="251">
        <v>1.0780167579650879</v>
      </c>
      <c r="AL155" s="251">
        <v>4.8548601567745209E-2</v>
      </c>
      <c r="AM155" s="245">
        <v>0</v>
      </c>
      <c r="AN155" s="126">
        <v>0</v>
      </c>
      <c r="AO155" s="156">
        <v>0</v>
      </c>
      <c r="AP155" s="127">
        <v>0</v>
      </c>
      <c r="AQ155" s="127">
        <v>0</v>
      </c>
      <c r="AR155" s="127">
        <v>0</v>
      </c>
      <c r="AS155" s="127">
        <v>0</v>
      </c>
      <c r="AT155" s="127">
        <v>0</v>
      </c>
      <c r="AU155" s="127">
        <v>0</v>
      </c>
      <c r="AV155" s="311">
        <v>0</v>
      </c>
      <c r="AW155" s="312">
        <v>0</v>
      </c>
      <c r="AX155" s="312">
        <v>0</v>
      </c>
      <c r="AY155" s="10">
        <v>0</v>
      </c>
      <c r="AZ155" s="10">
        <v>3</v>
      </c>
      <c r="BA155" s="10">
        <v>0</v>
      </c>
    </row>
    <row r="156" spans="1:53" s="166" customFormat="1" ht="12.75" x14ac:dyDescent="0.2">
      <c r="A156" s="9">
        <v>41906</v>
      </c>
      <c r="B156" s="309" t="s">
        <v>79</v>
      </c>
      <c r="C156" s="309" t="s">
        <v>86</v>
      </c>
      <c r="D156" s="310" t="s">
        <v>119</v>
      </c>
      <c r="E156" s="127">
        <v>77</v>
      </c>
      <c r="F156" s="127">
        <v>267</v>
      </c>
      <c r="G156" s="245">
        <v>544.49029541015625</v>
      </c>
      <c r="H156" s="245">
        <v>0.17759999632835388</v>
      </c>
      <c r="I156" s="245">
        <v>1475668.625</v>
      </c>
      <c r="J156" s="126">
        <v>0</v>
      </c>
      <c r="K156" s="127">
        <v>77815</v>
      </c>
      <c r="L156" s="251">
        <v>96.928612735333814</v>
      </c>
      <c r="M156" s="127">
        <v>3534697</v>
      </c>
      <c r="N156" s="251">
        <v>8.4872903244104236E-5</v>
      </c>
      <c r="O156" s="127">
        <v>65021</v>
      </c>
      <c r="P156" s="251">
        <v>1.5379646793007851E-3</v>
      </c>
      <c r="Q156" s="127">
        <v>172666</v>
      </c>
      <c r="R156" s="251">
        <v>99.87200927734375</v>
      </c>
      <c r="S156" s="127">
        <v>2434104</v>
      </c>
      <c r="T156" s="251">
        <v>99.889610290527344</v>
      </c>
      <c r="U156" s="251">
        <v>99.552452087402344</v>
      </c>
      <c r="V156" s="251">
        <v>99.778144836425781</v>
      </c>
      <c r="W156" s="251">
        <v>99.425033569335937</v>
      </c>
      <c r="X156" s="251">
        <v>99.667999267578125</v>
      </c>
      <c r="Y156" s="127">
        <v>4076268</v>
      </c>
      <c r="Z156" s="251">
        <v>99.910331726074219</v>
      </c>
      <c r="AA156" s="127">
        <v>805577</v>
      </c>
      <c r="AB156" s="251">
        <v>99.867172241210937</v>
      </c>
      <c r="AC156" s="127">
        <v>64904</v>
      </c>
      <c r="AD156" s="251">
        <v>0.2850363552570343</v>
      </c>
      <c r="AE156" s="127">
        <v>5236</v>
      </c>
      <c r="AF156" s="251">
        <v>98.4912109375</v>
      </c>
      <c r="AG156" s="127">
        <v>3536869</v>
      </c>
      <c r="AH156" s="251">
        <v>0.60154896974563599</v>
      </c>
      <c r="AI156" s="127">
        <v>32541</v>
      </c>
      <c r="AJ156" s="251">
        <v>97.111335754394531</v>
      </c>
      <c r="AK156" s="251">
        <v>0.8742484450340271</v>
      </c>
      <c r="AL156" s="251">
        <v>5.7057682424783707E-2</v>
      </c>
      <c r="AM156" s="245">
        <v>0</v>
      </c>
      <c r="AN156" s="126">
        <v>0</v>
      </c>
      <c r="AO156" s="156">
        <v>0</v>
      </c>
      <c r="AP156" s="127">
        <v>0</v>
      </c>
      <c r="AQ156" s="127">
        <v>0</v>
      </c>
      <c r="AR156" s="127">
        <v>2</v>
      </c>
      <c r="AS156" s="127">
        <v>0</v>
      </c>
      <c r="AT156" s="127">
        <v>0</v>
      </c>
      <c r="AU156" s="127">
        <v>0</v>
      </c>
      <c r="AV156" s="311">
        <v>0</v>
      </c>
      <c r="AW156" s="312">
        <v>0</v>
      </c>
      <c r="AX156" s="312">
        <v>13</v>
      </c>
      <c r="AY156" s="10">
        <v>0</v>
      </c>
      <c r="AZ156" s="10">
        <v>8</v>
      </c>
      <c r="BA156" s="10">
        <v>5</v>
      </c>
    </row>
    <row r="157" spans="1:53" s="170" customFormat="1" ht="14.25" x14ac:dyDescent="0.2">
      <c r="A157" s="9">
        <v>41906</v>
      </c>
      <c r="B157" s="309" t="s">
        <v>80</v>
      </c>
      <c r="C157" s="309" t="s">
        <v>86</v>
      </c>
      <c r="D157" s="310" t="s">
        <v>119</v>
      </c>
      <c r="E157" s="127">
        <v>57</v>
      </c>
      <c r="F157" s="127">
        <v>180</v>
      </c>
      <c r="G157" s="245">
        <v>400.4735107421875</v>
      </c>
      <c r="H157" s="245">
        <v>0.13679999113082886</v>
      </c>
      <c r="I157" s="245">
        <v>758619.1875</v>
      </c>
      <c r="J157" s="126">
        <v>0</v>
      </c>
      <c r="K157" s="127">
        <v>50976</v>
      </c>
      <c r="L157" s="251">
        <v>96.716101694915253</v>
      </c>
      <c r="M157" s="127">
        <v>2050319</v>
      </c>
      <c r="N157" s="251">
        <v>0</v>
      </c>
      <c r="O157" s="127">
        <v>45607</v>
      </c>
      <c r="P157" s="251">
        <v>0</v>
      </c>
      <c r="Q157" s="127">
        <v>110597</v>
      </c>
      <c r="R157" s="251">
        <v>99.916816711425781</v>
      </c>
      <c r="S157" s="127">
        <v>1338869</v>
      </c>
      <c r="T157" s="251">
        <v>99.934646606445313</v>
      </c>
      <c r="U157" s="251">
        <v>99.745651245117188</v>
      </c>
      <c r="V157" s="251">
        <v>99.919815063476562</v>
      </c>
      <c r="W157" s="251">
        <v>99.662681579589844</v>
      </c>
      <c r="X157" s="251">
        <v>99.854515075683594</v>
      </c>
      <c r="Y157" s="127">
        <v>2091298</v>
      </c>
      <c r="Z157" s="251">
        <v>99.912162780761719</v>
      </c>
      <c r="AA157" s="127">
        <v>376151</v>
      </c>
      <c r="AB157" s="251">
        <v>99.87664794921875</v>
      </c>
      <c r="AC157" s="127">
        <v>45618</v>
      </c>
      <c r="AD157" s="251">
        <v>0.26963040232658386</v>
      </c>
      <c r="AE157" s="127">
        <v>2701</v>
      </c>
      <c r="AF157" s="251">
        <v>98.778228759765625</v>
      </c>
      <c r="AG157" s="127">
        <v>2053345</v>
      </c>
      <c r="AH157" s="251">
        <v>0.55743187665939331</v>
      </c>
      <c r="AI157" s="127">
        <v>17291</v>
      </c>
      <c r="AJ157" s="251">
        <v>96.385406494140625</v>
      </c>
      <c r="AK157" s="251">
        <v>1.0908068418502808</v>
      </c>
      <c r="AL157" s="251">
        <v>5.6928336620330811E-2</v>
      </c>
      <c r="AM157" s="245">
        <v>0</v>
      </c>
      <c r="AN157" s="126">
        <v>0</v>
      </c>
      <c r="AO157" s="156">
        <v>0</v>
      </c>
      <c r="AP157" s="127">
        <v>0</v>
      </c>
      <c r="AQ157" s="127">
        <v>0</v>
      </c>
      <c r="AR157" s="127">
        <v>0</v>
      </c>
      <c r="AS157" s="127">
        <v>0</v>
      </c>
      <c r="AT157" s="127">
        <v>0</v>
      </c>
      <c r="AU157" s="127">
        <v>0</v>
      </c>
      <c r="AV157" s="311">
        <v>0</v>
      </c>
      <c r="AW157" s="312">
        <v>0</v>
      </c>
      <c r="AX157" s="312">
        <v>3</v>
      </c>
      <c r="AY157" s="10">
        <v>0</v>
      </c>
      <c r="AZ157" s="10">
        <v>1</v>
      </c>
      <c r="BA157" s="10">
        <v>0</v>
      </c>
    </row>
    <row r="158" spans="1:53" s="170" customFormat="1" ht="14.25" x14ac:dyDescent="0.2">
      <c r="A158" s="9">
        <v>41906</v>
      </c>
      <c r="B158" s="309" t="s">
        <v>81</v>
      </c>
      <c r="C158" s="309" t="s">
        <v>86</v>
      </c>
      <c r="D158" s="310" t="s">
        <v>119</v>
      </c>
      <c r="E158" s="127">
        <v>40</v>
      </c>
      <c r="F158" s="127">
        <v>136</v>
      </c>
      <c r="G158" s="245">
        <v>368.15753173828125</v>
      </c>
      <c r="H158" s="245">
        <v>8.3999991416931152E-2</v>
      </c>
      <c r="I158" s="245">
        <v>794647.3125</v>
      </c>
      <c r="J158" s="126">
        <v>0</v>
      </c>
      <c r="K158" s="127">
        <v>51671</v>
      </c>
      <c r="L158" s="251">
        <v>96.665440963015996</v>
      </c>
      <c r="M158" s="127">
        <v>1579243</v>
      </c>
      <c r="N158" s="251">
        <v>0</v>
      </c>
      <c r="O158" s="127">
        <v>43102</v>
      </c>
      <c r="P158" s="251">
        <v>0</v>
      </c>
      <c r="Q158" s="127">
        <v>115730</v>
      </c>
      <c r="R158" s="251">
        <v>99.924827575683594</v>
      </c>
      <c r="S158" s="127">
        <v>1139121</v>
      </c>
      <c r="T158" s="251">
        <v>99.945571899414063</v>
      </c>
      <c r="U158" s="251">
        <v>99.761032104492187</v>
      </c>
      <c r="V158" s="251">
        <v>99.818458557128906</v>
      </c>
      <c r="W158" s="251">
        <v>99.686042785644531</v>
      </c>
      <c r="X158" s="251">
        <v>99.764129638671875</v>
      </c>
      <c r="Y158" s="127">
        <v>1955862</v>
      </c>
      <c r="Z158" s="251">
        <v>99.918655395507812</v>
      </c>
      <c r="AA158" s="127">
        <v>400478</v>
      </c>
      <c r="AB158" s="251">
        <v>99.888633728027344</v>
      </c>
      <c r="AC158" s="127">
        <v>43091</v>
      </c>
      <c r="AD158" s="251">
        <v>0.21814300119876862</v>
      </c>
      <c r="AE158" s="127">
        <v>3029</v>
      </c>
      <c r="AF158" s="251">
        <v>98.778472900390625</v>
      </c>
      <c r="AG158" s="127">
        <v>1580597</v>
      </c>
      <c r="AH158" s="251">
        <v>0.64032769203186035</v>
      </c>
      <c r="AI158" s="127">
        <v>14461</v>
      </c>
      <c r="AJ158" s="251">
        <v>94.792892456054688</v>
      </c>
      <c r="AK158" s="251">
        <v>0.86454492807388306</v>
      </c>
      <c r="AL158" s="251">
        <v>6.2774986028671265E-2</v>
      </c>
      <c r="AM158" s="245">
        <v>0</v>
      </c>
      <c r="AN158" s="126">
        <v>0</v>
      </c>
      <c r="AO158" s="156">
        <v>0</v>
      </c>
      <c r="AP158" s="127">
        <v>0</v>
      </c>
      <c r="AQ158" s="127">
        <v>0</v>
      </c>
      <c r="AR158" s="127">
        <v>0</v>
      </c>
      <c r="AS158" s="127">
        <v>0</v>
      </c>
      <c r="AT158" s="127">
        <v>0</v>
      </c>
      <c r="AU158" s="127">
        <v>0</v>
      </c>
      <c r="AV158" s="311">
        <v>2</v>
      </c>
      <c r="AW158" s="312">
        <v>0</v>
      </c>
      <c r="AX158" s="312">
        <v>4</v>
      </c>
      <c r="AY158" s="10">
        <v>0</v>
      </c>
      <c r="AZ158" s="10">
        <v>2</v>
      </c>
      <c r="BA158" s="10">
        <v>0</v>
      </c>
    </row>
    <row r="159" spans="1:53" s="170" customFormat="1" ht="14.25" x14ac:dyDescent="0.2">
      <c r="A159" s="9">
        <v>41906</v>
      </c>
      <c r="B159" s="309" t="s">
        <v>125</v>
      </c>
      <c r="C159" s="309" t="s">
        <v>86</v>
      </c>
      <c r="D159" s="310" t="s">
        <v>119</v>
      </c>
      <c r="E159" s="127">
        <v>16</v>
      </c>
      <c r="F159" s="127">
        <v>62</v>
      </c>
      <c r="G159" s="245">
        <v>441.8280029296875</v>
      </c>
      <c r="H159" s="245">
        <v>0.27840003371238708</v>
      </c>
      <c r="I159" s="245">
        <v>336370.59375</v>
      </c>
      <c r="J159" s="126">
        <v>0</v>
      </c>
      <c r="K159" s="127">
        <v>57207</v>
      </c>
      <c r="L159" s="251">
        <v>97.342982502141354</v>
      </c>
      <c r="M159" s="127">
        <v>1159372</v>
      </c>
      <c r="N159" s="251">
        <v>0</v>
      </c>
      <c r="O159" s="127">
        <v>53718</v>
      </c>
      <c r="P159" s="251">
        <v>0</v>
      </c>
      <c r="Q159" s="127">
        <v>111892</v>
      </c>
      <c r="R159" s="251">
        <v>99.909736633300781</v>
      </c>
      <c r="S159" s="127">
        <v>822563</v>
      </c>
      <c r="T159" s="251">
        <v>99.947845458984375</v>
      </c>
      <c r="U159" s="251">
        <v>99.733795166015625</v>
      </c>
      <c r="V159" s="251">
        <v>99.735115051269531</v>
      </c>
      <c r="W159" s="251">
        <v>99.643768310546875</v>
      </c>
      <c r="X159" s="251">
        <v>99.683097839355469</v>
      </c>
      <c r="Y159" s="127">
        <v>1100412</v>
      </c>
      <c r="Z159" s="251">
        <v>99.942024230957031</v>
      </c>
      <c r="AA159" s="127">
        <v>199152</v>
      </c>
      <c r="AB159" s="251">
        <v>99.889030456542969</v>
      </c>
      <c r="AC159" s="127">
        <v>53704</v>
      </c>
      <c r="AD159" s="251">
        <v>0.24020557105541229</v>
      </c>
      <c r="AE159" s="127">
        <v>3827</v>
      </c>
      <c r="AF159" s="251">
        <v>99.08544921875</v>
      </c>
      <c r="AG159" s="127">
        <v>1159463</v>
      </c>
      <c r="AH159" s="251">
        <v>0.5992429256439209</v>
      </c>
      <c r="AI159" s="127">
        <v>13795</v>
      </c>
      <c r="AJ159" s="251">
        <v>91.873870849609375</v>
      </c>
      <c r="AK159" s="251">
        <v>0.82084190845489502</v>
      </c>
      <c r="AL159" s="251">
        <v>4.435967281460762E-2</v>
      </c>
      <c r="AM159" s="245">
        <v>0</v>
      </c>
      <c r="AN159" s="126">
        <v>0</v>
      </c>
      <c r="AO159" s="156">
        <v>0</v>
      </c>
      <c r="AP159" s="127">
        <v>0</v>
      </c>
      <c r="AQ159" s="127">
        <v>0</v>
      </c>
      <c r="AR159" s="127">
        <v>0</v>
      </c>
      <c r="AS159" s="127">
        <v>0</v>
      </c>
      <c r="AT159" s="127">
        <v>0</v>
      </c>
      <c r="AU159" s="127">
        <v>0</v>
      </c>
      <c r="AV159" s="311">
        <v>0</v>
      </c>
      <c r="AW159" s="312">
        <v>0</v>
      </c>
      <c r="AX159" s="312">
        <v>2</v>
      </c>
      <c r="AY159" s="10">
        <v>0</v>
      </c>
      <c r="AZ159" s="10">
        <v>3</v>
      </c>
      <c r="BA159" s="10">
        <v>1</v>
      </c>
    </row>
    <row r="160" spans="1:53" s="174" customFormat="1" ht="14.25" x14ac:dyDescent="0.2">
      <c r="A160" s="9">
        <v>41906</v>
      </c>
      <c r="B160" s="313" t="s">
        <v>82</v>
      </c>
      <c r="C160" s="313" t="s">
        <v>86</v>
      </c>
      <c r="D160" s="314" t="s">
        <v>120</v>
      </c>
      <c r="E160" s="131">
        <v>51</v>
      </c>
      <c r="F160" s="131">
        <v>169</v>
      </c>
      <c r="G160" s="246">
        <v>387.56405639648437</v>
      </c>
      <c r="H160" s="246">
        <v>0.14400000870227814</v>
      </c>
      <c r="I160" s="246">
        <v>864537.0625</v>
      </c>
      <c r="J160" s="129">
        <v>0</v>
      </c>
      <c r="K160" s="128">
        <v>55749</v>
      </c>
      <c r="L160" s="252">
        <v>96.737161204685279</v>
      </c>
      <c r="M160" s="128">
        <v>1410948</v>
      </c>
      <c r="N160" s="252">
        <v>0</v>
      </c>
      <c r="O160" s="128">
        <v>53757</v>
      </c>
      <c r="P160" s="252">
        <v>0</v>
      </c>
      <c r="Q160" s="128">
        <v>157699</v>
      </c>
      <c r="R160" s="252">
        <v>99.863029479980469</v>
      </c>
      <c r="S160" s="128">
        <v>996451</v>
      </c>
      <c r="T160" s="252">
        <v>99.779922485351563</v>
      </c>
      <c r="U160" s="252">
        <v>99.741432189941406</v>
      </c>
      <c r="V160" s="252">
        <v>99.855628967285156</v>
      </c>
      <c r="W160" s="252">
        <v>99.604812622070312</v>
      </c>
      <c r="X160" s="252">
        <v>99.635871887207031</v>
      </c>
      <c r="Y160" s="128">
        <v>1284587</v>
      </c>
      <c r="Z160" s="252">
        <v>99.933517456054688</v>
      </c>
      <c r="AA160" s="128">
        <v>243853</v>
      </c>
      <c r="AB160" s="252">
        <v>99.7432861328125</v>
      </c>
      <c r="AC160" s="128">
        <v>53763</v>
      </c>
      <c r="AD160" s="252">
        <v>0.2213418185710907</v>
      </c>
      <c r="AE160" s="128">
        <v>5093</v>
      </c>
      <c r="AF160" s="252">
        <v>98.586296081542969</v>
      </c>
      <c r="AG160" s="128">
        <v>1414146</v>
      </c>
      <c r="AH160" s="252">
        <v>0.24028636515140533</v>
      </c>
      <c r="AI160" s="128">
        <v>13294</v>
      </c>
      <c r="AJ160" s="252">
        <v>95.291107177734375</v>
      </c>
      <c r="AK160" s="252">
        <v>1.1109523773193359</v>
      </c>
      <c r="AL160" s="252">
        <v>7.1405328810214996E-2</v>
      </c>
      <c r="AM160" s="246">
        <v>0</v>
      </c>
      <c r="AN160" s="129">
        <v>0</v>
      </c>
      <c r="AO160" s="129">
        <v>0</v>
      </c>
      <c r="AP160" s="296">
        <v>0</v>
      </c>
      <c r="AQ160" s="296">
        <v>0</v>
      </c>
      <c r="AR160" s="296">
        <v>2</v>
      </c>
      <c r="AS160" s="296">
        <v>2</v>
      </c>
      <c r="AT160" s="296">
        <v>0</v>
      </c>
      <c r="AU160" s="296">
        <v>0</v>
      </c>
      <c r="AV160" s="311">
        <v>0</v>
      </c>
      <c r="AW160" s="312">
        <v>2</v>
      </c>
      <c r="AX160" s="312">
        <v>6</v>
      </c>
      <c r="AY160" s="10">
        <v>0</v>
      </c>
      <c r="AZ160" s="10">
        <v>2</v>
      </c>
      <c r="BA160" s="10">
        <v>2</v>
      </c>
    </row>
    <row r="161" spans="1:53" s="174" customFormat="1" ht="17.25" customHeight="1" x14ac:dyDescent="0.2">
      <c r="A161" s="9">
        <v>41906</v>
      </c>
      <c r="B161" s="313" t="s">
        <v>83</v>
      </c>
      <c r="C161" s="313" t="s">
        <v>86</v>
      </c>
      <c r="D161" s="314" t="s">
        <v>120</v>
      </c>
      <c r="E161" s="131">
        <v>46</v>
      </c>
      <c r="F161" s="131">
        <v>144</v>
      </c>
      <c r="G161" s="246">
        <v>166.56718444824219</v>
      </c>
      <c r="H161" s="246">
        <v>0.43199998140335083</v>
      </c>
      <c r="I161" s="246">
        <v>762037.875</v>
      </c>
      <c r="J161" s="131">
        <v>0</v>
      </c>
      <c r="K161" s="130">
        <v>29986</v>
      </c>
      <c r="L161" s="253">
        <v>96.438337891015806</v>
      </c>
      <c r="M161" s="130">
        <v>986548</v>
      </c>
      <c r="N161" s="253">
        <v>1.0136354103451595E-4</v>
      </c>
      <c r="O161" s="130">
        <v>22141</v>
      </c>
      <c r="P161" s="253">
        <v>0</v>
      </c>
      <c r="Q161" s="130">
        <v>80196</v>
      </c>
      <c r="R161" s="253">
        <v>99.922691345214844</v>
      </c>
      <c r="S161" s="130">
        <v>643592</v>
      </c>
      <c r="T161" s="253">
        <v>99.893562316894531</v>
      </c>
      <c r="U161" s="253">
        <v>99.607063293457031</v>
      </c>
      <c r="V161" s="253">
        <v>99.733009338378906</v>
      </c>
      <c r="W161" s="253">
        <v>99.530059814453125</v>
      </c>
      <c r="X161" s="253">
        <v>99.626853942871094</v>
      </c>
      <c r="Y161" s="130">
        <v>1167621</v>
      </c>
      <c r="Z161" s="253">
        <v>99.919410705566406</v>
      </c>
      <c r="AA161" s="130">
        <v>284741</v>
      </c>
      <c r="AB161" s="253">
        <v>99.850738525390625</v>
      </c>
      <c r="AC161" s="130">
        <v>22115</v>
      </c>
      <c r="AD161" s="253">
        <v>0.30748361349105835</v>
      </c>
      <c r="AE161" s="130">
        <v>1967</v>
      </c>
      <c r="AF161" s="253">
        <v>97.813926696777344</v>
      </c>
      <c r="AG161" s="130">
        <v>987627</v>
      </c>
      <c r="AH161" s="253">
        <v>0.24887938797473907</v>
      </c>
      <c r="AI161" s="130">
        <v>6852</v>
      </c>
      <c r="AJ161" s="253">
        <v>97.197898864746094</v>
      </c>
      <c r="AK161" s="253">
        <v>1.051244854927063</v>
      </c>
      <c r="AL161" s="253">
        <v>6.7669451236724854E-2</v>
      </c>
      <c r="AM161" s="256">
        <v>0</v>
      </c>
      <c r="AN161" s="131">
        <v>0</v>
      </c>
      <c r="AO161" s="131">
        <v>0</v>
      </c>
      <c r="AP161" s="296">
        <v>0</v>
      </c>
      <c r="AQ161" s="296">
        <v>0</v>
      </c>
      <c r="AR161" s="296">
        <v>0</v>
      </c>
      <c r="AS161" s="296">
        <v>0</v>
      </c>
      <c r="AT161" s="296">
        <v>0</v>
      </c>
      <c r="AU161" s="296">
        <v>0</v>
      </c>
      <c r="AV161" s="315">
        <v>1</v>
      </c>
      <c r="AW161" s="316">
        <v>0</v>
      </c>
      <c r="AX161" s="316">
        <v>14</v>
      </c>
      <c r="AY161" s="317">
        <v>0</v>
      </c>
      <c r="AZ161" s="317">
        <v>0</v>
      </c>
      <c r="BA161" s="317">
        <v>0</v>
      </c>
    </row>
    <row r="162" spans="1:53" s="174" customFormat="1" ht="14.25" x14ac:dyDescent="0.2">
      <c r="A162" s="9">
        <v>41906</v>
      </c>
      <c r="B162" s="299" t="s">
        <v>85</v>
      </c>
      <c r="C162" s="299" t="s">
        <v>86</v>
      </c>
      <c r="D162" s="300">
        <v>3</v>
      </c>
      <c r="E162" s="124">
        <v>134</v>
      </c>
      <c r="F162" s="124">
        <v>443</v>
      </c>
      <c r="G162" s="242">
        <v>254.97837829589844</v>
      </c>
      <c r="H162" s="242">
        <v>5.7599995285272598E-2</v>
      </c>
      <c r="I162" s="242">
        <v>3246025</v>
      </c>
      <c r="J162" s="125">
        <v>0</v>
      </c>
      <c r="K162" s="124">
        <v>56775</v>
      </c>
      <c r="L162" s="248">
        <v>96.67459269044474</v>
      </c>
      <c r="M162" s="124">
        <v>3280946</v>
      </c>
      <c r="N162" s="248">
        <v>0</v>
      </c>
      <c r="O162" s="124">
        <v>31750</v>
      </c>
      <c r="P162" s="248">
        <v>0</v>
      </c>
      <c r="Q162" s="124">
        <v>194645</v>
      </c>
      <c r="R162" s="248">
        <v>99.865913391113281</v>
      </c>
      <c r="S162" s="124">
        <v>2308744</v>
      </c>
      <c r="T162" s="248">
        <v>99.909774780273438</v>
      </c>
      <c r="U162" s="248">
        <v>99.716537475585938</v>
      </c>
      <c r="V162" s="248">
        <v>99.9305419921875</v>
      </c>
      <c r="W162" s="248">
        <v>99.582832336425781</v>
      </c>
      <c r="X162" s="248">
        <v>99.840377807617188</v>
      </c>
      <c r="Y162" s="124">
        <v>5885004</v>
      </c>
      <c r="Z162" s="248">
        <v>99.889961242675781</v>
      </c>
      <c r="AA162" s="124">
        <v>1231386</v>
      </c>
      <c r="AB162" s="248">
        <v>99.10150146484375</v>
      </c>
      <c r="AC162" s="124">
        <v>31810</v>
      </c>
      <c r="AD162" s="248">
        <v>0.47783714532852173</v>
      </c>
      <c r="AE162" s="124">
        <v>2866</v>
      </c>
      <c r="AF162" s="248">
        <v>94.521980285644531</v>
      </c>
      <c r="AG162" s="124">
        <v>3300864</v>
      </c>
      <c r="AH162" s="248">
        <v>0.25008603930473328</v>
      </c>
      <c r="AI162" s="124">
        <v>22083</v>
      </c>
      <c r="AJ162" s="248">
        <v>94.629356384277344</v>
      </c>
      <c r="AK162" s="248">
        <v>0.89866012334823608</v>
      </c>
      <c r="AL162" s="248">
        <v>6.8970620632171631E-2</v>
      </c>
      <c r="AM162" s="242">
        <v>0</v>
      </c>
      <c r="AN162" s="125">
        <v>0</v>
      </c>
      <c r="AO162" s="300">
        <v>0</v>
      </c>
      <c r="AP162" s="124">
        <v>0</v>
      </c>
      <c r="AQ162" s="124">
        <v>0</v>
      </c>
      <c r="AR162" s="124">
        <v>0</v>
      </c>
      <c r="AS162" s="124">
        <v>0</v>
      </c>
      <c r="AT162" s="124">
        <v>0</v>
      </c>
      <c r="AU162" s="124">
        <v>0</v>
      </c>
      <c r="AV162" s="315">
        <v>4</v>
      </c>
      <c r="AW162" s="316">
        <v>0</v>
      </c>
      <c r="AX162" s="316">
        <v>5</v>
      </c>
      <c r="AY162" s="317">
        <v>0</v>
      </c>
      <c r="AZ162" s="317">
        <v>0</v>
      </c>
      <c r="BA162" s="317">
        <v>0</v>
      </c>
    </row>
    <row r="163" spans="1:53" s="164" customFormat="1" ht="14.25" customHeight="1" x14ac:dyDescent="0.2">
      <c r="A163" s="9">
        <v>41906</v>
      </c>
      <c r="B163" s="304" t="s">
        <v>84</v>
      </c>
      <c r="C163" s="304" t="s">
        <v>87</v>
      </c>
      <c r="D163" s="305">
        <v>2</v>
      </c>
      <c r="E163" s="142">
        <v>194</v>
      </c>
      <c r="F163" s="142">
        <v>581</v>
      </c>
      <c r="G163" s="243">
        <v>1253.7127685546875</v>
      </c>
      <c r="H163" s="243">
        <v>1.7248581647872925</v>
      </c>
      <c r="I163" s="243">
        <v>6932086</v>
      </c>
      <c r="J163" s="143">
        <v>0</v>
      </c>
      <c r="K163" s="142">
        <v>125497</v>
      </c>
      <c r="L163" s="249">
        <v>96.442146027395083</v>
      </c>
      <c r="M163" s="142">
        <v>7293926</v>
      </c>
      <c r="N163" s="249">
        <v>0</v>
      </c>
      <c r="O163" s="142">
        <v>74913</v>
      </c>
      <c r="P163" s="249">
        <v>0</v>
      </c>
      <c r="Q163" s="142">
        <v>64611</v>
      </c>
      <c r="R163" s="249">
        <v>99.914878845214844</v>
      </c>
      <c r="S163" s="142">
        <v>5719985</v>
      </c>
      <c r="T163" s="249">
        <v>99.97564697265625</v>
      </c>
      <c r="U163" s="249">
        <v>99.733024597167969</v>
      </c>
      <c r="V163" s="249">
        <v>99.809829711914063</v>
      </c>
      <c r="W163" s="249">
        <v>99.64813232421875</v>
      </c>
      <c r="X163" s="249">
        <v>99.7855224609375</v>
      </c>
      <c r="Y163" s="142">
        <v>25213716</v>
      </c>
      <c r="Z163" s="249">
        <v>99.893997192382813</v>
      </c>
      <c r="AA163" s="142">
        <v>14272</v>
      </c>
      <c r="AB163" s="249">
        <v>87.997474670410156</v>
      </c>
      <c r="AC163" s="142">
        <v>69274</v>
      </c>
      <c r="AD163" s="249">
        <v>0.19920894503593445</v>
      </c>
      <c r="AE163" s="142">
        <v>5480</v>
      </c>
      <c r="AF163" s="249">
        <v>99.16058349609375</v>
      </c>
      <c r="AG163" s="142">
        <v>7251488</v>
      </c>
      <c r="AH163" s="249">
        <v>0.12907695770263672</v>
      </c>
      <c r="AI163" s="142">
        <v>17961</v>
      </c>
      <c r="AJ163" s="249">
        <v>96.258560180664063</v>
      </c>
      <c r="AK163" s="249">
        <v>2.6462357044219971</v>
      </c>
      <c r="AL163" s="249">
        <v>0.27250725030899048</v>
      </c>
      <c r="AM163" s="243">
        <v>0</v>
      </c>
      <c r="AN163" s="143">
        <v>0</v>
      </c>
      <c r="AO163" s="305">
        <v>0</v>
      </c>
      <c r="AP163" s="142">
        <v>0</v>
      </c>
      <c r="AQ163" s="142">
        <v>0</v>
      </c>
      <c r="AR163" s="142">
        <v>5</v>
      </c>
      <c r="AS163" s="142">
        <v>1</v>
      </c>
      <c r="AT163" s="142">
        <v>0</v>
      </c>
      <c r="AU163" s="142">
        <v>0</v>
      </c>
      <c r="AV163" s="315">
        <v>0</v>
      </c>
      <c r="AW163" s="316">
        <v>0</v>
      </c>
      <c r="AX163" s="316">
        <v>17</v>
      </c>
      <c r="AY163" s="317">
        <v>0</v>
      </c>
      <c r="AZ163" s="317">
        <v>9</v>
      </c>
      <c r="BA163" s="317">
        <v>9</v>
      </c>
    </row>
    <row r="164" spans="1:53" s="164" customFormat="1" ht="12.75" x14ac:dyDescent="0.2">
      <c r="A164" s="9">
        <v>41905</v>
      </c>
      <c r="B164" s="299" t="s">
        <v>17</v>
      </c>
      <c r="C164" s="299"/>
      <c r="D164" s="300">
        <v>4</v>
      </c>
      <c r="E164" s="124">
        <v>846</v>
      </c>
      <c r="F164" s="124">
        <v>2908</v>
      </c>
      <c r="G164" s="242">
        <v>7528.417236328125</v>
      </c>
      <c r="H164" s="242">
        <v>4.6819282360374928</v>
      </c>
      <c r="I164" s="242">
        <v>23143958.46875</v>
      </c>
      <c r="J164" s="125"/>
      <c r="K164" s="124">
        <v>1002957</v>
      </c>
      <c r="L164" s="248">
        <v>96.772942409295709</v>
      </c>
      <c r="M164" s="124">
        <v>33921700</v>
      </c>
      <c r="N164" s="248">
        <v>4.7167447741558921E-5</v>
      </c>
      <c r="O164" s="124">
        <v>851579</v>
      </c>
      <c r="P164" s="248">
        <v>7.2058659245702631E-4</v>
      </c>
      <c r="Q164" s="124">
        <v>2138281</v>
      </c>
      <c r="R164" s="248">
        <v>99.911143968545076</v>
      </c>
      <c r="S164" s="124">
        <v>24709607</v>
      </c>
      <c r="T164" s="248">
        <v>99.932317343979363</v>
      </c>
      <c r="U164" s="248">
        <v>99.672959461238975</v>
      </c>
      <c r="V164" s="248">
        <v>99.790947708622753</v>
      </c>
      <c r="W164" s="248">
        <v>99.584394025028047</v>
      </c>
      <c r="X164" s="248">
        <v>99.723406544745387</v>
      </c>
      <c r="Y164" s="124">
        <v>56777725</v>
      </c>
      <c r="Z164" s="248">
        <v>99.906586981920469</v>
      </c>
      <c r="AA164" s="124">
        <v>6202578</v>
      </c>
      <c r="AB164" s="248">
        <v>99.813576131419893</v>
      </c>
      <c r="AC164" s="124">
        <v>845061</v>
      </c>
      <c r="AD164" s="248">
        <v>0.28648819151291494</v>
      </c>
      <c r="AE164" s="124">
        <v>69718</v>
      </c>
      <c r="AF164" s="248">
        <v>98.004818656337235</v>
      </c>
      <c r="AG164" s="124">
        <v>33909660</v>
      </c>
      <c r="AH164" s="248">
        <v>0.15509444778775125</v>
      </c>
      <c r="AI164" s="124">
        <v>273751</v>
      </c>
      <c r="AJ164" s="248">
        <v>94.758741023241754</v>
      </c>
      <c r="AK164" s="248">
        <v>1.0100156356580203</v>
      </c>
      <c r="AL164" s="248" t="e">
        <v>#DIV/0!</v>
      </c>
      <c r="AM164" s="242"/>
      <c r="AN164" s="125"/>
      <c r="AO164" s="300"/>
      <c r="AP164" s="124">
        <v>0</v>
      </c>
      <c r="AQ164" s="124">
        <v>0</v>
      </c>
      <c r="AR164" s="124">
        <v>9</v>
      </c>
      <c r="AS164" s="124">
        <v>3</v>
      </c>
      <c r="AT164" s="124">
        <v>0</v>
      </c>
      <c r="AU164" s="124">
        <v>0</v>
      </c>
      <c r="AV164" s="301">
        <v>32</v>
      </c>
      <c r="AW164" s="302">
        <v>0</v>
      </c>
      <c r="AX164" s="302">
        <v>103</v>
      </c>
      <c r="AY164" s="303">
        <v>1</v>
      </c>
      <c r="AZ164" s="303">
        <v>44</v>
      </c>
      <c r="BA164" s="303">
        <v>19</v>
      </c>
    </row>
    <row r="165" spans="1:53" s="166" customFormat="1" ht="12.75" x14ac:dyDescent="0.2">
      <c r="A165" s="9">
        <v>41905</v>
      </c>
      <c r="B165" s="304" t="s">
        <v>88</v>
      </c>
      <c r="C165" s="304"/>
      <c r="D165" s="305">
        <v>3</v>
      </c>
      <c r="E165" s="142">
        <v>652</v>
      </c>
      <c r="F165" s="142">
        <v>2327</v>
      </c>
      <c r="G165" s="243">
        <v>6359.3206787109375</v>
      </c>
      <c r="H165" s="243">
        <v>3.7560005374252796</v>
      </c>
      <c r="I165" s="243">
        <v>14954796.96875</v>
      </c>
      <c r="J165" s="143"/>
      <c r="K165" s="142">
        <v>870631</v>
      </c>
      <c r="L165" s="249">
        <v>96.859289411932266</v>
      </c>
      <c r="M165" s="142">
        <v>26633513</v>
      </c>
      <c r="N165" s="249">
        <v>6.007468906016414E-5</v>
      </c>
      <c r="O165" s="142">
        <v>779794</v>
      </c>
      <c r="P165" s="249">
        <v>6.4119500136334542E-4</v>
      </c>
      <c r="Q165" s="142">
        <v>2075430</v>
      </c>
      <c r="R165" s="249">
        <v>99.912355899675234</v>
      </c>
      <c r="S165" s="142">
        <v>18983786</v>
      </c>
      <c r="T165" s="249">
        <v>99.920148167622372</v>
      </c>
      <c r="U165" s="249">
        <v>99.690173775434843</v>
      </c>
      <c r="V165" s="249">
        <v>99.802850248303258</v>
      </c>
      <c r="W165" s="249">
        <v>99.602801219517175</v>
      </c>
      <c r="X165" s="249">
        <v>99.72315584361489</v>
      </c>
      <c r="Y165" s="142">
        <v>31829217</v>
      </c>
      <c r="Z165" s="249">
        <v>99.918015969625031</v>
      </c>
      <c r="AA165" s="142">
        <v>6188533</v>
      </c>
      <c r="AB165" s="249">
        <v>99.832058976371286</v>
      </c>
      <c r="AC165" s="142">
        <v>779600</v>
      </c>
      <c r="AD165" s="249">
        <v>0.28694201748617465</v>
      </c>
      <c r="AE165" s="142">
        <v>63689</v>
      </c>
      <c r="AF165" s="249">
        <v>97.897595063259715</v>
      </c>
      <c r="AG165" s="142">
        <v>26671677</v>
      </c>
      <c r="AH165" s="249">
        <v>0.16181959581555919</v>
      </c>
      <c r="AI165" s="142">
        <v>252544</v>
      </c>
      <c r="AJ165" s="249">
        <v>94.695182196693978</v>
      </c>
      <c r="AK165" s="249">
        <v>5.9072351553448423E-7</v>
      </c>
      <c r="AL165" s="249" t="e">
        <v>#DIV/0!</v>
      </c>
      <c r="AM165" s="243"/>
      <c r="AN165" s="143"/>
      <c r="AO165" s="305"/>
      <c r="AP165" s="142">
        <v>0</v>
      </c>
      <c r="AQ165" s="142">
        <v>0</v>
      </c>
      <c r="AR165" s="142">
        <v>5</v>
      </c>
      <c r="AS165" s="142">
        <v>2</v>
      </c>
      <c r="AT165" s="142">
        <v>0</v>
      </c>
      <c r="AU165" s="142">
        <v>0</v>
      </c>
      <c r="AV165" s="301">
        <v>27</v>
      </c>
      <c r="AW165" s="302">
        <v>0</v>
      </c>
      <c r="AX165" s="302">
        <v>85</v>
      </c>
      <c r="AY165" s="303">
        <v>1</v>
      </c>
      <c r="AZ165" s="303">
        <v>33</v>
      </c>
      <c r="BA165" s="303">
        <v>13</v>
      </c>
    </row>
    <row r="166" spans="1:53" s="166" customFormat="1" ht="12.75" x14ac:dyDescent="0.2">
      <c r="A166" s="9">
        <v>41905</v>
      </c>
      <c r="B166" s="306" t="s">
        <v>89</v>
      </c>
      <c r="C166" s="306"/>
      <c r="D166" s="307">
        <v>1</v>
      </c>
      <c r="E166" s="145">
        <v>194</v>
      </c>
      <c r="F166" s="145">
        <v>581</v>
      </c>
      <c r="G166" s="244">
        <v>1169.0965576171875</v>
      </c>
      <c r="H166" s="244">
        <v>0.92592769861221313</v>
      </c>
      <c r="I166" s="244">
        <v>8189161.5</v>
      </c>
      <c r="J166" s="138"/>
      <c r="K166" s="145">
        <v>132326</v>
      </c>
      <c r="L166" s="250">
        <v>96.204827471547532</v>
      </c>
      <c r="M166" s="145">
        <v>7288187</v>
      </c>
      <c r="N166" s="250">
        <v>0</v>
      </c>
      <c r="O166" s="145">
        <v>71785</v>
      </c>
      <c r="P166" s="250">
        <v>1.5830103075131774E-3</v>
      </c>
      <c r="Q166" s="145">
        <v>62851</v>
      </c>
      <c r="R166" s="250">
        <v>99.871124267578125</v>
      </c>
      <c r="S166" s="145">
        <v>5725821</v>
      </c>
      <c r="T166" s="250">
        <v>99.972663879394531</v>
      </c>
      <c r="U166" s="250">
        <v>99.4859619140625</v>
      </c>
      <c r="V166" s="250">
        <v>99.747451782226563</v>
      </c>
      <c r="W166" s="250">
        <v>99.357749938964844</v>
      </c>
      <c r="X166" s="250">
        <v>99.720184326171875</v>
      </c>
      <c r="Y166" s="145">
        <v>24948508</v>
      </c>
      <c r="Z166" s="250">
        <v>99.892005920410156</v>
      </c>
      <c r="AA166" s="145">
        <v>14045</v>
      </c>
      <c r="AB166" s="250">
        <v>91.669631958007813</v>
      </c>
      <c r="AC166" s="145">
        <v>65461</v>
      </c>
      <c r="AD166" s="250">
        <v>0.28108340501785278</v>
      </c>
      <c r="AE166" s="145">
        <v>6029</v>
      </c>
      <c r="AF166" s="250">
        <v>99.137504577636719</v>
      </c>
      <c r="AG166" s="145">
        <v>7237983</v>
      </c>
      <c r="AH166" s="250">
        <v>0.13031254708766937</v>
      </c>
      <c r="AI166" s="145">
        <v>21207</v>
      </c>
      <c r="AJ166" s="250">
        <v>95.515632629394531</v>
      </c>
      <c r="AK166" s="250">
        <v>2.8544743061065674</v>
      </c>
      <c r="AL166" s="250">
        <v>0.321462482213974</v>
      </c>
      <c r="AM166" s="244"/>
      <c r="AN166" s="138"/>
      <c r="AO166" s="307"/>
      <c r="AP166" s="145">
        <v>0</v>
      </c>
      <c r="AQ166" s="145">
        <v>0</v>
      </c>
      <c r="AR166" s="145">
        <v>4</v>
      </c>
      <c r="AS166" s="145">
        <v>1</v>
      </c>
      <c r="AT166" s="145">
        <v>0</v>
      </c>
      <c r="AU166" s="145">
        <v>0</v>
      </c>
      <c r="AV166" s="34">
        <v>5</v>
      </c>
      <c r="AW166" s="308">
        <v>0</v>
      </c>
      <c r="AX166" s="308">
        <v>18</v>
      </c>
      <c r="AY166" s="10">
        <v>0</v>
      </c>
      <c r="AZ166" s="10">
        <v>11</v>
      </c>
      <c r="BA166" s="10">
        <v>6</v>
      </c>
    </row>
    <row r="167" spans="1:53" s="166" customFormat="1" ht="12.75" x14ac:dyDescent="0.2">
      <c r="A167" s="9">
        <v>41905</v>
      </c>
      <c r="B167" s="309" t="s">
        <v>75</v>
      </c>
      <c r="C167" s="309" t="s">
        <v>86</v>
      </c>
      <c r="D167" s="310" t="s">
        <v>118</v>
      </c>
      <c r="E167" s="127">
        <v>39</v>
      </c>
      <c r="F167" s="127">
        <v>181</v>
      </c>
      <c r="G167" s="245">
        <v>1653.8135986328125</v>
      </c>
      <c r="H167" s="245">
        <v>0.96480029821395874</v>
      </c>
      <c r="I167" s="245">
        <v>937391</v>
      </c>
      <c r="J167" s="126">
        <v>0</v>
      </c>
      <c r="K167" s="127">
        <v>195247</v>
      </c>
      <c r="L167" s="251">
        <v>97.209176069286599</v>
      </c>
      <c r="M167" s="127">
        <v>4126778</v>
      </c>
      <c r="N167" s="251">
        <v>1.938558416441083E-4</v>
      </c>
      <c r="O167" s="127">
        <v>208909</v>
      </c>
      <c r="P167" s="251">
        <v>0</v>
      </c>
      <c r="Q167" s="127">
        <v>463140</v>
      </c>
      <c r="R167" s="251">
        <v>99.899169921875</v>
      </c>
      <c r="S167" s="127">
        <v>3252278</v>
      </c>
      <c r="T167" s="251">
        <v>99.904190063476562</v>
      </c>
      <c r="U167" s="251">
        <v>99.651519775390625</v>
      </c>
      <c r="V167" s="251">
        <v>99.705604553222656</v>
      </c>
      <c r="W167" s="251">
        <v>99.551040649414063</v>
      </c>
      <c r="X167" s="251">
        <v>99.610076904296875</v>
      </c>
      <c r="Y167" s="127">
        <v>4465772</v>
      </c>
      <c r="Z167" s="251">
        <v>99.938041687011719</v>
      </c>
      <c r="AA167" s="127">
        <v>891615</v>
      </c>
      <c r="AB167" s="251">
        <v>99.831764221191406</v>
      </c>
      <c r="AC167" s="127">
        <v>208808</v>
      </c>
      <c r="AD167" s="251">
        <v>0.30267038941383362</v>
      </c>
      <c r="AE167" s="127">
        <v>22132</v>
      </c>
      <c r="AF167" s="251">
        <v>98.170066833496094</v>
      </c>
      <c r="AG167" s="127">
        <v>4125722</v>
      </c>
      <c r="AH167" s="251">
        <v>0.11576155573129654</v>
      </c>
      <c r="AI167" s="127">
        <v>62730</v>
      </c>
      <c r="AJ167" s="251">
        <v>93.618682861328125</v>
      </c>
      <c r="AK167" s="251">
        <v>1.0149517059326172</v>
      </c>
      <c r="AL167" s="251">
        <v>6.2328170984983444E-2</v>
      </c>
      <c r="AM167" s="245">
        <v>0</v>
      </c>
      <c r="AN167" s="126">
        <v>0</v>
      </c>
      <c r="AO167" s="156">
        <v>0</v>
      </c>
      <c r="AP167" s="127">
        <v>0</v>
      </c>
      <c r="AQ167" s="127">
        <v>0</v>
      </c>
      <c r="AR167" s="127">
        <v>0</v>
      </c>
      <c r="AS167" s="127">
        <v>0</v>
      </c>
      <c r="AT167" s="127">
        <v>0</v>
      </c>
      <c r="AU167" s="127">
        <v>0</v>
      </c>
      <c r="AV167" s="311">
        <v>4</v>
      </c>
      <c r="AW167" s="312">
        <v>0</v>
      </c>
      <c r="AX167" s="312">
        <v>16</v>
      </c>
      <c r="AY167" s="10">
        <v>1</v>
      </c>
      <c r="AZ167" s="10">
        <v>9</v>
      </c>
      <c r="BA167" s="10">
        <v>4</v>
      </c>
    </row>
    <row r="168" spans="1:53" s="170" customFormat="1" ht="14.25" x14ac:dyDescent="0.2">
      <c r="A168" s="9">
        <v>41905</v>
      </c>
      <c r="B168" s="309" t="s">
        <v>76</v>
      </c>
      <c r="C168" s="309" t="s">
        <v>86</v>
      </c>
      <c r="D168" s="310" t="s">
        <v>119</v>
      </c>
      <c r="E168" s="127">
        <v>52</v>
      </c>
      <c r="F168" s="127">
        <v>172</v>
      </c>
      <c r="G168" s="245">
        <v>502.44473266601562</v>
      </c>
      <c r="H168" s="245">
        <v>7.9199999570846558E-2</v>
      </c>
      <c r="I168" s="245">
        <v>877146.1875</v>
      </c>
      <c r="J168" s="126">
        <v>0</v>
      </c>
      <c r="K168" s="127">
        <v>69144</v>
      </c>
      <c r="L168" s="251">
        <v>96.891993520768253</v>
      </c>
      <c r="M168" s="127">
        <v>1928727</v>
      </c>
      <c r="N168" s="251">
        <v>5.1847669965354726E-5</v>
      </c>
      <c r="O168" s="127">
        <v>59554</v>
      </c>
      <c r="P168" s="251">
        <v>0</v>
      </c>
      <c r="Q168" s="127">
        <v>165948</v>
      </c>
      <c r="R168" s="251">
        <v>99.92889404296875</v>
      </c>
      <c r="S168" s="127">
        <v>1389260</v>
      </c>
      <c r="T168" s="251">
        <v>99.941192626953125</v>
      </c>
      <c r="U168" s="251">
        <v>99.712867736816406</v>
      </c>
      <c r="V168" s="251">
        <v>99.842178344726563</v>
      </c>
      <c r="W168" s="251">
        <v>99.6419677734375</v>
      </c>
      <c r="X168" s="251">
        <v>99.783462524414063</v>
      </c>
      <c r="Y168" s="127">
        <v>1714677</v>
      </c>
      <c r="Z168" s="251">
        <v>99.928031921386719</v>
      </c>
      <c r="AA168" s="127">
        <v>301555</v>
      </c>
      <c r="AB168" s="251">
        <v>99.880615234375</v>
      </c>
      <c r="AC168" s="127">
        <v>59548</v>
      </c>
      <c r="AD168" s="251">
        <v>0.2720494270324707</v>
      </c>
      <c r="AE168" s="127">
        <v>1232</v>
      </c>
      <c r="AF168" s="251">
        <v>97.808441162109375</v>
      </c>
      <c r="AG168" s="127">
        <v>1931173</v>
      </c>
      <c r="AH168" s="251">
        <v>0.15840113162994385</v>
      </c>
      <c r="AI168" s="127">
        <v>15710</v>
      </c>
      <c r="AJ168" s="251">
        <v>94.774032592773438</v>
      </c>
      <c r="AK168" s="251">
        <v>1.2231327295303345</v>
      </c>
      <c r="AL168" s="251">
        <v>6.2364555895328522E-2</v>
      </c>
      <c r="AM168" s="245">
        <v>0</v>
      </c>
      <c r="AN168" s="126">
        <v>0</v>
      </c>
      <c r="AO168" s="156">
        <v>0</v>
      </c>
      <c r="AP168" s="127">
        <v>0</v>
      </c>
      <c r="AQ168" s="127">
        <v>0</v>
      </c>
      <c r="AR168" s="127">
        <v>0</v>
      </c>
      <c r="AS168" s="127">
        <v>0</v>
      </c>
      <c r="AT168" s="127">
        <v>0</v>
      </c>
      <c r="AU168" s="127">
        <v>0</v>
      </c>
      <c r="AV168" s="311">
        <v>1</v>
      </c>
      <c r="AW168" s="312">
        <v>0</v>
      </c>
      <c r="AX168" s="312">
        <v>1</v>
      </c>
      <c r="AY168" s="10">
        <v>0</v>
      </c>
      <c r="AZ168" s="10">
        <v>3</v>
      </c>
      <c r="BA168" s="10">
        <v>0</v>
      </c>
    </row>
    <row r="169" spans="1:53" s="166" customFormat="1" ht="12.75" x14ac:dyDescent="0.2">
      <c r="A169" s="9">
        <v>41905</v>
      </c>
      <c r="B169" s="309" t="s">
        <v>77</v>
      </c>
      <c r="C169" s="309" t="s">
        <v>86</v>
      </c>
      <c r="D169" s="310" t="s">
        <v>118</v>
      </c>
      <c r="E169" s="127">
        <v>65</v>
      </c>
      <c r="F169" s="127">
        <v>349</v>
      </c>
      <c r="G169" s="245">
        <v>800.70263671875</v>
      </c>
      <c r="H169" s="245">
        <v>1.1784002780914307</v>
      </c>
      <c r="I169" s="245">
        <v>1647962.75</v>
      </c>
      <c r="J169" s="126">
        <v>0</v>
      </c>
      <c r="K169" s="127">
        <v>100451</v>
      </c>
      <c r="L169" s="251">
        <v>97.285243551582369</v>
      </c>
      <c r="M169" s="127">
        <v>3474672</v>
      </c>
      <c r="N169" s="251">
        <v>0</v>
      </c>
      <c r="O169" s="127">
        <v>90076</v>
      </c>
      <c r="P169" s="251">
        <v>0</v>
      </c>
      <c r="Q169" s="127">
        <v>264334</v>
      </c>
      <c r="R169" s="251">
        <v>99.964057922363281</v>
      </c>
      <c r="S169" s="127">
        <v>2466550</v>
      </c>
      <c r="T169" s="251">
        <v>99.968460083007812</v>
      </c>
      <c r="U169" s="251">
        <v>99.826812744140625</v>
      </c>
      <c r="V169" s="251">
        <v>99.934211730957031</v>
      </c>
      <c r="W169" s="251">
        <v>99.790931701660156</v>
      </c>
      <c r="X169" s="251">
        <v>99.902694702148438</v>
      </c>
      <c r="Y169" s="127">
        <v>4459522</v>
      </c>
      <c r="Z169" s="251">
        <v>99.921562194824219</v>
      </c>
      <c r="AA169" s="127">
        <v>868524</v>
      </c>
      <c r="AB169" s="251">
        <v>99.848823547363281</v>
      </c>
      <c r="AC169" s="127">
        <v>90142</v>
      </c>
      <c r="AD169" s="251">
        <v>0.24849681556224823</v>
      </c>
      <c r="AE169" s="127">
        <v>6016</v>
      </c>
      <c r="AF169" s="251">
        <v>98.736701965332031</v>
      </c>
      <c r="AG169" s="127">
        <v>3479730</v>
      </c>
      <c r="AH169" s="251">
        <v>0.10860037803649902</v>
      </c>
      <c r="AI169" s="127">
        <v>19729</v>
      </c>
      <c r="AJ169" s="251">
        <v>95.40777587890625</v>
      </c>
      <c r="AK169" s="251">
        <v>1.1658765077590942</v>
      </c>
      <c r="AL169" s="251">
        <v>7.187364250421524E-2</v>
      </c>
      <c r="AM169" s="245">
        <v>0</v>
      </c>
      <c r="AN169" s="126">
        <v>0</v>
      </c>
      <c r="AO169" s="156">
        <v>0</v>
      </c>
      <c r="AP169" s="127">
        <v>0</v>
      </c>
      <c r="AQ169" s="127">
        <v>0</v>
      </c>
      <c r="AR169" s="127">
        <v>0</v>
      </c>
      <c r="AS169" s="127">
        <v>0</v>
      </c>
      <c r="AT169" s="127">
        <v>0</v>
      </c>
      <c r="AU169" s="127">
        <v>0</v>
      </c>
      <c r="AV169" s="311">
        <v>3</v>
      </c>
      <c r="AW169" s="312">
        <v>0</v>
      </c>
      <c r="AX169" s="312">
        <v>2</v>
      </c>
      <c r="AY169" s="10">
        <v>0</v>
      </c>
      <c r="AZ169" s="10">
        <v>0</v>
      </c>
      <c r="BA169" s="10">
        <v>0</v>
      </c>
    </row>
    <row r="170" spans="1:53" s="170" customFormat="1" ht="14.25" x14ac:dyDescent="0.2">
      <c r="A170" s="9">
        <v>41905</v>
      </c>
      <c r="B170" s="309" t="s">
        <v>124</v>
      </c>
      <c r="C170" s="309" t="s">
        <v>86</v>
      </c>
      <c r="D170" s="310" t="s">
        <v>118</v>
      </c>
      <c r="E170" s="127">
        <v>42</v>
      </c>
      <c r="F170" s="127">
        <v>136</v>
      </c>
      <c r="G170" s="245">
        <v>296.45986938476562</v>
      </c>
      <c r="H170" s="245">
        <v>5.2799999713897705E-2</v>
      </c>
      <c r="I170" s="245">
        <v>551565.375</v>
      </c>
      <c r="J170" s="126">
        <v>0</v>
      </c>
      <c r="K170" s="127">
        <v>39385</v>
      </c>
      <c r="L170" s="251">
        <v>96.397105497016639</v>
      </c>
      <c r="M170" s="127">
        <v>1522333</v>
      </c>
      <c r="N170" s="251">
        <v>0</v>
      </c>
      <c r="O170" s="127">
        <v>37305</v>
      </c>
      <c r="P170" s="251">
        <v>0</v>
      </c>
      <c r="Q170" s="127">
        <v>91370</v>
      </c>
      <c r="R170" s="251">
        <v>99.937614440917969</v>
      </c>
      <c r="S170" s="127">
        <v>1091401</v>
      </c>
      <c r="T170" s="251">
        <v>99.96142578125</v>
      </c>
      <c r="U170" s="251">
        <v>99.849884033203125</v>
      </c>
      <c r="V170" s="251">
        <v>99.84576416015625</v>
      </c>
      <c r="W170" s="251">
        <v>99.787590026855469</v>
      </c>
      <c r="X170" s="251">
        <v>99.8072509765625</v>
      </c>
      <c r="Y170" s="127">
        <v>1822624</v>
      </c>
      <c r="Z170" s="251">
        <v>99.896903991699219</v>
      </c>
      <c r="AA170" s="127">
        <v>314327</v>
      </c>
      <c r="AB170" s="251">
        <v>99.883560180664062</v>
      </c>
      <c r="AC170" s="127">
        <v>37306</v>
      </c>
      <c r="AD170" s="251">
        <v>0.15547096729278564</v>
      </c>
      <c r="AE170" s="127">
        <v>3126</v>
      </c>
      <c r="AF170" s="251">
        <v>98.272552490234375</v>
      </c>
      <c r="AG170" s="127">
        <v>1523792</v>
      </c>
      <c r="AH170" s="251">
        <v>0.12652646005153656</v>
      </c>
      <c r="AI170" s="127">
        <v>21085</v>
      </c>
      <c r="AJ170" s="251">
        <v>92.098648071289063</v>
      </c>
      <c r="AK170" s="251">
        <v>1.0863240957260132</v>
      </c>
      <c r="AL170" s="251">
        <v>8.42551589012146E-2</v>
      </c>
      <c r="AM170" s="245">
        <v>0</v>
      </c>
      <c r="AN170" s="126">
        <v>0</v>
      </c>
      <c r="AO170" s="156">
        <v>0</v>
      </c>
      <c r="AP170" s="127">
        <v>0</v>
      </c>
      <c r="AQ170" s="127">
        <v>0</v>
      </c>
      <c r="AR170" s="127">
        <v>0</v>
      </c>
      <c r="AS170" s="127">
        <v>0</v>
      </c>
      <c r="AT170" s="127">
        <v>0</v>
      </c>
      <c r="AU170" s="127">
        <v>0</v>
      </c>
      <c r="AV170" s="311">
        <v>1</v>
      </c>
      <c r="AW170" s="312">
        <v>0</v>
      </c>
      <c r="AX170" s="312">
        <v>7</v>
      </c>
      <c r="AY170" s="10">
        <v>0</v>
      </c>
      <c r="AZ170" s="10">
        <v>0</v>
      </c>
      <c r="BA170" s="10">
        <v>0</v>
      </c>
    </row>
    <row r="171" spans="1:53" s="170" customFormat="1" ht="14.25" x14ac:dyDescent="0.2">
      <c r="A171" s="9">
        <v>41905</v>
      </c>
      <c r="B171" s="309" t="s">
        <v>78</v>
      </c>
      <c r="C171" s="309" t="s">
        <v>86</v>
      </c>
      <c r="D171" s="310" t="s">
        <v>118</v>
      </c>
      <c r="E171" s="127">
        <v>33</v>
      </c>
      <c r="F171" s="127">
        <v>106</v>
      </c>
      <c r="G171" s="245">
        <v>690.009521484375</v>
      </c>
      <c r="H171" s="245">
        <v>0.45839995145797729</v>
      </c>
      <c r="I171" s="245">
        <v>641763</v>
      </c>
      <c r="J171" s="126">
        <v>0</v>
      </c>
      <c r="K171" s="127">
        <v>92898</v>
      </c>
      <c r="L171" s="251">
        <v>96.898749165751681</v>
      </c>
      <c r="M171" s="127">
        <v>1715629</v>
      </c>
      <c r="N171" s="251">
        <v>0</v>
      </c>
      <c r="O171" s="127">
        <v>81612</v>
      </c>
      <c r="P171" s="251">
        <v>0</v>
      </c>
      <c r="Q171" s="127">
        <v>163280</v>
      </c>
      <c r="R171" s="251">
        <v>99.938758850097656</v>
      </c>
      <c r="S171" s="127">
        <v>1153958</v>
      </c>
      <c r="T171" s="251">
        <v>99.963081359863281</v>
      </c>
      <c r="U171" s="251">
        <v>99.7720947265625</v>
      </c>
      <c r="V171" s="251">
        <v>99.865821838378906</v>
      </c>
      <c r="W171" s="251">
        <v>99.710990905761719</v>
      </c>
      <c r="X171" s="251">
        <v>99.828948974609375</v>
      </c>
      <c r="Y171" s="127">
        <v>1777272</v>
      </c>
      <c r="Z171" s="251">
        <v>99.914085388183594</v>
      </c>
      <c r="AA171" s="127">
        <v>279230</v>
      </c>
      <c r="AB171" s="251">
        <v>99.852455139160156</v>
      </c>
      <c r="AC171" s="127">
        <v>81673</v>
      </c>
      <c r="AD171" s="251">
        <v>0.31099629402160645</v>
      </c>
      <c r="AE171" s="127">
        <v>6149</v>
      </c>
      <c r="AF171" s="251">
        <v>98.032203674316406</v>
      </c>
      <c r="AG171" s="127">
        <v>1719535</v>
      </c>
      <c r="AH171" s="251">
        <v>0.18039761483669281</v>
      </c>
      <c r="AI171" s="127">
        <v>16154</v>
      </c>
      <c r="AJ171" s="251">
        <v>94.490531921386719</v>
      </c>
      <c r="AK171" s="251">
        <v>1.2232563495635986</v>
      </c>
      <c r="AL171" s="251">
        <v>6.2765099108219147E-2</v>
      </c>
      <c r="AM171" s="245">
        <v>0</v>
      </c>
      <c r="AN171" s="126">
        <v>0</v>
      </c>
      <c r="AO171" s="156">
        <v>0</v>
      </c>
      <c r="AP171" s="127">
        <v>0</v>
      </c>
      <c r="AQ171" s="127">
        <v>0</v>
      </c>
      <c r="AR171" s="127">
        <v>0</v>
      </c>
      <c r="AS171" s="127">
        <v>0</v>
      </c>
      <c r="AT171" s="127">
        <v>0</v>
      </c>
      <c r="AU171" s="127">
        <v>0</v>
      </c>
      <c r="AV171" s="311">
        <v>2</v>
      </c>
      <c r="AW171" s="312">
        <v>0</v>
      </c>
      <c r="AX171" s="312">
        <v>1</v>
      </c>
      <c r="AY171" s="10">
        <v>0</v>
      </c>
      <c r="AZ171" s="10">
        <v>3</v>
      </c>
      <c r="BA171" s="10">
        <v>0</v>
      </c>
    </row>
    <row r="172" spans="1:53" s="170" customFormat="1" ht="14.25" x14ac:dyDescent="0.2">
      <c r="A172" s="9">
        <v>41905</v>
      </c>
      <c r="B172" s="309" t="s">
        <v>79</v>
      </c>
      <c r="C172" s="309" t="s">
        <v>86</v>
      </c>
      <c r="D172" s="310" t="s">
        <v>119</v>
      </c>
      <c r="E172" s="127">
        <v>77</v>
      </c>
      <c r="F172" s="127">
        <v>264</v>
      </c>
      <c r="G172" s="245">
        <v>513.88323974609375</v>
      </c>
      <c r="H172" s="245">
        <v>0.17520000040531158</v>
      </c>
      <c r="I172" s="245">
        <v>2011728</v>
      </c>
      <c r="J172" s="126">
        <v>0</v>
      </c>
      <c r="K172" s="127">
        <v>79049</v>
      </c>
      <c r="L172" s="251">
        <v>96.465483434325549</v>
      </c>
      <c r="M172" s="127">
        <v>3508119</v>
      </c>
      <c r="N172" s="251">
        <v>1.9953712762799114E-4</v>
      </c>
      <c r="O172" s="127">
        <v>62773</v>
      </c>
      <c r="P172" s="251">
        <v>1.5930415829643607E-3</v>
      </c>
      <c r="Q172" s="127">
        <v>162705</v>
      </c>
      <c r="R172" s="251">
        <v>99.859870910644531</v>
      </c>
      <c r="S172" s="127">
        <v>2394854</v>
      </c>
      <c r="T172" s="251">
        <v>99.888137817382812</v>
      </c>
      <c r="U172" s="251">
        <v>99.5555419921875</v>
      </c>
      <c r="V172" s="251">
        <v>99.685157775878906</v>
      </c>
      <c r="W172" s="251">
        <v>99.416038513183594</v>
      </c>
      <c r="X172" s="251">
        <v>99.573646545410156</v>
      </c>
      <c r="Y172" s="127">
        <v>4077543</v>
      </c>
      <c r="Z172" s="251">
        <v>99.899032592773438</v>
      </c>
      <c r="AA172" s="127">
        <v>822720</v>
      </c>
      <c r="AB172" s="251">
        <v>99.859123229980469</v>
      </c>
      <c r="AC172" s="127">
        <v>62697</v>
      </c>
      <c r="AD172" s="251">
        <v>0.32377943396568298</v>
      </c>
      <c r="AE172" s="127">
        <v>5267</v>
      </c>
      <c r="AF172" s="251">
        <v>97.835578918457031</v>
      </c>
      <c r="AG172" s="127">
        <v>3508368</v>
      </c>
      <c r="AH172" s="251">
        <v>0.14975623786449432</v>
      </c>
      <c r="AI172" s="127">
        <v>32650</v>
      </c>
      <c r="AJ172" s="251">
        <v>96.62786865234375</v>
      </c>
      <c r="AK172" s="251">
        <v>1.0413945913314819</v>
      </c>
      <c r="AL172" s="251">
        <v>6.766325980424881E-2</v>
      </c>
      <c r="AM172" s="245">
        <v>0</v>
      </c>
      <c r="AN172" s="126">
        <v>0</v>
      </c>
      <c r="AO172" s="156">
        <v>0</v>
      </c>
      <c r="AP172" s="127">
        <v>0</v>
      </c>
      <c r="AQ172" s="127">
        <v>0</v>
      </c>
      <c r="AR172" s="127">
        <v>3</v>
      </c>
      <c r="AS172" s="127">
        <v>0</v>
      </c>
      <c r="AT172" s="127">
        <v>0</v>
      </c>
      <c r="AU172" s="127">
        <v>0</v>
      </c>
      <c r="AV172" s="311">
        <v>4</v>
      </c>
      <c r="AW172" s="312">
        <v>0</v>
      </c>
      <c r="AX172" s="312">
        <v>18</v>
      </c>
      <c r="AY172" s="10">
        <v>0</v>
      </c>
      <c r="AZ172" s="10">
        <v>9</v>
      </c>
      <c r="BA172" s="10">
        <v>6</v>
      </c>
    </row>
    <row r="173" spans="1:53" s="170" customFormat="1" ht="14.25" x14ac:dyDescent="0.2">
      <c r="A173" s="9">
        <v>41905</v>
      </c>
      <c r="B173" s="309" t="s">
        <v>80</v>
      </c>
      <c r="C173" s="309" t="s">
        <v>86</v>
      </c>
      <c r="D173" s="310" t="s">
        <v>119</v>
      </c>
      <c r="E173" s="127">
        <v>57</v>
      </c>
      <c r="F173" s="127">
        <v>180</v>
      </c>
      <c r="G173" s="245">
        <v>377.80801391601562</v>
      </c>
      <c r="H173" s="245">
        <v>5.0399996340274811E-2</v>
      </c>
      <c r="I173" s="245">
        <v>903160.8125</v>
      </c>
      <c r="J173" s="126">
        <v>0</v>
      </c>
      <c r="K173" s="127">
        <v>51001</v>
      </c>
      <c r="L173" s="251">
        <v>96.415756553793059</v>
      </c>
      <c r="M173" s="127">
        <v>2024999</v>
      </c>
      <c r="N173" s="251">
        <v>0</v>
      </c>
      <c r="O173" s="127">
        <v>44117</v>
      </c>
      <c r="P173" s="251">
        <v>0</v>
      </c>
      <c r="Q173" s="127">
        <v>109713</v>
      </c>
      <c r="R173" s="251">
        <v>99.924346923828125</v>
      </c>
      <c r="S173" s="127">
        <v>1357992</v>
      </c>
      <c r="T173" s="251">
        <v>99.931221008300781</v>
      </c>
      <c r="U173" s="251">
        <v>99.811866760253906</v>
      </c>
      <c r="V173" s="251">
        <v>99.902565002441406</v>
      </c>
      <c r="W173" s="251">
        <v>99.736358642578125</v>
      </c>
      <c r="X173" s="251">
        <v>99.833854675292969</v>
      </c>
      <c r="Y173" s="127">
        <v>2109904</v>
      </c>
      <c r="Z173" s="251">
        <v>99.918998718261719</v>
      </c>
      <c r="AA173" s="127">
        <v>369199</v>
      </c>
      <c r="AB173" s="251">
        <v>99.883804321289063</v>
      </c>
      <c r="AC173" s="127">
        <v>44138</v>
      </c>
      <c r="AD173" s="251">
        <v>0.25828084349632263</v>
      </c>
      <c r="AE173" s="127">
        <v>2692</v>
      </c>
      <c r="AF173" s="251">
        <v>98.179794311523438</v>
      </c>
      <c r="AG173" s="127">
        <v>2028319</v>
      </c>
      <c r="AH173" s="251">
        <v>0.14825084805488586</v>
      </c>
      <c r="AI173" s="127">
        <v>17812</v>
      </c>
      <c r="AJ173" s="251">
        <v>96.38446044921875</v>
      </c>
      <c r="AK173" s="251">
        <v>1.1409704685211182</v>
      </c>
      <c r="AL173" s="251">
        <v>6.5553322434425354E-2</v>
      </c>
      <c r="AM173" s="245">
        <v>0</v>
      </c>
      <c r="AN173" s="126">
        <v>0</v>
      </c>
      <c r="AO173" s="156">
        <v>0</v>
      </c>
      <c r="AP173" s="127">
        <v>0</v>
      </c>
      <c r="AQ173" s="127">
        <v>0</v>
      </c>
      <c r="AR173" s="127">
        <v>0</v>
      </c>
      <c r="AS173" s="127">
        <v>0</v>
      </c>
      <c r="AT173" s="127">
        <v>0</v>
      </c>
      <c r="AU173" s="127">
        <v>0</v>
      </c>
      <c r="AV173" s="311">
        <v>0</v>
      </c>
      <c r="AW173" s="312">
        <v>0</v>
      </c>
      <c r="AX173" s="312">
        <v>3</v>
      </c>
      <c r="AY173" s="10">
        <v>0</v>
      </c>
      <c r="AZ173" s="10">
        <v>1</v>
      </c>
      <c r="BA173" s="10">
        <v>0</v>
      </c>
    </row>
    <row r="174" spans="1:53" s="174" customFormat="1" ht="17.25" customHeight="1" x14ac:dyDescent="0.2">
      <c r="A174" s="9">
        <v>41905</v>
      </c>
      <c r="B174" s="309" t="s">
        <v>81</v>
      </c>
      <c r="C174" s="309" t="s">
        <v>86</v>
      </c>
      <c r="D174" s="310" t="s">
        <v>119</v>
      </c>
      <c r="E174" s="127">
        <v>40</v>
      </c>
      <c r="F174" s="127">
        <v>136</v>
      </c>
      <c r="G174" s="245">
        <v>347.77926635742187</v>
      </c>
      <c r="H174" s="245">
        <v>4.8000000417232513E-2</v>
      </c>
      <c r="I174" s="245">
        <v>1001732.625</v>
      </c>
      <c r="J174" s="126">
        <v>0</v>
      </c>
      <c r="K174" s="127">
        <v>51717</v>
      </c>
      <c r="L174" s="251">
        <v>96.14246766053715</v>
      </c>
      <c r="M174" s="127">
        <v>1603555</v>
      </c>
      <c r="N174" s="251">
        <v>0</v>
      </c>
      <c r="O174" s="127">
        <v>42501</v>
      </c>
      <c r="P174" s="251">
        <v>0</v>
      </c>
      <c r="Q174" s="127">
        <v>115114</v>
      </c>
      <c r="R174" s="251">
        <v>99.804542541503906</v>
      </c>
      <c r="S174" s="127">
        <v>1103440</v>
      </c>
      <c r="T174" s="251">
        <v>99.916168212890625</v>
      </c>
      <c r="U174" s="251">
        <v>99.303543090820312</v>
      </c>
      <c r="V174" s="251">
        <v>99.611427307128906</v>
      </c>
      <c r="W174" s="251">
        <v>99.109443664550781</v>
      </c>
      <c r="X174" s="251">
        <v>99.527923583984375</v>
      </c>
      <c r="Y174" s="127">
        <v>2004751</v>
      </c>
      <c r="Z174" s="251">
        <v>99.921981811523438</v>
      </c>
      <c r="AA174" s="127">
        <v>409951</v>
      </c>
      <c r="AB174" s="251">
        <v>99.8553466796875</v>
      </c>
      <c r="AC174" s="127">
        <v>42371</v>
      </c>
      <c r="AD174" s="251">
        <v>0.3846970796585083</v>
      </c>
      <c r="AE174" s="127">
        <v>3131</v>
      </c>
      <c r="AF174" s="251">
        <v>98.466941833496094</v>
      </c>
      <c r="AG174" s="127">
        <v>1601863</v>
      </c>
      <c r="AH174" s="251">
        <v>0.15644283592700958</v>
      </c>
      <c r="AI174" s="127">
        <v>14282</v>
      </c>
      <c r="AJ174" s="251">
        <v>95.966949462890625</v>
      </c>
      <c r="AK174" s="251">
        <v>0.98162215948104858</v>
      </c>
      <c r="AL174" s="251">
        <v>7.0268400013446808E-2</v>
      </c>
      <c r="AM174" s="245">
        <v>0</v>
      </c>
      <c r="AN174" s="126">
        <v>0</v>
      </c>
      <c r="AO174" s="156">
        <v>0</v>
      </c>
      <c r="AP174" s="127">
        <v>0</v>
      </c>
      <c r="AQ174" s="127">
        <v>0</v>
      </c>
      <c r="AR174" s="127">
        <v>0</v>
      </c>
      <c r="AS174" s="127">
        <v>0</v>
      </c>
      <c r="AT174" s="127">
        <v>0</v>
      </c>
      <c r="AU174" s="127">
        <v>0</v>
      </c>
      <c r="AV174" s="311">
        <v>6</v>
      </c>
      <c r="AW174" s="312">
        <v>0</v>
      </c>
      <c r="AX174" s="312">
        <v>14</v>
      </c>
      <c r="AY174" s="10">
        <v>0</v>
      </c>
      <c r="AZ174" s="10">
        <v>2</v>
      </c>
      <c r="BA174" s="10">
        <v>0</v>
      </c>
    </row>
    <row r="175" spans="1:53" s="174" customFormat="1" ht="14.25" x14ac:dyDescent="0.2">
      <c r="A175" s="9">
        <v>41905</v>
      </c>
      <c r="B175" s="309" t="s">
        <v>125</v>
      </c>
      <c r="C175" s="309" t="s">
        <v>86</v>
      </c>
      <c r="D175" s="310" t="s">
        <v>119</v>
      </c>
      <c r="E175" s="127">
        <v>16</v>
      </c>
      <c r="F175" s="127">
        <v>61</v>
      </c>
      <c r="G175" s="245">
        <v>407.500732421875</v>
      </c>
      <c r="H175" s="245">
        <v>0.43919998407363892</v>
      </c>
      <c r="I175" s="245">
        <v>398826.78125</v>
      </c>
      <c r="J175" s="126">
        <v>0</v>
      </c>
      <c r="K175" s="127">
        <v>54640</v>
      </c>
      <c r="L175" s="251">
        <v>97.216325036603223</v>
      </c>
      <c r="M175" s="127">
        <v>1129041</v>
      </c>
      <c r="N175" s="251">
        <v>0</v>
      </c>
      <c r="O175" s="127">
        <v>50635</v>
      </c>
      <c r="P175" s="251">
        <v>3.9498372934758663E-3</v>
      </c>
      <c r="Q175" s="127">
        <v>104451</v>
      </c>
      <c r="R175" s="251">
        <v>99.930107116699219</v>
      </c>
      <c r="S175" s="127">
        <v>809200</v>
      </c>
      <c r="T175" s="251">
        <v>99.940681457519531</v>
      </c>
      <c r="U175" s="251">
        <v>99.622787475585938</v>
      </c>
      <c r="V175" s="251">
        <v>99.640228271484375</v>
      </c>
      <c r="W175" s="251">
        <v>99.55316162109375</v>
      </c>
      <c r="X175" s="251">
        <v>99.581123352050781</v>
      </c>
      <c r="Y175" s="127">
        <v>1102981</v>
      </c>
      <c r="Z175" s="251">
        <v>99.938163757324219</v>
      </c>
      <c r="AA175" s="127">
        <v>205757</v>
      </c>
      <c r="AB175" s="251">
        <v>99.860031127929688</v>
      </c>
      <c r="AC175" s="127">
        <v>50562</v>
      </c>
      <c r="AD175" s="251">
        <v>0.23337684571743011</v>
      </c>
      <c r="AE175" s="127">
        <v>3609</v>
      </c>
      <c r="AF175" s="251">
        <v>99.030204772949219</v>
      </c>
      <c r="AG175" s="127">
        <v>1129019</v>
      </c>
      <c r="AH175" s="251">
        <v>0.16811054944992065</v>
      </c>
      <c r="AI175" s="127">
        <v>13671</v>
      </c>
      <c r="AJ175" s="251">
        <v>92.224418640136719</v>
      </c>
      <c r="AK175" s="251">
        <v>1.1247999668121338</v>
      </c>
      <c r="AL175" s="251">
        <v>5.4224584251642227E-2</v>
      </c>
      <c r="AM175" s="245">
        <v>0</v>
      </c>
      <c r="AN175" s="126">
        <v>0</v>
      </c>
      <c r="AO175" s="156">
        <v>0</v>
      </c>
      <c r="AP175" s="127">
        <v>0</v>
      </c>
      <c r="AQ175" s="127">
        <v>0</v>
      </c>
      <c r="AR175" s="127">
        <v>0</v>
      </c>
      <c r="AS175" s="127">
        <v>0</v>
      </c>
      <c r="AT175" s="127">
        <v>0</v>
      </c>
      <c r="AU175" s="127">
        <v>0</v>
      </c>
      <c r="AV175" s="311">
        <v>0</v>
      </c>
      <c r="AW175" s="312">
        <v>0</v>
      </c>
      <c r="AX175" s="312">
        <v>3</v>
      </c>
      <c r="AY175" s="10">
        <v>0</v>
      </c>
      <c r="AZ175" s="10">
        <v>3</v>
      </c>
      <c r="BA175" s="10">
        <v>1</v>
      </c>
    </row>
    <row r="176" spans="1:53" s="164" customFormat="1" ht="14.25" customHeight="1" x14ac:dyDescent="0.2">
      <c r="A176" s="9">
        <v>41905</v>
      </c>
      <c r="B176" s="313" t="s">
        <v>82</v>
      </c>
      <c r="C176" s="313" t="s">
        <v>86</v>
      </c>
      <c r="D176" s="314" t="s">
        <v>120</v>
      </c>
      <c r="E176" s="131">
        <v>51</v>
      </c>
      <c r="F176" s="131">
        <v>167</v>
      </c>
      <c r="G176" s="246">
        <v>370.71832275390625</v>
      </c>
      <c r="H176" s="246">
        <v>0.19200003147125244</v>
      </c>
      <c r="I176" s="246">
        <v>964880.25</v>
      </c>
      <c r="J176" s="129">
        <v>0</v>
      </c>
      <c r="K176" s="128">
        <v>51908</v>
      </c>
      <c r="L176" s="252">
        <v>97.031286121599763</v>
      </c>
      <c r="M176" s="128">
        <v>1341159</v>
      </c>
      <c r="N176" s="252">
        <v>0</v>
      </c>
      <c r="O176" s="128">
        <v>51396</v>
      </c>
      <c r="P176" s="252">
        <v>3.8913534954190254E-3</v>
      </c>
      <c r="Q176" s="128">
        <v>150174</v>
      </c>
      <c r="R176" s="252">
        <v>99.920089721679688</v>
      </c>
      <c r="S176" s="128">
        <v>968285</v>
      </c>
      <c r="T176" s="252">
        <v>99.816482543945313</v>
      </c>
      <c r="U176" s="252">
        <v>99.76068115234375</v>
      </c>
      <c r="V176" s="252">
        <v>99.838798522949219</v>
      </c>
      <c r="W176" s="252">
        <v>99.680961608886719</v>
      </c>
      <c r="X176" s="252">
        <v>99.65557861328125</v>
      </c>
      <c r="Y176" s="128">
        <v>1254536</v>
      </c>
      <c r="Z176" s="252">
        <v>99.939102172851563</v>
      </c>
      <c r="AA176" s="128">
        <v>249378</v>
      </c>
      <c r="AB176" s="252">
        <v>99.763809204101563</v>
      </c>
      <c r="AC176" s="128">
        <v>51378</v>
      </c>
      <c r="AD176" s="252">
        <v>0.18295767903327942</v>
      </c>
      <c r="AE176" s="128">
        <v>5076</v>
      </c>
      <c r="AF176" s="252">
        <v>98.1678466796875</v>
      </c>
      <c r="AG176" s="128">
        <v>1344502</v>
      </c>
      <c r="AH176" s="252">
        <v>0.24529528617858887</v>
      </c>
      <c r="AI176" s="128">
        <v>12068</v>
      </c>
      <c r="AJ176" s="252">
        <v>95.459068298339844</v>
      </c>
      <c r="AK176" s="252">
        <v>1.293077826499939</v>
      </c>
      <c r="AL176" s="252">
        <v>7.0908389985561371E-2</v>
      </c>
      <c r="AM176" s="246">
        <v>0</v>
      </c>
      <c r="AN176" s="129">
        <v>0</v>
      </c>
      <c r="AO176" s="129">
        <v>0</v>
      </c>
      <c r="AP176" s="296">
        <v>0</v>
      </c>
      <c r="AQ176" s="296">
        <v>0</v>
      </c>
      <c r="AR176" s="296">
        <v>2</v>
      </c>
      <c r="AS176" s="296">
        <v>2</v>
      </c>
      <c r="AT176" s="296">
        <v>0</v>
      </c>
      <c r="AU176" s="296">
        <v>0</v>
      </c>
      <c r="AV176" s="311">
        <v>0</v>
      </c>
      <c r="AW176" s="312">
        <v>0</v>
      </c>
      <c r="AX176" s="312">
        <v>7</v>
      </c>
      <c r="AY176" s="10">
        <v>0</v>
      </c>
      <c r="AZ176" s="10">
        <v>3</v>
      </c>
      <c r="BA176" s="10">
        <v>2</v>
      </c>
    </row>
    <row r="177" spans="1:53" s="164" customFormat="1" ht="12.75" x14ac:dyDescent="0.2">
      <c r="A177" s="9">
        <v>41905</v>
      </c>
      <c r="B177" s="313" t="s">
        <v>83</v>
      </c>
      <c r="C177" s="313" t="s">
        <v>86</v>
      </c>
      <c r="D177" s="314" t="s">
        <v>120</v>
      </c>
      <c r="E177" s="131">
        <v>46</v>
      </c>
      <c r="F177" s="131">
        <v>141</v>
      </c>
      <c r="G177" s="246">
        <v>153.18955993652344</v>
      </c>
      <c r="H177" s="246">
        <v>5.0400000065565109E-2</v>
      </c>
      <c r="I177" s="246">
        <v>906209.9375</v>
      </c>
      <c r="J177" s="131">
        <v>0</v>
      </c>
      <c r="K177" s="130">
        <v>26370</v>
      </c>
      <c r="L177" s="253">
        <v>96.295032233598789</v>
      </c>
      <c r="M177" s="130">
        <v>1000334</v>
      </c>
      <c r="N177" s="253">
        <v>0</v>
      </c>
      <c r="O177" s="130">
        <v>19692</v>
      </c>
      <c r="P177" s="253">
        <v>0</v>
      </c>
      <c r="Q177" s="130">
        <v>78630</v>
      </c>
      <c r="R177" s="253">
        <v>99.912246704101563</v>
      </c>
      <c r="S177" s="130">
        <v>652040</v>
      </c>
      <c r="T177" s="253">
        <v>99.895866394042969</v>
      </c>
      <c r="U177" s="253">
        <v>99.669914245605469</v>
      </c>
      <c r="V177" s="253">
        <v>99.776473999023437</v>
      </c>
      <c r="W177" s="253">
        <v>99.582450866699219</v>
      </c>
      <c r="X177" s="253">
        <v>99.672576904296875</v>
      </c>
      <c r="Y177" s="130">
        <v>1125005</v>
      </c>
      <c r="Z177" s="253">
        <v>99.922843933105469</v>
      </c>
      <c r="AA177" s="130">
        <v>275076</v>
      </c>
      <c r="AB177" s="253">
        <v>99.85894775390625</v>
      </c>
      <c r="AC177" s="130">
        <v>19702</v>
      </c>
      <c r="AD177" s="253">
        <v>0.40097451210021973</v>
      </c>
      <c r="AE177" s="130">
        <v>1966</v>
      </c>
      <c r="AF177" s="253">
        <v>96.032554626464844</v>
      </c>
      <c r="AG177" s="130">
        <v>1001754</v>
      </c>
      <c r="AH177" s="253">
        <v>0.23748345673084259</v>
      </c>
      <c r="AI177" s="130">
        <v>5684</v>
      </c>
      <c r="AJ177" s="253">
        <v>96.692466735839844</v>
      </c>
      <c r="AK177" s="253">
        <v>1.2329497337341309</v>
      </c>
      <c r="AL177" s="253">
        <v>8.7014883756637573E-2</v>
      </c>
      <c r="AM177" s="256">
        <v>0</v>
      </c>
      <c r="AN177" s="131">
        <v>0</v>
      </c>
      <c r="AO177" s="131">
        <v>0</v>
      </c>
      <c r="AP177" s="296">
        <v>0</v>
      </c>
      <c r="AQ177" s="296">
        <v>0</v>
      </c>
      <c r="AR177" s="296">
        <v>0</v>
      </c>
      <c r="AS177" s="296">
        <v>0</v>
      </c>
      <c r="AT177" s="296">
        <v>0</v>
      </c>
      <c r="AU177" s="296">
        <v>0</v>
      </c>
      <c r="AV177" s="315">
        <v>4</v>
      </c>
      <c r="AW177" s="316">
        <v>0</v>
      </c>
      <c r="AX177" s="316">
        <v>8</v>
      </c>
      <c r="AY177" s="317">
        <v>0</v>
      </c>
      <c r="AZ177" s="317">
        <v>0</v>
      </c>
      <c r="BA177" s="317">
        <v>0</v>
      </c>
    </row>
    <row r="178" spans="1:53" s="166" customFormat="1" ht="12.75" x14ac:dyDescent="0.2">
      <c r="A178" s="9">
        <v>41905</v>
      </c>
      <c r="B178" s="299" t="s">
        <v>85</v>
      </c>
      <c r="C178" s="299" t="s">
        <v>86</v>
      </c>
      <c r="D178" s="300">
        <v>3</v>
      </c>
      <c r="E178" s="124">
        <v>134</v>
      </c>
      <c r="F178" s="124">
        <v>434</v>
      </c>
      <c r="G178" s="242">
        <v>245.01118469238281</v>
      </c>
      <c r="H178" s="242">
        <v>6.719999760389328E-2</v>
      </c>
      <c r="I178" s="242">
        <v>4112430.25</v>
      </c>
      <c r="J178" s="125">
        <v>0</v>
      </c>
      <c r="K178" s="124">
        <v>58821</v>
      </c>
      <c r="L178" s="248">
        <v>96.492749188215086</v>
      </c>
      <c r="M178" s="124">
        <v>3258167</v>
      </c>
      <c r="N178" s="248">
        <v>0</v>
      </c>
      <c r="O178" s="124">
        <v>31224</v>
      </c>
      <c r="P178" s="248">
        <v>0</v>
      </c>
      <c r="Q178" s="124">
        <v>206571</v>
      </c>
      <c r="R178" s="248">
        <v>99.910926818847656</v>
      </c>
      <c r="S178" s="124">
        <v>2344528</v>
      </c>
      <c r="T178" s="248">
        <v>99.909278869628906</v>
      </c>
      <c r="U178" s="248">
        <v>99.737380981445313</v>
      </c>
      <c r="V178" s="248">
        <v>99.918052673339844</v>
      </c>
      <c r="W178" s="248">
        <v>99.648544311523438</v>
      </c>
      <c r="X178" s="248">
        <v>99.827407836914062</v>
      </c>
      <c r="Y178" s="124">
        <v>5914630</v>
      </c>
      <c r="Z178" s="248">
        <v>99.907249450683594</v>
      </c>
      <c r="AA178" s="124">
        <v>1201201</v>
      </c>
      <c r="AB178" s="248">
        <v>99.750579833984375</v>
      </c>
      <c r="AC178" s="124">
        <v>31275</v>
      </c>
      <c r="AD178" s="248">
        <v>0.43485212326049805</v>
      </c>
      <c r="AE178" s="124">
        <v>3293</v>
      </c>
      <c r="AF178" s="248">
        <v>92.742179870605469</v>
      </c>
      <c r="AG178" s="124">
        <v>3277900</v>
      </c>
      <c r="AH178" s="248">
        <v>0.24936696887016296</v>
      </c>
      <c r="AI178" s="124">
        <v>20969</v>
      </c>
      <c r="AJ178" s="248">
        <v>95.273979187011719</v>
      </c>
      <c r="AK178" s="248">
        <v>1.1433243751525879</v>
      </c>
      <c r="AL178" s="248">
        <v>8.4625616669654846E-2</v>
      </c>
      <c r="AM178" s="242">
        <v>0</v>
      </c>
      <c r="AN178" s="125">
        <v>0</v>
      </c>
      <c r="AO178" s="300">
        <v>0</v>
      </c>
      <c r="AP178" s="124">
        <v>0</v>
      </c>
      <c r="AQ178" s="124">
        <v>0</v>
      </c>
      <c r="AR178" s="124">
        <v>0</v>
      </c>
      <c r="AS178" s="124">
        <v>0</v>
      </c>
      <c r="AT178" s="124">
        <v>0</v>
      </c>
      <c r="AU178" s="124">
        <v>0</v>
      </c>
      <c r="AV178" s="315">
        <v>2</v>
      </c>
      <c r="AW178" s="316">
        <v>0</v>
      </c>
      <c r="AX178" s="316">
        <v>5</v>
      </c>
      <c r="AY178" s="317">
        <v>0</v>
      </c>
      <c r="AZ178" s="317">
        <v>0</v>
      </c>
      <c r="BA178" s="317">
        <v>0</v>
      </c>
    </row>
    <row r="179" spans="1:53" s="166" customFormat="1" ht="12.75" x14ac:dyDescent="0.2">
      <c r="A179" s="9">
        <v>41905</v>
      </c>
      <c r="B179" s="304" t="s">
        <v>84</v>
      </c>
      <c r="C179" s="304" t="s">
        <v>87</v>
      </c>
      <c r="D179" s="305">
        <v>2</v>
      </c>
      <c r="E179" s="142">
        <v>194</v>
      </c>
      <c r="F179" s="142">
        <v>581</v>
      </c>
      <c r="G179" s="243">
        <v>1169.0965576171875</v>
      </c>
      <c r="H179" s="243">
        <v>0.92592769861221313</v>
      </c>
      <c r="I179" s="243">
        <v>8189161.5</v>
      </c>
      <c r="J179" s="143">
        <v>0</v>
      </c>
      <c r="K179" s="142">
        <v>132326</v>
      </c>
      <c r="L179" s="249">
        <v>96.204827471547532</v>
      </c>
      <c r="M179" s="142">
        <v>7288187</v>
      </c>
      <c r="N179" s="249">
        <v>0</v>
      </c>
      <c r="O179" s="142">
        <v>71785</v>
      </c>
      <c r="P179" s="249">
        <v>1.5830103075131774E-3</v>
      </c>
      <c r="Q179" s="142">
        <v>62851</v>
      </c>
      <c r="R179" s="249">
        <v>99.871124267578125</v>
      </c>
      <c r="S179" s="142">
        <v>5725821</v>
      </c>
      <c r="T179" s="249">
        <v>99.972663879394531</v>
      </c>
      <c r="U179" s="249">
        <v>99.4859619140625</v>
      </c>
      <c r="V179" s="249">
        <v>99.747451782226563</v>
      </c>
      <c r="W179" s="249">
        <v>99.357749938964844</v>
      </c>
      <c r="X179" s="249">
        <v>99.720184326171875</v>
      </c>
      <c r="Y179" s="142">
        <v>24948508</v>
      </c>
      <c r="Z179" s="249">
        <v>99.892005920410156</v>
      </c>
      <c r="AA179" s="142">
        <v>14045</v>
      </c>
      <c r="AB179" s="249">
        <v>91.669631958007813</v>
      </c>
      <c r="AC179" s="142">
        <v>65461</v>
      </c>
      <c r="AD179" s="249">
        <v>0.28108340501785278</v>
      </c>
      <c r="AE179" s="142">
        <v>6029</v>
      </c>
      <c r="AF179" s="249">
        <v>99.137504577636719</v>
      </c>
      <c r="AG179" s="142">
        <v>7237983</v>
      </c>
      <c r="AH179" s="249">
        <v>0.13031254708766937</v>
      </c>
      <c r="AI179" s="142">
        <v>21207</v>
      </c>
      <c r="AJ179" s="249">
        <v>95.515632629394531</v>
      </c>
      <c r="AK179" s="249">
        <v>2.8544743061065674</v>
      </c>
      <c r="AL179" s="249">
        <v>0.321462482213974</v>
      </c>
      <c r="AM179" s="243">
        <v>0</v>
      </c>
      <c r="AN179" s="143">
        <v>0</v>
      </c>
      <c r="AO179" s="305">
        <v>0</v>
      </c>
      <c r="AP179" s="142">
        <v>0</v>
      </c>
      <c r="AQ179" s="142">
        <v>0</v>
      </c>
      <c r="AR179" s="142">
        <v>4</v>
      </c>
      <c r="AS179" s="142">
        <v>1</v>
      </c>
      <c r="AT179" s="142">
        <v>0</v>
      </c>
      <c r="AU179" s="142">
        <v>0</v>
      </c>
      <c r="AV179" s="315">
        <v>5</v>
      </c>
      <c r="AW179" s="316">
        <v>0</v>
      </c>
      <c r="AX179" s="316">
        <v>18</v>
      </c>
      <c r="AY179" s="317">
        <v>0</v>
      </c>
      <c r="AZ179" s="317">
        <v>11</v>
      </c>
      <c r="BA179" s="317">
        <v>6</v>
      </c>
    </row>
    <row r="180" spans="1:53" x14ac:dyDescent="0.25">
      <c r="A180" s="9">
        <v>41904</v>
      </c>
      <c r="B180" s="299" t="s">
        <v>17</v>
      </c>
      <c r="C180" s="299"/>
      <c r="D180" s="300">
        <v>4</v>
      </c>
      <c r="E180" s="124">
        <v>846</v>
      </c>
      <c r="F180" s="124">
        <v>2908</v>
      </c>
      <c r="G180" s="242">
        <v>7628.8506927490234</v>
      </c>
      <c r="H180" s="242">
        <v>4.9575089644640684</v>
      </c>
      <c r="I180" s="242">
        <v>22518862.03125</v>
      </c>
      <c r="J180" s="125"/>
      <c r="K180" s="124">
        <v>1097547</v>
      </c>
      <c r="L180" s="248">
        <v>96.915485168288924</v>
      </c>
      <c r="M180" s="124">
        <v>34089397</v>
      </c>
      <c r="N180" s="248">
        <v>8.8003904217668044E-5</v>
      </c>
      <c r="O180" s="124">
        <v>877625</v>
      </c>
      <c r="P180" s="248">
        <v>3.341302440329705E-3</v>
      </c>
      <c r="Q180" s="124">
        <v>2230329</v>
      </c>
      <c r="R180" s="248">
        <v>99.910148566130047</v>
      </c>
      <c r="S180" s="124">
        <v>24797432</v>
      </c>
      <c r="T180" s="248">
        <v>99.932044710983917</v>
      </c>
      <c r="U180" s="248">
        <v>99.672751587983328</v>
      </c>
      <c r="V180" s="248">
        <v>99.807987641568658</v>
      </c>
      <c r="W180" s="248">
        <v>99.583194191503878</v>
      </c>
      <c r="X180" s="248">
        <v>99.740162835105693</v>
      </c>
      <c r="Y180" s="124">
        <v>54727139</v>
      </c>
      <c r="Z180" s="248">
        <v>99.899972113268291</v>
      </c>
      <c r="AA180" s="124">
        <v>6120945</v>
      </c>
      <c r="AB180" s="248">
        <v>99.80838095141128</v>
      </c>
      <c r="AC180" s="124">
        <v>870984</v>
      </c>
      <c r="AD180" s="248">
        <v>0.26900608974365819</v>
      </c>
      <c r="AE180" s="124">
        <v>71163</v>
      </c>
      <c r="AF180" s="248">
        <v>98.287030732831198</v>
      </c>
      <c r="AG180" s="124">
        <v>34083799</v>
      </c>
      <c r="AH180" s="248">
        <v>0.18081024521501243</v>
      </c>
      <c r="AI180" s="124">
        <v>273275</v>
      </c>
      <c r="AJ180" s="248">
        <v>94.485042984613216</v>
      </c>
      <c r="AK180" s="248">
        <v>1.1080835386233079</v>
      </c>
      <c r="AL180" s="248" t="e">
        <v>#DIV/0!</v>
      </c>
      <c r="AM180" s="242"/>
      <c r="AN180" s="125"/>
      <c r="AO180" s="300"/>
      <c r="AP180" s="124">
        <v>0</v>
      </c>
      <c r="AQ180" s="124">
        <v>0</v>
      </c>
      <c r="AR180" s="124">
        <v>8</v>
      </c>
      <c r="AS180" s="124">
        <v>4</v>
      </c>
      <c r="AT180" s="124">
        <v>0</v>
      </c>
      <c r="AU180" s="124">
        <v>0</v>
      </c>
      <c r="AV180" s="301">
        <v>18</v>
      </c>
      <c r="AW180" s="302">
        <v>0</v>
      </c>
      <c r="AX180" s="302">
        <v>108</v>
      </c>
      <c r="AY180" s="303">
        <v>1</v>
      </c>
      <c r="AZ180" s="303">
        <v>41</v>
      </c>
      <c r="BA180" s="303">
        <v>20</v>
      </c>
    </row>
    <row r="181" spans="1:53" x14ac:dyDescent="0.25">
      <c r="A181" s="9">
        <v>41904</v>
      </c>
      <c r="B181" s="304" t="s">
        <v>88</v>
      </c>
      <c r="C181" s="304"/>
      <c r="D181" s="305">
        <v>3</v>
      </c>
      <c r="E181" s="142">
        <v>652</v>
      </c>
      <c r="F181" s="142">
        <v>2327</v>
      </c>
      <c r="G181" s="243">
        <v>6488.3298187255859</v>
      </c>
      <c r="H181" s="243">
        <v>3.7536004018038511</v>
      </c>
      <c r="I181" s="243">
        <v>14133968.03125</v>
      </c>
      <c r="J181" s="143"/>
      <c r="K181" s="142">
        <v>944612</v>
      </c>
      <c r="L181" s="249">
        <v>96.975583625869675</v>
      </c>
      <c r="M181" s="142">
        <v>26943747</v>
      </c>
      <c r="N181" s="249">
        <v>1.1134308930476746E-4</v>
      </c>
      <c r="O181" s="142">
        <v>805998</v>
      </c>
      <c r="P181" s="249">
        <v>2.6054655418908603E-3</v>
      </c>
      <c r="Q181" s="142">
        <v>2167582</v>
      </c>
      <c r="R181" s="249">
        <v>99.910638642101162</v>
      </c>
      <c r="S181" s="142">
        <v>19159866</v>
      </c>
      <c r="T181" s="249">
        <v>99.920620538852148</v>
      </c>
      <c r="U181" s="249">
        <v>99.69962560018206</v>
      </c>
      <c r="V181" s="249">
        <v>99.818989791962821</v>
      </c>
      <c r="W181" s="249">
        <v>99.610532660925671</v>
      </c>
      <c r="X181" s="249">
        <v>99.739754015742733</v>
      </c>
      <c r="Y181" s="142">
        <v>31623655</v>
      </c>
      <c r="Z181" s="249">
        <v>99.920044364066939</v>
      </c>
      <c r="AA181" s="142">
        <v>6108380</v>
      </c>
      <c r="AB181" s="249">
        <v>99.827419110497999</v>
      </c>
      <c r="AC181" s="142">
        <v>805773</v>
      </c>
      <c r="AD181" s="249">
        <v>0.26818967692465201</v>
      </c>
      <c r="AE181" s="142">
        <v>65105</v>
      </c>
      <c r="AF181" s="249">
        <v>98.252053821172026</v>
      </c>
      <c r="AG181" s="142">
        <v>26986078</v>
      </c>
      <c r="AH181" s="249">
        <v>0.1934701306248881</v>
      </c>
      <c r="AI181" s="142">
        <v>252322</v>
      </c>
      <c r="AJ181" s="249">
        <v>94.440041617304914</v>
      </c>
      <c r="AK181" s="249">
        <v>6.2906684426382963E-7</v>
      </c>
      <c r="AL181" s="249" t="e">
        <v>#DIV/0!</v>
      </c>
      <c r="AM181" s="243"/>
      <c r="AN181" s="143"/>
      <c r="AO181" s="305"/>
      <c r="AP181" s="142">
        <v>0</v>
      </c>
      <c r="AQ181" s="142">
        <v>0</v>
      </c>
      <c r="AR181" s="142">
        <v>5</v>
      </c>
      <c r="AS181" s="142">
        <v>2</v>
      </c>
      <c r="AT181" s="142">
        <v>0</v>
      </c>
      <c r="AU181" s="142">
        <v>0</v>
      </c>
      <c r="AV181" s="301">
        <v>17</v>
      </c>
      <c r="AW181" s="302">
        <v>0</v>
      </c>
      <c r="AX181" s="302">
        <v>82</v>
      </c>
      <c r="AY181" s="303">
        <v>1</v>
      </c>
      <c r="AZ181" s="303">
        <v>32</v>
      </c>
      <c r="BA181" s="303">
        <v>14</v>
      </c>
    </row>
    <row r="182" spans="1:53" x14ac:dyDescent="0.25">
      <c r="A182" s="9">
        <v>41904</v>
      </c>
      <c r="B182" s="306" t="s">
        <v>89</v>
      </c>
      <c r="C182" s="306"/>
      <c r="D182" s="307">
        <v>1</v>
      </c>
      <c r="E182" s="145">
        <v>194</v>
      </c>
      <c r="F182" s="145">
        <v>581</v>
      </c>
      <c r="G182" s="244">
        <v>1140.5208740234375</v>
      </c>
      <c r="H182" s="244">
        <v>1.2039085626602173</v>
      </c>
      <c r="I182" s="244">
        <v>8384894</v>
      </c>
      <c r="J182" s="138"/>
      <c r="K182" s="145">
        <v>152935</v>
      </c>
      <c r="L182" s="250">
        <v>96.544283519142112</v>
      </c>
      <c r="M182" s="145">
        <v>7145650</v>
      </c>
      <c r="N182" s="250">
        <v>0</v>
      </c>
      <c r="O182" s="145">
        <v>71627</v>
      </c>
      <c r="P182" s="250">
        <v>1.1621463112533092E-2</v>
      </c>
      <c r="Q182" s="145">
        <v>62747</v>
      </c>
      <c r="R182" s="250">
        <v>99.893218994140625</v>
      </c>
      <c r="S182" s="145">
        <v>5637566</v>
      </c>
      <c r="T182" s="250">
        <v>99.970870971679688</v>
      </c>
      <c r="U182" s="250">
        <v>99.370346069335938</v>
      </c>
      <c r="V182" s="250">
        <v>99.766502380371094</v>
      </c>
      <c r="W182" s="250">
        <v>99.264236450195313</v>
      </c>
      <c r="X182" s="250">
        <v>99.737442016601563</v>
      </c>
      <c r="Y182" s="145">
        <v>23103484</v>
      </c>
      <c r="Z182" s="250">
        <v>99.87249755859375</v>
      </c>
      <c r="AA182" s="145">
        <v>12565</v>
      </c>
      <c r="AB182" s="250">
        <v>90.553123474121094</v>
      </c>
      <c r="AC182" s="145">
        <v>65211</v>
      </c>
      <c r="AD182" s="250">
        <v>0.27909401059150696</v>
      </c>
      <c r="AE182" s="145">
        <v>6058</v>
      </c>
      <c r="AF182" s="250">
        <v>98.662925720214844</v>
      </c>
      <c r="AG182" s="145">
        <v>7097721</v>
      </c>
      <c r="AH182" s="250">
        <v>0.1326763927936554</v>
      </c>
      <c r="AI182" s="145">
        <v>20953</v>
      </c>
      <c r="AJ182" s="250">
        <v>95.026962280273438</v>
      </c>
      <c r="AK182" s="250">
        <v>2.9759197235107422</v>
      </c>
      <c r="AL182" s="250">
        <v>0.28575611114501953</v>
      </c>
      <c r="AM182" s="244"/>
      <c r="AN182" s="138"/>
      <c r="AO182" s="307"/>
      <c r="AP182" s="145">
        <v>0</v>
      </c>
      <c r="AQ182" s="145">
        <v>0</v>
      </c>
      <c r="AR182" s="145">
        <v>3</v>
      </c>
      <c r="AS182" s="145">
        <v>2</v>
      </c>
      <c r="AT182" s="145">
        <v>0</v>
      </c>
      <c r="AU182" s="145">
        <v>0</v>
      </c>
      <c r="AV182" s="34">
        <v>1</v>
      </c>
      <c r="AW182" s="308">
        <v>0</v>
      </c>
      <c r="AX182" s="308">
        <v>26</v>
      </c>
      <c r="AY182" s="10">
        <v>0</v>
      </c>
      <c r="AZ182" s="10">
        <v>9</v>
      </c>
      <c r="BA182" s="10">
        <v>6</v>
      </c>
    </row>
    <row r="183" spans="1:53" x14ac:dyDescent="0.25">
      <c r="A183" s="9">
        <v>41904</v>
      </c>
      <c r="B183" s="309" t="s">
        <v>75</v>
      </c>
      <c r="C183" s="309" t="s">
        <v>86</v>
      </c>
      <c r="D183" s="310" t="s">
        <v>118</v>
      </c>
      <c r="E183" s="127">
        <v>39</v>
      </c>
      <c r="F183" s="127">
        <v>181</v>
      </c>
      <c r="G183" s="245">
        <v>1663.545166015625</v>
      </c>
      <c r="H183" s="245">
        <v>1.0536001920700073</v>
      </c>
      <c r="I183" s="245">
        <v>871734.875</v>
      </c>
      <c r="J183" s="126">
        <v>0</v>
      </c>
      <c r="K183" s="127">
        <v>198108</v>
      </c>
      <c r="L183" s="251">
        <v>97.330244109273735</v>
      </c>
      <c r="M183" s="127">
        <v>4084164</v>
      </c>
      <c r="N183" s="251">
        <v>2.448481391184032E-4</v>
      </c>
      <c r="O183" s="127">
        <v>213402</v>
      </c>
      <c r="P183" s="251">
        <v>0</v>
      </c>
      <c r="Q183" s="127">
        <v>447518</v>
      </c>
      <c r="R183" s="251">
        <v>99.903694152832031</v>
      </c>
      <c r="S183" s="127">
        <v>3232621</v>
      </c>
      <c r="T183" s="251">
        <v>99.893989562988281</v>
      </c>
      <c r="U183" s="251">
        <v>99.730552673339844</v>
      </c>
      <c r="V183" s="251">
        <v>99.738357543945313</v>
      </c>
      <c r="W183" s="251">
        <v>99.634506225585938</v>
      </c>
      <c r="X183" s="251">
        <v>99.632621765136719</v>
      </c>
      <c r="Y183" s="127">
        <v>4342491</v>
      </c>
      <c r="Z183" s="251">
        <v>99.947769165039063</v>
      </c>
      <c r="AA183" s="127">
        <v>867886</v>
      </c>
      <c r="AB183" s="251">
        <v>99.844680786132813</v>
      </c>
      <c r="AC183" s="127">
        <v>213387</v>
      </c>
      <c r="AD183" s="251">
        <v>0.26196536421775818</v>
      </c>
      <c r="AE183" s="127">
        <v>22674</v>
      </c>
      <c r="AF183" s="251">
        <v>97.993293762207031</v>
      </c>
      <c r="AG183" s="127">
        <v>4084169</v>
      </c>
      <c r="AH183" s="251">
        <v>0.18588848412036896</v>
      </c>
      <c r="AI183" s="127">
        <v>64201</v>
      </c>
      <c r="AJ183" s="251">
        <v>94.015670776367188</v>
      </c>
      <c r="AK183" s="251">
        <v>1.0970293283462524</v>
      </c>
      <c r="AL183" s="251">
        <v>5.573756992816925E-2</v>
      </c>
      <c r="AM183" s="245">
        <v>0</v>
      </c>
      <c r="AN183" s="126">
        <v>0</v>
      </c>
      <c r="AO183" s="156">
        <v>0</v>
      </c>
      <c r="AP183" s="127">
        <v>0</v>
      </c>
      <c r="AQ183" s="127">
        <v>0</v>
      </c>
      <c r="AR183" s="127">
        <v>0</v>
      </c>
      <c r="AS183" s="127">
        <v>0</v>
      </c>
      <c r="AT183" s="127">
        <v>0</v>
      </c>
      <c r="AU183" s="127">
        <v>0</v>
      </c>
      <c r="AV183" s="311">
        <v>2</v>
      </c>
      <c r="AW183" s="312">
        <v>0</v>
      </c>
      <c r="AX183" s="312">
        <v>8</v>
      </c>
      <c r="AY183" s="10">
        <v>1</v>
      </c>
      <c r="AZ183" s="10">
        <v>9</v>
      </c>
      <c r="BA183" s="10">
        <v>5</v>
      </c>
    </row>
    <row r="184" spans="1:53" x14ac:dyDescent="0.25">
      <c r="A184" s="9">
        <v>41904</v>
      </c>
      <c r="B184" s="309" t="s">
        <v>76</v>
      </c>
      <c r="C184" s="309" t="s">
        <v>86</v>
      </c>
      <c r="D184" s="310" t="s">
        <v>119</v>
      </c>
      <c r="E184" s="127">
        <v>52</v>
      </c>
      <c r="F184" s="127">
        <v>172</v>
      </c>
      <c r="G184" s="245">
        <v>489.35037231445312</v>
      </c>
      <c r="H184" s="245">
        <v>0.12240001559257507</v>
      </c>
      <c r="I184" s="245">
        <v>831573.375</v>
      </c>
      <c r="J184" s="126">
        <v>0</v>
      </c>
      <c r="K184" s="127">
        <v>72000</v>
      </c>
      <c r="L184" s="251">
        <v>96.706944444444446</v>
      </c>
      <c r="M184" s="127">
        <v>1926304</v>
      </c>
      <c r="N184" s="251">
        <v>0</v>
      </c>
      <c r="O184" s="127">
        <v>59401</v>
      </c>
      <c r="P184" s="251">
        <v>2.6935573667287827E-2</v>
      </c>
      <c r="Q184" s="127">
        <v>174876</v>
      </c>
      <c r="R184" s="251">
        <v>99.939384460449219</v>
      </c>
      <c r="S184" s="127">
        <v>1415066</v>
      </c>
      <c r="T184" s="251">
        <v>99.937248229980469</v>
      </c>
      <c r="U184" s="251">
        <v>99.611114501953125</v>
      </c>
      <c r="V184" s="251">
        <v>99.862380981445313</v>
      </c>
      <c r="W184" s="251">
        <v>99.550735473632812</v>
      </c>
      <c r="X184" s="251">
        <v>99.799713134765625</v>
      </c>
      <c r="Y184" s="127">
        <v>1707962</v>
      </c>
      <c r="Z184" s="251">
        <v>99.927398681640625</v>
      </c>
      <c r="AA184" s="127">
        <v>297279</v>
      </c>
      <c r="AB184" s="251">
        <v>99.875877380371094</v>
      </c>
      <c r="AC184" s="127">
        <v>59383</v>
      </c>
      <c r="AD184" s="251">
        <v>0.36037248373031616</v>
      </c>
      <c r="AE184" s="127">
        <v>1337</v>
      </c>
      <c r="AF184" s="251">
        <v>98.653701782226562</v>
      </c>
      <c r="AG184" s="127">
        <v>1929471</v>
      </c>
      <c r="AH184" s="251">
        <v>0.18497298657894135</v>
      </c>
      <c r="AI184" s="127">
        <v>16439</v>
      </c>
      <c r="AJ184" s="251">
        <v>92.609039306640625</v>
      </c>
      <c r="AK184" s="251">
        <v>1.3774921894073486</v>
      </c>
      <c r="AL184" s="251">
        <v>6.0323815792798996E-2</v>
      </c>
      <c r="AM184" s="245">
        <v>0</v>
      </c>
      <c r="AN184" s="126">
        <v>0</v>
      </c>
      <c r="AO184" s="156">
        <v>0</v>
      </c>
      <c r="AP184" s="127">
        <v>0</v>
      </c>
      <c r="AQ184" s="127">
        <v>0</v>
      </c>
      <c r="AR184" s="127">
        <v>0</v>
      </c>
      <c r="AS184" s="127">
        <v>0</v>
      </c>
      <c r="AT184" s="127">
        <v>0</v>
      </c>
      <c r="AU184" s="127">
        <v>0</v>
      </c>
      <c r="AV184" s="311">
        <v>3</v>
      </c>
      <c r="AW184" s="312">
        <v>0</v>
      </c>
      <c r="AX184" s="312">
        <v>3</v>
      </c>
      <c r="AY184" s="10">
        <v>0</v>
      </c>
      <c r="AZ184" s="10">
        <v>3</v>
      </c>
      <c r="BA184" s="10">
        <v>0</v>
      </c>
    </row>
    <row r="185" spans="1:53" x14ac:dyDescent="0.25">
      <c r="A185" s="9">
        <v>41904</v>
      </c>
      <c r="B185" s="309" t="s">
        <v>77</v>
      </c>
      <c r="C185" s="309" t="s">
        <v>86</v>
      </c>
      <c r="D185" s="310" t="s">
        <v>118</v>
      </c>
      <c r="E185" s="127">
        <v>65</v>
      </c>
      <c r="F185" s="127">
        <v>349</v>
      </c>
      <c r="G185" s="245">
        <v>814.6177978515625</v>
      </c>
      <c r="H185" s="245">
        <v>0.80160015821456909</v>
      </c>
      <c r="I185" s="245">
        <v>1503062.125</v>
      </c>
      <c r="J185" s="126">
        <v>0</v>
      </c>
      <c r="K185" s="127">
        <v>105577</v>
      </c>
      <c r="L185" s="251">
        <v>97.358326150582045</v>
      </c>
      <c r="M185" s="127">
        <v>3467310</v>
      </c>
      <c r="N185" s="251">
        <v>0</v>
      </c>
      <c r="O185" s="127">
        <v>92714</v>
      </c>
      <c r="P185" s="251">
        <v>0</v>
      </c>
      <c r="Q185" s="127">
        <v>257672</v>
      </c>
      <c r="R185" s="251">
        <v>99.949546813964844</v>
      </c>
      <c r="S185" s="127">
        <v>2514352</v>
      </c>
      <c r="T185" s="251">
        <v>99.963844299316406</v>
      </c>
      <c r="U185" s="251">
        <v>99.763786315917969</v>
      </c>
      <c r="V185" s="251">
        <v>99.923774719238281</v>
      </c>
      <c r="W185" s="251">
        <v>99.713455200195313</v>
      </c>
      <c r="X185" s="251">
        <v>99.887649536132813</v>
      </c>
      <c r="Y185" s="127">
        <v>4569312</v>
      </c>
      <c r="Z185" s="251">
        <v>99.919685363769531</v>
      </c>
      <c r="AA185" s="127">
        <v>899189</v>
      </c>
      <c r="AB185" s="251">
        <v>99.875556945800781</v>
      </c>
      <c r="AC185" s="127">
        <v>92721</v>
      </c>
      <c r="AD185" s="251">
        <v>0.23295693099498749</v>
      </c>
      <c r="AE185" s="127">
        <v>5805</v>
      </c>
      <c r="AF185" s="251">
        <v>99.000862121582031</v>
      </c>
      <c r="AG185" s="127">
        <v>3472138</v>
      </c>
      <c r="AH185" s="251">
        <v>0.18642692267894745</v>
      </c>
      <c r="AI185" s="127">
        <v>18490</v>
      </c>
      <c r="AJ185" s="251">
        <v>94.753921508789063</v>
      </c>
      <c r="AK185" s="251">
        <v>1.1698217391967773</v>
      </c>
      <c r="AL185" s="251">
        <v>6.9352716207504272E-2</v>
      </c>
      <c r="AM185" s="245">
        <v>0</v>
      </c>
      <c r="AN185" s="126">
        <v>0</v>
      </c>
      <c r="AO185" s="156">
        <v>0</v>
      </c>
      <c r="AP185" s="127">
        <v>0</v>
      </c>
      <c r="AQ185" s="127">
        <v>0</v>
      </c>
      <c r="AR185" s="127">
        <v>0</v>
      </c>
      <c r="AS185" s="127">
        <v>0</v>
      </c>
      <c r="AT185" s="127">
        <v>0</v>
      </c>
      <c r="AU185" s="127">
        <v>0</v>
      </c>
      <c r="AV185" s="311">
        <v>1</v>
      </c>
      <c r="AW185" s="312">
        <v>0</v>
      </c>
      <c r="AX185" s="312">
        <v>4</v>
      </c>
      <c r="AY185" s="10">
        <v>0</v>
      </c>
      <c r="AZ185" s="10">
        <v>0</v>
      </c>
      <c r="BA185" s="10">
        <v>0</v>
      </c>
    </row>
    <row r="186" spans="1:53" x14ac:dyDescent="0.25">
      <c r="A186" s="9">
        <v>41904</v>
      </c>
      <c r="B186" s="309" t="s">
        <v>124</v>
      </c>
      <c r="C186" s="309" t="s">
        <v>86</v>
      </c>
      <c r="D186" s="310" t="s">
        <v>118</v>
      </c>
      <c r="E186" s="127">
        <v>42</v>
      </c>
      <c r="F186" s="127">
        <v>136</v>
      </c>
      <c r="G186" s="245">
        <v>306.32870483398437</v>
      </c>
      <c r="H186" s="245">
        <v>1.2000000104308128E-2</v>
      </c>
      <c r="I186" s="245">
        <v>495385.5625</v>
      </c>
      <c r="J186" s="126">
        <v>0</v>
      </c>
      <c r="K186" s="127">
        <v>41798</v>
      </c>
      <c r="L186" s="251">
        <v>96.365854825589736</v>
      </c>
      <c r="M186" s="127">
        <v>1556930</v>
      </c>
      <c r="N186" s="251">
        <v>0</v>
      </c>
      <c r="O186" s="127">
        <v>38661</v>
      </c>
      <c r="P186" s="251">
        <v>0</v>
      </c>
      <c r="Q186" s="127">
        <v>100855</v>
      </c>
      <c r="R186" s="251">
        <v>99.961334228515625</v>
      </c>
      <c r="S186" s="127">
        <v>1066090</v>
      </c>
      <c r="T186" s="251">
        <v>99.956008911132813</v>
      </c>
      <c r="U186" s="251">
        <v>99.821525573730469</v>
      </c>
      <c r="V186" s="251">
        <v>99.871864318847656</v>
      </c>
      <c r="W186" s="251">
        <v>99.782928466796875</v>
      </c>
      <c r="X186" s="251">
        <v>99.827926635742188</v>
      </c>
      <c r="Y186" s="127">
        <v>1828388</v>
      </c>
      <c r="Z186" s="251">
        <v>99.909759521484375</v>
      </c>
      <c r="AA186" s="127">
        <v>304642</v>
      </c>
      <c r="AB186" s="251">
        <v>99.881172180175781</v>
      </c>
      <c r="AC186" s="127">
        <v>38685</v>
      </c>
      <c r="AD186" s="251">
        <v>0.23523329198360443</v>
      </c>
      <c r="AE186" s="127">
        <v>3219</v>
      </c>
      <c r="AF186" s="251">
        <v>98.60205078125</v>
      </c>
      <c r="AG186" s="127">
        <v>1558843</v>
      </c>
      <c r="AH186" s="251">
        <v>0.1975824385881424</v>
      </c>
      <c r="AI186" s="127">
        <v>20793</v>
      </c>
      <c r="AJ186" s="251">
        <v>92.045402526855469</v>
      </c>
      <c r="AK186" s="251">
        <v>1.0215574502944946</v>
      </c>
      <c r="AL186" s="251">
        <v>6.3760288059711456E-2</v>
      </c>
      <c r="AM186" s="245">
        <v>0</v>
      </c>
      <c r="AN186" s="126">
        <v>0</v>
      </c>
      <c r="AO186" s="156">
        <v>0</v>
      </c>
      <c r="AP186" s="127">
        <v>0</v>
      </c>
      <c r="AQ186" s="127">
        <v>0</v>
      </c>
      <c r="AR186" s="127">
        <v>0</v>
      </c>
      <c r="AS186" s="127">
        <v>0</v>
      </c>
      <c r="AT186" s="127">
        <v>0</v>
      </c>
      <c r="AU186" s="127">
        <v>0</v>
      </c>
      <c r="AV186" s="311">
        <v>1</v>
      </c>
      <c r="AW186" s="312">
        <v>0</v>
      </c>
      <c r="AX186" s="312">
        <v>7</v>
      </c>
      <c r="AY186" s="10">
        <v>0</v>
      </c>
      <c r="AZ186" s="10">
        <v>0</v>
      </c>
      <c r="BA186" s="10">
        <v>0</v>
      </c>
    </row>
    <row r="187" spans="1:53" x14ac:dyDescent="0.25">
      <c r="A187" s="9">
        <v>41904</v>
      </c>
      <c r="B187" s="309" t="s">
        <v>78</v>
      </c>
      <c r="C187" s="309" t="s">
        <v>86</v>
      </c>
      <c r="D187" s="310" t="s">
        <v>118</v>
      </c>
      <c r="E187" s="127">
        <v>33</v>
      </c>
      <c r="F187" s="127">
        <v>106</v>
      </c>
      <c r="G187" s="245">
        <v>743.109619140625</v>
      </c>
      <c r="H187" s="245">
        <v>0.35759997367858887</v>
      </c>
      <c r="I187" s="245">
        <v>516026.28125</v>
      </c>
      <c r="J187" s="126">
        <v>0</v>
      </c>
      <c r="K187" s="127">
        <v>100216</v>
      </c>
      <c r="L187" s="251">
        <v>97.136185838588645</v>
      </c>
      <c r="M187" s="127">
        <v>1839247</v>
      </c>
      <c r="N187" s="251">
        <v>0</v>
      </c>
      <c r="O187" s="127">
        <v>89644</v>
      </c>
      <c r="P187" s="251">
        <v>1.1155236279591918E-3</v>
      </c>
      <c r="Q187" s="127">
        <v>176457</v>
      </c>
      <c r="R187" s="251">
        <v>99.945030212402344</v>
      </c>
      <c r="S187" s="127">
        <v>1204032</v>
      </c>
      <c r="T187" s="251">
        <v>99.95672607421875</v>
      </c>
      <c r="U187" s="251">
        <v>99.783592224121094</v>
      </c>
      <c r="V187" s="251">
        <v>99.850265502929688</v>
      </c>
      <c r="W187" s="251">
        <v>99.728744506835938</v>
      </c>
      <c r="X187" s="251">
        <v>99.807052612304688</v>
      </c>
      <c r="Y187" s="127">
        <v>1817446</v>
      </c>
      <c r="Z187" s="251">
        <v>99.912460327148438</v>
      </c>
      <c r="AA187" s="127">
        <v>281701</v>
      </c>
      <c r="AB187" s="251">
        <v>99.817184448242187</v>
      </c>
      <c r="AC187" s="127">
        <v>89728</v>
      </c>
      <c r="AD187" s="251">
        <v>0.30648180842399597</v>
      </c>
      <c r="AE187" s="127">
        <v>6428</v>
      </c>
      <c r="AF187" s="251">
        <v>98.335411071777344</v>
      </c>
      <c r="AG187" s="127">
        <v>1843708</v>
      </c>
      <c r="AH187" s="251">
        <v>0.18636356294155121</v>
      </c>
      <c r="AI187" s="127">
        <v>16709</v>
      </c>
      <c r="AJ187" s="251">
        <v>94.314437866210938</v>
      </c>
      <c r="AK187" s="251">
        <v>1.1336275339126587</v>
      </c>
      <c r="AL187" s="251">
        <v>6.0855653136968613E-2</v>
      </c>
      <c r="AM187" s="245">
        <v>0</v>
      </c>
      <c r="AN187" s="126">
        <v>0</v>
      </c>
      <c r="AO187" s="156">
        <v>0</v>
      </c>
      <c r="AP187" s="127">
        <v>0</v>
      </c>
      <c r="AQ187" s="127">
        <v>0</v>
      </c>
      <c r="AR187" s="127">
        <v>0</v>
      </c>
      <c r="AS187" s="127">
        <v>0</v>
      </c>
      <c r="AT187" s="127">
        <v>0</v>
      </c>
      <c r="AU187" s="127">
        <v>0</v>
      </c>
      <c r="AV187" s="311">
        <v>2</v>
      </c>
      <c r="AW187" s="312">
        <v>0</v>
      </c>
      <c r="AX187" s="312">
        <v>3</v>
      </c>
      <c r="AY187" s="10">
        <v>0</v>
      </c>
      <c r="AZ187" s="10">
        <v>2</v>
      </c>
      <c r="BA187" s="10">
        <v>0</v>
      </c>
    </row>
    <row r="188" spans="1:53" x14ac:dyDescent="0.25">
      <c r="A188" s="9">
        <v>41904</v>
      </c>
      <c r="B188" s="309" t="s">
        <v>79</v>
      </c>
      <c r="C188" s="309" t="s">
        <v>86</v>
      </c>
      <c r="D188" s="310" t="s">
        <v>119</v>
      </c>
      <c r="E188" s="127">
        <v>77</v>
      </c>
      <c r="F188" s="127">
        <v>264</v>
      </c>
      <c r="G188" s="245">
        <v>510.57125854492187</v>
      </c>
      <c r="H188" s="245">
        <v>0.35519999265670776</v>
      </c>
      <c r="I188" s="245">
        <v>1818337.125</v>
      </c>
      <c r="J188" s="126">
        <v>0</v>
      </c>
      <c r="K188" s="127">
        <v>83096</v>
      </c>
      <c r="L188" s="251">
        <v>96.717050158852416</v>
      </c>
      <c r="M188" s="127">
        <v>3553441</v>
      </c>
      <c r="N188" s="251">
        <v>5.3469301201403141E-4</v>
      </c>
      <c r="O188" s="127">
        <v>63184</v>
      </c>
      <c r="P188" s="251">
        <v>1.5826791059225798E-3</v>
      </c>
      <c r="Q188" s="127">
        <v>200607</v>
      </c>
      <c r="R188" s="251">
        <v>99.878372192382813</v>
      </c>
      <c r="S188" s="127">
        <v>2410637</v>
      </c>
      <c r="T188" s="251">
        <v>99.8702392578125</v>
      </c>
      <c r="U188" s="251">
        <v>99.472969055175781</v>
      </c>
      <c r="V188" s="251">
        <v>99.685035705566406</v>
      </c>
      <c r="W188" s="251">
        <v>99.351982116699219</v>
      </c>
      <c r="X188" s="251">
        <v>99.555686950683594</v>
      </c>
      <c r="Y188" s="127">
        <v>4014777</v>
      </c>
      <c r="Z188" s="251">
        <v>99.905899047851562</v>
      </c>
      <c r="AA188" s="127">
        <v>793397</v>
      </c>
      <c r="AB188" s="251">
        <v>99.85076904296875</v>
      </c>
      <c r="AC188" s="127">
        <v>63013</v>
      </c>
      <c r="AD188" s="251">
        <v>0.26026374101638794</v>
      </c>
      <c r="AE188" s="127">
        <v>5411</v>
      </c>
      <c r="AF188" s="251">
        <v>97.837738037109375</v>
      </c>
      <c r="AG188" s="127">
        <v>3553692</v>
      </c>
      <c r="AH188" s="251">
        <v>0.17632366716861725</v>
      </c>
      <c r="AI188" s="127">
        <v>32414</v>
      </c>
      <c r="AJ188" s="251">
        <v>96.859382629394531</v>
      </c>
      <c r="AK188" s="251">
        <v>1.0312548875808716</v>
      </c>
      <c r="AL188" s="251">
        <v>6.7427642643451691E-2</v>
      </c>
      <c r="AM188" s="245">
        <v>0</v>
      </c>
      <c r="AN188" s="126">
        <v>0</v>
      </c>
      <c r="AO188" s="156">
        <v>0</v>
      </c>
      <c r="AP188" s="127">
        <v>0</v>
      </c>
      <c r="AQ188" s="127">
        <v>0</v>
      </c>
      <c r="AR188" s="127">
        <v>4</v>
      </c>
      <c r="AS188" s="127">
        <v>0</v>
      </c>
      <c r="AT188" s="127">
        <v>0</v>
      </c>
      <c r="AU188" s="127">
        <v>0</v>
      </c>
      <c r="AV188" s="311">
        <v>1</v>
      </c>
      <c r="AW188" s="312">
        <v>0</v>
      </c>
      <c r="AX188" s="312">
        <v>21</v>
      </c>
      <c r="AY188" s="10">
        <v>0</v>
      </c>
      <c r="AZ188" s="10">
        <v>10</v>
      </c>
      <c r="BA188" s="10">
        <v>6</v>
      </c>
    </row>
    <row r="189" spans="1:53" x14ac:dyDescent="0.25">
      <c r="A189" s="9">
        <v>41904</v>
      </c>
      <c r="B189" s="309" t="s">
        <v>80</v>
      </c>
      <c r="C189" s="309" t="s">
        <v>86</v>
      </c>
      <c r="D189" s="310" t="s">
        <v>119</v>
      </c>
      <c r="E189" s="127">
        <v>57</v>
      </c>
      <c r="F189" s="127">
        <v>180</v>
      </c>
      <c r="G189" s="245">
        <v>410.33023071289062</v>
      </c>
      <c r="H189" s="245">
        <v>9.8400011658668518E-2</v>
      </c>
      <c r="I189" s="245">
        <v>824901.3125</v>
      </c>
      <c r="J189" s="126">
        <v>0</v>
      </c>
      <c r="K189" s="127">
        <v>56576</v>
      </c>
      <c r="L189" s="251">
        <v>96.749505090497735</v>
      </c>
      <c r="M189" s="127">
        <v>2064512</v>
      </c>
      <c r="N189" s="251">
        <v>0</v>
      </c>
      <c r="O189" s="127">
        <v>49070</v>
      </c>
      <c r="P189" s="251">
        <v>0</v>
      </c>
      <c r="Q189" s="127">
        <v>110979</v>
      </c>
      <c r="R189" s="251">
        <v>99.934219360351563</v>
      </c>
      <c r="S189" s="127">
        <v>1387825</v>
      </c>
      <c r="T189" s="251">
        <v>99.941490173339844</v>
      </c>
      <c r="U189" s="251">
        <v>99.763603210449219</v>
      </c>
      <c r="V189" s="251">
        <v>99.912956237792969</v>
      </c>
      <c r="W189" s="251">
        <v>99.697975158691406</v>
      </c>
      <c r="X189" s="251">
        <v>99.854499816894531</v>
      </c>
      <c r="Y189" s="127">
        <v>2223216</v>
      </c>
      <c r="Z189" s="251">
        <v>99.916740417480469</v>
      </c>
      <c r="AA189" s="127">
        <v>399593</v>
      </c>
      <c r="AB189" s="251">
        <v>99.888137817382812</v>
      </c>
      <c r="AC189" s="127">
        <v>49058</v>
      </c>
      <c r="AD189" s="251">
        <v>0.20791715383529663</v>
      </c>
      <c r="AE189" s="127">
        <v>2988</v>
      </c>
      <c r="AF189" s="251">
        <v>98.694778442382813</v>
      </c>
      <c r="AG189" s="127">
        <v>2068074</v>
      </c>
      <c r="AH189" s="251">
        <v>0.16377557814121246</v>
      </c>
      <c r="AI189" s="127">
        <v>14904</v>
      </c>
      <c r="AJ189" s="251">
        <v>95.652175903320313</v>
      </c>
      <c r="AK189" s="251">
        <v>1.2326502799987793</v>
      </c>
      <c r="AL189" s="251">
        <v>6.7626670002937317E-2</v>
      </c>
      <c r="AM189" s="245">
        <v>0</v>
      </c>
      <c r="AN189" s="126">
        <v>0</v>
      </c>
      <c r="AO189" s="156">
        <v>0</v>
      </c>
      <c r="AP189" s="127">
        <v>0</v>
      </c>
      <c r="AQ189" s="127">
        <v>0</v>
      </c>
      <c r="AR189" s="127">
        <v>0</v>
      </c>
      <c r="AS189" s="127">
        <v>0</v>
      </c>
      <c r="AT189" s="127">
        <v>0</v>
      </c>
      <c r="AU189" s="127">
        <v>0</v>
      </c>
      <c r="AV189" s="311">
        <v>1</v>
      </c>
      <c r="AW189" s="312">
        <v>0</v>
      </c>
      <c r="AX189" s="312">
        <v>3</v>
      </c>
      <c r="AY189" s="10">
        <v>0</v>
      </c>
      <c r="AZ189" s="10">
        <v>1</v>
      </c>
      <c r="BA189" s="10">
        <v>1</v>
      </c>
    </row>
    <row r="190" spans="1:53" x14ac:dyDescent="0.25">
      <c r="A190" s="9">
        <v>41904</v>
      </c>
      <c r="B190" s="309" t="s">
        <v>81</v>
      </c>
      <c r="C190" s="309" t="s">
        <v>86</v>
      </c>
      <c r="D190" s="310" t="s">
        <v>119</v>
      </c>
      <c r="E190" s="127">
        <v>40</v>
      </c>
      <c r="F190" s="127">
        <v>136</v>
      </c>
      <c r="G190" s="245">
        <v>338.90396118164062</v>
      </c>
      <c r="H190" s="245">
        <v>8.1599995493888855E-2</v>
      </c>
      <c r="I190" s="245">
        <v>921185.5</v>
      </c>
      <c r="J190" s="126">
        <v>0</v>
      </c>
      <c r="K190" s="127">
        <v>59124</v>
      </c>
      <c r="L190" s="251">
        <v>96.656180231378116</v>
      </c>
      <c r="M190" s="127">
        <v>1624498</v>
      </c>
      <c r="N190" s="251">
        <v>0</v>
      </c>
      <c r="O190" s="127">
        <v>41155</v>
      </c>
      <c r="P190" s="251">
        <v>0</v>
      </c>
      <c r="Q190" s="127">
        <v>98875</v>
      </c>
      <c r="R190" s="251">
        <v>99.716812133789063</v>
      </c>
      <c r="S190" s="127">
        <v>1165791</v>
      </c>
      <c r="T190" s="251">
        <v>99.941673278808594</v>
      </c>
      <c r="U190" s="251">
        <v>99.664680480957031</v>
      </c>
      <c r="V190" s="251">
        <v>99.822036743164063</v>
      </c>
      <c r="W190" s="251">
        <v>99.382438659667969</v>
      </c>
      <c r="X190" s="251">
        <v>99.763816833496094</v>
      </c>
      <c r="Y190" s="127">
        <v>2087738</v>
      </c>
      <c r="Z190" s="251">
        <v>99.928436279296875</v>
      </c>
      <c r="AA190" s="127">
        <v>435961</v>
      </c>
      <c r="AB190" s="251">
        <v>99.888984680175781</v>
      </c>
      <c r="AC190" s="127">
        <v>41126</v>
      </c>
      <c r="AD190" s="251">
        <v>0.26990225911140442</v>
      </c>
      <c r="AE190" s="127">
        <v>3128</v>
      </c>
      <c r="AF190" s="251">
        <v>98.913040161132813</v>
      </c>
      <c r="AG190" s="127">
        <v>1625910</v>
      </c>
      <c r="AH190" s="251">
        <v>0.15732727944850922</v>
      </c>
      <c r="AI190" s="127">
        <v>14722</v>
      </c>
      <c r="AJ190" s="251">
        <v>96.080696105957031</v>
      </c>
      <c r="AK190" s="251">
        <v>1.1524558067321777</v>
      </c>
      <c r="AL190" s="251">
        <v>6.6549994051456451E-2</v>
      </c>
      <c r="AM190" s="245">
        <v>0</v>
      </c>
      <c r="AN190" s="126">
        <v>0</v>
      </c>
      <c r="AO190" s="156">
        <v>0</v>
      </c>
      <c r="AP190" s="127">
        <v>0</v>
      </c>
      <c r="AQ190" s="127">
        <v>0</v>
      </c>
      <c r="AR190" s="127">
        <v>0</v>
      </c>
      <c r="AS190" s="127">
        <v>0</v>
      </c>
      <c r="AT190" s="127">
        <v>0</v>
      </c>
      <c r="AU190" s="127">
        <v>0</v>
      </c>
      <c r="AV190" s="311">
        <v>3</v>
      </c>
      <c r="AW190" s="312">
        <v>0</v>
      </c>
      <c r="AX190" s="312">
        <v>6</v>
      </c>
      <c r="AY190" s="10">
        <v>0</v>
      </c>
      <c r="AZ190" s="10">
        <v>2</v>
      </c>
      <c r="BA190" s="10">
        <v>0</v>
      </c>
    </row>
    <row r="191" spans="1:53" x14ac:dyDescent="0.25">
      <c r="A191" s="9">
        <v>41904</v>
      </c>
      <c r="B191" s="309" t="s">
        <v>125</v>
      </c>
      <c r="C191" s="309" t="s">
        <v>86</v>
      </c>
      <c r="D191" s="310" t="s">
        <v>119</v>
      </c>
      <c r="E191" s="127">
        <v>16</v>
      </c>
      <c r="F191" s="127">
        <v>61</v>
      </c>
      <c r="G191" s="245">
        <v>429.52554321289062</v>
      </c>
      <c r="H191" s="245">
        <v>0.38640004396438599</v>
      </c>
      <c r="I191" s="245">
        <v>402079.25</v>
      </c>
      <c r="J191" s="126">
        <v>0</v>
      </c>
      <c r="K191" s="127">
        <v>63645</v>
      </c>
      <c r="L191" s="251">
        <v>97.146672951528004</v>
      </c>
      <c r="M191" s="127">
        <v>1165026</v>
      </c>
      <c r="N191" s="251">
        <v>8.5834995843470097E-5</v>
      </c>
      <c r="O191" s="127">
        <v>54584</v>
      </c>
      <c r="P191" s="251">
        <v>3.6640774924308062E-3</v>
      </c>
      <c r="Q191" s="127">
        <v>126372</v>
      </c>
      <c r="R191" s="251">
        <v>99.916122436523438</v>
      </c>
      <c r="S191" s="127">
        <v>841253</v>
      </c>
      <c r="T191" s="251">
        <v>99.9273681640625</v>
      </c>
      <c r="U191" s="251">
        <v>99.507179260253906</v>
      </c>
      <c r="V191" s="251">
        <v>99.47314453125</v>
      </c>
      <c r="W191" s="251">
        <v>99.423713684082031</v>
      </c>
      <c r="X191" s="251">
        <v>99.400894165039063</v>
      </c>
      <c r="Y191" s="127">
        <v>1148894</v>
      </c>
      <c r="Z191" s="251">
        <v>99.936027526855469</v>
      </c>
      <c r="AA191" s="127">
        <v>229250</v>
      </c>
      <c r="AB191" s="251">
        <v>99.8455810546875</v>
      </c>
      <c r="AC191" s="127">
        <v>54448</v>
      </c>
      <c r="AD191" s="251">
        <v>0.24610637128353119</v>
      </c>
      <c r="AE191" s="127">
        <v>4099</v>
      </c>
      <c r="AF191" s="251">
        <v>98.999755859375</v>
      </c>
      <c r="AG191" s="127">
        <v>1163639</v>
      </c>
      <c r="AH191" s="251">
        <v>0.19954642653465271</v>
      </c>
      <c r="AI191" s="127">
        <v>15044</v>
      </c>
      <c r="AJ191" s="251">
        <v>92.249404907226562</v>
      </c>
      <c r="AK191" s="251">
        <v>1.1715918779373169</v>
      </c>
      <c r="AL191" s="251">
        <v>5.9486892074346542E-2</v>
      </c>
      <c r="AM191" s="245">
        <v>0</v>
      </c>
      <c r="AN191" s="126">
        <v>0</v>
      </c>
      <c r="AO191" s="156">
        <v>0</v>
      </c>
      <c r="AP191" s="127">
        <v>0</v>
      </c>
      <c r="AQ191" s="127">
        <v>0</v>
      </c>
      <c r="AR191" s="127">
        <v>0</v>
      </c>
      <c r="AS191" s="127">
        <v>0</v>
      </c>
      <c r="AT191" s="127">
        <v>0</v>
      </c>
      <c r="AU191" s="127">
        <v>0</v>
      </c>
      <c r="AV191" s="311">
        <v>2</v>
      </c>
      <c r="AW191" s="312">
        <v>0</v>
      </c>
      <c r="AX191" s="312">
        <v>6</v>
      </c>
      <c r="AY191" s="10">
        <v>0</v>
      </c>
      <c r="AZ191" s="10">
        <v>3</v>
      </c>
      <c r="BA191" s="10">
        <v>0</v>
      </c>
    </row>
    <row r="192" spans="1:53" x14ac:dyDescent="0.25">
      <c r="A192" s="9">
        <v>41904</v>
      </c>
      <c r="B192" s="313" t="s">
        <v>82</v>
      </c>
      <c r="C192" s="313" t="s">
        <v>86</v>
      </c>
      <c r="D192" s="314" t="s">
        <v>120</v>
      </c>
      <c r="E192" s="131">
        <v>51</v>
      </c>
      <c r="F192" s="131">
        <v>167</v>
      </c>
      <c r="G192" s="246">
        <v>375.13192749023437</v>
      </c>
      <c r="H192" s="246">
        <v>0.15120001137256622</v>
      </c>
      <c r="I192" s="246">
        <v>938396.8125</v>
      </c>
      <c r="J192" s="129">
        <v>0</v>
      </c>
      <c r="K192" s="128">
        <v>60650</v>
      </c>
      <c r="L192" s="252">
        <v>96.745259686727124</v>
      </c>
      <c r="M192" s="128">
        <v>1325607</v>
      </c>
      <c r="N192" s="252">
        <v>0</v>
      </c>
      <c r="O192" s="128">
        <v>52015</v>
      </c>
      <c r="P192" s="252">
        <v>0</v>
      </c>
      <c r="Q192" s="128">
        <v>162969</v>
      </c>
      <c r="R192" s="252">
        <v>99.925140380859375</v>
      </c>
      <c r="S192" s="128">
        <v>969639</v>
      </c>
      <c r="T192" s="252">
        <v>99.900993347167969</v>
      </c>
      <c r="U192" s="252">
        <v>99.753913879394531</v>
      </c>
      <c r="V192" s="252">
        <v>99.869270324707031</v>
      </c>
      <c r="W192" s="252">
        <v>99.679237365722656</v>
      </c>
      <c r="X192" s="252">
        <v>99.770393371582031</v>
      </c>
      <c r="Y192" s="128">
        <v>1179862</v>
      </c>
      <c r="Z192" s="252">
        <v>99.930328369140625</v>
      </c>
      <c r="AA192" s="128">
        <v>219732</v>
      </c>
      <c r="AB192" s="252">
        <v>99.764259338378906</v>
      </c>
      <c r="AC192" s="128">
        <v>52022</v>
      </c>
      <c r="AD192" s="252">
        <v>0.20952673256397247</v>
      </c>
      <c r="AE192" s="128">
        <v>4977</v>
      </c>
      <c r="AF192" s="252">
        <v>98.191680908203125</v>
      </c>
      <c r="AG192" s="128">
        <v>1328774</v>
      </c>
      <c r="AH192" s="252">
        <v>0.24232864379882813</v>
      </c>
      <c r="AI192" s="128">
        <v>11443</v>
      </c>
      <c r="AJ192" s="252">
        <v>95.604301452636719</v>
      </c>
      <c r="AK192" s="252">
        <v>1.3492002487182617</v>
      </c>
      <c r="AL192" s="252">
        <v>7.9043112695217133E-2</v>
      </c>
      <c r="AM192" s="246">
        <v>0</v>
      </c>
      <c r="AN192" s="129">
        <v>0</v>
      </c>
      <c r="AO192" s="129">
        <v>0</v>
      </c>
      <c r="AP192" s="296">
        <v>0</v>
      </c>
      <c r="AQ192" s="296">
        <v>0</v>
      </c>
      <c r="AR192" s="296">
        <v>1</v>
      </c>
      <c r="AS192" s="296">
        <v>2</v>
      </c>
      <c r="AT192" s="296">
        <v>0</v>
      </c>
      <c r="AU192" s="296">
        <v>0</v>
      </c>
      <c r="AV192" s="311">
        <v>0</v>
      </c>
      <c r="AW192" s="312">
        <v>0</v>
      </c>
      <c r="AX192" s="312">
        <v>9</v>
      </c>
      <c r="AY192" s="10">
        <v>0</v>
      </c>
      <c r="AZ192" s="10">
        <v>2</v>
      </c>
      <c r="BA192" s="10">
        <v>2</v>
      </c>
    </row>
    <row r="193" spans="1:53" x14ac:dyDescent="0.25">
      <c r="A193" s="9">
        <v>41904</v>
      </c>
      <c r="B193" s="313" t="s">
        <v>83</v>
      </c>
      <c r="C193" s="313" t="s">
        <v>86</v>
      </c>
      <c r="D193" s="314" t="s">
        <v>120</v>
      </c>
      <c r="E193" s="131">
        <v>46</v>
      </c>
      <c r="F193" s="131">
        <v>141</v>
      </c>
      <c r="G193" s="246">
        <v>157.98240661621094</v>
      </c>
      <c r="H193" s="246">
        <v>0.24960000813007355</v>
      </c>
      <c r="I193" s="246">
        <v>944113.5625</v>
      </c>
      <c r="J193" s="131">
        <v>0</v>
      </c>
      <c r="K193" s="130">
        <v>34857</v>
      </c>
      <c r="L193" s="253">
        <v>96.560231804228707</v>
      </c>
      <c r="M193" s="130">
        <v>1004229</v>
      </c>
      <c r="N193" s="253">
        <v>0</v>
      </c>
      <c r="O193" s="130">
        <v>20996</v>
      </c>
      <c r="P193" s="253">
        <v>4.7628120519220829E-3</v>
      </c>
      <c r="Q193" s="130">
        <v>89165</v>
      </c>
      <c r="R193" s="253">
        <v>99.93719482421875</v>
      </c>
      <c r="S193" s="130">
        <v>633454</v>
      </c>
      <c r="T193" s="253">
        <v>99.914909362792969</v>
      </c>
      <c r="U193" s="253">
        <v>99.7237548828125</v>
      </c>
      <c r="V193" s="253">
        <v>99.833702087402344</v>
      </c>
      <c r="W193" s="253">
        <v>99.661125183105469</v>
      </c>
      <c r="X193" s="253">
        <v>99.748756408691406</v>
      </c>
      <c r="Y193" s="130">
        <v>1110079</v>
      </c>
      <c r="Z193" s="253">
        <v>99.931358337402344</v>
      </c>
      <c r="AA193" s="130">
        <v>252590</v>
      </c>
      <c r="AB193" s="253">
        <v>99.859855651855469</v>
      </c>
      <c r="AC193" s="130">
        <v>21001</v>
      </c>
      <c r="AD193" s="253">
        <v>0.30474740266799927</v>
      </c>
      <c r="AE193" s="130">
        <v>1909</v>
      </c>
      <c r="AF193" s="253">
        <v>97.69512939453125</v>
      </c>
      <c r="AG193" s="130">
        <v>1006107</v>
      </c>
      <c r="AH193" s="253">
        <v>0.23635657131671906</v>
      </c>
      <c r="AI193" s="130">
        <v>5506</v>
      </c>
      <c r="AJ193" s="253">
        <v>95.840904235839844</v>
      </c>
      <c r="AK193" s="253">
        <v>1.2534160614013672</v>
      </c>
      <c r="AL193" s="253">
        <v>9.472694993019104E-2</v>
      </c>
      <c r="AM193" s="256">
        <v>0</v>
      </c>
      <c r="AN193" s="131">
        <v>0</v>
      </c>
      <c r="AO193" s="131">
        <v>0</v>
      </c>
      <c r="AP193" s="296">
        <v>0</v>
      </c>
      <c r="AQ193" s="296">
        <v>0</v>
      </c>
      <c r="AR193" s="296">
        <v>0</v>
      </c>
      <c r="AS193" s="296">
        <v>0</v>
      </c>
      <c r="AT193" s="296">
        <v>0</v>
      </c>
      <c r="AU193" s="296">
        <v>0</v>
      </c>
      <c r="AV193" s="315">
        <v>1</v>
      </c>
      <c r="AW193" s="316">
        <v>0</v>
      </c>
      <c r="AX193" s="316">
        <v>8</v>
      </c>
      <c r="AY193" s="317">
        <v>0</v>
      </c>
      <c r="AZ193" s="317">
        <v>0</v>
      </c>
      <c r="BA193" s="317">
        <v>0</v>
      </c>
    </row>
    <row r="194" spans="1:53" x14ac:dyDescent="0.25">
      <c r="A194" s="9">
        <v>41904</v>
      </c>
      <c r="B194" s="299" t="s">
        <v>85</v>
      </c>
      <c r="C194" s="299" t="s">
        <v>86</v>
      </c>
      <c r="D194" s="300">
        <v>3</v>
      </c>
      <c r="E194" s="124">
        <v>134</v>
      </c>
      <c r="F194" s="124">
        <v>434</v>
      </c>
      <c r="G194" s="242">
        <v>248.93283081054687</v>
      </c>
      <c r="H194" s="242">
        <v>8.3999998867511749E-2</v>
      </c>
      <c r="I194" s="242">
        <v>4067172.25</v>
      </c>
      <c r="J194" s="125">
        <v>0</v>
      </c>
      <c r="K194" s="124">
        <v>68965</v>
      </c>
      <c r="L194" s="248">
        <v>96.812876096570719</v>
      </c>
      <c r="M194" s="124">
        <v>3332479</v>
      </c>
      <c r="N194" s="248">
        <v>0</v>
      </c>
      <c r="O194" s="124">
        <v>31172</v>
      </c>
      <c r="P194" s="248">
        <v>0</v>
      </c>
      <c r="Q194" s="124">
        <v>221237</v>
      </c>
      <c r="R194" s="248">
        <v>99.885643005371094</v>
      </c>
      <c r="S194" s="124">
        <v>2319106</v>
      </c>
      <c r="T194" s="248">
        <v>99.902336120605469</v>
      </c>
      <c r="U194" s="248">
        <v>99.70806884765625</v>
      </c>
      <c r="V194" s="248">
        <v>99.921348571777344</v>
      </c>
      <c r="W194" s="248">
        <v>99.594047546386719</v>
      </c>
      <c r="X194" s="248">
        <v>99.823760986328125</v>
      </c>
      <c r="Y194" s="124">
        <v>5593490</v>
      </c>
      <c r="Z194" s="248">
        <v>99.903030395507813</v>
      </c>
      <c r="AA194" s="124">
        <v>1127160</v>
      </c>
      <c r="AB194" s="248">
        <v>99.6905517578125</v>
      </c>
      <c r="AC194" s="124">
        <v>31201</v>
      </c>
      <c r="AD194" s="248">
        <v>0.39101311564445496</v>
      </c>
      <c r="AE194" s="124">
        <v>3130</v>
      </c>
      <c r="AF194" s="248">
        <v>97.124603271484375</v>
      </c>
      <c r="AG194" s="124">
        <v>3351553</v>
      </c>
      <c r="AH194" s="248">
        <v>0.23657689988613129</v>
      </c>
      <c r="AI194" s="124">
        <v>21657</v>
      </c>
      <c r="AJ194" s="248">
        <v>94.195869445800781</v>
      </c>
      <c r="AK194" s="248">
        <v>1.1757720708847046</v>
      </c>
      <c r="AL194" s="248">
        <v>8.2994945347309113E-2</v>
      </c>
      <c r="AM194" s="242">
        <v>0</v>
      </c>
      <c r="AN194" s="125">
        <v>0</v>
      </c>
      <c r="AO194" s="300">
        <v>0</v>
      </c>
      <c r="AP194" s="124">
        <v>0</v>
      </c>
      <c r="AQ194" s="124">
        <v>0</v>
      </c>
      <c r="AR194" s="124">
        <v>0</v>
      </c>
      <c r="AS194" s="124">
        <v>0</v>
      </c>
      <c r="AT194" s="124">
        <v>0</v>
      </c>
      <c r="AU194" s="124">
        <v>0</v>
      </c>
      <c r="AV194" s="315">
        <v>0</v>
      </c>
      <c r="AW194" s="316">
        <v>0</v>
      </c>
      <c r="AX194" s="316">
        <v>4</v>
      </c>
      <c r="AY194" s="317">
        <v>0</v>
      </c>
      <c r="AZ194" s="317">
        <v>0</v>
      </c>
      <c r="BA194" s="317">
        <v>0</v>
      </c>
    </row>
    <row r="195" spans="1:53" x14ac:dyDescent="0.25">
      <c r="A195" s="9">
        <v>41904</v>
      </c>
      <c r="B195" s="304" t="s">
        <v>84</v>
      </c>
      <c r="C195" s="304" t="s">
        <v>87</v>
      </c>
      <c r="D195" s="305">
        <v>2</v>
      </c>
      <c r="E195" s="142">
        <v>194</v>
      </c>
      <c r="F195" s="142">
        <v>581</v>
      </c>
      <c r="G195" s="243">
        <v>1140.5208740234375</v>
      </c>
      <c r="H195" s="243">
        <v>1.2039085626602173</v>
      </c>
      <c r="I195" s="243">
        <v>8384894</v>
      </c>
      <c r="J195" s="143">
        <v>0</v>
      </c>
      <c r="K195" s="142">
        <v>152935</v>
      </c>
      <c r="L195" s="249">
        <v>96.544283519142112</v>
      </c>
      <c r="M195" s="142">
        <v>7145650</v>
      </c>
      <c r="N195" s="249">
        <v>0</v>
      </c>
      <c r="O195" s="142">
        <v>71627</v>
      </c>
      <c r="P195" s="249">
        <v>1.1621463112533092E-2</v>
      </c>
      <c r="Q195" s="142">
        <v>62747</v>
      </c>
      <c r="R195" s="249">
        <v>99.893218994140625</v>
      </c>
      <c r="S195" s="142">
        <v>5637566</v>
      </c>
      <c r="T195" s="249">
        <v>99.970870971679688</v>
      </c>
      <c r="U195" s="249">
        <v>99.370346069335938</v>
      </c>
      <c r="V195" s="249">
        <v>99.766502380371094</v>
      </c>
      <c r="W195" s="249">
        <v>99.264236450195313</v>
      </c>
      <c r="X195" s="249">
        <v>99.737442016601563</v>
      </c>
      <c r="Y195" s="142">
        <v>23103484</v>
      </c>
      <c r="Z195" s="249">
        <v>99.87249755859375</v>
      </c>
      <c r="AA195" s="142">
        <v>12565</v>
      </c>
      <c r="AB195" s="249">
        <v>90.553123474121094</v>
      </c>
      <c r="AC195" s="142">
        <v>65211</v>
      </c>
      <c r="AD195" s="249">
        <v>0.27909401059150696</v>
      </c>
      <c r="AE195" s="142">
        <v>6058</v>
      </c>
      <c r="AF195" s="249">
        <v>98.662925720214844</v>
      </c>
      <c r="AG195" s="142">
        <v>7097721</v>
      </c>
      <c r="AH195" s="249">
        <v>0.1326763927936554</v>
      </c>
      <c r="AI195" s="142">
        <v>20953</v>
      </c>
      <c r="AJ195" s="249">
        <v>95.026962280273438</v>
      </c>
      <c r="AK195" s="249">
        <v>2.9759197235107422</v>
      </c>
      <c r="AL195" s="249">
        <v>0.28575611114501953</v>
      </c>
      <c r="AM195" s="243">
        <v>0</v>
      </c>
      <c r="AN195" s="143">
        <v>0</v>
      </c>
      <c r="AO195" s="305">
        <v>0</v>
      </c>
      <c r="AP195" s="142">
        <v>0</v>
      </c>
      <c r="AQ195" s="142">
        <v>0</v>
      </c>
      <c r="AR195" s="142">
        <v>3</v>
      </c>
      <c r="AS195" s="142">
        <v>2</v>
      </c>
      <c r="AT195" s="142">
        <v>0</v>
      </c>
      <c r="AU195" s="142">
        <v>0</v>
      </c>
      <c r="AV195" s="315">
        <v>1</v>
      </c>
      <c r="AW195" s="316">
        <v>0</v>
      </c>
      <c r="AX195" s="316">
        <v>26</v>
      </c>
      <c r="AY195" s="317">
        <v>0</v>
      </c>
      <c r="AZ195" s="317">
        <v>9</v>
      </c>
      <c r="BA195" s="317">
        <v>6</v>
      </c>
    </row>
    <row r="196" spans="1:53" x14ac:dyDescent="0.25">
      <c r="A196" s="9">
        <v>41903</v>
      </c>
      <c r="B196" s="299" t="s">
        <v>17</v>
      </c>
      <c r="C196" s="299"/>
      <c r="D196" s="300">
        <v>4</v>
      </c>
      <c r="E196" s="124">
        <v>846</v>
      </c>
      <c r="F196" s="124">
        <v>2908</v>
      </c>
      <c r="G196" s="242">
        <v>6797.0045852661133</v>
      </c>
      <c r="H196" s="242">
        <v>4.9095445834100246</v>
      </c>
      <c r="I196" s="242">
        <v>23362953.5625</v>
      </c>
      <c r="J196" s="125"/>
      <c r="K196" s="124">
        <v>828934</v>
      </c>
      <c r="L196" s="248">
        <v>97.00386279245393</v>
      </c>
      <c r="M196" s="124">
        <v>32519590</v>
      </c>
      <c r="N196" s="248">
        <v>3.2903243871312701E-4</v>
      </c>
      <c r="O196" s="124">
        <v>780336</v>
      </c>
      <c r="P196" s="248">
        <v>1.2814992237078209E-3</v>
      </c>
      <c r="Q196" s="124">
        <v>2101737</v>
      </c>
      <c r="R196" s="248">
        <v>99.903556615529382</v>
      </c>
      <c r="S196" s="124">
        <v>23715220</v>
      </c>
      <c r="T196" s="248">
        <v>99.922484634364892</v>
      </c>
      <c r="U196" s="248">
        <v>99.746902371383655</v>
      </c>
      <c r="V196" s="248">
        <v>99.836137175561745</v>
      </c>
      <c r="W196" s="248">
        <v>99.650703082832095</v>
      </c>
      <c r="X196" s="248">
        <v>99.75874882879414</v>
      </c>
      <c r="Y196" s="124">
        <v>47773423</v>
      </c>
      <c r="Z196" s="248">
        <v>99.910365700337778</v>
      </c>
      <c r="AA196" s="124">
        <v>5971463</v>
      </c>
      <c r="AB196" s="248">
        <v>99.824731417086056</v>
      </c>
      <c r="AC196" s="124">
        <v>776090</v>
      </c>
      <c r="AD196" s="248">
        <v>0.2642734722995877</v>
      </c>
      <c r="AE196" s="124">
        <v>60955</v>
      </c>
      <c r="AF196" s="248">
        <v>98.279057722676029</v>
      </c>
      <c r="AG196" s="124">
        <v>32527723</v>
      </c>
      <c r="AH196" s="248">
        <v>0.46186448673242458</v>
      </c>
      <c r="AI196" s="124">
        <v>248343</v>
      </c>
      <c r="AJ196" s="248">
        <v>94.295390616677011</v>
      </c>
      <c r="AK196" s="248">
        <v>1.1792706152376931</v>
      </c>
      <c r="AL196" s="248" t="e">
        <v>#DIV/0!</v>
      </c>
      <c r="AM196" s="242"/>
      <c r="AN196" s="125"/>
      <c r="AO196" s="300"/>
      <c r="AP196" s="124">
        <v>0</v>
      </c>
      <c r="AQ196" s="124">
        <v>0</v>
      </c>
      <c r="AR196" s="124">
        <v>5</v>
      </c>
      <c r="AS196" s="124">
        <v>2</v>
      </c>
      <c r="AT196" s="124">
        <v>0</v>
      </c>
      <c r="AU196" s="124">
        <v>0</v>
      </c>
      <c r="AV196" s="301">
        <v>24</v>
      </c>
      <c r="AW196" s="302">
        <v>0</v>
      </c>
      <c r="AX196" s="302">
        <v>98</v>
      </c>
      <c r="AY196" s="303">
        <v>2</v>
      </c>
      <c r="AZ196" s="303">
        <v>36</v>
      </c>
      <c r="BA196" s="303">
        <v>18</v>
      </c>
    </row>
    <row r="197" spans="1:53" x14ac:dyDescent="0.25">
      <c r="A197" s="9">
        <v>41903</v>
      </c>
      <c r="B197" s="304" t="s">
        <v>88</v>
      </c>
      <c r="C197" s="304"/>
      <c r="D197" s="305">
        <v>3</v>
      </c>
      <c r="E197" s="142">
        <v>652</v>
      </c>
      <c r="F197" s="142">
        <v>2327</v>
      </c>
      <c r="G197" s="243">
        <v>5907.7702102661133</v>
      </c>
      <c r="H197" s="243">
        <v>3.7968002520501614</v>
      </c>
      <c r="I197" s="243">
        <v>14341584.5625</v>
      </c>
      <c r="J197" s="143"/>
      <c r="K197" s="142">
        <v>733042</v>
      </c>
      <c r="L197" s="249">
        <v>97.077657214729854</v>
      </c>
      <c r="M197" s="142">
        <v>26052153</v>
      </c>
      <c r="N197" s="249">
        <v>4.1071461555023943E-4</v>
      </c>
      <c r="O197" s="142">
        <v>724253</v>
      </c>
      <c r="P197" s="249">
        <v>1.3807329458507816E-3</v>
      </c>
      <c r="Q197" s="142">
        <v>2051393</v>
      </c>
      <c r="R197" s="249">
        <v>99.903675879633397</v>
      </c>
      <c r="S197" s="142">
        <v>18539472</v>
      </c>
      <c r="T197" s="249">
        <v>99.907807069454819</v>
      </c>
      <c r="U197" s="249">
        <v>99.769001937325115</v>
      </c>
      <c r="V197" s="249">
        <v>99.847533664609458</v>
      </c>
      <c r="W197" s="249">
        <v>99.672900323810438</v>
      </c>
      <c r="X197" s="249">
        <v>99.755481297246973</v>
      </c>
      <c r="Y197" s="142">
        <v>30762013</v>
      </c>
      <c r="Z197" s="249">
        <v>99.919839400116544</v>
      </c>
      <c r="AA197" s="142">
        <v>5962329</v>
      </c>
      <c r="AB197" s="249">
        <v>99.840530465979214</v>
      </c>
      <c r="AC197" s="142">
        <v>724524</v>
      </c>
      <c r="AD197" s="249">
        <v>0.26472552977586056</v>
      </c>
      <c r="AE197" s="142">
        <v>56659</v>
      </c>
      <c r="AF197" s="249">
        <v>98.263294047949458</v>
      </c>
      <c r="AG197" s="142">
        <v>26101676</v>
      </c>
      <c r="AH197" s="249">
        <v>0.54309922854715231</v>
      </c>
      <c r="AI197" s="142">
        <v>229058</v>
      </c>
      <c r="AJ197" s="249">
        <v>94.166544130090813</v>
      </c>
      <c r="AK197" s="249">
        <v>5.7522649189643358E-7</v>
      </c>
      <c r="AL197" s="249" t="e">
        <v>#DIV/0!</v>
      </c>
      <c r="AM197" s="243"/>
      <c r="AN197" s="143"/>
      <c r="AO197" s="305"/>
      <c r="AP197" s="142">
        <v>0</v>
      </c>
      <c r="AQ197" s="142">
        <v>0</v>
      </c>
      <c r="AR197" s="142">
        <v>3</v>
      </c>
      <c r="AS197" s="142">
        <v>1</v>
      </c>
      <c r="AT197" s="142">
        <v>0</v>
      </c>
      <c r="AU197" s="142">
        <v>0</v>
      </c>
      <c r="AV197" s="301">
        <v>22</v>
      </c>
      <c r="AW197" s="302">
        <v>0</v>
      </c>
      <c r="AX197" s="302">
        <v>73</v>
      </c>
      <c r="AY197" s="303">
        <v>2</v>
      </c>
      <c r="AZ197" s="303">
        <v>29</v>
      </c>
      <c r="BA197" s="303">
        <v>12</v>
      </c>
    </row>
    <row r="198" spans="1:53" x14ac:dyDescent="0.25">
      <c r="A198" s="9">
        <v>41903</v>
      </c>
      <c r="B198" s="306" t="s">
        <v>89</v>
      </c>
      <c r="C198" s="306"/>
      <c r="D198" s="307">
        <v>1</v>
      </c>
      <c r="E198" s="145">
        <v>194</v>
      </c>
      <c r="F198" s="145">
        <v>581</v>
      </c>
      <c r="G198" s="244">
        <v>889.234375</v>
      </c>
      <c r="H198" s="244">
        <v>1.1127443313598633</v>
      </c>
      <c r="I198" s="244">
        <v>9021369</v>
      </c>
      <c r="J198" s="138"/>
      <c r="K198" s="145">
        <v>95892</v>
      </c>
      <c r="L198" s="250">
        <v>96.439744712801897</v>
      </c>
      <c r="M198" s="145">
        <v>6467437</v>
      </c>
      <c r="N198" s="250">
        <v>0</v>
      </c>
      <c r="O198" s="145">
        <v>56083</v>
      </c>
      <c r="P198" s="250">
        <v>0</v>
      </c>
      <c r="Q198" s="145">
        <v>50344</v>
      </c>
      <c r="R198" s="250">
        <v>99.898696899414063</v>
      </c>
      <c r="S198" s="145">
        <v>5175748</v>
      </c>
      <c r="T198" s="250">
        <v>99.975059509277344</v>
      </c>
      <c r="U198" s="250">
        <v>99.461509704589844</v>
      </c>
      <c r="V198" s="250">
        <v>99.790229797363281</v>
      </c>
      <c r="W198" s="250">
        <v>99.360755920410156</v>
      </c>
      <c r="X198" s="250">
        <v>99.765342712402344</v>
      </c>
      <c r="Y198" s="145">
        <v>17011410</v>
      </c>
      <c r="Z198" s="250">
        <v>99.893234252929688</v>
      </c>
      <c r="AA198" s="145">
        <v>9134</v>
      </c>
      <c r="AB198" s="250">
        <v>89.511711120605469</v>
      </c>
      <c r="AC198" s="145">
        <v>51566</v>
      </c>
      <c r="AD198" s="250">
        <v>0.25792187452316284</v>
      </c>
      <c r="AE198" s="145">
        <v>4296</v>
      </c>
      <c r="AF198" s="250">
        <v>98.486961364746094</v>
      </c>
      <c r="AG198" s="145">
        <v>6426047</v>
      </c>
      <c r="AH198" s="250">
        <v>0.13190068304538727</v>
      </c>
      <c r="AI198" s="145">
        <v>19285</v>
      </c>
      <c r="AJ198" s="250">
        <v>95.825767517089844</v>
      </c>
      <c r="AK198" s="250">
        <v>3.053997278213501</v>
      </c>
      <c r="AL198" s="250">
        <v>0.30534249544143677</v>
      </c>
      <c r="AM198" s="244"/>
      <c r="AN198" s="138"/>
      <c r="AO198" s="307"/>
      <c r="AP198" s="145">
        <v>0</v>
      </c>
      <c r="AQ198" s="145">
        <v>0</v>
      </c>
      <c r="AR198" s="145">
        <v>2</v>
      </c>
      <c r="AS198" s="145">
        <v>1</v>
      </c>
      <c r="AT198" s="145">
        <v>0</v>
      </c>
      <c r="AU198" s="145">
        <v>0</v>
      </c>
      <c r="AV198" s="34">
        <v>2</v>
      </c>
      <c r="AW198" s="308">
        <v>0</v>
      </c>
      <c r="AX198" s="308">
        <v>25</v>
      </c>
      <c r="AY198" s="10">
        <v>0</v>
      </c>
      <c r="AZ198" s="10">
        <v>7</v>
      </c>
      <c r="BA198" s="10">
        <v>6</v>
      </c>
    </row>
    <row r="199" spans="1:53" x14ac:dyDescent="0.25">
      <c r="A199" s="9">
        <v>41903</v>
      </c>
      <c r="B199" s="309" t="s">
        <v>75</v>
      </c>
      <c r="C199" s="309" t="s">
        <v>86</v>
      </c>
      <c r="D199" s="310" t="s">
        <v>118</v>
      </c>
      <c r="E199" s="127">
        <v>39</v>
      </c>
      <c r="F199" s="127">
        <v>181</v>
      </c>
      <c r="G199" s="245">
        <v>1620.7200927734375</v>
      </c>
      <c r="H199" s="245">
        <v>0.88560009002685547</v>
      </c>
      <c r="I199" s="245">
        <v>843518.75</v>
      </c>
      <c r="J199" s="126">
        <v>0</v>
      </c>
      <c r="K199" s="127">
        <v>175913</v>
      </c>
      <c r="L199" s="251">
        <v>97.361764053822071</v>
      </c>
      <c r="M199" s="127">
        <v>3937498</v>
      </c>
      <c r="N199" s="251">
        <v>5.3333363030105829E-4</v>
      </c>
      <c r="O199" s="127">
        <v>207296</v>
      </c>
      <c r="P199" s="251">
        <v>2.8944117948412895E-3</v>
      </c>
      <c r="Q199" s="127">
        <v>436328</v>
      </c>
      <c r="R199" s="251">
        <v>99.884262084960938</v>
      </c>
      <c r="S199" s="127">
        <v>3133013</v>
      </c>
      <c r="T199" s="251">
        <v>99.879508972167969</v>
      </c>
      <c r="U199" s="251">
        <v>99.760726928710937</v>
      </c>
      <c r="V199" s="251">
        <v>99.7545166015625</v>
      </c>
      <c r="W199" s="251">
        <v>99.645263671875</v>
      </c>
      <c r="X199" s="251">
        <v>99.634323120117188</v>
      </c>
      <c r="Y199" s="127">
        <v>4215254</v>
      </c>
      <c r="Z199" s="251">
        <v>99.940742492675781</v>
      </c>
      <c r="AA199" s="127">
        <v>825597</v>
      </c>
      <c r="AB199" s="251">
        <v>99.854408264160156</v>
      </c>
      <c r="AC199" s="127">
        <v>207343</v>
      </c>
      <c r="AD199" s="251">
        <v>0.26284947991371155</v>
      </c>
      <c r="AE199" s="127">
        <v>20248</v>
      </c>
      <c r="AF199" s="251">
        <v>98.548004150390625</v>
      </c>
      <c r="AG199" s="127">
        <v>3938121</v>
      </c>
      <c r="AH199" s="251">
        <v>0.22378693521022797</v>
      </c>
      <c r="AI199" s="127">
        <v>56536</v>
      </c>
      <c r="AJ199" s="251">
        <v>93.536865234375</v>
      </c>
      <c r="AK199" s="251">
        <v>1.0680969953536987</v>
      </c>
      <c r="AL199" s="251">
        <v>6.3202202320098877E-2</v>
      </c>
      <c r="AM199" s="245">
        <v>0</v>
      </c>
      <c r="AN199" s="126">
        <v>0</v>
      </c>
      <c r="AO199" s="156">
        <v>0</v>
      </c>
      <c r="AP199" s="127">
        <v>0</v>
      </c>
      <c r="AQ199" s="127">
        <v>0</v>
      </c>
      <c r="AR199" s="127">
        <v>0</v>
      </c>
      <c r="AS199" s="127">
        <v>0</v>
      </c>
      <c r="AT199" s="127">
        <v>0</v>
      </c>
      <c r="AU199" s="127">
        <v>0</v>
      </c>
      <c r="AV199" s="311">
        <v>1</v>
      </c>
      <c r="AW199" s="312">
        <v>0</v>
      </c>
      <c r="AX199" s="312">
        <v>9</v>
      </c>
      <c r="AY199" s="10">
        <v>1</v>
      </c>
      <c r="AZ199" s="10">
        <v>10</v>
      </c>
      <c r="BA199" s="10">
        <v>5</v>
      </c>
    </row>
    <row r="200" spans="1:53" x14ac:dyDescent="0.25">
      <c r="A200" s="9">
        <v>41903</v>
      </c>
      <c r="B200" s="309" t="s">
        <v>76</v>
      </c>
      <c r="C200" s="309" t="s">
        <v>86</v>
      </c>
      <c r="D200" s="310" t="s">
        <v>119</v>
      </c>
      <c r="E200" s="127">
        <v>52</v>
      </c>
      <c r="F200" s="127">
        <v>172</v>
      </c>
      <c r="G200" s="245">
        <v>446.68316650390625</v>
      </c>
      <c r="H200" s="245">
        <v>0.15360000729560852</v>
      </c>
      <c r="I200" s="245">
        <v>754400.75</v>
      </c>
      <c r="J200" s="126">
        <v>0</v>
      </c>
      <c r="K200" s="127">
        <v>56322</v>
      </c>
      <c r="L200" s="251">
        <v>97.134334718227336</v>
      </c>
      <c r="M200" s="127">
        <v>1926618</v>
      </c>
      <c r="N200" s="251">
        <v>0</v>
      </c>
      <c r="O200" s="127">
        <v>51770</v>
      </c>
      <c r="P200" s="251">
        <v>0</v>
      </c>
      <c r="Q200" s="127">
        <v>157406</v>
      </c>
      <c r="R200" s="251">
        <v>99.952987670898437</v>
      </c>
      <c r="S200" s="127">
        <v>1348478</v>
      </c>
      <c r="T200" s="251">
        <v>99.946159362792969</v>
      </c>
      <c r="U200" s="251">
        <v>99.801040649414063</v>
      </c>
      <c r="V200" s="251">
        <v>99.905220031738281</v>
      </c>
      <c r="W200" s="251">
        <v>99.754119873046875</v>
      </c>
      <c r="X200" s="251">
        <v>99.851432800292969</v>
      </c>
      <c r="Y200" s="127">
        <v>1815901</v>
      </c>
      <c r="Z200" s="251">
        <v>99.922294616699219</v>
      </c>
      <c r="AA200" s="127">
        <v>332623</v>
      </c>
      <c r="AB200" s="251">
        <v>99.912216186523438</v>
      </c>
      <c r="AC200" s="127">
        <v>51827</v>
      </c>
      <c r="AD200" s="251">
        <v>0.30486041307449341</v>
      </c>
      <c r="AE200" s="127">
        <v>1106</v>
      </c>
      <c r="AF200" s="251">
        <v>96.925857543945313</v>
      </c>
      <c r="AG200" s="127">
        <v>1929595</v>
      </c>
      <c r="AH200" s="251">
        <v>0.90630418062210083</v>
      </c>
      <c r="AI200" s="127">
        <v>15944</v>
      </c>
      <c r="AJ200" s="251">
        <v>94.474411010742188</v>
      </c>
      <c r="AK200" s="251">
        <v>1.1569420099258423</v>
      </c>
      <c r="AL200" s="251">
        <v>5.9833139181137085E-2</v>
      </c>
      <c r="AM200" s="245">
        <v>0</v>
      </c>
      <c r="AN200" s="126">
        <v>0</v>
      </c>
      <c r="AO200" s="156">
        <v>0</v>
      </c>
      <c r="AP200" s="127">
        <v>0</v>
      </c>
      <c r="AQ200" s="127">
        <v>0</v>
      </c>
      <c r="AR200" s="127">
        <v>0</v>
      </c>
      <c r="AS200" s="127">
        <v>0</v>
      </c>
      <c r="AT200" s="127">
        <v>0</v>
      </c>
      <c r="AU200" s="127">
        <v>0</v>
      </c>
      <c r="AV200" s="311">
        <v>3</v>
      </c>
      <c r="AW200" s="312">
        <v>0</v>
      </c>
      <c r="AX200" s="312">
        <v>1</v>
      </c>
      <c r="AY200" s="10">
        <v>0</v>
      </c>
      <c r="AZ200" s="10">
        <v>3</v>
      </c>
      <c r="BA200" s="10">
        <v>0</v>
      </c>
    </row>
    <row r="201" spans="1:53" x14ac:dyDescent="0.25">
      <c r="A201" s="9">
        <v>41903</v>
      </c>
      <c r="B201" s="309" t="s">
        <v>77</v>
      </c>
      <c r="C201" s="309" t="s">
        <v>86</v>
      </c>
      <c r="D201" s="310" t="s">
        <v>118</v>
      </c>
      <c r="E201" s="127">
        <v>65</v>
      </c>
      <c r="F201" s="127">
        <v>349</v>
      </c>
      <c r="G201" s="245">
        <v>689.920654296875</v>
      </c>
      <c r="H201" s="245">
        <v>0.7584000825881958</v>
      </c>
      <c r="I201" s="245">
        <v>1334405.625</v>
      </c>
      <c r="J201" s="126">
        <v>0</v>
      </c>
      <c r="K201" s="127">
        <v>78979</v>
      </c>
      <c r="L201" s="251">
        <v>97.429696501601697</v>
      </c>
      <c r="M201" s="127">
        <v>3252471</v>
      </c>
      <c r="N201" s="251">
        <v>0</v>
      </c>
      <c r="O201" s="127">
        <v>77609</v>
      </c>
      <c r="P201" s="251">
        <v>0</v>
      </c>
      <c r="Q201" s="127">
        <v>240431</v>
      </c>
      <c r="R201" s="251">
        <v>99.9642333984375</v>
      </c>
      <c r="S201" s="127">
        <v>2407178</v>
      </c>
      <c r="T201" s="251">
        <v>99.973121643066406</v>
      </c>
      <c r="U201" s="251">
        <v>99.836357116699219</v>
      </c>
      <c r="V201" s="251">
        <v>99.945518493652344</v>
      </c>
      <c r="W201" s="251">
        <v>99.800651550292969</v>
      </c>
      <c r="X201" s="251">
        <v>99.918655395507812</v>
      </c>
      <c r="Y201" s="127">
        <v>4362941</v>
      </c>
      <c r="Z201" s="251">
        <v>99.93353271484375</v>
      </c>
      <c r="AA201" s="127">
        <v>858475</v>
      </c>
      <c r="AB201" s="251">
        <v>99.894577026367188</v>
      </c>
      <c r="AC201" s="127">
        <v>77674</v>
      </c>
      <c r="AD201" s="251">
        <v>0.25748640298843384</v>
      </c>
      <c r="AE201" s="127">
        <v>4447</v>
      </c>
      <c r="AF201" s="251">
        <v>98.628288269042969</v>
      </c>
      <c r="AG201" s="127">
        <v>3257778</v>
      </c>
      <c r="AH201" s="251">
        <v>0.22226805984973907</v>
      </c>
      <c r="AI201" s="127">
        <v>15502</v>
      </c>
      <c r="AJ201" s="251">
        <v>93.155723571777344</v>
      </c>
      <c r="AK201" s="251">
        <v>1.0101404190063477</v>
      </c>
      <c r="AL201" s="251">
        <v>6.2422361224889755E-2</v>
      </c>
      <c r="AM201" s="245">
        <v>0</v>
      </c>
      <c r="AN201" s="126">
        <v>0</v>
      </c>
      <c r="AO201" s="156">
        <v>0</v>
      </c>
      <c r="AP201" s="127">
        <v>0</v>
      </c>
      <c r="AQ201" s="127">
        <v>0</v>
      </c>
      <c r="AR201" s="127">
        <v>0</v>
      </c>
      <c r="AS201" s="127">
        <v>0</v>
      </c>
      <c r="AT201" s="127">
        <v>0</v>
      </c>
      <c r="AU201" s="127">
        <v>0</v>
      </c>
      <c r="AV201" s="311">
        <v>4</v>
      </c>
      <c r="AW201" s="312">
        <v>0</v>
      </c>
      <c r="AX201" s="312">
        <v>4</v>
      </c>
      <c r="AY201" s="10">
        <v>0</v>
      </c>
      <c r="AZ201" s="10">
        <v>0</v>
      </c>
      <c r="BA201" s="10">
        <v>0</v>
      </c>
    </row>
    <row r="202" spans="1:53" x14ac:dyDescent="0.25">
      <c r="A202" s="9">
        <v>41903</v>
      </c>
      <c r="B202" s="309" t="s">
        <v>124</v>
      </c>
      <c r="C202" s="309" t="s">
        <v>86</v>
      </c>
      <c r="D202" s="310" t="s">
        <v>118</v>
      </c>
      <c r="E202" s="127">
        <v>42</v>
      </c>
      <c r="F202" s="127">
        <v>136</v>
      </c>
      <c r="G202" s="245">
        <v>268.99917602539062</v>
      </c>
      <c r="H202" s="245">
        <v>0.15839999914169312</v>
      </c>
      <c r="I202" s="245">
        <v>465095.875</v>
      </c>
      <c r="J202" s="126">
        <v>0</v>
      </c>
      <c r="K202" s="127">
        <v>31447</v>
      </c>
      <c r="L202" s="251">
        <v>96.606989537952742</v>
      </c>
      <c r="M202" s="127">
        <v>1540857</v>
      </c>
      <c r="N202" s="251">
        <v>0</v>
      </c>
      <c r="O202" s="127">
        <v>33773</v>
      </c>
      <c r="P202" s="251">
        <v>0</v>
      </c>
      <c r="Q202" s="127">
        <v>96560</v>
      </c>
      <c r="R202" s="251">
        <v>99.9378662109375</v>
      </c>
      <c r="S202" s="127">
        <v>1041730</v>
      </c>
      <c r="T202" s="251">
        <v>99.967460632324219</v>
      </c>
      <c r="U202" s="251">
        <v>99.834190368652344</v>
      </c>
      <c r="V202" s="251">
        <v>99.90972900390625</v>
      </c>
      <c r="W202" s="251">
        <v>99.772163391113281</v>
      </c>
      <c r="X202" s="251">
        <v>99.877220153808594</v>
      </c>
      <c r="Y202" s="127">
        <v>1728752</v>
      </c>
      <c r="Z202" s="251">
        <v>99.898246765136719</v>
      </c>
      <c r="AA202" s="127">
        <v>288004</v>
      </c>
      <c r="AB202" s="251">
        <v>99.883682250976563</v>
      </c>
      <c r="AC202" s="127">
        <v>33784</v>
      </c>
      <c r="AD202" s="251">
        <v>0.20127871632575989</v>
      </c>
      <c r="AE202" s="127">
        <v>2873</v>
      </c>
      <c r="AF202" s="251">
        <v>98.60772705078125</v>
      </c>
      <c r="AG202" s="127">
        <v>1543213</v>
      </c>
      <c r="AH202" s="251">
        <v>0.21714435517787933</v>
      </c>
      <c r="AI202" s="127">
        <v>19174</v>
      </c>
      <c r="AJ202" s="251">
        <v>91.201629638671875</v>
      </c>
      <c r="AK202" s="251">
        <v>0.88674634695053101</v>
      </c>
      <c r="AL202" s="251">
        <v>7.0337496697902679E-2</v>
      </c>
      <c r="AM202" s="245">
        <v>0</v>
      </c>
      <c r="AN202" s="126">
        <v>0</v>
      </c>
      <c r="AO202" s="156">
        <v>0</v>
      </c>
      <c r="AP202" s="127">
        <v>0</v>
      </c>
      <c r="AQ202" s="127">
        <v>0</v>
      </c>
      <c r="AR202" s="127">
        <v>0</v>
      </c>
      <c r="AS202" s="127">
        <v>0</v>
      </c>
      <c r="AT202" s="127">
        <v>0</v>
      </c>
      <c r="AU202" s="127">
        <v>0</v>
      </c>
      <c r="AV202" s="311">
        <v>1</v>
      </c>
      <c r="AW202" s="312">
        <v>0</v>
      </c>
      <c r="AX202" s="312">
        <v>5</v>
      </c>
      <c r="AY202" s="10">
        <v>0</v>
      </c>
      <c r="AZ202" s="10">
        <v>0</v>
      </c>
      <c r="BA202" s="10">
        <v>0</v>
      </c>
    </row>
    <row r="203" spans="1:53" x14ac:dyDescent="0.25">
      <c r="A203" s="9">
        <v>41903</v>
      </c>
      <c r="B203" s="309" t="s">
        <v>78</v>
      </c>
      <c r="C203" s="309" t="s">
        <v>86</v>
      </c>
      <c r="D203" s="310" t="s">
        <v>118</v>
      </c>
      <c r="E203" s="127">
        <v>33</v>
      </c>
      <c r="F203" s="127">
        <v>106</v>
      </c>
      <c r="G203" s="245">
        <v>629.58245849609375</v>
      </c>
      <c r="H203" s="245">
        <v>0.24240002036094666</v>
      </c>
      <c r="I203" s="245">
        <v>473178.3125</v>
      </c>
      <c r="J203" s="126">
        <v>0</v>
      </c>
      <c r="K203" s="127">
        <v>78474</v>
      </c>
      <c r="L203" s="251">
        <v>97.056349873843558</v>
      </c>
      <c r="M203" s="127">
        <v>1657684</v>
      </c>
      <c r="N203" s="251">
        <v>0</v>
      </c>
      <c r="O203" s="127">
        <v>71760</v>
      </c>
      <c r="P203" s="251">
        <v>0</v>
      </c>
      <c r="Q203" s="127">
        <v>167195</v>
      </c>
      <c r="R203" s="251">
        <v>99.947364807128906</v>
      </c>
      <c r="S203" s="127">
        <v>1132265</v>
      </c>
      <c r="T203" s="251">
        <v>99.957962036132813</v>
      </c>
      <c r="U203" s="251">
        <v>99.781211853027344</v>
      </c>
      <c r="V203" s="251">
        <v>99.869941711425781</v>
      </c>
      <c r="W203" s="251">
        <v>99.728691101074219</v>
      </c>
      <c r="X203" s="251">
        <v>99.827957153320313</v>
      </c>
      <c r="Y203" s="127">
        <v>1640867</v>
      </c>
      <c r="Z203" s="251">
        <v>99.913764953613281</v>
      </c>
      <c r="AA203" s="127">
        <v>268344</v>
      </c>
      <c r="AB203" s="251">
        <v>99.830810546875</v>
      </c>
      <c r="AC203" s="127">
        <v>71824</v>
      </c>
      <c r="AD203" s="251">
        <v>0.29934284090995789</v>
      </c>
      <c r="AE203" s="127">
        <v>5174</v>
      </c>
      <c r="AF203" s="251">
        <v>98.0672607421875</v>
      </c>
      <c r="AG203" s="127">
        <v>1662336</v>
      </c>
      <c r="AH203" s="251">
        <v>0.90180325508117676</v>
      </c>
      <c r="AI203" s="127">
        <v>12824</v>
      </c>
      <c r="AJ203" s="251">
        <v>93.925453186035156</v>
      </c>
      <c r="AK203" s="251">
        <v>1.0161691904067993</v>
      </c>
      <c r="AL203" s="251">
        <v>5.8577358722686768E-2</v>
      </c>
      <c r="AM203" s="245">
        <v>0</v>
      </c>
      <c r="AN203" s="126">
        <v>0</v>
      </c>
      <c r="AO203" s="156">
        <v>0</v>
      </c>
      <c r="AP203" s="127">
        <v>0</v>
      </c>
      <c r="AQ203" s="127">
        <v>0</v>
      </c>
      <c r="AR203" s="127">
        <v>0</v>
      </c>
      <c r="AS203" s="127">
        <v>0</v>
      </c>
      <c r="AT203" s="127">
        <v>0</v>
      </c>
      <c r="AU203" s="127">
        <v>0</v>
      </c>
      <c r="AV203" s="311">
        <v>3</v>
      </c>
      <c r="AW203" s="312">
        <v>0</v>
      </c>
      <c r="AX203" s="312">
        <v>2</v>
      </c>
      <c r="AY203" s="10">
        <v>0</v>
      </c>
      <c r="AZ203" s="10">
        <v>2</v>
      </c>
      <c r="BA203" s="10">
        <v>0</v>
      </c>
    </row>
    <row r="204" spans="1:53" x14ac:dyDescent="0.25">
      <c r="A204" s="9">
        <v>41903</v>
      </c>
      <c r="B204" s="309" t="s">
        <v>79</v>
      </c>
      <c r="C204" s="309" t="s">
        <v>86</v>
      </c>
      <c r="D204" s="310" t="s">
        <v>119</v>
      </c>
      <c r="E204" s="127">
        <v>77</v>
      </c>
      <c r="F204" s="127">
        <v>264</v>
      </c>
      <c r="G204" s="245">
        <v>461.16720581054687</v>
      </c>
      <c r="H204" s="245">
        <v>7.4400000274181366E-2</v>
      </c>
      <c r="I204" s="245">
        <v>1749680.875</v>
      </c>
      <c r="J204" s="126">
        <v>0</v>
      </c>
      <c r="K204" s="127">
        <v>60788</v>
      </c>
      <c r="L204" s="251">
        <v>96.885898532605125</v>
      </c>
      <c r="M204" s="127">
        <v>3451952</v>
      </c>
      <c r="N204" s="251">
        <v>2.4913439992815256E-3</v>
      </c>
      <c r="O204" s="127">
        <v>55068</v>
      </c>
      <c r="P204" s="251">
        <v>1.8159366445615888E-3</v>
      </c>
      <c r="Q204" s="127">
        <v>172629</v>
      </c>
      <c r="R204" s="251">
        <v>99.71441650390625</v>
      </c>
      <c r="S204" s="127">
        <v>2347765</v>
      </c>
      <c r="T204" s="251">
        <v>99.756149291992188</v>
      </c>
      <c r="U204" s="251">
        <v>99.651336669921875</v>
      </c>
      <c r="V204" s="251">
        <v>99.769638061523438</v>
      </c>
      <c r="W204" s="251">
        <v>99.366752624511719</v>
      </c>
      <c r="X204" s="251">
        <v>99.526351928710938</v>
      </c>
      <c r="Y204" s="127">
        <v>4201628</v>
      </c>
      <c r="Z204" s="251">
        <v>99.914077758789063</v>
      </c>
      <c r="AA204" s="127">
        <v>846920</v>
      </c>
      <c r="AB204" s="251">
        <v>99.872833251953125</v>
      </c>
      <c r="AC204" s="127">
        <v>55021</v>
      </c>
      <c r="AD204" s="251">
        <v>0.2544482946395874</v>
      </c>
      <c r="AE204" s="127">
        <v>4234</v>
      </c>
      <c r="AF204" s="251">
        <v>98.417572021484375</v>
      </c>
      <c r="AG204" s="127">
        <v>3455784</v>
      </c>
      <c r="AH204" s="251">
        <v>0.95813280344009399</v>
      </c>
      <c r="AI204" s="127">
        <v>28685</v>
      </c>
      <c r="AJ204" s="251">
        <v>96.852012634277344</v>
      </c>
      <c r="AK204" s="251">
        <v>1.0200875997543335</v>
      </c>
      <c r="AL204" s="251">
        <v>6.2360223382711411E-2</v>
      </c>
      <c r="AM204" s="245">
        <v>0</v>
      </c>
      <c r="AN204" s="126">
        <v>0</v>
      </c>
      <c r="AO204" s="156">
        <v>0</v>
      </c>
      <c r="AP204" s="127">
        <v>0</v>
      </c>
      <c r="AQ204" s="127">
        <v>0</v>
      </c>
      <c r="AR204" s="127">
        <v>2</v>
      </c>
      <c r="AS204" s="127">
        <v>0</v>
      </c>
      <c r="AT204" s="127">
        <v>0</v>
      </c>
      <c r="AU204" s="127">
        <v>0</v>
      </c>
      <c r="AV204" s="311">
        <v>0</v>
      </c>
      <c r="AW204" s="312">
        <v>0</v>
      </c>
      <c r="AX204" s="312">
        <v>20</v>
      </c>
      <c r="AY204" s="10">
        <v>0</v>
      </c>
      <c r="AZ204" s="10">
        <v>9</v>
      </c>
      <c r="BA204" s="10">
        <v>5</v>
      </c>
    </row>
    <row r="205" spans="1:53" x14ac:dyDescent="0.25">
      <c r="A205" s="9">
        <v>41903</v>
      </c>
      <c r="B205" s="309" t="s">
        <v>80</v>
      </c>
      <c r="C205" s="309" t="s">
        <v>86</v>
      </c>
      <c r="D205" s="310" t="s">
        <v>119</v>
      </c>
      <c r="E205" s="127">
        <v>57</v>
      </c>
      <c r="F205" s="127">
        <v>180</v>
      </c>
      <c r="G205" s="245">
        <v>362.46697998046875</v>
      </c>
      <c r="H205" s="245">
        <v>0.30480000376701355</v>
      </c>
      <c r="I205" s="245">
        <v>686328.125</v>
      </c>
      <c r="J205" s="126">
        <v>0</v>
      </c>
      <c r="K205" s="127">
        <v>41956</v>
      </c>
      <c r="L205" s="251">
        <v>96.694155782248075</v>
      </c>
      <c r="M205" s="127">
        <v>1932329</v>
      </c>
      <c r="N205" s="251">
        <v>0</v>
      </c>
      <c r="O205" s="127">
        <v>43119</v>
      </c>
      <c r="P205" s="251">
        <v>0</v>
      </c>
      <c r="Q205" s="127">
        <v>123738</v>
      </c>
      <c r="R205" s="251">
        <v>99.937774658203125</v>
      </c>
      <c r="S205" s="127">
        <v>1230326</v>
      </c>
      <c r="T205" s="251">
        <v>99.947250366210938</v>
      </c>
      <c r="U205" s="251">
        <v>99.830703735351563</v>
      </c>
      <c r="V205" s="251">
        <v>99.919784545898438</v>
      </c>
      <c r="W205" s="251">
        <v>99.768585205078125</v>
      </c>
      <c r="X205" s="251">
        <v>99.867080688476562</v>
      </c>
      <c r="Y205" s="127">
        <v>2095607</v>
      </c>
      <c r="Z205" s="251">
        <v>99.912628173828125</v>
      </c>
      <c r="AA205" s="127">
        <v>376121</v>
      </c>
      <c r="AB205" s="251">
        <v>99.87158203125</v>
      </c>
      <c r="AC205" s="127">
        <v>43148</v>
      </c>
      <c r="AD205" s="251">
        <v>0.21553722023963928</v>
      </c>
      <c r="AE205" s="127">
        <v>2578</v>
      </c>
      <c r="AF205" s="251">
        <v>96.974395751953125</v>
      </c>
      <c r="AG205" s="127">
        <v>1935810</v>
      </c>
      <c r="AH205" s="251">
        <v>0.89802199602127075</v>
      </c>
      <c r="AI205" s="127">
        <v>13135</v>
      </c>
      <c r="AJ205" s="251">
        <v>95.751808166503906</v>
      </c>
      <c r="AK205" s="251">
        <v>1.0719517469406128</v>
      </c>
      <c r="AL205" s="251">
        <v>6.6619426012039185E-2</v>
      </c>
      <c r="AM205" s="245">
        <v>0</v>
      </c>
      <c r="AN205" s="126">
        <v>0</v>
      </c>
      <c r="AO205" s="156">
        <v>0</v>
      </c>
      <c r="AP205" s="127">
        <v>0</v>
      </c>
      <c r="AQ205" s="127">
        <v>0</v>
      </c>
      <c r="AR205" s="127">
        <v>0</v>
      </c>
      <c r="AS205" s="127">
        <v>0</v>
      </c>
      <c r="AT205" s="127">
        <v>0</v>
      </c>
      <c r="AU205" s="127">
        <v>0</v>
      </c>
      <c r="AV205" s="311">
        <v>2</v>
      </c>
      <c r="AW205" s="312">
        <v>0</v>
      </c>
      <c r="AX205" s="312">
        <v>1</v>
      </c>
      <c r="AY205" s="10">
        <v>0</v>
      </c>
      <c r="AZ205" s="10">
        <v>1</v>
      </c>
      <c r="BA205" s="10">
        <v>1</v>
      </c>
    </row>
    <row r="206" spans="1:53" x14ac:dyDescent="0.25">
      <c r="A206" s="9">
        <v>41903</v>
      </c>
      <c r="B206" s="309" t="s">
        <v>81</v>
      </c>
      <c r="C206" s="309" t="s">
        <v>86</v>
      </c>
      <c r="D206" s="310" t="s">
        <v>119</v>
      </c>
      <c r="E206" s="127">
        <v>40</v>
      </c>
      <c r="F206" s="127">
        <v>136</v>
      </c>
      <c r="G206" s="245">
        <v>301.44720458984375</v>
      </c>
      <c r="H206" s="245">
        <v>2.8799999505281448E-2</v>
      </c>
      <c r="I206" s="245">
        <v>903969</v>
      </c>
      <c r="J206" s="126">
        <v>0</v>
      </c>
      <c r="K206" s="127">
        <v>41088</v>
      </c>
      <c r="L206" s="251">
        <v>96.251947040498436</v>
      </c>
      <c r="M206" s="127">
        <v>1489116</v>
      </c>
      <c r="N206" s="251">
        <v>0</v>
      </c>
      <c r="O206" s="127">
        <v>36635</v>
      </c>
      <c r="P206" s="251">
        <v>0</v>
      </c>
      <c r="Q206" s="127">
        <v>83450</v>
      </c>
      <c r="R206" s="251">
        <v>99.937690734863281</v>
      </c>
      <c r="S206" s="127">
        <v>1095389</v>
      </c>
      <c r="T206" s="251">
        <v>99.955543518066406</v>
      </c>
      <c r="U206" s="251">
        <v>99.767982482910156</v>
      </c>
      <c r="V206" s="251">
        <v>99.836952209472656</v>
      </c>
      <c r="W206" s="251">
        <v>99.705818176269531</v>
      </c>
      <c r="X206" s="251">
        <v>99.792572021484375</v>
      </c>
      <c r="Y206" s="127">
        <v>2136090</v>
      </c>
      <c r="Z206" s="251">
        <v>99.933151245117187</v>
      </c>
      <c r="AA206" s="127">
        <v>449364</v>
      </c>
      <c r="AB206" s="251">
        <v>99.908088684082031</v>
      </c>
      <c r="AC206" s="127">
        <v>36630</v>
      </c>
      <c r="AD206" s="251">
        <v>0.21840022504329681</v>
      </c>
      <c r="AE206" s="127">
        <v>2475</v>
      </c>
      <c r="AF206" s="251">
        <v>98.626258850097656</v>
      </c>
      <c r="AG206" s="127">
        <v>1490993</v>
      </c>
      <c r="AH206" s="251">
        <v>1.0182476043701172</v>
      </c>
      <c r="AI206" s="127">
        <v>13066</v>
      </c>
      <c r="AJ206" s="251">
        <v>93.823661804199219</v>
      </c>
      <c r="AK206" s="251">
        <v>1.038689136505127</v>
      </c>
      <c r="AL206" s="251">
        <v>6.5752223134040833E-2</v>
      </c>
      <c r="AM206" s="245">
        <v>0</v>
      </c>
      <c r="AN206" s="126">
        <v>0</v>
      </c>
      <c r="AO206" s="156">
        <v>0</v>
      </c>
      <c r="AP206" s="127">
        <v>0</v>
      </c>
      <c r="AQ206" s="127">
        <v>0</v>
      </c>
      <c r="AR206" s="127">
        <v>0</v>
      </c>
      <c r="AS206" s="127">
        <v>0</v>
      </c>
      <c r="AT206" s="127">
        <v>0</v>
      </c>
      <c r="AU206" s="127">
        <v>0</v>
      </c>
      <c r="AV206" s="311">
        <v>1</v>
      </c>
      <c r="AW206" s="312">
        <v>0</v>
      </c>
      <c r="AX206" s="312">
        <v>5</v>
      </c>
      <c r="AY206" s="10">
        <v>0</v>
      </c>
      <c r="AZ206" s="10">
        <v>1</v>
      </c>
      <c r="BA206" s="10">
        <v>0</v>
      </c>
    </row>
    <row r="207" spans="1:53" x14ac:dyDescent="0.25">
      <c r="A207" s="9">
        <v>41903</v>
      </c>
      <c r="B207" s="309" t="s">
        <v>125</v>
      </c>
      <c r="C207" s="309" t="s">
        <v>86</v>
      </c>
      <c r="D207" s="310" t="s">
        <v>119</v>
      </c>
      <c r="E207" s="127">
        <v>16</v>
      </c>
      <c r="F207" s="127">
        <v>61</v>
      </c>
      <c r="G207" s="245">
        <v>409.28408813476562</v>
      </c>
      <c r="H207" s="245">
        <v>0.83760005235671997</v>
      </c>
      <c r="I207" s="245">
        <v>341079.0625</v>
      </c>
      <c r="J207" s="126">
        <v>0</v>
      </c>
      <c r="K207" s="127">
        <v>53137</v>
      </c>
      <c r="L207" s="251">
        <v>97.131941961345206</v>
      </c>
      <c r="M207" s="127">
        <v>1170309</v>
      </c>
      <c r="N207" s="251">
        <v>0</v>
      </c>
      <c r="O207" s="127">
        <v>51857</v>
      </c>
      <c r="P207" s="251">
        <v>5.7851397432386875E-3</v>
      </c>
      <c r="Q207" s="127">
        <v>108326</v>
      </c>
      <c r="R207" s="251">
        <v>99.908607482910156</v>
      </c>
      <c r="S207" s="127">
        <v>806298</v>
      </c>
      <c r="T207" s="251">
        <v>99.932403564453125</v>
      </c>
      <c r="U207" s="251">
        <v>99.758949279785156</v>
      </c>
      <c r="V207" s="251">
        <v>99.685295104980469</v>
      </c>
      <c r="W207" s="251">
        <v>99.667778015136719</v>
      </c>
      <c r="X207" s="251">
        <v>99.617912292480469</v>
      </c>
      <c r="Y207" s="127">
        <v>1191501</v>
      </c>
      <c r="Z207" s="251">
        <v>99.943183898925781</v>
      </c>
      <c r="AA207" s="127">
        <v>229730</v>
      </c>
      <c r="AB207" s="251">
        <v>99.843292236328125</v>
      </c>
      <c r="AC207" s="127">
        <v>51868</v>
      </c>
      <c r="AD207" s="251">
        <v>0.25642013549804688</v>
      </c>
      <c r="AE207" s="127">
        <v>3960</v>
      </c>
      <c r="AF207" s="251">
        <v>98.636360168457031</v>
      </c>
      <c r="AG207" s="127">
        <v>1171487</v>
      </c>
      <c r="AH207" s="251">
        <v>0.89057755470275879</v>
      </c>
      <c r="AI207" s="127">
        <v>14296</v>
      </c>
      <c r="AJ207" s="251">
        <v>90.263008117675781</v>
      </c>
      <c r="AK207" s="251">
        <v>1.1526522636413574</v>
      </c>
      <c r="AL207" s="251">
        <v>5.0514746457338333E-2</v>
      </c>
      <c r="AM207" s="245">
        <v>0</v>
      </c>
      <c r="AN207" s="126">
        <v>0</v>
      </c>
      <c r="AO207" s="156">
        <v>0</v>
      </c>
      <c r="AP207" s="127">
        <v>0</v>
      </c>
      <c r="AQ207" s="127">
        <v>0</v>
      </c>
      <c r="AR207" s="127">
        <v>0</v>
      </c>
      <c r="AS207" s="127">
        <v>0</v>
      </c>
      <c r="AT207" s="127">
        <v>0</v>
      </c>
      <c r="AU207" s="127">
        <v>0</v>
      </c>
      <c r="AV207" s="311">
        <v>3</v>
      </c>
      <c r="AW207" s="312">
        <v>0</v>
      </c>
      <c r="AX207" s="312">
        <v>3</v>
      </c>
      <c r="AY207" s="10">
        <v>0</v>
      </c>
      <c r="AZ207" s="10">
        <v>1</v>
      </c>
      <c r="BA207" s="10">
        <v>0</v>
      </c>
    </row>
    <row r="208" spans="1:53" x14ac:dyDescent="0.25">
      <c r="A208" s="9">
        <v>41903</v>
      </c>
      <c r="B208" s="313" t="s">
        <v>82</v>
      </c>
      <c r="C208" s="313" t="s">
        <v>86</v>
      </c>
      <c r="D208" s="314" t="s">
        <v>120</v>
      </c>
      <c r="E208" s="131">
        <v>51</v>
      </c>
      <c r="F208" s="131">
        <v>167</v>
      </c>
      <c r="G208" s="246">
        <v>346.05599975585937</v>
      </c>
      <c r="H208" s="246">
        <v>0.15119999647140503</v>
      </c>
      <c r="I208" s="246">
        <v>1125894.625</v>
      </c>
      <c r="J208" s="129">
        <v>0</v>
      </c>
      <c r="K208" s="128">
        <v>43610</v>
      </c>
      <c r="L208" s="252">
        <v>97.053428112818168</v>
      </c>
      <c r="M208" s="128">
        <v>1303651</v>
      </c>
      <c r="N208" s="252">
        <v>0</v>
      </c>
      <c r="O208" s="128">
        <v>46944</v>
      </c>
      <c r="P208" s="252">
        <v>0</v>
      </c>
      <c r="Q208" s="128">
        <v>141577</v>
      </c>
      <c r="R208" s="252">
        <v>99.903236389160156</v>
      </c>
      <c r="S208" s="128">
        <v>942014</v>
      </c>
      <c r="T208" s="252">
        <v>99.888961791992188</v>
      </c>
      <c r="U208" s="252">
        <v>99.7401123046875</v>
      </c>
      <c r="V208" s="252">
        <v>99.83599853515625</v>
      </c>
      <c r="W208" s="252">
        <v>99.643600463867188</v>
      </c>
      <c r="X208" s="252">
        <v>99.725143432617188</v>
      </c>
      <c r="Y208" s="128">
        <v>1094278</v>
      </c>
      <c r="Z208" s="252">
        <v>99.924697875976563</v>
      </c>
      <c r="AA208" s="128">
        <v>213324</v>
      </c>
      <c r="AB208" s="252">
        <v>99.747329711914063</v>
      </c>
      <c r="AC208" s="128">
        <v>46961</v>
      </c>
      <c r="AD208" s="252">
        <v>0.26404890418052673</v>
      </c>
      <c r="AE208" s="128">
        <v>4674</v>
      </c>
      <c r="AF208" s="252">
        <v>98.587936401367188</v>
      </c>
      <c r="AG208" s="128">
        <v>1306208</v>
      </c>
      <c r="AH208" s="252">
        <v>0.2355673760175705</v>
      </c>
      <c r="AI208" s="128">
        <v>11136</v>
      </c>
      <c r="AJ208" s="252">
        <v>95.420257568359375</v>
      </c>
      <c r="AK208" s="252">
        <v>1.4728472232818604</v>
      </c>
      <c r="AL208" s="252">
        <v>8.1431746482849121E-2</v>
      </c>
      <c r="AM208" s="246">
        <v>0</v>
      </c>
      <c r="AN208" s="129">
        <v>0</v>
      </c>
      <c r="AO208" s="129">
        <v>0</v>
      </c>
      <c r="AP208" s="296">
        <v>0</v>
      </c>
      <c r="AQ208" s="296">
        <v>0</v>
      </c>
      <c r="AR208" s="296">
        <v>1</v>
      </c>
      <c r="AS208" s="296">
        <v>1</v>
      </c>
      <c r="AT208" s="296">
        <v>0</v>
      </c>
      <c r="AU208" s="296">
        <v>0</v>
      </c>
      <c r="AV208" s="311">
        <v>2</v>
      </c>
      <c r="AW208" s="312">
        <v>0</v>
      </c>
      <c r="AX208" s="312">
        <v>6</v>
      </c>
      <c r="AY208" s="10">
        <v>0</v>
      </c>
      <c r="AZ208" s="10">
        <v>2</v>
      </c>
      <c r="BA208" s="10">
        <v>1</v>
      </c>
    </row>
    <row r="209" spans="1:53" x14ac:dyDescent="0.25">
      <c r="A209" s="9">
        <v>41903</v>
      </c>
      <c r="B209" s="313" t="s">
        <v>83</v>
      </c>
      <c r="C209" s="313" t="s">
        <v>86</v>
      </c>
      <c r="D209" s="314" t="s">
        <v>120</v>
      </c>
      <c r="E209" s="131">
        <v>46</v>
      </c>
      <c r="F209" s="131">
        <v>141</v>
      </c>
      <c r="G209" s="246">
        <v>126.69603729248047</v>
      </c>
      <c r="H209" s="246">
        <v>5.2799999713897705E-2</v>
      </c>
      <c r="I209" s="246">
        <v>984409.5625</v>
      </c>
      <c r="J209" s="131">
        <v>0</v>
      </c>
      <c r="K209" s="130">
        <v>20843</v>
      </c>
      <c r="L209" s="253">
        <v>97.082953509571553</v>
      </c>
      <c r="M209" s="130">
        <v>948285</v>
      </c>
      <c r="N209" s="253">
        <v>0</v>
      </c>
      <c r="O209" s="130">
        <v>17228</v>
      </c>
      <c r="P209" s="253">
        <v>0</v>
      </c>
      <c r="Q209" s="130">
        <v>76702</v>
      </c>
      <c r="R209" s="253">
        <v>99.930900573730469</v>
      </c>
      <c r="S209" s="130">
        <v>610881</v>
      </c>
      <c r="T209" s="253">
        <v>99.916351318359375</v>
      </c>
      <c r="U209" s="253">
        <v>99.663337707519531</v>
      </c>
      <c r="V209" s="253">
        <v>99.805862426757813</v>
      </c>
      <c r="W209" s="253">
        <v>99.594467163085938</v>
      </c>
      <c r="X209" s="253">
        <v>99.722373962402344</v>
      </c>
      <c r="Y209" s="130">
        <v>1089404</v>
      </c>
      <c r="Z209" s="253">
        <v>99.9300537109375</v>
      </c>
      <c r="AA209" s="130">
        <v>246682</v>
      </c>
      <c r="AB209" s="253">
        <v>99.860549926757813</v>
      </c>
      <c r="AC209" s="130">
        <v>17212</v>
      </c>
      <c r="AD209" s="253">
        <v>0.24982570111751556</v>
      </c>
      <c r="AE209" s="130">
        <v>1823</v>
      </c>
      <c r="AF209" s="253">
        <v>95.940757751464844</v>
      </c>
      <c r="AG209" s="130">
        <v>950058</v>
      </c>
      <c r="AH209" s="253">
        <v>0.24577446281909943</v>
      </c>
      <c r="AI209" s="130">
        <v>6641</v>
      </c>
      <c r="AJ209" s="253">
        <v>95.452491760253906</v>
      </c>
      <c r="AK209" s="253">
        <v>1.3486162424087524</v>
      </c>
      <c r="AL209" s="253">
        <v>7.9499296844005585E-2</v>
      </c>
      <c r="AM209" s="256">
        <v>0</v>
      </c>
      <c r="AN209" s="131">
        <v>0</v>
      </c>
      <c r="AO209" s="131">
        <v>0</v>
      </c>
      <c r="AP209" s="296">
        <v>0</v>
      </c>
      <c r="AQ209" s="296">
        <v>0</v>
      </c>
      <c r="AR209" s="296">
        <v>0</v>
      </c>
      <c r="AS209" s="296">
        <v>0</v>
      </c>
      <c r="AT209" s="296">
        <v>0</v>
      </c>
      <c r="AU209" s="296">
        <v>0</v>
      </c>
      <c r="AV209" s="315">
        <v>0</v>
      </c>
      <c r="AW209" s="316">
        <v>0</v>
      </c>
      <c r="AX209" s="316">
        <v>10</v>
      </c>
      <c r="AY209" s="317">
        <v>0</v>
      </c>
      <c r="AZ209" s="317">
        <v>0</v>
      </c>
      <c r="BA209" s="317">
        <v>0</v>
      </c>
    </row>
    <row r="210" spans="1:53" x14ac:dyDescent="0.25">
      <c r="A210" s="9">
        <v>41903</v>
      </c>
      <c r="B210" s="299" t="s">
        <v>85</v>
      </c>
      <c r="C210" s="299" t="s">
        <v>86</v>
      </c>
      <c r="D210" s="300">
        <v>3</v>
      </c>
      <c r="E210" s="124">
        <v>134</v>
      </c>
      <c r="F210" s="124">
        <v>434</v>
      </c>
      <c r="G210" s="242">
        <v>244.74714660644531</v>
      </c>
      <c r="H210" s="242">
        <v>0.14880000054836273</v>
      </c>
      <c r="I210" s="242">
        <v>4679624</v>
      </c>
      <c r="J210" s="125">
        <v>0</v>
      </c>
      <c r="K210" s="124">
        <v>50485</v>
      </c>
      <c r="L210" s="248">
        <v>96.983262355154991</v>
      </c>
      <c r="M210" s="124">
        <v>3441383</v>
      </c>
      <c r="N210" s="248">
        <v>0</v>
      </c>
      <c r="O210" s="124">
        <v>31194</v>
      </c>
      <c r="P210" s="248">
        <v>0</v>
      </c>
      <c r="Q210" s="124">
        <v>247051</v>
      </c>
      <c r="R210" s="248">
        <v>99.897994995117188</v>
      </c>
      <c r="S210" s="124">
        <v>2444135</v>
      </c>
      <c r="T210" s="248">
        <v>99.911376953125</v>
      </c>
      <c r="U210" s="248">
        <v>99.746749877929688</v>
      </c>
      <c r="V210" s="248">
        <v>99.903587341308594</v>
      </c>
      <c r="W210" s="248">
        <v>99.645004272460938</v>
      </c>
      <c r="X210" s="248">
        <v>99.815048217773438</v>
      </c>
      <c r="Y210" s="124">
        <v>5189790</v>
      </c>
      <c r="Z210" s="248">
        <v>99.893173217773438</v>
      </c>
      <c r="AA210" s="124">
        <v>1027145</v>
      </c>
      <c r="AB210" s="248">
        <v>99.697799682617188</v>
      </c>
      <c r="AC210" s="124">
        <v>31232</v>
      </c>
      <c r="AD210" s="248">
        <v>0.3810194730758667</v>
      </c>
      <c r="AE210" s="124">
        <v>3067</v>
      </c>
      <c r="AF210" s="248">
        <v>97.326377868652344</v>
      </c>
      <c r="AG210" s="124">
        <v>3460293</v>
      </c>
      <c r="AH210" s="248">
        <v>0.24136684834957123</v>
      </c>
      <c r="AI210" s="124">
        <v>22119</v>
      </c>
      <c r="AJ210" s="248">
        <v>96.256614685058594</v>
      </c>
      <c r="AK210" s="248">
        <v>1.1960506439208984</v>
      </c>
      <c r="AL210" s="248">
        <v>8.5140310227870941E-2</v>
      </c>
      <c r="AM210" s="242">
        <v>0</v>
      </c>
      <c r="AN210" s="125">
        <v>0</v>
      </c>
      <c r="AO210" s="300">
        <v>0</v>
      </c>
      <c r="AP210" s="124">
        <v>0</v>
      </c>
      <c r="AQ210" s="124">
        <v>0</v>
      </c>
      <c r="AR210" s="124">
        <v>0</v>
      </c>
      <c r="AS210" s="124">
        <v>0</v>
      </c>
      <c r="AT210" s="124">
        <v>0</v>
      </c>
      <c r="AU210" s="124">
        <v>0</v>
      </c>
      <c r="AV210" s="315">
        <v>2</v>
      </c>
      <c r="AW210" s="316">
        <v>0</v>
      </c>
      <c r="AX210" s="316">
        <v>7</v>
      </c>
      <c r="AY210" s="317">
        <v>1</v>
      </c>
      <c r="AZ210" s="317">
        <v>0</v>
      </c>
      <c r="BA210" s="317">
        <v>0</v>
      </c>
    </row>
    <row r="211" spans="1:53" x14ac:dyDescent="0.25">
      <c r="A211" s="9">
        <v>41903</v>
      </c>
      <c r="B211" s="304" t="s">
        <v>84</v>
      </c>
      <c r="C211" s="304" t="s">
        <v>87</v>
      </c>
      <c r="D211" s="305">
        <v>2</v>
      </c>
      <c r="E211" s="142">
        <v>194</v>
      </c>
      <c r="F211" s="142">
        <v>581</v>
      </c>
      <c r="G211" s="243">
        <v>889.234375</v>
      </c>
      <c r="H211" s="243">
        <v>1.1127443313598633</v>
      </c>
      <c r="I211" s="243">
        <v>9021369</v>
      </c>
      <c r="J211" s="143">
        <v>0</v>
      </c>
      <c r="K211" s="142">
        <v>95892</v>
      </c>
      <c r="L211" s="249">
        <v>96.439744712801897</v>
      </c>
      <c r="M211" s="142">
        <v>6467437</v>
      </c>
      <c r="N211" s="249">
        <v>0</v>
      </c>
      <c r="O211" s="142">
        <v>56083</v>
      </c>
      <c r="P211" s="249">
        <v>0</v>
      </c>
      <c r="Q211" s="142">
        <v>50344</v>
      </c>
      <c r="R211" s="249">
        <v>99.898696899414063</v>
      </c>
      <c r="S211" s="142">
        <v>5175748</v>
      </c>
      <c r="T211" s="249">
        <v>99.975059509277344</v>
      </c>
      <c r="U211" s="249">
        <v>99.461509704589844</v>
      </c>
      <c r="V211" s="249">
        <v>99.790229797363281</v>
      </c>
      <c r="W211" s="249">
        <v>99.360755920410156</v>
      </c>
      <c r="X211" s="249">
        <v>99.765342712402344</v>
      </c>
      <c r="Y211" s="142">
        <v>17011410</v>
      </c>
      <c r="Z211" s="249">
        <v>99.893234252929688</v>
      </c>
      <c r="AA211" s="142">
        <v>9134</v>
      </c>
      <c r="AB211" s="249">
        <v>89.511711120605469</v>
      </c>
      <c r="AC211" s="142">
        <v>51566</v>
      </c>
      <c r="AD211" s="249">
        <v>0.25792187452316284</v>
      </c>
      <c r="AE211" s="142">
        <v>4296</v>
      </c>
      <c r="AF211" s="249">
        <v>98.486961364746094</v>
      </c>
      <c r="AG211" s="142">
        <v>6426047</v>
      </c>
      <c r="AH211" s="249">
        <v>0.13190068304538727</v>
      </c>
      <c r="AI211" s="142">
        <v>19285</v>
      </c>
      <c r="AJ211" s="249">
        <v>95.825767517089844</v>
      </c>
      <c r="AK211" s="249">
        <v>3.053997278213501</v>
      </c>
      <c r="AL211" s="249">
        <v>0.30534249544143677</v>
      </c>
      <c r="AM211" s="243">
        <v>0</v>
      </c>
      <c r="AN211" s="143">
        <v>0</v>
      </c>
      <c r="AO211" s="305">
        <v>0</v>
      </c>
      <c r="AP211" s="142">
        <v>0</v>
      </c>
      <c r="AQ211" s="142">
        <v>0</v>
      </c>
      <c r="AR211" s="142">
        <v>2</v>
      </c>
      <c r="AS211" s="142">
        <v>1</v>
      </c>
      <c r="AT211" s="142">
        <v>0</v>
      </c>
      <c r="AU211" s="142">
        <v>0</v>
      </c>
      <c r="AV211" s="315">
        <v>2</v>
      </c>
      <c r="AW211" s="316">
        <v>0</v>
      </c>
      <c r="AX211" s="316">
        <v>25</v>
      </c>
      <c r="AY211" s="317">
        <v>0</v>
      </c>
      <c r="AZ211" s="317">
        <v>7</v>
      </c>
      <c r="BA211" s="317">
        <v>6</v>
      </c>
    </row>
    <row r="212" spans="1:53" x14ac:dyDescent="0.25">
      <c r="A212" s="9">
        <v>41902</v>
      </c>
      <c r="B212" s="299" t="s">
        <v>17</v>
      </c>
      <c r="C212" s="299"/>
      <c r="D212" s="300">
        <v>4</v>
      </c>
      <c r="E212" s="124">
        <v>846</v>
      </c>
      <c r="F212" s="124">
        <v>2908</v>
      </c>
      <c r="G212" s="242">
        <v>7585.9199676513672</v>
      </c>
      <c r="H212" s="242">
        <v>3.4249113351106644</v>
      </c>
      <c r="I212" s="242">
        <v>23510190.875</v>
      </c>
      <c r="J212" s="125"/>
      <c r="K212" s="124">
        <v>970361</v>
      </c>
      <c r="L212" s="248">
        <v>96.861374272049275</v>
      </c>
      <c r="M212" s="124">
        <v>32711045</v>
      </c>
      <c r="N212" s="248">
        <v>8.2540926255480755E-5</v>
      </c>
      <c r="O212" s="124">
        <v>876053</v>
      </c>
      <c r="P212" s="248">
        <v>6.3596935475214401E-4</v>
      </c>
      <c r="Q212" s="124">
        <v>2159276</v>
      </c>
      <c r="R212" s="248">
        <v>99.910757570160598</v>
      </c>
      <c r="S212" s="124">
        <v>23816884</v>
      </c>
      <c r="T212" s="248">
        <v>99.931897370358143</v>
      </c>
      <c r="U212" s="248">
        <v>99.737115727661248</v>
      </c>
      <c r="V212" s="248">
        <v>99.831802971865699</v>
      </c>
      <c r="W212" s="248">
        <v>99.648107902134143</v>
      </c>
      <c r="X212" s="248">
        <v>99.763814888822978</v>
      </c>
      <c r="Y212" s="124">
        <v>52053451</v>
      </c>
      <c r="Z212" s="248">
        <v>99.905637142734648</v>
      </c>
      <c r="AA212" s="124">
        <v>6304611</v>
      </c>
      <c r="AB212" s="248">
        <v>99.816737219291682</v>
      </c>
      <c r="AC212" s="124">
        <v>870345</v>
      </c>
      <c r="AD212" s="248">
        <v>0.26058631609958566</v>
      </c>
      <c r="AE212" s="124">
        <v>67585</v>
      </c>
      <c r="AF212" s="248">
        <v>98.183028327370124</v>
      </c>
      <c r="AG212" s="124">
        <v>32718937</v>
      </c>
      <c r="AH212" s="248">
        <v>0.2776862802238354</v>
      </c>
      <c r="AI212" s="124">
        <v>263208</v>
      </c>
      <c r="AJ212" s="248">
        <v>94.758897437103201</v>
      </c>
      <c r="AK212" s="248">
        <v>1.101747438451173</v>
      </c>
      <c r="AL212" s="248" t="e">
        <v>#DIV/0!</v>
      </c>
      <c r="AM212" s="242"/>
      <c r="AN212" s="125"/>
      <c r="AO212" s="300"/>
      <c r="AP212" s="124">
        <v>0</v>
      </c>
      <c r="AQ212" s="124">
        <v>0</v>
      </c>
      <c r="AR212" s="124">
        <v>5</v>
      </c>
      <c r="AS212" s="124">
        <v>1</v>
      </c>
      <c r="AT212" s="124">
        <v>0</v>
      </c>
      <c r="AU212" s="124">
        <v>0</v>
      </c>
      <c r="AV212" s="301">
        <v>24</v>
      </c>
      <c r="AW212" s="302">
        <v>0</v>
      </c>
      <c r="AX212" s="302">
        <v>95</v>
      </c>
      <c r="AY212" s="303">
        <v>3</v>
      </c>
      <c r="AZ212" s="303">
        <v>38</v>
      </c>
      <c r="BA212" s="303">
        <v>17</v>
      </c>
    </row>
    <row r="213" spans="1:53" x14ac:dyDescent="0.25">
      <c r="A213" s="9">
        <v>41902</v>
      </c>
      <c r="B213" s="304" t="s">
        <v>88</v>
      </c>
      <c r="C213" s="304"/>
      <c r="D213" s="305">
        <v>3</v>
      </c>
      <c r="E213" s="142">
        <v>652</v>
      </c>
      <c r="F213" s="142">
        <v>2327</v>
      </c>
      <c r="G213" s="243">
        <v>6499.4519500732422</v>
      </c>
      <c r="H213" s="243">
        <v>2.6592001467943192</v>
      </c>
      <c r="I213" s="243">
        <v>14851302.875</v>
      </c>
      <c r="J213" s="143"/>
      <c r="K213" s="142">
        <v>853158</v>
      </c>
      <c r="L213" s="249">
        <v>96.923078726332051</v>
      </c>
      <c r="M213" s="142">
        <v>26036655</v>
      </c>
      <c r="N213" s="249">
        <v>1.0369995504740193E-4</v>
      </c>
      <c r="O213" s="142">
        <v>808599</v>
      </c>
      <c r="P213" s="249">
        <v>6.1835347655551281E-4</v>
      </c>
      <c r="Q213" s="142">
        <v>2100481</v>
      </c>
      <c r="R213" s="249">
        <v>99.910973222443559</v>
      </c>
      <c r="S213" s="142">
        <v>18525132</v>
      </c>
      <c r="T213" s="249">
        <v>99.919001360789636</v>
      </c>
      <c r="U213" s="249">
        <v>99.745114148249655</v>
      </c>
      <c r="V213" s="249">
        <v>99.830477118577122</v>
      </c>
      <c r="W213" s="249">
        <v>99.656314287353467</v>
      </c>
      <c r="X213" s="249">
        <v>99.74961579059385</v>
      </c>
      <c r="Y213" s="142">
        <v>32298531</v>
      </c>
      <c r="Z213" s="249">
        <v>99.91468843898555</v>
      </c>
      <c r="AA213" s="142">
        <v>6293072</v>
      </c>
      <c r="AB213" s="249">
        <v>99.83580347420056</v>
      </c>
      <c r="AC213" s="142">
        <v>808642</v>
      </c>
      <c r="AD213" s="249">
        <v>0.25907632573808426</v>
      </c>
      <c r="AE213" s="142">
        <v>62003</v>
      </c>
      <c r="AF213" s="249">
        <v>98.121057827257388</v>
      </c>
      <c r="AG213" s="142">
        <v>26086104</v>
      </c>
      <c r="AH213" s="249">
        <v>0.31476145088703278</v>
      </c>
      <c r="AI213" s="142">
        <v>243260</v>
      </c>
      <c r="AJ213" s="249">
        <v>94.639069078635657</v>
      </c>
      <c r="AK213" s="249">
        <v>5.5716532324540877E-7</v>
      </c>
      <c r="AL213" s="249" t="e">
        <v>#DIV/0!</v>
      </c>
      <c r="AM213" s="243"/>
      <c r="AN213" s="143"/>
      <c r="AO213" s="305"/>
      <c r="AP213" s="142">
        <v>0</v>
      </c>
      <c r="AQ213" s="142">
        <v>0</v>
      </c>
      <c r="AR213" s="142">
        <v>3</v>
      </c>
      <c r="AS213" s="142">
        <v>1</v>
      </c>
      <c r="AT213" s="142">
        <v>0</v>
      </c>
      <c r="AU213" s="142">
        <v>0</v>
      </c>
      <c r="AV213" s="301">
        <v>24</v>
      </c>
      <c r="AW213" s="302">
        <v>0</v>
      </c>
      <c r="AX213" s="302">
        <v>75</v>
      </c>
      <c r="AY213" s="303">
        <v>3</v>
      </c>
      <c r="AZ213" s="303">
        <v>29</v>
      </c>
      <c r="BA213" s="303">
        <v>11</v>
      </c>
    </row>
    <row r="214" spans="1:53" x14ac:dyDescent="0.25">
      <c r="A214" s="9">
        <v>41902</v>
      </c>
      <c r="B214" s="306" t="s">
        <v>89</v>
      </c>
      <c r="C214" s="306"/>
      <c r="D214" s="307">
        <v>1</v>
      </c>
      <c r="E214" s="145">
        <v>194</v>
      </c>
      <c r="F214" s="145">
        <v>581</v>
      </c>
      <c r="G214" s="244">
        <v>1086.468017578125</v>
      </c>
      <c r="H214" s="244">
        <v>0.76571118831634521</v>
      </c>
      <c r="I214" s="244">
        <v>8658888</v>
      </c>
      <c r="J214" s="138"/>
      <c r="K214" s="145">
        <v>117203</v>
      </c>
      <c r="L214" s="250">
        <v>96.412207878637929</v>
      </c>
      <c r="M214" s="145">
        <v>6674390</v>
      </c>
      <c r="N214" s="250">
        <v>0</v>
      </c>
      <c r="O214" s="145">
        <v>67454</v>
      </c>
      <c r="P214" s="250">
        <v>8.4713817341253161E-4</v>
      </c>
      <c r="Q214" s="145">
        <v>58795</v>
      </c>
      <c r="R214" s="250">
        <v>99.903053283691406</v>
      </c>
      <c r="S214" s="145">
        <v>5291752</v>
      </c>
      <c r="T214" s="250">
        <v>99.977043151855469</v>
      </c>
      <c r="U214" s="250">
        <v>99.6412353515625</v>
      </c>
      <c r="V214" s="250">
        <v>99.83697509765625</v>
      </c>
      <c r="W214" s="250">
        <v>99.544639587402344</v>
      </c>
      <c r="X214" s="250">
        <v>99.814056396484375</v>
      </c>
      <c r="Y214" s="145">
        <v>19754920</v>
      </c>
      <c r="Z214" s="250">
        <v>99.890838623046875</v>
      </c>
      <c r="AA214" s="145">
        <v>11539</v>
      </c>
      <c r="AB214" s="250">
        <v>89.418495178222656</v>
      </c>
      <c r="AC214" s="145">
        <v>61703</v>
      </c>
      <c r="AD214" s="250">
        <v>0.28037533164024353</v>
      </c>
      <c r="AE214" s="145">
        <v>5582</v>
      </c>
      <c r="AF214" s="250">
        <v>98.871376037597656</v>
      </c>
      <c r="AG214" s="145">
        <v>6632833</v>
      </c>
      <c r="AH214" s="250">
        <v>0.13187426328659058</v>
      </c>
      <c r="AI214" s="145">
        <v>19948</v>
      </c>
      <c r="AJ214" s="250">
        <v>96.220169067382813</v>
      </c>
      <c r="AK214" s="250">
        <v>2.9914100170135498</v>
      </c>
      <c r="AL214" s="250">
        <v>0.33829084038734436</v>
      </c>
      <c r="AM214" s="244"/>
      <c r="AN214" s="138"/>
      <c r="AO214" s="307"/>
      <c r="AP214" s="145">
        <v>0</v>
      </c>
      <c r="AQ214" s="145">
        <v>0</v>
      </c>
      <c r="AR214" s="145">
        <v>2</v>
      </c>
      <c r="AS214" s="145">
        <v>0</v>
      </c>
      <c r="AT214" s="145">
        <v>0</v>
      </c>
      <c r="AU214" s="145">
        <v>0</v>
      </c>
      <c r="AV214" s="34">
        <v>0</v>
      </c>
      <c r="AW214" s="308">
        <v>0</v>
      </c>
      <c r="AX214" s="308">
        <v>20</v>
      </c>
      <c r="AY214" s="10">
        <v>0</v>
      </c>
      <c r="AZ214" s="10">
        <v>9</v>
      </c>
      <c r="BA214" s="10">
        <v>6</v>
      </c>
    </row>
    <row r="215" spans="1:53" x14ac:dyDescent="0.25">
      <c r="A215" s="9">
        <v>41902</v>
      </c>
      <c r="B215" s="309" t="s">
        <v>75</v>
      </c>
      <c r="C215" s="309" t="s">
        <v>86</v>
      </c>
      <c r="D215" s="310" t="s">
        <v>118</v>
      </c>
      <c r="E215" s="127">
        <v>39</v>
      </c>
      <c r="F215" s="127">
        <v>181</v>
      </c>
      <c r="G215" s="245">
        <v>1731.3189697265625</v>
      </c>
      <c r="H215" s="245">
        <v>1.0680000782012939</v>
      </c>
      <c r="I215" s="245">
        <v>925807.5625</v>
      </c>
      <c r="J215" s="126">
        <v>0</v>
      </c>
      <c r="K215" s="127">
        <v>195866</v>
      </c>
      <c r="L215" s="251">
        <v>97.227696486373333</v>
      </c>
      <c r="M215" s="127">
        <v>4007879</v>
      </c>
      <c r="N215" s="251">
        <v>4.2416449286974967E-4</v>
      </c>
      <c r="O215" s="127">
        <v>222163</v>
      </c>
      <c r="P215" s="251">
        <v>9.0023991651833057E-4</v>
      </c>
      <c r="Q215" s="127">
        <v>423423</v>
      </c>
      <c r="R215" s="251">
        <v>99.859481811523438</v>
      </c>
      <c r="S215" s="127">
        <v>3172661</v>
      </c>
      <c r="T215" s="251">
        <v>99.876693725585937</v>
      </c>
      <c r="U215" s="251">
        <v>99.738029479980469</v>
      </c>
      <c r="V215" s="251">
        <v>99.732276916503906</v>
      </c>
      <c r="W215" s="251">
        <v>99.597877502441406</v>
      </c>
      <c r="X215" s="251">
        <v>99.609298706054687</v>
      </c>
      <c r="Y215" s="127">
        <v>4180150</v>
      </c>
      <c r="Z215" s="251">
        <v>99.932777404785156</v>
      </c>
      <c r="AA215" s="127">
        <v>826107</v>
      </c>
      <c r="AB215" s="251">
        <v>99.839126586914062</v>
      </c>
      <c r="AC215" s="127">
        <v>222169</v>
      </c>
      <c r="AD215" s="251">
        <v>0.26241284608840942</v>
      </c>
      <c r="AE215" s="127">
        <v>22473</v>
      </c>
      <c r="AF215" s="251">
        <v>98.0732421875</v>
      </c>
      <c r="AG215" s="127">
        <v>4008050</v>
      </c>
      <c r="AH215" s="251">
        <v>0.31015083193778992</v>
      </c>
      <c r="AI215" s="127">
        <v>59645</v>
      </c>
      <c r="AJ215" s="251">
        <v>94.328109741210938</v>
      </c>
      <c r="AK215" s="251">
        <v>1.0375238656997681</v>
      </c>
      <c r="AL215" s="251">
        <v>6.4217664301395416E-2</v>
      </c>
      <c r="AM215" s="245">
        <v>0</v>
      </c>
      <c r="AN215" s="126">
        <v>0</v>
      </c>
      <c r="AO215" s="156">
        <v>0</v>
      </c>
      <c r="AP215" s="127">
        <v>0</v>
      </c>
      <c r="AQ215" s="127">
        <v>0</v>
      </c>
      <c r="AR215" s="127">
        <v>0</v>
      </c>
      <c r="AS215" s="127">
        <v>0</v>
      </c>
      <c r="AT215" s="127">
        <v>0</v>
      </c>
      <c r="AU215" s="127">
        <v>0</v>
      </c>
      <c r="AV215" s="311">
        <v>7</v>
      </c>
      <c r="AW215" s="312">
        <v>0</v>
      </c>
      <c r="AX215" s="312">
        <v>15</v>
      </c>
      <c r="AY215" s="10">
        <v>1</v>
      </c>
      <c r="AZ215" s="10">
        <v>10</v>
      </c>
      <c r="BA215" s="10">
        <v>4</v>
      </c>
    </row>
    <row r="216" spans="1:53" x14ac:dyDescent="0.25">
      <c r="A216" s="9">
        <v>41902</v>
      </c>
      <c r="B216" s="309" t="s">
        <v>76</v>
      </c>
      <c r="C216" s="309" t="s">
        <v>86</v>
      </c>
      <c r="D216" s="310" t="s">
        <v>119</v>
      </c>
      <c r="E216" s="127">
        <v>52</v>
      </c>
      <c r="F216" s="127">
        <v>172</v>
      </c>
      <c r="G216" s="245">
        <v>484.19046020507812</v>
      </c>
      <c r="H216" s="245">
        <v>0.17040000855922699</v>
      </c>
      <c r="I216" s="245">
        <v>812887.875</v>
      </c>
      <c r="J216" s="126">
        <v>0</v>
      </c>
      <c r="K216" s="127">
        <v>63524</v>
      </c>
      <c r="L216" s="251">
        <v>97.076695422202633</v>
      </c>
      <c r="M216" s="127">
        <v>1921410</v>
      </c>
      <c r="N216" s="251">
        <v>0</v>
      </c>
      <c r="O216" s="127">
        <v>55436</v>
      </c>
      <c r="P216" s="251">
        <v>0</v>
      </c>
      <c r="Q216" s="127">
        <v>171657</v>
      </c>
      <c r="R216" s="251">
        <v>99.951644897460938</v>
      </c>
      <c r="S216" s="127">
        <v>1363911</v>
      </c>
      <c r="T216" s="251">
        <v>99.956230163574219</v>
      </c>
      <c r="U216" s="251">
        <v>99.763694763183594</v>
      </c>
      <c r="V216" s="251">
        <v>99.882843017578125</v>
      </c>
      <c r="W216" s="251">
        <v>99.7154541015625</v>
      </c>
      <c r="X216" s="251">
        <v>99.839126586914062</v>
      </c>
      <c r="Y216" s="127">
        <v>1914636</v>
      </c>
      <c r="Z216" s="251">
        <v>99.930381774902344</v>
      </c>
      <c r="AA216" s="127">
        <v>355129</v>
      </c>
      <c r="AB216" s="251">
        <v>99.888206481933594</v>
      </c>
      <c r="AC216" s="127">
        <v>55464</v>
      </c>
      <c r="AD216" s="251">
        <v>0.27946054935455322</v>
      </c>
      <c r="AE216" s="127">
        <v>1201</v>
      </c>
      <c r="AF216" s="251">
        <v>98.168190002441406</v>
      </c>
      <c r="AG216" s="127">
        <v>1923911</v>
      </c>
      <c r="AH216" s="251">
        <v>0.31649073958396912</v>
      </c>
      <c r="AI216" s="127">
        <v>16264</v>
      </c>
      <c r="AJ216" s="251">
        <v>93.974418640136719</v>
      </c>
      <c r="AK216" s="251">
        <v>1.2023271322250366</v>
      </c>
      <c r="AL216" s="251">
        <v>5.8064542710781097E-2</v>
      </c>
      <c r="AM216" s="245">
        <v>0</v>
      </c>
      <c r="AN216" s="126">
        <v>0</v>
      </c>
      <c r="AO216" s="156">
        <v>0</v>
      </c>
      <c r="AP216" s="127">
        <v>0</v>
      </c>
      <c r="AQ216" s="127">
        <v>0</v>
      </c>
      <c r="AR216" s="127">
        <v>0</v>
      </c>
      <c r="AS216" s="127">
        <v>0</v>
      </c>
      <c r="AT216" s="127">
        <v>0</v>
      </c>
      <c r="AU216" s="127">
        <v>0</v>
      </c>
      <c r="AV216" s="311">
        <v>2</v>
      </c>
      <c r="AW216" s="312">
        <v>0</v>
      </c>
      <c r="AX216" s="312">
        <v>1</v>
      </c>
      <c r="AY216" s="10">
        <v>0</v>
      </c>
      <c r="AZ216" s="10">
        <v>3</v>
      </c>
      <c r="BA216" s="10">
        <v>0</v>
      </c>
    </row>
    <row r="217" spans="1:53" x14ac:dyDescent="0.25">
      <c r="A217" s="9">
        <v>41902</v>
      </c>
      <c r="B217" s="309" t="s">
        <v>77</v>
      </c>
      <c r="C217" s="309" t="s">
        <v>86</v>
      </c>
      <c r="D217" s="310" t="s">
        <v>118</v>
      </c>
      <c r="E217" s="127">
        <v>65</v>
      </c>
      <c r="F217" s="127">
        <v>349</v>
      </c>
      <c r="G217" s="245">
        <v>791.9808349609375</v>
      </c>
      <c r="H217" s="245">
        <v>0.35279998183250427</v>
      </c>
      <c r="I217" s="245">
        <v>1574448.5</v>
      </c>
      <c r="J217" s="126">
        <v>0</v>
      </c>
      <c r="K217" s="127">
        <v>94339</v>
      </c>
      <c r="L217" s="251">
        <v>97.234441747315543</v>
      </c>
      <c r="M217" s="127">
        <v>3396634</v>
      </c>
      <c r="N217" s="251">
        <v>0</v>
      </c>
      <c r="O217" s="127">
        <v>90800</v>
      </c>
      <c r="P217" s="251">
        <v>0</v>
      </c>
      <c r="Q217" s="127">
        <v>263088</v>
      </c>
      <c r="R217" s="251">
        <v>99.960845947265625</v>
      </c>
      <c r="S217" s="127">
        <v>2426723</v>
      </c>
      <c r="T217" s="251">
        <v>99.968643188476562</v>
      </c>
      <c r="U217" s="251">
        <v>99.854621887207031</v>
      </c>
      <c r="V217" s="251">
        <v>99.949005126953125</v>
      </c>
      <c r="W217" s="251">
        <v>99.815521240234375</v>
      </c>
      <c r="X217" s="251">
        <v>99.91766357421875</v>
      </c>
      <c r="Y217" s="127">
        <v>4413446</v>
      </c>
      <c r="Z217" s="251">
        <v>99.923027038574219</v>
      </c>
      <c r="AA217" s="127">
        <v>829478</v>
      </c>
      <c r="AB217" s="251">
        <v>99.879920959472656</v>
      </c>
      <c r="AC217" s="127">
        <v>90842</v>
      </c>
      <c r="AD217" s="251">
        <v>0.18713811039924622</v>
      </c>
      <c r="AE217" s="127">
        <v>5042</v>
      </c>
      <c r="AF217" s="251">
        <v>98.135658264160156</v>
      </c>
      <c r="AG217" s="127">
        <v>3402777</v>
      </c>
      <c r="AH217" s="251">
        <v>0.32817313075065613</v>
      </c>
      <c r="AI217" s="127">
        <v>17168</v>
      </c>
      <c r="AJ217" s="251">
        <v>94.163558959960938</v>
      </c>
      <c r="AK217" s="251">
        <v>1.0777992010116577</v>
      </c>
      <c r="AL217" s="251">
        <v>7.357393205165863E-2</v>
      </c>
      <c r="AM217" s="245">
        <v>0</v>
      </c>
      <c r="AN217" s="126">
        <v>0</v>
      </c>
      <c r="AO217" s="156">
        <v>0</v>
      </c>
      <c r="AP217" s="127">
        <v>0</v>
      </c>
      <c r="AQ217" s="127">
        <v>0</v>
      </c>
      <c r="AR217" s="127">
        <v>0</v>
      </c>
      <c r="AS217" s="127">
        <v>0</v>
      </c>
      <c r="AT217" s="127">
        <v>0</v>
      </c>
      <c r="AU217" s="127">
        <v>0</v>
      </c>
      <c r="AV217" s="311">
        <v>1</v>
      </c>
      <c r="AW217" s="312">
        <v>0</v>
      </c>
      <c r="AX217" s="312">
        <v>1</v>
      </c>
      <c r="AY217" s="10">
        <v>0</v>
      </c>
      <c r="AZ217" s="10">
        <v>0</v>
      </c>
      <c r="BA217" s="10">
        <v>0</v>
      </c>
    </row>
    <row r="218" spans="1:53" x14ac:dyDescent="0.25">
      <c r="A218" s="9">
        <v>41902</v>
      </c>
      <c r="B218" s="309" t="s">
        <v>124</v>
      </c>
      <c r="C218" s="309" t="s">
        <v>86</v>
      </c>
      <c r="D218" s="310" t="s">
        <v>118</v>
      </c>
      <c r="E218" s="127">
        <v>42</v>
      </c>
      <c r="F218" s="127">
        <v>136</v>
      </c>
      <c r="G218" s="245">
        <v>293.1119384765625</v>
      </c>
      <c r="H218" s="245">
        <v>0.15600001811981201</v>
      </c>
      <c r="I218" s="245">
        <v>465501.5625</v>
      </c>
      <c r="J218" s="126">
        <v>0</v>
      </c>
      <c r="K218" s="127">
        <v>37633</v>
      </c>
      <c r="L218" s="251">
        <v>96.394122180001602</v>
      </c>
      <c r="M218" s="127">
        <v>1489468</v>
      </c>
      <c r="N218" s="251">
        <v>0</v>
      </c>
      <c r="O218" s="127">
        <v>37751</v>
      </c>
      <c r="P218" s="251">
        <v>0</v>
      </c>
      <c r="Q218" s="127">
        <v>97968</v>
      </c>
      <c r="R218" s="251">
        <v>99.943862915039063</v>
      </c>
      <c r="S218" s="127">
        <v>1030170</v>
      </c>
      <c r="T218" s="251">
        <v>99.964958190917969</v>
      </c>
      <c r="U218" s="251">
        <v>99.841064453125</v>
      </c>
      <c r="V218" s="251">
        <v>99.87445068359375</v>
      </c>
      <c r="W218" s="251">
        <v>99.785018920898438</v>
      </c>
      <c r="X218" s="251">
        <v>99.839454650878906</v>
      </c>
      <c r="Y218" s="127">
        <v>1604076</v>
      </c>
      <c r="Z218" s="251">
        <v>99.878433227539062</v>
      </c>
      <c r="AA218" s="127">
        <v>257961</v>
      </c>
      <c r="AB218" s="251">
        <v>99.858116149902344</v>
      </c>
      <c r="AC218" s="127">
        <v>37780</v>
      </c>
      <c r="AD218" s="251">
        <v>0.24086818099021912</v>
      </c>
      <c r="AE218" s="127">
        <v>2932</v>
      </c>
      <c r="AF218" s="251">
        <v>98.158256530761719</v>
      </c>
      <c r="AG218" s="127">
        <v>1491881</v>
      </c>
      <c r="AH218" s="251">
        <v>0.31966355443000793</v>
      </c>
      <c r="AI218" s="127">
        <v>17875</v>
      </c>
      <c r="AJ218" s="251">
        <v>90.097900390625</v>
      </c>
      <c r="AK218" s="251">
        <v>0.95521849393844604</v>
      </c>
      <c r="AL218" s="251">
        <v>6.955515593290329E-2</v>
      </c>
      <c r="AM218" s="245">
        <v>0</v>
      </c>
      <c r="AN218" s="126">
        <v>0</v>
      </c>
      <c r="AO218" s="156">
        <v>0</v>
      </c>
      <c r="AP218" s="127">
        <v>0</v>
      </c>
      <c r="AQ218" s="127">
        <v>0</v>
      </c>
      <c r="AR218" s="127">
        <v>0</v>
      </c>
      <c r="AS218" s="127">
        <v>0</v>
      </c>
      <c r="AT218" s="127">
        <v>0</v>
      </c>
      <c r="AU218" s="127">
        <v>0</v>
      </c>
      <c r="AV218" s="311">
        <v>0</v>
      </c>
      <c r="AW218" s="312">
        <v>0</v>
      </c>
      <c r="AX218" s="312">
        <v>8</v>
      </c>
      <c r="AY218" s="10">
        <v>0</v>
      </c>
      <c r="AZ218" s="10">
        <v>0</v>
      </c>
      <c r="BA218" s="10">
        <v>0</v>
      </c>
    </row>
    <row r="219" spans="1:53" x14ac:dyDescent="0.25">
      <c r="A219" s="9">
        <v>41902</v>
      </c>
      <c r="B219" s="309" t="s">
        <v>78</v>
      </c>
      <c r="C219" s="309" t="s">
        <v>86</v>
      </c>
      <c r="D219" s="310" t="s">
        <v>118</v>
      </c>
      <c r="E219" s="127">
        <v>33</v>
      </c>
      <c r="F219" s="127">
        <v>106</v>
      </c>
      <c r="G219" s="245">
        <v>697.87200927734375</v>
      </c>
      <c r="H219" s="245">
        <v>0.10560000687837601</v>
      </c>
      <c r="I219" s="245">
        <v>480817.1875</v>
      </c>
      <c r="J219" s="126">
        <v>0</v>
      </c>
      <c r="K219" s="127">
        <v>90212</v>
      </c>
      <c r="L219" s="251">
        <v>97.071343058573134</v>
      </c>
      <c r="M219" s="127">
        <v>1673377</v>
      </c>
      <c r="N219" s="251">
        <v>0</v>
      </c>
      <c r="O219" s="127">
        <v>83843</v>
      </c>
      <c r="P219" s="251">
        <v>0</v>
      </c>
      <c r="Q219" s="127">
        <v>172281</v>
      </c>
      <c r="R219" s="251">
        <v>99.947181701660156</v>
      </c>
      <c r="S219" s="127">
        <v>1117604</v>
      </c>
      <c r="T219" s="251">
        <v>99.967964172363281</v>
      </c>
      <c r="U219" s="251">
        <v>99.834213256835938</v>
      </c>
      <c r="V219" s="251">
        <v>99.878326416015625</v>
      </c>
      <c r="W219" s="251">
        <v>99.781478881835938</v>
      </c>
      <c r="X219" s="251">
        <v>99.846328735351563</v>
      </c>
      <c r="Y219" s="127">
        <v>1724163</v>
      </c>
      <c r="Z219" s="251">
        <v>99.915611267089844</v>
      </c>
      <c r="AA219" s="127">
        <v>272900</v>
      </c>
      <c r="AB219" s="251">
        <v>99.838035583496094</v>
      </c>
      <c r="AC219" s="127">
        <v>83945</v>
      </c>
      <c r="AD219" s="251">
        <v>0.29304900765419006</v>
      </c>
      <c r="AE219" s="127">
        <v>5665</v>
      </c>
      <c r="AF219" s="251">
        <v>98.5172119140625</v>
      </c>
      <c r="AG219" s="127">
        <v>1677543</v>
      </c>
      <c r="AH219" s="251">
        <v>0.34246513247489929</v>
      </c>
      <c r="AI219" s="127">
        <v>13858</v>
      </c>
      <c r="AJ219" s="251">
        <v>94.082839965820312</v>
      </c>
      <c r="AK219" s="251">
        <v>1.0107065439224243</v>
      </c>
      <c r="AL219" s="251">
        <v>5.890471488237381E-2</v>
      </c>
      <c r="AM219" s="245">
        <v>0</v>
      </c>
      <c r="AN219" s="126">
        <v>0</v>
      </c>
      <c r="AO219" s="156">
        <v>0</v>
      </c>
      <c r="AP219" s="127">
        <v>0</v>
      </c>
      <c r="AQ219" s="127">
        <v>0</v>
      </c>
      <c r="AR219" s="127">
        <v>0</v>
      </c>
      <c r="AS219" s="127">
        <v>0</v>
      </c>
      <c r="AT219" s="127">
        <v>0</v>
      </c>
      <c r="AU219" s="127">
        <v>0</v>
      </c>
      <c r="AV219" s="311">
        <v>2</v>
      </c>
      <c r="AW219" s="312">
        <v>0</v>
      </c>
      <c r="AX219" s="312">
        <v>1</v>
      </c>
      <c r="AY219" s="10">
        <v>0</v>
      </c>
      <c r="AZ219" s="10">
        <v>2</v>
      </c>
      <c r="BA219" s="10">
        <v>0</v>
      </c>
    </row>
    <row r="220" spans="1:53" x14ac:dyDescent="0.25">
      <c r="A220" s="9">
        <v>41902</v>
      </c>
      <c r="B220" s="309" t="s">
        <v>79</v>
      </c>
      <c r="C220" s="309" t="s">
        <v>86</v>
      </c>
      <c r="D220" s="310" t="s">
        <v>119</v>
      </c>
      <c r="E220" s="127">
        <v>77</v>
      </c>
      <c r="F220" s="127">
        <v>264</v>
      </c>
      <c r="G220" s="245">
        <v>523.73529052734375</v>
      </c>
      <c r="H220" s="245">
        <v>0.11519999802112579</v>
      </c>
      <c r="I220" s="245">
        <v>1824564.625</v>
      </c>
      <c r="J220" s="126">
        <v>0</v>
      </c>
      <c r="K220" s="127">
        <v>76420</v>
      </c>
      <c r="L220" s="251">
        <v>96.723370845328446</v>
      </c>
      <c r="M220" s="127">
        <v>3367582</v>
      </c>
      <c r="N220" s="251">
        <v>2.3755917209200561E-4</v>
      </c>
      <c r="O220" s="127">
        <v>65183</v>
      </c>
      <c r="P220" s="251">
        <v>1.5341422986239195E-3</v>
      </c>
      <c r="Q220" s="127">
        <v>171558</v>
      </c>
      <c r="R220" s="251">
        <v>99.887504577636719</v>
      </c>
      <c r="S220" s="127">
        <v>2343449</v>
      </c>
      <c r="T220" s="251">
        <v>99.893531799316406</v>
      </c>
      <c r="U220" s="251">
        <v>99.641014099121094</v>
      </c>
      <c r="V220" s="251">
        <v>99.743171691894531</v>
      </c>
      <c r="W220" s="251">
        <v>99.528923034667969</v>
      </c>
      <c r="X220" s="251">
        <v>99.636978149414063</v>
      </c>
      <c r="Y220" s="127">
        <v>4498237</v>
      </c>
      <c r="Z220" s="251">
        <v>99.910652160644531</v>
      </c>
      <c r="AA220" s="127">
        <v>918657</v>
      </c>
      <c r="AB220" s="251">
        <v>99.876884460449219</v>
      </c>
      <c r="AC220" s="127">
        <v>65106</v>
      </c>
      <c r="AD220" s="251">
        <v>0.21964181959629059</v>
      </c>
      <c r="AE220" s="127">
        <v>4806</v>
      </c>
      <c r="AF220" s="251">
        <v>98.439453125</v>
      </c>
      <c r="AG220" s="127">
        <v>3370742</v>
      </c>
      <c r="AH220" s="251">
        <v>0.33520808815956116</v>
      </c>
      <c r="AI220" s="127">
        <v>32352</v>
      </c>
      <c r="AJ220" s="251">
        <v>96.751358032226563</v>
      </c>
      <c r="AK220" s="251">
        <v>0.92733669281005859</v>
      </c>
      <c r="AL220" s="251">
        <v>6.4571216702461243E-2</v>
      </c>
      <c r="AM220" s="245">
        <v>0</v>
      </c>
      <c r="AN220" s="126">
        <v>0</v>
      </c>
      <c r="AO220" s="156">
        <v>0</v>
      </c>
      <c r="AP220" s="127">
        <v>0</v>
      </c>
      <c r="AQ220" s="127">
        <v>0</v>
      </c>
      <c r="AR220" s="127">
        <v>2</v>
      </c>
      <c r="AS220" s="127">
        <v>0</v>
      </c>
      <c r="AT220" s="127">
        <v>0</v>
      </c>
      <c r="AU220" s="127">
        <v>0</v>
      </c>
      <c r="AV220" s="311">
        <v>0</v>
      </c>
      <c r="AW220" s="312">
        <v>0</v>
      </c>
      <c r="AX220" s="312">
        <v>14</v>
      </c>
      <c r="AY220" s="10">
        <v>0</v>
      </c>
      <c r="AZ220" s="10">
        <v>9</v>
      </c>
      <c r="BA220" s="10">
        <v>5</v>
      </c>
    </row>
    <row r="221" spans="1:53" x14ac:dyDescent="0.25">
      <c r="A221" s="9">
        <v>41902</v>
      </c>
      <c r="B221" s="309" t="s">
        <v>80</v>
      </c>
      <c r="C221" s="309" t="s">
        <v>86</v>
      </c>
      <c r="D221" s="310" t="s">
        <v>119</v>
      </c>
      <c r="E221" s="127">
        <v>57</v>
      </c>
      <c r="F221" s="127">
        <v>180</v>
      </c>
      <c r="G221" s="245">
        <v>408.86648559570312</v>
      </c>
      <c r="H221" s="245">
        <v>0.20640000700950623</v>
      </c>
      <c r="I221" s="245">
        <v>911106.875</v>
      </c>
      <c r="J221" s="126">
        <v>0</v>
      </c>
      <c r="K221" s="127">
        <v>50758</v>
      </c>
      <c r="L221" s="251">
        <v>96.571968950707273</v>
      </c>
      <c r="M221" s="127">
        <v>2062962</v>
      </c>
      <c r="N221" s="251">
        <v>0</v>
      </c>
      <c r="O221" s="127">
        <v>51621</v>
      </c>
      <c r="P221" s="251">
        <v>0</v>
      </c>
      <c r="Q221" s="127">
        <v>131366</v>
      </c>
      <c r="R221" s="251">
        <v>99.920829772949219</v>
      </c>
      <c r="S221" s="127">
        <v>1269465</v>
      </c>
      <c r="T221" s="251">
        <v>99.937294006347656</v>
      </c>
      <c r="U221" s="251">
        <v>99.750099182128906</v>
      </c>
      <c r="V221" s="251">
        <v>99.897575378417969</v>
      </c>
      <c r="W221" s="251">
        <v>99.671127319335938</v>
      </c>
      <c r="X221" s="251">
        <v>99.834930419921875</v>
      </c>
      <c r="Y221" s="127">
        <v>2356484</v>
      </c>
      <c r="Z221" s="251">
        <v>99.912330627441406</v>
      </c>
      <c r="AA221" s="127">
        <v>414974</v>
      </c>
      <c r="AB221" s="251">
        <v>99.87445068359375</v>
      </c>
      <c r="AC221" s="127">
        <v>51582</v>
      </c>
      <c r="AD221" s="251">
        <v>0.20549803972244263</v>
      </c>
      <c r="AE221" s="127">
        <v>2915</v>
      </c>
      <c r="AF221" s="251">
        <v>98.490562438964844</v>
      </c>
      <c r="AG221" s="127">
        <v>2066693</v>
      </c>
      <c r="AH221" s="251">
        <v>0.31122183799743652</v>
      </c>
      <c r="AI221" s="127">
        <v>15174</v>
      </c>
      <c r="AJ221" s="251">
        <v>96.18426513671875</v>
      </c>
      <c r="AK221" s="251">
        <v>1.0933072566986084</v>
      </c>
      <c r="AL221" s="251">
        <v>7.3268331587314606E-2</v>
      </c>
      <c r="AM221" s="245">
        <v>0</v>
      </c>
      <c r="AN221" s="126">
        <v>0</v>
      </c>
      <c r="AO221" s="156">
        <v>0</v>
      </c>
      <c r="AP221" s="127">
        <v>0</v>
      </c>
      <c r="AQ221" s="127">
        <v>0</v>
      </c>
      <c r="AR221" s="127">
        <v>0</v>
      </c>
      <c r="AS221" s="127">
        <v>0</v>
      </c>
      <c r="AT221" s="127">
        <v>0</v>
      </c>
      <c r="AU221" s="127">
        <v>0</v>
      </c>
      <c r="AV221" s="311">
        <v>1</v>
      </c>
      <c r="AW221" s="312">
        <v>0</v>
      </c>
      <c r="AX221" s="312">
        <v>1</v>
      </c>
      <c r="AY221" s="10">
        <v>1</v>
      </c>
      <c r="AZ221" s="10">
        <v>1</v>
      </c>
      <c r="BA221" s="10">
        <v>1</v>
      </c>
    </row>
    <row r="222" spans="1:53" x14ac:dyDescent="0.25">
      <c r="A222" s="9">
        <v>41902</v>
      </c>
      <c r="B222" s="309" t="s">
        <v>81</v>
      </c>
      <c r="C222" s="309" t="s">
        <v>86</v>
      </c>
      <c r="D222" s="310" t="s">
        <v>119</v>
      </c>
      <c r="E222" s="127">
        <v>40</v>
      </c>
      <c r="F222" s="127">
        <v>136</v>
      </c>
      <c r="G222" s="245">
        <v>356.5224609375</v>
      </c>
      <c r="H222" s="245">
        <v>6.7200005054473877E-2</v>
      </c>
      <c r="I222" s="245">
        <v>965747.3125</v>
      </c>
      <c r="J222" s="126">
        <v>0</v>
      </c>
      <c r="K222" s="127">
        <v>49279</v>
      </c>
      <c r="L222" s="251">
        <v>96.300655451612243</v>
      </c>
      <c r="M222" s="127">
        <v>1490486</v>
      </c>
      <c r="N222" s="251">
        <v>0</v>
      </c>
      <c r="O222" s="127">
        <v>42435</v>
      </c>
      <c r="P222" s="251">
        <v>0</v>
      </c>
      <c r="Q222" s="127">
        <v>100153</v>
      </c>
      <c r="R222" s="251">
        <v>99.930107116699219</v>
      </c>
      <c r="S222" s="127">
        <v>1096760</v>
      </c>
      <c r="T222" s="251">
        <v>99.956146240234375</v>
      </c>
      <c r="U222" s="251">
        <v>99.658302307128906</v>
      </c>
      <c r="V222" s="251">
        <v>99.8106689453125</v>
      </c>
      <c r="W222" s="251">
        <v>99.588645935058594</v>
      </c>
      <c r="X222" s="251">
        <v>99.766899108886719</v>
      </c>
      <c r="Y222" s="127">
        <v>2247137</v>
      </c>
      <c r="Z222" s="251">
        <v>99.922431945800781</v>
      </c>
      <c r="AA222" s="127">
        <v>498027</v>
      </c>
      <c r="AB222" s="251">
        <v>99.890968322753906</v>
      </c>
      <c r="AC222" s="127">
        <v>42414</v>
      </c>
      <c r="AD222" s="251">
        <v>0.28528314828872681</v>
      </c>
      <c r="AE222" s="127">
        <v>2771</v>
      </c>
      <c r="AF222" s="251">
        <v>98.412124633789063</v>
      </c>
      <c r="AG222" s="127">
        <v>1492183</v>
      </c>
      <c r="AH222" s="251">
        <v>0.35176649689674377</v>
      </c>
      <c r="AI222" s="127">
        <v>14850</v>
      </c>
      <c r="AJ222" s="251">
        <v>95.36700439453125</v>
      </c>
      <c r="AK222" s="251">
        <v>1.0388060808181763</v>
      </c>
      <c r="AL222" s="251">
        <v>7.0515446364879608E-2</v>
      </c>
      <c r="AM222" s="245">
        <v>0</v>
      </c>
      <c r="AN222" s="126">
        <v>0</v>
      </c>
      <c r="AO222" s="156">
        <v>0</v>
      </c>
      <c r="AP222" s="127">
        <v>0</v>
      </c>
      <c r="AQ222" s="127">
        <v>0</v>
      </c>
      <c r="AR222" s="127">
        <v>0</v>
      </c>
      <c r="AS222" s="127">
        <v>0</v>
      </c>
      <c r="AT222" s="127">
        <v>0</v>
      </c>
      <c r="AU222" s="127">
        <v>0</v>
      </c>
      <c r="AV222" s="311">
        <v>3</v>
      </c>
      <c r="AW222" s="312">
        <v>0</v>
      </c>
      <c r="AX222" s="312">
        <v>6</v>
      </c>
      <c r="AY222" s="10">
        <v>0</v>
      </c>
      <c r="AZ222" s="10">
        <v>1</v>
      </c>
      <c r="BA222" s="10">
        <v>0</v>
      </c>
    </row>
    <row r="223" spans="1:53" x14ac:dyDescent="0.25">
      <c r="A223" s="9">
        <v>41902</v>
      </c>
      <c r="B223" s="309" t="s">
        <v>125</v>
      </c>
      <c r="C223" s="309" t="s">
        <v>86</v>
      </c>
      <c r="D223" s="310" t="s">
        <v>119</v>
      </c>
      <c r="E223" s="127">
        <v>16</v>
      </c>
      <c r="F223" s="127">
        <v>61</v>
      </c>
      <c r="G223" s="245">
        <v>454.22396850585937</v>
      </c>
      <c r="H223" s="245">
        <v>0.25920003652572632</v>
      </c>
      <c r="I223" s="245">
        <v>379515.8125</v>
      </c>
      <c r="J223" s="126">
        <v>0</v>
      </c>
      <c r="K223" s="127">
        <v>57891</v>
      </c>
      <c r="L223" s="251">
        <v>97.28109723445786</v>
      </c>
      <c r="M223" s="127">
        <v>1082146</v>
      </c>
      <c r="N223" s="251">
        <v>9.2408969067037106E-5</v>
      </c>
      <c r="O223" s="127">
        <v>56498</v>
      </c>
      <c r="P223" s="251">
        <v>0</v>
      </c>
      <c r="Q223" s="127">
        <v>119455</v>
      </c>
      <c r="R223" s="251">
        <v>99.929679870605469</v>
      </c>
      <c r="S223" s="127">
        <v>779651</v>
      </c>
      <c r="T223" s="251">
        <v>99.931251525878906</v>
      </c>
      <c r="U223" s="251">
        <v>99.752204895019531</v>
      </c>
      <c r="V223" s="251">
        <v>99.660491943359375</v>
      </c>
      <c r="W223" s="251">
        <v>99.682060241699219</v>
      </c>
      <c r="X223" s="251">
        <v>99.59197998046875</v>
      </c>
      <c r="Y223" s="127">
        <v>1102573</v>
      </c>
      <c r="Z223" s="251">
        <v>99.937416076660156</v>
      </c>
      <c r="AA223" s="127">
        <v>197766</v>
      </c>
      <c r="AB223" s="251">
        <v>99.852859497070312</v>
      </c>
      <c r="AC223" s="127">
        <v>56481</v>
      </c>
      <c r="AD223" s="251">
        <v>0.21954286098480225</v>
      </c>
      <c r="AE223" s="127">
        <v>3660</v>
      </c>
      <c r="AF223" s="251">
        <v>98.606559753417969</v>
      </c>
      <c r="AG223" s="127">
        <v>1082640</v>
      </c>
      <c r="AH223" s="251">
        <v>0.3688206672668457</v>
      </c>
      <c r="AI223" s="127">
        <v>11996</v>
      </c>
      <c r="AJ223" s="251">
        <v>92.164054870605469</v>
      </c>
      <c r="AK223" s="251">
        <v>1.05231773853302</v>
      </c>
      <c r="AL223" s="251">
        <v>5.1911488175392151E-2</v>
      </c>
      <c r="AM223" s="245">
        <v>0</v>
      </c>
      <c r="AN223" s="126">
        <v>0</v>
      </c>
      <c r="AO223" s="156">
        <v>0</v>
      </c>
      <c r="AP223" s="127">
        <v>0</v>
      </c>
      <c r="AQ223" s="127">
        <v>0</v>
      </c>
      <c r="AR223" s="127">
        <v>0</v>
      </c>
      <c r="AS223" s="127">
        <v>0</v>
      </c>
      <c r="AT223" s="127">
        <v>0</v>
      </c>
      <c r="AU223" s="127">
        <v>0</v>
      </c>
      <c r="AV223" s="311">
        <v>1</v>
      </c>
      <c r="AW223" s="312">
        <v>0</v>
      </c>
      <c r="AX223" s="312">
        <v>2</v>
      </c>
      <c r="AY223" s="10">
        <v>0</v>
      </c>
      <c r="AZ223" s="10">
        <v>1</v>
      </c>
      <c r="BA223" s="10">
        <v>0</v>
      </c>
    </row>
    <row r="224" spans="1:53" x14ac:dyDescent="0.25">
      <c r="A224" s="9">
        <v>41902</v>
      </c>
      <c r="B224" s="313" t="s">
        <v>82</v>
      </c>
      <c r="C224" s="313" t="s">
        <v>86</v>
      </c>
      <c r="D224" s="314" t="s">
        <v>120</v>
      </c>
      <c r="E224" s="131">
        <v>51</v>
      </c>
      <c r="F224" s="131">
        <v>167</v>
      </c>
      <c r="G224" s="246">
        <v>357.268798828125</v>
      </c>
      <c r="H224" s="246">
        <v>2.6399999856948853E-2</v>
      </c>
      <c r="I224" s="246">
        <v>1146326.375</v>
      </c>
      <c r="J224" s="129">
        <v>0</v>
      </c>
      <c r="K224" s="128">
        <v>52735</v>
      </c>
      <c r="L224" s="252">
        <v>96.512752441452548</v>
      </c>
      <c r="M224" s="128">
        <v>1254390</v>
      </c>
      <c r="N224" s="252">
        <v>0</v>
      </c>
      <c r="O224" s="128">
        <v>50808</v>
      </c>
      <c r="P224" s="252">
        <v>3.9363880641758442E-3</v>
      </c>
      <c r="Q224" s="128">
        <v>135677</v>
      </c>
      <c r="R224" s="252">
        <v>99.8636474609375</v>
      </c>
      <c r="S224" s="128">
        <v>896215</v>
      </c>
      <c r="T224" s="252">
        <v>99.780746459960938</v>
      </c>
      <c r="U224" s="252">
        <v>99.647689819335938</v>
      </c>
      <c r="V224" s="252">
        <v>99.797431945800781</v>
      </c>
      <c r="W224" s="252">
        <v>99.511817932128906</v>
      </c>
      <c r="X224" s="252">
        <v>99.578620910644531</v>
      </c>
      <c r="Y224" s="128">
        <v>1287655</v>
      </c>
      <c r="Z224" s="252">
        <v>99.929176330566406</v>
      </c>
      <c r="AA224" s="128">
        <v>257614</v>
      </c>
      <c r="AB224" s="252">
        <v>99.754280090332031</v>
      </c>
      <c r="AC224" s="128">
        <v>50811</v>
      </c>
      <c r="AD224" s="252">
        <v>0.35425400733947754</v>
      </c>
      <c r="AE224" s="128">
        <v>5141</v>
      </c>
      <c r="AF224" s="252">
        <v>98.404975891113281</v>
      </c>
      <c r="AG224" s="128">
        <v>1256852</v>
      </c>
      <c r="AH224" s="252">
        <v>0.26287901401519775</v>
      </c>
      <c r="AI224" s="128">
        <v>13058</v>
      </c>
      <c r="AJ224" s="252">
        <v>95.006889343261719</v>
      </c>
      <c r="AK224" s="252">
        <v>1.3528268337249756</v>
      </c>
      <c r="AL224" s="252">
        <v>8.4045514464378357E-2</v>
      </c>
      <c r="AM224" s="246">
        <v>0</v>
      </c>
      <c r="AN224" s="129">
        <v>0</v>
      </c>
      <c r="AO224" s="129">
        <v>0</v>
      </c>
      <c r="AP224" s="296">
        <v>0</v>
      </c>
      <c r="AQ224" s="296">
        <v>0</v>
      </c>
      <c r="AR224" s="296">
        <v>1</v>
      </c>
      <c r="AS224" s="296">
        <v>1</v>
      </c>
      <c r="AT224" s="296">
        <v>0</v>
      </c>
      <c r="AU224" s="296">
        <v>0</v>
      </c>
      <c r="AV224" s="311">
        <v>6</v>
      </c>
      <c r="AW224" s="312">
        <v>0</v>
      </c>
      <c r="AX224" s="312">
        <v>9</v>
      </c>
      <c r="AY224" s="10">
        <v>0</v>
      </c>
      <c r="AZ224" s="10">
        <v>2</v>
      </c>
      <c r="BA224" s="10">
        <v>1</v>
      </c>
    </row>
    <row r="225" spans="1:53" x14ac:dyDescent="0.25">
      <c r="A225" s="9">
        <v>41902</v>
      </c>
      <c r="B225" s="313" t="s">
        <v>83</v>
      </c>
      <c r="C225" s="313" t="s">
        <v>86</v>
      </c>
      <c r="D225" s="314" t="s">
        <v>120</v>
      </c>
      <c r="E225" s="131">
        <v>46</v>
      </c>
      <c r="F225" s="131">
        <v>141</v>
      </c>
      <c r="G225" s="246">
        <v>145.68959045410156</v>
      </c>
      <c r="H225" s="246">
        <v>0.10560000687837601</v>
      </c>
      <c r="I225" s="246">
        <v>952512.1875</v>
      </c>
      <c r="J225" s="131">
        <v>0</v>
      </c>
      <c r="K225" s="130">
        <v>25671</v>
      </c>
      <c r="L225" s="253">
        <v>96.283744302909895</v>
      </c>
      <c r="M225" s="130">
        <v>870509</v>
      </c>
      <c r="N225" s="253">
        <v>1.1487532174214721E-4</v>
      </c>
      <c r="O225" s="130">
        <v>18394</v>
      </c>
      <c r="P225" s="253">
        <v>0</v>
      </c>
      <c r="Q225" s="130">
        <v>78203</v>
      </c>
      <c r="R225" s="253">
        <v>99.930946350097656</v>
      </c>
      <c r="S225" s="130">
        <v>601809</v>
      </c>
      <c r="T225" s="253">
        <v>99.914756774902344</v>
      </c>
      <c r="U225" s="253">
        <v>99.592254638671875</v>
      </c>
      <c r="V225" s="253">
        <v>99.796211242675781</v>
      </c>
      <c r="W225" s="253">
        <v>99.523483276367188</v>
      </c>
      <c r="X225" s="253">
        <v>99.711143493652344</v>
      </c>
      <c r="Y225" s="130">
        <v>1244119</v>
      </c>
      <c r="Z225" s="253">
        <v>99.926048278808594</v>
      </c>
      <c r="AA225" s="130">
        <v>300048</v>
      </c>
      <c r="AB225" s="253">
        <v>99.855026245117188</v>
      </c>
      <c r="AC225" s="130">
        <v>18366</v>
      </c>
      <c r="AD225" s="253">
        <v>0.25046280026435852</v>
      </c>
      <c r="AE225" s="130">
        <v>2065</v>
      </c>
      <c r="AF225" s="253">
        <v>95.060531616210938</v>
      </c>
      <c r="AG225" s="130">
        <v>872856</v>
      </c>
      <c r="AH225" s="253">
        <v>0.31608879566192627</v>
      </c>
      <c r="AI225" s="130">
        <v>6821</v>
      </c>
      <c r="AJ225" s="253">
        <v>96.114936828613281</v>
      </c>
      <c r="AK225" s="253">
        <v>1.1789232492446899</v>
      </c>
      <c r="AL225" s="253">
        <v>8.0458879470825195E-2</v>
      </c>
      <c r="AM225" s="256">
        <v>0</v>
      </c>
      <c r="AN225" s="131">
        <v>0</v>
      </c>
      <c r="AO225" s="131">
        <v>0</v>
      </c>
      <c r="AP225" s="296">
        <v>0</v>
      </c>
      <c r="AQ225" s="296">
        <v>0</v>
      </c>
      <c r="AR225" s="296">
        <v>0</v>
      </c>
      <c r="AS225" s="296">
        <v>0</v>
      </c>
      <c r="AT225" s="296">
        <v>0</v>
      </c>
      <c r="AU225" s="296">
        <v>0</v>
      </c>
      <c r="AV225" s="315">
        <v>0</v>
      </c>
      <c r="AW225" s="316">
        <v>0</v>
      </c>
      <c r="AX225" s="316">
        <v>10</v>
      </c>
      <c r="AY225" s="317">
        <v>0</v>
      </c>
      <c r="AZ225" s="317">
        <v>0</v>
      </c>
      <c r="BA225" s="317">
        <v>0</v>
      </c>
    </row>
    <row r="226" spans="1:53" x14ac:dyDescent="0.25">
      <c r="A226" s="9">
        <v>41902</v>
      </c>
      <c r="B226" s="299" t="s">
        <v>85</v>
      </c>
      <c r="C226" s="299" t="s">
        <v>86</v>
      </c>
      <c r="D226" s="300">
        <v>3</v>
      </c>
      <c r="E226" s="124">
        <v>134</v>
      </c>
      <c r="F226" s="124">
        <v>434</v>
      </c>
      <c r="G226" s="242">
        <v>254.671142578125</v>
      </c>
      <c r="H226" s="242">
        <v>2.6399999856948853E-2</v>
      </c>
      <c r="I226" s="242">
        <v>4412067</v>
      </c>
      <c r="J226" s="125">
        <v>0</v>
      </c>
      <c r="K226" s="124">
        <v>58830</v>
      </c>
      <c r="L226" s="248">
        <v>96.732959374468805</v>
      </c>
      <c r="M226" s="124">
        <v>3419812</v>
      </c>
      <c r="N226" s="248">
        <v>0</v>
      </c>
      <c r="O226" s="124">
        <v>33667</v>
      </c>
      <c r="P226" s="248">
        <v>0</v>
      </c>
      <c r="Q226" s="124">
        <v>235652</v>
      </c>
      <c r="R226" s="248">
        <v>99.89263916015625</v>
      </c>
      <c r="S226" s="124">
        <v>2426714</v>
      </c>
      <c r="T226" s="248">
        <v>99.908103942871094</v>
      </c>
      <c r="U226" s="248">
        <v>99.658416748046875</v>
      </c>
      <c r="V226" s="248">
        <v>99.884613037109375</v>
      </c>
      <c r="W226" s="248">
        <v>99.551422119140625</v>
      </c>
      <c r="X226" s="248">
        <v>99.792823791503906</v>
      </c>
      <c r="Y226" s="124">
        <v>5725855</v>
      </c>
      <c r="Z226" s="248">
        <v>99.89068603515625</v>
      </c>
      <c r="AA226" s="124">
        <v>1164411</v>
      </c>
      <c r="AB226" s="248">
        <v>99.720977783203125</v>
      </c>
      <c r="AC226" s="124">
        <v>33682</v>
      </c>
      <c r="AD226" s="248">
        <v>0.38596281409263611</v>
      </c>
      <c r="AE226" s="124">
        <v>3332</v>
      </c>
      <c r="AF226" s="248">
        <v>97.599037170410156</v>
      </c>
      <c r="AG226" s="124">
        <v>3439976</v>
      </c>
      <c r="AH226" s="248">
        <v>0.25790876150131226</v>
      </c>
      <c r="AI226" s="124">
        <v>24199</v>
      </c>
      <c r="AJ226" s="248">
        <v>96.235382080078125</v>
      </c>
      <c r="AK226" s="248">
        <v>1.171970009803772</v>
      </c>
      <c r="AL226" s="248">
        <v>8.8996291160583496E-2</v>
      </c>
      <c r="AM226" s="242">
        <v>0</v>
      </c>
      <c r="AN226" s="125">
        <v>0</v>
      </c>
      <c r="AO226" s="300">
        <v>0</v>
      </c>
      <c r="AP226" s="124">
        <v>0</v>
      </c>
      <c r="AQ226" s="124">
        <v>0</v>
      </c>
      <c r="AR226" s="124">
        <v>0</v>
      </c>
      <c r="AS226" s="124">
        <v>0</v>
      </c>
      <c r="AT226" s="124">
        <v>0</v>
      </c>
      <c r="AU226" s="124">
        <v>0</v>
      </c>
      <c r="AV226" s="315">
        <v>1</v>
      </c>
      <c r="AW226" s="316">
        <v>0</v>
      </c>
      <c r="AX226" s="316">
        <v>7</v>
      </c>
      <c r="AY226" s="317">
        <v>1</v>
      </c>
      <c r="AZ226" s="317">
        <v>0</v>
      </c>
      <c r="BA226" s="317">
        <v>0</v>
      </c>
    </row>
    <row r="227" spans="1:53" x14ac:dyDescent="0.25">
      <c r="A227" s="9">
        <v>41902</v>
      </c>
      <c r="B227" s="304" t="s">
        <v>84</v>
      </c>
      <c r="C227" s="304" t="s">
        <v>87</v>
      </c>
      <c r="D227" s="305">
        <v>2</v>
      </c>
      <c r="E227" s="142">
        <v>194</v>
      </c>
      <c r="F227" s="142">
        <v>581</v>
      </c>
      <c r="G227" s="243">
        <v>1086.468017578125</v>
      </c>
      <c r="H227" s="243">
        <v>0.76571118831634521</v>
      </c>
      <c r="I227" s="243">
        <v>8658888</v>
      </c>
      <c r="J227" s="143">
        <v>0</v>
      </c>
      <c r="K227" s="142">
        <v>117203</v>
      </c>
      <c r="L227" s="249">
        <v>96.412207878637929</v>
      </c>
      <c r="M227" s="142">
        <v>6674390</v>
      </c>
      <c r="N227" s="249">
        <v>0</v>
      </c>
      <c r="O227" s="142">
        <v>67454</v>
      </c>
      <c r="P227" s="249">
        <v>8.4713817341253161E-4</v>
      </c>
      <c r="Q227" s="142">
        <v>58795</v>
      </c>
      <c r="R227" s="249">
        <v>99.903053283691406</v>
      </c>
      <c r="S227" s="142">
        <v>5291752</v>
      </c>
      <c r="T227" s="249">
        <v>99.977043151855469</v>
      </c>
      <c r="U227" s="249">
        <v>99.6412353515625</v>
      </c>
      <c r="V227" s="249">
        <v>99.83697509765625</v>
      </c>
      <c r="W227" s="249">
        <v>99.544639587402344</v>
      </c>
      <c r="X227" s="249">
        <v>99.814056396484375</v>
      </c>
      <c r="Y227" s="142">
        <v>19754920</v>
      </c>
      <c r="Z227" s="249">
        <v>99.890838623046875</v>
      </c>
      <c r="AA227" s="142">
        <v>11539</v>
      </c>
      <c r="AB227" s="249">
        <v>89.418495178222656</v>
      </c>
      <c r="AC227" s="142">
        <v>61703</v>
      </c>
      <c r="AD227" s="249">
        <v>0.28037533164024353</v>
      </c>
      <c r="AE227" s="142">
        <v>5582</v>
      </c>
      <c r="AF227" s="249">
        <v>98.871376037597656</v>
      </c>
      <c r="AG227" s="142">
        <v>6632833</v>
      </c>
      <c r="AH227" s="249">
        <v>0.13187426328659058</v>
      </c>
      <c r="AI227" s="142">
        <v>19948</v>
      </c>
      <c r="AJ227" s="249">
        <v>96.220169067382813</v>
      </c>
      <c r="AK227" s="249">
        <v>2.9914100170135498</v>
      </c>
      <c r="AL227" s="249">
        <v>0.33829084038734436</v>
      </c>
      <c r="AM227" s="243">
        <v>0</v>
      </c>
      <c r="AN227" s="143">
        <v>0</v>
      </c>
      <c r="AO227" s="305">
        <v>0</v>
      </c>
      <c r="AP227" s="142">
        <v>0</v>
      </c>
      <c r="AQ227" s="142">
        <v>0</v>
      </c>
      <c r="AR227" s="142">
        <v>2</v>
      </c>
      <c r="AS227" s="142">
        <v>0</v>
      </c>
      <c r="AT227" s="142">
        <v>0</v>
      </c>
      <c r="AU227" s="142">
        <v>0</v>
      </c>
      <c r="AV227" s="315">
        <v>0</v>
      </c>
      <c r="AW227" s="316">
        <v>0</v>
      </c>
      <c r="AX227" s="316">
        <v>20</v>
      </c>
      <c r="AY227" s="317">
        <v>0</v>
      </c>
      <c r="AZ227" s="317">
        <v>9</v>
      </c>
      <c r="BA227" s="317">
        <v>6</v>
      </c>
    </row>
    <row r="228" spans="1:53" x14ac:dyDescent="0.25">
      <c r="A228" s="9">
        <v>41901</v>
      </c>
      <c r="B228" s="299" t="s">
        <v>17</v>
      </c>
      <c r="C228" s="299"/>
      <c r="D228" s="300">
        <v>4</v>
      </c>
      <c r="E228" s="124">
        <v>846</v>
      </c>
      <c r="F228" s="124">
        <v>2908</v>
      </c>
      <c r="G228" s="242">
        <v>7808.3173217773437</v>
      </c>
      <c r="H228" s="242">
        <v>3.3247806504368782</v>
      </c>
      <c r="I228" s="242">
        <v>20448214.6875</v>
      </c>
      <c r="J228" s="125"/>
      <c r="K228" s="124">
        <v>1004624</v>
      </c>
      <c r="L228" s="248">
        <v>96.796911083151514</v>
      </c>
      <c r="M228" s="124">
        <v>33389906</v>
      </c>
      <c r="N228" s="248">
        <v>1.2279159947919797E-4</v>
      </c>
      <c r="O228" s="124">
        <v>894048</v>
      </c>
      <c r="P228" s="248">
        <v>2.1251655908319867E-3</v>
      </c>
      <c r="Q228" s="124">
        <v>2194626</v>
      </c>
      <c r="R228" s="248">
        <v>99.827987750358474</v>
      </c>
      <c r="S228" s="124">
        <v>24681386</v>
      </c>
      <c r="T228" s="248">
        <v>99.740995788994979</v>
      </c>
      <c r="U228" s="248">
        <v>99.70795672423445</v>
      </c>
      <c r="V228" s="248">
        <v>99.816064994320399</v>
      </c>
      <c r="W228" s="248">
        <v>99.536446824801502</v>
      </c>
      <c r="X228" s="248">
        <v>99.557537182725611</v>
      </c>
      <c r="Y228" s="124">
        <v>60927792</v>
      </c>
      <c r="Z228" s="248">
        <v>99.903798911817688</v>
      </c>
      <c r="AA228" s="124">
        <v>6330080</v>
      </c>
      <c r="AB228" s="248">
        <v>99.814521322100191</v>
      </c>
      <c r="AC228" s="124">
        <v>887409</v>
      </c>
      <c r="AD228" s="248">
        <v>0.28836759815624613</v>
      </c>
      <c r="AE228" s="124">
        <v>70189</v>
      </c>
      <c r="AF228" s="248">
        <v>98.239038687058439</v>
      </c>
      <c r="AG228" s="124">
        <v>33385949</v>
      </c>
      <c r="AH228" s="248">
        <v>0.15431342068133652</v>
      </c>
      <c r="AI228" s="124">
        <v>272771</v>
      </c>
      <c r="AJ228" s="248">
        <v>94.679419000894413</v>
      </c>
      <c r="AK228" s="248">
        <v>1.0847700946224161</v>
      </c>
      <c r="AL228" s="248" t="e">
        <v>#DIV/0!</v>
      </c>
      <c r="AM228" s="242"/>
      <c r="AN228" s="125"/>
      <c r="AO228" s="300"/>
      <c r="AP228" s="124">
        <v>0</v>
      </c>
      <c r="AQ228" s="124">
        <v>0</v>
      </c>
      <c r="AR228" s="124">
        <v>4</v>
      </c>
      <c r="AS228" s="124">
        <v>1</v>
      </c>
      <c r="AT228" s="124">
        <v>0</v>
      </c>
      <c r="AU228" s="124">
        <v>0</v>
      </c>
      <c r="AV228" s="301">
        <v>26</v>
      </c>
      <c r="AW228" s="302">
        <v>2</v>
      </c>
      <c r="AX228" s="302">
        <v>268</v>
      </c>
      <c r="AY228" s="303">
        <v>3</v>
      </c>
      <c r="AZ228" s="303">
        <v>35</v>
      </c>
      <c r="BA228" s="303">
        <v>17</v>
      </c>
    </row>
    <row r="229" spans="1:53" x14ac:dyDescent="0.25">
      <c r="A229" s="9">
        <v>41901</v>
      </c>
      <c r="B229" s="304" t="s">
        <v>88</v>
      </c>
      <c r="C229" s="304"/>
      <c r="D229" s="305">
        <v>3</v>
      </c>
      <c r="E229" s="142">
        <v>652</v>
      </c>
      <c r="F229" s="142">
        <v>2327</v>
      </c>
      <c r="G229" s="243">
        <v>6662.0540161132812</v>
      </c>
      <c r="H229" s="243">
        <v>2.9880000725388527</v>
      </c>
      <c r="I229" s="243">
        <v>12750587.1875</v>
      </c>
      <c r="J229" s="143"/>
      <c r="K229" s="142">
        <v>877271</v>
      </c>
      <c r="L229" s="249">
        <v>96.8892166730691</v>
      </c>
      <c r="M229" s="142">
        <v>26249263</v>
      </c>
      <c r="N229" s="249">
        <v>1.5619486018331522E-4</v>
      </c>
      <c r="O229" s="142">
        <v>821217</v>
      </c>
      <c r="P229" s="249">
        <v>2.3136394474933615E-3</v>
      </c>
      <c r="Q229" s="142">
        <v>2130500</v>
      </c>
      <c r="R229" s="249">
        <v>99.826095999566633</v>
      </c>
      <c r="S229" s="142">
        <v>19046992</v>
      </c>
      <c r="T229" s="249">
        <v>99.67172227712507</v>
      </c>
      <c r="U229" s="249">
        <v>99.717613053490197</v>
      </c>
      <c r="V229" s="249">
        <v>99.81718421904263</v>
      </c>
      <c r="W229" s="249">
        <v>99.544200135253504</v>
      </c>
      <c r="X229" s="249">
        <v>99.489506639650486</v>
      </c>
      <c r="Y229" s="142">
        <v>32490216</v>
      </c>
      <c r="Z229" s="249">
        <v>99.916264471501478</v>
      </c>
      <c r="AA229" s="142">
        <v>6316615</v>
      </c>
      <c r="AB229" s="249">
        <v>99.836004753211569</v>
      </c>
      <c r="AC229" s="142">
        <v>821253</v>
      </c>
      <c r="AD229" s="249">
        <v>0.29126225758517538</v>
      </c>
      <c r="AE229" s="142">
        <v>63692</v>
      </c>
      <c r="AF229" s="249">
        <v>98.17088305077975</v>
      </c>
      <c r="AG229" s="142">
        <v>26294197</v>
      </c>
      <c r="AH229" s="249">
        <v>0.15909594094824064</v>
      </c>
      <c r="AI229" s="142">
        <v>249677</v>
      </c>
      <c r="AJ229" s="249">
        <v>94.602225427608431</v>
      </c>
      <c r="AK229" s="249">
        <v>6.2713020344373671E-7</v>
      </c>
      <c r="AL229" s="249" t="e">
        <v>#DIV/0!</v>
      </c>
      <c r="AM229" s="243"/>
      <c r="AN229" s="143"/>
      <c r="AO229" s="305"/>
      <c r="AP229" s="142">
        <v>0</v>
      </c>
      <c r="AQ229" s="142">
        <v>0</v>
      </c>
      <c r="AR229" s="142">
        <v>3</v>
      </c>
      <c r="AS229" s="142">
        <v>1</v>
      </c>
      <c r="AT229" s="142">
        <v>0</v>
      </c>
      <c r="AU229" s="142">
        <v>0</v>
      </c>
      <c r="AV229" s="301">
        <v>25</v>
      </c>
      <c r="AW229" s="302">
        <v>2</v>
      </c>
      <c r="AX229" s="302">
        <v>237</v>
      </c>
      <c r="AY229" s="303">
        <v>3</v>
      </c>
      <c r="AZ229" s="303">
        <v>27</v>
      </c>
      <c r="BA229" s="303">
        <v>12</v>
      </c>
    </row>
    <row r="230" spans="1:53" x14ac:dyDescent="0.25">
      <c r="A230" s="9">
        <v>41901</v>
      </c>
      <c r="B230" s="306" t="s">
        <v>89</v>
      </c>
      <c r="C230" s="306"/>
      <c r="D230" s="307">
        <v>1</v>
      </c>
      <c r="E230" s="145">
        <v>194</v>
      </c>
      <c r="F230" s="145">
        <v>581</v>
      </c>
      <c r="G230" s="244">
        <v>1146.2633056640625</v>
      </c>
      <c r="H230" s="244">
        <v>0.33678057789802551</v>
      </c>
      <c r="I230" s="244">
        <v>7697627.5</v>
      </c>
      <c r="J230" s="138"/>
      <c r="K230" s="145">
        <v>127353</v>
      </c>
      <c r="L230" s="250">
        <v>96.161064128838731</v>
      </c>
      <c r="M230" s="145">
        <v>7140643</v>
      </c>
      <c r="N230" s="250">
        <v>0</v>
      </c>
      <c r="O230" s="145">
        <v>72831</v>
      </c>
      <c r="P230" s="250">
        <v>0</v>
      </c>
      <c r="Q230" s="145">
        <v>64126</v>
      </c>
      <c r="R230" s="250">
        <v>99.890838623046875</v>
      </c>
      <c r="S230" s="145">
        <v>5634394</v>
      </c>
      <c r="T230" s="250">
        <v>99.975173950195313</v>
      </c>
      <c r="U230" s="250">
        <v>99.599075317382813</v>
      </c>
      <c r="V230" s="250">
        <v>99.81195068359375</v>
      </c>
      <c r="W230" s="250">
        <v>99.490348815917969</v>
      </c>
      <c r="X230" s="250">
        <v>99.78717041015625</v>
      </c>
      <c r="Y230" s="145">
        <v>28437576</v>
      </c>
      <c r="Z230" s="250">
        <v>99.889556884765625</v>
      </c>
      <c r="AA230" s="145">
        <v>13465</v>
      </c>
      <c r="AB230" s="250">
        <v>89.736351013183594</v>
      </c>
      <c r="AC230" s="145">
        <v>66156</v>
      </c>
      <c r="AD230" s="250">
        <v>0.25243362784385681</v>
      </c>
      <c r="AE230" s="145">
        <v>6497</v>
      </c>
      <c r="AF230" s="250">
        <v>98.907188415527344</v>
      </c>
      <c r="AG230" s="145">
        <v>7091752</v>
      </c>
      <c r="AH230" s="250">
        <v>0.13658119738101959</v>
      </c>
      <c r="AI230" s="145">
        <v>23094</v>
      </c>
      <c r="AJ230" s="250">
        <v>95.513984680175781</v>
      </c>
      <c r="AK230" s="250">
        <v>2.8816156387329102</v>
      </c>
      <c r="AL230" s="250">
        <v>0.27607712149620056</v>
      </c>
      <c r="AM230" s="244"/>
      <c r="AN230" s="138"/>
      <c r="AO230" s="307"/>
      <c r="AP230" s="145">
        <v>0</v>
      </c>
      <c r="AQ230" s="145">
        <v>0</v>
      </c>
      <c r="AR230" s="145">
        <v>1</v>
      </c>
      <c r="AS230" s="145">
        <v>0</v>
      </c>
      <c r="AT230" s="145">
        <v>0</v>
      </c>
      <c r="AU230" s="145">
        <v>0</v>
      </c>
      <c r="AV230" s="34">
        <v>1</v>
      </c>
      <c r="AW230" s="308">
        <v>0</v>
      </c>
      <c r="AX230" s="308">
        <v>31</v>
      </c>
      <c r="AY230" s="10">
        <v>0</v>
      </c>
      <c r="AZ230" s="10">
        <v>8</v>
      </c>
      <c r="BA230" s="10">
        <v>5</v>
      </c>
    </row>
    <row r="231" spans="1:53" x14ac:dyDescent="0.25">
      <c r="A231" s="9">
        <v>41901</v>
      </c>
      <c r="B231" s="309" t="s">
        <v>75</v>
      </c>
      <c r="C231" s="309" t="s">
        <v>86</v>
      </c>
      <c r="D231" s="310" t="s">
        <v>118</v>
      </c>
      <c r="E231" s="127">
        <v>39</v>
      </c>
      <c r="F231" s="127">
        <v>181</v>
      </c>
      <c r="G231" s="245">
        <v>1742.5218505859375</v>
      </c>
      <c r="H231" s="245">
        <v>1.1376000642776489</v>
      </c>
      <c r="I231" s="245">
        <v>884030.625</v>
      </c>
      <c r="J231" s="126">
        <v>0</v>
      </c>
      <c r="K231" s="127">
        <v>199227</v>
      </c>
      <c r="L231" s="251">
        <v>97.010445371360305</v>
      </c>
      <c r="M231" s="127">
        <v>3945492</v>
      </c>
      <c r="N231" s="251">
        <v>6.8432529224082828E-4</v>
      </c>
      <c r="O231" s="127">
        <v>221146</v>
      </c>
      <c r="P231" s="251">
        <v>4.0697096846997738E-3</v>
      </c>
      <c r="Q231" s="127">
        <v>431940</v>
      </c>
      <c r="R231" s="251">
        <v>99.737228393554688</v>
      </c>
      <c r="S231" s="127">
        <v>3199642</v>
      </c>
      <c r="T231" s="251">
        <v>99.73443603515625</v>
      </c>
      <c r="U231" s="251">
        <v>99.631011962890625</v>
      </c>
      <c r="V231" s="251">
        <v>99.672462463378906</v>
      </c>
      <c r="W231" s="251">
        <v>99.369209289550781</v>
      </c>
      <c r="X231" s="251">
        <v>99.407768249511719</v>
      </c>
      <c r="Y231" s="127">
        <v>4380644</v>
      </c>
      <c r="Z231" s="251">
        <v>99.940902709960938</v>
      </c>
      <c r="AA231" s="127">
        <v>857045</v>
      </c>
      <c r="AB231" s="251">
        <v>99.833732604980469</v>
      </c>
      <c r="AC231" s="127">
        <v>221084</v>
      </c>
      <c r="AD231" s="251">
        <v>0.3460223376750946</v>
      </c>
      <c r="AE231" s="127">
        <v>22953</v>
      </c>
      <c r="AF231" s="251">
        <v>98.017684936523438</v>
      </c>
      <c r="AG231" s="127">
        <v>3943653</v>
      </c>
      <c r="AH231" s="251">
        <v>0.12518849968910217</v>
      </c>
      <c r="AI231" s="127">
        <v>63350</v>
      </c>
      <c r="AJ231" s="251">
        <v>94.170478820800781</v>
      </c>
      <c r="AK231" s="251">
        <v>1.0427221059799194</v>
      </c>
      <c r="AL231" s="251">
        <v>6.2982894480228424E-2</v>
      </c>
      <c r="AM231" s="245">
        <v>0</v>
      </c>
      <c r="AN231" s="126">
        <v>0</v>
      </c>
      <c r="AO231" s="156">
        <v>0</v>
      </c>
      <c r="AP231" s="127">
        <v>0</v>
      </c>
      <c r="AQ231" s="127">
        <v>0</v>
      </c>
      <c r="AR231" s="127">
        <v>0</v>
      </c>
      <c r="AS231" s="127">
        <v>0</v>
      </c>
      <c r="AT231" s="127">
        <v>0</v>
      </c>
      <c r="AU231" s="127">
        <v>0</v>
      </c>
      <c r="AV231" s="311">
        <v>8</v>
      </c>
      <c r="AW231" s="312">
        <v>0</v>
      </c>
      <c r="AX231" s="312">
        <v>21</v>
      </c>
      <c r="AY231" s="10">
        <v>0</v>
      </c>
      <c r="AZ231" s="10">
        <v>11</v>
      </c>
      <c r="BA231" s="10">
        <v>6</v>
      </c>
    </row>
    <row r="232" spans="1:53" x14ac:dyDescent="0.25">
      <c r="A232" s="9">
        <v>41901</v>
      </c>
      <c r="B232" s="309" t="s">
        <v>76</v>
      </c>
      <c r="C232" s="309" t="s">
        <v>86</v>
      </c>
      <c r="D232" s="310" t="s">
        <v>119</v>
      </c>
      <c r="E232" s="127">
        <v>52</v>
      </c>
      <c r="F232" s="127">
        <v>172</v>
      </c>
      <c r="G232" s="245">
        <v>524.72869873046875</v>
      </c>
      <c r="H232" s="245">
        <v>0.16800001263618469</v>
      </c>
      <c r="I232" s="245">
        <v>687073.25</v>
      </c>
      <c r="J232" s="126">
        <v>0</v>
      </c>
      <c r="K232" s="127">
        <v>69501</v>
      </c>
      <c r="L232" s="251">
        <v>96.978460741572064</v>
      </c>
      <c r="M232" s="127">
        <v>1972997</v>
      </c>
      <c r="N232" s="251">
        <v>5.0684313464444131E-5</v>
      </c>
      <c r="O232" s="127">
        <v>63141</v>
      </c>
      <c r="P232" s="251">
        <v>0</v>
      </c>
      <c r="Q232" s="127">
        <v>179897</v>
      </c>
      <c r="R232" s="251">
        <v>99.812110900878906</v>
      </c>
      <c r="S232" s="127">
        <v>1450893</v>
      </c>
      <c r="T232" s="251">
        <v>99.489280700683594</v>
      </c>
      <c r="U232" s="251">
        <v>99.776687622070313</v>
      </c>
      <c r="V232" s="251">
        <v>99.869842529296875</v>
      </c>
      <c r="W232" s="251">
        <v>99.589218139648438</v>
      </c>
      <c r="X232" s="251">
        <v>99.359786987304688</v>
      </c>
      <c r="Y232" s="127">
        <v>1786674</v>
      </c>
      <c r="Z232" s="251">
        <v>99.927963256835938</v>
      </c>
      <c r="AA232" s="127">
        <v>311352</v>
      </c>
      <c r="AB232" s="251">
        <v>99.877632141113281</v>
      </c>
      <c r="AC232" s="127">
        <v>63147</v>
      </c>
      <c r="AD232" s="251">
        <v>0.24070818722248077</v>
      </c>
      <c r="AE232" s="127">
        <v>1229</v>
      </c>
      <c r="AF232" s="251">
        <v>97.721725463867188</v>
      </c>
      <c r="AG232" s="127">
        <v>1975141</v>
      </c>
      <c r="AH232" s="251">
        <v>0.12252289801836014</v>
      </c>
      <c r="AI232" s="127">
        <v>15488</v>
      </c>
      <c r="AJ232" s="251">
        <v>94.027633666992188</v>
      </c>
      <c r="AK232" s="251">
        <v>1.1579735279083252</v>
      </c>
      <c r="AL232" s="251">
        <v>5.8338377624750137E-2</v>
      </c>
      <c r="AM232" s="245">
        <v>0</v>
      </c>
      <c r="AN232" s="126">
        <v>0</v>
      </c>
      <c r="AO232" s="156">
        <v>0</v>
      </c>
      <c r="AP232" s="127">
        <v>0</v>
      </c>
      <c r="AQ232" s="127">
        <v>0</v>
      </c>
      <c r="AR232" s="127">
        <v>0</v>
      </c>
      <c r="AS232" s="127">
        <v>0</v>
      </c>
      <c r="AT232" s="127">
        <v>0</v>
      </c>
      <c r="AU232" s="127">
        <v>0</v>
      </c>
      <c r="AV232" s="311">
        <v>0</v>
      </c>
      <c r="AW232" s="312">
        <v>0</v>
      </c>
      <c r="AX232" s="312">
        <v>20</v>
      </c>
      <c r="AY232" s="10">
        <v>1</v>
      </c>
      <c r="AZ232" s="10">
        <v>1</v>
      </c>
      <c r="BA232" s="10">
        <v>0</v>
      </c>
    </row>
    <row r="233" spans="1:53" x14ac:dyDescent="0.25">
      <c r="A233" s="9">
        <v>41901</v>
      </c>
      <c r="B233" s="309" t="s">
        <v>77</v>
      </c>
      <c r="C233" s="309" t="s">
        <v>86</v>
      </c>
      <c r="D233" s="310" t="s">
        <v>118</v>
      </c>
      <c r="E233" s="127">
        <v>65</v>
      </c>
      <c r="F233" s="127">
        <v>349</v>
      </c>
      <c r="G233" s="245">
        <v>795.3701171875</v>
      </c>
      <c r="H233" s="245">
        <v>0.38879993557929993</v>
      </c>
      <c r="I233" s="245">
        <v>1430178</v>
      </c>
      <c r="J233" s="126">
        <v>0</v>
      </c>
      <c r="K233" s="127">
        <v>96154</v>
      </c>
      <c r="L233" s="251">
        <v>97.15872454604073</v>
      </c>
      <c r="M233" s="127">
        <v>3412584</v>
      </c>
      <c r="N233" s="251">
        <v>0</v>
      </c>
      <c r="O233" s="127">
        <v>91171</v>
      </c>
      <c r="P233" s="251">
        <v>0</v>
      </c>
      <c r="Q233" s="127">
        <v>273510</v>
      </c>
      <c r="R233" s="251">
        <v>99.948448181152344</v>
      </c>
      <c r="S233" s="127">
        <v>2536097</v>
      </c>
      <c r="T233" s="251">
        <v>99.910377502441406</v>
      </c>
      <c r="U233" s="251">
        <v>99.8497314453125</v>
      </c>
      <c r="V233" s="251">
        <v>99.937469482421875</v>
      </c>
      <c r="W233" s="251">
        <v>99.798255920410156</v>
      </c>
      <c r="X233" s="251">
        <v>99.847900390625</v>
      </c>
      <c r="Y233" s="127">
        <v>4483947</v>
      </c>
      <c r="Z233" s="251">
        <v>99.912284851074219</v>
      </c>
      <c r="AA233" s="127">
        <v>857120</v>
      </c>
      <c r="AB233" s="251">
        <v>99.880416870117187</v>
      </c>
      <c r="AC233" s="127">
        <v>91250</v>
      </c>
      <c r="AD233" s="251">
        <v>0.2443835586309433</v>
      </c>
      <c r="AE233" s="127">
        <v>5540</v>
      </c>
      <c r="AF233" s="251">
        <v>98.772560119628906</v>
      </c>
      <c r="AG233" s="127">
        <v>3418204</v>
      </c>
      <c r="AH233" s="251">
        <v>0.11239820718765259</v>
      </c>
      <c r="AI233" s="127">
        <v>17822</v>
      </c>
      <c r="AJ233" s="251">
        <v>93.350914001464844</v>
      </c>
      <c r="AK233" s="251">
        <v>1.1234579086303711</v>
      </c>
      <c r="AL233" s="251">
        <v>7.927335798740387E-2</v>
      </c>
      <c r="AM233" s="245">
        <v>0</v>
      </c>
      <c r="AN233" s="126">
        <v>0</v>
      </c>
      <c r="AO233" s="156">
        <v>0</v>
      </c>
      <c r="AP233" s="127">
        <v>0</v>
      </c>
      <c r="AQ233" s="127">
        <v>0</v>
      </c>
      <c r="AR233" s="127">
        <v>0</v>
      </c>
      <c r="AS233" s="127">
        <v>0</v>
      </c>
      <c r="AT233" s="127">
        <v>0</v>
      </c>
      <c r="AU233" s="127">
        <v>0</v>
      </c>
      <c r="AV233" s="311">
        <v>2</v>
      </c>
      <c r="AW233" s="312">
        <v>0</v>
      </c>
      <c r="AX233" s="312">
        <v>1</v>
      </c>
      <c r="AY233" s="10">
        <v>0</v>
      </c>
      <c r="AZ233" s="10">
        <v>0</v>
      </c>
      <c r="BA233" s="10">
        <v>0</v>
      </c>
    </row>
    <row r="234" spans="1:53" x14ac:dyDescent="0.25">
      <c r="A234" s="9">
        <v>41901</v>
      </c>
      <c r="B234" s="309" t="s">
        <v>124</v>
      </c>
      <c r="C234" s="309" t="s">
        <v>86</v>
      </c>
      <c r="D234" s="310" t="s">
        <v>118</v>
      </c>
      <c r="E234" s="127">
        <v>42</v>
      </c>
      <c r="F234" s="127">
        <v>136</v>
      </c>
      <c r="G234" s="245">
        <v>305.46719360351562</v>
      </c>
      <c r="H234" s="245">
        <v>0.24479998648166656</v>
      </c>
      <c r="I234" s="245">
        <v>477597.375</v>
      </c>
      <c r="J234" s="126">
        <v>0</v>
      </c>
      <c r="K234" s="127">
        <v>38564</v>
      </c>
      <c r="L234" s="251">
        <v>96.364485011928224</v>
      </c>
      <c r="M234" s="127">
        <v>1538937</v>
      </c>
      <c r="N234" s="251">
        <v>0</v>
      </c>
      <c r="O234" s="127">
        <v>38263</v>
      </c>
      <c r="P234" s="251">
        <v>0</v>
      </c>
      <c r="Q234" s="127">
        <v>109840</v>
      </c>
      <c r="R234" s="251">
        <v>99.937179565429687</v>
      </c>
      <c r="S234" s="127">
        <v>1090657</v>
      </c>
      <c r="T234" s="251">
        <v>99.894195556640625</v>
      </c>
      <c r="U234" s="251">
        <v>99.788307189941406</v>
      </c>
      <c r="V234" s="251">
        <v>99.856330871582031</v>
      </c>
      <c r="W234" s="251">
        <v>99.725616455078125</v>
      </c>
      <c r="X234" s="251">
        <v>99.750679016113281</v>
      </c>
      <c r="Y234" s="127">
        <v>1786469</v>
      </c>
      <c r="Z234" s="251">
        <v>99.897224426269531</v>
      </c>
      <c r="AA234" s="127">
        <v>302820</v>
      </c>
      <c r="AB234" s="251">
        <v>99.875503540039063</v>
      </c>
      <c r="AC234" s="127">
        <v>38257</v>
      </c>
      <c r="AD234" s="251">
        <v>0.19865645468235016</v>
      </c>
      <c r="AE234" s="127">
        <v>3379</v>
      </c>
      <c r="AF234" s="251">
        <v>98.757026672363281</v>
      </c>
      <c r="AG234" s="127">
        <v>1540491</v>
      </c>
      <c r="AH234" s="251">
        <v>0.11937752366065979</v>
      </c>
      <c r="AI234" s="127">
        <v>19768</v>
      </c>
      <c r="AJ234" s="251">
        <v>91.33953857421875</v>
      </c>
      <c r="AK234" s="251">
        <v>0.96819931268692017</v>
      </c>
      <c r="AL234" s="251">
        <v>7.8957341611385345E-2</v>
      </c>
      <c r="AM234" s="245">
        <v>0</v>
      </c>
      <c r="AN234" s="126">
        <v>0</v>
      </c>
      <c r="AO234" s="156">
        <v>0</v>
      </c>
      <c r="AP234" s="127">
        <v>0</v>
      </c>
      <c r="AQ234" s="127">
        <v>0</v>
      </c>
      <c r="AR234" s="127">
        <v>0</v>
      </c>
      <c r="AS234" s="127">
        <v>0</v>
      </c>
      <c r="AT234" s="127">
        <v>0</v>
      </c>
      <c r="AU234" s="127">
        <v>0</v>
      </c>
      <c r="AV234" s="311">
        <v>0</v>
      </c>
      <c r="AW234" s="312">
        <v>0</v>
      </c>
      <c r="AX234" s="312">
        <v>11</v>
      </c>
      <c r="AY234" s="10">
        <v>0</v>
      </c>
      <c r="AZ234" s="10">
        <v>0</v>
      </c>
      <c r="BA234" s="10">
        <v>0</v>
      </c>
    </row>
    <row r="235" spans="1:53" x14ac:dyDescent="0.25">
      <c r="A235" s="9">
        <v>41901</v>
      </c>
      <c r="B235" s="309" t="s">
        <v>78</v>
      </c>
      <c r="C235" s="309" t="s">
        <v>86</v>
      </c>
      <c r="D235" s="310" t="s">
        <v>118</v>
      </c>
      <c r="E235" s="127">
        <v>33</v>
      </c>
      <c r="F235" s="127">
        <v>106</v>
      </c>
      <c r="G235" s="245">
        <v>732.99615478515625</v>
      </c>
      <c r="H235" s="245">
        <v>0.15360000729560852</v>
      </c>
      <c r="I235" s="245">
        <v>412292.53125</v>
      </c>
      <c r="J235" s="126">
        <v>0</v>
      </c>
      <c r="K235" s="127">
        <v>93756</v>
      </c>
      <c r="L235" s="251">
        <v>97.112718119373696</v>
      </c>
      <c r="M235" s="127">
        <v>1731775</v>
      </c>
      <c r="N235" s="251">
        <v>3.4646532731130719E-4</v>
      </c>
      <c r="O235" s="127">
        <v>87244</v>
      </c>
      <c r="P235" s="251">
        <v>1.0315896011888981E-2</v>
      </c>
      <c r="Q235" s="127">
        <v>178527</v>
      </c>
      <c r="R235" s="251">
        <v>99.799468994140625</v>
      </c>
      <c r="S235" s="127">
        <v>1174335</v>
      </c>
      <c r="T235" s="251">
        <v>99.468803405761719</v>
      </c>
      <c r="U235" s="251">
        <v>99.806289672851563</v>
      </c>
      <c r="V235" s="251">
        <v>99.875503540039063</v>
      </c>
      <c r="W235" s="251">
        <v>99.606147766113281</v>
      </c>
      <c r="X235" s="251">
        <v>99.344970703125</v>
      </c>
      <c r="Y235" s="127">
        <v>1697146</v>
      </c>
      <c r="Z235" s="251">
        <v>99.913322448730469</v>
      </c>
      <c r="AA235" s="127">
        <v>255232</v>
      </c>
      <c r="AB235" s="251">
        <v>99.8056640625</v>
      </c>
      <c r="AC235" s="127">
        <v>87352</v>
      </c>
      <c r="AD235" s="251">
        <v>0.3239765465259552</v>
      </c>
      <c r="AE235" s="127">
        <v>5820</v>
      </c>
      <c r="AF235" s="251">
        <v>98.058418273925781</v>
      </c>
      <c r="AG235" s="127">
        <v>1736103</v>
      </c>
      <c r="AH235" s="251">
        <v>0.16548557579517365</v>
      </c>
      <c r="AI235" s="127">
        <v>15024</v>
      </c>
      <c r="AJ235" s="251">
        <v>95.247604370117188</v>
      </c>
      <c r="AK235" s="251">
        <v>1.0291253328323364</v>
      </c>
      <c r="AL235" s="251">
        <v>6.0124527662992477E-2</v>
      </c>
      <c r="AM235" s="245">
        <v>0</v>
      </c>
      <c r="AN235" s="126">
        <v>0</v>
      </c>
      <c r="AO235" s="156">
        <v>0</v>
      </c>
      <c r="AP235" s="127">
        <v>0</v>
      </c>
      <c r="AQ235" s="127">
        <v>0</v>
      </c>
      <c r="AR235" s="127">
        <v>0</v>
      </c>
      <c r="AS235" s="127">
        <v>0</v>
      </c>
      <c r="AT235" s="127">
        <v>0</v>
      </c>
      <c r="AU235" s="127">
        <v>0</v>
      </c>
      <c r="AV235" s="311">
        <v>1</v>
      </c>
      <c r="AW235" s="312">
        <v>0</v>
      </c>
      <c r="AX235" s="312">
        <v>14</v>
      </c>
      <c r="AY235" s="10">
        <v>0</v>
      </c>
      <c r="AZ235" s="10">
        <v>1</v>
      </c>
      <c r="BA235" s="10">
        <v>0</v>
      </c>
    </row>
    <row r="236" spans="1:53" x14ac:dyDescent="0.25">
      <c r="A236" s="9">
        <v>41901</v>
      </c>
      <c r="B236" s="309" t="s">
        <v>79</v>
      </c>
      <c r="C236" s="309" t="s">
        <v>86</v>
      </c>
      <c r="D236" s="310" t="s">
        <v>119</v>
      </c>
      <c r="E236" s="127">
        <v>77</v>
      </c>
      <c r="F236" s="127">
        <v>264</v>
      </c>
      <c r="G236" s="245">
        <v>554.31817626953125</v>
      </c>
      <c r="H236" s="245">
        <v>4.8000000417232513E-2</v>
      </c>
      <c r="I236" s="245">
        <v>1320909.25</v>
      </c>
      <c r="J236" s="126">
        <v>0</v>
      </c>
      <c r="K236" s="127">
        <v>77248</v>
      </c>
      <c r="L236" s="251">
        <v>96.595381110190559</v>
      </c>
      <c r="M236" s="127">
        <v>3504979</v>
      </c>
      <c r="N236" s="251">
        <v>0</v>
      </c>
      <c r="O236" s="127">
        <v>66493</v>
      </c>
      <c r="P236" s="251">
        <v>0</v>
      </c>
      <c r="Q236" s="127">
        <v>179522</v>
      </c>
      <c r="R236" s="251">
        <v>99.703659057617188</v>
      </c>
      <c r="S236" s="127">
        <v>2460058</v>
      </c>
      <c r="T236" s="251">
        <v>99.40667724609375</v>
      </c>
      <c r="U236" s="251">
        <v>99.568374633789063</v>
      </c>
      <c r="V236" s="251">
        <v>99.711128234863281</v>
      </c>
      <c r="W236" s="251">
        <v>99.2733154296875</v>
      </c>
      <c r="X236" s="251">
        <v>99.119522094726563</v>
      </c>
      <c r="Y236" s="127">
        <v>4095806</v>
      </c>
      <c r="Z236" s="251">
        <v>99.902877807617188</v>
      </c>
      <c r="AA236" s="127">
        <v>821302</v>
      </c>
      <c r="AB236" s="251">
        <v>99.842811584472656</v>
      </c>
      <c r="AC236" s="127">
        <v>66422</v>
      </c>
      <c r="AD236" s="251">
        <v>0.31917136907577515</v>
      </c>
      <c r="AE236" s="127">
        <v>5027</v>
      </c>
      <c r="AF236" s="251">
        <v>98.508056640625</v>
      </c>
      <c r="AG236" s="127">
        <v>3506829</v>
      </c>
      <c r="AH236" s="251">
        <v>0.14488872885704041</v>
      </c>
      <c r="AI236" s="127">
        <v>30134</v>
      </c>
      <c r="AJ236" s="251">
        <v>96.419326782226563</v>
      </c>
      <c r="AK236" s="251">
        <v>0.81072336435317993</v>
      </c>
      <c r="AL236" s="251">
        <v>5.807008221745491E-2</v>
      </c>
      <c r="AM236" s="245">
        <v>0</v>
      </c>
      <c r="AN236" s="126">
        <v>0</v>
      </c>
      <c r="AO236" s="156">
        <v>0</v>
      </c>
      <c r="AP236" s="127">
        <v>0</v>
      </c>
      <c r="AQ236" s="127">
        <v>0</v>
      </c>
      <c r="AR236" s="127">
        <v>2</v>
      </c>
      <c r="AS236" s="127">
        <v>0</v>
      </c>
      <c r="AT236" s="127">
        <v>0</v>
      </c>
      <c r="AU236" s="127">
        <v>0</v>
      </c>
      <c r="AV236" s="311">
        <v>4</v>
      </c>
      <c r="AW236" s="312">
        <v>0</v>
      </c>
      <c r="AX236" s="312">
        <v>72</v>
      </c>
      <c r="AY236" s="10">
        <v>0</v>
      </c>
      <c r="AZ236" s="10">
        <v>9</v>
      </c>
      <c r="BA236" s="10">
        <v>4</v>
      </c>
    </row>
    <row r="237" spans="1:53" x14ac:dyDescent="0.25">
      <c r="A237" s="9">
        <v>41901</v>
      </c>
      <c r="B237" s="309" t="s">
        <v>80</v>
      </c>
      <c r="C237" s="309" t="s">
        <v>86</v>
      </c>
      <c r="D237" s="310" t="s">
        <v>119</v>
      </c>
      <c r="E237" s="127">
        <v>57</v>
      </c>
      <c r="F237" s="127">
        <v>180</v>
      </c>
      <c r="G237" s="245">
        <v>396.43930053710937</v>
      </c>
      <c r="H237" s="245">
        <v>0.23520001769065857</v>
      </c>
      <c r="I237" s="245">
        <v>821484.9375</v>
      </c>
      <c r="J237" s="126">
        <v>0</v>
      </c>
      <c r="K237" s="127">
        <v>50447</v>
      </c>
      <c r="L237" s="251">
        <v>96.693559577378238</v>
      </c>
      <c r="M237" s="127">
        <v>1991266</v>
      </c>
      <c r="N237" s="251">
        <v>0</v>
      </c>
      <c r="O237" s="127">
        <v>47899</v>
      </c>
      <c r="P237" s="251">
        <v>0</v>
      </c>
      <c r="Q237" s="127">
        <v>109232</v>
      </c>
      <c r="R237" s="251">
        <v>99.803169250488281</v>
      </c>
      <c r="S237" s="127">
        <v>1312258</v>
      </c>
      <c r="T237" s="251">
        <v>99.412994384765625</v>
      </c>
      <c r="U237" s="251">
        <v>99.747383117675781</v>
      </c>
      <c r="V237" s="251">
        <v>99.888511657714844</v>
      </c>
      <c r="W237" s="251">
        <v>99.551048278808594</v>
      </c>
      <c r="X237" s="251">
        <v>99.302162170410156</v>
      </c>
      <c r="Y237" s="127">
        <v>1836886</v>
      </c>
      <c r="Z237" s="251">
        <v>99.889266967773438</v>
      </c>
      <c r="AA237" s="127">
        <v>300007</v>
      </c>
      <c r="AB237" s="251">
        <v>99.829338073730469</v>
      </c>
      <c r="AC237" s="127">
        <v>47854</v>
      </c>
      <c r="AD237" s="251">
        <v>0.20896895229816437</v>
      </c>
      <c r="AE237" s="127">
        <v>2932</v>
      </c>
      <c r="AF237" s="251">
        <v>98.260574340820313</v>
      </c>
      <c r="AG237" s="127">
        <v>1994845</v>
      </c>
      <c r="AH237" s="251">
        <v>0.1337447315454483</v>
      </c>
      <c r="AI237" s="127">
        <v>17208</v>
      </c>
      <c r="AJ237" s="251">
        <v>96.5655517578125</v>
      </c>
      <c r="AK237" s="251">
        <v>1.1188236474990845</v>
      </c>
      <c r="AL237" s="251">
        <v>5.9721667319536209E-2</v>
      </c>
      <c r="AM237" s="245">
        <v>0</v>
      </c>
      <c r="AN237" s="126">
        <v>0</v>
      </c>
      <c r="AO237" s="156">
        <v>0</v>
      </c>
      <c r="AP237" s="127">
        <v>0</v>
      </c>
      <c r="AQ237" s="127">
        <v>0</v>
      </c>
      <c r="AR237" s="127">
        <v>0</v>
      </c>
      <c r="AS237" s="127">
        <v>0</v>
      </c>
      <c r="AT237" s="127">
        <v>0</v>
      </c>
      <c r="AU237" s="127">
        <v>0</v>
      </c>
      <c r="AV237" s="311">
        <v>2</v>
      </c>
      <c r="AW237" s="312">
        <v>0</v>
      </c>
      <c r="AX237" s="312">
        <v>32</v>
      </c>
      <c r="AY237" s="10">
        <v>1</v>
      </c>
      <c r="AZ237" s="10">
        <v>1</v>
      </c>
      <c r="BA237" s="10">
        <v>1</v>
      </c>
    </row>
    <row r="238" spans="1:53" x14ac:dyDescent="0.25">
      <c r="A238" s="9">
        <v>41901</v>
      </c>
      <c r="B238" s="309" t="s">
        <v>81</v>
      </c>
      <c r="C238" s="309" t="s">
        <v>86</v>
      </c>
      <c r="D238" s="310" t="s">
        <v>119</v>
      </c>
      <c r="E238" s="127">
        <v>40</v>
      </c>
      <c r="F238" s="127">
        <v>136</v>
      </c>
      <c r="G238" s="245">
        <v>367.73757934570312</v>
      </c>
      <c r="H238" s="245">
        <v>0.1103999987244606</v>
      </c>
      <c r="I238" s="245">
        <v>868566.1875</v>
      </c>
      <c r="J238" s="126">
        <v>0</v>
      </c>
      <c r="K238" s="127">
        <v>51387</v>
      </c>
      <c r="L238" s="251">
        <v>96.547764998929679</v>
      </c>
      <c r="M238" s="127">
        <v>1508711</v>
      </c>
      <c r="N238" s="251">
        <v>1.3256349484436214E-4</v>
      </c>
      <c r="O238" s="127">
        <v>43433</v>
      </c>
      <c r="P238" s="251">
        <v>0</v>
      </c>
      <c r="Q238" s="127">
        <v>114237</v>
      </c>
      <c r="R238" s="251">
        <v>99.8056640625</v>
      </c>
      <c r="S238" s="127">
        <v>1138652</v>
      </c>
      <c r="T238" s="251">
        <v>99.386734008789063</v>
      </c>
      <c r="U238" s="251">
        <v>99.72601318359375</v>
      </c>
      <c r="V238" s="251">
        <v>99.843307495117188</v>
      </c>
      <c r="W238" s="251">
        <v>99.532211303710938</v>
      </c>
      <c r="X238" s="251">
        <v>99.231002807617188</v>
      </c>
      <c r="Y238" s="127">
        <v>2171355</v>
      </c>
      <c r="Z238" s="251">
        <v>99.927330017089844</v>
      </c>
      <c r="AA238" s="127">
        <v>472787</v>
      </c>
      <c r="AB238" s="251">
        <v>99.903335571289063</v>
      </c>
      <c r="AC238" s="127">
        <v>43408</v>
      </c>
      <c r="AD238" s="251">
        <v>0.22346110641956329</v>
      </c>
      <c r="AE238" s="127">
        <v>3000</v>
      </c>
      <c r="AF238" s="251">
        <v>98.300003051757813</v>
      </c>
      <c r="AG238" s="127">
        <v>1510747</v>
      </c>
      <c r="AH238" s="251">
        <v>0.14092366397380829</v>
      </c>
      <c r="AI238" s="127">
        <v>16448</v>
      </c>
      <c r="AJ238" s="251">
        <v>96.157585144042969</v>
      </c>
      <c r="AK238" s="251">
        <v>1.035216212272644</v>
      </c>
      <c r="AL238" s="251">
        <v>6.4480878412723541E-2</v>
      </c>
      <c r="AM238" s="245">
        <v>0</v>
      </c>
      <c r="AN238" s="126">
        <v>0</v>
      </c>
      <c r="AO238" s="156">
        <v>0</v>
      </c>
      <c r="AP238" s="127">
        <v>0</v>
      </c>
      <c r="AQ238" s="127">
        <v>0</v>
      </c>
      <c r="AR238" s="127">
        <v>0</v>
      </c>
      <c r="AS238" s="127">
        <v>0</v>
      </c>
      <c r="AT238" s="127">
        <v>0</v>
      </c>
      <c r="AU238" s="127">
        <v>0</v>
      </c>
      <c r="AV238" s="311">
        <v>2</v>
      </c>
      <c r="AW238" s="312">
        <v>0</v>
      </c>
      <c r="AX238" s="312">
        <v>31</v>
      </c>
      <c r="AY238" s="10">
        <v>0</v>
      </c>
      <c r="AZ238" s="10">
        <v>0</v>
      </c>
      <c r="BA238" s="10">
        <v>0</v>
      </c>
    </row>
    <row r="239" spans="1:53" x14ac:dyDescent="0.25">
      <c r="A239" s="9">
        <v>41901</v>
      </c>
      <c r="B239" s="309" t="s">
        <v>125</v>
      </c>
      <c r="C239" s="309" t="s">
        <v>86</v>
      </c>
      <c r="D239" s="310" t="s">
        <v>119</v>
      </c>
      <c r="E239" s="127">
        <v>16</v>
      </c>
      <c r="F239" s="127">
        <v>61</v>
      </c>
      <c r="G239" s="245">
        <v>462.94796752929687</v>
      </c>
      <c r="H239" s="245">
        <v>0.13920001685619354</v>
      </c>
      <c r="I239" s="245">
        <v>322933.53125</v>
      </c>
      <c r="J239" s="126">
        <v>0</v>
      </c>
      <c r="K239" s="127">
        <v>59966</v>
      </c>
      <c r="L239" s="251">
        <v>97.248440783110439</v>
      </c>
      <c r="M239" s="127">
        <v>1091108</v>
      </c>
      <c r="N239" s="251">
        <v>0</v>
      </c>
      <c r="O239" s="127">
        <v>57740</v>
      </c>
      <c r="P239" s="251">
        <v>0</v>
      </c>
      <c r="Q239" s="127">
        <v>127552</v>
      </c>
      <c r="R239" s="251">
        <v>99.820465087890625</v>
      </c>
      <c r="S239" s="127">
        <v>828506</v>
      </c>
      <c r="T239" s="251">
        <v>99.580329895019531</v>
      </c>
      <c r="U239" s="251">
        <v>99.7696533203125</v>
      </c>
      <c r="V239" s="251">
        <v>99.68096923828125</v>
      </c>
      <c r="W239" s="251">
        <v>99.590530395507813</v>
      </c>
      <c r="X239" s="251">
        <v>99.26263427734375</v>
      </c>
      <c r="Y239" s="127">
        <v>1046090</v>
      </c>
      <c r="Z239" s="251">
        <v>99.939964294433594</v>
      </c>
      <c r="AA239" s="127">
        <v>190950</v>
      </c>
      <c r="AB239" s="251">
        <v>99.85284423828125</v>
      </c>
      <c r="AC239" s="127">
        <v>57718</v>
      </c>
      <c r="AD239" s="251">
        <v>0.19751204550266266</v>
      </c>
      <c r="AE239" s="127">
        <v>3666</v>
      </c>
      <c r="AF239" s="251">
        <v>97.926895141601563</v>
      </c>
      <c r="AG239" s="127">
        <v>1091951</v>
      </c>
      <c r="AH239" s="251">
        <v>0.17958681285381317</v>
      </c>
      <c r="AI239" s="127">
        <v>11071</v>
      </c>
      <c r="AJ239" s="251">
        <v>90.371238708496094</v>
      </c>
      <c r="AK239" s="251">
        <v>1.0148886442184448</v>
      </c>
      <c r="AL239" s="251">
        <v>6.1270501464605331E-2</v>
      </c>
      <c r="AM239" s="245">
        <v>0</v>
      </c>
      <c r="AN239" s="126">
        <v>0</v>
      </c>
      <c r="AO239" s="156">
        <v>0</v>
      </c>
      <c r="AP239" s="127">
        <v>0</v>
      </c>
      <c r="AQ239" s="127">
        <v>0</v>
      </c>
      <c r="AR239" s="127">
        <v>0</v>
      </c>
      <c r="AS239" s="127">
        <v>0</v>
      </c>
      <c r="AT239" s="127">
        <v>0</v>
      </c>
      <c r="AU239" s="127">
        <v>0</v>
      </c>
      <c r="AV239" s="311">
        <v>0</v>
      </c>
      <c r="AW239" s="312">
        <v>0</v>
      </c>
      <c r="AX239" s="312">
        <v>10</v>
      </c>
      <c r="AY239" s="10">
        <v>0</v>
      </c>
      <c r="AZ239" s="10">
        <v>2</v>
      </c>
      <c r="BA239" s="10">
        <v>0</v>
      </c>
    </row>
    <row r="240" spans="1:53" x14ac:dyDescent="0.25">
      <c r="A240" s="9">
        <v>41901</v>
      </c>
      <c r="B240" s="313" t="s">
        <v>82</v>
      </c>
      <c r="C240" s="313" t="s">
        <v>86</v>
      </c>
      <c r="D240" s="314" t="s">
        <v>120</v>
      </c>
      <c r="E240" s="131">
        <v>51</v>
      </c>
      <c r="F240" s="131">
        <v>167</v>
      </c>
      <c r="G240" s="246">
        <v>353.6590576171875</v>
      </c>
      <c r="H240" s="246">
        <v>0.15360002219676971</v>
      </c>
      <c r="I240" s="246">
        <v>989710.625</v>
      </c>
      <c r="J240" s="129">
        <v>0</v>
      </c>
      <c r="K240" s="128">
        <v>54420</v>
      </c>
      <c r="L240" s="252">
        <v>96.5380374862183</v>
      </c>
      <c r="M240" s="128">
        <v>1279071</v>
      </c>
      <c r="N240" s="252">
        <v>3.1272697378881276E-4</v>
      </c>
      <c r="O240" s="128">
        <v>50653</v>
      </c>
      <c r="P240" s="252">
        <v>0</v>
      </c>
      <c r="Q240" s="128">
        <v>133745</v>
      </c>
      <c r="R240" s="252">
        <v>99.842239379882813</v>
      </c>
      <c r="S240" s="128">
        <v>942576</v>
      </c>
      <c r="T240" s="252">
        <v>99.836509704589844</v>
      </c>
      <c r="U240" s="252">
        <v>99.6683349609375</v>
      </c>
      <c r="V240" s="252">
        <v>99.801727294921875</v>
      </c>
      <c r="W240" s="252">
        <v>99.511100769042969</v>
      </c>
      <c r="X240" s="252">
        <v>99.638557434082031</v>
      </c>
      <c r="Y240" s="128">
        <v>1373236</v>
      </c>
      <c r="Z240" s="252">
        <v>99.927398681640625</v>
      </c>
      <c r="AA240" s="128">
        <v>268245</v>
      </c>
      <c r="AB240" s="252">
        <v>99.780426025390625</v>
      </c>
      <c r="AC240" s="128">
        <v>50682</v>
      </c>
      <c r="AD240" s="252">
        <v>0.34923642873764038</v>
      </c>
      <c r="AE240" s="128">
        <v>5119</v>
      </c>
      <c r="AF240" s="252">
        <v>98.808357238769531</v>
      </c>
      <c r="AG240" s="128">
        <v>1281567</v>
      </c>
      <c r="AH240" s="252">
        <v>0.26233509182929993</v>
      </c>
      <c r="AI240" s="128">
        <v>14137</v>
      </c>
      <c r="AJ240" s="252">
        <v>96.010467529296875</v>
      </c>
      <c r="AK240" s="252">
        <v>1.2730770111083984</v>
      </c>
      <c r="AL240" s="252">
        <v>9.1820366680622101E-2</v>
      </c>
      <c r="AM240" s="246">
        <v>0</v>
      </c>
      <c r="AN240" s="129">
        <v>0</v>
      </c>
      <c r="AO240" s="129">
        <v>0</v>
      </c>
      <c r="AP240" s="296">
        <v>0</v>
      </c>
      <c r="AQ240" s="296">
        <v>0</v>
      </c>
      <c r="AR240" s="296">
        <v>1</v>
      </c>
      <c r="AS240" s="296">
        <v>1</v>
      </c>
      <c r="AT240" s="296">
        <v>0</v>
      </c>
      <c r="AU240" s="296">
        <v>0</v>
      </c>
      <c r="AV240" s="311">
        <v>5</v>
      </c>
      <c r="AW240" s="312">
        <v>2</v>
      </c>
      <c r="AX240" s="312">
        <v>11</v>
      </c>
      <c r="AY240" s="10">
        <v>0</v>
      </c>
      <c r="AZ240" s="10">
        <v>2</v>
      </c>
      <c r="BA240" s="10">
        <v>1</v>
      </c>
    </row>
    <row r="241" spans="1:53" x14ac:dyDescent="0.25">
      <c r="A241" s="9">
        <v>41901</v>
      </c>
      <c r="B241" s="313" t="s">
        <v>83</v>
      </c>
      <c r="C241" s="313" t="s">
        <v>86</v>
      </c>
      <c r="D241" s="314" t="s">
        <v>120</v>
      </c>
      <c r="E241" s="131">
        <v>46</v>
      </c>
      <c r="F241" s="131">
        <v>141</v>
      </c>
      <c r="G241" s="246">
        <v>163.72799682617187</v>
      </c>
      <c r="H241" s="246">
        <v>0.18720000982284546</v>
      </c>
      <c r="I241" s="246">
        <v>887720.875</v>
      </c>
      <c r="J241" s="131">
        <v>0</v>
      </c>
      <c r="K241" s="130">
        <v>28385</v>
      </c>
      <c r="L241" s="253">
        <v>96.720098643649806</v>
      </c>
      <c r="M241" s="130">
        <v>933538</v>
      </c>
      <c r="N241" s="253">
        <v>1.071193692041561E-4</v>
      </c>
      <c r="O241" s="130">
        <v>20863</v>
      </c>
      <c r="P241" s="253">
        <v>0</v>
      </c>
      <c r="Q241" s="130">
        <v>81917</v>
      </c>
      <c r="R241" s="253">
        <v>99.91943359375</v>
      </c>
      <c r="S241" s="130">
        <v>607465</v>
      </c>
      <c r="T241" s="253">
        <v>99.894973754882813</v>
      </c>
      <c r="U241" s="253">
        <v>99.70281982421875</v>
      </c>
      <c r="V241" s="253">
        <v>99.788436889648438</v>
      </c>
      <c r="W241" s="253">
        <v>99.622489929199219</v>
      </c>
      <c r="X241" s="253">
        <v>99.683631896972656</v>
      </c>
      <c r="Y241" s="130">
        <v>1117530</v>
      </c>
      <c r="Z241" s="253">
        <v>99.927696228027344</v>
      </c>
      <c r="AA241" s="130">
        <v>274268</v>
      </c>
      <c r="AB241" s="253">
        <v>99.843215942382813</v>
      </c>
      <c r="AC241" s="130">
        <v>20869</v>
      </c>
      <c r="AD241" s="253">
        <v>0.33542576432228088</v>
      </c>
      <c r="AE241" s="130">
        <v>2009</v>
      </c>
      <c r="AF241" s="253">
        <v>98.805374145507813</v>
      </c>
      <c r="AG241" s="130">
        <v>935433</v>
      </c>
      <c r="AH241" s="253">
        <v>0.27880138158798218</v>
      </c>
      <c r="AI241" s="130">
        <v>5694</v>
      </c>
      <c r="AJ241" s="253">
        <v>95.468917846679688</v>
      </c>
      <c r="AK241" s="253">
        <v>1.1488951444625854</v>
      </c>
      <c r="AL241" s="253">
        <v>7.914397120475769E-2</v>
      </c>
      <c r="AM241" s="256">
        <v>0</v>
      </c>
      <c r="AN241" s="131">
        <v>0</v>
      </c>
      <c r="AO241" s="131">
        <v>0</v>
      </c>
      <c r="AP241" s="296">
        <v>0</v>
      </c>
      <c r="AQ241" s="296">
        <v>0</v>
      </c>
      <c r="AR241" s="296">
        <v>0</v>
      </c>
      <c r="AS241" s="296">
        <v>0</v>
      </c>
      <c r="AT241" s="296">
        <v>0</v>
      </c>
      <c r="AU241" s="296">
        <v>0</v>
      </c>
      <c r="AV241" s="315">
        <v>0</v>
      </c>
      <c r="AW241" s="316">
        <v>0</v>
      </c>
      <c r="AX241" s="316">
        <v>10</v>
      </c>
      <c r="AY241" s="317">
        <v>0</v>
      </c>
      <c r="AZ241" s="317">
        <v>0</v>
      </c>
      <c r="BA241" s="317">
        <v>0</v>
      </c>
    </row>
    <row r="242" spans="1:53" x14ac:dyDescent="0.25">
      <c r="A242" s="9">
        <v>41901</v>
      </c>
      <c r="B242" s="299" t="s">
        <v>85</v>
      </c>
      <c r="C242" s="299" t="s">
        <v>86</v>
      </c>
      <c r="D242" s="300">
        <v>3</v>
      </c>
      <c r="E242" s="124">
        <v>134</v>
      </c>
      <c r="F242" s="124">
        <v>434</v>
      </c>
      <c r="G242" s="242">
        <v>262.13992309570312</v>
      </c>
      <c r="H242" s="242">
        <v>2.1600000560283661E-2</v>
      </c>
      <c r="I242" s="242">
        <v>3648090</v>
      </c>
      <c r="J242" s="125">
        <v>0</v>
      </c>
      <c r="K242" s="124">
        <v>58216</v>
      </c>
      <c r="L242" s="248">
        <v>96.811873024598043</v>
      </c>
      <c r="M242" s="124">
        <v>3338805</v>
      </c>
      <c r="N242" s="248">
        <v>0</v>
      </c>
      <c r="O242" s="124">
        <v>33171</v>
      </c>
      <c r="P242" s="248">
        <v>3.0146813951432705E-3</v>
      </c>
      <c r="Q242" s="124">
        <v>210581</v>
      </c>
      <c r="R242" s="248">
        <v>99.910247802734375</v>
      </c>
      <c r="S242" s="124">
        <v>2305853</v>
      </c>
      <c r="T242" s="248">
        <v>99.912528991699219</v>
      </c>
      <c r="U242" s="248">
        <v>99.743751525878906</v>
      </c>
      <c r="V242" s="248">
        <v>99.901313781738281</v>
      </c>
      <c r="W242" s="248">
        <v>99.654228210449219</v>
      </c>
      <c r="X242" s="248">
        <v>99.813926696777344</v>
      </c>
      <c r="Y242" s="124">
        <v>6714433</v>
      </c>
      <c r="Z242" s="248">
        <v>99.909645080566406</v>
      </c>
      <c r="AA242" s="124">
        <v>1405487</v>
      </c>
      <c r="AB242" s="248">
        <v>99.779792785644531</v>
      </c>
      <c r="AC242" s="124">
        <v>33210</v>
      </c>
      <c r="AD242" s="248">
        <v>0.37037035822868347</v>
      </c>
      <c r="AE242" s="124">
        <v>3018</v>
      </c>
      <c r="AF242" s="248">
        <v>95.99072265625</v>
      </c>
      <c r="AG242" s="124">
        <v>3359233</v>
      </c>
      <c r="AH242" s="248">
        <v>0.2415134608745575</v>
      </c>
      <c r="AI242" s="124">
        <v>23533</v>
      </c>
      <c r="AJ242" s="248">
        <v>95.504188537597656</v>
      </c>
      <c r="AK242" s="248">
        <v>1.1005908250808716</v>
      </c>
      <c r="AL242" s="248">
        <v>8.5413597524166107E-2</v>
      </c>
      <c r="AM242" s="242">
        <v>0</v>
      </c>
      <c r="AN242" s="125">
        <v>0</v>
      </c>
      <c r="AO242" s="300">
        <v>0</v>
      </c>
      <c r="AP242" s="124">
        <v>0</v>
      </c>
      <c r="AQ242" s="124">
        <v>0</v>
      </c>
      <c r="AR242" s="124">
        <v>0</v>
      </c>
      <c r="AS242" s="124">
        <v>0</v>
      </c>
      <c r="AT242" s="124">
        <v>0</v>
      </c>
      <c r="AU242" s="124">
        <v>0</v>
      </c>
      <c r="AV242" s="315">
        <v>1</v>
      </c>
      <c r="AW242" s="316">
        <v>0</v>
      </c>
      <c r="AX242" s="316">
        <v>4</v>
      </c>
      <c r="AY242" s="317">
        <v>1</v>
      </c>
      <c r="AZ242" s="317">
        <v>0</v>
      </c>
      <c r="BA242" s="317">
        <v>0</v>
      </c>
    </row>
    <row r="243" spans="1:53" x14ac:dyDescent="0.25">
      <c r="A243" s="9">
        <v>41901</v>
      </c>
      <c r="B243" s="304" t="s">
        <v>84</v>
      </c>
      <c r="C243" s="304" t="s">
        <v>87</v>
      </c>
      <c r="D243" s="305">
        <v>2</v>
      </c>
      <c r="E243" s="142">
        <v>194</v>
      </c>
      <c r="F243" s="142">
        <v>581</v>
      </c>
      <c r="G243" s="243">
        <v>1146.2633056640625</v>
      </c>
      <c r="H243" s="243">
        <v>0.33678057789802551</v>
      </c>
      <c r="I243" s="243">
        <v>7697627.5</v>
      </c>
      <c r="J243" s="143">
        <v>0</v>
      </c>
      <c r="K243" s="142">
        <v>127353</v>
      </c>
      <c r="L243" s="249">
        <v>96.161064128838731</v>
      </c>
      <c r="M243" s="142">
        <v>7140643</v>
      </c>
      <c r="N243" s="249">
        <v>0</v>
      </c>
      <c r="O243" s="142">
        <v>72831</v>
      </c>
      <c r="P243" s="249">
        <v>0</v>
      </c>
      <c r="Q243" s="142">
        <v>64126</v>
      </c>
      <c r="R243" s="249">
        <v>99.890838623046875</v>
      </c>
      <c r="S243" s="142">
        <v>5634394</v>
      </c>
      <c r="T243" s="249">
        <v>99.975173950195313</v>
      </c>
      <c r="U243" s="249">
        <v>99.599075317382813</v>
      </c>
      <c r="V243" s="249">
        <v>99.81195068359375</v>
      </c>
      <c r="W243" s="249">
        <v>99.490348815917969</v>
      </c>
      <c r="X243" s="249">
        <v>99.78717041015625</v>
      </c>
      <c r="Y243" s="142">
        <v>28437576</v>
      </c>
      <c r="Z243" s="249">
        <v>99.889556884765625</v>
      </c>
      <c r="AA243" s="142">
        <v>13465</v>
      </c>
      <c r="AB243" s="249">
        <v>89.736351013183594</v>
      </c>
      <c r="AC243" s="142">
        <v>66156</v>
      </c>
      <c r="AD243" s="249">
        <v>0.25243362784385681</v>
      </c>
      <c r="AE243" s="142">
        <v>6497</v>
      </c>
      <c r="AF243" s="249">
        <v>98.907188415527344</v>
      </c>
      <c r="AG243" s="142">
        <v>7091752</v>
      </c>
      <c r="AH243" s="249">
        <v>0.13658119738101959</v>
      </c>
      <c r="AI243" s="142">
        <v>23094</v>
      </c>
      <c r="AJ243" s="249">
        <v>95.513984680175781</v>
      </c>
      <c r="AK243" s="249">
        <v>2.8816156387329102</v>
      </c>
      <c r="AL243" s="249">
        <v>0.27607712149620056</v>
      </c>
      <c r="AM243" s="243">
        <v>0</v>
      </c>
      <c r="AN243" s="143">
        <v>0</v>
      </c>
      <c r="AO243" s="305">
        <v>0</v>
      </c>
      <c r="AP243" s="142">
        <v>0</v>
      </c>
      <c r="AQ243" s="142">
        <v>0</v>
      </c>
      <c r="AR243" s="142">
        <v>1</v>
      </c>
      <c r="AS243" s="142">
        <v>0</v>
      </c>
      <c r="AT243" s="142">
        <v>0</v>
      </c>
      <c r="AU243" s="142">
        <v>0</v>
      </c>
      <c r="AV243" s="315">
        <v>1</v>
      </c>
      <c r="AW243" s="316">
        <v>0</v>
      </c>
      <c r="AX243" s="316">
        <v>31</v>
      </c>
      <c r="AY243" s="317">
        <v>0</v>
      </c>
      <c r="AZ243" s="317">
        <v>8</v>
      </c>
      <c r="BA243" s="317">
        <v>5</v>
      </c>
    </row>
    <row r="244" spans="1:53" x14ac:dyDescent="0.25">
      <c r="A244" s="9">
        <v>41900</v>
      </c>
      <c r="B244" s="299" t="s">
        <v>17</v>
      </c>
      <c r="C244" s="299"/>
      <c r="D244" s="300">
        <v>4</v>
      </c>
      <c r="E244" s="124">
        <v>846</v>
      </c>
      <c r="F244" s="124">
        <v>2908</v>
      </c>
      <c r="G244" s="242">
        <v>7752.4810943603516</v>
      </c>
      <c r="H244" s="242">
        <v>6.2656645961105824</v>
      </c>
      <c r="I244" s="242">
        <v>19557464.5625</v>
      </c>
      <c r="J244" s="125"/>
      <c r="K244" s="124">
        <v>1127577</v>
      </c>
      <c r="L244" s="248">
        <v>96.799065607049457</v>
      </c>
      <c r="M244" s="124">
        <v>33366678</v>
      </c>
      <c r="N244" s="248">
        <v>9.5904063356134624E-5</v>
      </c>
      <c r="O244" s="124">
        <v>862739</v>
      </c>
      <c r="P244" s="248">
        <v>4.6363962875970848E-4</v>
      </c>
      <c r="Q244" s="124">
        <v>2149882</v>
      </c>
      <c r="R244" s="248">
        <v>99.899714512598479</v>
      </c>
      <c r="S244" s="124">
        <v>24380221</v>
      </c>
      <c r="T244" s="248">
        <v>99.926616546207782</v>
      </c>
      <c r="U244" s="248">
        <v>99.714630428622044</v>
      </c>
      <c r="V244" s="248">
        <v>99.825232696197489</v>
      </c>
      <c r="W244" s="248">
        <v>99.614631125486071</v>
      </c>
      <c r="X244" s="248">
        <v>99.751977492688894</v>
      </c>
      <c r="Y244" s="124">
        <v>54302412</v>
      </c>
      <c r="Z244" s="248">
        <v>99.903811164929039</v>
      </c>
      <c r="AA244" s="124">
        <v>6033512</v>
      </c>
      <c r="AB244" s="248">
        <v>99.791149245334253</v>
      </c>
      <c r="AC244" s="124">
        <v>856898</v>
      </c>
      <c r="AD244" s="248">
        <v>0.30073591328278321</v>
      </c>
      <c r="AE244" s="124">
        <v>67710</v>
      </c>
      <c r="AF244" s="248">
        <v>97.758085485843452</v>
      </c>
      <c r="AG244" s="124">
        <v>33371440</v>
      </c>
      <c r="AH244" s="248">
        <v>0.17014848664501867</v>
      </c>
      <c r="AI244" s="124">
        <v>257533</v>
      </c>
      <c r="AJ244" s="248">
        <v>94.647675492161738</v>
      </c>
      <c r="AK244" s="248">
        <v>1.0947120633587915</v>
      </c>
      <c r="AL244" s="248" t="e">
        <v>#DIV/0!</v>
      </c>
      <c r="AM244" s="242"/>
      <c r="AN244" s="125"/>
      <c r="AO244" s="300"/>
      <c r="AP244" s="124">
        <v>0</v>
      </c>
      <c r="AQ244" s="124">
        <v>0</v>
      </c>
      <c r="AR244" s="124">
        <v>4</v>
      </c>
      <c r="AS244" s="124">
        <v>1</v>
      </c>
      <c r="AT244" s="124">
        <v>0</v>
      </c>
      <c r="AU244" s="124">
        <v>0</v>
      </c>
      <c r="AV244" s="301">
        <v>39</v>
      </c>
      <c r="AW244" s="302">
        <v>1</v>
      </c>
      <c r="AX244" s="302">
        <v>108</v>
      </c>
      <c r="AY244" s="303">
        <v>4</v>
      </c>
      <c r="AZ244" s="303">
        <v>34</v>
      </c>
      <c r="BA244" s="303">
        <v>21</v>
      </c>
    </row>
    <row r="245" spans="1:53" x14ac:dyDescent="0.25">
      <c r="A245" s="9">
        <v>41900</v>
      </c>
      <c r="B245" s="304" t="s">
        <v>88</v>
      </c>
      <c r="C245" s="304"/>
      <c r="D245" s="305">
        <v>3</v>
      </c>
      <c r="E245" s="142">
        <v>652</v>
      </c>
      <c r="F245" s="142">
        <v>2327</v>
      </c>
      <c r="G245" s="243">
        <v>6581.9589996337891</v>
      </c>
      <c r="H245" s="243">
        <v>4.9368006177246571</v>
      </c>
      <c r="I245" s="243">
        <v>12121832.0625</v>
      </c>
      <c r="J245" s="143"/>
      <c r="K245" s="142">
        <v>965626</v>
      </c>
      <c r="L245" s="249">
        <v>96.852197434617537</v>
      </c>
      <c r="M245" s="142">
        <v>26137111</v>
      </c>
      <c r="N245" s="249">
        <v>1.224312817470815E-4</v>
      </c>
      <c r="O245" s="142">
        <v>791408</v>
      </c>
      <c r="P245" s="249">
        <v>5.0542828689692564E-4</v>
      </c>
      <c r="Q245" s="142">
        <v>2087234</v>
      </c>
      <c r="R245" s="249">
        <v>99.900249761245689</v>
      </c>
      <c r="S245" s="142">
        <v>18662426</v>
      </c>
      <c r="T245" s="249">
        <v>99.910376767213407</v>
      </c>
      <c r="U245" s="249">
        <v>99.719488021036256</v>
      </c>
      <c r="V245" s="249">
        <v>99.820511737676014</v>
      </c>
      <c r="W245" s="249">
        <v>99.620017593650701</v>
      </c>
      <c r="X245" s="249">
        <v>99.731049368072576</v>
      </c>
      <c r="Y245" s="142">
        <v>31099844</v>
      </c>
      <c r="Z245" s="249">
        <v>99.917957801751413</v>
      </c>
      <c r="AA245" s="142">
        <v>6020495</v>
      </c>
      <c r="AB245" s="249">
        <v>99.813669213202715</v>
      </c>
      <c r="AC245" s="142">
        <v>791654</v>
      </c>
      <c r="AD245" s="249">
        <v>0.30594174079264869</v>
      </c>
      <c r="AE245" s="142">
        <v>61806</v>
      </c>
      <c r="AF245" s="249">
        <v>97.618353331871717</v>
      </c>
      <c r="AG245" s="142">
        <v>26184493</v>
      </c>
      <c r="AH245" s="249">
        <v>0.17825436076960499</v>
      </c>
      <c r="AI245" s="142">
        <v>237749</v>
      </c>
      <c r="AJ245" s="249">
        <v>94.54003954317794</v>
      </c>
      <c r="AK245" s="249">
        <v>6.5058324490134995E-7</v>
      </c>
      <c r="AL245" s="249" t="e">
        <v>#DIV/0!</v>
      </c>
      <c r="AM245" s="243"/>
      <c r="AN245" s="143"/>
      <c r="AO245" s="305"/>
      <c r="AP245" s="142">
        <v>0</v>
      </c>
      <c r="AQ245" s="142">
        <v>0</v>
      </c>
      <c r="AR245" s="142">
        <v>3</v>
      </c>
      <c r="AS245" s="142">
        <v>1</v>
      </c>
      <c r="AT245" s="142">
        <v>0</v>
      </c>
      <c r="AU245" s="142">
        <v>0</v>
      </c>
      <c r="AV245" s="301">
        <v>37</v>
      </c>
      <c r="AW245" s="302">
        <v>1</v>
      </c>
      <c r="AX245" s="302">
        <v>88</v>
      </c>
      <c r="AY245" s="303">
        <v>4</v>
      </c>
      <c r="AZ245" s="303">
        <v>27</v>
      </c>
      <c r="BA245" s="303">
        <v>17</v>
      </c>
    </row>
    <row r="246" spans="1:53" x14ac:dyDescent="0.25">
      <c r="A246" s="9">
        <v>41900</v>
      </c>
      <c r="B246" s="306" t="s">
        <v>89</v>
      </c>
      <c r="C246" s="306"/>
      <c r="D246" s="307">
        <v>1</v>
      </c>
      <c r="E246" s="145">
        <v>194</v>
      </c>
      <c r="F246" s="145">
        <v>581</v>
      </c>
      <c r="G246" s="244">
        <v>1170.5220947265625</v>
      </c>
      <c r="H246" s="244">
        <v>1.3288639783859253</v>
      </c>
      <c r="I246" s="244">
        <v>7435632.5</v>
      </c>
      <c r="J246" s="138"/>
      <c r="K246" s="145">
        <v>161951</v>
      </c>
      <c r="L246" s="250">
        <v>96.4822693283771</v>
      </c>
      <c r="M246" s="145">
        <v>7229567</v>
      </c>
      <c r="N246" s="250">
        <v>0</v>
      </c>
      <c r="O246" s="145">
        <v>71331</v>
      </c>
      <c r="P246" s="250">
        <v>0</v>
      </c>
      <c r="Q246" s="145">
        <v>62648</v>
      </c>
      <c r="R246" s="250">
        <v>99.881881713867188</v>
      </c>
      <c r="S246" s="145">
        <v>5717795</v>
      </c>
      <c r="T246" s="250">
        <v>99.979621887207031</v>
      </c>
      <c r="U246" s="250">
        <v>99.660736083984375</v>
      </c>
      <c r="V246" s="250">
        <v>99.842300415039063</v>
      </c>
      <c r="W246" s="250">
        <v>99.543022155761719</v>
      </c>
      <c r="X246" s="250">
        <v>99.821952819824219</v>
      </c>
      <c r="Y246" s="145">
        <v>23202568</v>
      </c>
      <c r="Z246" s="250">
        <v>99.884849548339844</v>
      </c>
      <c r="AA246" s="145">
        <v>13017</v>
      </c>
      <c r="AB246" s="250">
        <v>89.375434875488281</v>
      </c>
      <c r="AC246" s="145">
        <v>65244</v>
      </c>
      <c r="AD246" s="250">
        <v>0.23756973445415497</v>
      </c>
      <c r="AE246" s="145">
        <v>5904</v>
      </c>
      <c r="AF246" s="250">
        <v>99.220870971679688</v>
      </c>
      <c r="AG246" s="145">
        <v>7186947</v>
      </c>
      <c r="AH246" s="250">
        <v>0.1406160295009613</v>
      </c>
      <c r="AI246" s="145">
        <v>19784</v>
      </c>
      <c r="AJ246" s="250">
        <v>95.941162109375</v>
      </c>
      <c r="AK246" s="250">
        <v>2.8793494701385498</v>
      </c>
      <c r="AL246" s="250">
        <v>0.26894053816795349</v>
      </c>
      <c r="AM246" s="244"/>
      <c r="AN246" s="138"/>
      <c r="AO246" s="307"/>
      <c r="AP246" s="145">
        <v>0</v>
      </c>
      <c r="AQ246" s="145">
        <v>0</v>
      </c>
      <c r="AR246" s="145">
        <v>1</v>
      </c>
      <c r="AS246" s="145">
        <v>0</v>
      </c>
      <c r="AT246" s="145">
        <v>0</v>
      </c>
      <c r="AU246" s="145">
        <v>0</v>
      </c>
      <c r="AV246" s="34">
        <v>2</v>
      </c>
      <c r="AW246" s="308">
        <v>0</v>
      </c>
      <c r="AX246" s="308">
        <v>20</v>
      </c>
      <c r="AY246" s="10">
        <v>0</v>
      </c>
      <c r="AZ246" s="10">
        <v>7</v>
      </c>
      <c r="BA246" s="10">
        <v>4</v>
      </c>
    </row>
    <row r="247" spans="1:53" x14ac:dyDescent="0.25">
      <c r="A247" s="9">
        <v>41900</v>
      </c>
      <c r="B247" s="309" t="s">
        <v>75</v>
      </c>
      <c r="C247" s="309" t="s">
        <v>86</v>
      </c>
      <c r="D247" s="310" t="s">
        <v>118</v>
      </c>
      <c r="E247" s="127">
        <v>39</v>
      </c>
      <c r="F247" s="127">
        <v>181</v>
      </c>
      <c r="G247" s="245">
        <v>1728.5614013671875</v>
      </c>
      <c r="H247" s="245">
        <v>2.9952006340026855</v>
      </c>
      <c r="I247" s="245">
        <v>844083.4375</v>
      </c>
      <c r="J247" s="126">
        <v>0</v>
      </c>
      <c r="K247" s="127">
        <v>205036</v>
      </c>
      <c r="L247" s="251">
        <v>97.1395267172594</v>
      </c>
      <c r="M247" s="127">
        <v>3935040</v>
      </c>
      <c r="N247" s="251">
        <v>3.5577782546170056E-4</v>
      </c>
      <c r="O247" s="127">
        <v>212686</v>
      </c>
      <c r="P247" s="251">
        <v>4.7017668839544058E-4</v>
      </c>
      <c r="Q247" s="127">
        <v>405889</v>
      </c>
      <c r="R247" s="251">
        <v>99.883468627929687</v>
      </c>
      <c r="S247" s="127">
        <v>3150246</v>
      </c>
      <c r="T247" s="251">
        <v>99.888259887695313</v>
      </c>
      <c r="U247" s="251">
        <v>99.694854736328125</v>
      </c>
      <c r="V247" s="251">
        <v>99.714134216308594</v>
      </c>
      <c r="W247" s="251">
        <v>99.578681945800781</v>
      </c>
      <c r="X247" s="251">
        <v>99.602714538574219</v>
      </c>
      <c r="Y247" s="127">
        <v>4235719</v>
      </c>
      <c r="Z247" s="251">
        <v>99.941070556640625</v>
      </c>
      <c r="AA247" s="127">
        <v>854733</v>
      </c>
      <c r="AB247" s="251">
        <v>99.835151672363281</v>
      </c>
      <c r="AC247" s="127">
        <v>212698</v>
      </c>
      <c r="AD247" s="251">
        <v>0.30888867378234863</v>
      </c>
      <c r="AE247" s="127">
        <v>22086</v>
      </c>
      <c r="AF247" s="251">
        <v>98.170783996582031</v>
      </c>
      <c r="AG247" s="127">
        <v>3935281</v>
      </c>
      <c r="AH247" s="251">
        <v>0.14077775180339813</v>
      </c>
      <c r="AI247" s="127">
        <v>60367</v>
      </c>
      <c r="AJ247" s="251">
        <v>93.880760192871094</v>
      </c>
      <c r="AK247" s="251">
        <v>0.96864604949951172</v>
      </c>
      <c r="AL247" s="251">
        <v>5.1314353942871094E-2</v>
      </c>
      <c r="AM247" s="245">
        <v>0</v>
      </c>
      <c r="AN247" s="126">
        <v>0</v>
      </c>
      <c r="AO247" s="156">
        <v>0</v>
      </c>
      <c r="AP247" s="127">
        <v>0</v>
      </c>
      <c r="AQ247" s="127">
        <v>0</v>
      </c>
      <c r="AR247" s="127">
        <v>0</v>
      </c>
      <c r="AS247" s="127">
        <v>0</v>
      </c>
      <c r="AT247" s="127">
        <v>0</v>
      </c>
      <c r="AU247" s="127">
        <v>0</v>
      </c>
      <c r="AV247" s="311">
        <v>6</v>
      </c>
      <c r="AW247" s="312">
        <v>0</v>
      </c>
      <c r="AX247" s="312">
        <v>19</v>
      </c>
      <c r="AY247" s="10">
        <v>0</v>
      </c>
      <c r="AZ247" s="10">
        <v>9</v>
      </c>
      <c r="BA247" s="10">
        <v>5</v>
      </c>
    </row>
    <row r="248" spans="1:53" x14ac:dyDescent="0.25">
      <c r="A248" s="9">
        <v>41900</v>
      </c>
      <c r="B248" s="309" t="s">
        <v>76</v>
      </c>
      <c r="C248" s="309" t="s">
        <v>86</v>
      </c>
      <c r="D248" s="310" t="s">
        <v>119</v>
      </c>
      <c r="E248" s="127">
        <v>52</v>
      </c>
      <c r="F248" s="127">
        <v>172</v>
      </c>
      <c r="G248" s="245">
        <v>526.71844482421875</v>
      </c>
      <c r="H248" s="245">
        <v>0.1703999936580658</v>
      </c>
      <c r="I248" s="245">
        <v>690986.3125</v>
      </c>
      <c r="J248" s="126">
        <v>0</v>
      </c>
      <c r="K248" s="127">
        <v>75731</v>
      </c>
      <c r="L248" s="251">
        <v>97.151760837701858</v>
      </c>
      <c r="M248" s="127">
        <v>1946169</v>
      </c>
      <c r="N248" s="251">
        <v>0</v>
      </c>
      <c r="O248" s="127">
        <v>61393</v>
      </c>
      <c r="P248" s="251">
        <v>0</v>
      </c>
      <c r="Q248" s="127">
        <v>168045</v>
      </c>
      <c r="R248" s="251">
        <v>99.942276000976563</v>
      </c>
      <c r="S248" s="127">
        <v>1405258</v>
      </c>
      <c r="T248" s="251">
        <v>99.950187683105469</v>
      </c>
      <c r="U248" s="251">
        <v>99.732872009277344</v>
      </c>
      <c r="V248" s="251">
        <v>99.876991271972656</v>
      </c>
      <c r="W248" s="251">
        <v>99.675300598144531</v>
      </c>
      <c r="X248" s="251">
        <v>99.827239990234375</v>
      </c>
      <c r="Y248" s="127">
        <v>1875997</v>
      </c>
      <c r="Z248" s="251">
        <v>99.929161071777344</v>
      </c>
      <c r="AA248" s="127">
        <v>326527</v>
      </c>
      <c r="AB248" s="251">
        <v>99.885765075683594</v>
      </c>
      <c r="AC248" s="127">
        <v>61418</v>
      </c>
      <c r="AD248" s="251">
        <v>0.29307368397712708</v>
      </c>
      <c r="AE248" s="127">
        <v>1212</v>
      </c>
      <c r="AF248" s="251">
        <v>98.102310180664063</v>
      </c>
      <c r="AG248" s="127">
        <v>1948851</v>
      </c>
      <c r="AH248" s="251">
        <v>0.14865168929100037</v>
      </c>
      <c r="AI248" s="127">
        <v>14649</v>
      </c>
      <c r="AJ248" s="251">
        <v>94.552528381347656</v>
      </c>
      <c r="AK248" s="251">
        <v>1.1450774669647217</v>
      </c>
      <c r="AL248" s="251">
        <v>5.1987793296575546E-2</v>
      </c>
      <c r="AM248" s="245">
        <v>0</v>
      </c>
      <c r="AN248" s="126">
        <v>0</v>
      </c>
      <c r="AO248" s="156">
        <v>0</v>
      </c>
      <c r="AP248" s="127">
        <v>0</v>
      </c>
      <c r="AQ248" s="127">
        <v>0</v>
      </c>
      <c r="AR248" s="127">
        <v>0</v>
      </c>
      <c r="AS248" s="127">
        <v>0</v>
      </c>
      <c r="AT248" s="127">
        <v>0</v>
      </c>
      <c r="AU248" s="127">
        <v>0</v>
      </c>
      <c r="AV248" s="311">
        <v>1</v>
      </c>
      <c r="AW248" s="312">
        <v>0</v>
      </c>
      <c r="AX248" s="312">
        <v>0</v>
      </c>
      <c r="AY248" s="10">
        <v>1</v>
      </c>
      <c r="AZ248" s="10">
        <v>1</v>
      </c>
      <c r="BA248" s="10">
        <v>0</v>
      </c>
    </row>
    <row r="249" spans="1:53" x14ac:dyDescent="0.25">
      <c r="A249" s="9">
        <v>41900</v>
      </c>
      <c r="B249" s="309" t="s">
        <v>77</v>
      </c>
      <c r="C249" s="309" t="s">
        <v>86</v>
      </c>
      <c r="D249" s="310" t="s">
        <v>118</v>
      </c>
      <c r="E249" s="127">
        <v>65</v>
      </c>
      <c r="F249" s="127">
        <v>349</v>
      </c>
      <c r="G249" s="245">
        <v>795.68414306640625</v>
      </c>
      <c r="H249" s="245">
        <v>0.4559999406337738</v>
      </c>
      <c r="I249" s="245">
        <v>1326375.375</v>
      </c>
      <c r="J249" s="126">
        <v>0</v>
      </c>
      <c r="K249" s="127">
        <v>107056</v>
      </c>
      <c r="L249" s="251">
        <v>97.214541921984761</v>
      </c>
      <c r="M249" s="127">
        <v>3382892</v>
      </c>
      <c r="N249" s="251">
        <v>0</v>
      </c>
      <c r="O249" s="127">
        <v>90532</v>
      </c>
      <c r="P249" s="251">
        <v>0</v>
      </c>
      <c r="Q249" s="127">
        <v>272521</v>
      </c>
      <c r="R249" s="251">
        <v>99.9405517578125</v>
      </c>
      <c r="S249" s="127">
        <v>2421926</v>
      </c>
      <c r="T249" s="251">
        <v>99.963874816894531</v>
      </c>
      <c r="U249" s="251">
        <v>99.871871948242188</v>
      </c>
      <c r="V249" s="251">
        <v>99.944541931152344</v>
      </c>
      <c r="W249" s="251">
        <v>99.8125</v>
      </c>
      <c r="X249" s="251">
        <v>99.908439636230469</v>
      </c>
      <c r="Y249" s="127">
        <v>4418250</v>
      </c>
      <c r="Z249" s="251">
        <v>99.926239013671875</v>
      </c>
      <c r="AA249" s="127">
        <v>858792</v>
      </c>
      <c r="AB249" s="251">
        <v>99.902656555175781</v>
      </c>
      <c r="AC249" s="127">
        <v>90617</v>
      </c>
      <c r="AD249" s="251">
        <v>0.21519140899181366</v>
      </c>
      <c r="AE249" s="127">
        <v>5331</v>
      </c>
      <c r="AF249" s="251">
        <v>99.212158203125</v>
      </c>
      <c r="AG249" s="127">
        <v>3388014</v>
      </c>
      <c r="AH249" s="251">
        <v>0.12883654236793518</v>
      </c>
      <c r="AI249" s="127">
        <v>16769</v>
      </c>
      <c r="AJ249" s="251">
        <v>94.764144897460937</v>
      </c>
      <c r="AK249" s="251">
        <v>1.0552747249603271</v>
      </c>
      <c r="AL249" s="251">
        <v>6.7908883094787598E-2</v>
      </c>
      <c r="AM249" s="245">
        <v>0</v>
      </c>
      <c r="AN249" s="126">
        <v>0</v>
      </c>
      <c r="AO249" s="156">
        <v>0</v>
      </c>
      <c r="AP249" s="127">
        <v>0</v>
      </c>
      <c r="AQ249" s="127">
        <v>0</v>
      </c>
      <c r="AR249" s="127">
        <v>0</v>
      </c>
      <c r="AS249" s="127">
        <v>0</v>
      </c>
      <c r="AT249" s="127">
        <v>0</v>
      </c>
      <c r="AU249" s="127">
        <v>0</v>
      </c>
      <c r="AV249" s="311">
        <v>0</v>
      </c>
      <c r="AW249" s="312">
        <v>0</v>
      </c>
      <c r="AX249" s="312">
        <v>1</v>
      </c>
      <c r="AY249" s="10">
        <v>0</v>
      </c>
      <c r="AZ249" s="10">
        <v>0</v>
      </c>
      <c r="BA249" s="10">
        <v>0</v>
      </c>
    </row>
    <row r="250" spans="1:53" x14ac:dyDescent="0.25">
      <c r="A250" s="9">
        <v>41900</v>
      </c>
      <c r="B250" s="309" t="s">
        <v>124</v>
      </c>
      <c r="C250" s="309" t="s">
        <v>86</v>
      </c>
      <c r="D250" s="310" t="s">
        <v>118</v>
      </c>
      <c r="E250" s="127">
        <v>42</v>
      </c>
      <c r="F250" s="127">
        <v>136</v>
      </c>
      <c r="G250" s="245">
        <v>315.3912353515625</v>
      </c>
      <c r="H250" s="245">
        <v>0.34319999814033508</v>
      </c>
      <c r="I250" s="245">
        <v>475717.625</v>
      </c>
      <c r="J250" s="126">
        <v>0</v>
      </c>
      <c r="K250" s="127">
        <v>43698</v>
      </c>
      <c r="L250" s="251">
        <v>96.244679390361114</v>
      </c>
      <c r="M250" s="127">
        <v>1526344</v>
      </c>
      <c r="N250" s="251">
        <v>0</v>
      </c>
      <c r="O250" s="127">
        <v>38402</v>
      </c>
      <c r="P250" s="251">
        <v>0</v>
      </c>
      <c r="Q250" s="127">
        <v>92442</v>
      </c>
      <c r="R250" s="251">
        <v>99.951324462890625</v>
      </c>
      <c r="S250" s="127">
        <v>1066085</v>
      </c>
      <c r="T250" s="251">
        <v>99.955535888671875</v>
      </c>
      <c r="U250" s="251">
        <v>99.799491882324219</v>
      </c>
      <c r="V250" s="251">
        <v>99.870864868164063</v>
      </c>
      <c r="W250" s="251">
        <v>99.75091552734375</v>
      </c>
      <c r="X250" s="251">
        <v>99.826461791992188</v>
      </c>
      <c r="Y250" s="127">
        <v>1736180</v>
      </c>
      <c r="Z250" s="251">
        <v>99.906692504882813</v>
      </c>
      <c r="AA250" s="127">
        <v>289600</v>
      </c>
      <c r="AB250" s="251">
        <v>99.883979797363281</v>
      </c>
      <c r="AC250" s="127">
        <v>38426</v>
      </c>
      <c r="AD250" s="251">
        <v>0.25763806700706482</v>
      </c>
      <c r="AE250" s="127">
        <v>3131</v>
      </c>
      <c r="AF250" s="251">
        <v>98.562759399414063</v>
      </c>
      <c r="AG250" s="127">
        <v>1528117</v>
      </c>
      <c r="AH250" s="251">
        <v>0.14612755179405212</v>
      </c>
      <c r="AI250" s="127">
        <v>19403</v>
      </c>
      <c r="AJ250" s="251">
        <v>91.4600830078125</v>
      </c>
      <c r="AK250" s="251">
        <v>1.0005840063095093</v>
      </c>
      <c r="AL250" s="251">
        <v>8.2094848155975342E-2</v>
      </c>
      <c r="AM250" s="245">
        <v>0</v>
      </c>
      <c r="AN250" s="126">
        <v>0</v>
      </c>
      <c r="AO250" s="156">
        <v>0</v>
      </c>
      <c r="AP250" s="127">
        <v>0</v>
      </c>
      <c r="AQ250" s="127">
        <v>0</v>
      </c>
      <c r="AR250" s="127">
        <v>0</v>
      </c>
      <c r="AS250" s="127">
        <v>0</v>
      </c>
      <c r="AT250" s="127">
        <v>0</v>
      </c>
      <c r="AU250" s="127">
        <v>0</v>
      </c>
      <c r="AV250" s="311">
        <v>0</v>
      </c>
      <c r="AW250" s="312">
        <v>0</v>
      </c>
      <c r="AX250" s="312">
        <v>3</v>
      </c>
      <c r="AY250" s="10">
        <v>0</v>
      </c>
      <c r="AZ250" s="10">
        <v>0</v>
      </c>
      <c r="BA250" s="10">
        <v>0</v>
      </c>
    </row>
    <row r="251" spans="1:53" x14ac:dyDescent="0.25">
      <c r="A251" s="9">
        <v>41900</v>
      </c>
      <c r="B251" s="309" t="s">
        <v>78</v>
      </c>
      <c r="C251" s="309" t="s">
        <v>86</v>
      </c>
      <c r="D251" s="310" t="s">
        <v>118</v>
      </c>
      <c r="E251" s="127">
        <v>33</v>
      </c>
      <c r="F251" s="127">
        <v>106</v>
      </c>
      <c r="G251" s="245">
        <v>695.84881591796875</v>
      </c>
      <c r="H251" s="245">
        <v>0.14400000870227814</v>
      </c>
      <c r="I251" s="245">
        <v>467669.90625</v>
      </c>
      <c r="J251" s="126">
        <v>0</v>
      </c>
      <c r="K251" s="127">
        <v>96576</v>
      </c>
      <c r="L251" s="251">
        <v>96.799411862160369</v>
      </c>
      <c r="M251" s="127">
        <v>1743296</v>
      </c>
      <c r="N251" s="251">
        <v>0</v>
      </c>
      <c r="O251" s="127">
        <v>79387</v>
      </c>
      <c r="P251" s="251">
        <v>0</v>
      </c>
      <c r="Q251" s="127">
        <v>195774</v>
      </c>
      <c r="R251" s="251">
        <v>99.912139892578125</v>
      </c>
      <c r="S251" s="127">
        <v>1175706</v>
      </c>
      <c r="T251" s="251">
        <v>99.951606750488281</v>
      </c>
      <c r="U251" s="251">
        <v>99.770744323730469</v>
      </c>
      <c r="V251" s="251">
        <v>99.863250732421875</v>
      </c>
      <c r="W251" s="251">
        <v>99.683082580566406</v>
      </c>
      <c r="X251" s="251">
        <v>99.814926147460938</v>
      </c>
      <c r="Y251" s="127">
        <v>1657922</v>
      </c>
      <c r="Z251" s="251">
        <v>99.91790771484375</v>
      </c>
      <c r="AA251" s="127">
        <v>259917</v>
      </c>
      <c r="AB251" s="251">
        <v>99.820709228515625</v>
      </c>
      <c r="AC251" s="127">
        <v>79518</v>
      </c>
      <c r="AD251" s="251">
        <v>0.39865186810493469</v>
      </c>
      <c r="AE251" s="127">
        <v>5457</v>
      </c>
      <c r="AF251" s="251">
        <v>98.314094543457031</v>
      </c>
      <c r="AG251" s="127">
        <v>1748416</v>
      </c>
      <c r="AH251" s="251">
        <v>0.19955204427242279</v>
      </c>
      <c r="AI251" s="127">
        <v>14146</v>
      </c>
      <c r="AJ251" s="251">
        <v>94.500213623046875</v>
      </c>
      <c r="AK251" s="251">
        <v>1.0362123250961304</v>
      </c>
      <c r="AL251" s="251">
        <v>6.0789622366428375E-2</v>
      </c>
      <c r="AM251" s="245">
        <v>0</v>
      </c>
      <c r="AN251" s="126">
        <v>0</v>
      </c>
      <c r="AO251" s="156">
        <v>0</v>
      </c>
      <c r="AP251" s="127">
        <v>0</v>
      </c>
      <c r="AQ251" s="127">
        <v>0</v>
      </c>
      <c r="AR251" s="127">
        <v>0</v>
      </c>
      <c r="AS251" s="127">
        <v>0</v>
      </c>
      <c r="AT251" s="127">
        <v>0</v>
      </c>
      <c r="AU251" s="127">
        <v>0</v>
      </c>
      <c r="AV251" s="311">
        <v>6</v>
      </c>
      <c r="AW251" s="312">
        <v>0</v>
      </c>
      <c r="AX251" s="312">
        <v>2</v>
      </c>
      <c r="AY251" s="10">
        <v>1</v>
      </c>
      <c r="AZ251" s="10">
        <v>1</v>
      </c>
      <c r="BA251" s="10">
        <v>0</v>
      </c>
    </row>
    <row r="252" spans="1:53" x14ac:dyDescent="0.25">
      <c r="A252" s="9">
        <v>41900</v>
      </c>
      <c r="B252" s="309" t="s">
        <v>79</v>
      </c>
      <c r="C252" s="309" t="s">
        <v>86</v>
      </c>
      <c r="D252" s="310" t="s">
        <v>119</v>
      </c>
      <c r="E252" s="127">
        <v>77</v>
      </c>
      <c r="F252" s="127">
        <v>264</v>
      </c>
      <c r="G252" s="245">
        <v>539.32073974609375</v>
      </c>
      <c r="H252" s="245">
        <v>0.10080000013113022</v>
      </c>
      <c r="I252" s="245">
        <v>1280121.25</v>
      </c>
      <c r="J252" s="126">
        <v>0</v>
      </c>
      <c r="K252" s="127">
        <v>88195</v>
      </c>
      <c r="L252" s="251">
        <v>96.745847270253421</v>
      </c>
      <c r="M252" s="127">
        <v>3431163</v>
      </c>
      <c r="N252" s="251">
        <v>4.9545883666723967E-4</v>
      </c>
      <c r="O252" s="127">
        <v>63268</v>
      </c>
      <c r="P252" s="251">
        <v>4.7417334280908108E-3</v>
      </c>
      <c r="Q252" s="127">
        <v>193434</v>
      </c>
      <c r="R252" s="251">
        <v>99.831466674804688</v>
      </c>
      <c r="S252" s="127">
        <v>2375743</v>
      </c>
      <c r="T252" s="251">
        <v>99.826118469238281</v>
      </c>
      <c r="U252" s="251">
        <v>99.438896179199219</v>
      </c>
      <c r="V252" s="251">
        <v>99.666496276855469</v>
      </c>
      <c r="W252" s="251">
        <v>99.271308898925781</v>
      </c>
      <c r="X252" s="251">
        <v>99.493194580078125</v>
      </c>
      <c r="Y252" s="127">
        <v>4321818</v>
      </c>
      <c r="Z252" s="251">
        <v>99.899856567382813</v>
      </c>
      <c r="AA252" s="127">
        <v>867175</v>
      </c>
      <c r="AB252" s="251">
        <v>99.832557678222656</v>
      </c>
      <c r="AC252" s="127">
        <v>63162</v>
      </c>
      <c r="AD252" s="251">
        <v>0.38155853748321533</v>
      </c>
      <c r="AE252" s="127">
        <v>4828</v>
      </c>
      <c r="AF252" s="251">
        <v>98.073738098144531</v>
      </c>
      <c r="AG252" s="127">
        <v>3432780</v>
      </c>
      <c r="AH252" s="251">
        <v>0.18192252516746521</v>
      </c>
      <c r="AI252" s="127">
        <v>30258</v>
      </c>
      <c r="AJ252" s="251">
        <v>96.427391052246094</v>
      </c>
      <c r="AK252" s="251">
        <v>0.7549787163734436</v>
      </c>
      <c r="AL252" s="251">
        <v>5.1119297742843628E-2</v>
      </c>
      <c r="AM252" s="245">
        <v>0</v>
      </c>
      <c r="AN252" s="126">
        <v>0</v>
      </c>
      <c r="AO252" s="156">
        <v>0</v>
      </c>
      <c r="AP252" s="127">
        <v>0</v>
      </c>
      <c r="AQ252" s="127">
        <v>0</v>
      </c>
      <c r="AR252" s="127">
        <v>2</v>
      </c>
      <c r="AS252" s="127">
        <v>0</v>
      </c>
      <c r="AT252" s="127">
        <v>0</v>
      </c>
      <c r="AU252" s="127">
        <v>0</v>
      </c>
      <c r="AV252" s="311">
        <v>7</v>
      </c>
      <c r="AW252" s="312">
        <v>0</v>
      </c>
      <c r="AX252" s="312">
        <v>25</v>
      </c>
      <c r="AY252" s="10">
        <v>0</v>
      </c>
      <c r="AZ252" s="10">
        <v>6</v>
      </c>
      <c r="BA252" s="10">
        <v>4</v>
      </c>
    </row>
    <row r="253" spans="1:53" x14ac:dyDescent="0.25">
      <c r="A253" s="9">
        <v>41900</v>
      </c>
      <c r="B253" s="309" t="s">
        <v>80</v>
      </c>
      <c r="C253" s="309" t="s">
        <v>86</v>
      </c>
      <c r="D253" s="310" t="s">
        <v>119</v>
      </c>
      <c r="E253" s="127">
        <v>57</v>
      </c>
      <c r="F253" s="127">
        <v>180</v>
      </c>
      <c r="G253" s="245">
        <v>366.65036010742187</v>
      </c>
      <c r="H253" s="245">
        <v>0.15360002219676971</v>
      </c>
      <c r="I253" s="245">
        <v>784582.3125</v>
      </c>
      <c r="J253" s="126">
        <v>0</v>
      </c>
      <c r="K253" s="127">
        <v>53940</v>
      </c>
      <c r="L253" s="251">
        <v>96.664812754912859</v>
      </c>
      <c r="M253" s="127">
        <v>1974574</v>
      </c>
      <c r="N253" s="251">
        <v>0</v>
      </c>
      <c r="O253" s="127">
        <v>42740</v>
      </c>
      <c r="P253" s="251">
        <v>0</v>
      </c>
      <c r="Q253" s="127">
        <v>102313</v>
      </c>
      <c r="R253" s="251">
        <v>99.92962646484375</v>
      </c>
      <c r="S253" s="127">
        <v>1290617</v>
      </c>
      <c r="T253" s="251">
        <v>99.93817138671875</v>
      </c>
      <c r="U253" s="251">
        <v>99.784744262695313</v>
      </c>
      <c r="V253" s="251">
        <v>99.890609741210938</v>
      </c>
      <c r="W253" s="251">
        <v>99.714523315429688</v>
      </c>
      <c r="X253" s="251">
        <v>99.828849792480469</v>
      </c>
      <c r="Y253" s="127">
        <v>1865970</v>
      </c>
      <c r="Z253" s="251">
        <v>99.905998229980469</v>
      </c>
      <c r="AA253" s="127">
        <v>310943</v>
      </c>
      <c r="AB253" s="251">
        <v>99.822799682617188</v>
      </c>
      <c r="AC253" s="127">
        <v>42790</v>
      </c>
      <c r="AD253" s="251">
        <v>0.36223417520523071</v>
      </c>
      <c r="AE253" s="127">
        <v>2745</v>
      </c>
      <c r="AF253" s="251">
        <v>98.178504943847656</v>
      </c>
      <c r="AG253" s="127">
        <v>1978393</v>
      </c>
      <c r="AH253" s="251">
        <v>0.16346600651741028</v>
      </c>
      <c r="AI253" s="127">
        <v>13600</v>
      </c>
      <c r="AJ253" s="251">
        <v>95.911766052246094</v>
      </c>
      <c r="AK253" s="251">
        <v>1.1033256053924561</v>
      </c>
      <c r="AL253" s="251">
        <v>5.7422801852226257E-2</v>
      </c>
      <c r="AM253" s="245">
        <v>0</v>
      </c>
      <c r="AN253" s="126">
        <v>0</v>
      </c>
      <c r="AO253" s="156">
        <v>0</v>
      </c>
      <c r="AP253" s="127">
        <v>0</v>
      </c>
      <c r="AQ253" s="127">
        <v>0</v>
      </c>
      <c r="AR253" s="127">
        <v>0</v>
      </c>
      <c r="AS253" s="127">
        <v>0</v>
      </c>
      <c r="AT253" s="127">
        <v>0</v>
      </c>
      <c r="AU253" s="127">
        <v>0</v>
      </c>
      <c r="AV253" s="311">
        <v>7</v>
      </c>
      <c r="AW253" s="312">
        <v>0</v>
      </c>
      <c r="AX253" s="312">
        <v>1</v>
      </c>
      <c r="AY253" s="10">
        <v>0</v>
      </c>
      <c r="AZ253" s="10">
        <v>2</v>
      </c>
      <c r="BA253" s="10">
        <v>1</v>
      </c>
    </row>
    <row r="254" spans="1:53" x14ac:dyDescent="0.25">
      <c r="A254" s="9">
        <v>41900</v>
      </c>
      <c r="B254" s="309" t="s">
        <v>81</v>
      </c>
      <c r="C254" s="309" t="s">
        <v>86</v>
      </c>
      <c r="D254" s="310" t="s">
        <v>119</v>
      </c>
      <c r="E254" s="127">
        <v>40</v>
      </c>
      <c r="F254" s="127">
        <v>136</v>
      </c>
      <c r="G254" s="245">
        <v>358.92007446289062</v>
      </c>
      <c r="H254" s="245">
        <v>0.1103999987244606</v>
      </c>
      <c r="I254" s="245">
        <v>829813.6875</v>
      </c>
      <c r="J254" s="126">
        <v>0</v>
      </c>
      <c r="K254" s="127">
        <v>62571</v>
      </c>
      <c r="L254" s="251">
        <v>96.461619600134256</v>
      </c>
      <c r="M254" s="127">
        <v>1532519</v>
      </c>
      <c r="N254" s="251">
        <v>0</v>
      </c>
      <c r="O254" s="127">
        <v>41338</v>
      </c>
      <c r="P254" s="251">
        <v>0</v>
      </c>
      <c r="Q254" s="127">
        <v>100133</v>
      </c>
      <c r="R254" s="251">
        <v>99.89813232421875</v>
      </c>
      <c r="S254" s="127">
        <v>1107167</v>
      </c>
      <c r="T254" s="251">
        <v>99.943099975585938</v>
      </c>
      <c r="U254" s="251">
        <v>99.700035095214844</v>
      </c>
      <c r="V254" s="251">
        <v>99.815399169921875</v>
      </c>
      <c r="W254" s="251">
        <v>99.598472595214844</v>
      </c>
      <c r="X254" s="251">
        <v>99.75860595703125</v>
      </c>
      <c r="Y254" s="127">
        <v>2107548</v>
      </c>
      <c r="Z254" s="251">
        <v>99.922515869140625</v>
      </c>
      <c r="AA254" s="127">
        <v>438157</v>
      </c>
      <c r="AB254" s="251">
        <v>99.889762878417969</v>
      </c>
      <c r="AC254" s="127">
        <v>41323</v>
      </c>
      <c r="AD254" s="251">
        <v>0.27345547080039978</v>
      </c>
      <c r="AE254" s="127">
        <v>2788</v>
      </c>
      <c r="AF254" s="251">
        <v>98.816352844238281</v>
      </c>
      <c r="AG254" s="127">
        <v>1534134</v>
      </c>
      <c r="AH254" s="251">
        <v>0.16237173974514008</v>
      </c>
      <c r="AI254" s="127">
        <v>17626</v>
      </c>
      <c r="AJ254" s="251">
        <v>95.211616516113281</v>
      </c>
      <c r="AK254" s="251">
        <v>0.93955957889556885</v>
      </c>
      <c r="AL254" s="251">
        <v>6.9572791457176208E-2</v>
      </c>
      <c r="AM254" s="245">
        <v>0</v>
      </c>
      <c r="AN254" s="126">
        <v>0</v>
      </c>
      <c r="AO254" s="156">
        <v>0</v>
      </c>
      <c r="AP254" s="127">
        <v>0</v>
      </c>
      <c r="AQ254" s="127">
        <v>0</v>
      </c>
      <c r="AR254" s="127">
        <v>0</v>
      </c>
      <c r="AS254" s="127">
        <v>0</v>
      </c>
      <c r="AT254" s="127">
        <v>0</v>
      </c>
      <c r="AU254" s="127">
        <v>0</v>
      </c>
      <c r="AV254" s="311">
        <v>4</v>
      </c>
      <c r="AW254" s="312">
        <v>0</v>
      </c>
      <c r="AX254" s="312">
        <v>7</v>
      </c>
      <c r="AY254" s="10">
        <v>0</v>
      </c>
      <c r="AZ254" s="10">
        <v>0</v>
      </c>
      <c r="BA254" s="10">
        <v>0</v>
      </c>
    </row>
    <row r="255" spans="1:53" x14ac:dyDescent="0.25">
      <c r="A255" s="9">
        <v>41900</v>
      </c>
      <c r="B255" s="309" t="s">
        <v>125</v>
      </c>
      <c r="C255" s="309" t="s">
        <v>86</v>
      </c>
      <c r="D255" s="310" t="s">
        <v>119</v>
      </c>
      <c r="E255" s="127">
        <v>16</v>
      </c>
      <c r="F255" s="127">
        <v>61</v>
      </c>
      <c r="G255" s="245">
        <v>454.8599853515625</v>
      </c>
      <c r="H255" s="245">
        <v>0.24960002303123474</v>
      </c>
      <c r="I255" s="245">
        <v>282656.78125</v>
      </c>
      <c r="J255" s="126">
        <v>0</v>
      </c>
      <c r="K255" s="127">
        <v>65942</v>
      </c>
      <c r="L255" s="251">
        <v>97.13839434654696</v>
      </c>
      <c r="M255" s="127">
        <v>1124974</v>
      </c>
      <c r="N255" s="251">
        <v>0</v>
      </c>
      <c r="O255" s="127">
        <v>55541</v>
      </c>
      <c r="P255" s="251">
        <v>0</v>
      </c>
      <c r="Q255" s="127">
        <v>120842</v>
      </c>
      <c r="R255" s="251">
        <v>99.894073486328125</v>
      </c>
      <c r="S255" s="127">
        <v>827717</v>
      </c>
      <c r="T255" s="251">
        <v>99.8829345703125</v>
      </c>
      <c r="U255" s="251">
        <v>99.762336730957031</v>
      </c>
      <c r="V255" s="251">
        <v>99.630126953125</v>
      </c>
      <c r="W255" s="251">
        <v>99.656661987304688</v>
      </c>
      <c r="X255" s="251">
        <v>99.513496398925781</v>
      </c>
      <c r="Y255" s="127">
        <v>1055608</v>
      </c>
      <c r="Z255" s="251">
        <v>99.939842224121094</v>
      </c>
      <c r="AA255" s="127">
        <v>191927</v>
      </c>
      <c r="AB255" s="251">
        <v>99.812431335449219</v>
      </c>
      <c r="AC255" s="127">
        <v>55548</v>
      </c>
      <c r="AD255" s="251">
        <v>0.24303305149078369</v>
      </c>
      <c r="AE255" s="127">
        <v>3761</v>
      </c>
      <c r="AF255" s="251">
        <v>98.830101013183594</v>
      </c>
      <c r="AG255" s="127">
        <v>1125708</v>
      </c>
      <c r="AH255" s="251">
        <v>0.20253920555114746</v>
      </c>
      <c r="AI255" s="127">
        <v>11358</v>
      </c>
      <c r="AJ255" s="251">
        <v>90.62335205078125</v>
      </c>
      <c r="AK255" s="251">
        <v>1.0579736232757568</v>
      </c>
      <c r="AL255" s="251">
        <v>5.3060665726661682E-2</v>
      </c>
      <c r="AM255" s="245">
        <v>0</v>
      </c>
      <c r="AN255" s="126">
        <v>0</v>
      </c>
      <c r="AO255" s="156">
        <v>0</v>
      </c>
      <c r="AP255" s="127">
        <v>0</v>
      </c>
      <c r="AQ255" s="127">
        <v>0</v>
      </c>
      <c r="AR255" s="127">
        <v>0</v>
      </c>
      <c r="AS255" s="127">
        <v>0</v>
      </c>
      <c r="AT255" s="127">
        <v>0</v>
      </c>
      <c r="AU255" s="127">
        <v>0</v>
      </c>
      <c r="AV255" s="311">
        <v>2</v>
      </c>
      <c r="AW255" s="312">
        <v>0</v>
      </c>
      <c r="AX255" s="312">
        <v>6</v>
      </c>
      <c r="AY255" s="10">
        <v>0</v>
      </c>
      <c r="AZ255" s="10">
        <v>7</v>
      </c>
      <c r="BA255" s="10">
        <v>6</v>
      </c>
    </row>
    <row r="256" spans="1:53" x14ac:dyDescent="0.25">
      <c r="A256" s="9">
        <v>41900</v>
      </c>
      <c r="B256" s="313" t="s">
        <v>82</v>
      </c>
      <c r="C256" s="313" t="s">
        <v>86</v>
      </c>
      <c r="D256" s="314" t="s">
        <v>120</v>
      </c>
      <c r="E256" s="131">
        <v>51</v>
      </c>
      <c r="F256" s="131">
        <v>167</v>
      </c>
      <c r="G256" s="246">
        <v>378.31423950195313</v>
      </c>
      <c r="H256" s="246">
        <v>6.2399998307228088E-2</v>
      </c>
      <c r="I256" s="246">
        <v>904565.3125</v>
      </c>
      <c r="J256" s="129">
        <v>0</v>
      </c>
      <c r="K256" s="128">
        <v>59670</v>
      </c>
      <c r="L256" s="252">
        <v>97.047092341209989</v>
      </c>
      <c r="M256" s="128">
        <v>1318478</v>
      </c>
      <c r="N256" s="252">
        <v>7.5845026003662497E-5</v>
      </c>
      <c r="O256" s="128">
        <v>52756</v>
      </c>
      <c r="P256" s="252">
        <v>0</v>
      </c>
      <c r="Q256" s="128">
        <v>143978</v>
      </c>
      <c r="R256" s="252">
        <v>99.868034362792969</v>
      </c>
      <c r="S256" s="128">
        <v>958173</v>
      </c>
      <c r="T256" s="252">
        <v>99.868392944335938</v>
      </c>
      <c r="U256" s="252">
        <v>99.76495361328125</v>
      </c>
      <c r="V256" s="252">
        <v>99.869163513183594</v>
      </c>
      <c r="W256" s="252">
        <v>99.63330078125</v>
      </c>
      <c r="X256" s="252">
        <v>99.73773193359375</v>
      </c>
      <c r="Y256" s="128">
        <v>1189471</v>
      </c>
      <c r="Z256" s="252">
        <v>99.929550170898437</v>
      </c>
      <c r="AA256" s="128">
        <v>219438</v>
      </c>
      <c r="AB256" s="252">
        <v>99.779891967773438</v>
      </c>
      <c r="AC256" s="128">
        <v>52789</v>
      </c>
      <c r="AD256" s="252">
        <v>0.22353141009807587</v>
      </c>
      <c r="AE256" s="128">
        <v>5337</v>
      </c>
      <c r="AF256" s="252">
        <v>95.521827697753906</v>
      </c>
      <c r="AG256" s="128">
        <v>1321253</v>
      </c>
      <c r="AH256" s="252">
        <v>0.23788025975227356</v>
      </c>
      <c r="AI256" s="128">
        <v>12425</v>
      </c>
      <c r="AJ256" s="252">
        <v>96.185111999511719</v>
      </c>
      <c r="AK256" s="252">
        <v>1.3310675621032715</v>
      </c>
      <c r="AL256" s="252">
        <v>9.5803000032901764E-2</v>
      </c>
      <c r="AM256" s="246">
        <v>0</v>
      </c>
      <c r="AN256" s="129">
        <v>0</v>
      </c>
      <c r="AO256" s="129">
        <v>0</v>
      </c>
      <c r="AP256" s="296">
        <v>0</v>
      </c>
      <c r="AQ256" s="296">
        <v>0</v>
      </c>
      <c r="AR256" s="296">
        <v>1</v>
      </c>
      <c r="AS256" s="296">
        <v>1</v>
      </c>
      <c r="AT256" s="296">
        <v>0</v>
      </c>
      <c r="AU256" s="296">
        <v>0</v>
      </c>
      <c r="AV256" s="311">
        <v>0</v>
      </c>
      <c r="AW256" s="312">
        <v>1</v>
      </c>
      <c r="AX256" s="312">
        <v>6</v>
      </c>
      <c r="AY256" s="10">
        <v>0</v>
      </c>
      <c r="AZ256" s="10">
        <v>1</v>
      </c>
      <c r="BA256" s="10">
        <v>1</v>
      </c>
    </row>
    <row r="257" spans="1:53" x14ac:dyDescent="0.25">
      <c r="A257" s="9">
        <v>41900</v>
      </c>
      <c r="B257" s="313" t="s">
        <v>83</v>
      </c>
      <c r="C257" s="313" t="s">
        <v>86</v>
      </c>
      <c r="D257" s="314" t="s">
        <v>120</v>
      </c>
      <c r="E257" s="131">
        <v>46</v>
      </c>
      <c r="F257" s="131">
        <v>141</v>
      </c>
      <c r="G257" s="246">
        <v>163.04878234863281</v>
      </c>
      <c r="H257" s="246">
        <v>0.13199999928474426</v>
      </c>
      <c r="I257" s="246">
        <v>849520.5625</v>
      </c>
      <c r="J257" s="131">
        <v>0</v>
      </c>
      <c r="K257" s="130">
        <v>32951</v>
      </c>
      <c r="L257" s="253">
        <v>95.966738490485866</v>
      </c>
      <c r="M257" s="130">
        <v>963464</v>
      </c>
      <c r="N257" s="253">
        <v>0</v>
      </c>
      <c r="O257" s="130">
        <v>21309</v>
      </c>
      <c r="P257" s="253">
        <v>0</v>
      </c>
      <c r="Q257" s="130">
        <v>75547</v>
      </c>
      <c r="R257" s="253">
        <v>99.912635803222656</v>
      </c>
      <c r="S257" s="130">
        <v>626558</v>
      </c>
      <c r="T257" s="253">
        <v>99.901687622070312</v>
      </c>
      <c r="U257" s="253">
        <v>99.394622802734375</v>
      </c>
      <c r="V257" s="253">
        <v>99.783592224121094</v>
      </c>
      <c r="W257" s="253">
        <v>99.307785034179688</v>
      </c>
      <c r="X257" s="253">
        <v>99.685493469238281</v>
      </c>
      <c r="Y257" s="130">
        <v>1235874</v>
      </c>
      <c r="Z257" s="253">
        <v>99.931709289550781</v>
      </c>
      <c r="AA257" s="130">
        <v>320141</v>
      </c>
      <c r="AB257" s="253">
        <v>99.870681762695313</v>
      </c>
      <c r="AC257" s="130">
        <v>21252</v>
      </c>
      <c r="AD257" s="253">
        <v>0.32938075065612793</v>
      </c>
      <c r="AE257" s="130">
        <v>2178</v>
      </c>
      <c r="AF257" s="253">
        <v>89.577590942382812</v>
      </c>
      <c r="AG257" s="130">
        <v>965028</v>
      </c>
      <c r="AH257" s="253">
        <v>0.24279087781906128</v>
      </c>
      <c r="AI257" s="130">
        <v>6412</v>
      </c>
      <c r="AJ257" s="253">
        <v>97.629447937011719</v>
      </c>
      <c r="AK257" s="253">
        <v>1.1940523386001587</v>
      </c>
      <c r="AL257" s="253">
        <v>7.4360989034175873E-2</v>
      </c>
      <c r="AM257" s="256">
        <v>0</v>
      </c>
      <c r="AN257" s="131">
        <v>0</v>
      </c>
      <c r="AO257" s="131">
        <v>0</v>
      </c>
      <c r="AP257" s="296">
        <v>0</v>
      </c>
      <c r="AQ257" s="296">
        <v>0</v>
      </c>
      <c r="AR257" s="296">
        <v>0</v>
      </c>
      <c r="AS257" s="296">
        <v>0</v>
      </c>
      <c r="AT257" s="296">
        <v>0</v>
      </c>
      <c r="AU257" s="296">
        <v>0</v>
      </c>
      <c r="AV257" s="315">
        <v>0</v>
      </c>
      <c r="AW257" s="316">
        <v>0</v>
      </c>
      <c r="AX257" s="316">
        <v>13</v>
      </c>
      <c r="AY257" s="317">
        <v>0</v>
      </c>
      <c r="AZ257" s="317">
        <v>0</v>
      </c>
      <c r="BA257" s="317">
        <v>0</v>
      </c>
    </row>
    <row r="258" spans="1:53" x14ac:dyDescent="0.25">
      <c r="A258" s="9">
        <v>41900</v>
      </c>
      <c r="B258" s="299" t="s">
        <v>85</v>
      </c>
      <c r="C258" s="299" t="s">
        <v>86</v>
      </c>
      <c r="D258" s="300">
        <v>3</v>
      </c>
      <c r="E258" s="124">
        <v>134</v>
      </c>
      <c r="F258" s="124">
        <v>434</v>
      </c>
      <c r="G258" s="242">
        <v>258.64077758789062</v>
      </c>
      <c r="H258" s="242">
        <v>1.9200000911951065E-2</v>
      </c>
      <c r="I258" s="242">
        <v>3385739.5</v>
      </c>
      <c r="J258" s="125">
        <v>0</v>
      </c>
      <c r="K258" s="124">
        <v>74260</v>
      </c>
      <c r="L258" s="248">
        <v>96.230810665230265</v>
      </c>
      <c r="M258" s="124">
        <v>3258198</v>
      </c>
      <c r="N258" s="248">
        <v>0</v>
      </c>
      <c r="O258" s="124">
        <v>32056</v>
      </c>
      <c r="P258" s="248">
        <v>0</v>
      </c>
      <c r="Q258" s="124">
        <v>216316</v>
      </c>
      <c r="R258" s="248">
        <v>99.8848876953125</v>
      </c>
      <c r="S258" s="124">
        <v>2257230</v>
      </c>
      <c r="T258" s="248">
        <v>99.903289794921875</v>
      </c>
      <c r="U258" s="248">
        <v>99.762916564941406</v>
      </c>
      <c r="V258" s="248">
        <v>99.919097900390625</v>
      </c>
      <c r="W258" s="248">
        <v>99.648078918457031</v>
      </c>
      <c r="X258" s="248">
        <v>99.822463989257813</v>
      </c>
      <c r="Y258" s="124">
        <v>5399487</v>
      </c>
      <c r="Z258" s="248">
        <v>99.899658203125</v>
      </c>
      <c r="AA258" s="124">
        <v>1083145</v>
      </c>
      <c r="AB258" s="248">
        <v>99.625625610351563</v>
      </c>
      <c r="AC258" s="124">
        <v>32113</v>
      </c>
      <c r="AD258" s="248">
        <v>0.44218853116035461</v>
      </c>
      <c r="AE258" s="124">
        <v>2952</v>
      </c>
      <c r="AF258" s="248">
        <v>93.902435302734375</v>
      </c>
      <c r="AG258" s="124">
        <v>3278518</v>
      </c>
      <c r="AH258" s="248">
        <v>0.25667086243629456</v>
      </c>
      <c r="AI258" s="124">
        <v>20736</v>
      </c>
      <c r="AJ258" s="248">
        <v>95.158180236816406</v>
      </c>
      <c r="AK258" s="248">
        <v>1.1370067596435547</v>
      </c>
      <c r="AL258" s="248">
        <v>8.5547670722007751E-2</v>
      </c>
      <c r="AM258" s="242">
        <v>0</v>
      </c>
      <c r="AN258" s="125">
        <v>0</v>
      </c>
      <c r="AO258" s="300">
        <v>0</v>
      </c>
      <c r="AP258" s="124">
        <v>0</v>
      </c>
      <c r="AQ258" s="124">
        <v>0</v>
      </c>
      <c r="AR258" s="124">
        <v>0</v>
      </c>
      <c r="AS258" s="124">
        <v>0</v>
      </c>
      <c r="AT258" s="124">
        <v>0</v>
      </c>
      <c r="AU258" s="124">
        <v>0</v>
      </c>
      <c r="AV258" s="315">
        <v>4</v>
      </c>
      <c r="AW258" s="316">
        <v>0</v>
      </c>
      <c r="AX258" s="316">
        <v>5</v>
      </c>
      <c r="AY258" s="317">
        <v>2</v>
      </c>
      <c r="AZ258" s="317">
        <v>0</v>
      </c>
      <c r="BA258" s="317">
        <v>0</v>
      </c>
    </row>
    <row r="259" spans="1:53" x14ac:dyDescent="0.25">
      <c r="A259" s="9">
        <v>41900</v>
      </c>
      <c r="B259" s="304" t="s">
        <v>84</v>
      </c>
      <c r="C259" s="304" t="s">
        <v>87</v>
      </c>
      <c r="D259" s="305">
        <v>2</v>
      </c>
      <c r="E259" s="142">
        <v>194</v>
      </c>
      <c r="F259" s="142">
        <v>581</v>
      </c>
      <c r="G259" s="243">
        <v>1170.5220947265625</v>
      </c>
      <c r="H259" s="243">
        <v>1.3288639783859253</v>
      </c>
      <c r="I259" s="243">
        <v>7435632.5</v>
      </c>
      <c r="J259" s="143">
        <v>0</v>
      </c>
      <c r="K259" s="142">
        <v>161951</v>
      </c>
      <c r="L259" s="249">
        <v>96.4822693283771</v>
      </c>
      <c r="M259" s="142">
        <v>7229567</v>
      </c>
      <c r="N259" s="249">
        <v>0</v>
      </c>
      <c r="O259" s="142">
        <v>71331</v>
      </c>
      <c r="P259" s="249">
        <v>0</v>
      </c>
      <c r="Q259" s="142">
        <v>62648</v>
      </c>
      <c r="R259" s="249">
        <v>99.881881713867188</v>
      </c>
      <c r="S259" s="142">
        <v>5717795</v>
      </c>
      <c r="T259" s="249">
        <v>99.979621887207031</v>
      </c>
      <c r="U259" s="249">
        <v>99.660736083984375</v>
      </c>
      <c r="V259" s="249">
        <v>99.842300415039063</v>
      </c>
      <c r="W259" s="249">
        <v>99.543022155761719</v>
      </c>
      <c r="X259" s="249">
        <v>99.821952819824219</v>
      </c>
      <c r="Y259" s="142">
        <v>23202568</v>
      </c>
      <c r="Z259" s="249">
        <v>99.884849548339844</v>
      </c>
      <c r="AA259" s="142">
        <v>13017</v>
      </c>
      <c r="AB259" s="249">
        <v>89.375434875488281</v>
      </c>
      <c r="AC259" s="142">
        <v>65244</v>
      </c>
      <c r="AD259" s="249">
        <v>0.23756973445415497</v>
      </c>
      <c r="AE259" s="142">
        <v>5904</v>
      </c>
      <c r="AF259" s="249">
        <v>99.220870971679688</v>
      </c>
      <c r="AG259" s="142">
        <v>7186947</v>
      </c>
      <c r="AH259" s="249">
        <v>0.1406160295009613</v>
      </c>
      <c r="AI259" s="142">
        <v>19784</v>
      </c>
      <c r="AJ259" s="249">
        <v>95.941162109375</v>
      </c>
      <c r="AK259" s="249">
        <v>2.8793494701385498</v>
      </c>
      <c r="AL259" s="249">
        <v>0.26894053816795349</v>
      </c>
      <c r="AM259" s="243">
        <v>0</v>
      </c>
      <c r="AN259" s="143">
        <v>0</v>
      </c>
      <c r="AO259" s="305">
        <v>0</v>
      </c>
      <c r="AP259" s="142">
        <v>0</v>
      </c>
      <c r="AQ259" s="142">
        <v>0</v>
      </c>
      <c r="AR259" s="142">
        <v>1</v>
      </c>
      <c r="AS259" s="142">
        <v>0</v>
      </c>
      <c r="AT259" s="142">
        <v>0</v>
      </c>
      <c r="AU259" s="142">
        <v>0</v>
      </c>
      <c r="AV259" s="315">
        <v>2</v>
      </c>
      <c r="AW259" s="316">
        <v>0</v>
      </c>
      <c r="AX259" s="316">
        <v>20</v>
      </c>
      <c r="AY259" s="317">
        <v>0</v>
      </c>
      <c r="AZ259" s="317">
        <v>7</v>
      </c>
      <c r="BA259" s="317">
        <v>4</v>
      </c>
    </row>
    <row r="260" spans="1:53" x14ac:dyDescent="0.25">
      <c r="A260" s="9">
        <v>41899</v>
      </c>
      <c r="B260" s="299" t="s">
        <v>17</v>
      </c>
      <c r="C260" s="299"/>
      <c r="D260" s="300">
        <v>4</v>
      </c>
      <c r="E260" s="124">
        <v>846</v>
      </c>
      <c r="F260" s="124">
        <v>2906</v>
      </c>
      <c r="G260" s="242">
        <v>7549.9945678710937</v>
      </c>
      <c r="H260" s="242">
        <v>3.9095582477748394</v>
      </c>
      <c r="I260" s="242">
        <v>20034103.1875</v>
      </c>
      <c r="J260" s="125"/>
      <c r="K260" s="124">
        <v>1043426</v>
      </c>
      <c r="L260" s="248">
        <v>96.929729563955661</v>
      </c>
      <c r="M260" s="124">
        <v>33860350</v>
      </c>
      <c r="N260" s="248">
        <v>3.5439680966802326E-5</v>
      </c>
      <c r="O260" s="124">
        <v>844999</v>
      </c>
      <c r="P260" s="248">
        <v>1.7751500094836379E-3</v>
      </c>
      <c r="Q260" s="124">
        <v>2129742</v>
      </c>
      <c r="R260" s="248">
        <v>99.914169665215582</v>
      </c>
      <c r="S260" s="124">
        <v>24556855</v>
      </c>
      <c r="T260" s="248">
        <v>99.936067016495471</v>
      </c>
      <c r="U260" s="248">
        <v>99.695383806518436</v>
      </c>
      <c r="V260" s="248">
        <v>99.823053195023036</v>
      </c>
      <c r="W260" s="248">
        <v>99.609814924832705</v>
      </c>
      <c r="X260" s="248">
        <v>99.759233338890155</v>
      </c>
      <c r="Y260" s="124">
        <v>52363418</v>
      </c>
      <c r="Z260" s="248">
        <v>99.900277529141874</v>
      </c>
      <c r="AA260" s="124">
        <v>5552171</v>
      </c>
      <c r="AB260" s="248">
        <v>99.798798647882862</v>
      </c>
      <c r="AC260" s="124">
        <v>838851</v>
      </c>
      <c r="AD260" s="248">
        <v>0.2906356407362114</v>
      </c>
      <c r="AE260" s="124">
        <v>66390</v>
      </c>
      <c r="AF260" s="248">
        <v>98.186474490205214</v>
      </c>
      <c r="AG260" s="124">
        <v>33860374</v>
      </c>
      <c r="AH260" s="248">
        <v>0.14786015262938032</v>
      </c>
      <c r="AI260" s="124">
        <v>252817</v>
      </c>
      <c r="AJ260" s="248">
        <v>95.069951556612054</v>
      </c>
      <c r="AK260" s="248">
        <v>1.0178436094405749</v>
      </c>
      <c r="AL260" s="248" t="e">
        <v>#DIV/0!</v>
      </c>
      <c r="AM260" s="242"/>
      <c r="AN260" s="125"/>
      <c r="AO260" s="300"/>
      <c r="AP260" s="124">
        <v>0</v>
      </c>
      <c r="AQ260" s="124">
        <v>0</v>
      </c>
      <c r="AR260" s="124">
        <v>5</v>
      </c>
      <c r="AS260" s="124">
        <v>3</v>
      </c>
      <c r="AT260" s="124">
        <v>0</v>
      </c>
      <c r="AU260" s="124">
        <v>0</v>
      </c>
      <c r="AV260" s="301">
        <v>26</v>
      </c>
      <c r="AW260" s="302">
        <v>1</v>
      </c>
      <c r="AX260" s="302">
        <v>99</v>
      </c>
      <c r="AY260" s="303">
        <v>4</v>
      </c>
      <c r="AZ260" s="303">
        <v>36</v>
      </c>
      <c r="BA260" s="303">
        <v>23</v>
      </c>
    </row>
    <row r="261" spans="1:53" x14ac:dyDescent="0.25">
      <c r="A261" s="9">
        <v>41899</v>
      </c>
      <c r="B261" s="304" t="s">
        <v>88</v>
      </c>
      <c r="C261" s="304"/>
      <c r="D261" s="305">
        <v>3</v>
      </c>
      <c r="E261" s="142">
        <v>652</v>
      </c>
      <c r="F261" s="142">
        <v>2325</v>
      </c>
      <c r="G261" s="243">
        <v>6413.3372192382812</v>
      </c>
      <c r="H261" s="243">
        <v>3.5615999214351177</v>
      </c>
      <c r="I261" s="243">
        <v>12896638.1875</v>
      </c>
      <c r="J261" s="143"/>
      <c r="K261" s="142">
        <v>905950</v>
      </c>
      <c r="L261" s="249">
        <v>97.003366631712566</v>
      </c>
      <c r="M261" s="142">
        <v>26725631</v>
      </c>
      <c r="N261" s="249">
        <v>4.4900717271156858E-5</v>
      </c>
      <c r="O261" s="142">
        <v>775384</v>
      </c>
      <c r="P261" s="249">
        <v>1.9345253227609348E-3</v>
      </c>
      <c r="Q261" s="142">
        <v>2068903</v>
      </c>
      <c r="R261" s="249">
        <v>99.914739083701065</v>
      </c>
      <c r="S261" s="142">
        <v>18933918</v>
      </c>
      <c r="T261" s="249">
        <v>99.923227386015782</v>
      </c>
      <c r="U261" s="249">
        <v>99.706983446291417</v>
      </c>
      <c r="V261" s="249">
        <v>99.824116846743422</v>
      </c>
      <c r="W261" s="249">
        <v>99.62197235859108</v>
      </c>
      <c r="X261" s="249">
        <v>99.747479262853517</v>
      </c>
      <c r="Y261" s="142">
        <v>29289174</v>
      </c>
      <c r="Z261" s="249">
        <v>99.915635410241862</v>
      </c>
      <c r="AA261" s="142">
        <v>5538718</v>
      </c>
      <c r="AB261" s="249">
        <v>99.82723361577041</v>
      </c>
      <c r="AC261" s="142">
        <v>775404</v>
      </c>
      <c r="AD261" s="249">
        <v>0.29610370523695029</v>
      </c>
      <c r="AE261" s="142">
        <v>60463</v>
      </c>
      <c r="AF261" s="249">
        <v>98.101319150036829</v>
      </c>
      <c r="AG261" s="142">
        <v>26769260</v>
      </c>
      <c r="AH261" s="249">
        <v>0.15246966237509715</v>
      </c>
      <c r="AI261" s="142">
        <v>233590</v>
      </c>
      <c r="AJ261" s="249">
        <v>94.912453419409246</v>
      </c>
      <c r="AK261" s="249">
        <v>6.9441932868220054E-7</v>
      </c>
      <c r="AL261" s="249" t="e">
        <v>#DIV/0!</v>
      </c>
      <c r="AM261" s="243"/>
      <c r="AN261" s="143"/>
      <c r="AO261" s="305"/>
      <c r="AP261" s="142">
        <v>0</v>
      </c>
      <c r="AQ261" s="142">
        <v>0</v>
      </c>
      <c r="AR261" s="142">
        <v>4</v>
      </c>
      <c r="AS261" s="142">
        <v>1</v>
      </c>
      <c r="AT261" s="142">
        <v>0</v>
      </c>
      <c r="AU261" s="142">
        <v>0</v>
      </c>
      <c r="AV261" s="301">
        <v>23</v>
      </c>
      <c r="AW261" s="302">
        <v>1</v>
      </c>
      <c r="AX261" s="302">
        <v>72</v>
      </c>
      <c r="AY261" s="303">
        <v>4</v>
      </c>
      <c r="AZ261" s="303">
        <v>29</v>
      </c>
      <c r="BA261" s="303">
        <v>19</v>
      </c>
    </row>
    <row r="262" spans="1:53" x14ac:dyDescent="0.25">
      <c r="A262" s="9">
        <v>41899</v>
      </c>
      <c r="B262" s="306" t="s">
        <v>89</v>
      </c>
      <c r="C262" s="306"/>
      <c r="D262" s="307">
        <v>1</v>
      </c>
      <c r="E262" s="145">
        <v>194</v>
      </c>
      <c r="F262" s="145">
        <v>581</v>
      </c>
      <c r="G262" s="244">
        <v>1136.6573486328125</v>
      </c>
      <c r="H262" s="244">
        <v>0.34795832633972168</v>
      </c>
      <c r="I262" s="244">
        <v>7137465</v>
      </c>
      <c r="J262" s="138"/>
      <c r="K262" s="145">
        <v>137476</v>
      </c>
      <c r="L262" s="250">
        <v>96.444470307544591</v>
      </c>
      <c r="M262" s="145">
        <v>7134719</v>
      </c>
      <c r="N262" s="250">
        <v>0</v>
      </c>
      <c r="O262" s="145">
        <v>69615</v>
      </c>
      <c r="P262" s="250">
        <v>0</v>
      </c>
      <c r="Q262" s="145">
        <v>60839</v>
      </c>
      <c r="R262" s="250">
        <v>99.894805908203125</v>
      </c>
      <c r="S262" s="145">
        <v>5622937</v>
      </c>
      <c r="T262" s="250">
        <v>99.979301452636719</v>
      </c>
      <c r="U262" s="250">
        <v>99.566184997558594</v>
      </c>
      <c r="V262" s="250">
        <v>99.819068908691406</v>
      </c>
      <c r="W262" s="250">
        <v>99.461448669433594</v>
      </c>
      <c r="X262" s="250">
        <v>99.798408508300781</v>
      </c>
      <c r="Y262" s="145">
        <v>23074244</v>
      </c>
      <c r="Z262" s="250">
        <v>99.880783081054688</v>
      </c>
      <c r="AA262" s="145">
        <v>13453</v>
      </c>
      <c r="AB262" s="250">
        <v>88.091873168945313</v>
      </c>
      <c r="AC262" s="145">
        <v>63447</v>
      </c>
      <c r="AD262" s="250">
        <v>0.22380885481834412</v>
      </c>
      <c r="AE262" s="145">
        <v>5927</v>
      </c>
      <c r="AF262" s="250">
        <v>99.055168151855469</v>
      </c>
      <c r="AG262" s="145">
        <v>7091114</v>
      </c>
      <c r="AH262" s="250">
        <v>0.13045905530452728</v>
      </c>
      <c r="AI262" s="145">
        <v>19227</v>
      </c>
      <c r="AJ262" s="250">
        <v>96.983406066894531</v>
      </c>
      <c r="AK262" s="250">
        <v>2.8569772243499756</v>
      </c>
      <c r="AL262" s="250">
        <v>0.26054394245147705</v>
      </c>
      <c r="AM262" s="244"/>
      <c r="AN262" s="138"/>
      <c r="AO262" s="307"/>
      <c r="AP262" s="145">
        <v>0</v>
      </c>
      <c r="AQ262" s="145">
        <v>0</v>
      </c>
      <c r="AR262" s="145">
        <v>1</v>
      </c>
      <c r="AS262" s="145">
        <v>2</v>
      </c>
      <c r="AT262" s="145">
        <v>0</v>
      </c>
      <c r="AU262" s="145">
        <v>0</v>
      </c>
      <c r="AV262" s="34">
        <v>3</v>
      </c>
      <c r="AW262" s="308">
        <v>0</v>
      </c>
      <c r="AX262" s="308">
        <v>27</v>
      </c>
      <c r="AY262" s="10">
        <v>0</v>
      </c>
      <c r="AZ262" s="10">
        <v>7</v>
      </c>
      <c r="BA262" s="10">
        <v>4</v>
      </c>
    </row>
    <row r="263" spans="1:53" x14ac:dyDescent="0.25">
      <c r="A263" s="9">
        <v>41899</v>
      </c>
      <c r="B263" s="309" t="s">
        <v>75</v>
      </c>
      <c r="C263" s="309" t="s">
        <v>86</v>
      </c>
      <c r="D263" s="310" t="s">
        <v>118</v>
      </c>
      <c r="E263" s="127">
        <v>39</v>
      </c>
      <c r="F263" s="127">
        <v>181</v>
      </c>
      <c r="G263" s="245">
        <v>1673.990234375</v>
      </c>
      <c r="H263" s="245">
        <v>1.0535999536514282</v>
      </c>
      <c r="I263" s="245">
        <v>809517.875</v>
      </c>
      <c r="J263" s="126">
        <v>0</v>
      </c>
      <c r="K263" s="127">
        <v>202126</v>
      </c>
      <c r="L263" s="251">
        <v>97.375894244184323</v>
      </c>
      <c r="M263" s="127">
        <v>4089597</v>
      </c>
      <c r="N263" s="251">
        <v>1.9561829685699195E-4</v>
      </c>
      <c r="O263" s="127">
        <v>209099</v>
      </c>
      <c r="P263" s="251">
        <v>2.8694542124867439E-3</v>
      </c>
      <c r="Q263" s="127">
        <v>441900</v>
      </c>
      <c r="R263" s="251">
        <v>99.898170471191406</v>
      </c>
      <c r="S263" s="127">
        <v>3179421</v>
      </c>
      <c r="T263" s="251">
        <v>99.894035339355469</v>
      </c>
      <c r="U263" s="251">
        <v>99.663314819335938</v>
      </c>
      <c r="V263" s="251">
        <v>99.698768615722656</v>
      </c>
      <c r="W263" s="251">
        <v>99.56182861328125</v>
      </c>
      <c r="X263" s="251">
        <v>99.593124389648438</v>
      </c>
      <c r="Y263" s="127">
        <v>3887596</v>
      </c>
      <c r="Z263" s="251">
        <v>99.939529418945313</v>
      </c>
      <c r="AA263" s="127">
        <v>756318</v>
      </c>
      <c r="AB263" s="251">
        <v>99.832084655761719</v>
      </c>
      <c r="AC263" s="127">
        <v>209093</v>
      </c>
      <c r="AD263" s="251">
        <v>0.33286622166633606</v>
      </c>
      <c r="AE263" s="127">
        <v>21979</v>
      </c>
      <c r="AF263" s="251">
        <v>98.4439697265625</v>
      </c>
      <c r="AG263" s="127">
        <v>4087882</v>
      </c>
      <c r="AH263" s="251">
        <v>0.11306588351726532</v>
      </c>
      <c r="AI263" s="127">
        <v>58149</v>
      </c>
      <c r="AJ263" s="251">
        <v>94.538169860839844</v>
      </c>
      <c r="AK263" s="251">
        <v>1.0052645206451416</v>
      </c>
      <c r="AL263" s="251">
        <v>5.3393363952636719E-2</v>
      </c>
      <c r="AM263" s="245">
        <v>0</v>
      </c>
      <c r="AN263" s="126">
        <v>0</v>
      </c>
      <c r="AO263" s="156">
        <v>0</v>
      </c>
      <c r="AP263" s="127">
        <v>0</v>
      </c>
      <c r="AQ263" s="127">
        <v>0</v>
      </c>
      <c r="AR263" s="127">
        <v>0</v>
      </c>
      <c r="AS263" s="127">
        <v>0</v>
      </c>
      <c r="AT263" s="127">
        <v>0</v>
      </c>
      <c r="AU263" s="127">
        <v>0</v>
      </c>
      <c r="AV263" s="311">
        <v>7</v>
      </c>
      <c r="AW263" s="312">
        <v>0</v>
      </c>
      <c r="AX263" s="312">
        <v>16</v>
      </c>
      <c r="AY263" s="10">
        <v>1</v>
      </c>
      <c r="AZ263" s="10">
        <v>10</v>
      </c>
      <c r="BA263" s="10">
        <v>7</v>
      </c>
    </row>
    <row r="264" spans="1:53" x14ac:dyDescent="0.25">
      <c r="A264" s="9">
        <v>41899</v>
      </c>
      <c r="B264" s="309" t="s">
        <v>76</v>
      </c>
      <c r="C264" s="309" t="s">
        <v>86</v>
      </c>
      <c r="D264" s="310" t="s">
        <v>119</v>
      </c>
      <c r="E264" s="127">
        <v>52</v>
      </c>
      <c r="F264" s="127">
        <v>171</v>
      </c>
      <c r="G264" s="245">
        <v>499.87197875976562</v>
      </c>
      <c r="H264" s="245">
        <v>0.33119997382164001</v>
      </c>
      <c r="I264" s="245">
        <v>759961.75</v>
      </c>
      <c r="J264" s="126">
        <v>0</v>
      </c>
      <c r="K264" s="127">
        <v>71736</v>
      </c>
      <c r="L264" s="251">
        <v>97.241273558603766</v>
      </c>
      <c r="M264" s="127">
        <v>2020079</v>
      </c>
      <c r="N264" s="251">
        <v>9.9006028904113919E-5</v>
      </c>
      <c r="O264" s="127">
        <v>57530</v>
      </c>
      <c r="P264" s="251">
        <v>1.3905787840485573E-2</v>
      </c>
      <c r="Q264" s="127">
        <v>155289</v>
      </c>
      <c r="R264" s="251">
        <v>99.943977355957031</v>
      </c>
      <c r="S264" s="127">
        <v>1434251</v>
      </c>
      <c r="T264" s="251">
        <v>99.946174621582031</v>
      </c>
      <c r="U264" s="251">
        <v>99.690597534179688</v>
      </c>
      <c r="V264" s="251">
        <v>99.834564208984375</v>
      </c>
      <c r="W264" s="251">
        <v>99.634750366210937</v>
      </c>
      <c r="X264" s="251">
        <v>99.780830383300781</v>
      </c>
      <c r="Y264" s="127">
        <v>1797442</v>
      </c>
      <c r="Z264" s="251">
        <v>99.914100646972656</v>
      </c>
      <c r="AA264" s="127">
        <v>306186</v>
      </c>
      <c r="AB264" s="251">
        <v>99.876220703125</v>
      </c>
      <c r="AC264" s="127">
        <v>57543</v>
      </c>
      <c r="AD264" s="251">
        <v>0.33540135622024536</v>
      </c>
      <c r="AE264" s="127">
        <v>1093</v>
      </c>
      <c r="AF264" s="251">
        <v>96.157363891601562</v>
      </c>
      <c r="AG264" s="127">
        <v>2021739</v>
      </c>
      <c r="AH264" s="251">
        <v>0.12603011727333069</v>
      </c>
      <c r="AI264" s="127">
        <v>15406</v>
      </c>
      <c r="AJ264" s="251">
        <v>94.618980407714844</v>
      </c>
      <c r="AK264" s="251">
        <v>1.2268515825271606</v>
      </c>
      <c r="AL264" s="251">
        <v>6.4756713807582855E-2</v>
      </c>
      <c r="AM264" s="245">
        <v>0</v>
      </c>
      <c r="AN264" s="126">
        <v>0</v>
      </c>
      <c r="AO264" s="156">
        <v>0</v>
      </c>
      <c r="AP264" s="127">
        <v>0</v>
      </c>
      <c r="AQ264" s="127">
        <v>0</v>
      </c>
      <c r="AR264" s="127">
        <v>0</v>
      </c>
      <c r="AS264" s="127">
        <v>0</v>
      </c>
      <c r="AT264" s="127">
        <v>0</v>
      </c>
      <c r="AU264" s="127">
        <v>0</v>
      </c>
      <c r="AV264" s="311">
        <v>3</v>
      </c>
      <c r="AW264" s="312">
        <v>0</v>
      </c>
      <c r="AX264" s="312">
        <v>3</v>
      </c>
      <c r="AY264" s="10">
        <v>1</v>
      </c>
      <c r="AZ264" s="10">
        <v>1</v>
      </c>
      <c r="BA264" s="10">
        <v>0</v>
      </c>
    </row>
    <row r="265" spans="1:53" x14ac:dyDescent="0.25">
      <c r="A265" s="9">
        <v>41899</v>
      </c>
      <c r="B265" s="309" t="s">
        <v>77</v>
      </c>
      <c r="C265" s="309" t="s">
        <v>86</v>
      </c>
      <c r="D265" s="310" t="s">
        <v>118</v>
      </c>
      <c r="E265" s="127">
        <v>65</v>
      </c>
      <c r="F265" s="127">
        <v>349</v>
      </c>
      <c r="G265" s="245">
        <v>795.15869140625</v>
      </c>
      <c r="H265" s="245">
        <v>0.45359998941421509</v>
      </c>
      <c r="I265" s="245">
        <v>1333021.875</v>
      </c>
      <c r="J265" s="126">
        <v>0</v>
      </c>
      <c r="K265" s="127">
        <v>105007</v>
      </c>
      <c r="L265" s="251">
        <v>97.29160913081985</v>
      </c>
      <c r="M265" s="127">
        <v>3457380</v>
      </c>
      <c r="N265" s="251">
        <v>0</v>
      </c>
      <c r="O265" s="127">
        <v>89848</v>
      </c>
      <c r="P265" s="251">
        <v>0</v>
      </c>
      <c r="Q265" s="127">
        <v>284343</v>
      </c>
      <c r="R265" s="251">
        <v>99.962722778320312</v>
      </c>
      <c r="S265" s="127">
        <v>2447964</v>
      </c>
      <c r="T265" s="251">
        <v>99.968177795410156</v>
      </c>
      <c r="U265" s="251">
        <v>99.823036193847656</v>
      </c>
      <c r="V265" s="251">
        <v>99.935821533203125</v>
      </c>
      <c r="W265" s="251">
        <v>99.78582763671875</v>
      </c>
      <c r="X265" s="251">
        <v>99.904022216796875</v>
      </c>
      <c r="Y265" s="127">
        <v>3829190</v>
      </c>
      <c r="Z265" s="251">
        <v>99.921287536621094</v>
      </c>
      <c r="AA265" s="127">
        <v>692382</v>
      </c>
      <c r="AB265" s="251">
        <v>99.885032653808594</v>
      </c>
      <c r="AC265" s="127">
        <v>89891</v>
      </c>
      <c r="AD265" s="251">
        <v>0.2291664332151413</v>
      </c>
      <c r="AE265" s="127">
        <v>5432</v>
      </c>
      <c r="AF265" s="251">
        <v>98.361564636230469</v>
      </c>
      <c r="AG265" s="127">
        <v>3462269</v>
      </c>
      <c r="AH265" s="251">
        <v>0.10536442697048187</v>
      </c>
      <c r="AI265" s="127">
        <v>16338</v>
      </c>
      <c r="AJ265" s="251">
        <v>94.766799926757813</v>
      </c>
      <c r="AK265" s="251">
        <v>1.1129112243652344</v>
      </c>
      <c r="AL265" s="251">
        <v>6.6439241170883179E-2</v>
      </c>
      <c r="AM265" s="245">
        <v>0</v>
      </c>
      <c r="AN265" s="126">
        <v>0</v>
      </c>
      <c r="AO265" s="156">
        <v>0</v>
      </c>
      <c r="AP265" s="127">
        <v>0</v>
      </c>
      <c r="AQ265" s="127">
        <v>0</v>
      </c>
      <c r="AR265" s="127">
        <v>0</v>
      </c>
      <c r="AS265" s="127">
        <v>0</v>
      </c>
      <c r="AT265" s="127">
        <v>0</v>
      </c>
      <c r="AU265" s="127">
        <v>0</v>
      </c>
      <c r="AV265" s="311">
        <v>2</v>
      </c>
      <c r="AW265" s="312">
        <v>0</v>
      </c>
      <c r="AX265" s="312">
        <v>3</v>
      </c>
      <c r="AY265" s="10">
        <v>0</v>
      </c>
      <c r="AZ265" s="10">
        <v>0</v>
      </c>
      <c r="BA265" s="10">
        <v>0</v>
      </c>
    </row>
    <row r="266" spans="1:53" x14ac:dyDescent="0.25">
      <c r="A266" s="9">
        <v>41899</v>
      </c>
      <c r="B266" s="309" t="s">
        <v>124</v>
      </c>
      <c r="C266" s="309" t="s">
        <v>86</v>
      </c>
      <c r="D266" s="310" t="s">
        <v>118</v>
      </c>
      <c r="E266" s="127">
        <v>42</v>
      </c>
      <c r="F266" s="127">
        <v>136</v>
      </c>
      <c r="G266" s="245">
        <v>310.41131591796875</v>
      </c>
      <c r="H266" s="245">
        <v>0.22320002317428589</v>
      </c>
      <c r="I266" s="245">
        <v>544288.375</v>
      </c>
      <c r="J266" s="126">
        <v>0</v>
      </c>
      <c r="K266" s="127">
        <v>41716</v>
      </c>
      <c r="L266" s="251">
        <v>96.418640329849453</v>
      </c>
      <c r="M266" s="127">
        <v>1562154</v>
      </c>
      <c r="N266" s="251">
        <v>0</v>
      </c>
      <c r="O266" s="127">
        <v>39114</v>
      </c>
      <c r="P266" s="251">
        <v>0</v>
      </c>
      <c r="Q266" s="127">
        <v>81112</v>
      </c>
      <c r="R266" s="251">
        <v>99.918632507324219</v>
      </c>
      <c r="S266" s="127">
        <v>1091344</v>
      </c>
      <c r="T266" s="251">
        <v>99.947677612304688</v>
      </c>
      <c r="U266" s="251">
        <v>99.741783142089844</v>
      </c>
      <c r="V266" s="251">
        <v>99.870048522949219</v>
      </c>
      <c r="W266" s="251">
        <v>99.660629272460938</v>
      </c>
      <c r="X266" s="251">
        <v>99.817794799804688</v>
      </c>
      <c r="Y266" s="127">
        <v>1614970</v>
      </c>
      <c r="Z266" s="251">
        <v>99.907554626464844</v>
      </c>
      <c r="AA266" s="127">
        <v>266830</v>
      </c>
      <c r="AB266" s="251">
        <v>99.892066955566406</v>
      </c>
      <c r="AC266" s="127">
        <v>39108</v>
      </c>
      <c r="AD266" s="251">
        <v>0.24291704595088959</v>
      </c>
      <c r="AE266" s="127">
        <v>3201</v>
      </c>
      <c r="AF266" s="251">
        <v>98.594192504882812</v>
      </c>
      <c r="AG266" s="127">
        <v>1563721</v>
      </c>
      <c r="AH266" s="251">
        <v>0.12208060175180435</v>
      </c>
      <c r="AI266" s="127">
        <v>18846</v>
      </c>
      <c r="AJ266" s="251">
        <v>91.419929504394531</v>
      </c>
      <c r="AK266" s="251">
        <v>1.0709638595581055</v>
      </c>
      <c r="AL266" s="251">
        <v>7.2966165840625763E-2</v>
      </c>
      <c r="AM266" s="245">
        <v>0</v>
      </c>
      <c r="AN266" s="126">
        <v>0</v>
      </c>
      <c r="AO266" s="156">
        <v>0</v>
      </c>
      <c r="AP266" s="127">
        <v>0</v>
      </c>
      <c r="AQ266" s="127">
        <v>0</v>
      </c>
      <c r="AR266" s="127">
        <v>0</v>
      </c>
      <c r="AS266" s="127">
        <v>0</v>
      </c>
      <c r="AT266" s="127">
        <v>0</v>
      </c>
      <c r="AU266" s="127">
        <v>0</v>
      </c>
      <c r="AV266" s="311">
        <v>1</v>
      </c>
      <c r="AW266" s="312">
        <v>0</v>
      </c>
      <c r="AX266" s="312">
        <v>4</v>
      </c>
      <c r="AY266" s="10">
        <v>0</v>
      </c>
      <c r="AZ266" s="10">
        <v>0</v>
      </c>
      <c r="BA266" s="10">
        <v>0</v>
      </c>
    </row>
    <row r="267" spans="1:53" x14ac:dyDescent="0.25">
      <c r="A267" s="9">
        <v>41899</v>
      </c>
      <c r="B267" s="309" t="s">
        <v>78</v>
      </c>
      <c r="C267" s="309" t="s">
        <v>86</v>
      </c>
      <c r="D267" s="310" t="s">
        <v>118</v>
      </c>
      <c r="E267" s="127">
        <v>33</v>
      </c>
      <c r="F267" s="127">
        <v>106</v>
      </c>
      <c r="G267" s="245">
        <v>675.009521484375</v>
      </c>
      <c r="H267" s="245">
        <v>9.6000000834465027E-2</v>
      </c>
      <c r="I267" s="245">
        <v>549189.3125</v>
      </c>
      <c r="J267" s="126">
        <v>0</v>
      </c>
      <c r="K267" s="127">
        <v>92725</v>
      </c>
      <c r="L267" s="251">
        <v>97.011593421407383</v>
      </c>
      <c r="M267" s="127">
        <v>1792991</v>
      </c>
      <c r="N267" s="251">
        <v>0</v>
      </c>
      <c r="O267" s="127">
        <v>77518</v>
      </c>
      <c r="P267" s="251">
        <v>0</v>
      </c>
      <c r="Q267" s="127">
        <v>193791</v>
      </c>
      <c r="R267" s="251">
        <v>99.918983459472656</v>
      </c>
      <c r="S267" s="127">
        <v>1223677</v>
      </c>
      <c r="T267" s="251">
        <v>99.949333190917969</v>
      </c>
      <c r="U267" s="251">
        <v>99.796173095703125</v>
      </c>
      <c r="V267" s="251">
        <v>99.855606079101563</v>
      </c>
      <c r="W267" s="251">
        <v>99.715324401855469</v>
      </c>
      <c r="X267" s="251">
        <v>99.805015563964844</v>
      </c>
      <c r="Y267" s="127">
        <v>1601094</v>
      </c>
      <c r="Z267" s="251">
        <v>99.910751342773438</v>
      </c>
      <c r="AA267" s="127">
        <v>244644</v>
      </c>
      <c r="AB267" s="251">
        <v>99.811561584472656</v>
      </c>
      <c r="AC267" s="127">
        <v>77632</v>
      </c>
      <c r="AD267" s="251">
        <v>0.35809975862503052</v>
      </c>
      <c r="AE267" s="127">
        <v>5360</v>
      </c>
      <c r="AF267" s="251">
        <v>98.395523071289063</v>
      </c>
      <c r="AG267" s="127">
        <v>1797731</v>
      </c>
      <c r="AH267" s="251">
        <v>0.16737765073776245</v>
      </c>
      <c r="AI267" s="127">
        <v>14791</v>
      </c>
      <c r="AJ267" s="251">
        <v>95.524307250976563</v>
      </c>
      <c r="AK267" s="251">
        <v>1.263344407081604</v>
      </c>
      <c r="AL267" s="251">
        <v>5.9692449867725372E-2</v>
      </c>
      <c r="AM267" s="245">
        <v>0</v>
      </c>
      <c r="AN267" s="126">
        <v>0</v>
      </c>
      <c r="AO267" s="156">
        <v>0</v>
      </c>
      <c r="AP267" s="127">
        <v>0</v>
      </c>
      <c r="AQ267" s="127">
        <v>0</v>
      </c>
      <c r="AR267" s="127">
        <v>0</v>
      </c>
      <c r="AS267" s="127">
        <v>0</v>
      </c>
      <c r="AT267" s="127">
        <v>0</v>
      </c>
      <c r="AU267" s="127">
        <v>0</v>
      </c>
      <c r="AV267" s="311">
        <v>2</v>
      </c>
      <c r="AW267" s="312">
        <v>0</v>
      </c>
      <c r="AX267" s="312">
        <v>1</v>
      </c>
      <c r="AY267" s="10">
        <v>1</v>
      </c>
      <c r="AZ267" s="10">
        <v>1</v>
      </c>
      <c r="BA267" s="10">
        <v>0</v>
      </c>
    </row>
    <row r="268" spans="1:53" x14ac:dyDescent="0.25">
      <c r="A268" s="9">
        <v>41899</v>
      </c>
      <c r="B268" s="309" t="s">
        <v>79</v>
      </c>
      <c r="C268" s="309" t="s">
        <v>86</v>
      </c>
      <c r="D268" s="310" t="s">
        <v>119</v>
      </c>
      <c r="E268" s="127">
        <v>77</v>
      </c>
      <c r="F268" s="127">
        <v>264</v>
      </c>
      <c r="G268" s="245">
        <v>517.16156005859375</v>
      </c>
      <c r="H268" s="245">
        <v>6.239999458193779E-2</v>
      </c>
      <c r="I268" s="245">
        <v>1500006.25</v>
      </c>
      <c r="J268" s="126">
        <v>0</v>
      </c>
      <c r="K268" s="127">
        <v>84161</v>
      </c>
      <c r="L268" s="251">
        <v>96.809686196694429</v>
      </c>
      <c r="M268" s="127">
        <v>3477729</v>
      </c>
      <c r="N268" s="251">
        <v>5.7508794270688668E-5</v>
      </c>
      <c r="O268" s="127">
        <v>63171</v>
      </c>
      <c r="P268" s="251">
        <v>0</v>
      </c>
      <c r="Q268" s="127">
        <v>188099</v>
      </c>
      <c r="R268" s="251">
        <v>99.885696411132813</v>
      </c>
      <c r="S268" s="127">
        <v>2424913</v>
      </c>
      <c r="T268" s="251">
        <v>99.898551940917969</v>
      </c>
      <c r="U268" s="251">
        <v>99.534599304199219</v>
      </c>
      <c r="V268" s="251">
        <v>99.729164123535156</v>
      </c>
      <c r="W268" s="251">
        <v>99.420829772949219</v>
      </c>
      <c r="X268" s="251">
        <v>99.62799072265625</v>
      </c>
      <c r="Y268" s="127">
        <v>3848551</v>
      </c>
      <c r="Z268" s="251">
        <v>99.905471801757813</v>
      </c>
      <c r="AA268" s="127">
        <v>767043</v>
      </c>
      <c r="AB268" s="251">
        <v>99.84185791015625</v>
      </c>
      <c r="AC268" s="127">
        <v>63055</v>
      </c>
      <c r="AD268" s="251">
        <v>0.26326224207878113</v>
      </c>
      <c r="AE268" s="127">
        <v>4963</v>
      </c>
      <c r="AF268" s="251">
        <v>97.54180908203125</v>
      </c>
      <c r="AG268" s="127">
        <v>3479027</v>
      </c>
      <c r="AH268" s="251">
        <v>0.13084118068218231</v>
      </c>
      <c r="AI268" s="127">
        <v>31884</v>
      </c>
      <c r="AJ268" s="251">
        <v>97.048675537109375</v>
      </c>
      <c r="AK268" s="251">
        <v>1.0345349311828613</v>
      </c>
      <c r="AL268" s="251">
        <v>6.2649995088577271E-2</v>
      </c>
      <c r="AM268" s="245">
        <v>0</v>
      </c>
      <c r="AN268" s="126">
        <v>0</v>
      </c>
      <c r="AO268" s="156">
        <v>0</v>
      </c>
      <c r="AP268" s="127">
        <v>0</v>
      </c>
      <c r="AQ268" s="127">
        <v>0</v>
      </c>
      <c r="AR268" s="127">
        <v>3</v>
      </c>
      <c r="AS268" s="127">
        <v>0</v>
      </c>
      <c r="AT268" s="127">
        <v>0</v>
      </c>
      <c r="AU268" s="127">
        <v>0</v>
      </c>
      <c r="AV268" s="311">
        <v>2</v>
      </c>
      <c r="AW268" s="312">
        <v>0</v>
      </c>
      <c r="AX268" s="312">
        <v>16</v>
      </c>
      <c r="AY268" s="10">
        <v>0</v>
      </c>
      <c r="AZ268" s="10">
        <v>7</v>
      </c>
      <c r="BA268" s="10">
        <v>4</v>
      </c>
    </row>
    <row r="269" spans="1:53" x14ac:dyDescent="0.25">
      <c r="A269" s="9">
        <v>41899</v>
      </c>
      <c r="B269" s="309" t="s">
        <v>80</v>
      </c>
      <c r="C269" s="309" t="s">
        <v>86</v>
      </c>
      <c r="D269" s="310" t="s">
        <v>119</v>
      </c>
      <c r="E269" s="127">
        <v>57</v>
      </c>
      <c r="F269" s="127">
        <v>180</v>
      </c>
      <c r="G269" s="245">
        <v>363.54953002929687</v>
      </c>
      <c r="H269" s="245">
        <v>0.42239999771118164</v>
      </c>
      <c r="I269" s="245">
        <v>851918.5625</v>
      </c>
      <c r="J269" s="126">
        <v>0</v>
      </c>
      <c r="K269" s="127">
        <v>51933</v>
      </c>
      <c r="L269" s="251">
        <v>96.584060231452057</v>
      </c>
      <c r="M269" s="127">
        <v>2028016</v>
      </c>
      <c r="N269" s="251">
        <v>0</v>
      </c>
      <c r="O269" s="127">
        <v>43223</v>
      </c>
      <c r="P269" s="251">
        <v>0</v>
      </c>
      <c r="Q269" s="127">
        <v>116796</v>
      </c>
      <c r="R269" s="251">
        <v>99.944351196289063</v>
      </c>
      <c r="S269" s="127">
        <v>1327911</v>
      </c>
      <c r="T269" s="251">
        <v>99.937347412109375</v>
      </c>
      <c r="U269" s="251">
        <v>99.759384155273438</v>
      </c>
      <c r="V269" s="251">
        <v>99.882003784179688</v>
      </c>
      <c r="W269" s="251">
        <v>99.703872680664063</v>
      </c>
      <c r="X269" s="251">
        <v>99.819427490234375</v>
      </c>
      <c r="Y269" s="127">
        <v>1903951</v>
      </c>
      <c r="Z269" s="251">
        <v>99.901260375976563</v>
      </c>
      <c r="AA269" s="127">
        <v>312992</v>
      </c>
      <c r="AB269" s="251">
        <v>99.840888977050781</v>
      </c>
      <c r="AC269" s="127">
        <v>43236</v>
      </c>
      <c r="AD269" s="251">
        <v>0.28217226266860962</v>
      </c>
      <c r="AE269" s="127">
        <v>2682</v>
      </c>
      <c r="AF269" s="251">
        <v>98.434005737304688</v>
      </c>
      <c r="AG269" s="127">
        <v>2031651</v>
      </c>
      <c r="AH269" s="251">
        <v>0.13250307738780975</v>
      </c>
      <c r="AI269" s="127">
        <v>14954</v>
      </c>
      <c r="AJ269" s="251">
        <v>96.255180358886719</v>
      </c>
      <c r="AK269" s="251">
        <v>1.2269456386566162</v>
      </c>
      <c r="AL269" s="251">
        <v>6.6333338618278503E-2</v>
      </c>
      <c r="AM269" s="245">
        <v>0</v>
      </c>
      <c r="AN269" s="126">
        <v>0</v>
      </c>
      <c r="AO269" s="156">
        <v>0</v>
      </c>
      <c r="AP269" s="127">
        <v>0</v>
      </c>
      <c r="AQ269" s="127">
        <v>0</v>
      </c>
      <c r="AR269" s="127">
        <v>0</v>
      </c>
      <c r="AS269" s="127">
        <v>0</v>
      </c>
      <c r="AT269" s="127">
        <v>0</v>
      </c>
      <c r="AU269" s="127">
        <v>0</v>
      </c>
      <c r="AV269" s="311">
        <v>1</v>
      </c>
      <c r="AW269" s="312">
        <v>0</v>
      </c>
      <c r="AX269" s="312">
        <v>5</v>
      </c>
      <c r="AY269" s="10">
        <v>0</v>
      </c>
      <c r="AZ269" s="10">
        <v>2</v>
      </c>
      <c r="BA269" s="10">
        <v>1</v>
      </c>
    </row>
    <row r="270" spans="1:53" x14ac:dyDescent="0.25">
      <c r="A270" s="9">
        <v>41899</v>
      </c>
      <c r="B270" s="309" t="s">
        <v>81</v>
      </c>
      <c r="C270" s="309" t="s">
        <v>86</v>
      </c>
      <c r="D270" s="310" t="s">
        <v>119</v>
      </c>
      <c r="E270" s="127">
        <v>40</v>
      </c>
      <c r="F270" s="127">
        <v>136</v>
      </c>
      <c r="G270" s="245">
        <v>344.21755981445312</v>
      </c>
      <c r="H270" s="245">
        <v>0.32159999012947083</v>
      </c>
      <c r="I270" s="245">
        <v>929136.125</v>
      </c>
      <c r="J270" s="126">
        <v>0</v>
      </c>
      <c r="K270" s="127">
        <v>52869</v>
      </c>
      <c r="L270" s="251">
        <v>96.349467551873502</v>
      </c>
      <c r="M270" s="127">
        <v>1580795</v>
      </c>
      <c r="N270" s="251">
        <v>0</v>
      </c>
      <c r="O270" s="127">
        <v>40289</v>
      </c>
      <c r="P270" s="251">
        <v>0</v>
      </c>
      <c r="Q270" s="127">
        <v>107332</v>
      </c>
      <c r="R270" s="251">
        <v>99.951553344726563</v>
      </c>
      <c r="S270" s="127">
        <v>1134904</v>
      </c>
      <c r="T270" s="251">
        <v>99.950302124023438</v>
      </c>
      <c r="U270" s="251">
        <v>99.687255859375</v>
      </c>
      <c r="V270" s="251">
        <v>99.838691711425781</v>
      </c>
      <c r="W270" s="251">
        <v>99.638961791992188</v>
      </c>
      <c r="X270" s="251">
        <v>99.789077758789063</v>
      </c>
      <c r="Y270" s="127">
        <v>1868270</v>
      </c>
      <c r="Z270" s="251">
        <v>99.915321350097656</v>
      </c>
      <c r="AA270" s="127">
        <v>371851</v>
      </c>
      <c r="AB270" s="251">
        <v>99.870643615722656</v>
      </c>
      <c r="AC270" s="127">
        <v>40250</v>
      </c>
      <c r="AD270" s="251">
        <v>0.21366459131240845</v>
      </c>
      <c r="AE270" s="127">
        <v>2997</v>
      </c>
      <c r="AF270" s="251">
        <v>98.598602294921875</v>
      </c>
      <c r="AG270" s="127">
        <v>1582633</v>
      </c>
      <c r="AH270" s="251">
        <v>0.12991009652614594</v>
      </c>
      <c r="AI270" s="127">
        <v>15000</v>
      </c>
      <c r="AJ270" s="251">
        <v>95.593330383300781</v>
      </c>
      <c r="AK270" s="251">
        <v>1.159136176109314</v>
      </c>
      <c r="AL270" s="251">
        <v>7.8819125890731812E-2</v>
      </c>
      <c r="AM270" s="245">
        <v>0</v>
      </c>
      <c r="AN270" s="126">
        <v>0</v>
      </c>
      <c r="AO270" s="156">
        <v>0</v>
      </c>
      <c r="AP270" s="127">
        <v>0</v>
      </c>
      <c r="AQ270" s="127">
        <v>0</v>
      </c>
      <c r="AR270" s="127">
        <v>0</v>
      </c>
      <c r="AS270" s="127">
        <v>0</v>
      </c>
      <c r="AT270" s="127">
        <v>0</v>
      </c>
      <c r="AU270" s="127">
        <v>0</v>
      </c>
      <c r="AV270" s="311">
        <v>1</v>
      </c>
      <c r="AW270" s="312">
        <v>0</v>
      </c>
      <c r="AX270" s="312">
        <v>2</v>
      </c>
      <c r="AY270" s="10">
        <v>0</v>
      </c>
      <c r="AZ270" s="10">
        <v>0</v>
      </c>
      <c r="BA270" s="10">
        <v>0</v>
      </c>
    </row>
    <row r="271" spans="1:53" x14ac:dyDescent="0.25">
      <c r="A271" s="9">
        <v>41899</v>
      </c>
      <c r="B271" s="309" t="s">
        <v>125</v>
      </c>
      <c r="C271" s="309" t="s">
        <v>86</v>
      </c>
      <c r="D271" s="310" t="s">
        <v>119</v>
      </c>
      <c r="E271" s="127">
        <v>16</v>
      </c>
      <c r="F271" s="127">
        <v>61</v>
      </c>
      <c r="G271" s="245">
        <v>452.69754028320312</v>
      </c>
      <c r="H271" s="245">
        <v>0.3935999870300293</v>
      </c>
      <c r="I271" s="245">
        <v>391770.625</v>
      </c>
      <c r="J271" s="126">
        <v>0</v>
      </c>
      <c r="K271" s="127">
        <v>59645</v>
      </c>
      <c r="L271" s="251">
        <v>97.607511107385363</v>
      </c>
      <c r="M271" s="127">
        <v>1211056</v>
      </c>
      <c r="N271" s="251">
        <v>0</v>
      </c>
      <c r="O271" s="127">
        <v>54262</v>
      </c>
      <c r="P271" s="251">
        <v>0</v>
      </c>
      <c r="Q271" s="127">
        <v>112402</v>
      </c>
      <c r="R271" s="251">
        <v>99.927940368652344</v>
      </c>
      <c r="S271" s="127">
        <v>849827</v>
      </c>
      <c r="T271" s="251">
        <v>99.936691284179687</v>
      </c>
      <c r="U271" s="251">
        <v>99.712509155273438</v>
      </c>
      <c r="V271" s="251">
        <v>99.686386108398438</v>
      </c>
      <c r="W271" s="251">
        <v>99.640655517578125</v>
      </c>
      <c r="X271" s="251">
        <v>99.623275756835938</v>
      </c>
      <c r="Y271" s="127">
        <v>983730</v>
      </c>
      <c r="Z271" s="251">
        <v>99.94012451171875</v>
      </c>
      <c r="AA271" s="127">
        <v>172559</v>
      </c>
      <c r="AB271" s="251">
        <v>99.845848083496094</v>
      </c>
      <c r="AC271" s="127">
        <v>54207</v>
      </c>
      <c r="AD271" s="251">
        <v>0.1900123655796051</v>
      </c>
      <c r="AE271" s="127">
        <v>3051</v>
      </c>
      <c r="AF271" s="251">
        <v>97.082923889160156</v>
      </c>
      <c r="AG271" s="127">
        <v>1210998</v>
      </c>
      <c r="AH271" s="251">
        <v>0.13682928681373596</v>
      </c>
      <c r="AI271" s="127">
        <v>8176</v>
      </c>
      <c r="AJ271" s="251">
        <v>90.631118774414063</v>
      </c>
      <c r="AK271" s="251">
        <v>1.2014883756637573</v>
      </c>
      <c r="AL271" s="251">
        <v>6.3036054372787476E-2</v>
      </c>
      <c r="AM271" s="245">
        <v>0</v>
      </c>
      <c r="AN271" s="126">
        <v>0</v>
      </c>
      <c r="AO271" s="156">
        <v>0</v>
      </c>
      <c r="AP271" s="127">
        <v>0</v>
      </c>
      <c r="AQ271" s="127">
        <v>0</v>
      </c>
      <c r="AR271" s="127">
        <v>0</v>
      </c>
      <c r="AS271" s="127">
        <v>0</v>
      </c>
      <c r="AT271" s="127">
        <v>0</v>
      </c>
      <c r="AU271" s="127">
        <v>0</v>
      </c>
      <c r="AV271" s="311">
        <v>0</v>
      </c>
      <c r="AW271" s="312">
        <v>0</v>
      </c>
      <c r="AX271" s="312">
        <v>3</v>
      </c>
      <c r="AY271" s="10">
        <v>0</v>
      </c>
      <c r="AZ271" s="10">
        <v>7</v>
      </c>
      <c r="BA271" s="10">
        <v>6</v>
      </c>
    </row>
    <row r="272" spans="1:53" x14ac:dyDescent="0.25">
      <c r="A272" s="9">
        <v>41899</v>
      </c>
      <c r="B272" s="313" t="s">
        <v>82</v>
      </c>
      <c r="C272" s="313" t="s">
        <v>86</v>
      </c>
      <c r="D272" s="314" t="s">
        <v>120</v>
      </c>
      <c r="E272" s="131">
        <v>51</v>
      </c>
      <c r="F272" s="131">
        <v>166</v>
      </c>
      <c r="G272" s="246">
        <v>366.4510498046875</v>
      </c>
      <c r="H272" s="246">
        <v>0.16800001263618469</v>
      </c>
      <c r="I272" s="246">
        <v>882736.75</v>
      </c>
      <c r="J272" s="129">
        <v>0</v>
      </c>
      <c r="K272" s="128">
        <v>54263</v>
      </c>
      <c r="L272" s="252">
        <v>96.926082229143248</v>
      </c>
      <c r="M272" s="128">
        <v>1300276</v>
      </c>
      <c r="N272" s="252">
        <v>0</v>
      </c>
      <c r="O272" s="128">
        <v>50920</v>
      </c>
      <c r="P272" s="252">
        <v>0</v>
      </c>
      <c r="Q272" s="128">
        <v>135011</v>
      </c>
      <c r="R272" s="252">
        <v>99.825202941894531</v>
      </c>
      <c r="S272" s="128">
        <v>924348</v>
      </c>
      <c r="T272" s="252">
        <v>99.862495422363281</v>
      </c>
      <c r="U272" s="252">
        <v>99.697563171386719</v>
      </c>
      <c r="V272" s="252">
        <v>99.866798400878906</v>
      </c>
      <c r="W272" s="252">
        <v>99.523292541503906</v>
      </c>
      <c r="X272" s="252">
        <v>99.729476928710938</v>
      </c>
      <c r="Y272" s="128">
        <v>1136146</v>
      </c>
      <c r="Z272" s="252">
        <v>99.926063537597656</v>
      </c>
      <c r="AA272" s="128">
        <v>211432</v>
      </c>
      <c r="AB272" s="252">
        <v>99.735610961914063</v>
      </c>
      <c r="AC272" s="128">
        <v>50923</v>
      </c>
      <c r="AD272" s="252">
        <v>0.30241736769676208</v>
      </c>
      <c r="AE272" s="128">
        <v>4850</v>
      </c>
      <c r="AF272" s="252">
        <v>98.268043518066406</v>
      </c>
      <c r="AG272" s="128">
        <v>1303471</v>
      </c>
      <c r="AH272" s="252">
        <v>0.24925756454467773</v>
      </c>
      <c r="AI272" s="128">
        <v>12148</v>
      </c>
      <c r="AJ272" s="252">
        <v>94.451759338378906</v>
      </c>
      <c r="AK272" s="252">
        <v>1.2805956602096558</v>
      </c>
      <c r="AL272" s="252">
        <v>9.5596373081207275E-2</v>
      </c>
      <c r="AM272" s="246">
        <v>0</v>
      </c>
      <c r="AN272" s="129">
        <v>0</v>
      </c>
      <c r="AO272" s="129">
        <v>0</v>
      </c>
      <c r="AP272" s="296">
        <v>0</v>
      </c>
      <c r="AQ272" s="296">
        <v>0</v>
      </c>
      <c r="AR272" s="296">
        <v>1</v>
      </c>
      <c r="AS272" s="296">
        <v>1</v>
      </c>
      <c r="AT272" s="296">
        <v>0</v>
      </c>
      <c r="AU272" s="296">
        <v>0</v>
      </c>
      <c r="AV272" s="311">
        <v>2</v>
      </c>
      <c r="AW272" s="312">
        <v>1</v>
      </c>
      <c r="AX272" s="312">
        <v>6</v>
      </c>
      <c r="AY272" s="10">
        <v>0</v>
      </c>
      <c r="AZ272" s="10">
        <v>1</v>
      </c>
      <c r="BA272" s="10">
        <v>1</v>
      </c>
    </row>
    <row r="273" spans="1:53" x14ac:dyDescent="0.25">
      <c r="A273" s="9">
        <v>41899</v>
      </c>
      <c r="B273" s="313" t="s">
        <v>83</v>
      </c>
      <c r="C273" s="313" t="s">
        <v>86</v>
      </c>
      <c r="D273" s="314" t="s">
        <v>120</v>
      </c>
      <c r="E273" s="131">
        <v>46</v>
      </c>
      <c r="F273" s="131">
        <v>141</v>
      </c>
      <c r="G273" s="246">
        <v>158.76959228515625</v>
      </c>
      <c r="H273" s="246">
        <v>0</v>
      </c>
      <c r="I273" s="246">
        <v>813139.1875</v>
      </c>
      <c r="J273" s="131">
        <v>0</v>
      </c>
      <c r="K273" s="130">
        <v>27777</v>
      </c>
      <c r="L273" s="253">
        <v>96.097490729740429</v>
      </c>
      <c r="M273" s="130">
        <v>965241</v>
      </c>
      <c r="N273" s="253">
        <v>0</v>
      </c>
      <c r="O273" s="130">
        <v>19562</v>
      </c>
      <c r="P273" s="253">
        <v>5.1119518466293812E-3</v>
      </c>
      <c r="Q273" s="130">
        <v>66983</v>
      </c>
      <c r="R273" s="253">
        <v>99.931327819824219</v>
      </c>
      <c r="S273" s="130">
        <v>609920</v>
      </c>
      <c r="T273" s="253">
        <v>99.901298522949219</v>
      </c>
      <c r="U273" s="253">
        <v>99.667724609375</v>
      </c>
      <c r="V273" s="253">
        <v>99.802742004394531</v>
      </c>
      <c r="W273" s="253">
        <v>99.599281311035156</v>
      </c>
      <c r="X273" s="253">
        <v>99.704238891601563</v>
      </c>
      <c r="Y273" s="130">
        <v>1131964</v>
      </c>
      <c r="Z273" s="253">
        <v>99.935157775878906</v>
      </c>
      <c r="AA273" s="130">
        <v>272752</v>
      </c>
      <c r="AB273" s="253">
        <v>99.857009887695313</v>
      </c>
      <c r="AC273" s="130">
        <v>19566</v>
      </c>
      <c r="AD273" s="253">
        <v>0.33220893144607544</v>
      </c>
      <c r="AE273" s="130">
        <v>1874</v>
      </c>
      <c r="AF273" s="253">
        <v>97.545356750488281</v>
      </c>
      <c r="AG273" s="130">
        <v>967001</v>
      </c>
      <c r="AH273" s="253">
        <v>0.24912074208259583</v>
      </c>
      <c r="AI273" s="130">
        <v>6472</v>
      </c>
      <c r="AJ273" s="253">
        <v>97.512359619140625</v>
      </c>
      <c r="AK273" s="253">
        <v>1.1574971675872803</v>
      </c>
      <c r="AL273" s="253">
        <v>8.7117724120616913E-2</v>
      </c>
      <c r="AM273" s="256">
        <v>0</v>
      </c>
      <c r="AN273" s="131">
        <v>0</v>
      </c>
      <c r="AO273" s="131">
        <v>0</v>
      </c>
      <c r="AP273" s="296">
        <v>0</v>
      </c>
      <c r="AQ273" s="296">
        <v>0</v>
      </c>
      <c r="AR273" s="296">
        <v>0</v>
      </c>
      <c r="AS273" s="296">
        <v>0</v>
      </c>
      <c r="AT273" s="296">
        <v>0</v>
      </c>
      <c r="AU273" s="296">
        <v>0</v>
      </c>
      <c r="AV273" s="315">
        <v>0</v>
      </c>
      <c r="AW273" s="316">
        <v>0</v>
      </c>
      <c r="AX273" s="316">
        <v>11</v>
      </c>
      <c r="AY273" s="317">
        <v>0</v>
      </c>
      <c r="AZ273" s="317">
        <v>0</v>
      </c>
      <c r="BA273" s="317">
        <v>0</v>
      </c>
    </row>
    <row r="274" spans="1:53" x14ac:dyDescent="0.25">
      <c r="A274" s="9">
        <v>41899</v>
      </c>
      <c r="B274" s="299" t="s">
        <v>85</v>
      </c>
      <c r="C274" s="299" t="s">
        <v>86</v>
      </c>
      <c r="D274" s="300">
        <v>3</v>
      </c>
      <c r="E274" s="124">
        <v>134</v>
      </c>
      <c r="F274" s="124">
        <v>434</v>
      </c>
      <c r="G274" s="242">
        <v>256.04864501953125</v>
      </c>
      <c r="H274" s="242">
        <v>3.5999998450279236E-2</v>
      </c>
      <c r="I274" s="242">
        <v>3531951.5</v>
      </c>
      <c r="J274" s="125">
        <v>0</v>
      </c>
      <c r="K274" s="124">
        <v>61992</v>
      </c>
      <c r="L274" s="248">
        <v>96.470512324170869</v>
      </c>
      <c r="M274" s="124">
        <v>3240317</v>
      </c>
      <c r="N274" s="248">
        <v>0</v>
      </c>
      <c r="O274" s="124">
        <v>30848</v>
      </c>
      <c r="P274" s="248">
        <v>0</v>
      </c>
      <c r="Q274" s="124">
        <v>185845</v>
      </c>
      <c r="R274" s="248">
        <v>99.890769958496094</v>
      </c>
      <c r="S274" s="124">
        <v>2285438</v>
      </c>
      <c r="T274" s="248">
        <v>99.90557861328125</v>
      </c>
      <c r="U274" s="248">
        <v>99.763359069824219</v>
      </c>
      <c r="V274" s="248">
        <v>99.916336059570313</v>
      </c>
      <c r="W274" s="248">
        <v>99.654388427734375</v>
      </c>
      <c r="X274" s="248">
        <v>99.821990966796875</v>
      </c>
      <c r="Y274" s="124">
        <v>5686270</v>
      </c>
      <c r="Z274" s="248">
        <v>99.901237487792969</v>
      </c>
      <c r="AA274" s="124">
        <v>1163729</v>
      </c>
      <c r="AB274" s="248">
        <v>99.744956970214844</v>
      </c>
      <c r="AC274" s="124">
        <v>30900</v>
      </c>
      <c r="AD274" s="248">
        <v>0.42718446254730225</v>
      </c>
      <c r="AE274" s="124">
        <v>2981</v>
      </c>
      <c r="AF274" s="248">
        <v>96.008049011230469</v>
      </c>
      <c r="AG274" s="124">
        <v>3261137</v>
      </c>
      <c r="AH274" s="248">
        <v>0.25954139232635498</v>
      </c>
      <c r="AI274" s="124">
        <v>21426</v>
      </c>
      <c r="AJ274" s="248">
        <v>95.416786193847656</v>
      </c>
      <c r="AK274" s="248">
        <v>1.1725349426269531</v>
      </c>
      <c r="AL274" s="248">
        <v>8.6054831743240356E-2</v>
      </c>
      <c r="AM274" s="242">
        <v>0</v>
      </c>
      <c r="AN274" s="125">
        <v>0</v>
      </c>
      <c r="AO274" s="300">
        <v>0</v>
      </c>
      <c r="AP274" s="124">
        <v>0</v>
      </c>
      <c r="AQ274" s="124">
        <v>0</v>
      </c>
      <c r="AR274" s="124">
        <v>0</v>
      </c>
      <c r="AS274" s="124">
        <v>0</v>
      </c>
      <c r="AT274" s="124">
        <v>0</v>
      </c>
      <c r="AU274" s="124">
        <v>0</v>
      </c>
      <c r="AV274" s="315">
        <v>2</v>
      </c>
      <c r="AW274" s="316">
        <v>0</v>
      </c>
      <c r="AX274" s="316">
        <v>2</v>
      </c>
      <c r="AY274" s="317">
        <v>1</v>
      </c>
      <c r="AZ274" s="317">
        <v>0</v>
      </c>
      <c r="BA274" s="317">
        <v>0</v>
      </c>
    </row>
    <row r="275" spans="1:53" x14ac:dyDescent="0.25">
      <c r="A275" s="9">
        <v>41899</v>
      </c>
      <c r="B275" s="304" t="s">
        <v>84</v>
      </c>
      <c r="C275" s="304" t="s">
        <v>87</v>
      </c>
      <c r="D275" s="305">
        <v>2</v>
      </c>
      <c r="E275" s="142">
        <v>194</v>
      </c>
      <c r="F275" s="142">
        <v>581</v>
      </c>
      <c r="G275" s="243">
        <v>1136.6573486328125</v>
      </c>
      <c r="H275" s="243">
        <v>0.34795832633972168</v>
      </c>
      <c r="I275" s="243">
        <v>7137465</v>
      </c>
      <c r="J275" s="143">
        <v>0</v>
      </c>
      <c r="K275" s="142">
        <v>137476</v>
      </c>
      <c r="L275" s="249">
        <v>96.444470307544591</v>
      </c>
      <c r="M275" s="142">
        <v>7134719</v>
      </c>
      <c r="N275" s="249">
        <v>0</v>
      </c>
      <c r="O275" s="142">
        <v>69615</v>
      </c>
      <c r="P275" s="249">
        <v>0</v>
      </c>
      <c r="Q275" s="142">
        <v>60839</v>
      </c>
      <c r="R275" s="249">
        <v>99.894805908203125</v>
      </c>
      <c r="S275" s="142">
        <v>5622937</v>
      </c>
      <c r="T275" s="249">
        <v>99.979301452636719</v>
      </c>
      <c r="U275" s="249">
        <v>99.566184997558594</v>
      </c>
      <c r="V275" s="249">
        <v>99.819068908691406</v>
      </c>
      <c r="W275" s="249">
        <v>99.461448669433594</v>
      </c>
      <c r="X275" s="249">
        <v>99.798408508300781</v>
      </c>
      <c r="Y275" s="142">
        <v>23074244</v>
      </c>
      <c r="Z275" s="249">
        <v>99.880783081054688</v>
      </c>
      <c r="AA275" s="142">
        <v>13453</v>
      </c>
      <c r="AB275" s="249">
        <v>88.091873168945313</v>
      </c>
      <c r="AC275" s="142">
        <v>63447</v>
      </c>
      <c r="AD275" s="249">
        <v>0.22380885481834412</v>
      </c>
      <c r="AE275" s="142">
        <v>5927</v>
      </c>
      <c r="AF275" s="249">
        <v>99.055168151855469</v>
      </c>
      <c r="AG275" s="142">
        <v>7091114</v>
      </c>
      <c r="AH275" s="249">
        <v>0.13045905530452728</v>
      </c>
      <c r="AI275" s="142">
        <v>19227</v>
      </c>
      <c r="AJ275" s="249">
        <v>96.983406066894531</v>
      </c>
      <c r="AK275" s="249">
        <v>2.8569772243499756</v>
      </c>
      <c r="AL275" s="249">
        <v>0.26054394245147705</v>
      </c>
      <c r="AM275" s="243">
        <v>0</v>
      </c>
      <c r="AN275" s="143">
        <v>0</v>
      </c>
      <c r="AO275" s="305">
        <v>0</v>
      </c>
      <c r="AP275" s="142">
        <v>0</v>
      </c>
      <c r="AQ275" s="142">
        <v>0</v>
      </c>
      <c r="AR275" s="142">
        <v>1</v>
      </c>
      <c r="AS275" s="142">
        <v>2</v>
      </c>
      <c r="AT275" s="142">
        <v>0</v>
      </c>
      <c r="AU275" s="142">
        <v>0</v>
      </c>
      <c r="AV275" s="315">
        <v>3</v>
      </c>
      <c r="AW275" s="316">
        <v>0</v>
      </c>
      <c r="AX275" s="316">
        <v>27</v>
      </c>
      <c r="AY275" s="317">
        <v>0</v>
      </c>
      <c r="AZ275" s="317">
        <v>7</v>
      </c>
      <c r="BA275" s="317">
        <v>4</v>
      </c>
    </row>
    <row r="276" spans="1:53" x14ac:dyDescent="0.25">
      <c r="A276" s="9">
        <v>41898</v>
      </c>
      <c r="B276" s="299" t="s">
        <v>17</v>
      </c>
      <c r="C276" s="299"/>
      <c r="D276" s="300">
        <v>4</v>
      </c>
      <c r="E276" s="124">
        <v>845</v>
      </c>
      <c r="F276" s="124">
        <v>2905</v>
      </c>
      <c r="G276" s="242">
        <v>7663.4045104980469</v>
      </c>
      <c r="H276" s="242">
        <v>4.3526389561593533</v>
      </c>
      <c r="I276" s="242">
        <v>17869961.265625</v>
      </c>
      <c r="J276" s="125"/>
      <c r="K276" s="124">
        <v>1043426</v>
      </c>
      <c r="L276" s="248">
        <v>96.929729563955661</v>
      </c>
      <c r="M276" s="124">
        <v>33550838</v>
      </c>
      <c r="N276" s="248">
        <v>2.2056080773494795E-4</v>
      </c>
      <c r="O276" s="124">
        <v>854841</v>
      </c>
      <c r="P276" s="248">
        <v>3.2484672710782671E-3</v>
      </c>
      <c r="Q276" s="124">
        <v>2050601</v>
      </c>
      <c r="R276" s="248">
        <v>99.888032210299315</v>
      </c>
      <c r="S276" s="124">
        <v>24393966</v>
      </c>
      <c r="T276" s="248">
        <v>99.90694169960905</v>
      </c>
      <c r="U276" s="248">
        <v>99.758667602188495</v>
      </c>
      <c r="V276" s="248">
        <v>99.832961722084306</v>
      </c>
      <c r="W276" s="248">
        <v>99.646970027039472</v>
      </c>
      <c r="X276" s="248">
        <v>99.740058864675788</v>
      </c>
      <c r="Y276" s="124">
        <v>50588629</v>
      </c>
      <c r="Z276" s="248">
        <v>99.90627161063378</v>
      </c>
      <c r="AA276" s="124">
        <v>5505759</v>
      </c>
      <c r="AB276" s="248">
        <v>99.804769296858581</v>
      </c>
      <c r="AC276" s="124">
        <v>849414</v>
      </c>
      <c r="AD276" s="248">
        <v>0.288787329617408</v>
      </c>
      <c r="AE276" s="124">
        <v>62466</v>
      </c>
      <c r="AF276" s="248">
        <v>98.187814814325392</v>
      </c>
      <c r="AG276" s="124">
        <v>33559382</v>
      </c>
      <c r="AH276" s="248">
        <v>0.18070952372720361</v>
      </c>
      <c r="AI276" s="124">
        <v>238548</v>
      </c>
      <c r="AJ276" s="248">
        <v>94.746968713634971</v>
      </c>
      <c r="AK276" s="248">
        <v>1.173296491754086</v>
      </c>
      <c r="AL276" s="248" t="e">
        <v>#DIV/0!</v>
      </c>
      <c r="AM276" s="242"/>
      <c r="AN276" s="125"/>
      <c r="AO276" s="300"/>
      <c r="AP276" s="124">
        <v>0</v>
      </c>
      <c r="AQ276" s="124">
        <v>0</v>
      </c>
      <c r="AR276" s="124">
        <v>2</v>
      </c>
      <c r="AS276" s="124">
        <v>4</v>
      </c>
      <c r="AT276" s="124">
        <v>0</v>
      </c>
      <c r="AU276" s="124">
        <v>1</v>
      </c>
      <c r="AV276" s="301">
        <v>23</v>
      </c>
      <c r="AW276" s="302">
        <v>1</v>
      </c>
      <c r="AX276" s="302">
        <v>87</v>
      </c>
      <c r="AY276" s="303">
        <v>1</v>
      </c>
      <c r="AZ276" s="303">
        <v>21</v>
      </c>
      <c r="BA276" s="303">
        <v>21</v>
      </c>
    </row>
    <row r="277" spans="1:53" x14ac:dyDescent="0.25">
      <c r="A277" s="9">
        <v>41898</v>
      </c>
      <c r="B277" s="304" t="s">
        <v>88</v>
      </c>
      <c r="C277" s="304"/>
      <c r="D277" s="305">
        <v>3</v>
      </c>
      <c r="E277" s="142">
        <v>651</v>
      </c>
      <c r="F277" s="142">
        <v>2324</v>
      </c>
      <c r="G277" s="243">
        <v>6478.2915954589844</v>
      </c>
      <c r="H277" s="243">
        <v>3.1367999278008938</v>
      </c>
      <c r="I277" s="243">
        <v>10653011.765625</v>
      </c>
      <c r="J277" s="143"/>
      <c r="K277" s="142">
        <v>905950</v>
      </c>
      <c r="L277" s="249">
        <v>97.003366631712566</v>
      </c>
      <c r="M277" s="142">
        <v>26398225</v>
      </c>
      <c r="N277" s="249">
        <v>2.8032187503002136E-4</v>
      </c>
      <c r="O277" s="142">
        <v>781778</v>
      </c>
      <c r="P277" s="249">
        <v>3.4536657838768843E-3</v>
      </c>
      <c r="Q277" s="142">
        <v>1985570</v>
      </c>
      <c r="R277" s="249">
        <v>99.887588219319468</v>
      </c>
      <c r="S277" s="142">
        <v>18731921</v>
      </c>
      <c r="T277" s="249">
        <v>99.885597821342628</v>
      </c>
      <c r="U277" s="249">
        <v>99.777813065796124</v>
      </c>
      <c r="V277" s="249">
        <v>99.840891371986558</v>
      </c>
      <c r="W277" s="249">
        <v>99.665651049404772</v>
      </c>
      <c r="X277" s="249">
        <v>99.72667121706607</v>
      </c>
      <c r="Y277" s="142">
        <v>29161815</v>
      </c>
      <c r="Z277" s="249">
        <v>99.919685213078751</v>
      </c>
      <c r="AA277" s="142">
        <v>5492254</v>
      </c>
      <c r="AB277" s="249">
        <v>99.830125622410648</v>
      </c>
      <c r="AC277" s="142">
        <v>782287</v>
      </c>
      <c r="AD277" s="249">
        <v>0.2934984232908357</v>
      </c>
      <c r="AE277" s="142">
        <v>56789</v>
      </c>
      <c r="AF277" s="249">
        <v>98.108789492300829</v>
      </c>
      <c r="AG277" s="142">
        <v>26450580</v>
      </c>
      <c r="AH277" s="249">
        <v>0.19500139322193788</v>
      </c>
      <c r="AI277" s="142">
        <v>219971</v>
      </c>
      <c r="AJ277" s="249">
        <v>94.594741308040582</v>
      </c>
      <c r="AK277" s="249">
        <v>6.7137298431578805E-7</v>
      </c>
      <c r="AL277" s="249" t="e">
        <v>#DIV/0!</v>
      </c>
      <c r="AM277" s="243"/>
      <c r="AN277" s="143"/>
      <c r="AO277" s="305"/>
      <c r="AP277" s="142">
        <v>0</v>
      </c>
      <c r="AQ277" s="142">
        <v>0</v>
      </c>
      <c r="AR277" s="142">
        <v>1</v>
      </c>
      <c r="AS277" s="142">
        <v>2</v>
      </c>
      <c r="AT277" s="142">
        <v>0</v>
      </c>
      <c r="AU277" s="142">
        <v>1</v>
      </c>
      <c r="AV277" s="301">
        <v>23</v>
      </c>
      <c r="AW277" s="302">
        <v>1</v>
      </c>
      <c r="AX277" s="302">
        <v>60</v>
      </c>
      <c r="AY277" s="303">
        <v>1</v>
      </c>
      <c r="AZ277" s="303">
        <v>20</v>
      </c>
      <c r="BA277" s="303">
        <v>19</v>
      </c>
    </row>
    <row r="278" spans="1:53" x14ac:dyDescent="0.25">
      <c r="A278" s="9">
        <v>41898</v>
      </c>
      <c r="B278" s="306" t="s">
        <v>89</v>
      </c>
      <c r="C278" s="306"/>
      <c r="D278" s="307">
        <v>1</v>
      </c>
      <c r="E278" s="145">
        <v>194</v>
      </c>
      <c r="F278" s="145">
        <v>581</v>
      </c>
      <c r="G278" s="244">
        <v>1185.1129150390625</v>
      </c>
      <c r="H278" s="244">
        <v>1.2158390283584595</v>
      </c>
      <c r="I278" s="244">
        <v>7216949.5</v>
      </c>
      <c r="J278" s="138"/>
      <c r="K278" s="145">
        <v>137476</v>
      </c>
      <c r="L278" s="250">
        <v>96.444470307544591</v>
      </c>
      <c r="M278" s="145">
        <v>7152613</v>
      </c>
      <c r="N278" s="250">
        <v>0</v>
      </c>
      <c r="O278" s="145">
        <v>73063</v>
      </c>
      <c r="P278" s="250">
        <v>1.05283223092556E-3</v>
      </c>
      <c r="Q278" s="145">
        <v>65031</v>
      </c>
      <c r="R278" s="250">
        <v>99.901588439941406</v>
      </c>
      <c r="S278" s="145">
        <v>5662045</v>
      </c>
      <c r="T278" s="250">
        <v>99.977554321289063</v>
      </c>
      <c r="U278" s="250">
        <v>99.553810119628906</v>
      </c>
      <c r="V278" s="250">
        <v>99.803695678710938</v>
      </c>
      <c r="W278" s="250">
        <v>99.455841064453125</v>
      </c>
      <c r="X278" s="250">
        <v>99.781295776367188</v>
      </c>
      <c r="Y278" s="145">
        <v>21426814</v>
      </c>
      <c r="Z278" s="250">
        <v>99.888015747070313</v>
      </c>
      <c r="AA278" s="145">
        <v>13505</v>
      </c>
      <c r="AB278" s="250">
        <v>89.492782592773438</v>
      </c>
      <c r="AC278" s="145">
        <v>67127</v>
      </c>
      <c r="AD278" s="250">
        <v>0.2338850200176239</v>
      </c>
      <c r="AE278" s="145">
        <v>5677</v>
      </c>
      <c r="AF278" s="250">
        <v>98.97833251953125</v>
      </c>
      <c r="AG278" s="145">
        <v>7108802</v>
      </c>
      <c r="AH278" s="250">
        <v>0.12753203511238098</v>
      </c>
      <c r="AI278" s="145">
        <v>18577</v>
      </c>
      <c r="AJ278" s="250">
        <v>96.54949951171875</v>
      </c>
      <c r="AK278" s="250">
        <v>2.9052102565765381</v>
      </c>
      <c r="AL278" s="250">
        <v>0.25285398960113525</v>
      </c>
      <c r="AM278" s="244"/>
      <c r="AN278" s="138"/>
      <c r="AO278" s="307"/>
      <c r="AP278" s="145">
        <v>0</v>
      </c>
      <c r="AQ278" s="145">
        <v>0</v>
      </c>
      <c r="AR278" s="145">
        <v>1</v>
      </c>
      <c r="AS278" s="145">
        <v>2</v>
      </c>
      <c r="AT278" s="145">
        <v>0</v>
      </c>
      <c r="AU278" s="145">
        <v>0</v>
      </c>
      <c r="AV278" s="34">
        <v>0</v>
      </c>
      <c r="AW278" s="308">
        <v>0</v>
      </c>
      <c r="AX278" s="308">
        <v>27</v>
      </c>
      <c r="AY278" s="10">
        <v>0</v>
      </c>
      <c r="AZ278" s="10">
        <v>1</v>
      </c>
      <c r="BA278" s="10">
        <v>2</v>
      </c>
    </row>
    <row r="279" spans="1:53" x14ac:dyDescent="0.25">
      <c r="A279" s="9">
        <v>41898</v>
      </c>
      <c r="B279" s="309" t="s">
        <v>75</v>
      </c>
      <c r="C279" s="309" t="s">
        <v>86</v>
      </c>
      <c r="D279" s="310" t="s">
        <v>118</v>
      </c>
      <c r="E279" s="127">
        <v>39</v>
      </c>
      <c r="F279" s="127">
        <v>181</v>
      </c>
      <c r="G279" s="245">
        <v>1707.7275390625</v>
      </c>
      <c r="H279" s="245">
        <v>1.0631999969482422</v>
      </c>
      <c r="I279" s="245">
        <v>611357.625</v>
      </c>
      <c r="J279" s="126">
        <v>0</v>
      </c>
      <c r="K279" s="127">
        <v>202126</v>
      </c>
      <c r="L279" s="251">
        <v>97.375894244184323</v>
      </c>
      <c r="M279" s="127">
        <v>4041149</v>
      </c>
      <c r="N279" s="251">
        <v>1.0145629057660699E-3</v>
      </c>
      <c r="O279" s="127">
        <v>212369</v>
      </c>
      <c r="P279" s="251">
        <v>8.4758130833506584E-3</v>
      </c>
      <c r="Q279" s="127">
        <v>398672</v>
      </c>
      <c r="R279" s="251">
        <v>99.7757568359375</v>
      </c>
      <c r="S279" s="127">
        <v>3222484</v>
      </c>
      <c r="T279" s="251">
        <v>99.739395141601563</v>
      </c>
      <c r="U279" s="251">
        <v>99.69769287109375</v>
      </c>
      <c r="V279" s="251">
        <v>99.654678344726563</v>
      </c>
      <c r="W279" s="251">
        <v>99.474128723144531</v>
      </c>
      <c r="X279" s="251">
        <v>99.394973754882813</v>
      </c>
      <c r="Y279" s="127">
        <v>4003313</v>
      </c>
      <c r="Z279" s="251">
        <v>99.940200805664063</v>
      </c>
      <c r="AA279" s="127">
        <v>783419</v>
      </c>
      <c r="AB279" s="251">
        <v>99.80291748046875</v>
      </c>
      <c r="AC279" s="127">
        <v>212413</v>
      </c>
      <c r="AD279" s="251">
        <v>0.32672199606895447</v>
      </c>
      <c r="AE279" s="127">
        <v>20012</v>
      </c>
      <c r="AF279" s="251">
        <v>98.495903015136719</v>
      </c>
      <c r="AG279" s="127">
        <v>4040961</v>
      </c>
      <c r="AH279" s="251">
        <v>0.21348881721496582</v>
      </c>
      <c r="AI279" s="127">
        <v>51402</v>
      </c>
      <c r="AJ279" s="251">
        <v>94.2142333984375</v>
      </c>
      <c r="AK279" s="251">
        <v>0.89052408933639526</v>
      </c>
      <c r="AL279" s="251">
        <v>4.672873392701149E-2</v>
      </c>
      <c r="AM279" s="245">
        <v>0</v>
      </c>
      <c r="AN279" s="126">
        <v>0</v>
      </c>
      <c r="AO279" s="156">
        <v>0</v>
      </c>
      <c r="AP279" s="127">
        <v>0</v>
      </c>
      <c r="AQ279" s="127">
        <v>0</v>
      </c>
      <c r="AR279" s="127">
        <v>0</v>
      </c>
      <c r="AS279" s="127">
        <v>1</v>
      </c>
      <c r="AT279" s="127">
        <v>0</v>
      </c>
      <c r="AU279" s="127">
        <v>0</v>
      </c>
      <c r="AV279" s="311">
        <v>3</v>
      </c>
      <c r="AW279" s="312">
        <v>0</v>
      </c>
      <c r="AX279" s="312">
        <v>16</v>
      </c>
      <c r="AY279" s="10">
        <v>0</v>
      </c>
      <c r="AZ279" s="10">
        <v>6</v>
      </c>
      <c r="BA279" s="10">
        <v>9</v>
      </c>
    </row>
    <row r="280" spans="1:53" x14ac:dyDescent="0.25">
      <c r="A280" s="9">
        <v>41898</v>
      </c>
      <c r="B280" s="309" t="s">
        <v>76</v>
      </c>
      <c r="C280" s="309" t="s">
        <v>86</v>
      </c>
      <c r="D280" s="310" t="s">
        <v>119</v>
      </c>
      <c r="E280" s="127">
        <v>52</v>
      </c>
      <c r="F280" s="127">
        <v>171</v>
      </c>
      <c r="G280" s="245">
        <v>508.59359741210937</v>
      </c>
      <c r="H280" s="245">
        <v>0.4511999785900116</v>
      </c>
      <c r="I280" s="245">
        <v>475941.84375</v>
      </c>
      <c r="J280" s="126">
        <v>0</v>
      </c>
      <c r="K280" s="127">
        <v>71736</v>
      </c>
      <c r="L280" s="251">
        <v>97.241273558603766</v>
      </c>
      <c r="M280" s="127">
        <v>1992690</v>
      </c>
      <c r="N280" s="251">
        <v>1.0036684398073703E-4</v>
      </c>
      <c r="O280" s="127">
        <v>59216</v>
      </c>
      <c r="P280" s="251">
        <v>1.6887327656149864E-3</v>
      </c>
      <c r="Q280" s="127">
        <v>154140</v>
      </c>
      <c r="R280" s="251">
        <v>99.931228637695313</v>
      </c>
      <c r="S280" s="127">
        <v>1421739</v>
      </c>
      <c r="T280" s="251">
        <v>99.928962707519531</v>
      </c>
      <c r="U280" s="251">
        <v>99.810859680175781</v>
      </c>
      <c r="V280" s="251">
        <v>99.839813232421875</v>
      </c>
      <c r="W280" s="251">
        <v>99.742218017578125</v>
      </c>
      <c r="X280" s="251">
        <v>99.768890380859375</v>
      </c>
      <c r="Y280" s="127">
        <v>1812354</v>
      </c>
      <c r="Z280" s="251">
        <v>99.932571411132813</v>
      </c>
      <c r="AA280" s="127">
        <v>321730</v>
      </c>
      <c r="AB280" s="251">
        <v>99.887794494628906</v>
      </c>
      <c r="AC280" s="127">
        <v>59322</v>
      </c>
      <c r="AD280" s="251">
        <v>0.38434308767318726</v>
      </c>
      <c r="AE280" s="127">
        <v>1026</v>
      </c>
      <c r="AF280" s="251">
        <v>97.5633544921875</v>
      </c>
      <c r="AG280" s="127">
        <v>1995671</v>
      </c>
      <c r="AH280" s="251">
        <v>0.18074122071266174</v>
      </c>
      <c r="AI280" s="127">
        <v>14954</v>
      </c>
      <c r="AJ280" s="251">
        <v>94.556640625</v>
      </c>
      <c r="AK280" s="251">
        <v>0.95515871047973633</v>
      </c>
      <c r="AL280" s="251">
        <v>5.3816966712474823E-2</v>
      </c>
      <c r="AM280" s="245">
        <v>0</v>
      </c>
      <c r="AN280" s="126">
        <v>0</v>
      </c>
      <c r="AO280" s="156">
        <v>0</v>
      </c>
      <c r="AP280" s="127">
        <v>0</v>
      </c>
      <c r="AQ280" s="127">
        <v>0</v>
      </c>
      <c r="AR280" s="127">
        <v>0</v>
      </c>
      <c r="AS280" s="127">
        <v>0</v>
      </c>
      <c r="AT280" s="127">
        <v>0</v>
      </c>
      <c r="AU280" s="127">
        <v>0</v>
      </c>
      <c r="AV280" s="311">
        <v>4</v>
      </c>
      <c r="AW280" s="312">
        <v>0</v>
      </c>
      <c r="AX280" s="312">
        <v>1</v>
      </c>
      <c r="AY280" s="10">
        <v>0</v>
      </c>
      <c r="AZ280" s="10">
        <v>1</v>
      </c>
      <c r="BA280" s="10">
        <v>0</v>
      </c>
    </row>
    <row r="281" spans="1:53" x14ac:dyDescent="0.25">
      <c r="A281" s="9">
        <v>41898</v>
      </c>
      <c r="B281" s="309" t="s">
        <v>77</v>
      </c>
      <c r="C281" s="309" t="s">
        <v>86</v>
      </c>
      <c r="D281" s="310" t="s">
        <v>118</v>
      </c>
      <c r="E281" s="127">
        <v>65</v>
      </c>
      <c r="F281" s="127">
        <v>349</v>
      </c>
      <c r="G281" s="245">
        <v>804.91937255859375</v>
      </c>
      <c r="H281" s="245">
        <v>0.34319999814033508</v>
      </c>
      <c r="I281" s="245">
        <v>925314.1875</v>
      </c>
      <c r="J281" s="126">
        <v>0</v>
      </c>
      <c r="K281" s="127">
        <v>105007</v>
      </c>
      <c r="L281" s="251">
        <v>97.29160913081985</v>
      </c>
      <c r="M281" s="127">
        <v>3305674</v>
      </c>
      <c r="N281" s="251">
        <v>0</v>
      </c>
      <c r="O281" s="127">
        <v>92384</v>
      </c>
      <c r="P281" s="251">
        <v>0</v>
      </c>
      <c r="Q281" s="127">
        <v>301774</v>
      </c>
      <c r="R281" s="251">
        <v>99.95758056640625</v>
      </c>
      <c r="S281" s="127">
        <v>2392140</v>
      </c>
      <c r="T281" s="251">
        <v>99.970657348632812</v>
      </c>
      <c r="U281" s="251">
        <v>99.848457336425781</v>
      </c>
      <c r="V281" s="251">
        <v>99.933753967285156</v>
      </c>
      <c r="W281" s="251">
        <v>99.806098937988281</v>
      </c>
      <c r="X281" s="251">
        <v>99.904434204101563</v>
      </c>
      <c r="Y281" s="127">
        <v>3913256</v>
      </c>
      <c r="Z281" s="251">
        <v>99.921775817871094</v>
      </c>
      <c r="AA281" s="127">
        <v>734616</v>
      </c>
      <c r="AB281" s="251">
        <v>99.875579833984375</v>
      </c>
      <c r="AC281" s="127">
        <v>92466</v>
      </c>
      <c r="AD281" s="251">
        <v>0.2422512024641037</v>
      </c>
      <c r="AE281" s="127">
        <v>5169</v>
      </c>
      <c r="AF281" s="251">
        <v>98.645774841308594</v>
      </c>
      <c r="AG281" s="127">
        <v>3311251</v>
      </c>
      <c r="AH281" s="251">
        <v>0.19137781858444214</v>
      </c>
      <c r="AI281" s="127">
        <v>16308</v>
      </c>
      <c r="AJ281" s="251">
        <v>94.867546081542969</v>
      </c>
      <c r="AK281" s="251">
        <v>0.90163111686706543</v>
      </c>
      <c r="AL281" s="251">
        <v>5.1626652479171753E-2</v>
      </c>
      <c r="AM281" s="245">
        <v>0</v>
      </c>
      <c r="AN281" s="126">
        <v>0</v>
      </c>
      <c r="AO281" s="156">
        <v>0</v>
      </c>
      <c r="AP281" s="127">
        <v>0</v>
      </c>
      <c r="AQ281" s="127">
        <v>0</v>
      </c>
      <c r="AR281" s="127">
        <v>0</v>
      </c>
      <c r="AS281" s="127">
        <v>0</v>
      </c>
      <c r="AT281" s="127">
        <v>0</v>
      </c>
      <c r="AU281" s="127">
        <v>0</v>
      </c>
      <c r="AV281" s="311">
        <v>3</v>
      </c>
      <c r="AW281" s="312">
        <v>0</v>
      </c>
      <c r="AX281" s="312">
        <v>0</v>
      </c>
      <c r="AY281" s="10">
        <v>0</v>
      </c>
      <c r="AZ281" s="10">
        <v>0</v>
      </c>
      <c r="BA281" s="10">
        <v>0</v>
      </c>
    </row>
    <row r="282" spans="1:53" x14ac:dyDescent="0.25">
      <c r="A282" s="9">
        <v>41898</v>
      </c>
      <c r="B282" s="309" t="s">
        <v>124</v>
      </c>
      <c r="C282" s="309" t="s">
        <v>86</v>
      </c>
      <c r="D282" s="310" t="s">
        <v>118</v>
      </c>
      <c r="E282" s="127">
        <v>42</v>
      </c>
      <c r="F282" s="127">
        <v>136</v>
      </c>
      <c r="G282" s="245">
        <v>307.87680053710937</v>
      </c>
      <c r="H282" s="245">
        <v>3.5999998450279236E-2</v>
      </c>
      <c r="I282" s="245">
        <v>371110.8125</v>
      </c>
      <c r="J282" s="126">
        <v>0</v>
      </c>
      <c r="K282" s="127">
        <v>41716</v>
      </c>
      <c r="L282" s="251">
        <v>96.418640329849453</v>
      </c>
      <c r="M282" s="127">
        <v>1497577</v>
      </c>
      <c r="N282" s="251">
        <v>0</v>
      </c>
      <c r="O282" s="127">
        <v>38443</v>
      </c>
      <c r="P282" s="251">
        <v>0</v>
      </c>
      <c r="Q282" s="127">
        <v>85253</v>
      </c>
      <c r="R282" s="251">
        <v>99.936660766601563</v>
      </c>
      <c r="S282" s="127">
        <v>1026924</v>
      </c>
      <c r="T282" s="251">
        <v>99.957351684570313</v>
      </c>
      <c r="U282" s="251">
        <v>99.799705505371094</v>
      </c>
      <c r="V282" s="251">
        <v>99.885818481445313</v>
      </c>
      <c r="W282" s="251">
        <v>99.736495971679688</v>
      </c>
      <c r="X282" s="251">
        <v>99.843215942382813</v>
      </c>
      <c r="Y282" s="127">
        <v>1613149</v>
      </c>
      <c r="Z282" s="251">
        <v>99.912094116210937</v>
      </c>
      <c r="AA282" s="127">
        <v>258685</v>
      </c>
      <c r="AB282" s="251">
        <v>99.877845764160156</v>
      </c>
      <c r="AC282" s="127">
        <v>38438</v>
      </c>
      <c r="AD282" s="251">
        <v>0.18731462955474854</v>
      </c>
      <c r="AE282" s="127">
        <v>3329</v>
      </c>
      <c r="AF282" s="251">
        <v>98.738357543945313</v>
      </c>
      <c r="AG282" s="127">
        <v>1499718</v>
      </c>
      <c r="AH282" s="251">
        <v>0.19623689353466034</v>
      </c>
      <c r="AI282" s="127">
        <v>17957</v>
      </c>
      <c r="AJ282" s="251">
        <v>89.853538513183594</v>
      </c>
      <c r="AK282" s="251">
        <v>0.8129393458366394</v>
      </c>
      <c r="AL282" s="251">
        <v>6.7407324910163879E-2</v>
      </c>
      <c r="AM282" s="245">
        <v>0</v>
      </c>
      <c r="AN282" s="126">
        <v>0</v>
      </c>
      <c r="AO282" s="156">
        <v>0</v>
      </c>
      <c r="AP282" s="127">
        <v>0</v>
      </c>
      <c r="AQ282" s="127">
        <v>0</v>
      </c>
      <c r="AR282" s="127">
        <v>0</v>
      </c>
      <c r="AS282" s="127">
        <v>0</v>
      </c>
      <c r="AT282" s="127">
        <v>0</v>
      </c>
      <c r="AU282" s="127">
        <v>0</v>
      </c>
      <c r="AV282" s="311">
        <v>0</v>
      </c>
      <c r="AW282" s="312">
        <v>0</v>
      </c>
      <c r="AX282" s="312">
        <v>5</v>
      </c>
      <c r="AY282" s="10">
        <v>0</v>
      </c>
      <c r="AZ282" s="10">
        <v>0</v>
      </c>
      <c r="BA282" s="10">
        <v>0</v>
      </c>
    </row>
    <row r="283" spans="1:53" x14ac:dyDescent="0.25">
      <c r="A283" s="9">
        <v>41898</v>
      </c>
      <c r="B283" s="309" t="s">
        <v>78</v>
      </c>
      <c r="C283" s="309" t="s">
        <v>86</v>
      </c>
      <c r="D283" s="310" t="s">
        <v>118</v>
      </c>
      <c r="E283" s="127">
        <v>33</v>
      </c>
      <c r="F283" s="127">
        <v>106</v>
      </c>
      <c r="G283" s="245">
        <v>677.611083984375</v>
      </c>
      <c r="H283" s="245">
        <v>8.3999998867511749E-2</v>
      </c>
      <c r="I283" s="245">
        <v>357951.6875</v>
      </c>
      <c r="J283" s="126">
        <v>0</v>
      </c>
      <c r="K283" s="127">
        <v>92725</v>
      </c>
      <c r="L283" s="251">
        <v>97.011593421407383</v>
      </c>
      <c r="M283" s="127">
        <v>1738807</v>
      </c>
      <c r="N283" s="251">
        <v>0</v>
      </c>
      <c r="O283" s="127">
        <v>77871</v>
      </c>
      <c r="P283" s="251">
        <v>0</v>
      </c>
      <c r="Q283" s="127">
        <v>174668</v>
      </c>
      <c r="R283" s="251">
        <v>99.891220092773438</v>
      </c>
      <c r="S283" s="127">
        <v>1191749</v>
      </c>
      <c r="T283" s="251">
        <v>99.946128845214844</v>
      </c>
      <c r="U283" s="251">
        <v>99.852317810058594</v>
      </c>
      <c r="V283" s="251">
        <v>99.873649597167969</v>
      </c>
      <c r="W283" s="251">
        <v>99.743698120117188</v>
      </c>
      <c r="X283" s="251">
        <v>99.819847106933594</v>
      </c>
      <c r="Y283" s="127">
        <v>1667921</v>
      </c>
      <c r="Z283" s="251">
        <v>99.922775268554688</v>
      </c>
      <c r="AA283" s="127">
        <v>262556</v>
      </c>
      <c r="AB283" s="251">
        <v>99.838127136230469</v>
      </c>
      <c r="AC283" s="127">
        <v>77965</v>
      </c>
      <c r="AD283" s="251">
        <v>0.27191689610481262</v>
      </c>
      <c r="AE283" s="127">
        <v>5095</v>
      </c>
      <c r="AF283" s="251">
        <v>98.7242431640625</v>
      </c>
      <c r="AG283" s="127">
        <v>1742991</v>
      </c>
      <c r="AH283" s="251">
        <v>0.18554311990737915</v>
      </c>
      <c r="AI283" s="127">
        <v>14806</v>
      </c>
      <c r="AJ283" s="251">
        <v>94.738616943359375</v>
      </c>
      <c r="AK283" s="251">
        <v>0.94217365980148315</v>
      </c>
      <c r="AL283" s="251">
        <v>5.0705656409263611E-2</v>
      </c>
      <c r="AM283" s="245">
        <v>0</v>
      </c>
      <c r="AN283" s="126">
        <v>0</v>
      </c>
      <c r="AO283" s="156">
        <v>0</v>
      </c>
      <c r="AP283" s="127">
        <v>0</v>
      </c>
      <c r="AQ283" s="127">
        <v>0</v>
      </c>
      <c r="AR283" s="127">
        <v>0</v>
      </c>
      <c r="AS283" s="127">
        <v>0</v>
      </c>
      <c r="AT283" s="127">
        <v>0</v>
      </c>
      <c r="AU283" s="127">
        <v>0</v>
      </c>
      <c r="AV283" s="311">
        <v>3</v>
      </c>
      <c r="AW283" s="312">
        <v>0</v>
      </c>
      <c r="AX283" s="312">
        <v>2</v>
      </c>
      <c r="AY283" s="10">
        <v>0</v>
      </c>
      <c r="AZ283" s="10">
        <v>1</v>
      </c>
      <c r="BA283" s="10">
        <v>0</v>
      </c>
    </row>
    <row r="284" spans="1:53" x14ac:dyDescent="0.25">
      <c r="A284" s="9">
        <v>41898</v>
      </c>
      <c r="B284" s="309" t="s">
        <v>79</v>
      </c>
      <c r="C284" s="309" t="s">
        <v>86</v>
      </c>
      <c r="D284" s="310" t="s">
        <v>119</v>
      </c>
      <c r="E284" s="127">
        <v>77</v>
      </c>
      <c r="F284" s="127">
        <v>264</v>
      </c>
      <c r="G284" s="245">
        <v>520.4136962890625</v>
      </c>
      <c r="H284" s="245">
        <v>1.6800001263618469E-2</v>
      </c>
      <c r="I284" s="245">
        <v>1146618.5</v>
      </c>
      <c r="J284" s="126">
        <v>0</v>
      </c>
      <c r="K284" s="127">
        <v>84161</v>
      </c>
      <c r="L284" s="251">
        <v>96.809686196694429</v>
      </c>
      <c r="M284" s="127">
        <v>3540593</v>
      </c>
      <c r="N284" s="251">
        <v>2.2595084737986326E-4</v>
      </c>
      <c r="O284" s="127">
        <v>61493</v>
      </c>
      <c r="P284" s="251">
        <v>1.6262013232335448E-3</v>
      </c>
      <c r="Q284" s="127">
        <v>162781</v>
      </c>
      <c r="R284" s="251">
        <v>99.878364562988281</v>
      </c>
      <c r="S284" s="127">
        <v>2397278</v>
      </c>
      <c r="T284" s="251">
        <v>99.880073547363281</v>
      </c>
      <c r="U284" s="251">
        <v>99.736557006835938</v>
      </c>
      <c r="V284" s="251">
        <v>99.832229614257813</v>
      </c>
      <c r="W284" s="251">
        <v>99.615242004394531</v>
      </c>
      <c r="X284" s="251">
        <v>99.712501525878906</v>
      </c>
      <c r="Y284" s="127">
        <v>3983957</v>
      </c>
      <c r="Z284" s="251">
        <v>99.909286499023438</v>
      </c>
      <c r="AA284" s="127">
        <v>777914</v>
      </c>
      <c r="AB284" s="251">
        <v>99.858856201171875</v>
      </c>
      <c r="AC284" s="127">
        <v>61496</v>
      </c>
      <c r="AD284" s="251">
        <v>0.27806687355041504</v>
      </c>
      <c r="AE284" s="127">
        <v>4560</v>
      </c>
      <c r="AF284" s="251">
        <v>97.872810363769531</v>
      </c>
      <c r="AG284" s="127">
        <v>3545206</v>
      </c>
      <c r="AH284" s="251">
        <v>0.15429286658763885</v>
      </c>
      <c r="AI284" s="127">
        <v>30341</v>
      </c>
      <c r="AJ284" s="251">
        <v>96.305328369140625</v>
      </c>
      <c r="AK284" s="251">
        <v>0.9135138988494873</v>
      </c>
      <c r="AL284" s="251">
        <v>5.5393166840076447E-2</v>
      </c>
      <c r="AM284" s="245">
        <v>0</v>
      </c>
      <c r="AN284" s="126">
        <v>0</v>
      </c>
      <c r="AO284" s="156">
        <v>0</v>
      </c>
      <c r="AP284" s="127">
        <v>0</v>
      </c>
      <c r="AQ284" s="127">
        <v>0</v>
      </c>
      <c r="AR284" s="127">
        <v>0</v>
      </c>
      <c r="AS284" s="127">
        <v>0</v>
      </c>
      <c r="AT284" s="127">
        <v>0</v>
      </c>
      <c r="AU284" s="127">
        <v>0</v>
      </c>
      <c r="AV284" s="311">
        <v>0</v>
      </c>
      <c r="AW284" s="312">
        <v>0</v>
      </c>
      <c r="AX284" s="312">
        <v>12</v>
      </c>
      <c r="AY284" s="10">
        <v>0</v>
      </c>
      <c r="AZ284" s="10">
        <v>5</v>
      </c>
      <c r="BA284" s="10">
        <v>4</v>
      </c>
    </row>
    <row r="285" spans="1:53" x14ac:dyDescent="0.25">
      <c r="A285" s="9">
        <v>41898</v>
      </c>
      <c r="B285" s="309" t="s">
        <v>80</v>
      </c>
      <c r="C285" s="309" t="s">
        <v>86</v>
      </c>
      <c r="D285" s="310" t="s">
        <v>119</v>
      </c>
      <c r="E285" s="127">
        <v>57</v>
      </c>
      <c r="F285" s="127">
        <v>180</v>
      </c>
      <c r="G285" s="245">
        <v>362.66879272460937</v>
      </c>
      <c r="H285" s="245">
        <v>6.239999458193779E-2</v>
      </c>
      <c r="I285" s="245">
        <v>625059.8125</v>
      </c>
      <c r="J285" s="126">
        <v>0</v>
      </c>
      <c r="K285" s="127">
        <v>51933</v>
      </c>
      <c r="L285" s="251">
        <v>96.584060231452057</v>
      </c>
      <c r="M285" s="127">
        <v>1957335</v>
      </c>
      <c r="N285" s="251">
        <v>0</v>
      </c>
      <c r="O285" s="127">
        <v>42951</v>
      </c>
      <c r="P285" s="251">
        <v>0</v>
      </c>
      <c r="Q285" s="127">
        <v>110917</v>
      </c>
      <c r="R285" s="251">
        <v>99.934181213378906</v>
      </c>
      <c r="S285" s="127">
        <v>1288410</v>
      </c>
      <c r="T285" s="251">
        <v>99.939384460449219</v>
      </c>
      <c r="U285" s="251">
        <v>99.860305786132813</v>
      </c>
      <c r="V285" s="251">
        <v>99.915702819824219</v>
      </c>
      <c r="W285" s="251">
        <v>99.794578552246094</v>
      </c>
      <c r="X285" s="251">
        <v>99.855140686035156</v>
      </c>
      <c r="Y285" s="127">
        <v>2050831</v>
      </c>
      <c r="Z285" s="251">
        <v>99.9114990234375</v>
      </c>
      <c r="AA285" s="127">
        <v>368820</v>
      </c>
      <c r="AB285" s="251">
        <v>99.87554931640625</v>
      </c>
      <c r="AC285" s="127">
        <v>42993</v>
      </c>
      <c r="AD285" s="251">
        <v>0.24422580003738403</v>
      </c>
      <c r="AE285" s="127">
        <v>2600</v>
      </c>
      <c r="AF285" s="251">
        <v>96.846153259277344</v>
      </c>
      <c r="AG285" s="127">
        <v>1961667</v>
      </c>
      <c r="AH285" s="251">
        <v>0.16700081527233124</v>
      </c>
      <c r="AI285" s="127">
        <v>14355</v>
      </c>
      <c r="AJ285" s="251">
        <v>95.590385437011719</v>
      </c>
      <c r="AK285" s="251">
        <v>0.98401480913162231</v>
      </c>
      <c r="AL285" s="251">
        <v>6.0309983789920807E-2</v>
      </c>
      <c r="AM285" s="245">
        <v>0</v>
      </c>
      <c r="AN285" s="126">
        <v>0</v>
      </c>
      <c r="AO285" s="156">
        <v>0</v>
      </c>
      <c r="AP285" s="127">
        <v>0</v>
      </c>
      <c r="AQ285" s="127">
        <v>0</v>
      </c>
      <c r="AR285" s="127">
        <v>0</v>
      </c>
      <c r="AS285" s="127">
        <v>0</v>
      </c>
      <c r="AT285" s="127">
        <v>0</v>
      </c>
      <c r="AU285" s="127">
        <v>0</v>
      </c>
      <c r="AV285" s="311">
        <v>0</v>
      </c>
      <c r="AW285" s="312">
        <v>0</v>
      </c>
      <c r="AX285" s="312">
        <v>1</v>
      </c>
      <c r="AY285" s="10">
        <v>0</v>
      </c>
      <c r="AZ285" s="10">
        <v>1</v>
      </c>
      <c r="BA285" s="10">
        <v>0</v>
      </c>
    </row>
    <row r="286" spans="1:53" x14ac:dyDescent="0.25">
      <c r="A286" s="9">
        <v>41898</v>
      </c>
      <c r="B286" s="309" t="s">
        <v>81</v>
      </c>
      <c r="C286" s="309" t="s">
        <v>86</v>
      </c>
      <c r="D286" s="310" t="s">
        <v>119</v>
      </c>
      <c r="E286" s="127">
        <v>40</v>
      </c>
      <c r="F286" s="127">
        <v>136</v>
      </c>
      <c r="G286" s="245">
        <v>346.04403686523437</v>
      </c>
      <c r="H286" s="245">
        <v>0.47520002722740173</v>
      </c>
      <c r="I286" s="245">
        <v>669804</v>
      </c>
      <c r="J286" s="126">
        <v>0</v>
      </c>
      <c r="K286" s="127">
        <v>52869</v>
      </c>
      <c r="L286" s="251">
        <v>96.349467551873502</v>
      </c>
      <c r="M286" s="127">
        <v>1581305</v>
      </c>
      <c r="N286" s="251">
        <v>6.323890556814149E-5</v>
      </c>
      <c r="O286" s="127">
        <v>39822</v>
      </c>
      <c r="P286" s="251">
        <v>0</v>
      </c>
      <c r="Q286" s="127">
        <v>94500</v>
      </c>
      <c r="R286" s="251">
        <v>99.936508178710938</v>
      </c>
      <c r="S286" s="127">
        <v>1113915</v>
      </c>
      <c r="T286" s="251">
        <v>99.948020935058594</v>
      </c>
      <c r="U286" s="251">
        <v>99.814170837402344</v>
      </c>
      <c r="V286" s="251">
        <v>99.896728515625</v>
      </c>
      <c r="W286" s="251">
        <v>99.75079345703125</v>
      </c>
      <c r="X286" s="251">
        <v>99.844802856445313</v>
      </c>
      <c r="Y286" s="127">
        <v>1828634</v>
      </c>
      <c r="Z286" s="251">
        <v>99.927650451660156</v>
      </c>
      <c r="AA286" s="127">
        <v>358189</v>
      </c>
      <c r="AB286" s="251">
        <v>99.880233764648437</v>
      </c>
      <c r="AC286" s="127">
        <v>39837</v>
      </c>
      <c r="AD286" s="251">
        <v>0.22090016305446625</v>
      </c>
      <c r="AE286" s="127">
        <v>2399</v>
      </c>
      <c r="AF286" s="251">
        <v>97.999168395996094</v>
      </c>
      <c r="AG286" s="127">
        <v>1584159</v>
      </c>
      <c r="AH286" s="251">
        <v>0.16109493374824524</v>
      </c>
      <c r="AI286" s="127">
        <v>12777</v>
      </c>
      <c r="AJ286" s="251">
        <v>95.045783996582031</v>
      </c>
      <c r="AK286" s="251">
        <v>0.95572876930236816</v>
      </c>
      <c r="AL286" s="251">
        <v>6.4322806894779205E-2</v>
      </c>
      <c r="AM286" s="245">
        <v>0</v>
      </c>
      <c r="AN286" s="126">
        <v>0</v>
      </c>
      <c r="AO286" s="156">
        <v>0</v>
      </c>
      <c r="AP286" s="127">
        <v>0</v>
      </c>
      <c r="AQ286" s="127">
        <v>0</v>
      </c>
      <c r="AR286" s="127">
        <v>0</v>
      </c>
      <c r="AS286" s="127">
        <v>0</v>
      </c>
      <c r="AT286" s="127">
        <v>0</v>
      </c>
      <c r="AU286" s="127">
        <v>0</v>
      </c>
      <c r="AV286" s="311">
        <v>2</v>
      </c>
      <c r="AW286" s="312">
        <v>0</v>
      </c>
      <c r="AX286" s="312">
        <v>1</v>
      </c>
      <c r="AY286" s="10">
        <v>0</v>
      </c>
      <c r="AZ286" s="10">
        <v>0</v>
      </c>
      <c r="BA286" s="10">
        <v>0</v>
      </c>
    </row>
    <row r="287" spans="1:53" x14ac:dyDescent="0.25">
      <c r="A287" s="9">
        <v>41898</v>
      </c>
      <c r="B287" s="309" t="s">
        <v>125</v>
      </c>
      <c r="C287" s="309" t="s">
        <v>86</v>
      </c>
      <c r="D287" s="310" t="s">
        <v>119</v>
      </c>
      <c r="E287" s="127">
        <v>16</v>
      </c>
      <c r="F287" s="127">
        <v>61</v>
      </c>
      <c r="G287" s="245">
        <v>448.682373046875</v>
      </c>
      <c r="H287" s="245">
        <v>0.48239994049072266</v>
      </c>
      <c r="I287" s="245">
        <v>245340.859375</v>
      </c>
      <c r="J287" s="126">
        <v>0</v>
      </c>
      <c r="K287" s="127">
        <v>59645</v>
      </c>
      <c r="L287" s="251">
        <v>97.607511107385363</v>
      </c>
      <c r="M287" s="127">
        <v>1140965</v>
      </c>
      <c r="N287" s="251">
        <v>1.4899668749421835E-3</v>
      </c>
      <c r="O287" s="127">
        <v>53843</v>
      </c>
      <c r="P287" s="251">
        <v>1.3000761158764362E-2</v>
      </c>
      <c r="Q287" s="127">
        <v>108170</v>
      </c>
      <c r="R287" s="251">
        <v>99.890914916992188</v>
      </c>
      <c r="S287" s="127">
        <v>834972</v>
      </c>
      <c r="T287" s="251">
        <v>99.87017822265625</v>
      </c>
      <c r="U287" s="251">
        <v>99.823562622070313</v>
      </c>
      <c r="V287" s="251">
        <v>99.718307495117187</v>
      </c>
      <c r="W287" s="251">
        <v>99.714668273925781</v>
      </c>
      <c r="X287" s="251">
        <v>99.588851928710938</v>
      </c>
      <c r="Y287" s="127">
        <v>977657</v>
      </c>
      <c r="Z287" s="251">
        <v>99.922874450683594</v>
      </c>
      <c r="AA287" s="127">
        <v>167599</v>
      </c>
      <c r="AB287" s="251">
        <v>99.838302612304688</v>
      </c>
      <c r="AC287" s="127">
        <v>53889</v>
      </c>
      <c r="AD287" s="251">
        <v>0.31546327471733093</v>
      </c>
      <c r="AE287" s="127">
        <v>2726</v>
      </c>
      <c r="AF287" s="251">
        <v>98.165809631347656</v>
      </c>
      <c r="AG287" s="127">
        <v>1142054</v>
      </c>
      <c r="AH287" s="251">
        <v>0.18755680322647095</v>
      </c>
      <c r="AI287" s="127">
        <v>8187</v>
      </c>
      <c r="AJ287" s="251">
        <v>92.671310424804687</v>
      </c>
      <c r="AK287" s="251">
        <v>0.95168030261993408</v>
      </c>
      <c r="AL287" s="251">
        <v>6.1140984296798706E-2</v>
      </c>
      <c r="AM287" s="245">
        <v>0</v>
      </c>
      <c r="AN287" s="126">
        <v>0</v>
      </c>
      <c r="AO287" s="156">
        <v>0</v>
      </c>
      <c r="AP287" s="127">
        <v>0</v>
      </c>
      <c r="AQ287" s="127">
        <v>0</v>
      </c>
      <c r="AR287" s="127">
        <v>0</v>
      </c>
      <c r="AS287" s="127">
        <v>0</v>
      </c>
      <c r="AT287" s="127">
        <v>0</v>
      </c>
      <c r="AU287" s="127">
        <v>0</v>
      </c>
      <c r="AV287" s="311">
        <v>3</v>
      </c>
      <c r="AW287" s="312">
        <v>0</v>
      </c>
      <c r="AX287" s="312">
        <v>2</v>
      </c>
      <c r="AY287" s="10">
        <v>0</v>
      </c>
      <c r="AZ287" s="10">
        <v>5</v>
      </c>
      <c r="BA287" s="10">
        <v>5</v>
      </c>
    </row>
    <row r="288" spans="1:53" x14ac:dyDescent="0.25">
      <c r="A288" s="9">
        <v>41898</v>
      </c>
      <c r="B288" s="313" t="s">
        <v>82</v>
      </c>
      <c r="C288" s="313" t="s">
        <v>86</v>
      </c>
      <c r="D288" s="314" t="s">
        <v>120</v>
      </c>
      <c r="E288" s="131">
        <v>51</v>
      </c>
      <c r="F288" s="131">
        <v>166</v>
      </c>
      <c r="G288" s="246">
        <v>373.02001953125</v>
      </c>
      <c r="H288" s="246">
        <v>6.4799994230270386E-2</v>
      </c>
      <c r="I288" s="246">
        <v>913611.4375</v>
      </c>
      <c r="J288" s="129">
        <v>0</v>
      </c>
      <c r="K288" s="128">
        <v>54263</v>
      </c>
      <c r="L288" s="252">
        <v>96.926082229143248</v>
      </c>
      <c r="M288" s="128">
        <v>1301481</v>
      </c>
      <c r="N288" s="252">
        <v>1.5367109153885394E-4</v>
      </c>
      <c r="O288" s="128">
        <v>51325</v>
      </c>
      <c r="P288" s="252">
        <v>0</v>
      </c>
      <c r="Q288" s="128">
        <v>154674</v>
      </c>
      <c r="R288" s="252">
        <v>99.897850036621094</v>
      </c>
      <c r="S288" s="128">
        <v>936420</v>
      </c>
      <c r="T288" s="252">
        <v>99.774887084960938</v>
      </c>
      <c r="U288" s="252">
        <v>99.72528076171875</v>
      </c>
      <c r="V288" s="252">
        <v>99.861312866210938</v>
      </c>
      <c r="W288" s="252">
        <v>99.6234130859375</v>
      </c>
      <c r="X288" s="252">
        <v>99.636512756347656</v>
      </c>
      <c r="Y288" s="128">
        <v>1140789</v>
      </c>
      <c r="Z288" s="252">
        <v>99.934783935546875</v>
      </c>
      <c r="AA288" s="128">
        <v>208619</v>
      </c>
      <c r="AB288" s="252">
        <v>99.760810852050781</v>
      </c>
      <c r="AC288" s="128">
        <v>51302</v>
      </c>
      <c r="AD288" s="252">
        <v>0.22416280210018158</v>
      </c>
      <c r="AE288" s="128">
        <v>5052</v>
      </c>
      <c r="AF288" s="252">
        <v>97.624702453613281</v>
      </c>
      <c r="AG288" s="128">
        <v>1304262</v>
      </c>
      <c r="AH288" s="252">
        <v>0.2363022118806839</v>
      </c>
      <c r="AI288" s="128">
        <v>12143</v>
      </c>
      <c r="AJ288" s="252">
        <v>95.668289184570313</v>
      </c>
      <c r="AK288" s="252">
        <v>1.3138383626937866</v>
      </c>
      <c r="AL288" s="252">
        <v>8.7778307497501373E-2</v>
      </c>
      <c r="AM288" s="246">
        <v>0</v>
      </c>
      <c r="AN288" s="129">
        <v>0</v>
      </c>
      <c r="AO288" s="129">
        <v>0</v>
      </c>
      <c r="AP288" s="296">
        <v>0</v>
      </c>
      <c r="AQ288" s="296">
        <v>0</v>
      </c>
      <c r="AR288" s="296">
        <v>1</v>
      </c>
      <c r="AS288" s="296">
        <v>1</v>
      </c>
      <c r="AT288" s="296">
        <v>0</v>
      </c>
      <c r="AU288" s="296">
        <v>0</v>
      </c>
      <c r="AV288" s="311">
        <v>1</v>
      </c>
      <c r="AW288" s="312">
        <v>1</v>
      </c>
      <c r="AX288" s="312">
        <v>8</v>
      </c>
      <c r="AY288" s="10">
        <v>0</v>
      </c>
      <c r="AZ288" s="10">
        <v>1</v>
      </c>
      <c r="BA288" s="10">
        <v>1</v>
      </c>
    </row>
    <row r="289" spans="1:53" x14ac:dyDescent="0.25">
      <c r="A289" s="9">
        <v>41898</v>
      </c>
      <c r="B289" s="313" t="s">
        <v>83</v>
      </c>
      <c r="C289" s="313" t="s">
        <v>86</v>
      </c>
      <c r="D289" s="314" t="s">
        <v>120</v>
      </c>
      <c r="E289" s="131">
        <v>46</v>
      </c>
      <c r="F289" s="131">
        <v>141</v>
      </c>
      <c r="G289" s="246">
        <v>161.9759521484375</v>
      </c>
      <c r="H289" s="246">
        <v>2.1600000560283661E-2</v>
      </c>
      <c r="I289" s="246">
        <v>796013.5</v>
      </c>
      <c r="J289" s="131">
        <v>0</v>
      </c>
      <c r="K289" s="130">
        <v>27777</v>
      </c>
      <c r="L289" s="253">
        <v>96.097490729740429</v>
      </c>
      <c r="M289" s="130">
        <v>960581</v>
      </c>
      <c r="N289" s="253">
        <v>0</v>
      </c>
      <c r="O289" s="130">
        <v>19551</v>
      </c>
      <c r="P289" s="253">
        <v>0</v>
      </c>
      <c r="Q289" s="130">
        <v>67276</v>
      </c>
      <c r="R289" s="253">
        <v>99.913787841796875</v>
      </c>
      <c r="S289" s="130">
        <v>608154</v>
      </c>
      <c r="T289" s="253">
        <v>99.892295837402344</v>
      </c>
      <c r="U289" s="253">
        <v>99.708457946777344</v>
      </c>
      <c r="V289" s="253">
        <v>99.80584716796875</v>
      </c>
      <c r="W289" s="253">
        <v>99.62249755859375</v>
      </c>
      <c r="X289" s="253">
        <v>99.698348999023438</v>
      </c>
      <c r="Y289" s="130">
        <v>1049837</v>
      </c>
      <c r="Z289" s="253">
        <v>99.936370849609375</v>
      </c>
      <c r="AA289" s="130">
        <v>248069</v>
      </c>
      <c r="AB289" s="253">
        <v>99.8572998046875</v>
      </c>
      <c r="AC289" s="130">
        <v>19566</v>
      </c>
      <c r="AD289" s="253">
        <v>0.36287438869476318</v>
      </c>
      <c r="AE289" s="130">
        <v>1794</v>
      </c>
      <c r="AF289" s="253">
        <v>95.094757080078125</v>
      </c>
      <c r="AG289" s="130">
        <v>962334</v>
      </c>
      <c r="AH289" s="253">
        <v>0.25355023145675659</v>
      </c>
      <c r="AI289" s="130">
        <v>6028</v>
      </c>
      <c r="AJ289" s="253">
        <v>97.826805114746094</v>
      </c>
      <c r="AK289" s="253">
        <v>1.2291159629821777</v>
      </c>
      <c r="AL289" s="253">
        <v>7.4146099388599396E-2</v>
      </c>
      <c r="AM289" s="256">
        <v>0</v>
      </c>
      <c r="AN289" s="131">
        <v>0</v>
      </c>
      <c r="AO289" s="131">
        <v>0</v>
      </c>
      <c r="AP289" s="296">
        <v>0</v>
      </c>
      <c r="AQ289" s="296">
        <v>0</v>
      </c>
      <c r="AR289" s="296">
        <v>0</v>
      </c>
      <c r="AS289" s="296">
        <v>0</v>
      </c>
      <c r="AT289" s="296">
        <v>0</v>
      </c>
      <c r="AU289" s="296">
        <v>0</v>
      </c>
      <c r="AV289" s="315">
        <v>2</v>
      </c>
      <c r="AW289" s="316">
        <v>0</v>
      </c>
      <c r="AX289" s="316">
        <v>11</v>
      </c>
      <c r="AY289" s="317">
        <v>0</v>
      </c>
      <c r="AZ289" s="317">
        <v>0</v>
      </c>
      <c r="BA289" s="317">
        <v>0</v>
      </c>
    </row>
    <row r="290" spans="1:53" x14ac:dyDescent="0.25">
      <c r="A290" s="9">
        <v>41898</v>
      </c>
      <c r="B290" s="299" t="s">
        <v>85</v>
      </c>
      <c r="C290" s="299" t="s">
        <v>86</v>
      </c>
      <c r="D290" s="300">
        <v>3</v>
      </c>
      <c r="E290" s="124">
        <v>133</v>
      </c>
      <c r="F290" s="124">
        <v>433</v>
      </c>
      <c r="G290" s="242">
        <v>258.75833129882813</v>
      </c>
      <c r="H290" s="242">
        <v>3.5999998450279236E-2</v>
      </c>
      <c r="I290" s="242">
        <v>3514887.5</v>
      </c>
      <c r="J290" s="125">
        <v>0</v>
      </c>
      <c r="K290" s="124">
        <v>61992</v>
      </c>
      <c r="L290" s="248">
        <v>96.470512324170869</v>
      </c>
      <c r="M290" s="124">
        <v>3340068</v>
      </c>
      <c r="N290" s="248">
        <v>8.9818531705532223E-5</v>
      </c>
      <c r="O290" s="124">
        <v>32510</v>
      </c>
      <c r="P290" s="248">
        <v>0</v>
      </c>
      <c r="Q290" s="124">
        <v>172745</v>
      </c>
      <c r="R290" s="248">
        <v>99.887115478515625</v>
      </c>
      <c r="S290" s="124">
        <v>2297736</v>
      </c>
      <c r="T290" s="248">
        <v>99.906082153320312</v>
      </c>
      <c r="U290" s="248">
        <v>99.809288024902344</v>
      </c>
      <c r="V290" s="248">
        <v>99.920631408691406</v>
      </c>
      <c r="W290" s="248">
        <v>99.696617126464844</v>
      </c>
      <c r="X290" s="248">
        <v>99.826789855957031</v>
      </c>
      <c r="Y290" s="124">
        <v>5120117</v>
      </c>
      <c r="Z290" s="248">
        <v>99.900001525878906</v>
      </c>
      <c r="AA290" s="124">
        <v>1002038</v>
      </c>
      <c r="AB290" s="248">
        <v>99.734542846679688</v>
      </c>
      <c r="AC290" s="124">
        <v>32600</v>
      </c>
      <c r="AD290" s="248">
        <v>0.44785276055335999</v>
      </c>
      <c r="AE290" s="124">
        <v>3027</v>
      </c>
      <c r="AF290" s="248">
        <v>97.158905029296875</v>
      </c>
      <c r="AG290" s="124">
        <v>3360306</v>
      </c>
      <c r="AH290" s="248">
        <v>0.23417510092258453</v>
      </c>
      <c r="AI290" s="124">
        <v>20713</v>
      </c>
      <c r="AJ290" s="248">
        <v>95.075553894042969</v>
      </c>
      <c r="AK290" s="248">
        <v>1.1470901966094971</v>
      </c>
      <c r="AL290" s="248">
        <v>8.1807397305965424E-2</v>
      </c>
      <c r="AM290" s="242">
        <v>0</v>
      </c>
      <c r="AN290" s="125">
        <v>0</v>
      </c>
      <c r="AO290" s="300">
        <v>0</v>
      </c>
      <c r="AP290" s="124">
        <v>0</v>
      </c>
      <c r="AQ290" s="124">
        <v>0</v>
      </c>
      <c r="AR290" s="124">
        <v>0</v>
      </c>
      <c r="AS290" s="124">
        <v>0</v>
      </c>
      <c r="AT290" s="124">
        <v>0</v>
      </c>
      <c r="AU290" s="124">
        <v>1</v>
      </c>
      <c r="AV290" s="315">
        <v>2</v>
      </c>
      <c r="AW290" s="316">
        <v>0</v>
      </c>
      <c r="AX290" s="316">
        <v>1</v>
      </c>
      <c r="AY290" s="317">
        <v>1</v>
      </c>
      <c r="AZ290" s="317">
        <v>0</v>
      </c>
      <c r="BA290" s="317">
        <v>0</v>
      </c>
    </row>
    <row r="291" spans="1:53" x14ac:dyDescent="0.25">
      <c r="A291" s="9">
        <v>41898</v>
      </c>
      <c r="B291" s="304" t="s">
        <v>84</v>
      </c>
      <c r="C291" s="304" t="s">
        <v>87</v>
      </c>
      <c r="D291" s="305">
        <v>2</v>
      </c>
      <c r="E291" s="142">
        <v>194</v>
      </c>
      <c r="F291" s="142">
        <v>581</v>
      </c>
      <c r="G291" s="243">
        <v>1185.1129150390625</v>
      </c>
      <c r="H291" s="243">
        <v>1.2158390283584595</v>
      </c>
      <c r="I291" s="243">
        <v>7216949.5</v>
      </c>
      <c r="J291" s="143">
        <v>0</v>
      </c>
      <c r="K291" s="142">
        <v>137476</v>
      </c>
      <c r="L291" s="249">
        <v>96.444470307544591</v>
      </c>
      <c r="M291" s="142">
        <v>7152613</v>
      </c>
      <c r="N291" s="249">
        <v>0</v>
      </c>
      <c r="O291" s="142">
        <v>73063</v>
      </c>
      <c r="P291" s="249">
        <v>1.05283223092556E-3</v>
      </c>
      <c r="Q291" s="142">
        <v>65031</v>
      </c>
      <c r="R291" s="249">
        <v>99.901588439941406</v>
      </c>
      <c r="S291" s="142">
        <v>5662045</v>
      </c>
      <c r="T291" s="249">
        <v>99.977554321289063</v>
      </c>
      <c r="U291" s="249">
        <v>99.553810119628906</v>
      </c>
      <c r="V291" s="249">
        <v>99.803695678710938</v>
      </c>
      <c r="W291" s="249">
        <v>99.455841064453125</v>
      </c>
      <c r="X291" s="249">
        <v>99.781295776367188</v>
      </c>
      <c r="Y291" s="142">
        <v>21426814</v>
      </c>
      <c r="Z291" s="249">
        <v>99.888015747070313</v>
      </c>
      <c r="AA291" s="142">
        <v>13505</v>
      </c>
      <c r="AB291" s="249">
        <v>89.492782592773438</v>
      </c>
      <c r="AC291" s="142">
        <v>67127</v>
      </c>
      <c r="AD291" s="249">
        <v>0.2338850200176239</v>
      </c>
      <c r="AE291" s="142">
        <v>5677</v>
      </c>
      <c r="AF291" s="249">
        <v>98.97833251953125</v>
      </c>
      <c r="AG291" s="142">
        <v>7108802</v>
      </c>
      <c r="AH291" s="249">
        <v>0.12753203511238098</v>
      </c>
      <c r="AI291" s="142">
        <v>18577</v>
      </c>
      <c r="AJ291" s="249">
        <v>96.54949951171875</v>
      </c>
      <c r="AK291" s="249">
        <v>2.9052102565765381</v>
      </c>
      <c r="AL291" s="249">
        <v>0.25285398960113525</v>
      </c>
      <c r="AM291" s="243">
        <v>0</v>
      </c>
      <c r="AN291" s="143">
        <v>0</v>
      </c>
      <c r="AO291" s="305">
        <v>0</v>
      </c>
      <c r="AP291" s="142">
        <v>0</v>
      </c>
      <c r="AQ291" s="142">
        <v>0</v>
      </c>
      <c r="AR291" s="142">
        <v>1</v>
      </c>
      <c r="AS291" s="142">
        <v>2</v>
      </c>
      <c r="AT291" s="142">
        <v>0</v>
      </c>
      <c r="AU291" s="142">
        <v>0</v>
      </c>
      <c r="AV291" s="315">
        <v>0</v>
      </c>
      <c r="AW291" s="316">
        <v>0</v>
      </c>
      <c r="AX291" s="316">
        <v>27</v>
      </c>
      <c r="AY291" s="317">
        <v>0</v>
      </c>
      <c r="AZ291" s="317">
        <v>1</v>
      </c>
      <c r="BA291" s="317">
        <v>2</v>
      </c>
    </row>
    <row r="292" spans="1:53" x14ac:dyDescent="0.25">
      <c r="A292" s="9">
        <v>41897</v>
      </c>
      <c r="B292" s="299" t="s">
        <v>17</v>
      </c>
      <c r="C292" s="299"/>
      <c r="D292" s="300">
        <v>4</v>
      </c>
      <c r="E292" s="124">
        <v>844</v>
      </c>
      <c r="F292" s="124">
        <v>2902</v>
      </c>
      <c r="G292" s="242">
        <v>7616.165283203125</v>
      </c>
      <c r="H292" s="242">
        <v>3.9479724578559399</v>
      </c>
      <c r="I292" s="242">
        <v>18251548.8125</v>
      </c>
      <c r="J292" s="125"/>
      <c r="K292" s="124">
        <v>1260714</v>
      </c>
      <c r="L292" s="248">
        <v>96.637857594981895</v>
      </c>
      <c r="M292" s="124">
        <v>33689421</v>
      </c>
      <c r="N292" s="248">
        <v>7.8659708264189289E-4</v>
      </c>
      <c r="O292" s="124">
        <v>872654</v>
      </c>
      <c r="P292" s="248">
        <v>3.7433698791993117E-3</v>
      </c>
      <c r="Q292" s="124">
        <v>2294907</v>
      </c>
      <c r="R292" s="248">
        <v>99.772889268052239</v>
      </c>
      <c r="S292" s="124">
        <v>24839075</v>
      </c>
      <c r="T292" s="248">
        <v>99.69586679097884</v>
      </c>
      <c r="U292" s="248">
        <v>99.737926028496403</v>
      </c>
      <c r="V292" s="248">
        <v>99.803957427344955</v>
      </c>
      <c r="W292" s="248">
        <v>99.511410494663579</v>
      </c>
      <c r="X292" s="248">
        <v>99.500420448891049</v>
      </c>
      <c r="Y292" s="124">
        <v>54562166</v>
      </c>
      <c r="Z292" s="248">
        <v>99.901612259963315</v>
      </c>
      <c r="AA292" s="124">
        <v>5649522</v>
      </c>
      <c r="AB292" s="248">
        <v>99.770352786473964</v>
      </c>
      <c r="AC292" s="124">
        <v>866653</v>
      </c>
      <c r="AD292" s="248">
        <v>0.32446665274578984</v>
      </c>
      <c r="AE292" s="124">
        <v>65076</v>
      </c>
      <c r="AF292" s="248">
        <v>97.857888659215149</v>
      </c>
      <c r="AG292" s="124">
        <v>33700388</v>
      </c>
      <c r="AH292" s="248">
        <v>0.17031257938832317</v>
      </c>
      <c r="AI292" s="124">
        <v>236807</v>
      </c>
      <c r="AJ292" s="248">
        <v>94.607423588019074</v>
      </c>
      <c r="AK292" s="248">
        <v>1.0810749158606963</v>
      </c>
      <c r="AL292" s="248" t="e">
        <v>#DIV/0!</v>
      </c>
      <c r="AM292" s="242"/>
      <c r="AN292" s="125"/>
      <c r="AO292" s="300"/>
      <c r="AP292" s="124">
        <v>0</v>
      </c>
      <c r="AQ292" s="124">
        <v>0</v>
      </c>
      <c r="AR292" s="124">
        <v>2</v>
      </c>
      <c r="AS292" s="124">
        <v>3</v>
      </c>
      <c r="AT292" s="124">
        <v>0</v>
      </c>
      <c r="AU292" s="124">
        <v>1</v>
      </c>
      <c r="AV292" s="301">
        <v>31</v>
      </c>
      <c r="AW292" s="302">
        <v>1</v>
      </c>
      <c r="AX292" s="302">
        <v>206</v>
      </c>
      <c r="AY292" s="303">
        <v>2</v>
      </c>
      <c r="AZ292" s="303">
        <v>25</v>
      </c>
      <c r="BA292" s="303">
        <v>22</v>
      </c>
    </row>
    <row r="293" spans="1:53" x14ac:dyDescent="0.25">
      <c r="A293" s="9">
        <v>41897</v>
      </c>
      <c r="B293" s="304" t="s">
        <v>88</v>
      </c>
      <c r="C293" s="304"/>
      <c r="D293" s="305">
        <v>3</v>
      </c>
      <c r="E293" s="142">
        <v>650</v>
      </c>
      <c r="F293" s="142">
        <v>2321</v>
      </c>
      <c r="G293" s="243">
        <v>6460.701416015625</v>
      </c>
      <c r="H293" s="243">
        <v>3.0288002900779247</v>
      </c>
      <c r="I293" s="243">
        <v>11237846.3125</v>
      </c>
      <c r="J293" s="143"/>
      <c r="K293" s="142">
        <v>1077087</v>
      </c>
      <c r="L293" s="249">
        <v>96.701752040457265</v>
      </c>
      <c r="M293" s="142">
        <v>26642176</v>
      </c>
      <c r="N293" s="249">
        <v>9.9466350926044936E-4</v>
      </c>
      <c r="O293" s="142">
        <v>800405</v>
      </c>
      <c r="P293" s="249">
        <v>3.8730392819254318E-3</v>
      </c>
      <c r="Q293" s="142">
        <v>2231525</v>
      </c>
      <c r="R293" s="249">
        <v>99.769933975932062</v>
      </c>
      <c r="S293" s="142">
        <v>19249012</v>
      </c>
      <c r="T293" s="249">
        <v>99.614572134523243</v>
      </c>
      <c r="U293" s="249">
        <v>99.749376873103785</v>
      </c>
      <c r="V293" s="249">
        <v>99.80222047637659</v>
      </c>
      <c r="W293" s="249">
        <v>99.51988744769929</v>
      </c>
      <c r="X293" s="249">
        <v>99.417554908296083</v>
      </c>
      <c r="Y293" s="142">
        <v>29823032</v>
      </c>
      <c r="Z293" s="249">
        <v>99.912359370010549</v>
      </c>
      <c r="AA293" s="142">
        <v>5636849</v>
      </c>
      <c r="AB293" s="249">
        <v>99.793768290854743</v>
      </c>
      <c r="AC293" s="142">
        <v>801063</v>
      </c>
      <c r="AD293" s="249">
        <v>0.33006142919739401</v>
      </c>
      <c r="AE293" s="142">
        <v>58605</v>
      </c>
      <c r="AF293" s="249">
        <v>97.752751036384353</v>
      </c>
      <c r="AG293" s="142">
        <v>26696269</v>
      </c>
      <c r="AH293" s="249">
        <v>0.18162088630308204</v>
      </c>
      <c r="AI293" s="142">
        <v>217871</v>
      </c>
      <c r="AJ293" s="249">
        <v>94.554117807702525</v>
      </c>
      <c r="AK293" s="249">
        <v>6.7927705146705744E-7</v>
      </c>
      <c r="AL293" s="249" t="e">
        <v>#DIV/0!</v>
      </c>
      <c r="AM293" s="243"/>
      <c r="AN293" s="143"/>
      <c r="AO293" s="305"/>
      <c r="AP293" s="142">
        <v>0</v>
      </c>
      <c r="AQ293" s="142">
        <v>0</v>
      </c>
      <c r="AR293" s="142">
        <v>1</v>
      </c>
      <c r="AS293" s="142">
        <v>1</v>
      </c>
      <c r="AT293" s="142">
        <v>0</v>
      </c>
      <c r="AU293" s="142">
        <v>1</v>
      </c>
      <c r="AV293" s="301">
        <v>30</v>
      </c>
      <c r="AW293" s="302">
        <v>1</v>
      </c>
      <c r="AX293" s="302">
        <v>180</v>
      </c>
      <c r="AY293" s="303">
        <v>2</v>
      </c>
      <c r="AZ293" s="303">
        <v>24</v>
      </c>
      <c r="BA293" s="303">
        <v>20</v>
      </c>
    </row>
    <row r="294" spans="1:53" x14ac:dyDescent="0.25">
      <c r="A294" s="9">
        <v>41897</v>
      </c>
      <c r="B294" s="306" t="s">
        <v>89</v>
      </c>
      <c r="C294" s="306"/>
      <c r="D294" s="307">
        <v>1</v>
      </c>
      <c r="E294" s="145">
        <v>194</v>
      </c>
      <c r="F294" s="145">
        <v>581</v>
      </c>
      <c r="G294" s="244">
        <v>1155.4638671875</v>
      </c>
      <c r="H294" s="244">
        <v>0.91917216777801514</v>
      </c>
      <c r="I294" s="244">
        <v>7013702.5</v>
      </c>
      <c r="J294" s="138"/>
      <c r="K294" s="145">
        <v>183627</v>
      </c>
      <c r="L294" s="250">
        <v>96.263076780647722</v>
      </c>
      <c r="M294" s="145">
        <v>7047245</v>
      </c>
      <c r="N294" s="250">
        <v>0</v>
      </c>
      <c r="O294" s="145">
        <v>72249</v>
      </c>
      <c r="P294" s="250">
        <v>2.3068373557180166E-3</v>
      </c>
      <c r="Q294" s="145">
        <v>63382</v>
      </c>
      <c r="R294" s="250">
        <v>99.876937866210938</v>
      </c>
      <c r="S294" s="145">
        <v>5590063</v>
      </c>
      <c r="T294" s="250">
        <v>99.975799560546875</v>
      </c>
      <c r="U294" s="250">
        <v>99.611068725585938</v>
      </c>
      <c r="V294" s="250">
        <v>99.810523986816406</v>
      </c>
      <c r="W294" s="250">
        <v>99.488487243652344</v>
      </c>
      <c r="X294" s="250">
        <v>99.786369323730469</v>
      </c>
      <c r="Y294" s="145">
        <v>24739134</v>
      </c>
      <c r="Z294" s="250">
        <v>99.888656616210938</v>
      </c>
      <c r="AA294" s="145">
        <v>12673</v>
      </c>
      <c r="AB294" s="250">
        <v>89.355323791503906</v>
      </c>
      <c r="AC294" s="145">
        <v>65590</v>
      </c>
      <c r="AD294" s="250">
        <v>0.25613659620285034</v>
      </c>
      <c r="AE294" s="145">
        <v>6471</v>
      </c>
      <c r="AF294" s="250">
        <v>98.810073852539063</v>
      </c>
      <c r="AG294" s="145">
        <v>7004119</v>
      </c>
      <c r="AH294" s="250">
        <v>0.12721085548400879</v>
      </c>
      <c r="AI294" s="145">
        <v>18936</v>
      </c>
      <c r="AJ294" s="250">
        <v>95.220741271972656</v>
      </c>
      <c r="AK294" s="250">
        <v>2.8132479190826416</v>
      </c>
      <c r="AL294" s="250">
        <v>0.24307899177074432</v>
      </c>
      <c r="AM294" s="244"/>
      <c r="AN294" s="138"/>
      <c r="AO294" s="307"/>
      <c r="AP294" s="145">
        <v>0</v>
      </c>
      <c r="AQ294" s="145">
        <v>0</v>
      </c>
      <c r="AR294" s="145">
        <v>1</v>
      </c>
      <c r="AS294" s="145">
        <v>2</v>
      </c>
      <c r="AT294" s="145">
        <v>0</v>
      </c>
      <c r="AU294" s="145">
        <v>0</v>
      </c>
      <c r="AV294" s="34">
        <v>1</v>
      </c>
      <c r="AW294" s="308">
        <v>0</v>
      </c>
      <c r="AX294" s="308">
        <v>26</v>
      </c>
      <c r="AY294" s="10">
        <v>0</v>
      </c>
      <c r="AZ294" s="10">
        <v>1</v>
      </c>
      <c r="BA294" s="10">
        <v>2</v>
      </c>
    </row>
    <row r="295" spans="1:53" x14ac:dyDescent="0.25">
      <c r="A295" s="9">
        <v>41897</v>
      </c>
      <c r="B295" s="309" t="s">
        <v>75</v>
      </c>
      <c r="C295" s="309" t="s">
        <v>86</v>
      </c>
      <c r="D295" s="310" t="s">
        <v>118</v>
      </c>
      <c r="E295" s="127">
        <v>39</v>
      </c>
      <c r="F295" s="127">
        <v>181</v>
      </c>
      <c r="G295" s="245">
        <v>1716.6837158203125</v>
      </c>
      <c r="H295" s="245">
        <v>0.90720027685165405</v>
      </c>
      <c r="I295" s="245">
        <v>738673.5</v>
      </c>
      <c r="J295" s="126">
        <v>0</v>
      </c>
      <c r="K295" s="127">
        <v>225133</v>
      </c>
      <c r="L295" s="251">
        <v>96.55137185574749</v>
      </c>
      <c r="M295" s="127">
        <v>4173622</v>
      </c>
      <c r="N295" s="251">
        <v>1.6292802756652236E-3</v>
      </c>
      <c r="O295" s="127">
        <v>220421</v>
      </c>
      <c r="P295" s="251">
        <v>4.9904501065611839E-3</v>
      </c>
      <c r="Q295" s="127">
        <v>443493</v>
      </c>
      <c r="R295" s="251">
        <v>99.712738037109375</v>
      </c>
      <c r="S295" s="127">
        <v>3370722</v>
      </c>
      <c r="T295" s="251">
        <v>99.601806640625</v>
      </c>
      <c r="U295" s="251">
        <v>99.715087890625</v>
      </c>
      <c r="V295" s="251">
        <v>99.611923217773438</v>
      </c>
      <c r="W295" s="251">
        <v>99.428642272949219</v>
      </c>
      <c r="X295" s="251">
        <v>99.215278625488281</v>
      </c>
      <c r="Y295" s="127">
        <v>4004922</v>
      </c>
      <c r="Z295" s="251">
        <v>99.904495239257813</v>
      </c>
      <c r="AA295" s="127">
        <v>796930</v>
      </c>
      <c r="AB295" s="251">
        <v>99.696334838867188</v>
      </c>
      <c r="AC295" s="127">
        <v>220836</v>
      </c>
      <c r="AD295" s="251">
        <v>0.47093769907951355</v>
      </c>
      <c r="AE295" s="127">
        <v>20048</v>
      </c>
      <c r="AF295" s="251">
        <v>98.538505554199219</v>
      </c>
      <c r="AG295" s="127">
        <v>4178217</v>
      </c>
      <c r="AH295" s="251">
        <v>0.19489175081253052</v>
      </c>
      <c r="AI295" s="127">
        <v>47402</v>
      </c>
      <c r="AJ295" s="251">
        <v>94.253410339355469</v>
      </c>
      <c r="AK295" s="251">
        <v>0.99225646257400513</v>
      </c>
      <c r="AL295" s="251">
        <v>5.6362990289926529E-2</v>
      </c>
      <c r="AM295" s="245">
        <v>0</v>
      </c>
      <c r="AN295" s="126">
        <v>0</v>
      </c>
      <c r="AO295" s="156">
        <v>0</v>
      </c>
      <c r="AP295" s="127">
        <v>0</v>
      </c>
      <c r="AQ295" s="127">
        <v>0</v>
      </c>
      <c r="AR295" s="127">
        <v>0</v>
      </c>
      <c r="AS295" s="127">
        <v>0</v>
      </c>
      <c r="AT295" s="127">
        <v>0</v>
      </c>
      <c r="AU295" s="127">
        <v>0</v>
      </c>
      <c r="AV295" s="311">
        <v>12</v>
      </c>
      <c r="AW295" s="312">
        <v>0</v>
      </c>
      <c r="AX295" s="312">
        <v>20</v>
      </c>
      <c r="AY295" s="10">
        <v>0</v>
      </c>
      <c r="AZ295" s="10">
        <v>8</v>
      </c>
      <c r="BA295" s="10">
        <v>9</v>
      </c>
    </row>
    <row r="296" spans="1:53" x14ac:dyDescent="0.25">
      <c r="A296" s="9">
        <v>41897</v>
      </c>
      <c r="B296" s="309" t="s">
        <v>76</v>
      </c>
      <c r="C296" s="309" t="s">
        <v>86</v>
      </c>
      <c r="D296" s="310" t="s">
        <v>119</v>
      </c>
      <c r="E296" s="127">
        <v>52</v>
      </c>
      <c r="F296" s="127">
        <v>171</v>
      </c>
      <c r="G296" s="245">
        <v>492.85433959960937</v>
      </c>
      <c r="H296" s="245">
        <v>0.34080001711845398</v>
      </c>
      <c r="I296" s="245">
        <v>561874.0625</v>
      </c>
      <c r="J296" s="126">
        <v>0</v>
      </c>
      <c r="K296" s="127">
        <v>82340</v>
      </c>
      <c r="L296" s="251">
        <v>97.162982754432832</v>
      </c>
      <c r="M296" s="127">
        <v>2008068</v>
      </c>
      <c r="N296" s="251">
        <v>0</v>
      </c>
      <c r="O296" s="127">
        <v>58124</v>
      </c>
      <c r="P296" s="251">
        <v>0</v>
      </c>
      <c r="Q296" s="127">
        <v>157349</v>
      </c>
      <c r="R296" s="251">
        <v>99.812515258789063</v>
      </c>
      <c r="S296" s="127">
        <v>1454083</v>
      </c>
      <c r="T296" s="251">
        <v>99.512611389160156</v>
      </c>
      <c r="U296" s="251">
        <v>99.74365234375</v>
      </c>
      <c r="V296" s="251">
        <v>99.793434143066406</v>
      </c>
      <c r="W296" s="251">
        <v>99.556648254394531</v>
      </c>
      <c r="X296" s="251">
        <v>99.307052612304688</v>
      </c>
      <c r="Y296" s="127">
        <v>1749785</v>
      </c>
      <c r="Z296" s="251">
        <v>99.929817199707031</v>
      </c>
      <c r="AA296" s="127">
        <v>307809</v>
      </c>
      <c r="AB296" s="251">
        <v>99.88629150390625</v>
      </c>
      <c r="AC296" s="127">
        <v>58184</v>
      </c>
      <c r="AD296" s="251">
        <v>0.35061186552047729</v>
      </c>
      <c r="AE296" s="127">
        <v>1039</v>
      </c>
      <c r="AF296" s="251">
        <v>98.171318054199219</v>
      </c>
      <c r="AG296" s="127">
        <v>2010796</v>
      </c>
      <c r="AH296" s="251">
        <v>0.1704300194978714</v>
      </c>
      <c r="AI296" s="127">
        <v>14379</v>
      </c>
      <c r="AJ296" s="251">
        <v>94.102508544921875</v>
      </c>
      <c r="AK296" s="251">
        <v>1.0758019685745239</v>
      </c>
      <c r="AL296" s="251">
        <v>6.2883056700229645E-2</v>
      </c>
      <c r="AM296" s="245">
        <v>0</v>
      </c>
      <c r="AN296" s="126">
        <v>0</v>
      </c>
      <c r="AO296" s="156">
        <v>0</v>
      </c>
      <c r="AP296" s="127">
        <v>0</v>
      </c>
      <c r="AQ296" s="127">
        <v>0</v>
      </c>
      <c r="AR296" s="127">
        <v>0</v>
      </c>
      <c r="AS296" s="127">
        <v>0</v>
      </c>
      <c r="AT296" s="127">
        <v>0</v>
      </c>
      <c r="AU296" s="127">
        <v>0</v>
      </c>
      <c r="AV296" s="311">
        <v>3</v>
      </c>
      <c r="AW296" s="312">
        <v>0</v>
      </c>
      <c r="AX296" s="312">
        <v>22</v>
      </c>
      <c r="AY296" s="10">
        <v>0</v>
      </c>
      <c r="AZ296" s="10">
        <v>1</v>
      </c>
      <c r="BA296" s="10">
        <v>0</v>
      </c>
    </row>
    <row r="297" spans="1:53" x14ac:dyDescent="0.25">
      <c r="A297" s="9">
        <v>41897</v>
      </c>
      <c r="B297" s="309" t="s">
        <v>77</v>
      </c>
      <c r="C297" s="309" t="s">
        <v>86</v>
      </c>
      <c r="D297" s="310" t="s">
        <v>118</v>
      </c>
      <c r="E297" s="127">
        <v>65</v>
      </c>
      <c r="F297" s="127">
        <v>349</v>
      </c>
      <c r="G297" s="245">
        <v>805.09173583984375</v>
      </c>
      <c r="H297" s="245">
        <v>0.52799993753433228</v>
      </c>
      <c r="I297" s="245">
        <v>1001390.625</v>
      </c>
      <c r="J297" s="126">
        <v>0</v>
      </c>
      <c r="K297" s="127">
        <v>124415</v>
      </c>
      <c r="L297" s="251">
        <v>97.195675762568825</v>
      </c>
      <c r="M297" s="127">
        <v>3545988</v>
      </c>
      <c r="N297" s="251">
        <v>0</v>
      </c>
      <c r="O297" s="127">
        <v>95160</v>
      </c>
      <c r="P297" s="251">
        <v>0</v>
      </c>
      <c r="Q297" s="127">
        <v>328086</v>
      </c>
      <c r="R297" s="251">
        <v>99.959465026855469</v>
      </c>
      <c r="S297" s="127">
        <v>2537045</v>
      </c>
      <c r="T297" s="251">
        <v>99.949508666992188</v>
      </c>
      <c r="U297" s="251">
        <v>99.836067199707031</v>
      </c>
      <c r="V297" s="251">
        <v>99.927352905273437</v>
      </c>
      <c r="W297" s="251">
        <v>99.795600891113281</v>
      </c>
      <c r="X297" s="251">
        <v>99.876899719238281</v>
      </c>
      <c r="Y297" s="127">
        <v>3980913</v>
      </c>
      <c r="Z297" s="251">
        <v>99.923309326171875</v>
      </c>
      <c r="AA297" s="127">
        <v>733358</v>
      </c>
      <c r="AB297" s="251">
        <v>99.855049133300781</v>
      </c>
      <c r="AC297" s="127">
        <v>95219</v>
      </c>
      <c r="AD297" s="251">
        <v>0.22474506497383118</v>
      </c>
      <c r="AE297" s="127">
        <v>5834</v>
      </c>
      <c r="AF297" s="251">
        <v>97.788825988769531</v>
      </c>
      <c r="AG297" s="127">
        <v>3551161</v>
      </c>
      <c r="AH297" s="251">
        <v>0.10971059650182724</v>
      </c>
      <c r="AI297" s="127">
        <v>17616</v>
      </c>
      <c r="AJ297" s="251">
        <v>94.493644714355469</v>
      </c>
      <c r="AK297" s="251">
        <v>0.97822660207748413</v>
      </c>
      <c r="AL297" s="251">
        <v>5.1760770380496979E-2</v>
      </c>
      <c r="AM297" s="245">
        <v>0</v>
      </c>
      <c r="AN297" s="126">
        <v>0</v>
      </c>
      <c r="AO297" s="156">
        <v>0</v>
      </c>
      <c r="AP297" s="127">
        <v>0</v>
      </c>
      <c r="AQ297" s="127">
        <v>0</v>
      </c>
      <c r="AR297" s="127">
        <v>0</v>
      </c>
      <c r="AS297" s="127">
        <v>0</v>
      </c>
      <c r="AT297" s="127">
        <v>0</v>
      </c>
      <c r="AU297" s="127">
        <v>0</v>
      </c>
      <c r="AV297" s="311">
        <v>1</v>
      </c>
      <c r="AW297" s="312">
        <v>0</v>
      </c>
      <c r="AX297" s="312">
        <v>2</v>
      </c>
      <c r="AY297" s="10">
        <v>0</v>
      </c>
      <c r="AZ297" s="10">
        <v>0</v>
      </c>
      <c r="BA297" s="10">
        <v>0</v>
      </c>
    </row>
    <row r="298" spans="1:53" x14ac:dyDescent="0.25">
      <c r="A298" s="9">
        <v>41897</v>
      </c>
      <c r="B298" s="309" t="s">
        <v>124</v>
      </c>
      <c r="C298" s="309" t="s">
        <v>86</v>
      </c>
      <c r="D298" s="310" t="s">
        <v>118</v>
      </c>
      <c r="E298" s="127">
        <v>42</v>
      </c>
      <c r="F298" s="127">
        <v>136</v>
      </c>
      <c r="G298" s="245">
        <v>317.366455078125</v>
      </c>
      <c r="H298" s="245">
        <v>8.6400002241134644E-2</v>
      </c>
      <c r="I298" s="245">
        <v>421195.1875</v>
      </c>
      <c r="J298" s="126">
        <v>0</v>
      </c>
      <c r="K298" s="127">
        <v>50634</v>
      </c>
      <c r="L298" s="251">
        <v>96.423351897934197</v>
      </c>
      <c r="M298" s="127">
        <v>1479673</v>
      </c>
      <c r="N298" s="251">
        <v>0</v>
      </c>
      <c r="O298" s="127">
        <v>40098</v>
      </c>
      <c r="P298" s="251">
        <v>0</v>
      </c>
      <c r="Q298" s="127">
        <v>104491</v>
      </c>
      <c r="R298" s="251">
        <v>99.932052612304688</v>
      </c>
      <c r="S298" s="127">
        <v>1096754</v>
      </c>
      <c r="T298" s="251">
        <v>99.939460754394531</v>
      </c>
      <c r="U298" s="251">
        <v>99.795501708984375</v>
      </c>
      <c r="V298" s="251">
        <v>99.691688537597656</v>
      </c>
      <c r="W298" s="251">
        <v>99.727691650390625</v>
      </c>
      <c r="X298" s="251">
        <v>99.631332397460938</v>
      </c>
      <c r="Y298" s="127">
        <v>1584662</v>
      </c>
      <c r="Z298" s="251">
        <v>99.89385986328125</v>
      </c>
      <c r="AA298" s="127">
        <v>256948</v>
      </c>
      <c r="AB298" s="251">
        <v>99.859115600585938</v>
      </c>
      <c r="AC298" s="127">
        <v>40124</v>
      </c>
      <c r="AD298" s="251">
        <v>0.26418104767799377</v>
      </c>
      <c r="AE298" s="127">
        <v>3184</v>
      </c>
      <c r="AF298" s="251">
        <v>98.241203308105469</v>
      </c>
      <c r="AG298" s="127">
        <v>1480426</v>
      </c>
      <c r="AH298" s="251">
        <v>0.21108788251876831</v>
      </c>
      <c r="AI298" s="127">
        <v>17424</v>
      </c>
      <c r="AJ298" s="251">
        <v>92.292243957519531</v>
      </c>
      <c r="AK298" s="251">
        <v>0.82366234064102173</v>
      </c>
      <c r="AL298" s="251">
        <v>7.0992648601531982E-2</v>
      </c>
      <c r="AM298" s="245">
        <v>0</v>
      </c>
      <c r="AN298" s="126">
        <v>0</v>
      </c>
      <c r="AO298" s="156">
        <v>0</v>
      </c>
      <c r="AP298" s="127">
        <v>0</v>
      </c>
      <c r="AQ298" s="127">
        <v>0</v>
      </c>
      <c r="AR298" s="127">
        <v>0</v>
      </c>
      <c r="AS298" s="127">
        <v>0</v>
      </c>
      <c r="AT298" s="127">
        <v>0</v>
      </c>
      <c r="AU298" s="127">
        <v>0</v>
      </c>
      <c r="AV298" s="311">
        <v>0</v>
      </c>
      <c r="AW298" s="312">
        <v>0</v>
      </c>
      <c r="AX298" s="312">
        <v>7</v>
      </c>
      <c r="AY298" s="10">
        <v>0</v>
      </c>
      <c r="AZ298" s="10">
        <v>0</v>
      </c>
      <c r="BA298" s="10">
        <v>0</v>
      </c>
    </row>
    <row r="299" spans="1:53" x14ac:dyDescent="0.25">
      <c r="A299" s="9">
        <v>41897</v>
      </c>
      <c r="B299" s="309" t="s">
        <v>78</v>
      </c>
      <c r="C299" s="309" t="s">
        <v>86</v>
      </c>
      <c r="D299" s="310" t="s">
        <v>118</v>
      </c>
      <c r="E299" s="127">
        <v>33</v>
      </c>
      <c r="F299" s="127">
        <v>106</v>
      </c>
      <c r="G299" s="245">
        <v>691.57672119140625</v>
      </c>
      <c r="H299" s="245">
        <v>0.26879999041557312</v>
      </c>
      <c r="I299" s="245">
        <v>383394.34375</v>
      </c>
      <c r="J299" s="126">
        <v>0</v>
      </c>
      <c r="K299" s="127">
        <v>104746</v>
      </c>
      <c r="L299" s="251">
        <v>96.848567009718749</v>
      </c>
      <c r="M299" s="127">
        <v>1827937</v>
      </c>
      <c r="N299" s="251">
        <v>0</v>
      </c>
      <c r="O299" s="127">
        <v>80659</v>
      </c>
      <c r="P299" s="251">
        <v>0</v>
      </c>
      <c r="Q299" s="127">
        <v>183730</v>
      </c>
      <c r="R299" s="251">
        <v>99.799163818359375</v>
      </c>
      <c r="S299" s="127">
        <v>1207085</v>
      </c>
      <c r="T299" s="251">
        <v>99.535743713378906</v>
      </c>
      <c r="U299" s="251">
        <v>99.800392150878906</v>
      </c>
      <c r="V299" s="251">
        <v>99.85699462890625</v>
      </c>
      <c r="W299" s="251">
        <v>99.599960327148438</v>
      </c>
      <c r="X299" s="251">
        <v>99.393402099609375</v>
      </c>
      <c r="Y299" s="127">
        <v>1640390</v>
      </c>
      <c r="Z299" s="251">
        <v>99.908920288085938</v>
      </c>
      <c r="AA299" s="127">
        <v>243699</v>
      </c>
      <c r="AB299" s="251">
        <v>99.803443908691406</v>
      </c>
      <c r="AC299" s="127">
        <v>80778</v>
      </c>
      <c r="AD299" s="251">
        <v>0.35158088803291321</v>
      </c>
      <c r="AE299" s="127">
        <v>5365</v>
      </c>
      <c r="AF299" s="251">
        <v>97.893753051757813</v>
      </c>
      <c r="AG299" s="127">
        <v>1833136</v>
      </c>
      <c r="AH299" s="251">
        <v>0.16409039497375488</v>
      </c>
      <c r="AI299" s="127">
        <v>15999</v>
      </c>
      <c r="AJ299" s="251">
        <v>93.12457275390625</v>
      </c>
      <c r="AK299" s="251">
        <v>1.0461000204086304</v>
      </c>
      <c r="AL299" s="251">
        <v>5.4145291447639465E-2</v>
      </c>
      <c r="AM299" s="245">
        <v>0</v>
      </c>
      <c r="AN299" s="126">
        <v>0</v>
      </c>
      <c r="AO299" s="156">
        <v>0</v>
      </c>
      <c r="AP299" s="127">
        <v>0</v>
      </c>
      <c r="AQ299" s="127">
        <v>0</v>
      </c>
      <c r="AR299" s="127">
        <v>0</v>
      </c>
      <c r="AS299" s="127">
        <v>0</v>
      </c>
      <c r="AT299" s="127">
        <v>0</v>
      </c>
      <c r="AU299" s="127">
        <v>0</v>
      </c>
      <c r="AV299" s="311">
        <v>3</v>
      </c>
      <c r="AW299" s="312">
        <v>0</v>
      </c>
      <c r="AX299" s="312">
        <v>8</v>
      </c>
      <c r="AY299" s="10">
        <v>1</v>
      </c>
      <c r="AZ299" s="10">
        <v>1</v>
      </c>
      <c r="BA299" s="10">
        <v>0</v>
      </c>
    </row>
    <row r="300" spans="1:53" x14ac:dyDescent="0.25">
      <c r="A300" s="9">
        <v>41897</v>
      </c>
      <c r="B300" s="309" t="s">
        <v>79</v>
      </c>
      <c r="C300" s="309" t="s">
        <v>86</v>
      </c>
      <c r="D300" s="310" t="s">
        <v>119</v>
      </c>
      <c r="E300" s="127">
        <v>77</v>
      </c>
      <c r="F300" s="127">
        <v>264</v>
      </c>
      <c r="G300" s="245">
        <v>534.94573974609375</v>
      </c>
      <c r="H300" s="245">
        <v>0.10319999605417252</v>
      </c>
      <c r="I300" s="245">
        <v>1289447.625</v>
      </c>
      <c r="J300" s="126">
        <v>0</v>
      </c>
      <c r="K300" s="127">
        <v>100608</v>
      </c>
      <c r="L300" s="251">
        <v>96.721930661577602</v>
      </c>
      <c r="M300" s="127">
        <v>3495287</v>
      </c>
      <c r="N300" s="251">
        <v>0</v>
      </c>
      <c r="O300" s="127">
        <v>62337</v>
      </c>
      <c r="P300" s="251">
        <v>1.6041836934164166E-3</v>
      </c>
      <c r="Q300" s="127">
        <v>225193</v>
      </c>
      <c r="R300" s="251">
        <v>99.785514831542969</v>
      </c>
      <c r="S300" s="127">
        <v>2445925</v>
      </c>
      <c r="T300" s="251">
        <v>99.463432312011719</v>
      </c>
      <c r="U300" s="251">
        <v>99.603767395019531</v>
      </c>
      <c r="V300" s="251">
        <v>99.765144348144531</v>
      </c>
      <c r="W300" s="251">
        <v>99.390129089355469</v>
      </c>
      <c r="X300" s="251">
        <v>99.229835510253906</v>
      </c>
      <c r="Y300" s="127">
        <v>3914013</v>
      </c>
      <c r="Z300" s="251">
        <v>99.908943176269531</v>
      </c>
      <c r="AA300" s="127">
        <v>763580</v>
      </c>
      <c r="AB300" s="251">
        <v>99.845985412597656</v>
      </c>
      <c r="AC300" s="127">
        <v>62246</v>
      </c>
      <c r="AD300" s="251">
        <v>0.25383156538009644</v>
      </c>
      <c r="AE300" s="127">
        <v>4789</v>
      </c>
      <c r="AF300" s="251">
        <v>98.03717041015625</v>
      </c>
      <c r="AG300" s="127">
        <v>3499165</v>
      </c>
      <c r="AH300" s="251">
        <v>0.14646351337432861</v>
      </c>
      <c r="AI300" s="127">
        <v>29727</v>
      </c>
      <c r="AJ300" s="251">
        <v>96.6326904296875</v>
      </c>
      <c r="AK300" s="251">
        <v>0.94350028038024902</v>
      </c>
      <c r="AL300" s="251">
        <v>5.8348853141069412E-2</v>
      </c>
      <c r="AM300" s="245">
        <v>0</v>
      </c>
      <c r="AN300" s="126">
        <v>0</v>
      </c>
      <c r="AO300" s="156">
        <v>0</v>
      </c>
      <c r="AP300" s="127">
        <v>0</v>
      </c>
      <c r="AQ300" s="127">
        <v>0</v>
      </c>
      <c r="AR300" s="127">
        <v>0</v>
      </c>
      <c r="AS300" s="127">
        <v>0</v>
      </c>
      <c r="AT300" s="127">
        <v>0</v>
      </c>
      <c r="AU300" s="127">
        <v>0</v>
      </c>
      <c r="AV300" s="311">
        <v>2</v>
      </c>
      <c r="AW300" s="312">
        <v>0</v>
      </c>
      <c r="AX300" s="312">
        <v>49</v>
      </c>
      <c r="AY300" s="10">
        <v>0</v>
      </c>
      <c r="AZ300" s="10">
        <v>5</v>
      </c>
      <c r="BA300" s="10">
        <v>4</v>
      </c>
    </row>
    <row r="301" spans="1:53" x14ac:dyDescent="0.25">
      <c r="A301" s="9">
        <v>41897</v>
      </c>
      <c r="B301" s="309" t="s">
        <v>80</v>
      </c>
      <c r="C301" s="309" t="s">
        <v>86</v>
      </c>
      <c r="D301" s="310" t="s">
        <v>119</v>
      </c>
      <c r="E301" s="127">
        <v>57</v>
      </c>
      <c r="F301" s="127">
        <v>180</v>
      </c>
      <c r="G301" s="245">
        <v>347.78402709960937</v>
      </c>
      <c r="H301" s="245">
        <v>0.27120000123977661</v>
      </c>
      <c r="I301" s="245">
        <v>681561.5</v>
      </c>
      <c r="J301" s="126">
        <v>0</v>
      </c>
      <c r="K301" s="127">
        <v>62084</v>
      </c>
      <c r="L301" s="251">
        <v>96.277623864441722</v>
      </c>
      <c r="M301" s="127">
        <v>1945944</v>
      </c>
      <c r="N301" s="251">
        <v>0</v>
      </c>
      <c r="O301" s="127">
        <v>42401</v>
      </c>
      <c r="P301" s="251">
        <v>0</v>
      </c>
      <c r="Q301" s="127">
        <v>115858</v>
      </c>
      <c r="R301" s="251">
        <v>99.815292358398438</v>
      </c>
      <c r="S301" s="127">
        <v>1346148</v>
      </c>
      <c r="T301" s="251">
        <v>99.495819091796875</v>
      </c>
      <c r="U301" s="251">
        <v>99.787742614746094</v>
      </c>
      <c r="V301" s="251">
        <v>99.890899658203125</v>
      </c>
      <c r="W301" s="251">
        <v>99.603424072265625</v>
      </c>
      <c r="X301" s="251">
        <v>99.38726806640625</v>
      </c>
      <c r="Y301" s="127">
        <v>2015450</v>
      </c>
      <c r="Z301" s="251">
        <v>99.916740417480469</v>
      </c>
      <c r="AA301" s="127">
        <v>359963</v>
      </c>
      <c r="AB301" s="251">
        <v>99.861656188964844</v>
      </c>
      <c r="AC301" s="127">
        <v>42405</v>
      </c>
      <c r="AD301" s="251">
        <v>0.23346303403377533</v>
      </c>
      <c r="AE301" s="127">
        <v>2532</v>
      </c>
      <c r="AF301" s="251">
        <v>98.143760681152344</v>
      </c>
      <c r="AG301" s="127">
        <v>1949240</v>
      </c>
      <c r="AH301" s="251">
        <v>0.13959287106990814</v>
      </c>
      <c r="AI301" s="127">
        <v>14661</v>
      </c>
      <c r="AJ301" s="251">
        <v>96.112136840820313</v>
      </c>
      <c r="AK301" s="251">
        <v>1.0238955020904541</v>
      </c>
      <c r="AL301" s="251">
        <v>6.1176113784313202E-2</v>
      </c>
      <c r="AM301" s="245">
        <v>0</v>
      </c>
      <c r="AN301" s="126">
        <v>0</v>
      </c>
      <c r="AO301" s="156">
        <v>0</v>
      </c>
      <c r="AP301" s="127">
        <v>0</v>
      </c>
      <c r="AQ301" s="127">
        <v>0</v>
      </c>
      <c r="AR301" s="127">
        <v>0</v>
      </c>
      <c r="AS301" s="127">
        <v>0</v>
      </c>
      <c r="AT301" s="127">
        <v>0</v>
      </c>
      <c r="AU301" s="127">
        <v>0</v>
      </c>
      <c r="AV301" s="311">
        <v>1</v>
      </c>
      <c r="AW301" s="312">
        <v>0</v>
      </c>
      <c r="AX301" s="312">
        <v>20</v>
      </c>
      <c r="AY301" s="10">
        <v>0</v>
      </c>
      <c r="AZ301" s="10">
        <v>1</v>
      </c>
      <c r="BA301" s="10">
        <v>0</v>
      </c>
    </row>
    <row r="302" spans="1:53" x14ac:dyDescent="0.25">
      <c r="A302" s="9">
        <v>41897</v>
      </c>
      <c r="B302" s="309" t="s">
        <v>81</v>
      </c>
      <c r="C302" s="309" t="s">
        <v>86</v>
      </c>
      <c r="D302" s="310" t="s">
        <v>119</v>
      </c>
      <c r="E302" s="127">
        <v>40</v>
      </c>
      <c r="F302" s="127">
        <v>136</v>
      </c>
      <c r="G302" s="245">
        <v>361.64889526367187</v>
      </c>
      <c r="H302" s="245">
        <v>5.0399996340274811E-2</v>
      </c>
      <c r="I302" s="245">
        <v>728925.8125</v>
      </c>
      <c r="J302" s="126">
        <v>0</v>
      </c>
      <c r="K302" s="127">
        <v>70331</v>
      </c>
      <c r="L302" s="251">
        <v>96.544909072812843</v>
      </c>
      <c r="M302" s="127">
        <v>1485483</v>
      </c>
      <c r="N302" s="251">
        <v>0</v>
      </c>
      <c r="O302" s="127">
        <v>43053</v>
      </c>
      <c r="P302" s="251">
        <v>0</v>
      </c>
      <c r="Q302" s="127">
        <v>103145</v>
      </c>
      <c r="R302" s="251">
        <v>99.810943603515625</v>
      </c>
      <c r="S302" s="127">
        <v>1121953</v>
      </c>
      <c r="T302" s="251">
        <v>99.447479248046875</v>
      </c>
      <c r="U302" s="251">
        <v>99.793281555175781</v>
      </c>
      <c r="V302" s="251">
        <v>99.871826171875</v>
      </c>
      <c r="W302" s="251">
        <v>99.6046142578125</v>
      </c>
      <c r="X302" s="251">
        <v>99.320014953613281</v>
      </c>
      <c r="Y302" s="127">
        <v>1806798</v>
      </c>
      <c r="Z302" s="251">
        <v>99.915931701660156</v>
      </c>
      <c r="AA302" s="127">
        <v>365747</v>
      </c>
      <c r="AB302" s="251">
        <v>99.878334045410156</v>
      </c>
      <c r="AC302" s="127">
        <v>43044</v>
      </c>
      <c r="AD302" s="251">
        <v>0.19282594323158264</v>
      </c>
      <c r="AE302" s="127">
        <v>2729</v>
      </c>
      <c r="AF302" s="251">
        <v>98.607551574707031</v>
      </c>
      <c r="AG302" s="127">
        <v>1488029</v>
      </c>
      <c r="AH302" s="251">
        <v>0.14025264978408813</v>
      </c>
      <c r="AI302" s="127">
        <v>13468</v>
      </c>
      <c r="AJ302" s="251">
        <v>95.14404296875</v>
      </c>
      <c r="AK302" s="251">
        <v>0.96982699632644653</v>
      </c>
      <c r="AL302" s="251">
        <v>6.1074241995811462E-2</v>
      </c>
      <c r="AM302" s="245">
        <v>0</v>
      </c>
      <c r="AN302" s="126">
        <v>0</v>
      </c>
      <c r="AO302" s="156">
        <v>0</v>
      </c>
      <c r="AP302" s="127">
        <v>0</v>
      </c>
      <c r="AQ302" s="127">
        <v>0</v>
      </c>
      <c r="AR302" s="127">
        <v>0</v>
      </c>
      <c r="AS302" s="127">
        <v>0</v>
      </c>
      <c r="AT302" s="127">
        <v>0</v>
      </c>
      <c r="AU302" s="127">
        <v>0</v>
      </c>
      <c r="AV302" s="311">
        <v>0</v>
      </c>
      <c r="AW302" s="312">
        <v>0</v>
      </c>
      <c r="AX302" s="312">
        <v>18</v>
      </c>
      <c r="AY302" s="10">
        <v>0</v>
      </c>
      <c r="AZ302" s="10">
        <v>0</v>
      </c>
      <c r="BA302" s="10">
        <v>0</v>
      </c>
    </row>
    <row r="303" spans="1:53" x14ac:dyDescent="0.25">
      <c r="A303" s="9">
        <v>41897</v>
      </c>
      <c r="B303" s="309" t="s">
        <v>125</v>
      </c>
      <c r="C303" s="309" t="s">
        <v>86</v>
      </c>
      <c r="D303" s="310" t="s">
        <v>119</v>
      </c>
      <c r="E303" s="127">
        <v>16</v>
      </c>
      <c r="F303" s="127">
        <v>61</v>
      </c>
      <c r="G303" s="245">
        <v>421.3297119140625</v>
      </c>
      <c r="H303" s="245">
        <v>0.18240004777908325</v>
      </c>
      <c r="I303" s="245">
        <v>324985.40625</v>
      </c>
      <c r="J303" s="126">
        <v>0</v>
      </c>
      <c r="K303" s="127">
        <v>70580</v>
      </c>
      <c r="L303" s="251">
        <v>97.12666477755738</v>
      </c>
      <c r="M303" s="127">
        <v>1104549</v>
      </c>
      <c r="N303" s="251">
        <v>1.7835333943367004E-2</v>
      </c>
      <c r="O303" s="127">
        <v>53132</v>
      </c>
      <c r="P303" s="251">
        <v>2.8231574222445488E-2</v>
      </c>
      <c r="Q303" s="127">
        <v>125089</v>
      </c>
      <c r="R303" s="251">
        <v>98.6849365234375</v>
      </c>
      <c r="S303" s="127">
        <v>833374</v>
      </c>
      <c r="T303" s="251">
        <v>98.212326049804688</v>
      </c>
      <c r="U303" s="251">
        <v>99.734626770019531</v>
      </c>
      <c r="V303" s="251">
        <v>99.661674499511719</v>
      </c>
      <c r="W303" s="251">
        <v>98.423049926757813</v>
      </c>
      <c r="X303" s="251">
        <v>97.880050659179688</v>
      </c>
      <c r="Y303" s="127">
        <v>896272</v>
      </c>
      <c r="Z303" s="251">
        <v>99.936294555664063</v>
      </c>
      <c r="AA303" s="127">
        <v>156957</v>
      </c>
      <c r="AB303" s="251">
        <v>99.833709716796875</v>
      </c>
      <c r="AC303" s="127">
        <v>53124</v>
      </c>
      <c r="AD303" s="251">
        <v>0.24659287929534912</v>
      </c>
      <c r="AE303" s="127">
        <v>2820</v>
      </c>
      <c r="AF303" s="251">
        <v>96.737586975097656</v>
      </c>
      <c r="AG303" s="127">
        <v>1105295</v>
      </c>
      <c r="AH303" s="251">
        <v>0.27911099791526794</v>
      </c>
      <c r="AI303" s="127">
        <v>7488</v>
      </c>
      <c r="AJ303" s="251">
        <v>91.533119201660156</v>
      </c>
      <c r="AK303" s="251">
        <v>1.002405047416687</v>
      </c>
      <c r="AL303" s="251">
        <v>5.3544260561466217E-2</v>
      </c>
      <c r="AM303" s="245">
        <v>0</v>
      </c>
      <c r="AN303" s="126">
        <v>0</v>
      </c>
      <c r="AO303" s="156">
        <v>0</v>
      </c>
      <c r="AP303" s="127">
        <v>0</v>
      </c>
      <c r="AQ303" s="127">
        <v>0</v>
      </c>
      <c r="AR303" s="127">
        <v>0</v>
      </c>
      <c r="AS303" s="127">
        <v>0</v>
      </c>
      <c r="AT303" s="127">
        <v>0</v>
      </c>
      <c r="AU303" s="127">
        <v>0</v>
      </c>
      <c r="AV303" s="311">
        <v>2</v>
      </c>
      <c r="AW303" s="312">
        <v>0</v>
      </c>
      <c r="AX303" s="312">
        <v>14</v>
      </c>
      <c r="AY303" s="10">
        <v>0</v>
      </c>
      <c r="AZ303" s="10">
        <v>7</v>
      </c>
      <c r="BA303" s="10">
        <v>6</v>
      </c>
    </row>
    <row r="304" spans="1:53" x14ac:dyDescent="0.25">
      <c r="A304" s="9">
        <v>41897</v>
      </c>
      <c r="B304" s="313" t="s">
        <v>82</v>
      </c>
      <c r="C304" s="313" t="s">
        <v>86</v>
      </c>
      <c r="D304" s="314" t="s">
        <v>120</v>
      </c>
      <c r="E304" s="131">
        <v>51</v>
      </c>
      <c r="F304" s="131">
        <v>166</v>
      </c>
      <c r="G304" s="246">
        <v>369.28802490234375</v>
      </c>
      <c r="H304" s="246">
        <v>0.21360002458095551</v>
      </c>
      <c r="I304" s="246">
        <v>878273.75</v>
      </c>
      <c r="J304" s="129">
        <v>0</v>
      </c>
      <c r="K304" s="128">
        <v>64966</v>
      </c>
      <c r="L304" s="252">
        <v>96.821414278237853</v>
      </c>
      <c r="M304" s="128">
        <v>1293291</v>
      </c>
      <c r="N304" s="252">
        <v>0</v>
      </c>
      <c r="O304" s="128">
        <v>52225</v>
      </c>
      <c r="P304" s="252">
        <v>5.7443752884864807E-3</v>
      </c>
      <c r="Q304" s="128">
        <v>159623</v>
      </c>
      <c r="R304" s="252">
        <v>99.88848876953125</v>
      </c>
      <c r="S304" s="128">
        <v>931654</v>
      </c>
      <c r="T304" s="252">
        <v>99.810874938964844</v>
      </c>
      <c r="U304" s="252">
        <v>99.785545349121094</v>
      </c>
      <c r="V304" s="252">
        <v>99.877754211425781</v>
      </c>
      <c r="W304" s="252">
        <v>99.674270629882813</v>
      </c>
      <c r="X304" s="252">
        <v>99.688858032226563</v>
      </c>
      <c r="Y304" s="128">
        <v>1207013</v>
      </c>
      <c r="Z304" s="252">
        <v>99.924606323242188</v>
      </c>
      <c r="AA304" s="128">
        <v>222086</v>
      </c>
      <c r="AB304" s="252">
        <v>99.749649047851563</v>
      </c>
      <c r="AC304" s="128">
        <v>52287</v>
      </c>
      <c r="AD304" s="252">
        <v>0.27540305256843567</v>
      </c>
      <c r="AE304" s="128">
        <v>5158</v>
      </c>
      <c r="AF304" s="252">
        <v>97.906166076660156</v>
      </c>
      <c r="AG304" s="128">
        <v>1296809</v>
      </c>
      <c r="AH304" s="252">
        <v>0.25624436140060425</v>
      </c>
      <c r="AI304" s="128">
        <v>12569</v>
      </c>
      <c r="AJ304" s="252">
        <v>95.01153564453125</v>
      </c>
      <c r="AK304" s="252">
        <v>1.2733858823776245</v>
      </c>
      <c r="AL304" s="252">
        <v>8.312109112739563E-2</v>
      </c>
      <c r="AM304" s="246">
        <v>0</v>
      </c>
      <c r="AN304" s="129">
        <v>0</v>
      </c>
      <c r="AO304" s="129">
        <v>0</v>
      </c>
      <c r="AP304" s="296">
        <v>0</v>
      </c>
      <c r="AQ304" s="296">
        <v>0</v>
      </c>
      <c r="AR304" s="296">
        <v>1</v>
      </c>
      <c r="AS304" s="296">
        <v>1</v>
      </c>
      <c r="AT304" s="296">
        <v>0</v>
      </c>
      <c r="AU304" s="296">
        <v>0</v>
      </c>
      <c r="AV304" s="311">
        <v>2</v>
      </c>
      <c r="AW304" s="312">
        <v>1</v>
      </c>
      <c r="AX304" s="312">
        <v>5</v>
      </c>
      <c r="AY304" s="10">
        <v>0</v>
      </c>
      <c r="AZ304" s="10">
        <v>1</v>
      </c>
      <c r="BA304" s="10">
        <v>1</v>
      </c>
    </row>
    <row r="305" spans="1:53" x14ac:dyDescent="0.25">
      <c r="A305" s="9">
        <v>41897</v>
      </c>
      <c r="B305" s="313" t="s">
        <v>83</v>
      </c>
      <c r="C305" s="313" t="s">
        <v>86</v>
      </c>
      <c r="D305" s="314" t="s">
        <v>120</v>
      </c>
      <c r="E305" s="131">
        <v>46</v>
      </c>
      <c r="F305" s="131">
        <v>141</v>
      </c>
      <c r="G305" s="246">
        <v>152.47921752929687</v>
      </c>
      <c r="H305" s="246">
        <v>3.8399998098611832E-2</v>
      </c>
      <c r="I305" s="246">
        <v>784080.25</v>
      </c>
      <c r="J305" s="131">
        <v>0</v>
      </c>
      <c r="K305" s="130">
        <v>37777</v>
      </c>
      <c r="L305" s="253">
        <v>95.992270429097076</v>
      </c>
      <c r="M305" s="130">
        <v>981517</v>
      </c>
      <c r="N305" s="253">
        <v>0</v>
      </c>
      <c r="O305" s="130">
        <v>20621</v>
      </c>
      <c r="P305" s="253">
        <v>4.8494255170226097E-3</v>
      </c>
      <c r="Q305" s="130">
        <v>80547</v>
      </c>
      <c r="R305" s="253">
        <v>99.924270629882813</v>
      </c>
      <c r="S305" s="130">
        <v>599295</v>
      </c>
      <c r="T305" s="253">
        <v>99.838645935058594</v>
      </c>
      <c r="U305" s="253">
        <v>99.718734741210938</v>
      </c>
      <c r="V305" s="253">
        <v>99.804489135742188</v>
      </c>
      <c r="W305" s="253">
        <v>99.643218994140625</v>
      </c>
      <c r="X305" s="253">
        <v>99.643447875976563</v>
      </c>
      <c r="Y305" s="130">
        <v>1121753</v>
      </c>
      <c r="Z305" s="253">
        <v>99.922622680664063</v>
      </c>
      <c r="AA305" s="130">
        <v>252097</v>
      </c>
      <c r="AB305" s="253">
        <v>99.852043151855469</v>
      </c>
      <c r="AC305" s="130">
        <v>20614</v>
      </c>
      <c r="AD305" s="253">
        <v>0.25710681080818176</v>
      </c>
      <c r="AE305" s="130">
        <v>1931</v>
      </c>
      <c r="AF305" s="253">
        <v>93.474884033203125</v>
      </c>
      <c r="AG305" s="130">
        <v>983275</v>
      </c>
      <c r="AH305" s="253">
        <v>0.24530269205570221</v>
      </c>
      <c r="AI305" s="130">
        <v>6186</v>
      </c>
      <c r="AJ305" s="253">
        <v>96.863883972167969</v>
      </c>
      <c r="AK305" s="253">
        <v>1.2028502225875854</v>
      </c>
      <c r="AL305" s="253">
        <v>7.5612738728523254E-2</v>
      </c>
      <c r="AM305" s="256">
        <v>0</v>
      </c>
      <c r="AN305" s="131">
        <v>0</v>
      </c>
      <c r="AO305" s="131">
        <v>0</v>
      </c>
      <c r="AP305" s="296">
        <v>0</v>
      </c>
      <c r="AQ305" s="296">
        <v>0</v>
      </c>
      <c r="AR305" s="296">
        <v>0</v>
      </c>
      <c r="AS305" s="296">
        <v>0</v>
      </c>
      <c r="AT305" s="296">
        <v>0</v>
      </c>
      <c r="AU305" s="296">
        <v>0</v>
      </c>
      <c r="AV305" s="315">
        <v>0</v>
      </c>
      <c r="AW305" s="316">
        <v>0</v>
      </c>
      <c r="AX305" s="316">
        <v>11</v>
      </c>
      <c r="AY305" s="317">
        <v>0</v>
      </c>
      <c r="AZ305" s="317">
        <v>0</v>
      </c>
      <c r="BA305" s="317">
        <v>0</v>
      </c>
    </row>
    <row r="306" spans="1:53" x14ac:dyDescent="0.25">
      <c r="A306" s="9">
        <v>41897</v>
      </c>
      <c r="B306" s="299" t="s">
        <v>85</v>
      </c>
      <c r="C306" s="299" t="s">
        <v>86</v>
      </c>
      <c r="D306" s="300">
        <v>3</v>
      </c>
      <c r="E306" s="124">
        <v>132</v>
      </c>
      <c r="F306" s="124">
        <v>430</v>
      </c>
      <c r="G306" s="242">
        <v>249.65283203125</v>
      </c>
      <c r="H306" s="242">
        <v>3.840000182390213E-2</v>
      </c>
      <c r="I306" s="242">
        <v>3444044.25</v>
      </c>
      <c r="J306" s="125">
        <v>0</v>
      </c>
      <c r="K306" s="124">
        <v>83473</v>
      </c>
      <c r="L306" s="248">
        <v>96.19278089921292</v>
      </c>
      <c r="M306" s="124">
        <v>3300817</v>
      </c>
      <c r="N306" s="248">
        <v>0</v>
      </c>
      <c r="O306" s="124">
        <v>32174</v>
      </c>
      <c r="P306" s="248">
        <v>0</v>
      </c>
      <c r="Q306" s="124">
        <v>204921</v>
      </c>
      <c r="R306" s="248">
        <v>99.89459228515625</v>
      </c>
      <c r="S306" s="124">
        <v>2304974</v>
      </c>
      <c r="T306" s="248">
        <v>99.896049499511719</v>
      </c>
      <c r="U306" s="248">
        <v>99.710945129394531</v>
      </c>
      <c r="V306" s="248">
        <v>99.905387878417969</v>
      </c>
      <c r="W306" s="248">
        <v>99.605842590332031</v>
      </c>
      <c r="X306" s="248">
        <v>99.801536560058594</v>
      </c>
      <c r="Y306" s="124">
        <v>5901061</v>
      </c>
      <c r="Z306" s="248">
        <v>99.902641296386719</v>
      </c>
      <c r="AA306" s="124">
        <v>1177675</v>
      </c>
      <c r="AB306" s="248">
        <v>99.690750122070313</v>
      </c>
      <c r="AC306" s="124">
        <v>32202</v>
      </c>
      <c r="AD306" s="248">
        <v>0.39749082922935486</v>
      </c>
      <c r="AE306" s="124">
        <v>3176</v>
      </c>
      <c r="AF306" s="248">
        <v>93.639801025390625</v>
      </c>
      <c r="AG306" s="124">
        <v>3320720</v>
      </c>
      <c r="AH306" s="248">
        <v>0.24494688212871552</v>
      </c>
      <c r="AI306" s="124">
        <v>20952</v>
      </c>
      <c r="AJ306" s="248">
        <v>94.272621154785156</v>
      </c>
      <c r="AK306" s="248">
        <v>1.0659469366073608</v>
      </c>
      <c r="AL306" s="248">
        <v>7.946024090051651E-2</v>
      </c>
      <c r="AM306" s="242">
        <v>0</v>
      </c>
      <c r="AN306" s="125">
        <v>0</v>
      </c>
      <c r="AO306" s="300">
        <v>0</v>
      </c>
      <c r="AP306" s="124">
        <v>0</v>
      </c>
      <c r="AQ306" s="124">
        <v>0</v>
      </c>
      <c r="AR306" s="124">
        <v>0</v>
      </c>
      <c r="AS306" s="124">
        <v>0</v>
      </c>
      <c r="AT306" s="124">
        <v>0</v>
      </c>
      <c r="AU306" s="124">
        <v>1</v>
      </c>
      <c r="AV306" s="315">
        <v>4</v>
      </c>
      <c r="AW306" s="316">
        <v>0</v>
      </c>
      <c r="AX306" s="316">
        <v>4</v>
      </c>
      <c r="AY306" s="317">
        <v>1</v>
      </c>
      <c r="AZ306" s="317">
        <v>0</v>
      </c>
      <c r="BA306" s="317">
        <v>0</v>
      </c>
    </row>
    <row r="307" spans="1:53" x14ac:dyDescent="0.25">
      <c r="A307" s="9">
        <v>41897</v>
      </c>
      <c r="B307" s="304" t="s">
        <v>84</v>
      </c>
      <c r="C307" s="304" t="s">
        <v>87</v>
      </c>
      <c r="D307" s="305">
        <v>2</v>
      </c>
      <c r="E307" s="142">
        <v>194</v>
      </c>
      <c r="F307" s="142">
        <v>581</v>
      </c>
      <c r="G307" s="243">
        <v>1155.4638671875</v>
      </c>
      <c r="H307" s="243">
        <v>0.91917216777801514</v>
      </c>
      <c r="I307" s="243">
        <v>7013702.5</v>
      </c>
      <c r="J307" s="143">
        <v>0</v>
      </c>
      <c r="K307" s="142">
        <v>183627</v>
      </c>
      <c r="L307" s="249">
        <v>96.263076780647722</v>
      </c>
      <c r="M307" s="142">
        <v>7047245</v>
      </c>
      <c r="N307" s="249">
        <v>0</v>
      </c>
      <c r="O307" s="142">
        <v>72249</v>
      </c>
      <c r="P307" s="249">
        <v>2.3068373557180166E-3</v>
      </c>
      <c r="Q307" s="142">
        <v>63382</v>
      </c>
      <c r="R307" s="249">
        <v>99.876937866210938</v>
      </c>
      <c r="S307" s="142">
        <v>5590063</v>
      </c>
      <c r="T307" s="249">
        <v>99.975799560546875</v>
      </c>
      <c r="U307" s="249">
        <v>99.611068725585938</v>
      </c>
      <c r="V307" s="249">
        <v>99.810523986816406</v>
      </c>
      <c r="W307" s="249">
        <v>99.488487243652344</v>
      </c>
      <c r="X307" s="249">
        <v>99.786369323730469</v>
      </c>
      <c r="Y307" s="142">
        <v>24739134</v>
      </c>
      <c r="Z307" s="249">
        <v>99.888656616210938</v>
      </c>
      <c r="AA307" s="142">
        <v>12673</v>
      </c>
      <c r="AB307" s="249">
        <v>89.355323791503906</v>
      </c>
      <c r="AC307" s="142">
        <v>65590</v>
      </c>
      <c r="AD307" s="249">
        <v>0.25613659620285034</v>
      </c>
      <c r="AE307" s="142">
        <v>6471</v>
      </c>
      <c r="AF307" s="249">
        <v>98.810073852539063</v>
      </c>
      <c r="AG307" s="142">
        <v>7004119</v>
      </c>
      <c r="AH307" s="249">
        <v>0.12721085548400879</v>
      </c>
      <c r="AI307" s="142">
        <v>18936</v>
      </c>
      <c r="AJ307" s="249">
        <v>95.220741271972656</v>
      </c>
      <c r="AK307" s="249">
        <v>2.8132479190826416</v>
      </c>
      <c r="AL307" s="249">
        <v>0.24307899177074432</v>
      </c>
      <c r="AM307" s="243">
        <v>0</v>
      </c>
      <c r="AN307" s="143">
        <v>0</v>
      </c>
      <c r="AO307" s="305">
        <v>0</v>
      </c>
      <c r="AP307" s="142">
        <v>0</v>
      </c>
      <c r="AQ307" s="142">
        <v>0</v>
      </c>
      <c r="AR307" s="142">
        <v>1</v>
      </c>
      <c r="AS307" s="142">
        <v>2</v>
      </c>
      <c r="AT307" s="142">
        <v>0</v>
      </c>
      <c r="AU307" s="142">
        <v>0</v>
      </c>
      <c r="AV307" s="315">
        <v>1</v>
      </c>
      <c r="AW307" s="316">
        <v>0</v>
      </c>
      <c r="AX307" s="316">
        <v>26</v>
      </c>
      <c r="AY307" s="317">
        <v>0</v>
      </c>
      <c r="AZ307" s="317">
        <v>1</v>
      </c>
      <c r="BA307" s="317">
        <v>2</v>
      </c>
    </row>
    <row r="308" spans="1:53" x14ac:dyDescent="0.25">
      <c r="A308" s="9">
        <v>41896</v>
      </c>
      <c r="B308" s="299" t="s">
        <v>17</v>
      </c>
      <c r="C308" s="299"/>
      <c r="D308" s="300">
        <v>4</v>
      </c>
      <c r="E308" s="124">
        <v>844</v>
      </c>
      <c r="F308" s="124">
        <v>2902</v>
      </c>
      <c r="G308" s="242">
        <v>6732.2852630615234</v>
      </c>
      <c r="H308" s="242">
        <v>4.4063833430409431</v>
      </c>
      <c r="I308" s="242">
        <v>19102746.21875</v>
      </c>
      <c r="J308" s="125"/>
      <c r="K308" s="124">
        <v>806853</v>
      </c>
      <c r="L308" s="248">
        <v>96.899683089732576</v>
      </c>
      <c r="M308" s="124">
        <v>32455875</v>
      </c>
      <c r="N308" s="248">
        <v>3.6665165190782748E-4</v>
      </c>
      <c r="O308" s="124">
        <v>770150</v>
      </c>
      <c r="P308" s="248">
        <v>3.5058105298391312E-3</v>
      </c>
      <c r="Q308" s="124">
        <v>2120824</v>
      </c>
      <c r="R308" s="248">
        <v>99.843361364206132</v>
      </c>
      <c r="S308" s="124">
        <v>23300166</v>
      </c>
      <c r="T308" s="248">
        <v>99.889381023411033</v>
      </c>
      <c r="U308" s="248">
        <v>99.769914332979695</v>
      </c>
      <c r="V308" s="248">
        <v>99.842182538885297</v>
      </c>
      <c r="W308" s="248">
        <v>99.613636100235794</v>
      </c>
      <c r="X308" s="248">
        <v>99.73173813835669</v>
      </c>
      <c r="Y308" s="124">
        <v>51940268</v>
      </c>
      <c r="Z308" s="248">
        <v>99.900683274273291</v>
      </c>
      <c r="AA308" s="124">
        <v>5623277</v>
      </c>
      <c r="AB308" s="248">
        <v>99.779951095531189</v>
      </c>
      <c r="AC308" s="124">
        <v>762406</v>
      </c>
      <c r="AD308" s="248">
        <v>0.30482446210753561</v>
      </c>
      <c r="AE308" s="124">
        <v>60720</v>
      </c>
      <c r="AF308" s="248">
        <v>97.819499189329079</v>
      </c>
      <c r="AG308" s="124">
        <v>32469790</v>
      </c>
      <c r="AH308" s="248">
        <v>0.16321941219275019</v>
      </c>
      <c r="AI308" s="124">
        <v>229208</v>
      </c>
      <c r="AJ308" s="248">
        <v>94.91160813185445</v>
      </c>
      <c r="AK308" s="248">
        <v>1.1109297217292833</v>
      </c>
      <c r="AL308" s="248" t="e">
        <v>#DIV/0!</v>
      </c>
      <c r="AM308" s="242"/>
      <c r="AN308" s="125"/>
      <c r="AO308" s="300"/>
      <c r="AP308" s="124">
        <v>0</v>
      </c>
      <c r="AQ308" s="124">
        <v>0</v>
      </c>
      <c r="AR308" s="124">
        <v>6</v>
      </c>
      <c r="AS308" s="124">
        <v>8</v>
      </c>
      <c r="AT308" s="124">
        <v>2</v>
      </c>
      <c r="AU308" s="124">
        <v>1</v>
      </c>
      <c r="AV308" s="301">
        <v>29</v>
      </c>
      <c r="AW308" s="302">
        <v>0</v>
      </c>
      <c r="AX308" s="302">
        <v>85</v>
      </c>
      <c r="AY308" s="303">
        <v>2</v>
      </c>
      <c r="AZ308" s="303">
        <v>29</v>
      </c>
      <c r="BA308" s="303">
        <v>26</v>
      </c>
    </row>
    <row r="309" spans="1:53" x14ac:dyDescent="0.25">
      <c r="A309" s="9">
        <v>41896</v>
      </c>
      <c r="B309" s="304" t="s">
        <v>88</v>
      </c>
      <c r="C309" s="304"/>
      <c r="D309" s="305">
        <v>3</v>
      </c>
      <c r="E309" s="142">
        <v>650</v>
      </c>
      <c r="F309" s="142">
        <v>2321</v>
      </c>
      <c r="G309" s="243">
        <v>5933.2272796630859</v>
      </c>
      <c r="H309" s="243">
        <v>3.566400058567524</v>
      </c>
      <c r="I309" s="243">
        <v>11631384.71875</v>
      </c>
      <c r="J309" s="143"/>
      <c r="K309" s="142">
        <v>714712</v>
      </c>
      <c r="L309" s="249">
        <v>96.946742184264437</v>
      </c>
      <c r="M309" s="142">
        <v>25857653</v>
      </c>
      <c r="N309" s="249">
        <v>4.6021192189654492E-4</v>
      </c>
      <c r="O309" s="142">
        <v>713860</v>
      </c>
      <c r="P309" s="249">
        <v>3.7822541948779971E-3</v>
      </c>
      <c r="Q309" s="142">
        <v>2070873</v>
      </c>
      <c r="R309" s="249">
        <v>99.842335610658623</v>
      </c>
      <c r="S309" s="142">
        <v>18006893</v>
      </c>
      <c r="T309" s="249">
        <v>99.863123112528882</v>
      </c>
      <c r="U309" s="249">
        <v>99.786932538511095</v>
      </c>
      <c r="V309" s="249">
        <v>99.842169981323266</v>
      </c>
      <c r="W309" s="249">
        <v>99.629604080681759</v>
      </c>
      <c r="X309" s="249">
        <v>99.705509126669199</v>
      </c>
      <c r="Y309" s="142">
        <v>29555968</v>
      </c>
      <c r="Z309" s="249">
        <v>99.918834495668392</v>
      </c>
      <c r="AA309" s="142">
        <v>5612796</v>
      </c>
      <c r="AB309" s="249">
        <v>99.79778421149652</v>
      </c>
      <c r="AC309" s="142">
        <v>714524</v>
      </c>
      <c r="AD309" s="249">
        <v>0.30145943117819018</v>
      </c>
      <c r="AE309" s="142">
        <v>52390</v>
      </c>
      <c r="AF309" s="249">
        <v>97.717121224167641</v>
      </c>
      <c r="AG309" s="142">
        <v>25911601</v>
      </c>
      <c r="AH309" s="249">
        <v>0.17425013794067187</v>
      </c>
      <c r="AI309" s="142">
        <v>210182</v>
      </c>
      <c r="AJ309" s="249">
        <v>94.779761887398891</v>
      </c>
      <c r="AK309" s="249">
        <v>6.3743759125589746E-7</v>
      </c>
      <c r="AL309" s="249" t="e">
        <v>#DIV/0!</v>
      </c>
      <c r="AM309" s="243"/>
      <c r="AN309" s="143"/>
      <c r="AO309" s="305"/>
      <c r="AP309" s="142">
        <v>0</v>
      </c>
      <c r="AQ309" s="142">
        <v>0</v>
      </c>
      <c r="AR309" s="142">
        <v>5</v>
      </c>
      <c r="AS309" s="142">
        <v>6</v>
      </c>
      <c r="AT309" s="142">
        <v>2</v>
      </c>
      <c r="AU309" s="142">
        <v>1</v>
      </c>
      <c r="AV309" s="301">
        <v>27</v>
      </c>
      <c r="AW309" s="302">
        <v>0</v>
      </c>
      <c r="AX309" s="302">
        <v>64</v>
      </c>
      <c r="AY309" s="303">
        <v>2</v>
      </c>
      <c r="AZ309" s="303">
        <v>28</v>
      </c>
      <c r="BA309" s="303">
        <v>24</v>
      </c>
    </row>
    <row r="310" spans="1:53" x14ac:dyDescent="0.25">
      <c r="A310" s="9">
        <v>41896</v>
      </c>
      <c r="B310" s="306" t="s">
        <v>89</v>
      </c>
      <c r="C310" s="306"/>
      <c r="D310" s="307">
        <v>1</v>
      </c>
      <c r="E310" s="145">
        <v>194</v>
      </c>
      <c r="F310" s="145">
        <v>581</v>
      </c>
      <c r="G310" s="244">
        <v>799.0579833984375</v>
      </c>
      <c r="H310" s="244">
        <v>0.83998328447341919</v>
      </c>
      <c r="I310" s="244">
        <v>7471361.5</v>
      </c>
      <c r="J310" s="138"/>
      <c r="K310" s="145">
        <v>92141</v>
      </c>
      <c r="L310" s="250">
        <v>96.534658838085107</v>
      </c>
      <c r="M310" s="145">
        <v>6598222</v>
      </c>
      <c r="N310" s="250">
        <v>0</v>
      </c>
      <c r="O310" s="145">
        <v>56290</v>
      </c>
      <c r="P310" s="250">
        <v>0</v>
      </c>
      <c r="Q310" s="145">
        <v>49951</v>
      </c>
      <c r="R310" s="250">
        <v>99.885887145996094</v>
      </c>
      <c r="S310" s="145">
        <v>5293273</v>
      </c>
      <c r="T310" s="250">
        <v>99.978706359863281</v>
      </c>
      <c r="U310" s="250">
        <v>99.554092407226563</v>
      </c>
      <c r="V310" s="250">
        <v>99.842231750488281</v>
      </c>
      <c r="W310" s="250">
        <v>99.44049072265625</v>
      </c>
      <c r="X310" s="250">
        <v>99.820968627929688</v>
      </c>
      <c r="Y310" s="145">
        <v>22384300</v>
      </c>
      <c r="Z310" s="250">
        <v>99.876716613769531</v>
      </c>
      <c r="AA310" s="145">
        <v>10481</v>
      </c>
      <c r="AB310" s="250">
        <v>90.229942321777344</v>
      </c>
      <c r="AC310" s="145">
        <v>47882</v>
      </c>
      <c r="AD310" s="250">
        <v>0.35503947734832764</v>
      </c>
      <c r="AE310" s="145">
        <v>8330</v>
      </c>
      <c r="AF310" s="250">
        <v>98.463386535644531</v>
      </c>
      <c r="AG310" s="145">
        <v>6558189</v>
      </c>
      <c r="AH310" s="250">
        <v>0.11963668465614319</v>
      </c>
      <c r="AI310" s="145">
        <v>19026</v>
      </c>
      <c r="AJ310" s="250">
        <v>96.368125915527344</v>
      </c>
      <c r="AK310" s="250">
        <v>2.8404195308685303</v>
      </c>
      <c r="AL310" s="250">
        <v>0.25675946474075317</v>
      </c>
      <c r="AM310" s="244"/>
      <c r="AN310" s="138"/>
      <c r="AO310" s="307"/>
      <c r="AP310" s="145">
        <v>0</v>
      </c>
      <c r="AQ310" s="145">
        <v>0</v>
      </c>
      <c r="AR310" s="145">
        <v>1</v>
      </c>
      <c r="AS310" s="145">
        <v>2</v>
      </c>
      <c r="AT310" s="145">
        <v>0</v>
      </c>
      <c r="AU310" s="145">
        <v>0</v>
      </c>
      <c r="AV310" s="34">
        <v>2</v>
      </c>
      <c r="AW310" s="308">
        <v>0</v>
      </c>
      <c r="AX310" s="308">
        <v>21</v>
      </c>
      <c r="AY310" s="10">
        <v>0</v>
      </c>
      <c r="AZ310" s="10">
        <v>1</v>
      </c>
      <c r="BA310" s="10">
        <v>2</v>
      </c>
    </row>
    <row r="311" spans="1:53" x14ac:dyDescent="0.25">
      <c r="A311" s="9">
        <v>41896</v>
      </c>
      <c r="B311" s="309" t="s">
        <v>75</v>
      </c>
      <c r="C311" s="309" t="s">
        <v>86</v>
      </c>
      <c r="D311" s="310" t="s">
        <v>118</v>
      </c>
      <c r="E311" s="127">
        <v>39</v>
      </c>
      <c r="F311" s="127">
        <v>181</v>
      </c>
      <c r="G311" s="245">
        <v>1604.70263671875</v>
      </c>
      <c r="H311" s="245">
        <v>0.88800007104873657</v>
      </c>
      <c r="I311" s="245">
        <v>727722.0625</v>
      </c>
      <c r="J311" s="126">
        <v>0</v>
      </c>
      <c r="K311" s="127">
        <v>169353</v>
      </c>
      <c r="L311" s="251">
        <v>96.813755882682912</v>
      </c>
      <c r="M311" s="127">
        <v>3780269</v>
      </c>
      <c r="N311" s="251">
        <v>5.0260970601812005E-4</v>
      </c>
      <c r="O311" s="127">
        <v>199372</v>
      </c>
      <c r="P311" s="251">
        <v>2.0062997937202454E-3</v>
      </c>
      <c r="Q311" s="127">
        <v>407143</v>
      </c>
      <c r="R311" s="251">
        <v>99.889961242675781</v>
      </c>
      <c r="S311" s="127">
        <v>3011076</v>
      </c>
      <c r="T311" s="251">
        <v>99.889671325683594</v>
      </c>
      <c r="U311" s="251">
        <v>99.75823974609375</v>
      </c>
      <c r="V311" s="251">
        <v>99.672271728515625</v>
      </c>
      <c r="W311" s="251">
        <v>99.648468017578125</v>
      </c>
      <c r="X311" s="251">
        <v>99.562301635742188</v>
      </c>
      <c r="Y311" s="127">
        <v>3806298</v>
      </c>
      <c r="Z311" s="251">
        <v>99.921363830566406</v>
      </c>
      <c r="AA311" s="127">
        <v>743751</v>
      </c>
      <c r="AB311" s="251">
        <v>99.748306274414063</v>
      </c>
      <c r="AC311" s="127">
        <v>199693</v>
      </c>
      <c r="AD311" s="251">
        <v>0.39961341023445129</v>
      </c>
      <c r="AE311" s="127">
        <v>17671</v>
      </c>
      <c r="AF311" s="251">
        <v>98.358894348144531</v>
      </c>
      <c r="AG311" s="127">
        <v>3782904</v>
      </c>
      <c r="AH311" s="251">
        <v>0.1577095240354538</v>
      </c>
      <c r="AI311" s="127">
        <v>44880</v>
      </c>
      <c r="AJ311" s="251">
        <v>94.180038452148438</v>
      </c>
      <c r="AK311" s="251">
        <v>0.96350580453872681</v>
      </c>
      <c r="AL311" s="251">
        <v>6.2464103102684021E-2</v>
      </c>
      <c r="AM311" s="245">
        <v>0</v>
      </c>
      <c r="AN311" s="126">
        <v>0</v>
      </c>
      <c r="AO311" s="156">
        <v>0</v>
      </c>
      <c r="AP311" s="127">
        <v>0</v>
      </c>
      <c r="AQ311" s="127">
        <v>0</v>
      </c>
      <c r="AR311" s="127">
        <v>4</v>
      </c>
      <c r="AS311" s="127">
        <v>5</v>
      </c>
      <c r="AT311" s="127">
        <v>2</v>
      </c>
      <c r="AU311" s="127">
        <v>0</v>
      </c>
      <c r="AV311" s="311">
        <v>8</v>
      </c>
      <c r="AW311" s="312">
        <v>0</v>
      </c>
      <c r="AX311" s="312">
        <v>14</v>
      </c>
      <c r="AY311" s="10">
        <v>0</v>
      </c>
      <c r="AZ311" s="10">
        <v>12</v>
      </c>
      <c r="BA311" s="10">
        <v>12</v>
      </c>
    </row>
    <row r="312" spans="1:53" x14ac:dyDescent="0.25">
      <c r="A312" s="9">
        <v>41896</v>
      </c>
      <c r="B312" s="309" t="s">
        <v>76</v>
      </c>
      <c r="C312" s="309" t="s">
        <v>86</v>
      </c>
      <c r="D312" s="310" t="s">
        <v>119</v>
      </c>
      <c r="E312" s="127">
        <v>52</v>
      </c>
      <c r="F312" s="127">
        <v>171</v>
      </c>
      <c r="G312" s="245">
        <v>466.58880615234375</v>
      </c>
      <c r="H312" s="245">
        <v>0.58319997787475586</v>
      </c>
      <c r="I312" s="245">
        <v>502963.90625</v>
      </c>
      <c r="J312" s="126">
        <v>0</v>
      </c>
      <c r="K312" s="127">
        <v>55191</v>
      </c>
      <c r="L312" s="251">
        <v>97.256799115797861</v>
      </c>
      <c r="M312" s="127">
        <v>1888013</v>
      </c>
      <c r="N312" s="251">
        <v>0</v>
      </c>
      <c r="O312" s="127">
        <v>52063</v>
      </c>
      <c r="P312" s="251">
        <v>0</v>
      </c>
      <c r="Q312" s="127">
        <v>127435</v>
      </c>
      <c r="R312" s="251">
        <v>99.951347351074219</v>
      </c>
      <c r="S312" s="127">
        <v>1326172</v>
      </c>
      <c r="T312" s="251">
        <v>99.953773498535156</v>
      </c>
      <c r="U312" s="251">
        <v>99.834815979003906</v>
      </c>
      <c r="V312" s="251">
        <v>99.864776611328125</v>
      </c>
      <c r="W312" s="251">
        <v>99.786247253417969</v>
      </c>
      <c r="X312" s="251">
        <v>99.818611145019531</v>
      </c>
      <c r="Y312" s="127">
        <v>1773870</v>
      </c>
      <c r="Z312" s="251">
        <v>99.929641723632812</v>
      </c>
      <c r="AA312" s="127">
        <v>315358</v>
      </c>
      <c r="AB312" s="251">
        <v>99.895355224609375</v>
      </c>
      <c r="AC312" s="127">
        <v>52125</v>
      </c>
      <c r="AD312" s="251">
        <v>0.282014399766922</v>
      </c>
      <c r="AE312" s="127">
        <v>924</v>
      </c>
      <c r="AF312" s="251">
        <v>95.346321105957031</v>
      </c>
      <c r="AG312" s="127">
        <v>1890144</v>
      </c>
      <c r="AH312" s="251">
        <v>0.1387195885181427</v>
      </c>
      <c r="AI312" s="127">
        <v>15480</v>
      </c>
      <c r="AJ312" s="251">
        <v>95.109817504882813</v>
      </c>
      <c r="AK312" s="251">
        <v>0.98639458417892456</v>
      </c>
      <c r="AL312" s="251">
        <v>5.8673679828643799E-2</v>
      </c>
      <c r="AM312" s="245">
        <v>0</v>
      </c>
      <c r="AN312" s="126">
        <v>0</v>
      </c>
      <c r="AO312" s="156">
        <v>0</v>
      </c>
      <c r="AP312" s="127">
        <v>0</v>
      </c>
      <c r="AQ312" s="127">
        <v>0</v>
      </c>
      <c r="AR312" s="127">
        <v>0</v>
      </c>
      <c r="AS312" s="127">
        <v>0</v>
      </c>
      <c r="AT312" s="127">
        <v>0</v>
      </c>
      <c r="AU312" s="127">
        <v>0</v>
      </c>
      <c r="AV312" s="311">
        <v>3</v>
      </c>
      <c r="AW312" s="312">
        <v>0</v>
      </c>
      <c r="AX312" s="312">
        <v>1</v>
      </c>
      <c r="AY312" s="10">
        <v>0</v>
      </c>
      <c r="AZ312" s="10">
        <v>1</v>
      </c>
      <c r="BA312" s="10">
        <v>0</v>
      </c>
    </row>
    <row r="313" spans="1:53" x14ac:dyDescent="0.25">
      <c r="A313" s="9">
        <v>41896</v>
      </c>
      <c r="B313" s="309" t="s">
        <v>77</v>
      </c>
      <c r="C313" s="309" t="s">
        <v>86</v>
      </c>
      <c r="D313" s="310" t="s">
        <v>118</v>
      </c>
      <c r="E313" s="127">
        <v>65</v>
      </c>
      <c r="F313" s="127">
        <v>349</v>
      </c>
      <c r="G313" s="245">
        <v>699.50872802734375</v>
      </c>
      <c r="H313" s="245">
        <v>0.35040000081062317</v>
      </c>
      <c r="I313" s="245">
        <v>1065057.125</v>
      </c>
      <c r="J313" s="126">
        <v>0</v>
      </c>
      <c r="K313" s="127">
        <v>79215</v>
      </c>
      <c r="L313" s="251">
        <v>97.369185129079085</v>
      </c>
      <c r="M313" s="127">
        <v>3422331</v>
      </c>
      <c r="N313" s="251">
        <v>2.9219851057860069E-5</v>
      </c>
      <c r="O313" s="127">
        <v>78126</v>
      </c>
      <c r="P313" s="251">
        <v>0</v>
      </c>
      <c r="Q313" s="127">
        <v>283764</v>
      </c>
      <c r="R313" s="251">
        <v>99.961585998535156</v>
      </c>
      <c r="S313" s="127">
        <v>2349885</v>
      </c>
      <c r="T313" s="251">
        <v>99.967399597167969</v>
      </c>
      <c r="U313" s="251">
        <v>99.882240295410156</v>
      </c>
      <c r="V313" s="251">
        <v>99.950469970703125</v>
      </c>
      <c r="W313" s="251">
        <v>99.8438720703125</v>
      </c>
      <c r="X313" s="251">
        <v>99.917884826660156</v>
      </c>
      <c r="Y313" s="127">
        <v>3694527</v>
      </c>
      <c r="Z313" s="251">
        <v>99.922286987304688</v>
      </c>
      <c r="AA313" s="127">
        <v>680471</v>
      </c>
      <c r="AB313" s="251">
        <v>99.857597351074219</v>
      </c>
      <c r="AC313" s="127">
        <v>78194</v>
      </c>
      <c r="AD313" s="251">
        <v>0.20206153392791748</v>
      </c>
      <c r="AE313" s="127">
        <v>4748</v>
      </c>
      <c r="AF313" s="251">
        <v>98.946922302246094</v>
      </c>
      <c r="AG313" s="127">
        <v>3427520</v>
      </c>
      <c r="AH313" s="251">
        <v>0.10293156653642654</v>
      </c>
      <c r="AI313" s="127">
        <v>17176</v>
      </c>
      <c r="AJ313" s="251">
        <v>94.841636657714844</v>
      </c>
      <c r="AK313" s="251">
        <v>0.97306603193283081</v>
      </c>
      <c r="AL313" s="251">
        <v>5.8685395866632462E-2</v>
      </c>
      <c r="AM313" s="245">
        <v>0</v>
      </c>
      <c r="AN313" s="126">
        <v>0</v>
      </c>
      <c r="AO313" s="156">
        <v>0</v>
      </c>
      <c r="AP313" s="127">
        <v>0</v>
      </c>
      <c r="AQ313" s="127">
        <v>0</v>
      </c>
      <c r="AR313" s="127">
        <v>0</v>
      </c>
      <c r="AS313" s="127">
        <v>0</v>
      </c>
      <c r="AT313" s="127">
        <v>0</v>
      </c>
      <c r="AU313" s="127">
        <v>0</v>
      </c>
      <c r="AV313" s="311">
        <v>2</v>
      </c>
      <c r="AW313" s="312">
        <v>0</v>
      </c>
      <c r="AX313" s="312">
        <v>0</v>
      </c>
      <c r="AY313" s="10">
        <v>0</v>
      </c>
      <c r="AZ313" s="10">
        <v>0</v>
      </c>
      <c r="BA313" s="10">
        <v>0</v>
      </c>
    </row>
    <row r="314" spans="1:53" x14ac:dyDescent="0.25">
      <c r="A314" s="9">
        <v>41896</v>
      </c>
      <c r="B314" s="309" t="s">
        <v>124</v>
      </c>
      <c r="C314" s="309" t="s">
        <v>86</v>
      </c>
      <c r="D314" s="310" t="s">
        <v>118</v>
      </c>
      <c r="E314" s="127">
        <v>42</v>
      </c>
      <c r="F314" s="127">
        <v>136</v>
      </c>
      <c r="G314" s="245">
        <v>282.04318237304687</v>
      </c>
      <c r="H314" s="245">
        <v>0.22800004482269287</v>
      </c>
      <c r="I314" s="245">
        <v>391418.5625</v>
      </c>
      <c r="J314" s="126">
        <v>0</v>
      </c>
      <c r="K314" s="127">
        <v>31799</v>
      </c>
      <c r="L314" s="251">
        <v>95.990439950941848</v>
      </c>
      <c r="M314" s="127">
        <v>1517362</v>
      </c>
      <c r="N314" s="251">
        <v>0</v>
      </c>
      <c r="O314" s="127">
        <v>34962</v>
      </c>
      <c r="P314" s="251">
        <v>0</v>
      </c>
      <c r="Q314" s="127">
        <v>117216</v>
      </c>
      <c r="R314" s="251">
        <v>99.9232177734375</v>
      </c>
      <c r="S314" s="127">
        <v>1006537</v>
      </c>
      <c r="T314" s="251">
        <v>99.96343994140625</v>
      </c>
      <c r="U314" s="251">
        <v>99.816940307617188</v>
      </c>
      <c r="V314" s="251">
        <v>99.896400451660156</v>
      </c>
      <c r="W314" s="251">
        <v>99.74029541015625</v>
      </c>
      <c r="X314" s="251">
        <v>99.859878540039063</v>
      </c>
      <c r="Y314" s="127">
        <v>1510674</v>
      </c>
      <c r="Z314" s="251">
        <v>99.900703430175781</v>
      </c>
      <c r="AA314" s="127">
        <v>240359</v>
      </c>
      <c r="AB314" s="251">
        <v>99.878929138183594</v>
      </c>
      <c r="AC314" s="127">
        <v>34972</v>
      </c>
      <c r="AD314" s="251">
        <v>0.21445727348327637</v>
      </c>
      <c r="AE314" s="127">
        <v>2970</v>
      </c>
      <c r="AF314" s="251">
        <v>97.8787841796875</v>
      </c>
      <c r="AG314" s="127">
        <v>1520840</v>
      </c>
      <c r="AH314" s="251">
        <v>0.21935246884822845</v>
      </c>
      <c r="AI314" s="127">
        <v>16157</v>
      </c>
      <c r="AJ314" s="251">
        <v>91.823974609375</v>
      </c>
      <c r="AK314" s="251">
        <v>0.87163490056991577</v>
      </c>
      <c r="AL314" s="251">
        <v>7.2069108486175537E-2</v>
      </c>
      <c r="AM314" s="245">
        <v>0</v>
      </c>
      <c r="AN314" s="126">
        <v>0</v>
      </c>
      <c r="AO314" s="156">
        <v>0</v>
      </c>
      <c r="AP314" s="127">
        <v>0</v>
      </c>
      <c r="AQ314" s="127">
        <v>0</v>
      </c>
      <c r="AR314" s="127">
        <v>0</v>
      </c>
      <c r="AS314" s="127">
        <v>0</v>
      </c>
      <c r="AT314" s="127">
        <v>0</v>
      </c>
      <c r="AU314" s="127">
        <v>0</v>
      </c>
      <c r="AV314" s="311">
        <v>0</v>
      </c>
      <c r="AW314" s="312">
        <v>0</v>
      </c>
      <c r="AX314" s="312">
        <v>5</v>
      </c>
      <c r="AY314" s="10">
        <v>0</v>
      </c>
      <c r="AZ314" s="10">
        <v>0</v>
      </c>
      <c r="BA314" s="10">
        <v>0</v>
      </c>
    </row>
    <row r="315" spans="1:53" x14ac:dyDescent="0.25">
      <c r="A315" s="9">
        <v>41896</v>
      </c>
      <c r="B315" s="309" t="s">
        <v>78</v>
      </c>
      <c r="C315" s="309" t="s">
        <v>86</v>
      </c>
      <c r="D315" s="310" t="s">
        <v>118</v>
      </c>
      <c r="E315" s="127">
        <v>33</v>
      </c>
      <c r="F315" s="127">
        <v>106</v>
      </c>
      <c r="G315" s="245">
        <v>644.19366455078125</v>
      </c>
      <c r="H315" s="245">
        <v>8.3999998867511749E-2</v>
      </c>
      <c r="I315" s="245">
        <v>349476</v>
      </c>
      <c r="J315" s="126">
        <v>0</v>
      </c>
      <c r="K315" s="127">
        <v>77408</v>
      </c>
      <c r="L315" s="251">
        <v>97.185045473336089</v>
      </c>
      <c r="M315" s="127">
        <v>1669692</v>
      </c>
      <c r="N315" s="251">
        <v>0</v>
      </c>
      <c r="O315" s="127">
        <v>72212</v>
      </c>
      <c r="P315" s="251">
        <v>0</v>
      </c>
      <c r="Q315" s="127">
        <v>179186</v>
      </c>
      <c r="R315" s="251">
        <v>99.946426391601563</v>
      </c>
      <c r="S315" s="127">
        <v>1113359</v>
      </c>
      <c r="T315" s="251">
        <v>99.958145141601562</v>
      </c>
      <c r="U315" s="251">
        <v>99.865676879882813</v>
      </c>
      <c r="V315" s="251">
        <v>99.855964660644531</v>
      </c>
      <c r="W315" s="251">
        <v>99.812171936035156</v>
      </c>
      <c r="X315" s="251">
        <v>99.814170837402344</v>
      </c>
      <c r="Y315" s="127">
        <v>1552047</v>
      </c>
      <c r="Z315" s="251">
        <v>99.91546630859375</v>
      </c>
      <c r="AA315" s="127">
        <v>233455</v>
      </c>
      <c r="AB315" s="251">
        <v>99.83294677734375</v>
      </c>
      <c r="AC315" s="127">
        <v>72317</v>
      </c>
      <c r="AD315" s="251">
        <v>0.28623974323272705</v>
      </c>
      <c r="AE315" s="127">
        <v>4805</v>
      </c>
      <c r="AF315" s="251">
        <v>98.480751037597656</v>
      </c>
      <c r="AG315" s="127">
        <v>1674493</v>
      </c>
      <c r="AH315" s="251">
        <v>0.17605328559875488</v>
      </c>
      <c r="AI315" s="127">
        <v>12846</v>
      </c>
      <c r="AJ315" s="251">
        <v>94.994552612304688</v>
      </c>
      <c r="AK315" s="251">
        <v>0.97409164905548096</v>
      </c>
      <c r="AL315" s="251">
        <v>4.9818869680166245E-2</v>
      </c>
      <c r="AM315" s="245">
        <v>0</v>
      </c>
      <c r="AN315" s="126">
        <v>0</v>
      </c>
      <c r="AO315" s="156">
        <v>0</v>
      </c>
      <c r="AP315" s="127">
        <v>0</v>
      </c>
      <c r="AQ315" s="127">
        <v>0</v>
      </c>
      <c r="AR315" s="127">
        <v>0</v>
      </c>
      <c r="AS315" s="127">
        <v>0</v>
      </c>
      <c r="AT315" s="127">
        <v>0</v>
      </c>
      <c r="AU315" s="127">
        <v>0</v>
      </c>
      <c r="AV315" s="311">
        <v>1</v>
      </c>
      <c r="AW315" s="312">
        <v>0</v>
      </c>
      <c r="AX315" s="312">
        <v>1</v>
      </c>
      <c r="AY315" s="10">
        <v>1</v>
      </c>
      <c r="AZ315" s="10">
        <v>1</v>
      </c>
      <c r="BA315" s="10">
        <v>0</v>
      </c>
    </row>
    <row r="316" spans="1:53" x14ac:dyDescent="0.25">
      <c r="A316" s="9">
        <v>41896</v>
      </c>
      <c r="B316" s="309" t="s">
        <v>79</v>
      </c>
      <c r="C316" s="309" t="s">
        <v>86</v>
      </c>
      <c r="D316" s="310" t="s">
        <v>119</v>
      </c>
      <c r="E316" s="127">
        <v>77</v>
      </c>
      <c r="F316" s="127">
        <v>264</v>
      </c>
      <c r="G316" s="245">
        <v>479.10476684570312</v>
      </c>
      <c r="H316" s="245">
        <v>0.3887999951839447</v>
      </c>
      <c r="I316" s="245">
        <v>1364116.25</v>
      </c>
      <c r="J316" s="126">
        <v>0</v>
      </c>
      <c r="K316" s="127">
        <v>58796</v>
      </c>
      <c r="L316" s="251">
        <v>96.782094020001367</v>
      </c>
      <c r="M316" s="127">
        <v>3435830</v>
      </c>
      <c r="N316" s="251">
        <v>0</v>
      </c>
      <c r="O316" s="127">
        <v>54621</v>
      </c>
      <c r="P316" s="251">
        <v>0</v>
      </c>
      <c r="Q316" s="127">
        <v>177504</v>
      </c>
      <c r="R316" s="251">
        <v>99.906478881835938</v>
      </c>
      <c r="S316" s="127">
        <v>2250746</v>
      </c>
      <c r="T316" s="251">
        <v>99.883636474609375</v>
      </c>
      <c r="U316" s="251">
        <v>99.664962768554688</v>
      </c>
      <c r="V316" s="251">
        <v>99.782791137695313</v>
      </c>
      <c r="W316" s="251">
        <v>99.571754455566406</v>
      </c>
      <c r="X316" s="251">
        <v>99.666679382324219</v>
      </c>
      <c r="Y316" s="127">
        <v>3838656</v>
      </c>
      <c r="Z316" s="251">
        <v>99.917213439941406</v>
      </c>
      <c r="AA316" s="127">
        <v>751679</v>
      </c>
      <c r="AB316" s="251">
        <v>99.869758605957031</v>
      </c>
      <c r="AC316" s="127">
        <v>54586</v>
      </c>
      <c r="AD316" s="251">
        <v>0.2564760148525238</v>
      </c>
      <c r="AE316" s="127">
        <v>3802</v>
      </c>
      <c r="AF316" s="251">
        <v>97.632827758789063</v>
      </c>
      <c r="AG316" s="127">
        <v>3438506</v>
      </c>
      <c r="AH316" s="251">
        <v>0.13593113422393799</v>
      </c>
      <c r="AI316" s="127">
        <v>28751</v>
      </c>
      <c r="AJ316" s="251">
        <v>96.528816223144531</v>
      </c>
      <c r="AK316" s="251">
        <v>0.91459232568740845</v>
      </c>
      <c r="AL316" s="251">
        <v>6.2138628214597702E-2</v>
      </c>
      <c r="AM316" s="245">
        <v>0</v>
      </c>
      <c r="AN316" s="126">
        <v>0</v>
      </c>
      <c r="AO316" s="156">
        <v>0</v>
      </c>
      <c r="AP316" s="127">
        <v>0</v>
      </c>
      <c r="AQ316" s="127">
        <v>0</v>
      </c>
      <c r="AR316" s="127">
        <v>0</v>
      </c>
      <c r="AS316" s="127">
        <v>0</v>
      </c>
      <c r="AT316" s="127">
        <v>0</v>
      </c>
      <c r="AU316" s="127">
        <v>0</v>
      </c>
      <c r="AV316" s="311">
        <v>2</v>
      </c>
      <c r="AW316" s="312">
        <v>0</v>
      </c>
      <c r="AX316" s="312">
        <v>15</v>
      </c>
      <c r="AY316" s="10">
        <v>0</v>
      </c>
      <c r="AZ316" s="10">
        <v>5</v>
      </c>
      <c r="BA316" s="10">
        <v>5</v>
      </c>
    </row>
    <row r="317" spans="1:53" x14ac:dyDescent="0.25">
      <c r="A317" s="9">
        <v>41896</v>
      </c>
      <c r="B317" s="309" t="s">
        <v>80</v>
      </c>
      <c r="C317" s="309" t="s">
        <v>86</v>
      </c>
      <c r="D317" s="310" t="s">
        <v>119</v>
      </c>
      <c r="E317" s="127">
        <v>57</v>
      </c>
      <c r="F317" s="127">
        <v>180</v>
      </c>
      <c r="G317" s="245">
        <v>338.31118774414062</v>
      </c>
      <c r="H317" s="245">
        <v>0.14880000054836273</v>
      </c>
      <c r="I317" s="245">
        <v>650116.5</v>
      </c>
      <c r="J317" s="126">
        <v>0</v>
      </c>
      <c r="K317" s="127">
        <v>40066</v>
      </c>
      <c r="L317" s="251">
        <v>96.712923675934704</v>
      </c>
      <c r="M317" s="127">
        <v>1908770</v>
      </c>
      <c r="N317" s="251">
        <v>0</v>
      </c>
      <c r="O317" s="127">
        <v>39549</v>
      </c>
      <c r="P317" s="251">
        <v>0</v>
      </c>
      <c r="Q317" s="127">
        <v>103840</v>
      </c>
      <c r="R317" s="251">
        <v>99.9219970703125</v>
      </c>
      <c r="S317" s="127">
        <v>1253221</v>
      </c>
      <c r="T317" s="251">
        <v>99.945098876953125</v>
      </c>
      <c r="U317" s="251">
        <v>99.782546997070313</v>
      </c>
      <c r="V317" s="251">
        <v>99.916542053222656</v>
      </c>
      <c r="W317" s="251">
        <v>99.7047119140625</v>
      </c>
      <c r="X317" s="251">
        <v>99.861686706542969</v>
      </c>
      <c r="Y317" s="127">
        <v>2091430</v>
      </c>
      <c r="Z317" s="251">
        <v>99.93023681640625</v>
      </c>
      <c r="AA317" s="127">
        <v>368848</v>
      </c>
      <c r="AB317" s="251">
        <v>99.870407104492187</v>
      </c>
      <c r="AC317" s="127">
        <v>39543</v>
      </c>
      <c r="AD317" s="251">
        <v>0.22254255414009094</v>
      </c>
      <c r="AE317" s="127">
        <v>2268</v>
      </c>
      <c r="AF317" s="251">
        <v>98.853614807128906</v>
      </c>
      <c r="AG317" s="127">
        <v>1912131</v>
      </c>
      <c r="AH317" s="251">
        <v>0.14768862724304199</v>
      </c>
      <c r="AI317" s="127">
        <v>13109</v>
      </c>
      <c r="AJ317" s="251">
        <v>96.208709716796875</v>
      </c>
      <c r="AK317" s="251">
        <v>0.92902332544326782</v>
      </c>
      <c r="AL317" s="251">
        <v>6.0937777161598206E-2</v>
      </c>
      <c r="AM317" s="245">
        <v>0</v>
      </c>
      <c r="AN317" s="126">
        <v>0</v>
      </c>
      <c r="AO317" s="156">
        <v>0</v>
      </c>
      <c r="AP317" s="127">
        <v>0</v>
      </c>
      <c r="AQ317" s="127">
        <v>0</v>
      </c>
      <c r="AR317" s="127">
        <v>0</v>
      </c>
      <c r="AS317" s="127">
        <v>0</v>
      </c>
      <c r="AT317" s="127">
        <v>0</v>
      </c>
      <c r="AU317" s="127">
        <v>0</v>
      </c>
      <c r="AV317" s="311">
        <v>1</v>
      </c>
      <c r="AW317" s="312">
        <v>0</v>
      </c>
      <c r="AX317" s="312">
        <v>2</v>
      </c>
      <c r="AY317" s="10">
        <v>0</v>
      </c>
      <c r="AZ317" s="10">
        <v>1</v>
      </c>
      <c r="BA317" s="10">
        <v>0</v>
      </c>
    </row>
    <row r="318" spans="1:53" x14ac:dyDescent="0.25">
      <c r="A318" s="9">
        <v>41896</v>
      </c>
      <c r="B318" s="309" t="s">
        <v>81</v>
      </c>
      <c r="C318" s="309" t="s">
        <v>86</v>
      </c>
      <c r="D318" s="310" t="s">
        <v>119</v>
      </c>
      <c r="E318" s="127">
        <v>40</v>
      </c>
      <c r="F318" s="127">
        <v>136</v>
      </c>
      <c r="G318" s="245">
        <v>306.17752075195312</v>
      </c>
      <c r="H318" s="245">
        <v>7.4400000274181366E-2</v>
      </c>
      <c r="I318" s="245">
        <v>722691.9375</v>
      </c>
      <c r="J318" s="126">
        <v>0</v>
      </c>
      <c r="K318" s="127">
        <v>41140</v>
      </c>
      <c r="L318" s="251">
        <v>96.723383568303362</v>
      </c>
      <c r="M318" s="127">
        <v>1533994</v>
      </c>
      <c r="N318" s="251">
        <v>0</v>
      </c>
      <c r="O318" s="127">
        <v>36875</v>
      </c>
      <c r="P318" s="251">
        <v>0</v>
      </c>
      <c r="Q318" s="127">
        <v>111923</v>
      </c>
      <c r="R318" s="251">
        <v>99.951751708984375</v>
      </c>
      <c r="S318" s="127">
        <v>1032269</v>
      </c>
      <c r="T318" s="251">
        <v>99.945266723632812</v>
      </c>
      <c r="U318" s="251">
        <v>99.799324035644531</v>
      </c>
      <c r="V318" s="251">
        <v>99.876007080078125</v>
      </c>
      <c r="W318" s="251">
        <v>99.751174926757813</v>
      </c>
      <c r="X318" s="251">
        <v>99.821342468261719</v>
      </c>
      <c r="Y318" s="127">
        <v>1829305</v>
      </c>
      <c r="Z318" s="251">
        <v>99.929641723632812</v>
      </c>
      <c r="AA318" s="127">
        <v>359469</v>
      </c>
      <c r="AB318" s="251">
        <v>99.894287109375</v>
      </c>
      <c r="AC318" s="127">
        <v>36890</v>
      </c>
      <c r="AD318" s="251">
        <v>0.23312550783157349</v>
      </c>
      <c r="AE318" s="127">
        <v>2440</v>
      </c>
      <c r="AF318" s="251">
        <v>99.098358154296875</v>
      </c>
      <c r="AG318" s="127">
        <v>1536592</v>
      </c>
      <c r="AH318" s="251">
        <v>0.14720888435840607</v>
      </c>
      <c r="AI318" s="127">
        <v>10880</v>
      </c>
      <c r="AJ318" s="251">
        <v>94.402572631835938</v>
      </c>
      <c r="AK318" s="251">
        <v>0.93533974885940552</v>
      </c>
      <c r="AL318" s="251">
        <v>7.7063232660293579E-2</v>
      </c>
      <c r="AM318" s="245">
        <v>0</v>
      </c>
      <c r="AN318" s="126">
        <v>0</v>
      </c>
      <c r="AO318" s="156">
        <v>0</v>
      </c>
      <c r="AP318" s="127">
        <v>0</v>
      </c>
      <c r="AQ318" s="127">
        <v>0</v>
      </c>
      <c r="AR318" s="127">
        <v>0</v>
      </c>
      <c r="AS318" s="127">
        <v>0</v>
      </c>
      <c r="AT318" s="127">
        <v>0</v>
      </c>
      <c r="AU318" s="127">
        <v>0</v>
      </c>
      <c r="AV318" s="311">
        <v>1</v>
      </c>
      <c r="AW318" s="312">
        <v>0</v>
      </c>
      <c r="AX318" s="312">
        <v>1</v>
      </c>
      <c r="AY318" s="10">
        <v>0</v>
      </c>
      <c r="AZ318" s="10">
        <v>0</v>
      </c>
      <c r="BA318" s="10">
        <v>0</v>
      </c>
    </row>
    <row r="319" spans="1:53" x14ac:dyDescent="0.25">
      <c r="A319" s="9">
        <v>41896</v>
      </c>
      <c r="B319" s="309" t="s">
        <v>125</v>
      </c>
      <c r="C319" s="309" t="s">
        <v>86</v>
      </c>
      <c r="D319" s="310" t="s">
        <v>119</v>
      </c>
      <c r="E319" s="127">
        <v>16</v>
      </c>
      <c r="F319" s="127">
        <v>61</v>
      </c>
      <c r="G319" s="245">
        <v>408.96243286132812</v>
      </c>
      <c r="H319" s="245">
        <v>0.53999996185302734</v>
      </c>
      <c r="I319" s="245">
        <v>295686.3125</v>
      </c>
      <c r="J319" s="126">
        <v>0</v>
      </c>
      <c r="K319" s="127">
        <v>50772</v>
      </c>
      <c r="L319" s="251">
        <v>97.175608603167092</v>
      </c>
      <c r="M319" s="127">
        <v>1087875</v>
      </c>
      <c r="N319" s="251">
        <v>9.1003105044364929E-3</v>
      </c>
      <c r="O319" s="127">
        <v>49639</v>
      </c>
      <c r="P319" s="251">
        <v>4.6334534883499146E-2</v>
      </c>
      <c r="Q319" s="127">
        <v>129034</v>
      </c>
      <c r="R319" s="251">
        <v>98.636016845703125</v>
      </c>
      <c r="S319" s="127">
        <v>798491</v>
      </c>
      <c r="T319" s="251">
        <v>98.569427490234375</v>
      </c>
      <c r="U319" s="251">
        <v>99.758255004882813</v>
      </c>
      <c r="V319" s="251">
        <v>99.722122192382812</v>
      </c>
      <c r="W319" s="251">
        <v>98.397567749023438</v>
      </c>
      <c r="X319" s="251">
        <v>98.295524597167969</v>
      </c>
      <c r="Y319" s="127">
        <v>937475</v>
      </c>
      <c r="Z319" s="251">
        <v>99.939521789550781</v>
      </c>
      <c r="AA319" s="127">
        <v>172047</v>
      </c>
      <c r="AB319" s="251">
        <v>99.848876953125</v>
      </c>
      <c r="AC319" s="127">
        <v>49634</v>
      </c>
      <c r="AD319" s="251">
        <v>0.23169600963592529</v>
      </c>
      <c r="AE319" s="127">
        <v>2794</v>
      </c>
      <c r="AF319" s="251">
        <v>97.315673828125</v>
      </c>
      <c r="AG319" s="127">
        <v>1089194</v>
      </c>
      <c r="AH319" s="251">
        <v>0.23870863020420074</v>
      </c>
      <c r="AI319" s="127">
        <v>8170</v>
      </c>
      <c r="AJ319" s="251">
        <v>91.138313293457031</v>
      </c>
      <c r="AK319" s="251">
        <v>1.0214558839797974</v>
      </c>
      <c r="AL319" s="251">
        <v>5.0691794604063034E-2</v>
      </c>
      <c r="AM319" s="245">
        <v>0</v>
      </c>
      <c r="AN319" s="126">
        <v>0</v>
      </c>
      <c r="AO319" s="156">
        <v>0</v>
      </c>
      <c r="AP319" s="127">
        <v>0</v>
      </c>
      <c r="AQ319" s="127">
        <v>0</v>
      </c>
      <c r="AR319" s="127">
        <v>0</v>
      </c>
      <c r="AS319" s="127">
        <v>0</v>
      </c>
      <c r="AT319" s="127">
        <v>0</v>
      </c>
      <c r="AU319" s="127">
        <v>0</v>
      </c>
      <c r="AV319" s="311">
        <v>2</v>
      </c>
      <c r="AW319" s="312">
        <v>0</v>
      </c>
      <c r="AX319" s="312">
        <v>9</v>
      </c>
      <c r="AY319" s="10">
        <v>0</v>
      </c>
      <c r="AZ319" s="10">
        <v>7</v>
      </c>
      <c r="BA319" s="10">
        <v>6</v>
      </c>
    </row>
    <row r="320" spans="1:53" x14ac:dyDescent="0.25">
      <c r="A320" s="9">
        <v>41896</v>
      </c>
      <c r="B320" s="313" t="s">
        <v>82</v>
      </c>
      <c r="C320" s="313" t="s">
        <v>86</v>
      </c>
      <c r="D320" s="314" t="s">
        <v>120</v>
      </c>
      <c r="E320" s="131">
        <v>51</v>
      </c>
      <c r="F320" s="131">
        <v>166</v>
      </c>
      <c r="G320" s="246">
        <v>320.75039672851563</v>
      </c>
      <c r="H320" s="246">
        <v>6.7200005054473877E-2</v>
      </c>
      <c r="I320" s="246">
        <v>947891.375</v>
      </c>
      <c r="J320" s="129">
        <v>0</v>
      </c>
      <c r="K320" s="128">
        <v>42023</v>
      </c>
      <c r="L320" s="252">
        <v>97.194393546391268</v>
      </c>
      <c r="M320" s="128">
        <v>1228913</v>
      </c>
      <c r="N320" s="252">
        <v>0</v>
      </c>
      <c r="O320" s="128">
        <v>45598</v>
      </c>
      <c r="P320" s="252">
        <v>0</v>
      </c>
      <c r="Q320" s="128">
        <v>125459</v>
      </c>
      <c r="R320" s="252">
        <v>99.917106628417969</v>
      </c>
      <c r="S320" s="128">
        <v>906267</v>
      </c>
      <c r="T320" s="252">
        <v>99.86273193359375</v>
      </c>
      <c r="U320" s="252">
        <v>99.771919250488281</v>
      </c>
      <c r="V320" s="252">
        <v>99.870292663574219</v>
      </c>
      <c r="W320" s="252">
        <v>99.689216613769531</v>
      </c>
      <c r="X320" s="252">
        <v>99.733200073242188</v>
      </c>
      <c r="Y320" s="128">
        <v>1172483</v>
      </c>
      <c r="Z320" s="252">
        <v>99.928443908691406</v>
      </c>
      <c r="AA320" s="128">
        <v>216534</v>
      </c>
      <c r="AB320" s="252">
        <v>99.70489501953125</v>
      </c>
      <c r="AC320" s="128">
        <v>45637</v>
      </c>
      <c r="AD320" s="252">
        <v>0.2585621178150177</v>
      </c>
      <c r="AE320" s="128">
        <v>4780</v>
      </c>
      <c r="AF320" s="252">
        <v>97.824264526367188</v>
      </c>
      <c r="AG320" s="128">
        <v>1232223</v>
      </c>
      <c r="AH320" s="252">
        <v>0.26293942332267761</v>
      </c>
      <c r="AI320" s="128">
        <v>13762</v>
      </c>
      <c r="AJ320" s="252">
        <v>95.502105712890625</v>
      </c>
      <c r="AK320" s="252">
        <v>1.2568153142929077</v>
      </c>
      <c r="AL320" s="252">
        <v>6.8926498293876648E-2</v>
      </c>
      <c r="AM320" s="246">
        <v>0</v>
      </c>
      <c r="AN320" s="129">
        <v>0</v>
      </c>
      <c r="AO320" s="129">
        <v>0</v>
      </c>
      <c r="AP320" s="296">
        <v>0</v>
      </c>
      <c r="AQ320" s="296">
        <v>0</v>
      </c>
      <c r="AR320" s="296">
        <v>1</v>
      </c>
      <c r="AS320" s="296">
        <v>1</v>
      </c>
      <c r="AT320" s="296">
        <v>0</v>
      </c>
      <c r="AU320" s="296">
        <v>0</v>
      </c>
      <c r="AV320" s="311">
        <v>2</v>
      </c>
      <c r="AW320" s="312">
        <v>0</v>
      </c>
      <c r="AX320" s="312">
        <v>4</v>
      </c>
      <c r="AY320" s="10">
        <v>0</v>
      </c>
      <c r="AZ320" s="10">
        <v>1</v>
      </c>
      <c r="BA320" s="10">
        <v>1</v>
      </c>
    </row>
    <row r="321" spans="1:53" x14ac:dyDescent="0.25">
      <c r="A321" s="9">
        <v>41896</v>
      </c>
      <c r="B321" s="313" t="s">
        <v>83</v>
      </c>
      <c r="C321" s="313" t="s">
        <v>86</v>
      </c>
      <c r="D321" s="314" t="s">
        <v>120</v>
      </c>
      <c r="E321" s="131">
        <v>46</v>
      </c>
      <c r="F321" s="131">
        <v>141</v>
      </c>
      <c r="G321" s="246">
        <v>131.08561706542969</v>
      </c>
      <c r="H321" s="246">
        <v>0.17280000448226929</v>
      </c>
      <c r="I321" s="246">
        <v>858322.6875</v>
      </c>
      <c r="J321" s="131">
        <v>0</v>
      </c>
      <c r="K321" s="130">
        <v>19205</v>
      </c>
      <c r="L321" s="253">
        <v>96.823743816714398</v>
      </c>
      <c r="M321" s="130">
        <v>927065</v>
      </c>
      <c r="N321" s="253">
        <v>0</v>
      </c>
      <c r="O321" s="130">
        <v>16628</v>
      </c>
      <c r="P321" s="253">
        <v>0</v>
      </c>
      <c r="Q321" s="130">
        <v>74630</v>
      </c>
      <c r="R321" s="253">
        <v>99.91290283203125</v>
      </c>
      <c r="S321" s="130">
        <v>593052</v>
      </c>
      <c r="T321" s="253">
        <v>99.91973876953125</v>
      </c>
      <c r="U321" s="253">
        <v>99.687271118164063</v>
      </c>
      <c r="V321" s="253">
        <v>99.848876953125</v>
      </c>
      <c r="W321" s="253">
        <v>99.600448608398438</v>
      </c>
      <c r="X321" s="253">
        <v>99.76873779296875</v>
      </c>
      <c r="Y321" s="130">
        <v>1057173</v>
      </c>
      <c r="Z321" s="253">
        <v>99.934257507324219</v>
      </c>
      <c r="AA321" s="130">
        <v>254613</v>
      </c>
      <c r="AB321" s="253">
        <v>99.864501953125</v>
      </c>
      <c r="AC321" s="130">
        <v>16623</v>
      </c>
      <c r="AD321" s="253">
        <v>0.28274077177047729</v>
      </c>
      <c r="AE321" s="130">
        <v>2043</v>
      </c>
      <c r="AF321" s="253">
        <v>85.364662170410156</v>
      </c>
      <c r="AG321" s="130">
        <v>929274</v>
      </c>
      <c r="AH321" s="253">
        <v>0.25697478652000427</v>
      </c>
      <c r="AI321" s="130">
        <v>6664</v>
      </c>
      <c r="AJ321" s="253">
        <v>96.008399963378906</v>
      </c>
      <c r="AK321" s="253">
        <v>1.2459920644760132</v>
      </c>
      <c r="AL321" s="253">
        <v>8.0108508467674255E-2</v>
      </c>
      <c r="AM321" s="256">
        <v>0</v>
      </c>
      <c r="AN321" s="131">
        <v>0</v>
      </c>
      <c r="AO321" s="131">
        <v>0</v>
      </c>
      <c r="AP321" s="296">
        <v>0</v>
      </c>
      <c r="AQ321" s="296">
        <v>0</v>
      </c>
      <c r="AR321" s="296">
        <v>0</v>
      </c>
      <c r="AS321" s="296">
        <v>0</v>
      </c>
      <c r="AT321" s="296">
        <v>0</v>
      </c>
      <c r="AU321" s="296">
        <v>0</v>
      </c>
      <c r="AV321" s="315">
        <v>0</v>
      </c>
      <c r="AW321" s="316">
        <v>0</v>
      </c>
      <c r="AX321" s="316">
        <v>8</v>
      </c>
      <c r="AY321" s="317">
        <v>0</v>
      </c>
      <c r="AZ321" s="317">
        <v>0</v>
      </c>
      <c r="BA321" s="317">
        <v>0</v>
      </c>
    </row>
    <row r="322" spans="1:53" x14ac:dyDescent="0.25">
      <c r="A322" s="9">
        <v>41896</v>
      </c>
      <c r="B322" s="299" t="s">
        <v>85</v>
      </c>
      <c r="C322" s="299" t="s">
        <v>86</v>
      </c>
      <c r="D322" s="300">
        <v>3</v>
      </c>
      <c r="E322" s="124">
        <v>132</v>
      </c>
      <c r="F322" s="124">
        <v>430</v>
      </c>
      <c r="G322" s="242">
        <v>251.79833984375</v>
      </c>
      <c r="H322" s="242">
        <v>4.0799997746944427E-2</v>
      </c>
      <c r="I322" s="242">
        <v>3755922</v>
      </c>
      <c r="J322" s="125">
        <v>0</v>
      </c>
      <c r="K322" s="124">
        <v>49744</v>
      </c>
      <c r="L322" s="248">
        <v>96.795593438404637</v>
      </c>
      <c r="M322" s="124">
        <v>3457539</v>
      </c>
      <c r="N322" s="248">
        <v>0</v>
      </c>
      <c r="O322" s="124">
        <v>34215</v>
      </c>
      <c r="P322" s="248">
        <v>0</v>
      </c>
      <c r="Q322" s="124">
        <v>233739</v>
      </c>
      <c r="R322" s="248">
        <v>99.901596069335937</v>
      </c>
      <c r="S322" s="124">
        <v>2365818</v>
      </c>
      <c r="T322" s="248">
        <v>99.911361694335938</v>
      </c>
      <c r="U322" s="248">
        <v>99.763259887695313</v>
      </c>
      <c r="V322" s="248">
        <v>99.906837463378906</v>
      </c>
      <c r="W322" s="248">
        <v>99.665092468261719</v>
      </c>
      <c r="X322" s="248">
        <v>99.818283081054688</v>
      </c>
      <c r="Y322" s="124">
        <v>6292030</v>
      </c>
      <c r="Z322" s="248">
        <v>99.904006958007813</v>
      </c>
      <c r="AA322" s="124">
        <v>1276212</v>
      </c>
      <c r="AB322" s="248">
        <v>99.653900146484375</v>
      </c>
      <c r="AC322" s="124">
        <v>34310</v>
      </c>
      <c r="AD322" s="248">
        <v>0.51005536317825317</v>
      </c>
      <c r="AE322" s="124">
        <v>3145</v>
      </c>
      <c r="AF322" s="248">
        <v>98.060409545898438</v>
      </c>
      <c r="AG322" s="124">
        <v>3477780</v>
      </c>
      <c r="AH322" s="248">
        <v>0.25197109580039978</v>
      </c>
      <c r="AI322" s="124">
        <v>22307</v>
      </c>
      <c r="AJ322" s="248">
        <v>95.337783813476562</v>
      </c>
      <c r="AK322" s="248">
        <v>1.1048969030380249</v>
      </c>
      <c r="AL322" s="248">
        <v>7.480650395154953E-2</v>
      </c>
      <c r="AM322" s="242">
        <v>0</v>
      </c>
      <c r="AN322" s="125">
        <v>0</v>
      </c>
      <c r="AO322" s="300">
        <v>0</v>
      </c>
      <c r="AP322" s="124">
        <v>0</v>
      </c>
      <c r="AQ322" s="124">
        <v>0</v>
      </c>
      <c r="AR322" s="124">
        <v>0</v>
      </c>
      <c r="AS322" s="124">
        <v>0</v>
      </c>
      <c r="AT322" s="124">
        <v>0</v>
      </c>
      <c r="AU322" s="124">
        <v>1</v>
      </c>
      <c r="AV322" s="315">
        <v>5</v>
      </c>
      <c r="AW322" s="316">
        <v>0</v>
      </c>
      <c r="AX322" s="316">
        <v>4</v>
      </c>
      <c r="AY322" s="317">
        <v>1</v>
      </c>
      <c r="AZ322" s="317">
        <v>0</v>
      </c>
      <c r="BA322" s="317">
        <v>0</v>
      </c>
    </row>
    <row r="323" spans="1:53" x14ac:dyDescent="0.25">
      <c r="A323" s="9">
        <v>41896</v>
      </c>
      <c r="B323" s="304" t="s">
        <v>84</v>
      </c>
      <c r="C323" s="304" t="s">
        <v>87</v>
      </c>
      <c r="D323" s="305">
        <v>2</v>
      </c>
      <c r="E323" s="142">
        <v>194</v>
      </c>
      <c r="F323" s="142">
        <v>581</v>
      </c>
      <c r="G323" s="243">
        <v>799.0579833984375</v>
      </c>
      <c r="H323" s="243">
        <v>0.83998328447341919</v>
      </c>
      <c r="I323" s="243">
        <v>7471361.5</v>
      </c>
      <c r="J323" s="143">
        <v>0</v>
      </c>
      <c r="K323" s="142">
        <v>92141</v>
      </c>
      <c r="L323" s="249">
        <v>96.534658838085107</v>
      </c>
      <c r="M323" s="142">
        <v>6598222</v>
      </c>
      <c r="N323" s="249">
        <v>0</v>
      </c>
      <c r="O323" s="142">
        <v>56290</v>
      </c>
      <c r="P323" s="249">
        <v>0</v>
      </c>
      <c r="Q323" s="142">
        <v>49951</v>
      </c>
      <c r="R323" s="249">
        <v>99.885887145996094</v>
      </c>
      <c r="S323" s="142">
        <v>5293273</v>
      </c>
      <c r="T323" s="249">
        <v>99.978706359863281</v>
      </c>
      <c r="U323" s="249">
        <v>99.554092407226563</v>
      </c>
      <c r="V323" s="249">
        <v>99.842231750488281</v>
      </c>
      <c r="W323" s="249">
        <v>99.44049072265625</v>
      </c>
      <c r="X323" s="249">
        <v>99.820968627929688</v>
      </c>
      <c r="Y323" s="142">
        <v>22384300</v>
      </c>
      <c r="Z323" s="249">
        <v>99.876716613769531</v>
      </c>
      <c r="AA323" s="142">
        <v>10481</v>
      </c>
      <c r="AB323" s="249">
        <v>90.229942321777344</v>
      </c>
      <c r="AC323" s="142">
        <v>47882</v>
      </c>
      <c r="AD323" s="249">
        <v>0.35503947734832764</v>
      </c>
      <c r="AE323" s="142">
        <v>8330</v>
      </c>
      <c r="AF323" s="249">
        <v>98.463386535644531</v>
      </c>
      <c r="AG323" s="142">
        <v>6558189</v>
      </c>
      <c r="AH323" s="249">
        <v>0.11963668465614319</v>
      </c>
      <c r="AI323" s="142">
        <v>19026</v>
      </c>
      <c r="AJ323" s="249">
        <v>96.368125915527344</v>
      </c>
      <c r="AK323" s="249">
        <v>2.8404195308685303</v>
      </c>
      <c r="AL323" s="249">
        <v>0.25675946474075317</v>
      </c>
      <c r="AM323" s="243">
        <v>0</v>
      </c>
      <c r="AN323" s="143">
        <v>0</v>
      </c>
      <c r="AO323" s="305">
        <v>0</v>
      </c>
      <c r="AP323" s="142">
        <v>0</v>
      </c>
      <c r="AQ323" s="142">
        <v>0</v>
      </c>
      <c r="AR323" s="142">
        <v>1</v>
      </c>
      <c r="AS323" s="142">
        <v>2</v>
      </c>
      <c r="AT323" s="142">
        <v>0</v>
      </c>
      <c r="AU323" s="142">
        <v>0</v>
      </c>
      <c r="AV323" s="315">
        <v>2</v>
      </c>
      <c r="AW323" s="316">
        <v>0</v>
      </c>
      <c r="AX323" s="316">
        <v>21</v>
      </c>
      <c r="AY323" s="317">
        <v>0</v>
      </c>
      <c r="AZ323" s="317">
        <v>1</v>
      </c>
      <c r="BA323" s="317">
        <v>2</v>
      </c>
    </row>
    <row r="324" spans="1:53" x14ac:dyDescent="0.25">
      <c r="A324" s="9">
        <v>41895</v>
      </c>
      <c r="B324" s="299" t="s">
        <v>17</v>
      </c>
      <c r="C324" s="299"/>
      <c r="D324" s="300">
        <v>4</v>
      </c>
      <c r="E324" s="124">
        <v>845</v>
      </c>
      <c r="F324" s="124">
        <v>2903</v>
      </c>
      <c r="G324" s="242">
        <v>7374.0545349121094</v>
      </c>
      <c r="H324" s="242">
        <v>5.7818503864109516</v>
      </c>
      <c r="I324" s="242">
        <v>20223817.28125</v>
      </c>
      <c r="J324" s="125"/>
      <c r="K324" s="124">
        <v>1024587</v>
      </c>
      <c r="L324" s="248">
        <v>96.514595637071324</v>
      </c>
      <c r="M324" s="124">
        <v>33267261</v>
      </c>
      <c r="N324" s="248">
        <v>3.4267925597585914E-4</v>
      </c>
      <c r="O324" s="124">
        <v>856796</v>
      </c>
      <c r="P324" s="248">
        <v>2.6844196556661129E-3</v>
      </c>
      <c r="Q324" s="124">
        <v>2283486</v>
      </c>
      <c r="R324" s="248">
        <v>99.867834112985648</v>
      </c>
      <c r="S324" s="124">
        <v>23775794</v>
      </c>
      <c r="T324" s="248">
        <v>99.89392852955649</v>
      </c>
      <c r="U324" s="248">
        <v>99.711133100120975</v>
      </c>
      <c r="V324" s="248">
        <v>99.801245868540207</v>
      </c>
      <c r="W324" s="248">
        <v>99.579348996607138</v>
      </c>
      <c r="X324" s="248">
        <v>99.6953852195265</v>
      </c>
      <c r="Y324" s="124">
        <v>49763513</v>
      </c>
      <c r="Z324" s="248">
        <v>99.901822043681804</v>
      </c>
      <c r="AA324" s="124">
        <v>5594750</v>
      </c>
      <c r="AB324" s="248">
        <v>99.766532225238379</v>
      </c>
      <c r="AC324" s="124">
        <v>847223</v>
      </c>
      <c r="AD324" s="248">
        <v>0.3346226464172119</v>
      </c>
      <c r="AE324" s="124">
        <v>68992</v>
      </c>
      <c r="AF324" s="248">
        <v>98.418657238607281</v>
      </c>
      <c r="AG324" s="124">
        <v>33273093</v>
      </c>
      <c r="AH324" s="248">
        <v>0.18143789729065832</v>
      </c>
      <c r="AI324" s="124">
        <v>253511</v>
      </c>
      <c r="AJ324" s="248">
        <v>95.089760286330048</v>
      </c>
      <c r="AK324" s="248">
        <v>1.0031440329595407</v>
      </c>
      <c r="AL324" s="248" t="e">
        <v>#DIV/0!</v>
      </c>
      <c r="AM324" s="242"/>
      <c r="AN324" s="125"/>
      <c r="AO324" s="300"/>
      <c r="AP324" s="124">
        <v>0</v>
      </c>
      <c r="AQ324" s="124">
        <v>0</v>
      </c>
      <c r="AR324" s="124">
        <v>6</v>
      </c>
      <c r="AS324" s="124">
        <v>8</v>
      </c>
      <c r="AT324" s="124">
        <v>2</v>
      </c>
      <c r="AU324" s="124">
        <v>1</v>
      </c>
      <c r="AV324" s="301">
        <v>33</v>
      </c>
      <c r="AW324" s="302">
        <v>1</v>
      </c>
      <c r="AX324" s="302">
        <v>112</v>
      </c>
      <c r="AY324" s="303">
        <v>2</v>
      </c>
      <c r="AZ324" s="303">
        <v>31</v>
      </c>
      <c r="BA324" s="303">
        <v>26</v>
      </c>
    </row>
    <row r="325" spans="1:53" x14ac:dyDescent="0.25">
      <c r="A325" s="9">
        <v>41895</v>
      </c>
      <c r="B325" s="304" t="s">
        <v>88</v>
      </c>
      <c r="C325" s="304"/>
      <c r="D325" s="305">
        <v>3</v>
      </c>
      <c r="E325" s="142">
        <v>651</v>
      </c>
      <c r="F325" s="142">
        <v>2322</v>
      </c>
      <c r="G325" s="243">
        <v>6409.6028137207031</v>
      </c>
      <c r="H325" s="243">
        <v>4.7832003720104694</v>
      </c>
      <c r="I325" s="243">
        <v>13156759.78125</v>
      </c>
      <c r="J325" s="143"/>
      <c r="K325" s="142">
        <v>888978</v>
      </c>
      <c r="L325" s="249">
        <v>96.547046158622592</v>
      </c>
      <c r="M325" s="142">
        <v>26546977</v>
      </c>
      <c r="N325" s="249">
        <v>4.2942743529083243E-4</v>
      </c>
      <c r="O325" s="142">
        <v>786818</v>
      </c>
      <c r="P325" s="249">
        <v>2.9231665052097218E-3</v>
      </c>
      <c r="Q325" s="142">
        <v>2220747</v>
      </c>
      <c r="R325" s="249">
        <v>99.867612484237597</v>
      </c>
      <c r="S325" s="142">
        <v>18421228</v>
      </c>
      <c r="T325" s="249">
        <v>99.86985578593162</v>
      </c>
      <c r="U325" s="249">
        <v>99.71861311125609</v>
      </c>
      <c r="V325" s="249">
        <v>99.790883940521226</v>
      </c>
      <c r="W325" s="249">
        <v>99.586598116605387</v>
      </c>
      <c r="X325" s="249">
        <v>99.661011878904944</v>
      </c>
      <c r="Y325" s="142">
        <v>29595649</v>
      </c>
      <c r="Z325" s="249">
        <v>99.90533980395972</v>
      </c>
      <c r="AA325" s="142">
        <v>5582801</v>
      </c>
      <c r="AB325" s="249">
        <v>99.785968765228859</v>
      </c>
      <c r="AC325" s="142">
        <v>787348</v>
      </c>
      <c r="AD325" s="249">
        <v>0.3427963268241927</v>
      </c>
      <c r="AE325" s="142">
        <v>59025</v>
      </c>
      <c r="AF325" s="249">
        <v>98.299025590533873</v>
      </c>
      <c r="AG325" s="142">
        <v>26591733</v>
      </c>
      <c r="AH325" s="249">
        <v>0.1964294695573098</v>
      </c>
      <c r="AI325" s="142">
        <v>237041</v>
      </c>
      <c r="AJ325" s="249">
        <v>95.055708626647004</v>
      </c>
      <c r="AK325" s="249">
        <v>6.7790372840037731E-7</v>
      </c>
      <c r="AL325" s="249" t="e">
        <v>#DIV/0!</v>
      </c>
      <c r="AM325" s="243"/>
      <c r="AN325" s="143"/>
      <c r="AO325" s="305"/>
      <c r="AP325" s="142">
        <v>0</v>
      </c>
      <c r="AQ325" s="142">
        <v>0</v>
      </c>
      <c r="AR325" s="142">
        <v>5</v>
      </c>
      <c r="AS325" s="142">
        <v>6</v>
      </c>
      <c r="AT325" s="142">
        <v>2</v>
      </c>
      <c r="AU325" s="142">
        <v>1</v>
      </c>
      <c r="AV325" s="301">
        <v>32</v>
      </c>
      <c r="AW325" s="302">
        <v>1</v>
      </c>
      <c r="AX325" s="302">
        <v>91</v>
      </c>
      <c r="AY325" s="303">
        <v>2</v>
      </c>
      <c r="AZ325" s="303">
        <v>30</v>
      </c>
      <c r="BA325" s="303">
        <v>24</v>
      </c>
    </row>
    <row r="326" spans="1:53" x14ac:dyDescent="0.25">
      <c r="A326" s="9">
        <v>41895</v>
      </c>
      <c r="B326" s="306" t="s">
        <v>89</v>
      </c>
      <c r="C326" s="306"/>
      <c r="D326" s="307">
        <v>1</v>
      </c>
      <c r="E326" s="145">
        <v>194</v>
      </c>
      <c r="F326" s="145">
        <v>581</v>
      </c>
      <c r="G326" s="244">
        <v>964.45172119140625</v>
      </c>
      <c r="H326" s="244">
        <v>0.99865001440048218</v>
      </c>
      <c r="I326" s="244">
        <v>7067057.5</v>
      </c>
      <c r="J326" s="138"/>
      <c r="K326" s="145">
        <v>135609</v>
      </c>
      <c r="L326" s="250">
        <v>96.301867870126614</v>
      </c>
      <c r="M326" s="145">
        <v>6720284</v>
      </c>
      <c r="N326" s="250">
        <v>0</v>
      </c>
      <c r="O326" s="145">
        <v>69978</v>
      </c>
      <c r="P326" s="250">
        <v>0</v>
      </c>
      <c r="Q326" s="145">
        <v>62739</v>
      </c>
      <c r="R326" s="250">
        <v>99.875679016113281</v>
      </c>
      <c r="S326" s="145">
        <v>5354566</v>
      </c>
      <c r="T326" s="250">
        <v>99.97674560546875</v>
      </c>
      <c r="U326" s="250">
        <v>99.627029418945313</v>
      </c>
      <c r="V326" s="250">
        <v>99.842178344726563</v>
      </c>
      <c r="W326" s="250">
        <v>99.503173828125</v>
      </c>
      <c r="X326" s="250">
        <v>99.818962097167969</v>
      </c>
      <c r="Y326" s="145">
        <v>20167864</v>
      </c>
      <c r="Z326" s="250">
        <v>99.896659851074219</v>
      </c>
      <c r="AA326" s="145">
        <v>11949</v>
      </c>
      <c r="AB326" s="250">
        <v>90.685409545898438</v>
      </c>
      <c r="AC326" s="145">
        <v>59875</v>
      </c>
      <c r="AD326" s="250">
        <v>0.22713987529277802</v>
      </c>
      <c r="AE326" s="145">
        <v>9967</v>
      </c>
      <c r="AF326" s="250">
        <v>99.127120971679688</v>
      </c>
      <c r="AG326" s="145">
        <v>6681360</v>
      </c>
      <c r="AH326" s="250">
        <v>0.12177161872386932</v>
      </c>
      <c r="AI326" s="145">
        <v>16470</v>
      </c>
      <c r="AJ326" s="250">
        <v>95.579841613769531</v>
      </c>
      <c r="AK326" s="250">
        <v>2.8706986904144287</v>
      </c>
      <c r="AL326" s="250">
        <v>0.24385608732700348</v>
      </c>
      <c r="AM326" s="244"/>
      <c r="AN326" s="138"/>
      <c r="AO326" s="307"/>
      <c r="AP326" s="145">
        <v>0</v>
      </c>
      <c r="AQ326" s="145">
        <v>0</v>
      </c>
      <c r="AR326" s="145">
        <v>1</v>
      </c>
      <c r="AS326" s="145">
        <v>2</v>
      </c>
      <c r="AT326" s="145">
        <v>0</v>
      </c>
      <c r="AU326" s="145">
        <v>0</v>
      </c>
      <c r="AV326" s="34">
        <v>1</v>
      </c>
      <c r="AW326" s="308">
        <v>0</v>
      </c>
      <c r="AX326" s="308">
        <v>21</v>
      </c>
      <c r="AY326" s="10">
        <v>0</v>
      </c>
      <c r="AZ326" s="10">
        <v>1</v>
      </c>
      <c r="BA326" s="10">
        <v>2</v>
      </c>
    </row>
    <row r="327" spans="1:53" x14ac:dyDescent="0.25">
      <c r="A327" s="9">
        <v>41895</v>
      </c>
      <c r="B327" s="309" t="s">
        <v>75</v>
      </c>
      <c r="C327" s="309" t="s">
        <v>86</v>
      </c>
      <c r="D327" s="310" t="s">
        <v>118</v>
      </c>
      <c r="E327" s="127">
        <v>39</v>
      </c>
      <c r="F327" s="127">
        <v>181</v>
      </c>
      <c r="G327" s="245">
        <v>1713.2471923828125</v>
      </c>
      <c r="H327" s="245">
        <v>1.0872001647949219</v>
      </c>
      <c r="I327" s="245">
        <v>952732.8125</v>
      </c>
      <c r="J327" s="126">
        <v>0</v>
      </c>
      <c r="K327" s="127">
        <v>194783</v>
      </c>
      <c r="L327" s="251">
        <v>95.964226857579973</v>
      </c>
      <c r="M327" s="127">
        <v>4206898</v>
      </c>
      <c r="N327" s="251">
        <v>1.2598356697708368E-3</v>
      </c>
      <c r="O327" s="127">
        <v>216956</v>
      </c>
      <c r="P327" s="251">
        <v>6.913844496011734E-3</v>
      </c>
      <c r="Q327" s="127">
        <v>465360</v>
      </c>
      <c r="R327" s="251">
        <v>99.807891845703125</v>
      </c>
      <c r="S327" s="127">
        <v>3229835</v>
      </c>
      <c r="T327" s="251">
        <v>99.788314819335938</v>
      </c>
      <c r="U327" s="251">
        <v>99.639556884765625</v>
      </c>
      <c r="V327" s="251">
        <v>99.521049499511719</v>
      </c>
      <c r="W327" s="251">
        <v>99.448143005371094</v>
      </c>
      <c r="X327" s="251">
        <v>99.310379028320313</v>
      </c>
      <c r="Y327" s="127">
        <v>3954987</v>
      </c>
      <c r="Z327" s="251">
        <v>99.897315979003906</v>
      </c>
      <c r="AA327" s="127">
        <v>756143</v>
      </c>
      <c r="AB327" s="251">
        <v>99.616081237792969</v>
      </c>
      <c r="AC327" s="127">
        <v>217238</v>
      </c>
      <c r="AD327" s="251">
        <v>0.49162670969963074</v>
      </c>
      <c r="AE327" s="127">
        <v>20155</v>
      </c>
      <c r="AF327" s="251">
        <v>98.278343200683594</v>
      </c>
      <c r="AG327" s="127">
        <v>4207066</v>
      </c>
      <c r="AH327" s="251">
        <v>0.2337733656167984</v>
      </c>
      <c r="AI327" s="127">
        <v>58940</v>
      </c>
      <c r="AJ327" s="251">
        <v>95.100105285644531</v>
      </c>
      <c r="AK327" s="251">
        <v>0.99813109636306763</v>
      </c>
      <c r="AL327" s="251">
        <v>6.2646947801113129E-2</v>
      </c>
      <c r="AM327" s="245">
        <v>0</v>
      </c>
      <c r="AN327" s="126">
        <v>0</v>
      </c>
      <c r="AO327" s="156">
        <v>0</v>
      </c>
      <c r="AP327" s="127">
        <v>0</v>
      </c>
      <c r="AQ327" s="127">
        <v>0</v>
      </c>
      <c r="AR327" s="127">
        <v>4</v>
      </c>
      <c r="AS327" s="127">
        <v>5</v>
      </c>
      <c r="AT327" s="127">
        <v>2</v>
      </c>
      <c r="AU327" s="127">
        <v>0</v>
      </c>
      <c r="AV327" s="311">
        <v>11</v>
      </c>
      <c r="AW327" s="312">
        <v>0</v>
      </c>
      <c r="AX327" s="312">
        <v>27</v>
      </c>
      <c r="AY327" s="10">
        <v>0</v>
      </c>
      <c r="AZ327" s="10">
        <v>13</v>
      </c>
      <c r="BA327" s="10">
        <v>13</v>
      </c>
    </row>
    <row r="328" spans="1:53" x14ac:dyDescent="0.25">
      <c r="A328" s="9">
        <v>41895</v>
      </c>
      <c r="B328" s="309" t="s">
        <v>76</v>
      </c>
      <c r="C328" s="309" t="s">
        <v>86</v>
      </c>
      <c r="D328" s="310" t="s">
        <v>119</v>
      </c>
      <c r="E328" s="127">
        <v>52</v>
      </c>
      <c r="F328" s="127">
        <v>171</v>
      </c>
      <c r="G328" s="245">
        <v>493.17098999023437</v>
      </c>
      <c r="H328" s="245">
        <v>0.45120000839233398</v>
      </c>
      <c r="I328" s="245">
        <v>732266</v>
      </c>
      <c r="J328" s="126">
        <v>0</v>
      </c>
      <c r="K328" s="127">
        <v>69870</v>
      </c>
      <c r="L328" s="251">
        <v>97.197652783741233</v>
      </c>
      <c r="M328" s="127">
        <v>1920593</v>
      </c>
      <c r="N328" s="251">
        <v>0</v>
      </c>
      <c r="O328" s="127">
        <v>56908</v>
      </c>
      <c r="P328" s="251">
        <v>0</v>
      </c>
      <c r="Q328" s="127">
        <v>146960</v>
      </c>
      <c r="R328" s="251">
        <v>99.927871704101563</v>
      </c>
      <c r="S328" s="127">
        <v>1336393</v>
      </c>
      <c r="T328" s="251">
        <v>99.942756652832031</v>
      </c>
      <c r="U328" s="251">
        <v>99.738174438476563</v>
      </c>
      <c r="V328" s="251">
        <v>99.80755615234375</v>
      </c>
      <c r="W328" s="251">
        <v>99.666236877441406</v>
      </c>
      <c r="X328" s="251">
        <v>99.750419616699219</v>
      </c>
      <c r="Y328" s="127">
        <v>1835185</v>
      </c>
      <c r="Z328" s="251">
        <v>99.926383972167969</v>
      </c>
      <c r="AA328" s="127">
        <v>325666</v>
      </c>
      <c r="AB328" s="251">
        <v>99.867965698242188</v>
      </c>
      <c r="AC328" s="127">
        <v>56973</v>
      </c>
      <c r="AD328" s="251">
        <v>0.35806435346603394</v>
      </c>
      <c r="AE328" s="127">
        <v>1072</v>
      </c>
      <c r="AF328" s="251">
        <v>97.481346130371094</v>
      </c>
      <c r="AG328" s="127">
        <v>1922379</v>
      </c>
      <c r="AH328" s="251">
        <v>0.17379507422447205</v>
      </c>
      <c r="AI328" s="127">
        <v>15658</v>
      </c>
      <c r="AJ328" s="251">
        <v>94.909950256347656</v>
      </c>
      <c r="AK328" s="251">
        <v>1.2571010589599609</v>
      </c>
      <c r="AL328" s="251">
        <v>6.3138604164123535E-2</v>
      </c>
      <c r="AM328" s="245">
        <v>0</v>
      </c>
      <c r="AN328" s="126">
        <v>0</v>
      </c>
      <c r="AO328" s="156">
        <v>0</v>
      </c>
      <c r="AP328" s="127">
        <v>0</v>
      </c>
      <c r="AQ328" s="127">
        <v>0</v>
      </c>
      <c r="AR328" s="127">
        <v>0</v>
      </c>
      <c r="AS328" s="127">
        <v>0</v>
      </c>
      <c r="AT328" s="127">
        <v>0</v>
      </c>
      <c r="AU328" s="127">
        <v>0</v>
      </c>
      <c r="AV328" s="311">
        <v>3</v>
      </c>
      <c r="AW328" s="312">
        <v>0</v>
      </c>
      <c r="AX328" s="312">
        <v>7</v>
      </c>
      <c r="AY328" s="10">
        <v>0</v>
      </c>
      <c r="AZ328" s="10">
        <v>1</v>
      </c>
      <c r="BA328" s="10">
        <v>0</v>
      </c>
    </row>
    <row r="329" spans="1:53" x14ac:dyDescent="0.25">
      <c r="A329" s="9">
        <v>41895</v>
      </c>
      <c r="B329" s="309" t="s">
        <v>77</v>
      </c>
      <c r="C329" s="309" t="s">
        <v>86</v>
      </c>
      <c r="D329" s="310" t="s">
        <v>118</v>
      </c>
      <c r="E329" s="127">
        <v>65</v>
      </c>
      <c r="F329" s="127">
        <v>349</v>
      </c>
      <c r="G329" s="245">
        <v>784.67999267578125</v>
      </c>
      <c r="H329" s="245">
        <v>0.71760010719299316</v>
      </c>
      <c r="I329" s="245">
        <v>1373120.5</v>
      </c>
      <c r="J329" s="126">
        <v>0</v>
      </c>
      <c r="K329" s="127">
        <v>101462</v>
      </c>
      <c r="L329" s="251">
        <v>97.19205219688159</v>
      </c>
      <c r="M329" s="127">
        <v>3537098</v>
      </c>
      <c r="N329" s="251">
        <v>0</v>
      </c>
      <c r="O329" s="127">
        <v>90392</v>
      </c>
      <c r="P329" s="251">
        <v>0</v>
      </c>
      <c r="Q329" s="127">
        <v>324891</v>
      </c>
      <c r="R329" s="251">
        <v>99.968605041503906</v>
      </c>
      <c r="S329" s="127">
        <v>2471524</v>
      </c>
      <c r="T329" s="251">
        <v>99.968681335449219</v>
      </c>
      <c r="U329" s="251">
        <v>99.844009399414063</v>
      </c>
      <c r="V329" s="251">
        <v>99.939132690429688</v>
      </c>
      <c r="W329" s="251">
        <v>99.812660217285156</v>
      </c>
      <c r="X329" s="251">
        <v>99.907829284667969</v>
      </c>
      <c r="Y329" s="127">
        <v>3993985</v>
      </c>
      <c r="Z329" s="251">
        <v>99.914268493652344</v>
      </c>
      <c r="AA329" s="127">
        <v>757925</v>
      </c>
      <c r="AB329" s="251">
        <v>99.8677978515625</v>
      </c>
      <c r="AC329" s="127">
        <v>90473</v>
      </c>
      <c r="AD329" s="251">
        <v>0.24869297444820404</v>
      </c>
      <c r="AE329" s="127">
        <v>5690</v>
      </c>
      <c r="AF329" s="251">
        <v>98.629173278808594</v>
      </c>
      <c r="AG329" s="127">
        <v>3542313</v>
      </c>
      <c r="AH329" s="251">
        <v>0.13581521809101105</v>
      </c>
      <c r="AI329" s="127">
        <v>18006</v>
      </c>
      <c r="AJ329" s="251">
        <v>94.818397521972656</v>
      </c>
      <c r="AK329" s="251">
        <v>1.0804760456085205</v>
      </c>
      <c r="AL329" s="251">
        <v>6.5573893487453461E-2</v>
      </c>
      <c r="AM329" s="245">
        <v>0</v>
      </c>
      <c r="AN329" s="126">
        <v>0</v>
      </c>
      <c r="AO329" s="156">
        <v>0</v>
      </c>
      <c r="AP329" s="127">
        <v>0</v>
      </c>
      <c r="AQ329" s="127">
        <v>0</v>
      </c>
      <c r="AR329" s="127">
        <v>0</v>
      </c>
      <c r="AS329" s="127">
        <v>0</v>
      </c>
      <c r="AT329" s="127">
        <v>0</v>
      </c>
      <c r="AU329" s="127">
        <v>0</v>
      </c>
      <c r="AV329" s="311">
        <v>3</v>
      </c>
      <c r="AW329" s="312">
        <v>0</v>
      </c>
      <c r="AX329" s="312">
        <v>0</v>
      </c>
      <c r="AY329" s="10">
        <v>0</v>
      </c>
      <c r="AZ329" s="10">
        <v>0</v>
      </c>
      <c r="BA329" s="10">
        <v>0</v>
      </c>
    </row>
    <row r="330" spans="1:53" x14ac:dyDescent="0.25">
      <c r="A330" s="9">
        <v>41895</v>
      </c>
      <c r="B330" s="309" t="s">
        <v>124</v>
      </c>
      <c r="C330" s="309" t="s">
        <v>86</v>
      </c>
      <c r="D330" s="310" t="s">
        <v>118</v>
      </c>
      <c r="E330" s="127">
        <v>42</v>
      </c>
      <c r="F330" s="127">
        <v>136</v>
      </c>
      <c r="G330" s="245">
        <v>312.61672973632812</v>
      </c>
      <c r="H330" s="245">
        <v>5.0399996340274811E-2</v>
      </c>
      <c r="I330" s="245">
        <v>488097.53125</v>
      </c>
      <c r="J330" s="126">
        <v>0</v>
      </c>
      <c r="K330" s="127">
        <v>40619</v>
      </c>
      <c r="L330" s="251">
        <v>96.092961421994644</v>
      </c>
      <c r="M330" s="127">
        <v>1481055</v>
      </c>
      <c r="N330" s="251">
        <v>0</v>
      </c>
      <c r="O330" s="127">
        <v>38108</v>
      </c>
      <c r="P330" s="251">
        <v>0</v>
      </c>
      <c r="Q330" s="127">
        <v>100114</v>
      </c>
      <c r="R330" s="251">
        <v>99.867149353027344</v>
      </c>
      <c r="S330" s="127">
        <v>1032170</v>
      </c>
      <c r="T330" s="251">
        <v>99.942642211914063</v>
      </c>
      <c r="U330" s="251">
        <v>99.842552185058594</v>
      </c>
      <c r="V330" s="251">
        <v>99.833633422851563</v>
      </c>
      <c r="W330" s="251">
        <v>99.709907531738281</v>
      </c>
      <c r="X330" s="251">
        <v>99.776374816894531</v>
      </c>
      <c r="Y330" s="127">
        <v>1557451</v>
      </c>
      <c r="Z330" s="251">
        <v>99.898490905761719</v>
      </c>
      <c r="AA330" s="127">
        <v>248564</v>
      </c>
      <c r="AB330" s="251">
        <v>99.811317443847656</v>
      </c>
      <c r="AC330" s="127">
        <v>38116</v>
      </c>
      <c r="AD330" s="251">
        <v>0.17840276658535004</v>
      </c>
      <c r="AE330" s="127">
        <v>3210</v>
      </c>
      <c r="AF330" s="251">
        <v>98.317756652832031</v>
      </c>
      <c r="AG330" s="127">
        <v>1482730</v>
      </c>
      <c r="AH330" s="251">
        <v>0.17144051194190979</v>
      </c>
      <c r="AI330" s="127">
        <v>16790</v>
      </c>
      <c r="AJ330" s="251">
        <v>92.483619689941406</v>
      </c>
      <c r="AK330" s="251">
        <v>1.0142810344696045</v>
      </c>
      <c r="AL330" s="251">
        <v>6.8919837474822998E-2</v>
      </c>
      <c r="AM330" s="245">
        <v>0</v>
      </c>
      <c r="AN330" s="126">
        <v>0</v>
      </c>
      <c r="AO330" s="156">
        <v>0</v>
      </c>
      <c r="AP330" s="127">
        <v>0</v>
      </c>
      <c r="AQ330" s="127">
        <v>0</v>
      </c>
      <c r="AR330" s="127">
        <v>0</v>
      </c>
      <c r="AS330" s="127">
        <v>0</v>
      </c>
      <c r="AT330" s="127">
        <v>0</v>
      </c>
      <c r="AU330" s="127">
        <v>0</v>
      </c>
      <c r="AV330" s="311">
        <v>1</v>
      </c>
      <c r="AW330" s="312">
        <v>0</v>
      </c>
      <c r="AX330" s="312">
        <v>6</v>
      </c>
      <c r="AY330" s="10">
        <v>0</v>
      </c>
      <c r="AZ330" s="10">
        <v>0</v>
      </c>
      <c r="BA330" s="10">
        <v>0</v>
      </c>
    </row>
    <row r="331" spans="1:53" x14ac:dyDescent="0.25">
      <c r="A331" s="9">
        <v>41895</v>
      </c>
      <c r="B331" s="309" t="s">
        <v>78</v>
      </c>
      <c r="C331" s="309" t="s">
        <v>86</v>
      </c>
      <c r="D331" s="310" t="s">
        <v>118</v>
      </c>
      <c r="E331" s="127">
        <v>33</v>
      </c>
      <c r="F331" s="127">
        <v>106</v>
      </c>
      <c r="G331" s="245">
        <v>682.20477294921875</v>
      </c>
      <c r="H331" s="245">
        <v>1.1592000722885132</v>
      </c>
      <c r="I331" s="245">
        <v>527207.8125</v>
      </c>
      <c r="J331" s="126">
        <v>0</v>
      </c>
      <c r="K331" s="127">
        <v>90286</v>
      </c>
      <c r="L331" s="251">
        <v>96.421372084265556</v>
      </c>
      <c r="M331" s="127">
        <v>1601146</v>
      </c>
      <c r="N331" s="251">
        <v>0</v>
      </c>
      <c r="O331" s="127">
        <v>79438</v>
      </c>
      <c r="P331" s="251">
        <v>0</v>
      </c>
      <c r="Q331" s="127">
        <v>198610</v>
      </c>
      <c r="R331" s="251">
        <v>99.921958923339844</v>
      </c>
      <c r="S331" s="127">
        <v>1092749</v>
      </c>
      <c r="T331" s="251">
        <v>99.950584411621094</v>
      </c>
      <c r="U331" s="251">
        <v>99.840126037597656</v>
      </c>
      <c r="V331" s="251">
        <v>99.849983215332031</v>
      </c>
      <c r="W331" s="251">
        <v>99.76220703125</v>
      </c>
      <c r="X331" s="251">
        <v>99.800643920898438</v>
      </c>
      <c r="Y331" s="127">
        <v>1532543</v>
      </c>
      <c r="Z331" s="251">
        <v>99.916610717773438</v>
      </c>
      <c r="AA331" s="127">
        <v>230853</v>
      </c>
      <c r="AB331" s="251">
        <v>99.833229064941406</v>
      </c>
      <c r="AC331" s="127">
        <v>79580</v>
      </c>
      <c r="AD331" s="251">
        <v>0.32545864582061768</v>
      </c>
      <c r="AE331" s="127">
        <v>5439</v>
      </c>
      <c r="AF331" s="251">
        <v>97.922409057617188</v>
      </c>
      <c r="AG331" s="127">
        <v>1605427</v>
      </c>
      <c r="AH331" s="251">
        <v>0.20449388027191162</v>
      </c>
      <c r="AI331" s="127">
        <v>14490</v>
      </c>
      <c r="AJ331" s="251">
        <v>93.30572509765625</v>
      </c>
      <c r="AK331" s="251">
        <v>1.2628879547119141</v>
      </c>
      <c r="AL331" s="251">
        <v>6.4487747848033905E-2</v>
      </c>
      <c r="AM331" s="245">
        <v>0</v>
      </c>
      <c r="AN331" s="126">
        <v>0</v>
      </c>
      <c r="AO331" s="156">
        <v>0</v>
      </c>
      <c r="AP331" s="127">
        <v>0</v>
      </c>
      <c r="AQ331" s="127">
        <v>0</v>
      </c>
      <c r="AR331" s="127">
        <v>0</v>
      </c>
      <c r="AS331" s="127">
        <v>0</v>
      </c>
      <c r="AT331" s="127">
        <v>0</v>
      </c>
      <c r="AU331" s="127">
        <v>0</v>
      </c>
      <c r="AV331" s="311">
        <v>2</v>
      </c>
      <c r="AW331" s="312">
        <v>0</v>
      </c>
      <c r="AX331" s="312">
        <v>0</v>
      </c>
      <c r="AY331" s="10">
        <v>1</v>
      </c>
      <c r="AZ331" s="10">
        <v>1</v>
      </c>
      <c r="BA331" s="10">
        <v>0</v>
      </c>
    </row>
    <row r="332" spans="1:53" x14ac:dyDescent="0.25">
      <c r="A332" s="9">
        <v>41895</v>
      </c>
      <c r="B332" s="309" t="s">
        <v>79</v>
      </c>
      <c r="C332" s="309" t="s">
        <v>86</v>
      </c>
      <c r="D332" s="310" t="s">
        <v>119</v>
      </c>
      <c r="E332" s="127">
        <v>77</v>
      </c>
      <c r="F332" s="127">
        <v>264</v>
      </c>
      <c r="G332" s="245">
        <v>494.33990478515625</v>
      </c>
      <c r="H332" s="245">
        <v>0.46559998393058777</v>
      </c>
      <c r="I332" s="245">
        <v>1736621.625</v>
      </c>
      <c r="J332" s="126">
        <v>0</v>
      </c>
      <c r="K332" s="127">
        <v>81204</v>
      </c>
      <c r="L332" s="251">
        <v>96.599921186148464</v>
      </c>
      <c r="M332" s="127">
        <v>3523732</v>
      </c>
      <c r="N332" s="251">
        <v>0</v>
      </c>
      <c r="O332" s="127">
        <v>59439</v>
      </c>
      <c r="P332" s="251">
        <v>0</v>
      </c>
      <c r="Q332" s="127">
        <v>197958</v>
      </c>
      <c r="R332" s="251">
        <v>99.858047485351563</v>
      </c>
      <c r="S332" s="127">
        <v>2311248</v>
      </c>
      <c r="T332" s="251">
        <v>99.905677795410156</v>
      </c>
      <c r="U332" s="251">
        <v>99.508743286132813</v>
      </c>
      <c r="V332" s="251">
        <v>99.735023498535156</v>
      </c>
      <c r="W332" s="251">
        <v>99.367485046386719</v>
      </c>
      <c r="X332" s="251">
        <v>99.640953063964844</v>
      </c>
      <c r="Y332" s="127">
        <v>3839278</v>
      </c>
      <c r="Z332" s="251">
        <v>99.900062561035156</v>
      </c>
      <c r="AA332" s="127">
        <v>748947</v>
      </c>
      <c r="AB332" s="251">
        <v>99.849525451660156</v>
      </c>
      <c r="AC332" s="127">
        <v>59345</v>
      </c>
      <c r="AD332" s="251">
        <v>0.32690200209617615</v>
      </c>
      <c r="AE332" s="127">
        <v>4708</v>
      </c>
      <c r="AF332" s="251">
        <v>98.513168334960938</v>
      </c>
      <c r="AG332" s="127">
        <v>3524449</v>
      </c>
      <c r="AH332" s="251">
        <v>0.15579740703105927</v>
      </c>
      <c r="AI332" s="127">
        <v>32330</v>
      </c>
      <c r="AJ332" s="251">
        <v>96.959480285644531</v>
      </c>
      <c r="AK332" s="251">
        <v>1.0371483564376831</v>
      </c>
      <c r="AL332" s="251">
        <v>6.3661724328994751E-2</v>
      </c>
      <c r="AM332" s="245">
        <v>0</v>
      </c>
      <c r="AN332" s="126">
        <v>0</v>
      </c>
      <c r="AO332" s="156">
        <v>0</v>
      </c>
      <c r="AP332" s="127">
        <v>0</v>
      </c>
      <c r="AQ332" s="127">
        <v>0</v>
      </c>
      <c r="AR332" s="127">
        <v>0</v>
      </c>
      <c r="AS332" s="127">
        <v>0</v>
      </c>
      <c r="AT332" s="127">
        <v>0</v>
      </c>
      <c r="AU332" s="127">
        <v>0</v>
      </c>
      <c r="AV332" s="311">
        <v>4</v>
      </c>
      <c r="AW332" s="312">
        <v>0</v>
      </c>
      <c r="AX332" s="312">
        <v>16</v>
      </c>
      <c r="AY332" s="10">
        <v>0</v>
      </c>
      <c r="AZ332" s="10">
        <v>6</v>
      </c>
      <c r="BA332" s="10">
        <v>4</v>
      </c>
    </row>
    <row r="333" spans="1:53" x14ac:dyDescent="0.25">
      <c r="A333" s="9">
        <v>41895</v>
      </c>
      <c r="B333" s="309" t="s">
        <v>80</v>
      </c>
      <c r="C333" s="309" t="s">
        <v>86</v>
      </c>
      <c r="D333" s="310" t="s">
        <v>119</v>
      </c>
      <c r="E333" s="127">
        <v>57</v>
      </c>
      <c r="F333" s="127">
        <v>180</v>
      </c>
      <c r="G333" s="245">
        <v>346.6463623046875</v>
      </c>
      <c r="H333" s="245">
        <v>0.42720001935958862</v>
      </c>
      <c r="I333" s="245">
        <v>947170.5</v>
      </c>
      <c r="J333" s="126">
        <v>0</v>
      </c>
      <c r="K333" s="127">
        <v>49429</v>
      </c>
      <c r="L333" s="251">
        <v>96.459568269639277</v>
      </c>
      <c r="M333" s="127">
        <v>1924880</v>
      </c>
      <c r="N333" s="251">
        <v>0</v>
      </c>
      <c r="O333" s="127">
        <v>42158</v>
      </c>
      <c r="P333" s="251">
        <v>0</v>
      </c>
      <c r="Q333" s="127">
        <v>111626</v>
      </c>
      <c r="R333" s="251">
        <v>99.9471435546875</v>
      </c>
      <c r="S333" s="127">
        <v>1261358</v>
      </c>
      <c r="T333" s="251">
        <v>99.950447082519531</v>
      </c>
      <c r="U333" s="251">
        <v>99.6702880859375</v>
      </c>
      <c r="V333" s="251">
        <v>99.8460693359375</v>
      </c>
      <c r="W333" s="251">
        <v>99.617607116699219</v>
      </c>
      <c r="X333" s="251">
        <v>99.796592712402344</v>
      </c>
      <c r="Y333" s="127">
        <v>2004202</v>
      </c>
      <c r="Z333" s="251">
        <v>99.908195495605469</v>
      </c>
      <c r="AA333" s="127">
        <v>362033</v>
      </c>
      <c r="AB333" s="251">
        <v>99.866584777832031</v>
      </c>
      <c r="AC333" s="127">
        <v>42149</v>
      </c>
      <c r="AD333" s="251">
        <v>0.32029229402542114</v>
      </c>
      <c r="AE333" s="127">
        <v>2540</v>
      </c>
      <c r="AF333" s="251">
        <v>98.267715454101563</v>
      </c>
      <c r="AG333" s="127">
        <v>1926983</v>
      </c>
      <c r="AH333" s="251">
        <v>0.16637407243251801</v>
      </c>
      <c r="AI333" s="127">
        <v>15907</v>
      </c>
      <c r="AJ333" s="251">
        <v>95.794303894042969</v>
      </c>
      <c r="AK333" s="251">
        <v>1.1145590543746948</v>
      </c>
      <c r="AL333" s="251">
        <v>6.9682225584983826E-2</v>
      </c>
      <c r="AM333" s="245">
        <v>0</v>
      </c>
      <c r="AN333" s="126">
        <v>0</v>
      </c>
      <c r="AO333" s="156">
        <v>0</v>
      </c>
      <c r="AP333" s="127">
        <v>0</v>
      </c>
      <c r="AQ333" s="127">
        <v>0</v>
      </c>
      <c r="AR333" s="127">
        <v>0</v>
      </c>
      <c r="AS333" s="127">
        <v>0</v>
      </c>
      <c r="AT333" s="127">
        <v>0</v>
      </c>
      <c r="AU333" s="127">
        <v>0</v>
      </c>
      <c r="AV333" s="311">
        <v>2</v>
      </c>
      <c r="AW333" s="312">
        <v>0</v>
      </c>
      <c r="AX333" s="312">
        <v>3</v>
      </c>
      <c r="AY333" s="10">
        <v>0</v>
      </c>
      <c r="AZ333" s="10">
        <v>1</v>
      </c>
      <c r="BA333" s="10">
        <v>0</v>
      </c>
    </row>
    <row r="334" spans="1:53" x14ac:dyDescent="0.25">
      <c r="A334" s="9">
        <v>41895</v>
      </c>
      <c r="B334" s="309" t="s">
        <v>81</v>
      </c>
      <c r="C334" s="309" t="s">
        <v>86</v>
      </c>
      <c r="D334" s="310" t="s">
        <v>119</v>
      </c>
      <c r="E334" s="127">
        <v>40</v>
      </c>
      <c r="F334" s="127">
        <v>136</v>
      </c>
      <c r="G334" s="245">
        <v>341.64248657226562</v>
      </c>
      <c r="H334" s="245">
        <v>5.0400000065565109E-2</v>
      </c>
      <c r="I334" s="245">
        <v>969604.875</v>
      </c>
      <c r="J334" s="126">
        <v>0</v>
      </c>
      <c r="K334" s="127">
        <v>52409</v>
      </c>
      <c r="L334" s="251">
        <v>96.042664427865446</v>
      </c>
      <c r="M334" s="127">
        <v>1589599</v>
      </c>
      <c r="N334" s="251">
        <v>0</v>
      </c>
      <c r="O334" s="127">
        <v>40460</v>
      </c>
      <c r="P334" s="251">
        <v>0</v>
      </c>
      <c r="Q334" s="127">
        <v>108922</v>
      </c>
      <c r="R334" s="251">
        <v>99.925636291503906</v>
      </c>
      <c r="S334" s="127">
        <v>1035186</v>
      </c>
      <c r="T334" s="251">
        <v>99.949089050292969</v>
      </c>
      <c r="U334" s="251">
        <v>99.730598449707031</v>
      </c>
      <c r="V334" s="251">
        <v>99.792526245117188</v>
      </c>
      <c r="W334" s="251">
        <v>99.65643310546875</v>
      </c>
      <c r="X334" s="251">
        <v>99.741722106933594</v>
      </c>
      <c r="Y334" s="127">
        <v>2012353</v>
      </c>
      <c r="Z334" s="251">
        <v>99.914474487304688</v>
      </c>
      <c r="AA334" s="127">
        <v>414346</v>
      </c>
      <c r="AB334" s="251">
        <v>99.886329650878906</v>
      </c>
      <c r="AC334" s="127">
        <v>40448</v>
      </c>
      <c r="AD334" s="251">
        <v>0.23734177649021149</v>
      </c>
      <c r="AE334" s="127">
        <v>2925</v>
      </c>
      <c r="AF334" s="251">
        <v>98.632476806640625</v>
      </c>
      <c r="AG334" s="127">
        <v>1591098</v>
      </c>
      <c r="AH334" s="251">
        <v>0.17943583428859711</v>
      </c>
      <c r="AI334" s="127">
        <v>13903</v>
      </c>
      <c r="AJ334" s="251">
        <v>95.260017395019531</v>
      </c>
      <c r="AK334" s="251">
        <v>1.0188425779342651</v>
      </c>
      <c r="AL334" s="251">
        <v>7.7303707599639893E-2</v>
      </c>
      <c r="AM334" s="245">
        <v>0</v>
      </c>
      <c r="AN334" s="126">
        <v>0</v>
      </c>
      <c r="AO334" s="156">
        <v>0</v>
      </c>
      <c r="AP334" s="127">
        <v>0</v>
      </c>
      <c r="AQ334" s="127">
        <v>0</v>
      </c>
      <c r="AR334" s="127">
        <v>0</v>
      </c>
      <c r="AS334" s="127">
        <v>0</v>
      </c>
      <c r="AT334" s="127">
        <v>0</v>
      </c>
      <c r="AU334" s="127">
        <v>0</v>
      </c>
      <c r="AV334" s="311">
        <v>1</v>
      </c>
      <c r="AW334" s="312">
        <v>0</v>
      </c>
      <c r="AX334" s="312">
        <v>5</v>
      </c>
      <c r="AY334" s="10">
        <v>0</v>
      </c>
      <c r="AZ334" s="10">
        <v>0</v>
      </c>
      <c r="BA334" s="10">
        <v>0</v>
      </c>
    </row>
    <row r="335" spans="1:53" x14ac:dyDescent="0.25">
      <c r="A335" s="9">
        <v>41895</v>
      </c>
      <c r="B335" s="309" t="s">
        <v>125</v>
      </c>
      <c r="C335" s="309" t="s">
        <v>86</v>
      </c>
      <c r="D335" s="310" t="s">
        <v>119</v>
      </c>
      <c r="E335" s="127">
        <v>16</v>
      </c>
      <c r="F335" s="127">
        <v>61</v>
      </c>
      <c r="G335" s="245">
        <v>459.8232421875</v>
      </c>
      <c r="H335" s="245">
        <v>9.8400004208087921E-2</v>
      </c>
      <c r="I335" s="245">
        <v>411724.25</v>
      </c>
      <c r="J335" s="126">
        <v>0</v>
      </c>
      <c r="K335" s="127">
        <v>58741</v>
      </c>
      <c r="L335" s="251">
        <v>97.279583255307202</v>
      </c>
      <c r="M335" s="127">
        <v>1113804</v>
      </c>
      <c r="N335" s="251">
        <v>5.4767266847193241E-3</v>
      </c>
      <c r="O335" s="127">
        <v>53790</v>
      </c>
      <c r="P335" s="251">
        <v>1.4872652478516102E-2</v>
      </c>
      <c r="Q335" s="127">
        <v>113116</v>
      </c>
      <c r="R335" s="251">
        <v>99.398849487304688</v>
      </c>
      <c r="S335" s="127">
        <v>807982</v>
      </c>
      <c r="T335" s="251">
        <v>99.226470947265625</v>
      </c>
      <c r="U335" s="251">
        <v>99.762039184570313</v>
      </c>
      <c r="V335" s="251">
        <v>99.710540771484375</v>
      </c>
      <c r="W335" s="251">
        <v>99.162315368652344</v>
      </c>
      <c r="X335" s="251">
        <v>98.939247131347656</v>
      </c>
      <c r="Y335" s="127">
        <v>973887</v>
      </c>
      <c r="Z335" s="251">
        <v>99.939315795898438</v>
      </c>
      <c r="AA335" s="127">
        <v>176325</v>
      </c>
      <c r="AB335" s="251">
        <v>99.866157531738281</v>
      </c>
      <c r="AC335" s="127">
        <v>53776</v>
      </c>
      <c r="AD335" s="251">
        <v>0.2026926577091217</v>
      </c>
      <c r="AE335" s="127">
        <v>3032</v>
      </c>
      <c r="AF335" s="251">
        <v>98.054092407226563</v>
      </c>
      <c r="AG335" s="127">
        <v>1113742</v>
      </c>
      <c r="AH335" s="251">
        <v>0.1748160719871521</v>
      </c>
      <c r="AI335" s="127">
        <v>8452</v>
      </c>
      <c r="AJ335" s="251">
        <v>92.096542358398438</v>
      </c>
      <c r="AK335" s="251">
        <v>1.2113626003265381</v>
      </c>
      <c r="AL335" s="251">
        <v>5.9018034487962723E-2</v>
      </c>
      <c r="AM335" s="245">
        <v>0</v>
      </c>
      <c r="AN335" s="126">
        <v>0</v>
      </c>
      <c r="AO335" s="156">
        <v>0</v>
      </c>
      <c r="AP335" s="127">
        <v>0</v>
      </c>
      <c r="AQ335" s="127">
        <v>0</v>
      </c>
      <c r="AR335" s="127">
        <v>0</v>
      </c>
      <c r="AS335" s="127">
        <v>0</v>
      </c>
      <c r="AT335" s="127">
        <v>0</v>
      </c>
      <c r="AU335" s="127">
        <v>0</v>
      </c>
      <c r="AV335" s="311">
        <v>0</v>
      </c>
      <c r="AW335" s="312">
        <v>0</v>
      </c>
      <c r="AX335" s="312">
        <v>8</v>
      </c>
      <c r="AY335" s="10">
        <v>0</v>
      </c>
      <c r="AZ335" s="10">
        <v>7</v>
      </c>
      <c r="BA335" s="10">
        <v>6</v>
      </c>
    </row>
    <row r="336" spans="1:53" x14ac:dyDescent="0.25">
      <c r="A336" s="9">
        <v>41895</v>
      </c>
      <c r="B336" s="313" t="s">
        <v>82</v>
      </c>
      <c r="C336" s="313" t="s">
        <v>86</v>
      </c>
      <c r="D336" s="314" t="s">
        <v>120</v>
      </c>
      <c r="E336" s="131">
        <v>51</v>
      </c>
      <c r="F336" s="131">
        <v>166</v>
      </c>
      <c r="G336" s="246">
        <v>353.64715576171875</v>
      </c>
      <c r="H336" s="246">
        <v>0.17520001530647278</v>
      </c>
      <c r="I336" s="246">
        <v>849455.9375</v>
      </c>
      <c r="J336" s="129">
        <v>0</v>
      </c>
      <c r="K336" s="128">
        <v>57676</v>
      </c>
      <c r="L336" s="252">
        <v>96.740411956446366</v>
      </c>
      <c r="M336" s="128">
        <v>1262727</v>
      </c>
      <c r="N336" s="252">
        <v>0</v>
      </c>
      <c r="O336" s="128">
        <v>51799</v>
      </c>
      <c r="P336" s="252">
        <v>0</v>
      </c>
      <c r="Q336" s="128">
        <v>145216</v>
      </c>
      <c r="R336" s="252">
        <v>99.906349182128906</v>
      </c>
      <c r="S336" s="128">
        <v>921739</v>
      </c>
      <c r="T336" s="252">
        <v>99.78302001953125</v>
      </c>
      <c r="U336" s="252">
        <v>99.758682250976563</v>
      </c>
      <c r="V336" s="252">
        <v>99.875663757324219</v>
      </c>
      <c r="W336" s="252">
        <v>99.665260314941406</v>
      </c>
      <c r="X336" s="252">
        <v>99.658950805664063</v>
      </c>
      <c r="Y336" s="128">
        <v>1135654</v>
      </c>
      <c r="Z336" s="252">
        <v>99.925857543945313</v>
      </c>
      <c r="AA336" s="128">
        <v>209506</v>
      </c>
      <c r="AB336" s="252">
        <v>99.722206115722656</v>
      </c>
      <c r="AC336" s="128">
        <v>51849</v>
      </c>
      <c r="AD336" s="252">
        <v>0.30087369680404663</v>
      </c>
      <c r="AE336" s="128">
        <v>5154</v>
      </c>
      <c r="AF336" s="252">
        <v>98.506011962890625</v>
      </c>
      <c r="AG336" s="128">
        <v>1266208</v>
      </c>
      <c r="AH336" s="252">
        <v>0.27767950296401978</v>
      </c>
      <c r="AI336" s="128">
        <v>13366</v>
      </c>
      <c r="AJ336" s="252">
        <v>95.346405029296875</v>
      </c>
      <c r="AK336" s="252">
        <v>1.3440783023834229</v>
      </c>
      <c r="AL336" s="252">
        <v>7.7860847115516663E-2</v>
      </c>
      <c r="AM336" s="246">
        <v>0</v>
      </c>
      <c r="AN336" s="129">
        <v>0</v>
      </c>
      <c r="AO336" s="129">
        <v>0</v>
      </c>
      <c r="AP336" s="296">
        <v>0</v>
      </c>
      <c r="AQ336" s="296">
        <v>0</v>
      </c>
      <c r="AR336" s="296">
        <v>1</v>
      </c>
      <c r="AS336" s="296">
        <v>1</v>
      </c>
      <c r="AT336" s="296">
        <v>0</v>
      </c>
      <c r="AU336" s="296">
        <v>0</v>
      </c>
      <c r="AV336" s="311">
        <v>2</v>
      </c>
      <c r="AW336" s="312">
        <v>1</v>
      </c>
      <c r="AX336" s="312">
        <v>7</v>
      </c>
      <c r="AY336" s="10">
        <v>0</v>
      </c>
      <c r="AZ336" s="10">
        <v>1</v>
      </c>
      <c r="BA336" s="10">
        <v>1</v>
      </c>
    </row>
    <row r="337" spans="1:53" x14ac:dyDescent="0.25">
      <c r="A337" s="9">
        <v>41895</v>
      </c>
      <c r="B337" s="313" t="s">
        <v>83</v>
      </c>
      <c r="C337" s="313" t="s">
        <v>86</v>
      </c>
      <c r="D337" s="314" t="s">
        <v>120</v>
      </c>
      <c r="E337" s="131">
        <v>46</v>
      </c>
      <c r="F337" s="131">
        <v>141</v>
      </c>
      <c r="G337" s="246">
        <v>149.47918701171875</v>
      </c>
      <c r="H337" s="246">
        <v>5.0400000065565109E-2</v>
      </c>
      <c r="I337" s="246">
        <v>823990.9375</v>
      </c>
      <c r="J337" s="131">
        <v>0</v>
      </c>
      <c r="K337" s="130">
        <v>29861</v>
      </c>
      <c r="L337" s="253">
        <v>96.386591205920766</v>
      </c>
      <c r="M337" s="130">
        <v>966446</v>
      </c>
      <c r="N337" s="253">
        <v>0</v>
      </c>
      <c r="O337" s="130">
        <v>19612</v>
      </c>
      <c r="P337" s="253">
        <v>0</v>
      </c>
      <c r="Q337" s="130">
        <v>72343</v>
      </c>
      <c r="R337" s="253">
        <v>99.92535400390625</v>
      </c>
      <c r="S337" s="130">
        <v>596629</v>
      </c>
      <c r="T337" s="253">
        <v>99.904632568359375</v>
      </c>
      <c r="U337" s="253">
        <v>99.668571472167969</v>
      </c>
      <c r="V337" s="253">
        <v>99.851104736328125</v>
      </c>
      <c r="W337" s="253">
        <v>99.594169616699219</v>
      </c>
      <c r="X337" s="253">
        <v>99.755882263183594</v>
      </c>
      <c r="Y337" s="130">
        <v>1007704</v>
      </c>
      <c r="Z337" s="253">
        <v>99.92120361328125</v>
      </c>
      <c r="AA337" s="130">
        <v>222113</v>
      </c>
      <c r="AB337" s="253">
        <v>99.848724365234375</v>
      </c>
      <c r="AC337" s="130">
        <v>19607</v>
      </c>
      <c r="AD337" s="253">
        <v>0.24991074204444885</v>
      </c>
      <c r="AE337" s="130">
        <v>1971</v>
      </c>
      <c r="AF337" s="253">
        <v>97.412483215332031</v>
      </c>
      <c r="AG337" s="130">
        <v>968502</v>
      </c>
      <c r="AH337" s="253">
        <v>0.24336552619934082</v>
      </c>
      <c r="AI337" s="130">
        <v>5824</v>
      </c>
      <c r="AJ337" s="253">
        <v>94.797393798828125</v>
      </c>
      <c r="AK337" s="253">
        <v>1.2552453279495239</v>
      </c>
      <c r="AL337" s="253">
        <v>8.4160998463630676E-2</v>
      </c>
      <c r="AM337" s="256">
        <v>0</v>
      </c>
      <c r="AN337" s="131">
        <v>0</v>
      </c>
      <c r="AO337" s="131">
        <v>0</v>
      </c>
      <c r="AP337" s="296">
        <v>0</v>
      </c>
      <c r="AQ337" s="296">
        <v>0</v>
      </c>
      <c r="AR337" s="296">
        <v>0</v>
      </c>
      <c r="AS337" s="296">
        <v>0</v>
      </c>
      <c r="AT337" s="296">
        <v>0</v>
      </c>
      <c r="AU337" s="296">
        <v>0</v>
      </c>
      <c r="AV337" s="315">
        <v>0</v>
      </c>
      <c r="AW337" s="316">
        <v>0</v>
      </c>
      <c r="AX337" s="316">
        <v>9</v>
      </c>
      <c r="AY337" s="317">
        <v>0</v>
      </c>
      <c r="AZ337" s="317">
        <v>0</v>
      </c>
      <c r="BA337" s="317">
        <v>0</v>
      </c>
    </row>
    <row r="338" spans="1:53" x14ac:dyDescent="0.25">
      <c r="A338" s="9">
        <v>41895</v>
      </c>
      <c r="B338" s="299" t="s">
        <v>85</v>
      </c>
      <c r="C338" s="299" t="s">
        <v>86</v>
      </c>
      <c r="D338" s="300">
        <v>3</v>
      </c>
      <c r="E338" s="124">
        <v>133</v>
      </c>
      <c r="F338" s="124">
        <v>431</v>
      </c>
      <c r="G338" s="242">
        <v>278.10479736328125</v>
      </c>
      <c r="H338" s="242">
        <v>5.0400000065565109E-2</v>
      </c>
      <c r="I338" s="242">
        <v>3344767</v>
      </c>
      <c r="J338" s="125">
        <v>0</v>
      </c>
      <c r="K338" s="124">
        <v>62638</v>
      </c>
      <c r="L338" s="248">
        <v>96.698489734665856</v>
      </c>
      <c r="M338" s="124">
        <v>3418999</v>
      </c>
      <c r="N338" s="248">
        <v>0</v>
      </c>
      <c r="O338" s="124">
        <v>37758</v>
      </c>
      <c r="P338" s="248">
        <v>0</v>
      </c>
      <c r="Q338" s="124">
        <v>235631</v>
      </c>
      <c r="R338" s="248">
        <v>99.890083312988281</v>
      </c>
      <c r="S338" s="124">
        <v>2324415</v>
      </c>
      <c r="T338" s="248">
        <v>99.900405883789063</v>
      </c>
      <c r="U338" s="248">
        <v>99.74310302734375</v>
      </c>
      <c r="V338" s="248">
        <v>99.917549133300781</v>
      </c>
      <c r="W338" s="248">
        <v>99.633468627929688</v>
      </c>
      <c r="X338" s="248">
        <v>99.818038940429688</v>
      </c>
      <c r="Y338" s="124">
        <v>5748420</v>
      </c>
      <c r="Z338" s="248">
        <v>99.883529663085938</v>
      </c>
      <c r="AA338" s="124">
        <v>1130380</v>
      </c>
      <c r="AB338" s="248">
        <v>99.688156127929687</v>
      </c>
      <c r="AC338" s="124">
        <v>37794</v>
      </c>
      <c r="AD338" s="248">
        <v>0.35984548926353455</v>
      </c>
      <c r="AE338" s="124">
        <v>3129</v>
      </c>
      <c r="AF338" s="248">
        <v>98.593803405761719</v>
      </c>
      <c r="AG338" s="124">
        <v>3440836</v>
      </c>
      <c r="AH338" s="248">
        <v>0.26301747560501099</v>
      </c>
      <c r="AI338" s="124">
        <v>23375</v>
      </c>
      <c r="AJ338" s="248">
        <v>95.867378234863281</v>
      </c>
      <c r="AK338" s="248">
        <v>1.1156877279281616</v>
      </c>
      <c r="AL338" s="248">
        <v>7.4025757610797882E-2</v>
      </c>
      <c r="AM338" s="242">
        <v>0</v>
      </c>
      <c r="AN338" s="125">
        <v>0</v>
      </c>
      <c r="AO338" s="300">
        <v>0</v>
      </c>
      <c r="AP338" s="124">
        <v>0</v>
      </c>
      <c r="AQ338" s="124">
        <v>0</v>
      </c>
      <c r="AR338" s="124">
        <v>0</v>
      </c>
      <c r="AS338" s="124">
        <v>0</v>
      </c>
      <c r="AT338" s="124">
        <v>0</v>
      </c>
      <c r="AU338" s="124">
        <v>1</v>
      </c>
      <c r="AV338" s="315">
        <v>3</v>
      </c>
      <c r="AW338" s="316">
        <v>0</v>
      </c>
      <c r="AX338" s="316">
        <v>3</v>
      </c>
      <c r="AY338" s="317">
        <v>1</v>
      </c>
      <c r="AZ338" s="317">
        <v>0</v>
      </c>
      <c r="BA338" s="317">
        <v>0</v>
      </c>
    </row>
    <row r="339" spans="1:53" x14ac:dyDescent="0.25">
      <c r="A339" s="9">
        <v>41895</v>
      </c>
      <c r="B339" s="304" t="s">
        <v>84</v>
      </c>
      <c r="C339" s="304" t="s">
        <v>87</v>
      </c>
      <c r="D339" s="305">
        <v>2</v>
      </c>
      <c r="E339" s="142">
        <v>194</v>
      </c>
      <c r="F339" s="142">
        <v>581</v>
      </c>
      <c r="G339" s="243">
        <v>964.45172119140625</v>
      </c>
      <c r="H339" s="243">
        <v>0.99865001440048218</v>
      </c>
      <c r="I339" s="243">
        <v>7067057.5</v>
      </c>
      <c r="J339" s="143">
        <v>0</v>
      </c>
      <c r="K339" s="142">
        <v>135609</v>
      </c>
      <c r="L339" s="249">
        <v>96.301867870126614</v>
      </c>
      <c r="M339" s="142">
        <v>6720284</v>
      </c>
      <c r="N339" s="249">
        <v>0</v>
      </c>
      <c r="O339" s="142">
        <v>69978</v>
      </c>
      <c r="P339" s="249">
        <v>0</v>
      </c>
      <c r="Q339" s="142">
        <v>62739</v>
      </c>
      <c r="R339" s="249">
        <v>99.875679016113281</v>
      </c>
      <c r="S339" s="142">
        <v>5354566</v>
      </c>
      <c r="T339" s="249">
        <v>99.97674560546875</v>
      </c>
      <c r="U339" s="249">
        <v>99.627029418945313</v>
      </c>
      <c r="V339" s="249">
        <v>99.842178344726563</v>
      </c>
      <c r="W339" s="249">
        <v>99.503173828125</v>
      </c>
      <c r="X339" s="249">
        <v>99.818962097167969</v>
      </c>
      <c r="Y339" s="142">
        <v>20167864</v>
      </c>
      <c r="Z339" s="249">
        <v>99.896659851074219</v>
      </c>
      <c r="AA339" s="142">
        <v>11949</v>
      </c>
      <c r="AB339" s="249">
        <v>90.685409545898438</v>
      </c>
      <c r="AC339" s="142">
        <v>59875</v>
      </c>
      <c r="AD339" s="249">
        <v>0.22713987529277802</v>
      </c>
      <c r="AE339" s="142">
        <v>9967</v>
      </c>
      <c r="AF339" s="249">
        <v>99.127120971679688</v>
      </c>
      <c r="AG339" s="142">
        <v>6681360</v>
      </c>
      <c r="AH339" s="249">
        <v>0.12177161872386932</v>
      </c>
      <c r="AI339" s="142">
        <v>16470</v>
      </c>
      <c r="AJ339" s="249">
        <v>95.579841613769531</v>
      </c>
      <c r="AK339" s="249">
        <v>2.8706986904144287</v>
      </c>
      <c r="AL339" s="249">
        <v>0.24385608732700348</v>
      </c>
      <c r="AM339" s="243">
        <v>0</v>
      </c>
      <c r="AN339" s="143">
        <v>0</v>
      </c>
      <c r="AO339" s="305">
        <v>0</v>
      </c>
      <c r="AP339" s="142">
        <v>0</v>
      </c>
      <c r="AQ339" s="142">
        <v>0</v>
      </c>
      <c r="AR339" s="142">
        <v>1</v>
      </c>
      <c r="AS339" s="142">
        <v>2</v>
      </c>
      <c r="AT339" s="142">
        <v>0</v>
      </c>
      <c r="AU339" s="142">
        <v>0</v>
      </c>
      <c r="AV339" s="315">
        <v>1</v>
      </c>
      <c r="AW339" s="316">
        <v>0</v>
      </c>
      <c r="AX339" s="316">
        <v>21</v>
      </c>
      <c r="AY339" s="317">
        <v>0</v>
      </c>
      <c r="AZ339" s="317">
        <v>1</v>
      </c>
      <c r="BA339" s="317">
        <v>2</v>
      </c>
    </row>
    <row r="340" spans="1:53" x14ac:dyDescent="0.25">
      <c r="A340" s="9">
        <v>41894</v>
      </c>
      <c r="B340" s="299" t="s">
        <v>17</v>
      </c>
      <c r="C340" s="299"/>
      <c r="D340" s="300">
        <v>4</v>
      </c>
      <c r="E340" s="124">
        <v>845</v>
      </c>
      <c r="F340" s="124">
        <v>2887</v>
      </c>
      <c r="G340" s="242">
        <v>7560.5761413574219</v>
      </c>
      <c r="H340" s="242">
        <v>3.7872751653194427</v>
      </c>
      <c r="I340" s="242">
        <v>18066766.03125</v>
      </c>
      <c r="J340" s="125"/>
      <c r="K340" s="124">
        <v>1024587</v>
      </c>
      <c r="L340" s="248">
        <v>96.514595637071324</v>
      </c>
      <c r="M340" s="124">
        <v>33806415</v>
      </c>
      <c r="N340" s="248">
        <v>1.4139328588340661E-3</v>
      </c>
      <c r="O340" s="124">
        <v>874278</v>
      </c>
      <c r="P340" s="248">
        <v>2.6307421267416232E-2</v>
      </c>
      <c r="Q340" s="124">
        <v>2243234</v>
      </c>
      <c r="R340" s="248">
        <v>99.382498732154929</v>
      </c>
      <c r="S340" s="124">
        <v>23735375</v>
      </c>
      <c r="T340" s="248">
        <v>99.876728537218725</v>
      </c>
      <c r="U340" s="248">
        <v>99.340600020009447</v>
      </c>
      <c r="V340" s="248">
        <v>99.77134105921948</v>
      </c>
      <c r="W340" s="248">
        <v>98.727170555400988</v>
      </c>
      <c r="X340" s="248">
        <v>99.648351467659282</v>
      </c>
      <c r="Y340" s="124">
        <v>55028499</v>
      </c>
      <c r="Z340" s="248">
        <v>99.899774332175667</v>
      </c>
      <c r="AA340" s="124">
        <v>5765303</v>
      </c>
      <c r="AB340" s="248">
        <v>99.781363938950037</v>
      </c>
      <c r="AC340" s="124">
        <v>861329</v>
      </c>
      <c r="AD340" s="248">
        <v>0.38196786849371772</v>
      </c>
      <c r="AE340" s="124">
        <v>70041</v>
      </c>
      <c r="AF340" s="248">
        <v>98.320982920640304</v>
      </c>
      <c r="AG340" s="124">
        <v>33804078</v>
      </c>
      <c r="AH340" s="248">
        <v>0.16295075557230473</v>
      </c>
      <c r="AI340" s="124">
        <v>269879</v>
      </c>
      <c r="AJ340" s="248">
        <v>94.979971500644496</v>
      </c>
      <c r="AK340" s="248">
        <v>0.94080732797804534</v>
      </c>
      <c r="AL340" s="248" t="e">
        <v>#DIV/0!</v>
      </c>
      <c r="AM340" s="242"/>
      <c r="AN340" s="125"/>
      <c r="AO340" s="300"/>
      <c r="AP340" s="124">
        <v>0</v>
      </c>
      <c r="AQ340" s="124">
        <v>0</v>
      </c>
      <c r="AR340" s="124">
        <v>6</v>
      </c>
      <c r="AS340" s="124">
        <v>8</v>
      </c>
      <c r="AT340" s="124">
        <v>2</v>
      </c>
      <c r="AU340" s="124">
        <v>1</v>
      </c>
      <c r="AV340" s="301">
        <v>34</v>
      </c>
      <c r="AW340" s="302">
        <v>4</v>
      </c>
      <c r="AX340" s="302">
        <v>119</v>
      </c>
      <c r="AY340" s="303">
        <v>2</v>
      </c>
      <c r="AZ340" s="303">
        <v>28</v>
      </c>
      <c r="BA340" s="303">
        <v>26</v>
      </c>
    </row>
    <row r="341" spans="1:53" x14ac:dyDescent="0.25">
      <c r="A341" s="9">
        <v>41894</v>
      </c>
      <c r="B341" s="304" t="s">
        <v>88</v>
      </c>
      <c r="C341" s="304"/>
      <c r="D341" s="305">
        <v>3</v>
      </c>
      <c r="E341" s="142">
        <v>651</v>
      </c>
      <c r="F341" s="142">
        <v>2306</v>
      </c>
      <c r="G341" s="243">
        <v>6462.7780456542969</v>
      </c>
      <c r="H341" s="243">
        <v>3.3888001441955566</v>
      </c>
      <c r="I341" s="243">
        <v>11907075.03125</v>
      </c>
      <c r="J341" s="143"/>
      <c r="K341" s="142">
        <v>888978</v>
      </c>
      <c r="L341" s="249">
        <v>96.547046158622592</v>
      </c>
      <c r="M341" s="142">
        <v>26856829</v>
      </c>
      <c r="N341" s="249">
        <v>1.7798080707100922E-3</v>
      </c>
      <c r="O341" s="142">
        <v>798075</v>
      </c>
      <c r="P341" s="249">
        <v>2.8819346115132198E-2</v>
      </c>
      <c r="Q341" s="142">
        <v>2177471</v>
      </c>
      <c r="R341" s="249">
        <v>99.367431338749228</v>
      </c>
      <c r="S341" s="142">
        <v>18267322</v>
      </c>
      <c r="T341" s="249">
        <v>99.846979456231239</v>
      </c>
      <c r="U341" s="249">
        <v>99.312973185043546</v>
      </c>
      <c r="V341" s="249">
        <v>99.756983024352778</v>
      </c>
      <c r="W341" s="249">
        <v>98.684750440118563</v>
      </c>
      <c r="X341" s="249">
        <v>99.604334346481608</v>
      </c>
      <c r="Y341" s="142">
        <v>30618647</v>
      </c>
      <c r="Z341" s="249">
        <v>99.907585376131081</v>
      </c>
      <c r="AA341" s="142">
        <v>5753120</v>
      </c>
      <c r="AB341" s="249">
        <v>99.797118232009979</v>
      </c>
      <c r="AC341" s="142">
        <v>795670</v>
      </c>
      <c r="AD341" s="249">
        <v>0.39262508681691471</v>
      </c>
      <c r="AE341" s="142">
        <v>59634</v>
      </c>
      <c r="AF341" s="249">
        <v>98.207397582861446</v>
      </c>
      <c r="AG341" s="142">
        <v>26895566</v>
      </c>
      <c r="AH341" s="249">
        <v>0.17234811208452708</v>
      </c>
      <c r="AI341" s="142">
        <v>253190</v>
      </c>
      <c r="AJ341" s="249">
        <v>94.862355271750772</v>
      </c>
      <c r="AK341" s="249">
        <v>7.4137921287863012E-7</v>
      </c>
      <c r="AL341" s="249" t="e">
        <v>#DIV/0!</v>
      </c>
      <c r="AM341" s="243"/>
      <c r="AN341" s="143"/>
      <c r="AO341" s="305"/>
      <c r="AP341" s="142">
        <v>0</v>
      </c>
      <c r="AQ341" s="142">
        <v>0</v>
      </c>
      <c r="AR341" s="142">
        <v>5</v>
      </c>
      <c r="AS341" s="142">
        <v>6</v>
      </c>
      <c r="AT341" s="142">
        <v>2</v>
      </c>
      <c r="AU341" s="142">
        <v>1</v>
      </c>
      <c r="AV341" s="301">
        <v>32</v>
      </c>
      <c r="AW341" s="302">
        <v>4</v>
      </c>
      <c r="AX341" s="302">
        <v>97</v>
      </c>
      <c r="AY341" s="303">
        <v>2</v>
      </c>
      <c r="AZ341" s="303">
        <v>27</v>
      </c>
      <c r="BA341" s="303">
        <v>24</v>
      </c>
    </row>
    <row r="342" spans="1:53" x14ac:dyDescent="0.25">
      <c r="A342" s="9">
        <v>41894</v>
      </c>
      <c r="B342" s="306" t="s">
        <v>89</v>
      </c>
      <c r="C342" s="306"/>
      <c r="D342" s="307">
        <v>1</v>
      </c>
      <c r="E342" s="145">
        <v>194</v>
      </c>
      <c r="F342" s="145">
        <v>581</v>
      </c>
      <c r="G342" s="244">
        <v>1097.798095703125</v>
      </c>
      <c r="H342" s="244">
        <v>0.39847502112388611</v>
      </c>
      <c r="I342" s="244">
        <v>6159691</v>
      </c>
      <c r="J342" s="138"/>
      <c r="K342" s="145">
        <v>135609</v>
      </c>
      <c r="L342" s="250">
        <v>96.301867870126614</v>
      </c>
      <c r="M342" s="145">
        <v>6949586</v>
      </c>
      <c r="N342" s="250">
        <v>0</v>
      </c>
      <c r="O342" s="145">
        <v>76203</v>
      </c>
      <c r="P342" s="250">
        <v>0</v>
      </c>
      <c r="Q342" s="145">
        <v>65763</v>
      </c>
      <c r="R342" s="250">
        <v>99.881393432617188</v>
      </c>
      <c r="S342" s="145">
        <v>5468053</v>
      </c>
      <c r="T342" s="250">
        <v>99.976112365722656</v>
      </c>
      <c r="U342" s="250">
        <v>99.629936218261719</v>
      </c>
      <c r="V342" s="250">
        <v>99.826828002929688</v>
      </c>
      <c r="W342" s="250">
        <v>99.511772155761719</v>
      </c>
      <c r="X342" s="250">
        <v>99.802978515625</v>
      </c>
      <c r="Y342" s="145">
        <v>24409852</v>
      </c>
      <c r="Z342" s="250">
        <v>99.889976501464844</v>
      </c>
      <c r="AA342" s="145">
        <v>12183</v>
      </c>
      <c r="AB342" s="250">
        <v>92.341789245605469</v>
      </c>
      <c r="AC342" s="145">
        <v>65659</v>
      </c>
      <c r="AD342" s="250">
        <v>0.25282138586044312</v>
      </c>
      <c r="AE342" s="145">
        <v>10407</v>
      </c>
      <c r="AF342" s="250">
        <v>98.971847534179687</v>
      </c>
      <c r="AG342" s="145">
        <v>6908512</v>
      </c>
      <c r="AH342" s="250">
        <v>0.12636585533618927</v>
      </c>
      <c r="AI342" s="145">
        <v>16689</v>
      </c>
      <c r="AJ342" s="250">
        <v>96.764335632324219</v>
      </c>
      <c r="AK342" s="250">
        <v>2.759446382522583</v>
      </c>
      <c r="AL342" s="250">
        <v>0.22670651972293854</v>
      </c>
      <c r="AM342" s="244"/>
      <c r="AN342" s="138"/>
      <c r="AO342" s="307"/>
      <c r="AP342" s="145">
        <v>0</v>
      </c>
      <c r="AQ342" s="145">
        <v>0</v>
      </c>
      <c r="AR342" s="145">
        <v>1</v>
      </c>
      <c r="AS342" s="145">
        <v>2</v>
      </c>
      <c r="AT342" s="145">
        <v>0</v>
      </c>
      <c r="AU342" s="145">
        <v>0</v>
      </c>
      <c r="AV342" s="34">
        <v>2</v>
      </c>
      <c r="AW342" s="308">
        <v>0</v>
      </c>
      <c r="AX342" s="308">
        <v>22</v>
      </c>
      <c r="AY342" s="10">
        <v>0</v>
      </c>
      <c r="AZ342" s="10">
        <v>1</v>
      </c>
      <c r="BA342" s="10">
        <v>2</v>
      </c>
    </row>
    <row r="343" spans="1:53" x14ac:dyDescent="0.25">
      <c r="A343" s="9">
        <v>41894</v>
      </c>
      <c r="B343" s="309" t="s">
        <v>75</v>
      </c>
      <c r="C343" s="309" t="s">
        <v>86</v>
      </c>
      <c r="D343" s="310" t="s">
        <v>118</v>
      </c>
      <c r="E343" s="127">
        <v>39</v>
      </c>
      <c r="F343" s="127">
        <v>181</v>
      </c>
      <c r="G343" s="245">
        <v>1678.397216796875</v>
      </c>
      <c r="H343" s="245">
        <v>0.75600022077560425</v>
      </c>
      <c r="I343" s="245">
        <v>851822.75</v>
      </c>
      <c r="J343" s="126">
        <v>0</v>
      </c>
      <c r="K343" s="127">
        <v>194783</v>
      </c>
      <c r="L343" s="251">
        <v>95.964226857579973</v>
      </c>
      <c r="M343" s="127">
        <v>4059253</v>
      </c>
      <c r="N343" s="251">
        <v>1.0716257616877556E-2</v>
      </c>
      <c r="O343" s="127">
        <v>214386</v>
      </c>
      <c r="P343" s="251">
        <v>0.10215219110250473</v>
      </c>
      <c r="Q343" s="127">
        <v>460419</v>
      </c>
      <c r="R343" s="251">
        <v>97.458183288574219</v>
      </c>
      <c r="S343" s="127">
        <v>3013875</v>
      </c>
      <c r="T343" s="251">
        <v>99.624237060546875</v>
      </c>
      <c r="U343" s="251">
        <v>98.120216369628906</v>
      </c>
      <c r="V343" s="251">
        <v>99.186454772949219</v>
      </c>
      <c r="W343" s="251">
        <v>95.626182556152344</v>
      </c>
      <c r="X343" s="251">
        <v>98.813751220703125</v>
      </c>
      <c r="Y343" s="127">
        <v>4093426</v>
      </c>
      <c r="Z343" s="251">
        <v>99.886451721191406</v>
      </c>
      <c r="AA343" s="127">
        <v>755973</v>
      </c>
      <c r="AB343" s="251">
        <v>99.564933776855469</v>
      </c>
      <c r="AC343" s="127">
        <v>211881</v>
      </c>
      <c r="AD343" s="251">
        <v>0.73107075691223145</v>
      </c>
      <c r="AE343" s="127">
        <v>19333</v>
      </c>
      <c r="AF343" s="251">
        <v>98.375831604003906</v>
      </c>
      <c r="AG343" s="127">
        <v>4048763</v>
      </c>
      <c r="AH343" s="251">
        <v>0.24367935955524445</v>
      </c>
      <c r="AI343" s="127">
        <v>69525</v>
      </c>
      <c r="AJ343" s="251">
        <v>94.754402160644531</v>
      </c>
      <c r="AK343" s="251">
        <v>1.0343669652938843</v>
      </c>
      <c r="AL343" s="251">
        <v>5.9942536056041718E-2</v>
      </c>
      <c r="AM343" s="245">
        <v>0</v>
      </c>
      <c r="AN343" s="126">
        <v>0</v>
      </c>
      <c r="AO343" s="156">
        <v>0</v>
      </c>
      <c r="AP343" s="127">
        <v>0</v>
      </c>
      <c r="AQ343" s="127">
        <v>0</v>
      </c>
      <c r="AR343" s="127">
        <v>4</v>
      </c>
      <c r="AS343" s="127">
        <v>5</v>
      </c>
      <c r="AT343" s="127">
        <v>2</v>
      </c>
      <c r="AU343" s="127">
        <v>0</v>
      </c>
      <c r="AV343" s="311">
        <v>22</v>
      </c>
      <c r="AW343" s="312">
        <v>3</v>
      </c>
      <c r="AX343" s="312">
        <v>31</v>
      </c>
      <c r="AY343" s="10">
        <v>0</v>
      </c>
      <c r="AZ343" s="10">
        <v>12</v>
      </c>
      <c r="BA343" s="10">
        <v>13</v>
      </c>
    </row>
    <row r="344" spans="1:53" x14ac:dyDescent="0.25">
      <c r="A344" s="9">
        <v>41894</v>
      </c>
      <c r="B344" s="309" t="s">
        <v>76</v>
      </c>
      <c r="C344" s="309" t="s">
        <v>86</v>
      </c>
      <c r="D344" s="310" t="s">
        <v>119</v>
      </c>
      <c r="E344" s="127">
        <v>52</v>
      </c>
      <c r="F344" s="127">
        <v>168</v>
      </c>
      <c r="G344" s="245">
        <v>518.0831298828125</v>
      </c>
      <c r="H344" s="245">
        <v>0.1128000020980835</v>
      </c>
      <c r="I344" s="245">
        <v>713471.875</v>
      </c>
      <c r="J344" s="126">
        <v>0</v>
      </c>
      <c r="K344" s="127">
        <v>69870</v>
      </c>
      <c r="L344" s="251">
        <v>97.197652783741233</v>
      </c>
      <c r="M344" s="127">
        <v>2061942</v>
      </c>
      <c r="N344" s="251">
        <v>0</v>
      </c>
      <c r="O344" s="127">
        <v>60417</v>
      </c>
      <c r="P344" s="251">
        <v>1.6551632434129715E-3</v>
      </c>
      <c r="Q344" s="127">
        <v>166166</v>
      </c>
      <c r="R344" s="251">
        <v>99.931999206542969</v>
      </c>
      <c r="S344" s="127">
        <v>1350725</v>
      </c>
      <c r="T344" s="251">
        <v>99.943954467773438</v>
      </c>
      <c r="U344" s="251">
        <v>99.735176086425781</v>
      </c>
      <c r="V344" s="251">
        <v>99.85809326171875</v>
      </c>
      <c r="W344" s="251">
        <v>99.6673583984375</v>
      </c>
      <c r="X344" s="251">
        <v>99.8021240234375</v>
      </c>
      <c r="Y344" s="127">
        <v>1877707</v>
      </c>
      <c r="Z344" s="251">
        <v>99.917076110839844</v>
      </c>
      <c r="AA344" s="127">
        <v>324442</v>
      </c>
      <c r="AB344" s="251">
        <v>99.855133056640625</v>
      </c>
      <c r="AC344" s="127">
        <v>60414</v>
      </c>
      <c r="AD344" s="251">
        <v>0.27808123826980591</v>
      </c>
      <c r="AE344" s="127">
        <v>1199</v>
      </c>
      <c r="AF344" s="251">
        <v>97.414512634277344</v>
      </c>
      <c r="AG344" s="127">
        <v>2064394</v>
      </c>
      <c r="AH344" s="251">
        <v>0.12400733679533005</v>
      </c>
      <c r="AI344" s="127">
        <v>16270</v>
      </c>
      <c r="AJ344" s="251">
        <v>93.945915222167969</v>
      </c>
      <c r="AK344" s="251">
        <v>1.1977155208587646</v>
      </c>
      <c r="AL344" s="251">
        <v>6.424347311258316E-2</v>
      </c>
      <c r="AM344" s="245">
        <v>0</v>
      </c>
      <c r="AN344" s="126">
        <v>0</v>
      </c>
      <c r="AO344" s="156">
        <v>0</v>
      </c>
      <c r="AP344" s="127">
        <v>0</v>
      </c>
      <c r="AQ344" s="127">
        <v>0</v>
      </c>
      <c r="AR344" s="127">
        <v>0</v>
      </c>
      <c r="AS344" s="127">
        <v>0</v>
      </c>
      <c r="AT344" s="127">
        <v>0</v>
      </c>
      <c r="AU344" s="127">
        <v>0</v>
      </c>
      <c r="AV344" s="311">
        <v>2</v>
      </c>
      <c r="AW344" s="312">
        <v>0</v>
      </c>
      <c r="AX344" s="312">
        <v>3</v>
      </c>
      <c r="AY344" s="10">
        <v>0</v>
      </c>
      <c r="AZ344" s="10">
        <v>1</v>
      </c>
      <c r="BA344" s="10">
        <v>0</v>
      </c>
    </row>
    <row r="345" spans="1:53" x14ac:dyDescent="0.25">
      <c r="A345" s="9">
        <v>41894</v>
      </c>
      <c r="B345" s="309" t="s">
        <v>77</v>
      </c>
      <c r="C345" s="309" t="s">
        <v>86</v>
      </c>
      <c r="D345" s="310" t="s">
        <v>118</v>
      </c>
      <c r="E345" s="127">
        <v>65</v>
      </c>
      <c r="F345" s="127">
        <v>349</v>
      </c>
      <c r="G345" s="245">
        <v>785.1744384765625</v>
      </c>
      <c r="H345" s="245">
        <v>0.3431999683380127</v>
      </c>
      <c r="I345" s="245">
        <v>1191797.375</v>
      </c>
      <c r="J345" s="126">
        <v>0</v>
      </c>
      <c r="K345" s="127">
        <v>101462</v>
      </c>
      <c r="L345" s="251">
        <v>97.19205219688159</v>
      </c>
      <c r="M345" s="127">
        <v>3370069</v>
      </c>
      <c r="N345" s="251">
        <v>0</v>
      </c>
      <c r="O345" s="127">
        <v>91494</v>
      </c>
      <c r="P345" s="251">
        <v>0</v>
      </c>
      <c r="Q345" s="127">
        <v>293504</v>
      </c>
      <c r="R345" s="251">
        <v>99.970016479492188</v>
      </c>
      <c r="S345" s="127">
        <v>2435393</v>
      </c>
      <c r="T345" s="251">
        <v>99.968345642089844</v>
      </c>
      <c r="U345" s="251">
        <v>99.877586364746094</v>
      </c>
      <c r="V345" s="251">
        <v>99.943000793457031</v>
      </c>
      <c r="W345" s="251">
        <v>99.847640991210937</v>
      </c>
      <c r="X345" s="251">
        <v>99.911361694335938</v>
      </c>
      <c r="Y345" s="127">
        <v>3944411</v>
      </c>
      <c r="Z345" s="251">
        <v>99.919937133789063</v>
      </c>
      <c r="AA345" s="127">
        <v>743242</v>
      </c>
      <c r="AB345" s="251">
        <v>99.862495422363281</v>
      </c>
      <c r="AC345" s="127">
        <v>91570</v>
      </c>
      <c r="AD345" s="251">
        <v>0.19875505566596985</v>
      </c>
      <c r="AE345" s="127">
        <v>5668</v>
      </c>
      <c r="AF345" s="251">
        <v>98.165138244628906</v>
      </c>
      <c r="AG345" s="127">
        <v>3375487</v>
      </c>
      <c r="AH345" s="251">
        <v>0.11382061243057251</v>
      </c>
      <c r="AI345" s="127">
        <v>17724</v>
      </c>
      <c r="AJ345" s="251">
        <v>94.640037536621094</v>
      </c>
      <c r="AK345" s="251">
        <v>1.0728702545166016</v>
      </c>
      <c r="AL345" s="251">
        <v>6.2716901302337646E-2</v>
      </c>
      <c r="AM345" s="245">
        <v>0</v>
      </c>
      <c r="AN345" s="126">
        <v>0</v>
      </c>
      <c r="AO345" s="156">
        <v>0</v>
      </c>
      <c r="AP345" s="127">
        <v>0</v>
      </c>
      <c r="AQ345" s="127">
        <v>0</v>
      </c>
      <c r="AR345" s="127">
        <v>0</v>
      </c>
      <c r="AS345" s="127">
        <v>0</v>
      </c>
      <c r="AT345" s="127">
        <v>0</v>
      </c>
      <c r="AU345" s="127">
        <v>0</v>
      </c>
      <c r="AV345" s="311">
        <v>1</v>
      </c>
      <c r="AW345" s="312">
        <v>0</v>
      </c>
      <c r="AX345" s="312">
        <v>1</v>
      </c>
      <c r="AY345" s="10">
        <v>0</v>
      </c>
      <c r="AZ345" s="10">
        <v>0</v>
      </c>
      <c r="BA345" s="10">
        <v>0</v>
      </c>
    </row>
    <row r="346" spans="1:53" x14ac:dyDescent="0.25">
      <c r="A346" s="9">
        <v>41894</v>
      </c>
      <c r="B346" s="309" t="s">
        <v>124</v>
      </c>
      <c r="C346" s="309" t="s">
        <v>86</v>
      </c>
      <c r="D346" s="310" t="s">
        <v>118</v>
      </c>
      <c r="E346" s="127">
        <v>42</v>
      </c>
      <c r="F346" s="127">
        <v>136</v>
      </c>
      <c r="G346" s="245">
        <v>317.72637939453125</v>
      </c>
      <c r="H346" s="245">
        <v>4.3200001120567322E-2</v>
      </c>
      <c r="I346" s="245">
        <v>448363.90625</v>
      </c>
      <c r="J346" s="126">
        <v>0</v>
      </c>
      <c r="K346" s="127">
        <v>40619</v>
      </c>
      <c r="L346" s="251">
        <v>96.092961421994644</v>
      </c>
      <c r="M346" s="127">
        <v>1539446</v>
      </c>
      <c r="N346" s="251">
        <v>0</v>
      </c>
      <c r="O346" s="127">
        <v>39600</v>
      </c>
      <c r="P346" s="251">
        <v>0</v>
      </c>
      <c r="Q346" s="127">
        <v>95202</v>
      </c>
      <c r="R346" s="251">
        <v>99.941177368164062</v>
      </c>
      <c r="S346" s="127">
        <v>1083011</v>
      </c>
      <c r="T346" s="251">
        <v>99.942939758300781</v>
      </c>
      <c r="U346" s="251">
        <v>99.785354614257813</v>
      </c>
      <c r="V346" s="251">
        <v>99.819671630859375</v>
      </c>
      <c r="W346" s="251">
        <v>99.726661682128906</v>
      </c>
      <c r="X346" s="251">
        <v>99.762710571289063</v>
      </c>
      <c r="Y346" s="127">
        <v>1641633</v>
      </c>
      <c r="Z346" s="251">
        <v>99.90643310546875</v>
      </c>
      <c r="AA346" s="127">
        <v>267710</v>
      </c>
      <c r="AB346" s="251">
        <v>99.869636535644531</v>
      </c>
      <c r="AC346" s="127">
        <v>39619</v>
      </c>
      <c r="AD346" s="251">
        <v>0.26502436399459839</v>
      </c>
      <c r="AE346" s="127">
        <v>3255</v>
      </c>
      <c r="AF346" s="251">
        <v>98.248847961425781</v>
      </c>
      <c r="AG346" s="127">
        <v>1541008</v>
      </c>
      <c r="AH346" s="251">
        <v>0.14127117395401001</v>
      </c>
      <c r="AI346" s="127">
        <v>18314</v>
      </c>
      <c r="AJ346" s="251">
        <v>92.328269958496094</v>
      </c>
      <c r="AK346" s="251">
        <v>0.9552263617515564</v>
      </c>
      <c r="AL346" s="251">
        <v>6.5374284982681274E-2</v>
      </c>
      <c r="AM346" s="245">
        <v>0</v>
      </c>
      <c r="AN346" s="126">
        <v>0</v>
      </c>
      <c r="AO346" s="156">
        <v>0</v>
      </c>
      <c r="AP346" s="127">
        <v>0</v>
      </c>
      <c r="AQ346" s="127">
        <v>0</v>
      </c>
      <c r="AR346" s="127">
        <v>0</v>
      </c>
      <c r="AS346" s="127">
        <v>0</v>
      </c>
      <c r="AT346" s="127">
        <v>0</v>
      </c>
      <c r="AU346" s="127">
        <v>0</v>
      </c>
      <c r="AV346" s="311">
        <v>1</v>
      </c>
      <c r="AW346" s="312">
        <v>0</v>
      </c>
      <c r="AX346" s="312">
        <v>10</v>
      </c>
      <c r="AY346" s="10">
        <v>0</v>
      </c>
      <c r="AZ346" s="10">
        <v>0</v>
      </c>
      <c r="BA346" s="10">
        <v>0</v>
      </c>
    </row>
    <row r="347" spans="1:53" x14ac:dyDescent="0.25">
      <c r="A347" s="9">
        <v>41894</v>
      </c>
      <c r="B347" s="309" t="s">
        <v>78</v>
      </c>
      <c r="C347" s="309" t="s">
        <v>86</v>
      </c>
      <c r="D347" s="310" t="s">
        <v>118</v>
      </c>
      <c r="E347" s="127">
        <v>33</v>
      </c>
      <c r="F347" s="127">
        <v>104</v>
      </c>
      <c r="G347" s="245">
        <v>683.90643310546875</v>
      </c>
      <c r="H347" s="245">
        <v>0.24000000953674316</v>
      </c>
      <c r="I347" s="245">
        <v>490210.8125</v>
      </c>
      <c r="J347" s="126">
        <v>0</v>
      </c>
      <c r="K347" s="127">
        <v>90286</v>
      </c>
      <c r="L347" s="251">
        <v>96.421372084265556</v>
      </c>
      <c r="M347" s="127">
        <v>1741789</v>
      </c>
      <c r="N347" s="251">
        <v>0</v>
      </c>
      <c r="O347" s="127">
        <v>79471</v>
      </c>
      <c r="P347" s="251">
        <v>0</v>
      </c>
      <c r="Q347" s="127">
        <v>177665</v>
      </c>
      <c r="R347" s="251">
        <v>99.949905395507813</v>
      </c>
      <c r="S347" s="127">
        <v>1138728</v>
      </c>
      <c r="T347" s="251">
        <v>99.953636169433594</v>
      </c>
      <c r="U347" s="251">
        <v>99.801185607910156</v>
      </c>
      <c r="V347" s="251">
        <v>99.869155883789063</v>
      </c>
      <c r="W347" s="251">
        <v>99.751190185546875</v>
      </c>
      <c r="X347" s="251">
        <v>99.822853088378906</v>
      </c>
      <c r="Y347" s="127">
        <v>1641715</v>
      </c>
      <c r="Z347" s="251">
        <v>99.906623840332031</v>
      </c>
      <c r="AA347" s="127">
        <v>252824</v>
      </c>
      <c r="AB347" s="251">
        <v>99.813308715820313</v>
      </c>
      <c r="AC347" s="127">
        <v>79595</v>
      </c>
      <c r="AD347" s="251">
        <v>0.36936992406845093</v>
      </c>
      <c r="AE347" s="127">
        <v>5684</v>
      </c>
      <c r="AF347" s="251">
        <v>98.328643798828125</v>
      </c>
      <c r="AG347" s="127">
        <v>1746552</v>
      </c>
      <c r="AH347" s="251">
        <v>0.17188151180744171</v>
      </c>
      <c r="AI347" s="127">
        <v>15756</v>
      </c>
      <c r="AJ347" s="251">
        <v>94.935264587402344</v>
      </c>
      <c r="AK347" s="251">
        <v>1.1328799724578857</v>
      </c>
      <c r="AL347" s="251">
        <v>6.834615021944046E-2</v>
      </c>
      <c r="AM347" s="245">
        <v>0</v>
      </c>
      <c r="AN347" s="126">
        <v>0</v>
      </c>
      <c r="AO347" s="156">
        <v>0</v>
      </c>
      <c r="AP347" s="127">
        <v>0</v>
      </c>
      <c r="AQ347" s="127">
        <v>0</v>
      </c>
      <c r="AR347" s="127">
        <v>0</v>
      </c>
      <c r="AS347" s="127">
        <v>0</v>
      </c>
      <c r="AT347" s="127">
        <v>0</v>
      </c>
      <c r="AU347" s="127">
        <v>0</v>
      </c>
      <c r="AV347" s="311">
        <v>2</v>
      </c>
      <c r="AW347" s="312">
        <v>0</v>
      </c>
      <c r="AX347" s="312">
        <v>1</v>
      </c>
      <c r="AY347" s="10">
        <v>1</v>
      </c>
      <c r="AZ347" s="10">
        <v>1</v>
      </c>
      <c r="BA347" s="10">
        <v>0</v>
      </c>
    </row>
    <row r="348" spans="1:53" x14ac:dyDescent="0.25">
      <c r="A348" s="9">
        <v>41894</v>
      </c>
      <c r="B348" s="309" t="s">
        <v>79</v>
      </c>
      <c r="C348" s="309" t="s">
        <v>86</v>
      </c>
      <c r="D348" s="310" t="s">
        <v>119</v>
      </c>
      <c r="E348" s="127">
        <v>77</v>
      </c>
      <c r="F348" s="127">
        <v>261</v>
      </c>
      <c r="G348" s="245">
        <v>524.40960693359375</v>
      </c>
      <c r="H348" s="245">
        <v>0.18480001389980316</v>
      </c>
      <c r="I348" s="245">
        <v>1560337.875</v>
      </c>
      <c r="J348" s="126">
        <v>0</v>
      </c>
      <c r="K348" s="127">
        <v>81204</v>
      </c>
      <c r="L348" s="251">
        <v>96.599921186148464</v>
      </c>
      <c r="M348" s="127">
        <v>3603665</v>
      </c>
      <c r="N348" s="251">
        <v>2.7749527362175286E-5</v>
      </c>
      <c r="O348" s="127">
        <v>64021</v>
      </c>
      <c r="P348" s="251">
        <v>0</v>
      </c>
      <c r="Q348" s="127">
        <v>193365</v>
      </c>
      <c r="R348" s="251">
        <v>99.832962036132813</v>
      </c>
      <c r="S348" s="127">
        <v>2356705</v>
      </c>
      <c r="T348" s="251">
        <v>99.906013488769531</v>
      </c>
      <c r="U348" s="251">
        <v>99.564208984375</v>
      </c>
      <c r="V348" s="251">
        <v>99.759414672851562</v>
      </c>
      <c r="W348" s="251">
        <v>99.397895812988281</v>
      </c>
      <c r="X348" s="251">
        <v>99.665657043457031</v>
      </c>
      <c r="Y348" s="127">
        <v>3997357</v>
      </c>
      <c r="Z348" s="251">
        <v>99.900230407714844</v>
      </c>
      <c r="AA348" s="127">
        <v>764053</v>
      </c>
      <c r="AB348" s="251">
        <v>99.854850769042969</v>
      </c>
      <c r="AC348" s="127">
        <v>63909</v>
      </c>
      <c r="AD348" s="251">
        <v>0.25661486387252808</v>
      </c>
      <c r="AE348" s="127">
        <v>4934</v>
      </c>
      <c r="AF348" s="251">
        <v>98.135383605957031</v>
      </c>
      <c r="AG348" s="127">
        <v>3605543</v>
      </c>
      <c r="AH348" s="251">
        <v>0.12375389784574509</v>
      </c>
      <c r="AI348" s="127">
        <v>33557</v>
      </c>
      <c r="AJ348" s="251">
        <v>96.546173095703125</v>
      </c>
      <c r="AK348" s="251">
        <v>1.0464673042297363</v>
      </c>
      <c r="AL348" s="251">
        <v>5.9709180146455765E-2</v>
      </c>
      <c r="AM348" s="245">
        <v>0</v>
      </c>
      <c r="AN348" s="126">
        <v>0</v>
      </c>
      <c r="AO348" s="156">
        <v>0</v>
      </c>
      <c r="AP348" s="127">
        <v>0</v>
      </c>
      <c r="AQ348" s="127">
        <v>0</v>
      </c>
      <c r="AR348" s="127">
        <v>0</v>
      </c>
      <c r="AS348" s="127">
        <v>0</v>
      </c>
      <c r="AT348" s="127">
        <v>0</v>
      </c>
      <c r="AU348" s="127">
        <v>0</v>
      </c>
      <c r="AV348" s="311">
        <v>0</v>
      </c>
      <c r="AW348" s="312">
        <v>0</v>
      </c>
      <c r="AX348" s="312">
        <v>17</v>
      </c>
      <c r="AY348" s="10">
        <v>0</v>
      </c>
      <c r="AZ348" s="10">
        <v>6</v>
      </c>
      <c r="BA348" s="10">
        <v>4</v>
      </c>
    </row>
    <row r="349" spans="1:53" x14ac:dyDescent="0.25">
      <c r="A349" s="9">
        <v>41894</v>
      </c>
      <c r="B349" s="309" t="s">
        <v>80</v>
      </c>
      <c r="C349" s="309" t="s">
        <v>86</v>
      </c>
      <c r="D349" s="310" t="s">
        <v>119</v>
      </c>
      <c r="E349" s="127">
        <v>57</v>
      </c>
      <c r="F349" s="127">
        <v>180</v>
      </c>
      <c r="G349" s="245">
        <v>355.92233276367187</v>
      </c>
      <c r="H349" s="245">
        <v>0.47759994864463806</v>
      </c>
      <c r="I349" s="245">
        <v>873776.375</v>
      </c>
      <c r="J349" s="126">
        <v>0</v>
      </c>
      <c r="K349" s="127">
        <v>49429</v>
      </c>
      <c r="L349" s="251">
        <v>96.459568269639277</v>
      </c>
      <c r="M349" s="127">
        <v>2007971</v>
      </c>
      <c r="N349" s="251">
        <v>0</v>
      </c>
      <c r="O349" s="127">
        <v>42408</v>
      </c>
      <c r="P349" s="251">
        <v>0</v>
      </c>
      <c r="Q349" s="127">
        <v>148702</v>
      </c>
      <c r="R349" s="251">
        <v>99.92535400390625</v>
      </c>
      <c r="S349" s="127">
        <v>1243568</v>
      </c>
      <c r="T349" s="251">
        <v>99.950706481933594</v>
      </c>
      <c r="U349" s="251">
        <v>99.764198303222656</v>
      </c>
      <c r="V349" s="251">
        <v>99.885757446289062</v>
      </c>
      <c r="W349" s="251">
        <v>99.689727783203125</v>
      </c>
      <c r="X349" s="251">
        <v>99.836517333984375</v>
      </c>
      <c r="Y349" s="127">
        <v>1879682</v>
      </c>
      <c r="Z349" s="251">
        <v>99.908279418945313</v>
      </c>
      <c r="AA349" s="127">
        <v>331098</v>
      </c>
      <c r="AB349" s="251">
        <v>99.861068725585937</v>
      </c>
      <c r="AC349" s="127">
        <v>42385</v>
      </c>
      <c r="AD349" s="251">
        <v>0.20997995138168335</v>
      </c>
      <c r="AE349" s="127">
        <v>2666</v>
      </c>
      <c r="AF349" s="251">
        <v>98.237060546875</v>
      </c>
      <c r="AG349" s="127">
        <v>2010893</v>
      </c>
      <c r="AH349" s="251">
        <v>0.1165153980255127</v>
      </c>
      <c r="AI349" s="127">
        <v>14956</v>
      </c>
      <c r="AJ349" s="251">
        <v>96.182136535644531</v>
      </c>
      <c r="AK349" s="251">
        <v>1.2341700792312622</v>
      </c>
      <c r="AL349" s="251">
        <v>7.2077780961990356E-2</v>
      </c>
      <c r="AM349" s="245">
        <v>0</v>
      </c>
      <c r="AN349" s="126">
        <v>0</v>
      </c>
      <c r="AO349" s="156">
        <v>0</v>
      </c>
      <c r="AP349" s="127">
        <v>0</v>
      </c>
      <c r="AQ349" s="127">
        <v>0</v>
      </c>
      <c r="AR349" s="127">
        <v>0</v>
      </c>
      <c r="AS349" s="127">
        <v>0</v>
      </c>
      <c r="AT349" s="127">
        <v>0</v>
      </c>
      <c r="AU349" s="127">
        <v>0</v>
      </c>
      <c r="AV349" s="311">
        <v>0</v>
      </c>
      <c r="AW349" s="312">
        <v>0</v>
      </c>
      <c r="AX349" s="312">
        <v>3</v>
      </c>
      <c r="AY349" s="10">
        <v>0</v>
      </c>
      <c r="AZ349" s="10">
        <v>0</v>
      </c>
      <c r="BA349" s="10">
        <v>0</v>
      </c>
    </row>
    <row r="350" spans="1:53" x14ac:dyDescent="0.25">
      <c r="A350" s="9">
        <v>41894</v>
      </c>
      <c r="B350" s="309" t="s">
        <v>81</v>
      </c>
      <c r="C350" s="309" t="s">
        <v>86</v>
      </c>
      <c r="D350" s="310" t="s">
        <v>119</v>
      </c>
      <c r="E350" s="127">
        <v>40</v>
      </c>
      <c r="F350" s="127">
        <v>134</v>
      </c>
      <c r="G350" s="245">
        <v>344.32562255859375</v>
      </c>
      <c r="H350" s="245">
        <v>9.3600004911422729E-2</v>
      </c>
      <c r="I350" s="245">
        <v>861244.9375</v>
      </c>
      <c r="J350" s="126">
        <v>0</v>
      </c>
      <c r="K350" s="127">
        <v>52409</v>
      </c>
      <c r="L350" s="251">
        <v>96.042664427865446</v>
      </c>
      <c r="M350" s="127">
        <v>1681866</v>
      </c>
      <c r="N350" s="251">
        <v>0</v>
      </c>
      <c r="O350" s="127">
        <v>41572</v>
      </c>
      <c r="P350" s="251">
        <v>0</v>
      </c>
      <c r="Q350" s="127">
        <v>111038</v>
      </c>
      <c r="R350" s="251">
        <v>99.935157775878906</v>
      </c>
      <c r="S350" s="127">
        <v>1074968</v>
      </c>
      <c r="T350" s="251">
        <v>99.94976806640625</v>
      </c>
      <c r="U350" s="251">
        <v>99.706535339355469</v>
      </c>
      <c r="V350" s="251">
        <v>99.870201110839844</v>
      </c>
      <c r="W350" s="251">
        <v>99.641883850097656</v>
      </c>
      <c r="X350" s="251">
        <v>99.820037841796875</v>
      </c>
      <c r="Y350" s="127">
        <v>2103338</v>
      </c>
      <c r="Z350" s="251">
        <v>99.916183471679688</v>
      </c>
      <c r="AA350" s="127">
        <v>434578</v>
      </c>
      <c r="AB350" s="251">
        <v>99.88494873046875</v>
      </c>
      <c r="AC350" s="127">
        <v>41557</v>
      </c>
      <c r="AD350" s="251">
        <v>0.26710301637649536</v>
      </c>
      <c r="AE350" s="127">
        <v>3106</v>
      </c>
      <c r="AF350" s="251">
        <v>97.681907653808594</v>
      </c>
      <c r="AG350" s="127">
        <v>1684906</v>
      </c>
      <c r="AH350" s="251">
        <v>0.11555540561676025</v>
      </c>
      <c r="AI350" s="127">
        <v>17927</v>
      </c>
      <c r="AJ350" s="251">
        <v>94.578010559082031</v>
      </c>
      <c r="AK350" s="251">
        <v>0.96060317754745483</v>
      </c>
      <c r="AL350" s="251">
        <v>6.0327600687742233E-2</v>
      </c>
      <c r="AM350" s="245">
        <v>0</v>
      </c>
      <c r="AN350" s="126">
        <v>0</v>
      </c>
      <c r="AO350" s="156">
        <v>0</v>
      </c>
      <c r="AP350" s="127">
        <v>0</v>
      </c>
      <c r="AQ350" s="127">
        <v>0</v>
      </c>
      <c r="AR350" s="127">
        <v>0</v>
      </c>
      <c r="AS350" s="127">
        <v>0</v>
      </c>
      <c r="AT350" s="127">
        <v>0</v>
      </c>
      <c r="AU350" s="127">
        <v>0</v>
      </c>
      <c r="AV350" s="311">
        <v>1</v>
      </c>
      <c r="AW350" s="312">
        <v>0</v>
      </c>
      <c r="AX350" s="312">
        <v>2</v>
      </c>
      <c r="AY350" s="10">
        <v>0</v>
      </c>
      <c r="AZ350" s="10">
        <v>0</v>
      </c>
      <c r="BA350" s="10">
        <v>0</v>
      </c>
    </row>
    <row r="351" spans="1:53" x14ac:dyDescent="0.25">
      <c r="A351" s="9">
        <v>41894</v>
      </c>
      <c r="B351" s="309" t="s">
        <v>125</v>
      </c>
      <c r="C351" s="309" t="s">
        <v>86</v>
      </c>
      <c r="D351" s="310" t="s">
        <v>119</v>
      </c>
      <c r="E351" s="127">
        <v>16</v>
      </c>
      <c r="F351" s="127">
        <v>58</v>
      </c>
      <c r="G351" s="245">
        <v>444.31207275390625</v>
      </c>
      <c r="H351" s="245">
        <v>0.28319999575614929</v>
      </c>
      <c r="I351" s="245">
        <v>372929.6875</v>
      </c>
      <c r="J351" s="126">
        <v>0</v>
      </c>
      <c r="K351" s="127">
        <v>58741</v>
      </c>
      <c r="L351" s="251">
        <v>97.279583255307202</v>
      </c>
      <c r="M351" s="127">
        <v>1147021</v>
      </c>
      <c r="N351" s="251">
        <v>3.6616593133658171E-3</v>
      </c>
      <c r="O351" s="127">
        <v>54775</v>
      </c>
      <c r="P351" s="251">
        <v>1.8256504088640213E-2</v>
      </c>
      <c r="Q351" s="127">
        <v>110674</v>
      </c>
      <c r="R351" s="251">
        <v>99.466903686523438</v>
      </c>
      <c r="S351" s="127">
        <v>808740</v>
      </c>
      <c r="T351" s="251">
        <v>99.387565612792969</v>
      </c>
      <c r="U351" s="251">
        <v>99.751708984375</v>
      </c>
      <c r="V351" s="251">
        <v>99.721977233886719</v>
      </c>
      <c r="W351" s="251">
        <v>99.219932556152344</v>
      </c>
      <c r="X351" s="251">
        <v>99.111244201660156</v>
      </c>
      <c r="Y351" s="127">
        <v>1049230</v>
      </c>
      <c r="Z351" s="251">
        <v>99.936332702636719</v>
      </c>
      <c r="AA351" s="127">
        <v>192232</v>
      </c>
      <c r="AB351" s="251">
        <v>99.859024047851563</v>
      </c>
      <c r="AC351" s="127">
        <v>54756</v>
      </c>
      <c r="AD351" s="251">
        <v>0.22828549146652222</v>
      </c>
      <c r="AE351" s="127">
        <v>3233</v>
      </c>
      <c r="AF351" s="251">
        <v>98.36065673828125</v>
      </c>
      <c r="AG351" s="127">
        <v>1147218</v>
      </c>
      <c r="AH351" s="251">
        <v>0.13632979989051819</v>
      </c>
      <c r="AI351" s="127">
        <v>8069</v>
      </c>
      <c r="AJ351" s="251">
        <v>90.494483947753906</v>
      </c>
      <c r="AK351" s="251">
        <v>1.0249689817428589</v>
      </c>
      <c r="AL351" s="251">
        <v>5.2151728421449661E-2</v>
      </c>
      <c r="AM351" s="245">
        <v>0</v>
      </c>
      <c r="AN351" s="126">
        <v>0</v>
      </c>
      <c r="AO351" s="156">
        <v>0</v>
      </c>
      <c r="AP351" s="127">
        <v>0</v>
      </c>
      <c r="AQ351" s="127">
        <v>0</v>
      </c>
      <c r="AR351" s="127">
        <v>0</v>
      </c>
      <c r="AS351" s="127">
        <v>0</v>
      </c>
      <c r="AT351" s="127">
        <v>0</v>
      </c>
      <c r="AU351" s="127">
        <v>0</v>
      </c>
      <c r="AV351" s="311">
        <v>0</v>
      </c>
      <c r="AW351" s="312">
        <v>0</v>
      </c>
      <c r="AX351" s="312">
        <v>9</v>
      </c>
      <c r="AY351" s="10">
        <v>0</v>
      </c>
      <c r="AZ351" s="10">
        <v>6</v>
      </c>
      <c r="BA351" s="10">
        <v>6</v>
      </c>
    </row>
    <row r="352" spans="1:53" x14ac:dyDescent="0.25">
      <c r="A352" s="9">
        <v>41894</v>
      </c>
      <c r="B352" s="313" t="s">
        <v>82</v>
      </c>
      <c r="C352" s="313" t="s">
        <v>86</v>
      </c>
      <c r="D352" s="314" t="s">
        <v>120</v>
      </c>
      <c r="E352" s="131">
        <v>51</v>
      </c>
      <c r="F352" s="131">
        <v>165</v>
      </c>
      <c r="G352" s="246">
        <v>384.18472290039062</v>
      </c>
      <c r="H352" s="246">
        <v>0.63119995594024658</v>
      </c>
      <c r="I352" s="246">
        <v>820233.3125</v>
      </c>
      <c r="J352" s="129">
        <v>0</v>
      </c>
      <c r="K352" s="128">
        <v>57676</v>
      </c>
      <c r="L352" s="252">
        <v>96.740411956446366</v>
      </c>
      <c r="M352" s="128">
        <v>1382579</v>
      </c>
      <c r="N352" s="252">
        <v>0</v>
      </c>
      <c r="O352" s="128">
        <v>54392</v>
      </c>
      <c r="P352" s="252">
        <v>0</v>
      </c>
      <c r="Q352" s="128">
        <v>146328</v>
      </c>
      <c r="R352" s="252">
        <v>99.765594482421875</v>
      </c>
      <c r="S352" s="128">
        <v>927919</v>
      </c>
      <c r="T352" s="252">
        <v>99.697929382324219</v>
      </c>
      <c r="U352" s="252">
        <v>99.748123168945313</v>
      </c>
      <c r="V352" s="252">
        <v>99.868003845214844</v>
      </c>
      <c r="W352" s="252">
        <v>99.514305114746094</v>
      </c>
      <c r="X352" s="252">
        <v>99.566329956054688</v>
      </c>
      <c r="Y352" s="128">
        <v>1252329</v>
      </c>
      <c r="Z352" s="252">
        <v>99.924224853515625</v>
      </c>
      <c r="AA352" s="128">
        <v>221775</v>
      </c>
      <c r="AB352" s="252">
        <v>99.705558776855469</v>
      </c>
      <c r="AC352" s="128">
        <v>54414</v>
      </c>
      <c r="AD352" s="252">
        <v>0.24809791147708893</v>
      </c>
      <c r="AE352" s="128">
        <v>5462</v>
      </c>
      <c r="AF352" s="252">
        <v>98.535331726074219</v>
      </c>
      <c r="AG352" s="128">
        <v>1386331</v>
      </c>
      <c r="AH352" s="252">
        <v>0.26840633153915405</v>
      </c>
      <c r="AI352" s="128">
        <v>13503</v>
      </c>
      <c r="AJ352" s="252">
        <v>94.838180541992188</v>
      </c>
      <c r="AK352" s="252">
        <v>1.2706102132797241</v>
      </c>
      <c r="AL352" s="252">
        <v>7.8435152769088745E-2</v>
      </c>
      <c r="AM352" s="246">
        <v>0</v>
      </c>
      <c r="AN352" s="129">
        <v>0</v>
      </c>
      <c r="AO352" s="129">
        <v>0</v>
      </c>
      <c r="AP352" s="296">
        <v>0</v>
      </c>
      <c r="AQ352" s="296">
        <v>0</v>
      </c>
      <c r="AR352" s="296">
        <v>1</v>
      </c>
      <c r="AS352" s="296">
        <v>1</v>
      </c>
      <c r="AT352" s="296">
        <v>0</v>
      </c>
      <c r="AU352" s="296">
        <v>0</v>
      </c>
      <c r="AV352" s="311">
        <v>0</v>
      </c>
      <c r="AW352" s="312">
        <v>1</v>
      </c>
      <c r="AX352" s="312">
        <v>5</v>
      </c>
      <c r="AY352" s="10">
        <v>0</v>
      </c>
      <c r="AZ352" s="10">
        <v>1</v>
      </c>
      <c r="BA352" s="10">
        <v>1</v>
      </c>
    </row>
    <row r="353" spans="1:53" x14ac:dyDescent="0.25">
      <c r="A353" s="9">
        <v>41894</v>
      </c>
      <c r="B353" s="313" t="s">
        <v>83</v>
      </c>
      <c r="C353" s="313" t="s">
        <v>86</v>
      </c>
      <c r="D353" s="314" t="s">
        <v>120</v>
      </c>
      <c r="E353" s="131">
        <v>46</v>
      </c>
      <c r="F353" s="131">
        <v>140</v>
      </c>
      <c r="G353" s="246">
        <v>154.74722290039062</v>
      </c>
      <c r="H353" s="246">
        <v>0.1608000248670578</v>
      </c>
      <c r="I353" s="246">
        <v>762178.125</v>
      </c>
      <c r="J353" s="131">
        <v>0</v>
      </c>
      <c r="K353" s="130">
        <v>29861</v>
      </c>
      <c r="L353" s="253">
        <v>96.386591205920766</v>
      </c>
      <c r="M353" s="130">
        <v>1003254</v>
      </c>
      <c r="N353" s="253">
        <v>0</v>
      </c>
      <c r="O353" s="130">
        <v>20420</v>
      </c>
      <c r="P353" s="253">
        <v>0</v>
      </c>
      <c r="Q353" s="130">
        <v>69055</v>
      </c>
      <c r="R353" s="253">
        <v>99.921798706054688</v>
      </c>
      <c r="S353" s="130">
        <v>614116</v>
      </c>
      <c r="T353" s="253">
        <v>99.910118103027344</v>
      </c>
      <c r="U353" s="253">
        <v>99.6669921875</v>
      </c>
      <c r="V353" s="253">
        <v>99.847396850585938</v>
      </c>
      <c r="W353" s="253">
        <v>99.58905029296875</v>
      </c>
      <c r="X353" s="253">
        <v>99.757652282714844</v>
      </c>
      <c r="Y353" s="130">
        <v>1131431</v>
      </c>
      <c r="Z353" s="253">
        <v>99.930793762207031</v>
      </c>
      <c r="AA353" s="130">
        <v>243685</v>
      </c>
      <c r="AB353" s="253">
        <v>99.842826843261719</v>
      </c>
      <c r="AC353" s="130">
        <v>20409</v>
      </c>
      <c r="AD353" s="253">
        <v>0.29398795962333679</v>
      </c>
      <c r="AE353" s="130">
        <v>1971</v>
      </c>
      <c r="AF353" s="253">
        <v>98.072044372558594</v>
      </c>
      <c r="AG353" s="130">
        <v>1005265</v>
      </c>
      <c r="AH353" s="253">
        <v>0.23058596253395081</v>
      </c>
      <c r="AI353" s="130">
        <v>6007</v>
      </c>
      <c r="AJ353" s="253">
        <v>97.852508544921875</v>
      </c>
      <c r="AK353" s="253">
        <v>1.3299624919891357</v>
      </c>
      <c r="AL353" s="253">
        <v>8.684857189655304E-2</v>
      </c>
      <c r="AM353" s="256">
        <v>0</v>
      </c>
      <c r="AN353" s="131">
        <v>0</v>
      </c>
      <c r="AO353" s="131">
        <v>0</v>
      </c>
      <c r="AP353" s="296">
        <v>0</v>
      </c>
      <c r="AQ353" s="296">
        <v>0</v>
      </c>
      <c r="AR353" s="296">
        <v>0</v>
      </c>
      <c r="AS353" s="296">
        <v>0</v>
      </c>
      <c r="AT353" s="296">
        <v>0</v>
      </c>
      <c r="AU353" s="296">
        <v>0</v>
      </c>
      <c r="AV353" s="315">
        <v>1</v>
      </c>
      <c r="AW353" s="316">
        <v>0</v>
      </c>
      <c r="AX353" s="316">
        <v>7</v>
      </c>
      <c r="AY353" s="317">
        <v>0</v>
      </c>
      <c r="AZ353" s="317">
        <v>0</v>
      </c>
      <c r="BA353" s="317">
        <v>0</v>
      </c>
    </row>
    <row r="354" spans="1:53" x14ac:dyDescent="0.25">
      <c r="A354" s="9">
        <v>41894</v>
      </c>
      <c r="B354" s="299" t="s">
        <v>85</v>
      </c>
      <c r="C354" s="299" t="s">
        <v>86</v>
      </c>
      <c r="D354" s="300">
        <v>3</v>
      </c>
      <c r="E354" s="124">
        <v>133</v>
      </c>
      <c r="F354" s="124">
        <v>430</v>
      </c>
      <c r="G354" s="242">
        <v>271.5888671875</v>
      </c>
      <c r="H354" s="242">
        <v>6.2399998307228088E-2</v>
      </c>
      <c r="I354" s="242">
        <v>2960708</v>
      </c>
      <c r="J354" s="125">
        <v>0</v>
      </c>
      <c r="K354" s="124">
        <v>62638</v>
      </c>
      <c r="L354" s="248">
        <v>96.698489734665856</v>
      </c>
      <c r="M354" s="124">
        <v>3257974</v>
      </c>
      <c r="N354" s="248">
        <v>0</v>
      </c>
      <c r="O354" s="124">
        <v>35119</v>
      </c>
      <c r="P354" s="248">
        <v>0</v>
      </c>
      <c r="Q354" s="124">
        <v>205353</v>
      </c>
      <c r="R354" s="248">
        <v>99.88702392578125</v>
      </c>
      <c r="S354" s="124">
        <v>2219574</v>
      </c>
      <c r="T354" s="248">
        <v>99.897369384765625</v>
      </c>
      <c r="U354" s="248">
        <v>99.726646423339844</v>
      </c>
      <c r="V354" s="248">
        <v>99.918693542480469</v>
      </c>
      <c r="W354" s="248">
        <v>99.613975524902344</v>
      </c>
      <c r="X354" s="248">
        <v>99.816146850585937</v>
      </c>
      <c r="Y354" s="124">
        <v>6006388</v>
      </c>
      <c r="Z354" s="248">
        <v>99.900291442871094</v>
      </c>
      <c r="AA354" s="124">
        <v>1221508</v>
      </c>
      <c r="AB354" s="248">
        <v>99.779449462890625</v>
      </c>
      <c r="AC354" s="124">
        <v>35161</v>
      </c>
      <c r="AD354" s="248">
        <v>0.4038565456867218</v>
      </c>
      <c r="AE354" s="124">
        <v>3123</v>
      </c>
      <c r="AF354" s="248">
        <v>97.246238708496094</v>
      </c>
      <c r="AG354" s="124">
        <v>3279206</v>
      </c>
      <c r="AH354" s="248">
        <v>0.26079484820365906</v>
      </c>
      <c r="AI354" s="124">
        <v>21582</v>
      </c>
      <c r="AJ354" s="248">
        <v>95.700119018554688</v>
      </c>
      <c r="AK354" s="248">
        <v>1.1344834566116333</v>
      </c>
      <c r="AL354" s="248">
        <v>8.343883603811264E-2</v>
      </c>
      <c r="AM354" s="242">
        <v>0</v>
      </c>
      <c r="AN354" s="125">
        <v>0</v>
      </c>
      <c r="AO354" s="300">
        <v>0</v>
      </c>
      <c r="AP354" s="124">
        <v>0</v>
      </c>
      <c r="AQ354" s="124">
        <v>0</v>
      </c>
      <c r="AR354" s="124">
        <v>0</v>
      </c>
      <c r="AS354" s="124">
        <v>0</v>
      </c>
      <c r="AT354" s="124">
        <v>0</v>
      </c>
      <c r="AU354" s="124">
        <v>1</v>
      </c>
      <c r="AV354" s="315">
        <v>2</v>
      </c>
      <c r="AW354" s="316">
        <v>0</v>
      </c>
      <c r="AX354" s="316">
        <v>8</v>
      </c>
      <c r="AY354" s="317">
        <v>1</v>
      </c>
      <c r="AZ354" s="317">
        <v>0</v>
      </c>
      <c r="BA354" s="317">
        <v>0</v>
      </c>
    </row>
    <row r="355" spans="1:53" x14ac:dyDescent="0.25">
      <c r="A355" s="9">
        <v>41894</v>
      </c>
      <c r="B355" s="304" t="s">
        <v>84</v>
      </c>
      <c r="C355" s="304" t="s">
        <v>87</v>
      </c>
      <c r="D355" s="305">
        <v>2</v>
      </c>
      <c r="E355" s="142">
        <v>194</v>
      </c>
      <c r="F355" s="142">
        <v>581</v>
      </c>
      <c r="G355" s="243">
        <v>1097.798095703125</v>
      </c>
      <c r="H355" s="243">
        <v>0.39847502112388611</v>
      </c>
      <c r="I355" s="243">
        <v>6159691</v>
      </c>
      <c r="J355" s="143">
        <v>0</v>
      </c>
      <c r="K355" s="142">
        <v>135609</v>
      </c>
      <c r="L355" s="249">
        <v>96.301867870126614</v>
      </c>
      <c r="M355" s="142">
        <v>6949586</v>
      </c>
      <c r="N355" s="249">
        <v>0</v>
      </c>
      <c r="O355" s="142">
        <v>76203</v>
      </c>
      <c r="P355" s="249">
        <v>0</v>
      </c>
      <c r="Q355" s="142">
        <v>65763</v>
      </c>
      <c r="R355" s="249">
        <v>99.881393432617188</v>
      </c>
      <c r="S355" s="142">
        <v>5468053</v>
      </c>
      <c r="T355" s="249">
        <v>99.976112365722656</v>
      </c>
      <c r="U355" s="249">
        <v>99.629936218261719</v>
      </c>
      <c r="V355" s="249">
        <v>99.826828002929688</v>
      </c>
      <c r="W355" s="249">
        <v>99.511772155761719</v>
      </c>
      <c r="X355" s="249">
        <v>99.802978515625</v>
      </c>
      <c r="Y355" s="142">
        <v>24409852</v>
      </c>
      <c r="Z355" s="249">
        <v>99.889976501464844</v>
      </c>
      <c r="AA355" s="142">
        <v>12183</v>
      </c>
      <c r="AB355" s="249">
        <v>92.341789245605469</v>
      </c>
      <c r="AC355" s="142">
        <v>65659</v>
      </c>
      <c r="AD355" s="249">
        <v>0.25282138586044312</v>
      </c>
      <c r="AE355" s="142">
        <v>10407</v>
      </c>
      <c r="AF355" s="249">
        <v>98.971847534179687</v>
      </c>
      <c r="AG355" s="142">
        <v>6908512</v>
      </c>
      <c r="AH355" s="249">
        <v>0.12636585533618927</v>
      </c>
      <c r="AI355" s="142">
        <v>16689</v>
      </c>
      <c r="AJ355" s="249">
        <v>96.764335632324219</v>
      </c>
      <c r="AK355" s="249">
        <v>2.759446382522583</v>
      </c>
      <c r="AL355" s="249">
        <v>0.22670651972293854</v>
      </c>
      <c r="AM355" s="243">
        <v>0</v>
      </c>
      <c r="AN355" s="143">
        <v>0</v>
      </c>
      <c r="AO355" s="305">
        <v>0</v>
      </c>
      <c r="AP355" s="142">
        <v>0</v>
      </c>
      <c r="AQ355" s="142">
        <v>0</v>
      </c>
      <c r="AR355" s="142">
        <v>1</v>
      </c>
      <c r="AS355" s="142">
        <v>2</v>
      </c>
      <c r="AT355" s="142">
        <v>0</v>
      </c>
      <c r="AU355" s="142">
        <v>0</v>
      </c>
      <c r="AV355" s="315">
        <v>2</v>
      </c>
      <c r="AW355" s="316">
        <v>0</v>
      </c>
      <c r="AX355" s="316">
        <v>22</v>
      </c>
      <c r="AY355" s="317">
        <v>0</v>
      </c>
      <c r="AZ355" s="317">
        <v>1</v>
      </c>
      <c r="BA355" s="317">
        <v>2</v>
      </c>
    </row>
    <row r="356" spans="1:53" x14ac:dyDescent="0.25">
      <c r="A356" s="9">
        <v>41893</v>
      </c>
      <c r="B356" s="299" t="s">
        <v>17</v>
      </c>
      <c r="C356" s="299"/>
      <c r="D356" s="300">
        <v>4</v>
      </c>
      <c r="E356" s="124">
        <v>845</v>
      </c>
      <c r="F356" s="124">
        <v>2887</v>
      </c>
      <c r="G356" s="242">
        <v>7481.6077728271484</v>
      </c>
      <c r="H356" s="242">
        <v>4.2251662611961365</v>
      </c>
      <c r="I356" s="242">
        <v>18031716.75</v>
      </c>
      <c r="J356" s="125"/>
      <c r="K356" s="124">
        <v>1163254</v>
      </c>
      <c r="L356" s="248">
        <v>96.886062717170972</v>
      </c>
      <c r="M356" s="124">
        <v>33887735</v>
      </c>
      <c r="N356" s="248">
        <v>3.4871023837297267E-2</v>
      </c>
      <c r="O356" s="124">
        <v>850933</v>
      </c>
      <c r="P356" s="248">
        <v>2.4522628844359622E-2</v>
      </c>
      <c r="Q356" s="124">
        <v>2248353</v>
      </c>
      <c r="R356" s="248">
        <v>99.510308532611418</v>
      </c>
      <c r="S356" s="124">
        <v>23976611</v>
      </c>
      <c r="T356" s="248">
        <v>99.647302528947165</v>
      </c>
      <c r="U356" s="248">
        <v>99.740990085575064</v>
      </c>
      <c r="V356" s="248">
        <v>99.803315397687243</v>
      </c>
      <c r="W356" s="248">
        <v>99.252566967637108</v>
      </c>
      <c r="X356" s="248">
        <v>99.451311628252711</v>
      </c>
      <c r="Y356" s="124">
        <v>50781689</v>
      </c>
      <c r="Z356" s="248">
        <v>99.898671130150063</v>
      </c>
      <c r="AA356" s="124">
        <v>5400141</v>
      </c>
      <c r="AB356" s="248">
        <v>99.766303384992341</v>
      </c>
      <c r="AC356" s="124">
        <v>841551</v>
      </c>
      <c r="AD356" s="248">
        <v>0.31786546167442775</v>
      </c>
      <c r="AE356" s="124">
        <v>69466</v>
      </c>
      <c r="AF356" s="248">
        <v>98.331559054992184</v>
      </c>
      <c r="AG356" s="124">
        <v>33892552</v>
      </c>
      <c r="AH356" s="248">
        <v>0.24784501276808996</v>
      </c>
      <c r="AI356" s="124">
        <v>265189</v>
      </c>
      <c r="AJ356" s="248">
        <v>94.795032590795003</v>
      </c>
      <c r="AK356" s="248">
        <v>0.94719893371503094</v>
      </c>
      <c r="AL356" s="248" t="e">
        <v>#DIV/0!</v>
      </c>
      <c r="AM356" s="242"/>
      <c r="AN356" s="125"/>
      <c r="AO356" s="300"/>
      <c r="AP356" s="124">
        <v>0</v>
      </c>
      <c r="AQ356" s="124">
        <v>1</v>
      </c>
      <c r="AR356" s="124">
        <v>6</v>
      </c>
      <c r="AS356" s="124">
        <v>7</v>
      </c>
      <c r="AT356" s="124">
        <v>2</v>
      </c>
      <c r="AU356" s="124">
        <v>1</v>
      </c>
      <c r="AV356" s="301">
        <v>33</v>
      </c>
      <c r="AW356" s="302">
        <v>0</v>
      </c>
      <c r="AX356" s="302">
        <v>101</v>
      </c>
      <c r="AY356" s="303">
        <v>1</v>
      </c>
      <c r="AZ356" s="303">
        <v>25</v>
      </c>
      <c r="BA356" s="303">
        <v>24</v>
      </c>
    </row>
    <row r="357" spans="1:53" x14ac:dyDescent="0.25">
      <c r="A357" s="9">
        <v>41893</v>
      </c>
      <c r="B357" s="304" t="s">
        <v>88</v>
      </c>
      <c r="C357" s="304"/>
      <c r="D357" s="305">
        <v>3</v>
      </c>
      <c r="E357" s="142">
        <v>651</v>
      </c>
      <c r="F357" s="142">
        <v>2306</v>
      </c>
      <c r="G357" s="243">
        <v>6422.0833587646484</v>
      </c>
      <c r="H357" s="243">
        <v>3.7679996192455292</v>
      </c>
      <c r="I357" s="243">
        <v>11768348.25</v>
      </c>
      <c r="J357" s="143"/>
      <c r="K357" s="142">
        <v>998174</v>
      </c>
      <c r="L357" s="249">
        <v>96.899238008603717</v>
      </c>
      <c r="M357" s="142">
        <v>26806545</v>
      </c>
      <c r="N357" s="249">
        <v>4.4082518466181039E-2</v>
      </c>
      <c r="O357" s="142">
        <v>777803</v>
      </c>
      <c r="P357" s="249">
        <v>2.674198997199051E-2</v>
      </c>
      <c r="Q357" s="142">
        <v>2184767</v>
      </c>
      <c r="R357" s="249">
        <v>99.499306100217552</v>
      </c>
      <c r="S357" s="142">
        <v>18410844</v>
      </c>
      <c r="T357" s="249">
        <v>99.547593543563451</v>
      </c>
      <c r="U357" s="249">
        <v>99.738365430656813</v>
      </c>
      <c r="V357" s="249">
        <v>99.785227737262929</v>
      </c>
      <c r="W357" s="249">
        <v>99.238981519202795</v>
      </c>
      <c r="X357" s="249">
        <v>99.33379292440965</v>
      </c>
      <c r="Y357" s="142">
        <v>29413117</v>
      </c>
      <c r="Z357" s="249">
        <v>99.906040881532789</v>
      </c>
      <c r="AA357" s="142">
        <v>5388041</v>
      </c>
      <c r="AB357" s="249">
        <v>99.783577248620006</v>
      </c>
      <c r="AC357" s="142">
        <v>778331</v>
      </c>
      <c r="AD357" s="249">
        <v>0.3240266634439441</v>
      </c>
      <c r="AE357" s="142">
        <v>59631</v>
      </c>
      <c r="AF357" s="249">
        <v>98.141907173544794</v>
      </c>
      <c r="AG357" s="142">
        <v>26848447</v>
      </c>
      <c r="AH357" s="249">
        <v>0.27728978123838544</v>
      </c>
      <c r="AI357" s="142">
        <v>248744</v>
      </c>
      <c r="AJ357" s="249">
        <v>94.692133108708362</v>
      </c>
      <c r="AK357" s="249">
        <v>7.0861698721350374E-7</v>
      </c>
      <c r="AL357" s="249" t="e">
        <v>#DIV/0!</v>
      </c>
      <c r="AM357" s="243"/>
      <c r="AN357" s="143"/>
      <c r="AO357" s="305"/>
      <c r="AP357" s="142">
        <v>0</v>
      </c>
      <c r="AQ357" s="142">
        <v>1</v>
      </c>
      <c r="AR357" s="142">
        <v>5</v>
      </c>
      <c r="AS357" s="142">
        <v>5</v>
      </c>
      <c r="AT357" s="142">
        <v>2</v>
      </c>
      <c r="AU357" s="142">
        <v>1</v>
      </c>
      <c r="AV357" s="301">
        <v>32</v>
      </c>
      <c r="AW357" s="302">
        <v>0</v>
      </c>
      <c r="AX357" s="302">
        <v>81</v>
      </c>
      <c r="AY357" s="303">
        <v>1</v>
      </c>
      <c r="AZ357" s="303">
        <v>24</v>
      </c>
      <c r="BA357" s="303">
        <v>22</v>
      </c>
    </row>
    <row r="358" spans="1:53" x14ac:dyDescent="0.25">
      <c r="A358" s="9">
        <v>41893</v>
      </c>
      <c r="B358" s="306" t="s">
        <v>89</v>
      </c>
      <c r="C358" s="306"/>
      <c r="D358" s="307">
        <v>1</v>
      </c>
      <c r="E358" s="145">
        <v>194</v>
      </c>
      <c r="F358" s="145">
        <v>581</v>
      </c>
      <c r="G358" s="244">
        <v>1059.5244140625</v>
      </c>
      <c r="H358" s="244">
        <v>0.4571666419506073</v>
      </c>
      <c r="I358" s="244">
        <v>6263368.5</v>
      </c>
      <c r="J358" s="138"/>
      <c r="K358" s="145">
        <v>165080</v>
      </c>
      <c r="L358" s="250">
        <v>96.806396898473466</v>
      </c>
      <c r="M358" s="145">
        <v>7081190</v>
      </c>
      <c r="N358" s="250">
        <v>0</v>
      </c>
      <c r="O358" s="145">
        <v>73130</v>
      </c>
      <c r="P358" s="250">
        <v>9.1773696476593614E-4</v>
      </c>
      <c r="Q358" s="145">
        <v>63586</v>
      </c>
      <c r="R358" s="250">
        <v>99.888343811035156</v>
      </c>
      <c r="S358" s="145">
        <v>5565767</v>
      </c>
      <c r="T358" s="250">
        <v>99.977127075195313</v>
      </c>
      <c r="U358" s="250">
        <v>99.768905639648438</v>
      </c>
      <c r="V358" s="250">
        <v>99.871788024902344</v>
      </c>
      <c r="W358" s="250">
        <v>99.657508850097656</v>
      </c>
      <c r="X358" s="250">
        <v>99.848945617675781</v>
      </c>
      <c r="Y358" s="145">
        <v>21368572</v>
      </c>
      <c r="Z358" s="250">
        <v>99.888526916503906</v>
      </c>
      <c r="AA358" s="145">
        <v>12100</v>
      </c>
      <c r="AB358" s="250">
        <v>92.074378967285156</v>
      </c>
      <c r="AC358" s="145">
        <v>63220</v>
      </c>
      <c r="AD358" s="250">
        <v>0.24201202392578125</v>
      </c>
      <c r="AE358" s="145">
        <v>9835</v>
      </c>
      <c r="AF358" s="250">
        <v>99.4814453125</v>
      </c>
      <c r="AG358" s="145">
        <v>7044105</v>
      </c>
      <c r="AH358" s="250">
        <v>0.13561694324016571</v>
      </c>
      <c r="AI358" s="145">
        <v>16445</v>
      </c>
      <c r="AJ358" s="250">
        <v>96.351470947265625</v>
      </c>
      <c r="AK358" s="250">
        <v>2.7269055843353271</v>
      </c>
      <c r="AL358" s="250">
        <v>0.21974851191043854</v>
      </c>
      <c r="AM358" s="244"/>
      <c r="AN358" s="138"/>
      <c r="AO358" s="307"/>
      <c r="AP358" s="145">
        <v>0</v>
      </c>
      <c r="AQ358" s="145">
        <v>0</v>
      </c>
      <c r="AR358" s="145">
        <v>1</v>
      </c>
      <c r="AS358" s="145">
        <v>2</v>
      </c>
      <c r="AT358" s="145">
        <v>0</v>
      </c>
      <c r="AU358" s="145">
        <v>0</v>
      </c>
      <c r="AV358" s="34">
        <v>1</v>
      </c>
      <c r="AW358" s="308">
        <v>0</v>
      </c>
      <c r="AX358" s="308">
        <v>20</v>
      </c>
      <c r="AY358" s="10">
        <v>0</v>
      </c>
      <c r="AZ358" s="10">
        <v>1</v>
      </c>
      <c r="BA358" s="10">
        <v>2</v>
      </c>
    </row>
    <row r="359" spans="1:53" x14ac:dyDescent="0.25">
      <c r="A359" s="9">
        <v>41893</v>
      </c>
      <c r="B359" s="309" t="s">
        <v>75</v>
      </c>
      <c r="C359" s="309" t="s">
        <v>86</v>
      </c>
      <c r="D359" s="310" t="s">
        <v>118</v>
      </c>
      <c r="E359" s="127">
        <v>39</v>
      </c>
      <c r="F359" s="127">
        <v>181</v>
      </c>
      <c r="G359" s="245">
        <v>1667.0908203125</v>
      </c>
      <c r="H359" s="245">
        <v>1.2527997493743896</v>
      </c>
      <c r="I359" s="245">
        <v>867203.3125</v>
      </c>
      <c r="J359" s="126">
        <v>0</v>
      </c>
      <c r="K359" s="127">
        <v>201062</v>
      </c>
      <c r="L359" s="251">
        <v>96.532910246590603</v>
      </c>
      <c r="M359" s="127">
        <v>4058725</v>
      </c>
      <c r="N359" s="251">
        <v>0.28913021087646484</v>
      </c>
      <c r="O359" s="127">
        <v>203855</v>
      </c>
      <c r="P359" s="251">
        <v>9.173186868429184E-2</v>
      </c>
      <c r="Q359" s="127">
        <v>433817</v>
      </c>
      <c r="R359" s="251">
        <v>98.068077087402344</v>
      </c>
      <c r="S359" s="127">
        <v>3158460</v>
      </c>
      <c r="T359" s="251">
        <v>98.026504516601563</v>
      </c>
      <c r="U359" s="251">
        <v>99.578132629394531</v>
      </c>
      <c r="V359" s="251">
        <v>99.278785705566406</v>
      </c>
      <c r="W359" s="251">
        <v>97.65435791015625</v>
      </c>
      <c r="X359" s="251">
        <v>97.319526672363281</v>
      </c>
      <c r="Y359" s="127">
        <v>3942072</v>
      </c>
      <c r="Z359" s="251">
        <v>99.890213012695313</v>
      </c>
      <c r="AA359" s="127">
        <v>712040</v>
      </c>
      <c r="AB359" s="251">
        <v>99.591598510742188</v>
      </c>
      <c r="AC359" s="127">
        <v>204016</v>
      </c>
      <c r="AD359" s="251">
        <v>0.49800014495849609</v>
      </c>
      <c r="AE359" s="127">
        <v>19146</v>
      </c>
      <c r="AF359" s="251">
        <v>98.469657897949219</v>
      </c>
      <c r="AG359" s="127">
        <v>4049380</v>
      </c>
      <c r="AH359" s="251">
        <v>0.94910824298858643</v>
      </c>
      <c r="AI359" s="127">
        <v>73422</v>
      </c>
      <c r="AJ359" s="251">
        <v>94.49755859375</v>
      </c>
      <c r="AK359" s="251">
        <v>1.0228738784790039</v>
      </c>
      <c r="AL359" s="251">
        <v>6.0074590146541595E-2</v>
      </c>
      <c r="AM359" s="245">
        <v>0</v>
      </c>
      <c r="AN359" s="126">
        <v>0</v>
      </c>
      <c r="AO359" s="156">
        <v>0</v>
      </c>
      <c r="AP359" s="127">
        <v>0</v>
      </c>
      <c r="AQ359" s="127">
        <v>1</v>
      </c>
      <c r="AR359" s="127">
        <v>4</v>
      </c>
      <c r="AS359" s="127">
        <v>4</v>
      </c>
      <c r="AT359" s="127">
        <v>2</v>
      </c>
      <c r="AU359" s="127">
        <v>0</v>
      </c>
      <c r="AV359" s="311">
        <v>17</v>
      </c>
      <c r="AW359" s="312">
        <v>0</v>
      </c>
      <c r="AX359" s="312">
        <v>29</v>
      </c>
      <c r="AY359" s="10">
        <v>0</v>
      </c>
      <c r="AZ359" s="10">
        <v>11</v>
      </c>
      <c r="BA359" s="10">
        <v>11</v>
      </c>
    </row>
    <row r="360" spans="1:53" x14ac:dyDescent="0.25">
      <c r="A360" s="9">
        <v>41893</v>
      </c>
      <c r="B360" s="309" t="s">
        <v>76</v>
      </c>
      <c r="C360" s="309" t="s">
        <v>86</v>
      </c>
      <c r="D360" s="310" t="s">
        <v>119</v>
      </c>
      <c r="E360" s="127">
        <v>52</v>
      </c>
      <c r="F360" s="127">
        <v>168</v>
      </c>
      <c r="G360" s="245">
        <v>521.24395751953125</v>
      </c>
      <c r="H360" s="245">
        <v>0.13439999520778656</v>
      </c>
      <c r="I360" s="245">
        <v>753974.6875</v>
      </c>
      <c r="J360" s="126">
        <v>0</v>
      </c>
      <c r="K360" s="127">
        <v>79688</v>
      </c>
      <c r="L360" s="251">
        <v>97.227938961951608</v>
      </c>
      <c r="M360" s="127">
        <v>2000780</v>
      </c>
      <c r="N360" s="251">
        <v>9.9961012892890722E-5</v>
      </c>
      <c r="O360" s="127">
        <v>59359</v>
      </c>
      <c r="P360" s="251">
        <v>0</v>
      </c>
      <c r="Q360" s="127">
        <v>155735</v>
      </c>
      <c r="R360" s="251">
        <v>99.941566467285156</v>
      </c>
      <c r="S360" s="127">
        <v>1383436</v>
      </c>
      <c r="T360" s="251">
        <v>99.9505615234375</v>
      </c>
      <c r="U360" s="251">
        <v>99.816368103027344</v>
      </c>
      <c r="V360" s="251">
        <v>99.895187377929688</v>
      </c>
      <c r="W360" s="251">
        <v>99.758041381835938</v>
      </c>
      <c r="X360" s="251">
        <v>99.845802307128906</v>
      </c>
      <c r="Y360" s="127">
        <v>1889465</v>
      </c>
      <c r="Z360" s="251">
        <v>99.919021606445313</v>
      </c>
      <c r="AA360" s="127">
        <v>328545</v>
      </c>
      <c r="AB360" s="251">
        <v>99.856643676757813</v>
      </c>
      <c r="AC360" s="127">
        <v>59399</v>
      </c>
      <c r="AD360" s="251">
        <v>0.24579538404941559</v>
      </c>
      <c r="AE360" s="127">
        <v>1191</v>
      </c>
      <c r="AF360" s="251">
        <v>98.06884765625</v>
      </c>
      <c r="AG360" s="127">
        <v>2003967</v>
      </c>
      <c r="AH360" s="251">
        <v>0.12709790468215942</v>
      </c>
      <c r="AI360" s="127">
        <v>15771</v>
      </c>
      <c r="AJ360" s="251">
        <v>93.716316223144531</v>
      </c>
      <c r="AK360" s="251">
        <v>1.1185299158096313</v>
      </c>
      <c r="AL360" s="251">
        <v>6.0045830905437469E-2</v>
      </c>
      <c r="AM360" s="245">
        <v>0</v>
      </c>
      <c r="AN360" s="126">
        <v>0</v>
      </c>
      <c r="AO360" s="156">
        <v>0</v>
      </c>
      <c r="AP360" s="127">
        <v>0</v>
      </c>
      <c r="AQ360" s="127">
        <v>0</v>
      </c>
      <c r="AR360" s="127">
        <v>0</v>
      </c>
      <c r="AS360" s="127">
        <v>0</v>
      </c>
      <c r="AT360" s="127">
        <v>0</v>
      </c>
      <c r="AU360" s="127">
        <v>0</v>
      </c>
      <c r="AV360" s="311">
        <v>2</v>
      </c>
      <c r="AW360" s="312">
        <v>0</v>
      </c>
      <c r="AX360" s="312">
        <v>0</v>
      </c>
      <c r="AY360" s="10">
        <v>0</v>
      </c>
      <c r="AZ360" s="10">
        <v>1</v>
      </c>
      <c r="BA360" s="10">
        <v>0</v>
      </c>
    </row>
    <row r="361" spans="1:53" x14ac:dyDescent="0.25">
      <c r="A361" s="9">
        <v>41893</v>
      </c>
      <c r="B361" s="309" t="s">
        <v>77</v>
      </c>
      <c r="C361" s="309" t="s">
        <v>86</v>
      </c>
      <c r="D361" s="310" t="s">
        <v>118</v>
      </c>
      <c r="E361" s="127">
        <v>65</v>
      </c>
      <c r="F361" s="127">
        <v>349</v>
      </c>
      <c r="G361" s="245">
        <v>813.66473388671875</v>
      </c>
      <c r="H361" s="245">
        <v>0.42479997873306274</v>
      </c>
      <c r="I361" s="245">
        <v>1147630.75</v>
      </c>
      <c r="J361" s="126">
        <v>0</v>
      </c>
      <c r="K361" s="127">
        <v>117151</v>
      </c>
      <c r="L361" s="251">
        <v>97.437495198504493</v>
      </c>
      <c r="M361" s="127">
        <v>3383832</v>
      </c>
      <c r="N361" s="251">
        <v>0</v>
      </c>
      <c r="O361" s="127">
        <v>92591</v>
      </c>
      <c r="P361" s="251">
        <v>0</v>
      </c>
      <c r="Q361" s="127">
        <v>262964</v>
      </c>
      <c r="R361" s="251">
        <v>99.964637756347656</v>
      </c>
      <c r="S361" s="127">
        <v>2388270</v>
      </c>
      <c r="T361" s="251">
        <v>99.964622497558594</v>
      </c>
      <c r="U361" s="251">
        <v>99.895240783691406</v>
      </c>
      <c r="V361" s="251">
        <v>99.940040588378906</v>
      </c>
      <c r="W361" s="251">
        <v>99.859916687011719</v>
      </c>
      <c r="X361" s="251">
        <v>99.904685974121094</v>
      </c>
      <c r="Y361" s="127">
        <v>3906291</v>
      </c>
      <c r="Z361" s="251">
        <v>99.923660278320313</v>
      </c>
      <c r="AA361" s="127">
        <v>722752</v>
      </c>
      <c r="AB361" s="251">
        <v>99.827606201171875</v>
      </c>
      <c r="AC361" s="127">
        <v>92694</v>
      </c>
      <c r="AD361" s="251">
        <v>0.21792133152484894</v>
      </c>
      <c r="AE361" s="127">
        <v>5561</v>
      </c>
      <c r="AF361" s="251">
        <v>98.579391479492188</v>
      </c>
      <c r="AG361" s="127">
        <v>3389192</v>
      </c>
      <c r="AH361" s="251">
        <v>0.10203021764755249</v>
      </c>
      <c r="AI361" s="127">
        <v>16811</v>
      </c>
      <c r="AJ361" s="251">
        <v>94.765335083007813</v>
      </c>
      <c r="AK361" s="251">
        <v>1.0358392000198364</v>
      </c>
      <c r="AL361" s="251">
        <v>5.860687792301178E-2</v>
      </c>
      <c r="AM361" s="245">
        <v>0</v>
      </c>
      <c r="AN361" s="126">
        <v>0</v>
      </c>
      <c r="AO361" s="156">
        <v>0</v>
      </c>
      <c r="AP361" s="127">
        <v>0</v>
      </c>
      <c r="AQ361" s="127">
        <v>0</v>
      </c>
      <c r="AR361" s="127">
        <v>0</v>
      </c>
      <c r="AS361" s="127">
        <v>0</v>
      </c>
      <c r="AT361" s="127">
        <v>0</v>
      </c>
      <c r="AU361" s="127">
        <v>0</v>
      </c>
      <c r="AV361" s="311">
        <v>0</v>
      </c>
      <c r="AW361" s="312">
        <v>0</v>
      </c>
      <c r="AX361" s="312">
        <v>1</v>
      </c>
      <c r="AY361" s="10">
        <v>0</v>
      </c>
      <c r="AZ361" s="10">
        <v>0</v>
      </c>
      <c r="BA361" s="10">
        <v>0</v>
      </c>
    </row>
    <row r="362" spans="1:53" x14ac:dyDescent="0.25">
      <c r="A362" s="9">
        <v>41893</v>
      </c>
      <c r="B362" s="309" t="s">
        <v>124</v>
      </c>
      <c r="C362" s="309" t="s">
        <v>86</v>
      </c>
      <c r="D362" s="310" t="s">
        <v>118</v>
      </c>
      <c r="E362" s="127">
        <v>42</v>
      </c>
      <c r="F362" s="127">
        <v>136</v>
      </c>
      <c r="G362" s="245">
        <v>303.27593994140625</v>
      </c>
      <c r="H362" s="245">
        <v>0.2160000205039978</v>
      </c>
      <c r="I362" s="245">
        <v>533114.625</v>
      </c>
      <c r="J362" s="126">
        <v>0</v>
      </c>
      <c r="K362" s="127">
        <v>47100</v>
      </c>
      <c r="L362" s="251">
        <v>96.384288747346076</v>
      </c>
      <c r="M362" s="127">
        <v>1564342</v>
      </c>
      <c r="N362" s="251">
        <v>0</v>
      </c>
      <c r="O362" s="127">
        <v>37926</v>
      </c>
      <c r="P362" s="251">
        <v>0</v>
      </c>
      <c r="Q362" s="127">
        <v>100581</v>
      </c>
      <c r="R362" s="251">
        <v>99.956253051757813</v>
      </c>
      <c r="S362" s="127">
        <v>1094002</v>
      </c>
      <c r="T362" s="251">
        <v>99.949363708496094</v>
      </c>
      <c r="U362" s="251">
        <v>99.833885192871094</v>
      </c>
      <c r="V362" s="251">
        <v>99.862373352050781</v>
      </c>
      <c r="W362" s="251">
        <v>99.790214538574219</v>
      </c>
      <c r="X362" s="251">
        <v>99.811805725097656</v>
      </c>
      <c r="Y362" s="127">
        <v>1619559</v>
      </c>
      <c r="Z362" s="251">
        <v>99.902565002441406</v>
      </c>
      <c r="AA362" s="127">
        <v>249928</v>
      </c>
      <c r="AB362" s="251">
        <v>99.870765686035156</v>
      </c>
      <c r="AC362" s="127">
        <v>37953</v>
      </c>
      <c r="AD362" s="251">
        <v>0.2450399249792099</v>
      </c>
      <c r="AE362" s="127">
        <v>3160</v>
      </c>
      <c r="AF362" s="251">
        <v>98.227851867675781</v>
      </c>
      <c r="AG362" s="127">
        <v>1566232</v>
      </c>
      <c r="AH362" s="251">
        <v>0.12418339401483536</v>
      </c>
      <c r="AI362" s="127">
        <v>19113</v>
      </c>
      <c r="AJ362" s="251">
        <v>92.183334350585937</v>
      </c>
      <c r="AK362" s="251">
        <v>1.0488061904907227</v>
      </c>
      <c r="AL362" s="251">
        <v>7.1975007653236389E-2</v>
      </c>
      <c r="AM362" s="245">
        <v>0</v>
      </c>
      <c r="AN362" s="126">
        <v>0</v>
      </c>
      <c r="AO362" s="156">
        <v>0</v>
      </c>
      <c r="AP362" s="127">
        <v>0</v>
      </c>
      <c r="AQ362" s="127">
        <v>0</v>
      </c>
      <c r="AR362" s="127">
        <v>0</v>
      </c>
      <c r="AS362" s="127">
        <v>0</v>
      </c>
      <c r="AT362" s="127">
        <v>0</v>
      </c>
      <c r="AU362" s="127">
        <v>0</v>
      </c>
      <c r="AV362" s="311">
        <v>2</v>
      </c>
      <c r="AW362" s="312">
        <v>0</v>
      </c>
      <c r="AX362" s="312">
        <v>6</v>
      </c>
      <c r="AY362" s="10">
        <v>0</v>
      </c>
      <c r="AZ362" s="10">
        <v>0</v>
      </c>
      <c r="BA362" s="10">
        <v>0</v>
      </c>
    </row>
    <row r="363" spans="1:53" x14ac:dyDescent="0.25">
      <c r="A363" s="9">
        <v>41893</v>
      </c>
      <c r="B363" s="309" t="s">
        <v>78</v>
      </c>
      <c r="C363" s="309" t="s">
        <v>86</v>
      </c>
      <c r="D363" s="310" t="s">
        <v>118</v>
      </c>
      <c r="E363" s="127">
        <v>33</v>
      </c>
      <c r="F363" s="127">
        <v>104</v>
      </c>
      <c r="G363" s="245">
        <v>664.98724365234375</v>
      </c>
      <c r="H363" s="245">
        <v>7.9199999570846558E-2</v>
      </c>
      <c r="I363" s="245">
        <v>478602.65625</v>
      </c>
      <c r="J363" s="126">
        <v>0</v>
      </c>
      <c r="K363" s="127">
        <v>98843</v>
      </c>
      <c r="L363" s="251">
        <v>96.779741610432694</v>
      </c>
      <c r="M363" s="127">
        <v>1771823</v>
      </c>
      <c r="N363" s="251">
        <v>0</v>
      </c>
      <c r="O363" s="127">
        <v>77189</v>
      </c>
      <c r="P363" s="251">
        <v>0</v>
      </c>
      <c r="Q363" s="127">
        <v>191242</v>
      </c>
      <c r="R363" s="251">
        <v>99.943527221679688</v>
      </c>
      <c r="S363" s="127">
        <v>1134121</v>
      </c>
      <c r="T363" s="251">
        <v>99.947891235351563</v>
      </c>
      <c r="U363" s="251">
        <v>99.831581115722656</v>
      </c>
      <c r="V363" s="251">
        <v>99.873802185058594</v>
      </c>
      <c r="W363" s="251">
        <v>99.775199890136719</v>
      </c>
      <c r="X363" s="251">
        <v>99.821762084960937</v>
      </c>
      <c r="Y363" s="127">
        <v>1666007</v>
      </c>
      <c r="Z363" s="251">
        <v>99.9058837890625</v>
      </c>
      <c r="AA363" s="127">
        <v>255525</v>
      </c>
      <c r="AB363" s="251">
        <v>99.769882202148438</v>
      </c>
      <c r="AC363" s="127">
        <v>77339</v>
      </c>
      <c r="AD363" s="251">
        <v>0.36333543062210083</v>
      </c>
      <c r="AE363" s="127">
        <v>5661</v>
      </c>
      <c r="AF363" s="251">
        <v>97.562271118164063</v>
      </c>
      <c r="AG363" s="127">
        <v>1776316</v>
      </c>
      <c r="AH363" s="251">
        <v>0.17862813174724579</v>
      </c>
      <c r="AI363" s="127">
        <v>15204</v>
      </c>
      <c r="AJ363" s="251">
        <v>94.369903564453125</v>
      </c>
      <c r="AK363" s="251">
        <v>1.1738412380218506</v>
      </c>
      <c r="AL363" s="251">
        <v>6.3249990344047546E-2</v>
      </c>
      <c r="AM363" s="245">
        <v>0</v>
      </c>
      <c r="AN363" s="126">
        <v>0</v>
      </c>
      <c r="AO363" s="156">
        <v>0</v>
      </c>
      <c r="AP363" s="127">
        <v>0</v>
      </c>
      <c r="AQ363" s="127">
        <v>0</v>
      </c>
      <c r="AR363" s="127">
        <v>0</v>
      </c>
      <c r="AS363" s="127">
        <v>0</v>
      </c>
      <c r="AT363" s="127">
        <v>0</v>
      </c>
      <c r="AU363" s="127">
        <v>0</v>
      </c>
      <c r="AV363" s="311">
        <v>6</v>
      </c>
      <c r="AW363" s="312">
        <v>0</v>
      </c>
      <c r="AX363" s="312">
        <v>1</v>
      </c>
      <c r="AY363" s="10">
        <v>0</v>
      </c>
      <c r="AZ363" s="10">
        <v>1</v>
      </c>
      <c r="BA363" s="10">
        <v>0</v>
      </c>
    </row>
    <row r="364" spans="1:53" x14ac:dyDescent="0.25">
      <c r="A364" s="9">
        <v>41893</v>
      </c>
      <c r="B364" s="309" t="s">
        <v>79</v>
      </c>
      <c r="C364" s="309" t="s">
        <v>86</v>
      </c>
      <c r="D364" s="310" t="s">
        <v>119</v>
      </c>
      <c r="E364" s="127">
        <v>77</v>
      </c>
      <c r="F364" s="127">
        <v>261</v>
      </c>
      <c r="G364" s="245">
        <v>516.7392578125</v>
      </c>
      <c r="H364" s="245">
        <v>0.27359998226165771</v>
      </c>
      <c r="I364" s="245">
        <v>1499665.625</v>
      </c>
      <c r="J364" s="126">
        <v>0</v>
      </c>
      <c r="K364" s="127">
        <v>96853</v>
      </c>
      <c r="L364" s="251">
        <v>96.943822080885468</v>
      </c>
      <c r="M364" s="127">
        <v>3575734</v>
      </c>
      <c r="N364" s="251">
        <v>1.3983143435325474E-4</v>
      </c>
      <c r="O364" s="127">
        <v>62949</v>
      </c>
      <c r="P364" s="251">
        <v>0</v>
      </c>
      <c r="Q364" s="127">
        <v>189023</v>
      </c>
      <c r="R364" s="251">
        <v>99.875679016113281</v>
      </c>
      <c r="S364" s="127">
        <v>2368989</v>
      </c>
      <c r="T364" s="251">
        <v>99.902069091796875</v>
      </c>
      <c r="U364" s="251">
        <v>99.618736267089844</v>
      </c>
      <c r="V364" s="251">
        <v>99.779151916503906</v>
      </c>
      <c r="W364" s="251">
        <v>99.494888305664063</v>
      </c>
      <c r="X364" s="251">
        <v>99.681434631347656</v>
      </c>
      <c r="Y364" s="127">
        <v>3996765</v>
      </c>
      <c r="Z364" s="251">
        <v>99.899215698242188</v>
      </c>
      <c r="AA364" s="127">
        <v>780749</v>
      </c>
      <c r="AB364" s="251">
        <v>99.843482971191406</v>
      </c>
      <c r="AC364" s="127">
        <v>62884</v>
      </c>
      <c r="AD364" s="251">
        <v>0.29419249296188354</v>
      </c>
      <c r="AE364" s="127">
        <v>4737</v>
      </c>
      <c r="AF364" s="251">
        <v>98.353385925292969</v>
      </c>
      <c r="AG364" s="127">
        <v>3578668</v>
      </c>
      <c r="AH364" s="251">
        <v>0.12792469561100006</v>
      </c>
      <c r="AI364" s="127">
        <v>31518</v>
      </c>
      <c r="AJ364" s="251">
        <v>96.291007995605469</v>
      </c>
      <c r="AK364" s="251">
        <v>0.91914284229278564</v>
      </c>
      <c r="AL364" s="251">
        <v>5.8518406003713608E-2</v>
      </c>
      <c r="AM364" s="245">
        <v>0</v>
      </c>
      <c r="AN364" s="126">
        <v>0</v>
      </c>
      <c r="AO364" s="156">
        <v>0</v>
      </c>
      <c r="AP364" s="127">
        <v>0</v>
      </c>
      <c r="AQ364" s="127">
        <v>0</v>
      </c>
      <c r="AR364" s="127">
        <v>0</v>
      </c>
      <c r="AS364" s="127">
        <v>0</v>
      </c>
      <c r="AT364" s="127">
        <v>0</v>
      </c>
      <c r="AU364" s="127">
        <v>0</v>
      </c>
      <c r="AV364" s="311">
        <v>2</v>
      </c>
      <c r="AW364" s="312">
        <v>0</v>
      </c>
      <c r="AX364" s="312">
        <v>16</v>
      </c>
      <c r="AY364" s="10">
        <v>0</v>
      </c>
      <c r="AZ364" s="10">
        <v>5</v>
      </c>
      <c r="BA364" s="10">
        <v>5</v>
      </c>
    </row>
    <row r="365" spans="1:53" x14ac:dyDescent="0.25">
      <c r="A365" s="9">
        <v>41893</v>
      </c>
      <c r="B365" s="309" t="s">
        <v>80</v>
      </c>
      <c r="C365" s="309" t="s">
        <v>86</v>
      </c>
      <c r="D365" s="310" t="s">
        <v>119</v>
      </c>
      <c r="E365" s="127">
        <v>57</v>
      </c>
      <c r="F365" s="127">
        <v>180</v>
      </c>
      <c r="G365" s="245">
        <v>363.39840698242187</v>
      </c>
      <c r="H365" s="245">
        <v>0.46559995412826538</v>
      </c>
      <c r="I365" s="245">
        <v>846022.1875</v>
      </c>
      <c r="J365" s="126">
        <v>0</v>
      </c>
      <c r="K365" s="127">
        <v>58325</v>
      </c>
      <c r="L365" s="251">
        <v>96.771538791255892</v>
      </c>
      <c r="M365" s="127">
        <v>2040015</v>
      </c>
      <c r="N365" s="251">
        <v>0</v>
      </c>
      <c r="O365" s="127">
        <v>41950</v>
      </c>
      <c r="P365" s="251">
        <v>0</v>
      </c>
      <c r="Q365" s="127">
        <v>155323</v>
      </c>
      <c r="R365" s="251">
        <v>99.94012451171875</v>
      </c>
      <c r="S365" s="127">
        <v>1258412</v>
      </c>
      <c r="T365" s="251">
        <v>99.953590393066406</v>
      </c>
      <c r="U365" s="251">
        <v>99.809295654296875</v>
      </c>
      <c r="V365" s="251">
        <v>99.898872375488281</v>
      </c>
      <c r="W365" s="251">
        <v>99.749534606933594</v>
      </c>
      <c r="X365" s="251">
        <v>99.852508544921875</v>
      </c>
      <c r="Y365" s="127">
        <v>1862532</v>
      </c>
      <c r="Z365" s="251">
        <v>99.9013671875</v>
      </c>
      <c r="AA365" s="127">
        <v>319456</v>
      </c>
      <c r="AB365" s="251">
        <v>99.853500366210938</v>
      </c>
      <c r="AC365" s="127">
        <v>41965</v>
      </c>
      <c r="AD365" s="251">
        <v>0.22876206040382385</v>
      </c>
      <c r="AE365" s="127">
        <v>2600</v>
      </c>
      <c r="AF365" s="251">
        <v>98.615386962890625</v>
      </c>
      <c r="AG365" s="127">
        <v>2043073</v>
      </c>
      <c r="AH365" s="251">
        <v>0.12304993718862534</v>
      </c>
      <c r="AI365" s="127">
        <v>14744</v>
      </c>
      <c r="AJ365" s="251">
        <v>96.045852661132813</v>
      </c>
      <c r="AK365" s="251">
        <v>1.0804249048233032</v>
      </c>
      <c r="AL365" s="251">
        <v>6.6496111452579498E-2</v>
      </c>
      <c r="AM365" s="245">
        <v>0</v>
      </c>
      <c r="AN365" s="126">
        <v>0</v>
      </c>
      <c r="AO365" s="156">
        <v>0</v>
      </c>
      <c r="AP365" s="127">
        <v>0</v>
      </c>
      <c r="AQ365" s="127">
        <v>0</v>
      </c>
      <c r="AR365" s="127">
        <v>0</v>
      </c>
      <c r="AS365" s="127">
        <v>0</v>
      </c>
      <c r="AT365" s="127">
        <v>0</v>
      </c>
      <c r="AU365" s="127">
        <v>0</v>
      </c>
      <c r="AV365" s="311">
        <v>1</v>
      </c>
      <c r="AW365" s="312">
        <v>0</v>
      </c>
      <c r="AX365" s="312">
        <v>1</v>
      </c>
      <c r="AY365" s="10">
        <v>0</v>
      </c>
      <c r="AZ365" s="10">
        <v>0</v>
      </c>
      <c r="BA365" s="10">
        <v>0</v>
      </c>
    </row>
    <row r="366" spans="1:53" x14ac:dyDescent="0.25">
      <c r="A366" s="9">
        <v>41893</v>
      </c>
      <c r="B366" s="309" t="s">
        <v>81</v>
      </c>
      <c r="C366" s="309" t="s">
        <v>86</v>
      </c>
      <c r="D366" s="310" t="s">
        <v>119</v>
      </c>
      <c r="E366" s="127">
        <v>40</v>
      </c>
      <c r="F366" s="127">
        <v>134</v>
      </c>
      <c r="G366" s="245">
        <v>336.22079467773437</v>
      </c>
      <c r="H366" s="245">
        <v>0.1128000020980835</v>
      </c>
      <c r="I366" s="245">
        <v>873106.375</v>
      </c>
      <c r="J366" s="126">
        <v>0</v>
      </c>
      <c r="K366" s="127">
        <v>59513</v>
      </c>
      <c r="L366" s="251">
        <v>96.592341169156313</v>
      </c>
      <c r="M366" s="127">
        <v>1588884</v>
      </c>
      <c r="N366" s="251">
        <v>0</v>
      </c>
      <c r="O366" s="127">
        <v>40395</v>
      </c>
      <c r="P366" s="251">
        <v>0</v>
      </c>
      <c r="Q366" s="127">
        <v>121150</v>
      </c>
      <c r="R366" s="251">
        <v>99.94635009765625</v>
      </c>
      <c r="S366" s="127">
        <v>1075253</v>
      </c>
      <c r="T366" s="251">
        <v>99.952384948730469</v>
      </c>
      <c r="U366" s="251">
        <v>99.777198791503906</v>
      </c>
      <c r="V366" s="251">
        <v>99.867515563964844</v>
      </c>
      <c r="W366" s="251">
        <v>99.723670959472656</v>
      </c>
      <c r="X366" s="251">
        <v>99.819961547851562</v>
      </c>
      <c r="Y366" s="127">
        <v>2004648</v>
      </c>
      <c r="Z366" s="251">
        <v>99.911003112792969</v>
      </c>
      <c r="AA366" s="127">
        <v>409135</v>
      </c>
      <c r="AB366" s="251">
        <v>99.870704650878906</v>
      </c>
      <c r="AC366" s="127">
        <v>40402</v>
      </c>
      <c r="AD366" s="251">
        <v>0.2400871217250824</v>
      </c>
      <c r="AE366" s="127">
        <v>3190</v>
      </c>
      <c r="AF366" s="251">
        <v>98.369903564453125</v>
      </c>
      <c r="AG366" s="127">
        <v>1591320</v>
      </c>
      <c r="AH366" s="251">
        <v>0.1251162588596344</v>
      </c>
      <c r="AI366" s="127">
        <v>15729</v>
      </c>
      <c r="AJ366" s="251">
        <v>95.54962158203125</v>
      </c>
      <c r="AK366" s="251">
        <v>0.9308885931968689</v>
      </c>
      <c r="AL366" s="251">
        <v>6.5409712493419647E-2</v>
      </c>
      <c r="AM366" s="245">
        <v>0</v>
      </c>
      <c r="AN366" s="126">
        <v>0</v>
      </c>
      <c r="AO366" s="156">
        <v>0</v>
      </c>
      <c r="AP366" s="127">
        <v>0</v>
      </c>
      <c r="AQ366" s="127">
        <v>0</v>
      </c>
      <c r="AR366" s="127">
        <v>0</v>
      </c>
      <c r="AS366" s="127">
        <v>0</v>
      </c>
      <c r="AT366" s="127">
        <v>0</v>
      </c>
      <c r="AU366" s="127">
        <v>0</v>
      </c>
      <c r="AV366" s="311">
        <v>0</v>
      </c>
      <c r="AW366" s="312">
        <v>0</v>
      </c>
      <c r="AX366" s="312">
        <v>2</v>
      </c>
      <c r="AY366" s="10">
        <v>0</v>
      </c>
      <c r="AZ366" s="10">
        <v>0</v>
      </c>
      <c r="BA366" s="10">
        <v>0</v>
      </c>
    </row>
    <row r="367" spans="1:53" x14ac:dyDescent="0.25">
      <c r="A367" s="9">
        <v>41893</v>
      </c>
      <c r="B367" s="309" t="s">
        <v>125</v>
      </c>
      <c r="C367" s="309" t="s">
        <v>86</v>
      </c>
      <c r="D367" s="310" t="s">
        <v>119</v>
      </c>
      <c r="E367" s="127">
        <v>16</v>
      </c>
      <c r="F367" s="127">
        <v>58</v>
      </c>
      <c r="G367" s="245">
        <v>423.22799682617187</v>
      </c>
      <c r="H367" s="245">
        <v>0.32639998197555542</v>
      </c>
      <c r="I367" s="245">
        <v>371895.65625</v>
      </c>
      <c r="J367" s="126">
        <v>0</v>
      </c>
      <c r="K367" s="127">
        <v>63291</v>
      </c>
      <c r="L367" s="251">
        <v>97.381934240255333</v>
      </c>
      <c r="M367" s="127">
        <v>1149691</v>
      </c>
      <c r="N367" s="251">
        <v>6.5234918147325516E-3</v>
      </c>
      <c r="O367" s="127">
        <v>52544</v>
      </c>
      <c r="P367" s="251">
        <v>3.8063336163759232E-2</v>
      </c>
      <c r="Q367" s="127">
        <v>133213</v>
      </c>
      <c r="R367" s="251">
        <v>98.934036254882813</v>
      </c>
      <c r="S367" s="127">
        <v>812127</v>
      </c>
      <c r="T367" s="251">
        <v>98.744163513183594</v>
      </c>
      <c r="U367" s="251">
        <v>99.712623596191406</v>
      </c>
      <c r="V367" s="251">
        <v>99.760108947753906</v>
      </c>
      <c r="W367" s="251">
        <v>98.649726867675781</v>
      </c>
      <c r="X367" s="251">
        <v>98.507286071777344</v>
      </c>
      <c r="Y367" s="127">
        <v>1011641</v>
      </c>
      <c r="Z367" s="251">
        <v>99.939407348632813</v>
      </c>
      <c r="AA367" s="127">
        <v>177659</v>
      </c>
      <c r="AB367" s="251">
        <v>99.861534118652344</v>
      </c>
      <c r="AC367" s="127">
        <v>52516</v>
      </c>
      <c r="AD367" s="251">
        <v>0.22469343245029449</v>
      </c>
      <c r="AE367" s="127">
        <v>3422</v>
      </c>
      <c r="AF367" s="251">
        <v>97.253067016601563</v>
      </c>
      <c r="AG367" s="127">
        <v>1150188</v>
      </c>
      <c r="AH367" s="251">
        <v>0.16858114302158356</v>
      </c>
      <c r="AI367" s="127">
        <v>7434</v>
      </c>
      <c r="AJ367" s="251">
        <v>91.189132690429687</v>
      </c>
      <c r="AK367" s="251">
        <v>1.013810396194458</v>
      </c>
      <c r="AL367" s="251">
        <v>5.0291381776332855E-2</v>
      </c>
      <c r="AM367" s="245">
        <v>0</v>
      </c>
      <c r="AN367" s="126">
        <v>0</v>
      </c>
      <c r="AO367" s="156">
        <v>0</v>
      </c>
      <c r="AP367" s="127">
        <v>0</v>
      </c>
      <c r="AQ367" s="127">
        <v>0</v>
      </c>
      <c r="AR367" s="127">
        <v>0</v>
      </c>
      <c r="AS367" s="127">
        <v>0</v>
      </c>
      <c r="AT367" s="127">
        <v>0</v>
      </c>
      <c r="AU367" s="127">
        <v>0</v>
      </c>
      <c r="AV367" s="311">
        <v>0</v>
      </c>
      <c r="AW367" s="312">
        <v>0</v>
      </c>
      <c r="AX367" s="312">
        <v>10</v>
      </c>
      <c r="AY367" s="10">
        <v>0</v>
      </c>
      <c r="AZ367" s="10">
        <v>5</v>
      </c>
      <c r="BA367" s="10">
        <v>5</v>
      </c>
    </row>
    <row r="368" spans="1:53" x14ac:dyDescent="0.25">
      <c r="A368" s="9">
        <v>41893</v>
      </c>
      <c r="B368" s="313" t="s">
        <v>82</v>
      </c>
      <c r="C368" s="313" t="s">
        <v>86</v>
      </c>
      <c r="D368" s="314" t="s">
        <v>120</v>
      </c>
      <c r="E368" s="131">
        <v>51</v>
      </c>
      <c r="F368" s="131">
        <v>165</v>
      </c>
      <c r="G368" s="246">
        <v>391.05825805664062</v>
      </c>
      <c r="H368" s="246">
        <v>0.32159996032714844</v>
      </c>
      <c r="I368" s="246">
        <v>739748.75</v>
      </c>
      <c r="J368" s="129">
        <v>0</v>
      </c>
      <c r="K368" s="128">
        <v>65496</v>
      </c>
      <c r="L368" s="252">
        <v>97.0043972150971</v>
      </c>
      <c r="M368" s="128">
        <v>1360512</v>
      </c>
      <c r="N368" s="252">
        <v>0</v>
      </c>
      <c r="O368" s="128">
        <v>54881</v>
      </c>
      <c r="P368" s="252">
        <v>1.8221242353320122E-3</v>
      </c>
      <c r="Q368" s="128">
        <v>154104</v>
      </c>
      <c r="R368" s="252">
        <v>99.903961181640625</v>
      </c>
      <c r="S368" s="128">
        <v>936150</v>
      </c>
      <c r="T368" s="252">
        <v>99.7913818359375</v>
      </c>
      <c r="U368" s="252">
        <v>99.815963745117187</v>
      </c>
      <c r="V368" s="252">
        <v>99.890113830566406</v>
      </c>
      <c r="W368" s="252">
        <v>99.720100402832031</v>
      </c>
      <c r="X368" s="252">
        <v>99.681724548339844</v>
      </c>
      <c r="Y368" s="128">
        <v>1204112</v>
      </c>
      <c r="Z368" s="252">
        <v>99.922019958496094</v>
      </c>
      <c r="AA368" s="128">
        <v>218666</v>
      </c>
      <c r="AB368" s="252">
        <v>99.698623657226563</v>
      </c>
      <c r="AC368" s="128">
        <v>54944</v>
      </c>
      <c r="AD368" s="252">
        <v>0.20748397707939148</v>
      </c>
      <c r="AE368" s="128">
        <v>5914</v>
      </c>
      <c r="AF368" s="252">
        <v>97.920188903808594</v>
      </c>
      <c r="AG368" s="128">
        <v>1364255</v>
      </c>
      <c r="AH368" s="252">
        <v>0.25163918733596802</v>
      </c>
      <c r="AI368" s="128">
        <v>14108</v>
      </c>
      <c r="AJ368" s="252">
        <v>95.208389282226563</v>
      </c>
      <c r="AK368" s="252">
        <v>1.1714739799499512</v>
      </c>
      <c r="AL368" s="252">
        <v>7.0158779621124268E-2</v>
      </c>
      <c r="AM368" s="246">
        <v>0</v>
      </c>
      <c r="AN368" s="129">
        <v>0</v>
      </c>
      <c r="AO368" s="129">
        <v>0</v>
      </c>
      <c r="AP368" s="296">
        <v>0</v>
      </c>
      <c r="AQ368" s="296">
        <v>0</v>
      </c>
      <c r="AR368" s="296">
        <v>1</v>
      </c>
      <c r="AS368" s="296">
        <v>1</v>
      </c>
      <c r="AT368" s="296">
        <v>0</v>
      </c>
      <c r="AU368" s="296">
        <v>0</v>
      </c>
      <c r="AV368" s="311">
        <v>0</v>
      </c>
      <c r="AW368" s="312">
        <v>0</v>
      </c>
      <c r="AX368" s="312">
        <v>6</v>
      </c>
      <c r="AY368" s="10">
        <v>0</v>
      </c>
      <c r="AZ368" s="10">
        <v>1</v>
      </c>
      <c r="BA368" s="10">
        <v>1</v>
      </c>
    </row>
    <row r="369" spans="1:53" x14ac:dyDescent="0.25">
      <c r="A369" s="9">
        <v>41893</v>
      </c>
      <c r="B369" s="313" t="s">
        <v>83</v>
      </c>
      <c r="C369" s="313" t="s">
        <v>86</v>
      </c>
      <c r="D369" s="314" t="s">
        <v>120</v>
      </c>
      <c r="E369" s="131">
        <v>46</v>
      </c>
      <c r="F369" s="131">
        <v>140</v>
      </c>
      <c r="G369" s="246">
        <v>155.01838684082031</v>
      </c>
      <c r="H369" s="246">
        <v>8.8799998164176941E-2</v>
      </c>
      <c r="I369" s="246">
        <v>752129.125</v>
      </c>
      <c r="J369" s="131">
        <v>0</v>
      </c>
      <c r="K369" s="130">
        <v>34532</v>
      </c>
      <c r="L369" s="253">
        <v>96.776902583111308</v>
      </c>
      <c r="M369" s="130">
        <v>991844</v>
      </c>
      <c r="N369" s="253">
        <v>0</v>
      </c>
      <c r="O369" s="130">
        <v>19964</v>
      </c>
      <c r="P369" s="253">
        <v>0</v>
      </c>
      <c r="Q369" s="130">
        <v>75748</v>
      </c>
      <c r="R369" s="253">
        <v>99.9287109375</v>
      </c>
      <c r="S369" s="130">
        <v>605260</v>
      </c>
      <c r="T369" s="253">
        <v>99.914413452148438</v>
      </c>
      <c r="U369" s="253">
        <v>99.769584655761719</v>
      </c>
      <c r="V369" s="253">
        <v>99.890510559082031</v>
      </c>
      <c r="W369" s="253">
        <v>99.698463439941406</v>
      </c>
      <c r="X369" s="253">
        <v>99.805015563964844</v>
      </c>
      <c r="Y369" s="130">
        <v>1049603</v>
      </c>
      <c r="Z369" s="253">
        <v>99.919395446777344</v>
      </c>
      <c r="AA369" s="130">
        <v>220664</v>
      </c>
      <c r="AB369" s="253">
        <v>99.84637451171875</v>
      </c>
      <c r="AC369" s="130">
        <v>19964</v>
      </c>
      <c r="AD369" s="253">
        <v>0.2304147481918335</v>
      </c>
      <c r="AE369" s="130">
        <v>1985</v>
      </c>
      <c r="AF369" s="253">
        <v>96.826194763183594</v>
      </c>
      <c r="AG369" s="130">
        <v>994252</v>
      </c>
      <c r="AH369" s="253">
        <v>0.22469152510166168</v>
      </c>
      <c r="AI369" s="130">
        <v>5683</v>
      </c>
      <c r="AJ369" s="253">
        <v>96.973426818847656</v>
      </c>
      <c r="AK369" s="253">
        <v>1.2011178731918335</v>
      </c>
      <c r="AL369" s="253">
        <v>8.7616436183452606E-2</v>
      </c>
      <c r="AM369" s="256">
        <v>0</v>
      </c>
      <c r="AN369" s="131">
        <v>0</v>
      </c>
      <c r="AO369" s="131">
        <v>0</v>
      </c>
      <c r="AP369" s="296">
        <v>0</v>
      </c>
      <c r="AQ369" s="296">
        <v>0</v>
      </c>
      <c r="AR369" s="296">
        <v>0</v>
      </c>
      <c r="AS369" s="296">
        <v>0</v>
      </c>
      <c r="AT369" s="296">
        <v>0</v>
      </c>
      <c r="AU369" s="296">
        <v>0</v>
      </c>
      <c r="AV369" s="315">
        <v>1</v>
      </c>
      <c r="AW369" s="316">
        <v>0</v>
      </c>
      <c r="AX369" s="316">
        <v>7</v>
      </c>
      <c r="AY369" s="317">
        <v>0</v>
      </c>
      <c r="AZ369" s="317">
        <v>0</v>
      </c>
      <c r="BA369" s="317">
        <v>0</v>
      </c>
    </row>
    <row r="370" spans="1:53" x14ac:dyDescent="0.25">
      <c r="A370" s="9">
        <v>41893</v>
      </c>
      <c r="B370" s="299" t="s">
        <v>85</v>
      </c>
      <c r="C370" s="299" t="s">
        <v>86</v>
      </c>
      <c r="D370" s="300">
        <v>3</v>
      </c>
      <c r="E370" s="124">
        <v>133</v>
      </c>
      <c r="F370" s="124">
        <v>430</v>
      </c>
      <c r="G370" s="242">
        <v>266.15756225585937</v>
      </c>
      <c r="H370" s="242">
        <v>7.1999996900558472E-2</v>
      </c>
      <c r="I370" s="242">
        <v>2905254.5</v>
      </c>
      <c r="J370" s="125">
        <v>0</v>
      </c>
      <c r="K370" s="124">
        <v>76320</v>
      </c>
      <c r="L370" s="248">
        <v>97.012578616352201</v>
      </c>
      <c r="M370" s="124">
        <v>3320363</v>
      </c>
      <c r="N370" s="248">
        <v>0</v>
      </c>
      <c r="O370" s="124">
        <v>34200</v>
      </c>
      <c r="P370" s="248">
        <v>0</v>
      </c>
      <c r="Q370" s="124">
        <v>211867</v>
      </c>
      <c r="R370" s="248">
        <v>99.902297973632813</v>
      </c>
      <c r="S370" s="124">
        <v>2196364</v>
      </c>
      <c r="T370" s="248">
        <v>99.899833679199219</v>
      </c>
      <c r="U370" s="248">
        <v>99.801170349121094</v>
      </c>
      <c r="V370" s="248">
        <v>99.928260803222656</v>
      </c>
      <c r="W370" s="248">
        <v>99.703659057617188</v>
      </c>
      <c r="X370" s="248">
        <v>99.828163146972656</v>
      </c>
      <c r="Y370" s="124">
        <v>5260422</v>
      </c>
      <c r="Z370" s="248">
        <v>99.893486022949219</v>
      </c>
      <c r="AA370" s="124">
        <v>992922</v>
      </c>
      <c r="AB370" s="248">
        <v>99.731903076171875</v>
      </c>
      <c r="AC370" s="124">
        <v>34255</v>
      </c>
      <c r="AD370" s="248">
        <v>0.37366807460784912</v>
      </c>
      <c r="AE370" s="124">
        <v>3064</v>
      </c>
      <c r="AF370" s="248">
        <v>97.61749267578125</v>
      </c>
      <c r="AG370" s="124">
        <v>3341604</v>
      </c>
      <c r="AH370" s="248">
        <v>0.24548090994358063</v>
      </c>
      <c r="AI370" s="124">
        <v>19207</v>
      </c>
      <c r="AJ370" s="248">
        <v>94.861251831054687</v>
      </c>
      <c r="AK370" s="248">
        <v>1.0608317852020264</v>
      </c>
      <c r="AL370" s="248">
        <v>7.5544901192188263E-2</v>
      </c>
      <c r="AM370" s="242">
        <v>0</v>
      </c>
      <c r="AN370" s="125">
        <v>0</v>
      </c>
      <c r="AO370" s="300">
        <v>0</v>
      </c>
      <c r="AP370" s="124">
        <v>0</v>
      </c>
      <c r="AQ370" s="124">
        <v>0</v>
      </c>
      <c r="AR370" s="124">
        <v>0</v>
      </c>
      <c r="AS370" s="124">
        <v>0</v>
      </c>
      <c r="AT370" s="124">
        <v>0</v>
      </c>
      <c r="AU370" s="124">
        <v>1</v>
      </c>
      <c r="AV370" s="315">
        <v>1</v>
      </c>
      <c r="AW370" s="316">
        <v>0</v>
      </c>
      <c r="AX370" s="316">
        <v>2</v>
      </c>
      <c r="AY370" s="317">
        <v>1</v>
      </c>
      <c r="AZ370" s="317">
        <v>0</v>
      </c>
      <c r="BA370" s="317">
        <v>0</v>
      </c>
    </row>
    <row r="371" spans="1:53" x14ac:dyDescent="0.25">
      <c r="A371" s="9">
        <v>41893</v>
      </c>
      <c r="B371" s="304" t="s">
        <v>84</v>
      </c>
      <c r="C371" s="304" t="s">
        <v>87</v>
      </c>
      <c r="D371" s="305">
        <v>2</v>
      </c>
      <c r="E371" s="142">
        <v>194</v>
      </c>
      <c r="F371" s="142">
        <v>581</v>
      </c>
      <c r="G371" s="243">
        <v>1059.5244140625</v>
      </c>
      <c r="H371" s="243">
        <v>0.4571666419506073</v>
      </c>
      <c r="I371" s="243">
        <v>6263368.5</v>
      </c>
      <c r="J371" s="143">
        <v>0</v>
      </c>
      <c r="K371" s="142">
        <v>165080</v>
      </c>
      <c r="L371" s="249">
        <v>96.806396898473466</v>
      </c>
      <c r="M371" s="142">
        <v>7081190</v>
      </c>
      <c r="N371" s="249">
        <v>0</v>
      </c>
      <c r="O371" s="142">
        <v>73130</v>
      </c>
      <c r="P371" s="249">
        <v>9.1773696476593614E-4</v>
      </c>
      <c r="Q371" s="142">
        <v>63586</v>
      </c>
      <c r="R371" s="249">
        <v>99.888343811035156</v>
      </c>
      <c r="S371" s="142">
        <v>5565767</v>
      </c>
      <c r="T371" s="249">
        <v>99.977127075195313</v>
      </c>
      <c r="U371" s="249">
        <v>99.768905639648438</v>
      </c>
      <c r="V371" s="249">
        <v>99.871788024902344</v>
      </c>
      <c r="W371" s="249">
        <v>99.657508850097656</v>
      </c>
      <c r="X371" s="249">
        <v>99.848945617675781</v>
      </c>
      <c r="Y371" s="142">
        <v>21368572</v>
      </c>
      <c r="Z371" s="249">
        <v>99.888526916503906</v>
      </c>
      <c r="AA371" s="142">
        <v>12100</v>
      </c>
      <c r="AB371" s="249">
        <v>92.074378967285156</v>
      </c>
      <c r="AC371" s="142">
        <v>63220</v>
      </c>
      <c r="AD371" s="249">
        <v>0.24201202392578125</v>
      </c>
      <c r="AE371" s="142">
        <v>9835</v>
      </c>
      <c r="AF371" s="249">
        <v>99.4814453125</v>
      </c>
      <c r="AG371" s="142">
        <v>7044105</v>
      </c>
      <c r="AH371" s="249">
        <v>0.13561694324016571</v>
      </c>
      <c r="AI371" s="142">
        <v>16445</v>
      </c>
      <c r="AJ371" s="249">
        <v>96.351470947265625</v>
      </c>
      <c r="AK371" s="249">
        <v>2.7269055843353271</v>
      </c>
      <c r="AL371" s="249">
        <v>0.21974851191043854</v>
      </c>
      <c r="AM371" s="243">
        <v>0</v>
      </c>
      <c r="AN371" s="143">
        <v>0</v>
      </c>
      <c r="AO371" s="305">
        <v>0</v>
      </c>
      <c r="AP371" s="142">
        <v>0</v>
      </c>
      <c r="AQ371" s="142">
        <v>0</v>
      </c>
      <c r="AR371" s="142">
        <v>1</v>
      </c>
      <c r="AS371" s="142">
        <v>2</v>
      </c>
      <c r="AT371" s="142">
        <v>0</v>
      </c>
      <c r="AU371" s="142">
        <v>0</v>
      </c>
      <c r="AV371" s="315">
        <v>1</v>
      </c>
      <c r="AW371" s="316">
        <v>0</v>
      </c>
      <c r="AX371" s="316">
        <v>20</v>
      </c>
      <c r="AY371" s="317">
        <v>0</v>
      </c>
      <c r="AZ371" s="317">
        <v>1</v>
      </c>
      <c r="BA371" s="317">
        <v>2</v>
      </c>
    </row>
    <row r="372" spans="1:53" x14ac:dyDescent="0.25">
      <c r="A372" s="9">
        <v>41892</v>
      </c>
      <c r="B372" s="299" t="s">
        <v>17</v>
      </c>
      <c r="C372" s="299"/>
      <c r="D372" s="300">
        <v>4</v>
      </c>
      <c r="E372" s="124">
        <v>845</v>
      </c>
      <c r="F372" s="124">
        <v>2887</v>
      </c>
      <c r="G372" s="242">
        <v>7333.1186676025391</v>
      </c>
      <c r="H372" s="242">
        <v>3.3054750962182879</v>
      </c>
      <c r="I372" s="242">
        <v>17207364.0625</v>
      </c>
      <c r="J372" s="125"/>
      <c r="K372" s="124">
        <v>1163254</v>
      </c>
      <c r="L372" s="248">
        <v>96.886062717170972</v>
      </c>
      <c r="M372" s="124">
        <v>33665795</v>
      </c>
      <c r="N372" s="248">
        <v>3.3871173881187523E-2</v>
      </c>
      <c r="O372" s="124">
        <v>841496</v>
      </c>
      <c r="P372" s="248">
        <v>2.2816507323468269E-2</v>
      </c>
      <c r="Q372" s="124">
        <v>2308857</v>
      </c>
      <c r="R372" s="248">
        <v>99.601750864416573</v>
      </c>
      <c r="S372" s="124">
        <v>23855752</v>
      </c>
      <c r="T372" s="248">
        <v>99.656854613556305</v>
      </c>
      <c r="U372" s="248">
        <v>99.729647747767899</v>
      </c>
      <c r="V372" s="248">
        <v>99.806333791880306</v>
      </c>
      <c r="W372" s="248">
        <v>99.33247528769202</v>
      </c>
      <c r="X372" s="248">
        <v>99.463852962094876</v>
      </c>
      <c r="Y372" s="124">
        <v>55116482</v>
      </c>
      <c r="Z372" s="248">
        <v>99.898329427195279</v>
      </c>
      <c r="AA372" s="124">
        <v>5512447</v>
      </c>
      <c r="AB372" s="248">
        <v>99.785212716702844</v>
      </c>
      <c r="AC372" s="124">
        <v>831752</v>
      </c>
      <c r="AD372" s="248">
        <v>0.31932595570720446</v>
      </c>
      <c r="AE372" s="124">
        <v>68458</v>
      </c>
      <c r="AF372" s="248">
        <v>98.396095844366755</v>
      </c>
      <c r="AG372" s="124">
        <v>33667721</v>
      </c>
      <c r="AH372" s="248">
        <v>0.24096374025747339</v>
      </c>
      <c r="AI372" s="124">
        <v>274772</v>
      </c>
      <c r="AJ372" s="248">
        <v>94.865561603672035</v>
      </c>
      <c r="AK372" s="248">
        <v>0.89353975898908156</v>
      </c>
      <c r="AL372" s="248" t="e">
        <v>#DIV/0!</v>
      </c>
      <c r="AM372" s="242"/>
      <c r="AN372" s="125"/>
      <c r="AO372" s="300"/>
      <c r="AP372" s="124">
        <v>0</v>
      </c>
      <c r="AQ372" s="124">
        <v>1</v>
      </c>
      <c r="AR372" s="124">
        <v>1</v>
      </c>
      <c r="AS372" s="124">
        <v>2</v>
      </c>
      <c r="AT372" s="124">
        <v>0</v>
      </c>
      <c r="AU372" s="124">
        <v>1</v>
      </c>
      <c r="AV372" s="301">
        <v>25</v>
      </c>
      <c r="AW372" s="302">
        <v>1</v>
      </c>
      <c r="AX372" s="302">
        <v>92</v>
      </c>
      <c r="AY372" s="303">
        <v>5</v>
      </c>
      <c r="AZ372" s="303">
        <v>18</v>
      </c>
      <c r="BA372" s="303">
        <v>12</v>
      </c>
    </row>
    <row r="373" spans="1:53" x14ac:dyDescent="0.25">
      <c r="A373" s="9">
        <v>41892</v>
      </c>
      <c r="B373" s="304" t="s">
        <v>88</v>
      </c>
      <c r="C373" s="304"/>
      <c r="D373" s="305">
        <v>3</v>
      </c>
      <c r="E373" s="142">
        <v>651</v>
      </c>
      <c r="F373" s="142">
        <v>2306</v>
      </c>
      <c r="G373" s="243">
        <v>6288.1728668212891</v>
      </c>
      <c r="H373" s="243">
        <v>3.048000137321651</v>
      </c>
      <c r="I373" s="243">
        <v>11405972.5625</v>
      </c>
      <c r="J373" s="143"/>
      <c r="K373" s="142">
        <v>998174</v>
      </c>
      <c r="L373" s="249">
        <v>96.899238008603717</v>
      </c>
      <c r="M373" s="142">
        <v>26531423</v>
      </c>
      <c r="N373" s="249">
        <v>4.2979224909776362E-2</v>
      </c>
      <c r="O373" s="142">
        <v>769446</v>
      </c>
      <c r="P373" s="249">
        <v>2.4953017686321396E-2</v>
      </c>
      <c r="Q373" s="142">
        <v>2246316</v>
      </c>
      <c r="R373" s="249">
        <v>99.59369009511235</v>
      </c>
      <c r="S373" s="142">
        <v>18221447</v>
      </c>
      <c r="T373" s="249">
        <v>99.557680716328477</v>
      </c>
      <c r="U373" s="249">
        <v>99.725256564132081</v>
      </c>
      <c r="V373" s="249">
        <v>99.784572396304981</v>
      </c>
      <c r="W373" s="249">
        <v>99.320062969037394</v>
      </c>
      <c r="X373" s="249">
        <v>99.343205990466956</v>
      </c>
      <c r="Y373" s="142">
        <v>29535898</v>
      </c>
      <c r="Z373" s="249">
        <v>99.90755268470258</v>
      </c>
      <c r="AA373" s="142">
        <v>5499378</v>
      </c>
      <c r="AB373" s="249">
        <v>99.801104131201257</v>
      </c>
      <c r="AC373" s="142">
        <v>769855</v>
      </c>
      <c r="AD373" s="249">
        <v>0.32837352818429466</v>
      </c>
      <c r="AE373" s="142">
        <v>58332</v>
      </c>
      <c r="AF373" s="249">
        <v>98.249673592261971</v>
      </c>
      <c r="AG373" s="142">
        <v>26571724</v>
      </c>
      <c r="AH373" s="249">
        <v>0.27181902162119115</v>
      </c>
      <c r="AI373" s="142">
        <v>257873</v>
      </c>
      <c r="AJ373" s="249">
        <v>94.767967621518366</v>
      </c>
      <c r="AK373" s="249">
        <v>7.2164959789128166E-7</v>
      </c>
      <c r="AL373" s="249" t="e">
        <v>#DIV/0!</v>
      </c>
      <c r="AM373" s="243"/>
      <c r="AN373" s="143"/>
      <c r="AO373" s="305"/>
      <c r="AP373" s="142">
        <v>0</v>
      </c>
      <c r="AQ373" s="142">
        <v>1</v>
      </c>
      <c r="AR373" s="142">
        <v>1</v>
      </c>
      <c r="AS373" s="142">
        <v>2</v>
      </c>
      <c r="AT373" s="142">
        <v>0</v>
      </c>
      <c r="AU373" s="142">
        <v>1</v>
      </c>
      <c r="AV373" s="301">
        <v>25</v>
      </c>
      <c r="AW373" s="302">
        <v>1</v>
      </c>
      <c r="AX373" s="302">
        <v>80</v>
      </c>
      <c r="AY373" s="303">
        <v>5</v>
      </c>
      <c r="AZ373" s="303">
        <v>18</v>
      </c>
      <c r="BA373" s="303">
        <v>11</v>
      </c>
    </row>
    <row r="374" spans="1:53" x14ac:dyDescent="0.25">
      <c r="A374" s="9">
        <v>41892</v>
      </c>
      <c r="B374" s="306" t="s">
        <v>89</v>
      </c>
      <c r="C374" s="306"/>
      <c r="D374" s="307">
        <v>1</v>
      </c>
      <c r="E374" s="145">
        <v>194</v>
      </c>
      <c r="F374" s="145">
        <v>581</v>
      </c>
      <c r="G374" s="244">
        <v>1044.94580078125</v>
      </c>
      <c r="H374" s="244">
        <v>0.25747495889663696</v>
      </c>
      <c r="I374" s="244">
        <v>5801391.5</v>
      </c>
      <c r="J374" s="138"/>
      <c r="K374" s="145">
        <v>165080</v>
      </c>
      <c r="L374" s="250">
        <v>96.806396898473466</v>
      </c>
      <c r="M374" s="145">
        <v>7134372</v>
      </c>
      <c r="N374" s="250">
        <v>0</v>
      </c>
      <c r="O374" s="145">
        <v>72050</v>
      </c>
      <c r="P374" s="250">
        <v>0</v>
      </c>
      <c r="Q374" s="145">
        <v>62541</v>
      </c>
      <c r="R374" s="250">
        <v>99.891273498535156</v>
      </c>
      <c r="S374" s="145">
        <v>5634305</v>
      </c>
      <c r="T374" s="250">
        <v>99.977584838867188</v>
      </c>
      <c r="U374" s="250">
        <v>99.776542663574219</v>
      </c>
      <c r="V374" s="250">
        <v>99.887260437011719</v>
      </c>
      <c r="W374" s="250">
        <v>99.668060302734375</v>
      </c>
      <c r="X374" s="250">
        <v>99.8648681640625</v>
      </c>
      <c r="Y374" s="145">
        <v>25580584</v>
      </c>
      <c r="Z374" s="250">
        <v>99.887680053710938</v>
      </c>
      <c r="AA374" s="145">
        <v>13069</v>
      </c>
      <c r="AB374" s="250">
        <v>93.098175048828125</v>
      </c>
      <c r="AC374" s="145">
        <v>61897</v>
      </c>
      <c r="AD374" s="250">
        <v>0.20679515600204468</v>
      </c>
      <c r="AE374" s="145">
        <v>10126</v>
      </c>
      <c r="AF374" s="250">
        <v>99.239578247070313</v>
      </c>
      <c r="AG374" s="145">
        <v>7095997</v>
      </c>
      <c r="AH374" s="250">
        <v>0.12542282044887543</v>
      </c>
      <c r="AI374" s="145">
        <v>16899</v>
      </c>
      <c r="AJ374" s="250">
        <v>96.354812622070313</v>
      </c>
      <c r="AK374" s="250">
        <v>2.6503047943115234</v>
      </c>
      <c r="AL374" s="250">
        <v>0.21523489058017731</v>
      </c>
      <c r="AM374" s="244"/>
      <c r="AN374" s="138"/>
      <c r="AO374" s="307"/>
      <c r="AP374" s="145">
        <v>0</v>
      </c>
      <c r="AQ374" s="145">
        <v>0</v>
      </c>
      <c r="AR374" s="145">
        <v>0</v>
      </c>
      <c r="AS374" s="145">
        <v>0</v>
      </c>
      <c r="AT374" s="145">
        <v>0</v>
      </c>
      <c r="AU374" s="145">
        <v>0</v>
      </c>
      <c r="AV374" s="34">
        <v>0</v>
      </c>
      <c r="AW374" s="308">
        <v>0</v>
      </c>
      <c r="AX374" s="308">
        <v>12</v>
      </c>
      <c r="AY374" s="10">
        <v>0</v>
      </c>
      <c r="AZ374" s="10">
        <v>0</v>
      </c>
      <c r="BA374" s="10">
        <v>1</v>
      </c>
    </row>
    <row r="375" spans="1:53" x14ac:dyDescent="0.25">
      <c r="A375" s="9">
        <v>41892</v>
      </c>
      <c r="B375" s="309" t="s">
        <v>75</v>
      </c>
      <c r="C375" s="309" t="s">
        <v>86</v>
      </c>
      <c r="D375" s="310" t="s">
        <v>118</v>
      </c>
      <c r="E375" s="127">
        <v>39</v>
      </c>
      <c r="F375" s="127">
        <v>181</v>
      </c>
      <c r="G375" s="245">
        <v>1611.662353515625</v>
      </c>
      <c r="H375" s="245">
        <v>0.94080018997192383</v>
      </c>
      <c r="I375" s="245">
        <v>806804.375</v>
      </c>
      <c r="J375" s="126">
        <v>0</v>
      </c>
      <c r="K375" s="127">
        <v>201062</v>
      </c>
      <c r="L375" s="251">
        <v>96.532910246590603</v>
      </c>
      <c r="M375" s="127">
        <v>3902725</v>
      </c>
      <c r="N375" s="251">
        <v>0.29056620597839355</v>
      </c>
      <c r="O375" s="127">
        <v>200510</v>
      </c>
      <c r="P375" s="251">
        <v>9.0768538415431976E-2</v>
      </c>
      <c r="Q375" s="127">
        <v>430441</v>
      </c>
      <c r="R375" s="251">
        <v>98.326370239257813</v>
      </c>
      <c r="S375" s="127">
        <v>3068117</v>
      </c>
      <c r="T375" s="251">
        <v>97.932510375976563</v>
      </c>
      <c r="U375" s="251">
        <v>99.543663024902344</v>
      </c>
      <c r="V375" s="251">
        <v>99.245452880859375</v>
      </c>
      <c r="W375" s="251">
        <v>97.877670288085938</v>
      </c>
      <c r="X375" s="251">
        <v>97.193565368652344</v>
      </c>
      <c r="Y375" s="127">
        <v>3781222</v>
      </c>
      <c r="Z375" s="251">
        <v>99.903839111328125</v>
      </c>
      <c r="AA375" s="127">
        <v>678586</v>
      </c>
      <c r="AB375" s="251">
        <v>99.649269104003906</v>
      </c>
      <c r="AC375" s="127">
        <v>200693</v>
      </c>
      <c r="AD375" s="251">
        <v>0.54560947418212891</v>
      </c>
      <c r="AE375" s="127">
        <v>18112</v>
      </c>
      <c r="AF375" s="251">
        <v>98.404373168945313</v>
      </c>
      <c r="AG375" s="127">
        <v>3891165</v>
      </c>
      <c r="AH375" s="251">
        <v>0.93979567289352417</v>
      </c>
      <c r="AI375" s="127">
        <v>79839</v>
      </c>
      <c r="AJ375" s="251">
        <v>94.561553955078125</v>
      </c>
      <c r="AK375" s="251">
        <v>0.98247802257537842</v>
      </c>
      <c r="AL375" s="251">
        <v>6.1155792325735092E-2</v>
      </c>
      <c r="AM375" s="245">
        <v>0</v>
      </c>
      <c r="AN375" s="126">
        <v>0</v>
      </c>
      <c r="AO375" s="156">
        <v>0</v>
      </c>
      <c r="AP375" s="127">
        <v>0</v>
      </c>
      <c r="AQ375" s="127">
        <v>1</v>
      </c>
      <c r="AR375" s="127">
        <v>0</v>
      </c>
      <c r="AS375" s="127">
        <v>0</v>
      </c>
      <c r="AT375" s="127">
        <v>0</v>
      </c>
      <c r="AU375" s="127">
        <v>0</v>
      </c>
      <c r="AV375" s="311">
        <v>12</v>
      </c>
      <c r="AW375" s="312">
        <v>0</v>
      </c>
      <c r="AX375" s="312">
        <v>28</v>
      </c>
      <c r="AY375" s="10">
        <v>2</v>
      </c>
      <c r="AZ375" s="10">
        <v>5</v>
      </c>
      <c r="BA375" s="10">
        <v>3</v>
      </c>
    </row>
    <row r="376" spans="1:53" x14ac:dyDescent="0.25">
      <c r="A376" s="9">
        <v>41892</v>
      </c>
      <c r="B376" s="309" t="s">
        <v>76</v>
      </c>
      <c r="C376" s="309" t="s">
        <v>86</v>
      </c>
      <c r="D376" s="310" t="s">
        <v>119</v>
      </c>
      <c r="E376" s="127">
        <v>52</v>
      </c>
      <c r="F376" s="127">
        <v>168</v>
      </c>
      <c r="G376" s="245">
        <v>509.86080932617187</v>
      </c>
      <c r="H376" s="245">
        <v>0.18480001389980316</v>
      </c>
      <c r="I376" s="245">
        <v>720064.4375</v>
      </c>
      <c r="J376" s="126">
        <v>0</v>
      </c>
      <c r="K376" s="127">
        <v>79688</v>
      </c>
      <c r="L376" s="251">
        <v>97.227938961951608</v>
      </c>
      <c r="M376" s="127">
        <v>2003656</v>
      </c>
      <c r="N376" s="251">
        <v>0</v>
      </c>
      <c r="O376" s="127">
        <v>59859</v>
      </c>
      <c r="P376" s="251">
        <v>0</v>
      </c>
      <c r="Q376" s="127">
        <v>160169</v>
      </c>
      <c r="R376" s="251">
        <v>99.935066223144531</v>
      </c>
      <c r="S376" s="127">
        <v>1381149</v>
      </c>
      <c r="T376" s="251">
        <v>99.939323425292969</v>
      </c>
      <c r="U376" s="251">
        <v>99.791175842285156</v>
      </c>
      <c r="V376" s="251">
        <v>99.896537780761719</v>
      </c>
      <c r="W376" s="251">
        <v>99.72637939453125</v>
      </c>
      <c r="X376" s="251">
        <v>99.835922241210938</v>
      </c>
      <c r="Y376" s="127">
        <v>1900357</v>
      </c>
      <c r="Z376" s="251">
        <v>99.912277221679688</v>
      </c>
      <c r="AA376" s="127">
        <v>338195</v>
      </c>
      <c r="AB376" s="251">
        <v>99.86309814453125</v>
      </c>
      <c r="AC376" s="127">
        <v>59853</v>
      </c>
      <c r="AD376" s="251">
        <v>0.21552804112434387</v>
      </c>
      <c r="AE376" s="127">
        <v>1147</v>
      </c>
      <c r="AF376" s="251">
        <v>98.605056762695313</v>
      </c>
      <c r="AG376" s="127">
        <v>2006938</v>
      </c>
      <c r="AH376" s="251">
        <v>0.12347167730331421</v>
      </c>
      <c r="AI376" s="127">
        <v>15345</v>
      </c>
      <c r="AJ376" s="251">
        <v>94.402084350585938</v>
      </c>
      <c r="AK376" s="251">
        <v>1.0761984586715698</v>
      </c>
      <c r="AL376" s="251">
        <v>6.2681540846824646E-2</v>
      </c>
      <c r="AM376" s="245">
        <v>0</v>
      </c>
      <c r="AN376" s="126">
        <v>0</v>
      </c>
      <c r="AO376" s="156">
        <v>0</v>
      </c>
      <c r="AP376" s="127">
        <v>0</v>
      </c>
      <c r="AQ376" s="127">
        <v>0</v>
      </c>
      <c r="AR376" s="127">
        <v>0</v>
      </c>
      <c r="AS376" s="127">
        <v>0</v>
      </c>
      <c r="AT376" s="127">
        <v>0</v>
      </c>
      <c r="AU376" s="127">
        <v>0</v>
      </c>
      <c r="AV376" s="311">
        <v>0</v>
      </c>
      <c r="AW376" s="312">
        <v>0</v>
      </c>
      <c r="AX376" s="312">
        <v>0</v>
      </c>
      <c r="AY376" s="10">
        <v>1</v>
      </c>
      <c r="AZ376" s="10">
        <v>4</v>
      </c>
      <c r="BA376" s="10">
        <v>0</v>
      </c>
    </row>
    <row r="377" spans="1:53" x14ac:dyDescent="0.25">
      <c r="A377" s="9">
        <v>41892</v>
      </c>
      <c r="B377" s="309" t="s">
        <v>77</v>
      </c>
      <c r="C377" s="309" t="s">
        <v>86</v>
      </c>
      <c r="D377" s="310" t="s">
        <v>118</v>
      </c>
      <c r="E377" s="127">
        <v>65</v>
      </c>
      <c r="F377" s="127">
        <v>349</v>
      </c>
      <c r="G377" s="245">
        <v>811.83880615234375</v>
      </c>
      <c r="H377" s="245">
        <v>0.53999996185302734</v>
      </c>
      <c r="I377" s="245">
        <v>1110664.625</v>
      </c>
      <c r="J377" s="126">
        <v>0</v>
      </c>
      <c r="K377" s="127">
        <v>117151</v>
      </c>
      <c r="L377" s="251">
        <v>97.437495198504493</v>
      </c>
      <c r="M377" s="127">
        <v>3386800</v>
      </c>
      <c r="N377" s="251">
        <v>0</v>
      </c>
      <c r="O377" s="127">
        <v>93128</v>
      </c>
      <c r="P377" s="251">
        <v>0</v>
      </c>
      <c r="Q377" s="127">
        <v>312353</v>
      </c>
      <c r="R377" s="251">
        <v>99.970222473144531</v>
      </c>
      <c r="S377" s="127">
        <v>2361249</v>
      </c>
      <c r="T377" s="251">
        <v>99.968070983886719</v>
      </c>
      <c r="U377" s="251">
        <v>99.896919250488281</v>
      </c>
      <c r="V377" s="251">
        <v>99.944610595703125</v>
      </c>
      <c r="W377" s="251">
        <v>99.867172241210937</v>
      </c>
      <c r="X377" s="251">
        <v>99.912696838378906</v>
      </c>
      <c r="Y377" s="127">
        <v>3632593</v>
      </c>
      <c r="Z377" s="251">
        <v>99.917549133300781</v>
      </c>
      <c r="AA377" s="127">
        <v>657778</v>
      </c>
      <c r="AB377" s="251">
        <v>99.828208923339844</v>
      </c>
      <c r="AC377" s="127">
        <v>93220</v>
      </c>
      <c r="AD377" s="251">
        <v>0.20810984075069427</v>
      </c>
      <c r="AE377" s="127">
        <v>5468</v>
      </c>
      <c r="AF377" s="251">
        <v>98.061447143554688</v>
      </c>
      <c r="AG377" s="127">
        <v>3392239</v>
      </c>
      <c r="AH377" s="251">
        <v>9.9580250680446625E-2</v>
      </c>
      <c r="AI377" s="127">
        <v>16973</v>
      </c>
      <c r="AJ377" s="251">
        <v>94.603195190429688</v>
      </c>
      <c r="AK377" s="251">
        <v>1.0079004764556885</v>
      </c>
      <c r="AL377" s="251">
        <v>6.0926076024770737E-2</v>
      </c>
      <c r="AM377" s="245">
        <v>0</v>
      </c>
      <c r="AN377" s="126">
        <v>0</v>
      </c>
      <c r="AO377" s="156">
        <v>0</v>
      </c>
      <c r="AP377" s="127">
        <v>0</v>
      </c>
      <c r="AQ377" s="127">
        <v>0</v>
      </c>
      <c r="AR377" s="127">
        <v>0</v>
      </c>
      <c r="AS377" s="127">
        <v>0</v>
      </c>
      <c r="AT377" s="127">
        <v>0</v>
      </c>
      <c r="AU377" s="127">
        <v>0</v>
      </c>
      <c r="AV377" s="311">
        <v>1</v>
      </c>
      <c r="AW377" s="312">
        <v>0</v>
      </c>
      <c r="AX377" s="312">
        <v>1</v>
      </c>
      <c r="AY377" s="10">
        <v>0</v>
      </c>
      <c r="AZ377" s="10">
        <v>0</v>
      </c>
      <c r="BA377" s="10">
        <v>0</v>
      </c>
    </row>
    <row r="378" spans="1:53" x14ac:dyDescent="0.25">
      <c r="A378" s="9">
        <v>41892</v>
      </c>
      <c r="B378" s="309" t="s">
        <v>124</v>
      </c>
      <c r="C378" s="309" t="s">
        <v>86</v>
      </c>
      <c r="D378" s="310" t="s">
        <v>118</v>
      </c>
      <c r="E378" s="127">
        <v>42</v>
      </c>
      <c r="F378" s="127">
        <v>136</v>
      </c>
      <c r="G378" s="245">
        <v>292.9560546875</v>
      </c>
      <c r="H378" s="245">
        <v>0.12480000406503677</v>
      </c>
      <c r="I378" s="245">
        <v>499427.90625</v>
      </c>
      <c r="J378" s="126">
        <v>0</v>
      </c>
      <c r="K378" s="127">
        <v>47100</v>
      </c>
      <c r="L378" s="251">
        <v>96.384288747346076</v>
      </c>
      <c r="M378" s="127">
        <v>1544119</v>
      </c>
      <c r="N378" s="251">
        <v>0</v>
      </c>
      <c r="O378" s="127">
        <v>37453</v>
      </c>
      <c r="P378" s="251">
        <v>0</v>
      </c>
      <c r="Q378" s="127">
        <v>109764</v>
      </c>
      <c r="R378" s="251">
        <v>99.94989013671875</v>
      </c>
      <c r="S378" s="127">
        <v>1076947</v>
      </c>
      <c r="T378" s="251">
        <v>99.936676025390625</v>
      </c>
      <c r="U378" s="251">
        <v>99.855819702148438</v>
      </c>
      <c r="V378" s="251">
        <v>99.846511840820313</v>
      </c>
      <c r="W378" s="251">
        <v>99.805778503417969</v>
      </c>
      <c r="X378" s="251">
        <v>99.783287048339844</v>
      </c>
      <c r="Y378" s="127">
        <v>1654394</v>
      </c>
      <c r="Z378" s="251">
        <v>99.896095275878906</v>
      </c>
      <c r="AA378" s="127">
        <v>270937</v>
      </c>
      <c r="AB378" s="251">
        <v>99.865280151367188</v>
      </c>
      <c r="AC378" s="127">
        <v>37474</v>
      </c>
      <c r="AD378" s="251">
        <v>0.19213321805000305</v>
      </c>
      <c r="AE378" s="127">
        <v>3258</v>
      </c>
      <c r="AF378" s="251">
        <v>98.035606384277344</v>
      </c>
      <c r="AG378" s="127">
        <v>1546108</v>
      </c>
      <c r="AH378" s="251">
        <v>0.13207356631755829</v>
      </c>
      <c r="AI378" s="127">
        <v>18170</v>
      </c>
      <c r="AJ378" s="251">
        <v>92.28948974609375</v>
      </c>
      <c r="AK378" s="251">
        <v>1.0043807029724121</v>
      </c>
      <c r="AL378" s="251">
        <v>6.8876460194587708E-2</v>
      </c>
      <c r="AM378" s="245">
        <v>0</v>
      </c>
      <c r="AN378" s="126">
        <v>0</v>
      </c>
      <c r="AO378" s="156">
        <v>0</v>
      </c>
      <c r="AP378" s="127">
        <v>0</v>
      </c>
      <c r="AQ378" s="127">
        <v>0</v>
      </c>
      <c r="AR378" s="127">
        <v>0</v>
      </c>
      <c r="AS378" s="127">
        <v>0</v>
      </c>
      <c r="AT378" s="127">
        <v>0</v>
      </c>
      <c r="AU378" s="127">
        <v>0</v>
      </c>
      <c r="AV378" s="311">
        <v>0</v>
      </c>
      <c r="AW378" s="312">
        <v>0</v>
      </c>
      <c r="AX378" s="312">
        <v>10</v>
      </c>
      <c r="AY378" s="10">
        <v>0</v>
      </c>
      <c r="AZ378" s="10">
        <v>0</v>
      </c>
      <c r="BA378" s="10">
        <v>0</v>
      </c>
    </row>
    <row r="379" spans="1:53" x14ac:dyDescent="0.25">
      <c r="A379" s="9">
        <v>41892</v>
      </c>
      <c r="B379" s="309" t="s">
        <v>78</v>
      </c>
      <c r="C379" s="309" t="s">
        <v>86</v>
      </c>
      <c r="D379" s="310" t="s">
        <v>118</v>
      </c>
      <c r="E379" s="127">
        <v>33</v>
      </c>
      <c r="F379" s="127">
        <v>104</v>
      </c>
      <c r="G379" s="245">
        <v>657.78216552734375</v>
      </c>
      <c r="H379" s="245">
        <v>0.11999998986721039</v>
      </c>
      <c r="I379" s="245">
        <v>474628.25</v>
      </c>
      <c r="J379" s="126">
        <v>0</v>
      </c>
      <c r="K379" s="127">
        <v>98843</v>
      </c>
      <c r="L379" s="251">
        <v>96.779741610432694</v>
      </c>
      <c r="M379" s="127">
        <v>1725721</v>
      </c>
      <c r="N379" s="251">
        <v>0</v>
      </c>
      <c r="O379" s="127">
        <v>76789</v>
      </c>
      <c r="P379" s="251">
        <v>0</v>
      </c>
      <c r="Q379" s="127">
        <v>162601</v>
      </c>
      <c r="R379" s="251">
        <v>99.946495056152344</v>
      </c>
      <c r="S379" s="127">
        <v>1128845</v>
      </c>
      <c r="T379" s="251">
        <v>99.9444580078125</v>
      </c>
      <c r="U379" s="251">
        <v>99.842422485351563</v>
      </c>
      <c r="V379" s="251">
        <v>99.882133483886719</v>
      </c>
      <c r="W379" s="251">
        <v>99.78900146484375</v>
      </c>
      <c r="X379" s="251">
        <v>99.82666015625</v>
      </c>
      <c r="Y379" s="127">
        <v>1648286</v>
      </c>
      <c r="Z379" s="251">
        <v>99.921005249023438</v>
      </c>
      <c r="AA379" s="127">
        <v>250902</v>
      </c>
      <c r="AB379" s="251">
        <v>99.801918029785156</v>
      </c>
      <c r="AC379" s="127">
        <v>76938</v>
      </c>
      <c r="AD379" s="251">
        <v>0.35873040556907654</v>
      </c>
      <c r="AE379" s="127">
        <v>5441</v>
      </c>
      <c r="AF379" s="251">
        <v>98.070205688476563</v>
      </c>
      <c r="AG379" s="127">
        <v>1729968</v>
      </c>
      <c r="AH379" s="251">
        <v>0.16491635143756866</v>
      </c>
      <c r="AI379" s="127">
        <v>14194</v>
      </c>
      <c r="AJ379" s="251">
        <v>94.716079711914062</v>
      </c>
      <c r="AK379" s="251">
        <v>1.0533730983734131</v>
      </c>
      <c r="AL379" s="251">
        <v>6.4079806208610535E-2</v>
      </c>
      <c r="AM379" s="245">
        <v>0</v>
      </c>
      <c r="AN379" s="126">
        <v>0</v>
      </c>
      <c r="AO379" s="156">
        <v>0</v>
      </c>
      <c r="AP379" s="127">
        <v>0</v>
      </c>
      <c r="AQ379" s="127">
        <v>0</v>
      </c>
      <c r="AR379" s="127">
        <v>0</v>
      </c>
      <c r="AS379" s="127">
        <v>0</v>
      </c>
      <c r="AT379" s="127">
        <v>0</v>
      </c>
      <c r="AU379" s="127">
        <v>0</v>
      </c>
      <c r="AV379" s="311">
        <v>3</v>
      </c>
      <c r="AW379" s="312">
        <v>0</v>
      </c>
      <c r="AX379" s="312">
        <v>1</v>
      </c>
      <c r="AY379" s="10">
        <v>1</v>
      </c>
      <c r="AZ379" s="10">
        <v>1</v>
      </c>
      <c r="BA379" s="10">
        <v>0</v>
      </c>
    </row>
    <row r="380" spans="1:53" x14ac:dyDescent="0.25">
      <c r="A380" s="9">
        <v>41892</v>
      </c>
      <c r="B380" s="309" t="s">
        <v>79</v>
      </c>
      <c r="C380" s="309" t="s">
        <v>86</v>
      </c>
      <c r="D380" s="310" t="s">
        <v>119</v>
      </c>
      <c r="E380" s="127">
        <v>77</v>
      </c>
      <c r="F380" s="127">
        <v>261</v>
      </c>
      <c r="G380" s="245">
        <v>515.07098388671875</v>
      </c>
      <c r="H380" s="245">
        <v>0.41759997606277466</v>
      </c>
      <c r="I380" s="245">
        <v>1452604.875</v>
      </c>
      <c r="J380" s="126">
        <v>0</v>
      </c>
      <c r="K380" s="127">
        <v>96853</v>
      </c>
      <c r="L380" s="251">
        <v>96.943822080885468</v>
      </c>
      <c r="M380" s="127">
        <v>3623133</v>
      </c>
      <c r="N380" s="251">
        <v>1.9320295541547239E-4</v>
      </c>
      <c r="O380" s="127">
        <v>61760</v>
      </c>
      <c r="P380" s="251">
        <v>0</v>
      </c>
      <c r="Q380" s="127">
        <v>199156</v>
      </c>
      <c r="R380" s="251">
        <v>99.879493713378906</v>
      </c>
      <c r="S380" s="127">
        <v>2348441</v>
      </c>
      <c r="T380" s="251">
        <v>99.891670227050781</v>
      </c>
      <c r="U380" s="251">
        <v>99.611396789550781</v>
      </c>
      <c r="V380" s="251">
        <v>99.777099609375</v>
      </c>
      <c r="W380" s="251">
        <v>99.491355895996094</v>
      </c>
      <c r="X380" s="251">
        <v>99.669013977050781</v>
      </c>
      <c r="Y380" s="127">
        <v>3848286</v>
      </c>
      <c r="Z380" s="251">
        <v>99.899253845214844</v>
      </c>
      <c r="AA380" s="127">
        <v>745051</v>
      </c>
      <c r="AB380" s="251">
        <v>99.827796936035156</v>
      </c>
      <c r="AC380" s="127">
        <v>61707</v>
      </c>
      <c r="AD380" s="251">
        <v>0.29008054733276367</v>
      </c>
      <c r="AE380" s="127">
        <v>4843</v>
      </c>
      <c r="AF380" s="251">
        <v>98.348129272460938</v>
      </c>
      <c r="AG380" s="127">
        <v>3625798</v>
      </c>
      <c r="AH380" s="251">
        <v>0.12259370088577271</v>
      </c>
      <c r="AI380" s="127">
        <v>32426</v>
      </c>
      <c r="AJ380" s="251">
        <v>96.39178466796875</v>
      </c>
      <c r="AK380" s="251">
        <v>0.87324225902557373</v>
      </c>
      <c r="AL380" s="251">
        <v>5.6540999561548233E-2</v>
      </c>
      <c r="AM380" s="245">
        <v>0</v>
      </c>
      <c r="AN380" s="126">
        <v>0</v>
      </c>
      <c r="AO380" s="156">
        <v>0</v>
      </c>
      <c r="AP380" s="127">
        <v>0</v>
      </c>
      <c r="AQ380" s="127">
        <v>0</v>
      </c>
      <c r="AR380" s="127">
        <v>0</v>
      </c>
      <c r="AS380" s="127">
        <v>0</v>
      </c>
      <c r="AT380" s="127">
        <v>0</v>
      </c>
      <c r="AU380" s="127">
        <v>0</v>
      </c>
      <c r="AV380" s="311">
        <v>1</v>
      </c>
      <c r="AW380" s="312">
        <v>0</v>
      </c>
      <c r="AX380" s="312">
        <v>11</v>
      </c>
      <c r="AY380" s="10">
        <v>0</v>
      </c>
      <c r="AZ380" s="10">
        <v>4</v>
      </c>
      <c r="BA380" s="10">
        <v>6</v>
      </c>
    </row>
    <row r="381" spans="1:53" x14ac:dyDescent="0.25">
      <c r="A381" s="9">
        <v>41892</v>
      </c>
      <c r="B381" s="309" t="s">
        <v>80</v>
      </c>
      <c r="C381" s="309" t="s">
        <v>86</v>
      </c>
      <c r="D381" s="310" t="s">
        <v>119</v>
      </c>
      <c r="E381" s="127">
        <v>57</v>
      </c>
      <c r="F381" s="127">
        <v>180</v>
      </c>
      <c r="G381" s="245">
        <v>348.05279541015625</v>
      </c>
      <c r="H381" s="245">
        <v>0.12960000336170197</v>
      </c>
      <c r="I381" s="245">
        <v>799798.6875</v>
      </c>
      <c r="J381" s="126">
        <v>0</v>
      </c>
      <c r="K381" s="127">
        <v>58325</v>
      </c>
      <c r="L381" s="251">
        <v>96.771538791255892</v>
      </c>
      <c r="M381" s="127">
        <v>1989125</v>
      </c>
      <c r="N381" s="251">
        <v>0</v>
      </c>
      <c r="O381" s="127">
        <v>41032</v>
      </c>
      <c r="P381" s="251">
        <v>0</v>
      </c>
      <c r="Q381" s="127">
        <v>151385</v>
      </c>
      <c r="R381" s="251">
        <v>99.933280944824219</v>
      </c>
      <c r="S381" s="127">
        <v>1246282</v>
      </c>
      <c r="T381" s="251">
        <v>99.934844970703125</v>
      </c>
      <c r="U381" s="251">
        <v>99.787971496582031</v>
      </c>
      <c r="V381" s="251">
        <v>99.918907165527344</v>
      </c>
      <c r="W381" s="251">
        <v>99.721397399902344</v>
      </c>
      <c r="X381" s="251">
        <v>99.853805541992188</v>
      </c>
      <c r="Y381" s="127">
        <v>1874847</v>
      </c>
      <c r="Z381" s="251">
        <v>99.905166625976563</v>
      </c>
      <c r="AA381" s="127">
        <v>330476</v>
      </c>
      <c r="AB381" s="251">
        <v>99.845375061035156</v>
      </c>
      <c r="AC381" s="127">
        <v>41043</v>
      </c>
      <c r="AD381" s="251">
        <v>0.24851983785629272</v>
      </c>
      <c r="AE381" s="127">
        <v>2703</v>
      </c>
      <c r="AF381" s="251">
        <v>98.70513916015625</v>
      </c>
      <c r="AG381" s="127">
        <v>1992333</v>
      </c>
      <c r="AH381" s="251">
        <v>0.11870505660772324</v>
      </c>
      <c r="AI381" s="127">
        <v>15944</v>
      </c>
      <c r="AJ381" s="251">
        <v>96.255645751953125</v>
      </c>
      <c r="AK381" s="251">
        <v>1.1577337980270386</v>
      </c>
      <c r="AL381" s="251">
        <v>6.2287755310535431E-2</v>
      </c>
      <c r="AM381" s="245">
        <v>0</v>
      </c>
      <c r="AN381" s="126">
        <v>0</v>
      </c>
      <c r="AO381" s="156">
        <v>0</v>
      </c>
      <c r="AP381" s="127">
        <v>0</v>
      </c>
      <c r="AQ381" s="127">
        <v>0</v>
      </c>
      <c r="AR381" s="127">
        <v>0</v>
      </c>
      <c r="AS381" s="127">
        <v>0</v>
      </c>
      <c r="AT381" s="127">
        <v>0</v>
      </c>
      <c r="AU381" s="127">
        <v>0</v>
      </c>
      <c r="AV381" s="311">
        <v>2</v>
      </c>
      <c r="AW381" s="312">
        <v>0</v>
      </c>
      <c r="AX381" s="312">
        <v>2</v>
      </c>
      <c r="AY381" s="10">
        <v>0</v>
      </c>
      <c r="AZ381" s="10">
        <v>0</v>
      </c>
      <c r="BA381" s="10">
        <v>0</v>
      </c>
    </row>
    <row r="382" spans="1:53" x14ac:dyDescent="0.25">
      <c r="A382" s="9">
        <v>41892</v>
      </c>
      <c r="B382" s="309" t="s">
        <v>81</v>
      </c>
      <c r="C382" s="309" t="s">
        <v>86</v>
      </c>
      <c r="D382" s="310" t="s">
        <v>119</v>
      </c>
      <c r="E382" s="127">
        <v>40</v>
      </c>
      <c r="F382" s="127">
        <v>134</v>
      </c>
      <c r="G382" s="245">
        <v>339.42486572265625</v>
      </c>
      <c r="H382" s="245">
        <v>6.9600000977516174E-2</v>
      </c>
      <c r="I382" s="245">
        <v>904511.0625</v>
      </c>
      <c r="J382" s="126">
        <v>0</v>
      </c>
      <c r="K382" s="127">
        <v>59513</v>
      </c>
      <c r="L382" s="251">
        <v>96.592341169156313</v>
      </c>
      <c r="M382" s="127">
        <v>1636322</v>
      </c>
      <c r="N382" s="251">
        <v>0</v>
      </c>
      <c r="O382" s="127">
        <v>40904</v>
      </c>
      <c r="P382" s="251">
        <v>0</v>
      </c>
      <c r="Q382" s="127">
        <v>122182</v>
      </c>
      <c r="R382" s="251">
        <v>99.937797546386719</v>
      </c>
      <c r="S382" s="127">
        <v>1088020</v>
      </c>
      <c r="T382" s="251">
        <v>99.946693420410156</v>
      </c>
      <c r="U382" s="251">
        <v>99.728630065917969</v>
      </c>
      <c r="V382" s="251">
        <v>99.864944458007813</v>
      </c>
      <c r="W382" s="251">
        <v>99.666595458984375</v>
      </c>
      <c r="X382" s="251">
        <v>99.81170654296875</v>
      </c>
      <c r="Y382" s="127">
        <v>1848616</v>
      </c>
      <c r="Z382" s="251">
        <v>99.909011840820313</v>
      </c>
      <c r="AA382" s="127">
        <v>364098</v>
      </c>
      <c r="AB382" s="251">
        <v>99.88409423828125</v>
      </c>
      <c r="AC382" s="127">
        <v>40904</v>
      </c>
      <c r="AD382" s="251">
        <v>0.268922358751297</v>
      </c>
      <c r="AE382" s="127">
        <v>3280</v>
      </c>
      <c r="AF382" s="251">
        <v>98.719512939453125</v>
      </c>
      <c r="AG382" s="127">
        <v>1638183</v>
      </c>
      <c r="AH382" s="251">
        <v>0.11183121800422668</v>
      </c>
      <c r="AI382" s="127">
        <v>14635</v>
      </c>
      <c r="AJ382" s="251">
        <v>95.435600280761719</v>
      </c>
      <c r="AK382" s="251">
        <v>0.88490432500839233</v>
      </c>
      <c r="AL382" s="251">
        <v>7.0789553225040436E-2</v>
      </c>
      <c r="AM382" s="245">
        <v>0</v>
      </c>
      <c r="AN382" s="126">
        <v>0</v>
      </c>
      <c r="AO382" s="156">
        <v>0</v>
      </c>
      <c r="AP382" s="127">
        <v>0</v>
      </c>
      <c r="AQ382" s="127">
        <v>0</v>
      </c>
      <c r="AR382" s="127">
        <v>0</v>
      </c>
      <c r="AS382" s="127">
        <v>0</v>
      </c>
      <c r="AT382" s="127">
        <v>0</v>
      </c>
      <c r="AU382" s="127">
        <v>0</v>
      </c>
      <c r="AV382" s="311">
        <v>1</v>
      </c>
      <c r="AW382" s="312">
        <v>0</v>
      </c>
      <c r="AX382" s="312">
        <v>2</v>
      </c>
      <c r="AY382" s="10">
        <v>0</v>
      </c>
      <c r="AZ382" s="10">
        <v>0</v>
      </c>
      <c r="BA382" s="10">
        <v>0</v>
      </c>
    </row>
    <row r="383" spans="1:53" x14ac:dyDescent="0.25">
      <c r="A383" s="9">
        <v>41892</v>
      </c>
      <c r="B383" s="309" t="s">
        <v>125</v>
      </c>
      <c r="C383" s="309" t="s">
        <v>86</v>
      </c>
      <c r="D383" s="310" t="s">
        <v>119</v>
      </c>
      <c r="E383" s="127">
        <v>16</v>
      </c>
      <c r="F383" s="127">
        <v>58</v>
      </c>
      <c r="G383" s="245">
        <v>418.32965087890625</v>
      </c>
      <c r="H383" s="245">
        <v>0.31679999828338623</v>
      </c>
      <c r="I383" s="245">
        <v>371285.09375</v>
      </c>
      <c r="J383" s="126">
        <v>0</v>
      </c>
      <c r="K383" s="127">
        <v>63291</v>
      </c>
      <c r="L383" s="251">
        <v>97.381934240255333</v>
      </c>
      <c r="M383" s="127">
        <v>1101970</v>
      </c>
      <c r="N383" s="251">
        <v>4.991061519831419E-3</v>
      </c>
      <c r="O383" s="127">
        <v>51918</v>
      </c>
      <c r="P383" s="251">
        <v>1.3482799753546715E-2</v>
      </c>
      <c r="Q383" s="127">
        <v>144473</v>
      </c>
      <c r="R383" s="251">
        <v>99.475334167480469</v>
      </c>
      <c r="S383" s="127">
        <v>799311</v>
      </c>
      <c r="T383" s="251">
        <v>99.306777954101563</v>
      </c>
      <c r="U383" s="251">
        <v>99.770790100097656</v>
      </c>
      <c r="V383" s="251">
        <v>99.787017822265625</v>
      </c>
      <c r="W383" s="251">
        <v>99.247329711914063</v>
      </c>
      <c r="X383" s="251">
        <v>99.09527587890625</v>
      </c>
      <c r="Y383" s="127">
        <v>950765</v>
      </c>
      <c r="Z383" s="251">
        <v>99.922271728515625</v>
      </c>
      <c r="AA383" s="127">
        <v>162544</v>
      </c>
      <c r="AB383" s="251">
        <v>99.873878479003906</v>
      </c>
      <c r="AC383" s="127">
        <v>51885</v>
      </c>
      <c r="AD383" s="251">
        <v>0.17346054315567017</v>
      </c>
      <c r="AE383" s="127">
        <v>3725</v>
      </c>
      <c r="AF383" s="251">
        <v>98.684562683105469</v>
      </c>
      <c r="AG383" s="127">
        <v>1102727</v>
      </c>
      <c r="AH383" s="251">
        <v>0.15851610898971558</v>
      </c>
      <c r="AI383" s="127">
        <v>9445</v>
      </c>
      <c r="AJ383" s="251">
        <v>93.425094604492187</v>
      </c>
      <c r="AK383" s="251">
        <v>1.0568138360977173</v>
      </c>
      <c r="AL383" s="251">
        <v>6.717412918806076E-2</v>
      </c>
      <c r="AM383" s="245">
        <v>0</v>
      </c>
      <c r="AN383" s="126">
        <v>0</v>
      </c>
      <c r="AO383" s="156">
        <v>0</v>
      </c>
      <c r="AP383" s="127">
        <v>0</v>
      </c>
      <c r="AQ383" s="127">
        <v>0</v>
      </c>
      <c r="AR383" s="127">
        <v>0</v>
      </c>
      <c r="AS383" s="127">
        <v>0</v>
      </c>
      <c r="AT383" s="127">
        <v>0</v>
      </c>
      <c r="AU383" s="127">
        <v>0</v>
      </c>
      <c r="AV383" s="311">
        <v>0</v>
      </c>
      <c r="AW383" s="312">
        <v>0</v>
      </c>
      <c r="AX383" s="312">
        <v>7</v>
      </c>
      <c r="AY383" s="10">
        <v>0</v>
      </c>
      <c r="AZ383" s="10">
        <v>3</v>
      </c>
      <c r="BA383" s="10">
        <v>0</v>
      </c>
    </row>
    <row r="384" spans="1:53" x14ac:dyDescent="0.25">
      <c r="A384" s="9">
        <v>41892</v>
      </c>
      <c r="B384" s="313" t="s">
        <v>82</v>
      </c>
      <c r="C384" s="313" t="s">
        <v>86</v>
      </c>
      <c r="D384" s="314" t="s">
        <v>120</v>
      </c>
      <c r="E384" s="131">
        <v>51</v>
      </c>
      <c r="F384" s="131">
        <v>165</v>
      </c>
      <c r="G384" s="246">
        <v>375.53048706054687</v>
      </c>
      <c r="H384" s="246">
        <v>9.6000000834465027E-2</v>
      </c>
      <c r="I384" s="246">
        <v>694174.0625</v>
      </c>
      <c r="J384" s="129">
        <v>0</v>
      </c>
      <c r="K384" s="128">
        <v>65496</v>
      </c>
      <c r="L384" s="252">
        <v>97.0043972150971</v>
      </c>
      <c r="M384" s="128">
        <v>1337933</v>
      </c>
      <c r="N384" s="252">
        <v>7.4742158176377416E-5</v>
      </c>
      <c r="O384" s="128">
        <v>54154</v>
      </c>
      <c r="P384" s="252">
        <v>5.5397571995854378E-3</v>
      </c>
      <c r="Q384" s="128">
        <v>156467</v>
      </c>
      <c r="R384" s="252">
        <v>99.897102355957031</v>
      </c>
      <c r="S384" s="128">
        <v>924151</v>
      </c>
      <c r="T384" s="252">
        <v>99.788887023925781</v>
      </c>
      <c r="U384" s="252">
        <v>99.778411865234375</v>
      </c>
      <c r="V384" s="252">
        <v>99.883399963378906</v>
      </c>
      <c r="W384" s="252">
        <v>99.675743103027344</v>
      </c>
      <c r="X384" s="252">
        <v>99.672531127929688</v>
      </c>
      <c r="Y384" s="128">
        <v>1252582</v>
      </c>
      <c r="Z384" s="252">
        <v>99.925750732421875</v>
      </c>
      <c r="AA384" s="128">
        <v>230403</v>
      </c>
      <c r="AB384" s="252">
        <v>99.728302001953125</v>
      </c>
      <c r="AC384" s="128">
        <v>54146</v>
      </c>
      <c r="AD384" s="252">
        <v>0.17914527654647827</v>
      </c>
      <c r="AE384" s="128">
        <v>5472</v>
      </c>
      <c r="AF384" s="252">
        <v>98.538009643554688</v>
      </c>
      <c r="AG384" s="128">
        <v>1341804</v>
      </c>
      <c r="AH384" s="252">
        <v>0.27962353825569153</v>
      </c>
      <c r="AI384" s="128">
        <v>14862</v>
      </c>
      <c r="AJ384" s="252">
        <v>94.866104125976563</v>
      </c>
      <c r="AK384" s="252">
        <v>1.1429582834243774</v>
      </c>
      <c r="AL384" s="252">
        <v>6.5343022346496582E-2</v>
      </c>
      <c r="AM384" s="246">
        <v>0</v>
      </c>
      <c r="AN384" s="129">
        <v>0</v>
      </c>
      <c r="AO384" s="129">
        <v>0</v>
      </c>
      <c r="AP384" s="296">
        <v>0</v>
      </c>
      <c r="AQ384" s="296">
        <v>0</v>
      </c>
      <c r="AR384" s="296">
        <v>1</v>
      </c>
      <c r="AS384" s="296">
        <v>2</v>
      </c>
      <c r="AT384" s="296">
        <v>0</v>
      </c>
      <c r="AU384" s="296">
        <v>0</v>
      </c>
      <c r="AV384" s="311">
        <v>1</v>
      </c>
      <c r="AW384" s="312">
        <v>1</v>
      </c>
      <c r="AX384" s="312">
        <v>4</v>
      </c>
      <c r="AY384" s="10">
        <v>0</v>
      </c>
      <c r="AZ384" s="10">
        <v>1</v>
      </c>
      <c r="BA384" s="10">
        <v>2</v>
      </c>
    </row>
    <row r="385" spans="1:53" x14ac:dyDescent="0.25">
      <c r="A385" s="9">
        <v>41892</v>
      </c>
      <c r="B385" s="313" t="s">
        <v>83</v>
      </c>
      <c r="C385" s="313" t="s">
        <v>86</v>
      </c>
      <c r="D385" s="314" t="s">
        <v>120</v>
      </c>
      <c r="E385" s="131">
        <v>46</v>
      </c>
      <c r="F385" s="131">
        <v>140</v>
      </c>
      <c r="G385" s="246">
        <v>155.46241760253906</v>
      </c>
      <c r="H385" s="246">
        <v>1.4400000683963299E-2</v>
      </c>
      <c r="I385" s="246">
        <v>723190.6875</v>
      </c>
      <c r="J385" s="131">
        <v>0</v>
      </c>
      <c r="K385" s="130">
        <v>34532</v>
      </c>
      <c r="L385" s="253">
        <v>96.776902583111308</v>
      </c>
      <c r="M385" s="130">
        <v>972567</v>
      </c>
      <c r="N385" s="253">
        <v>0</v>
      </c>
      <c r="O385" s="130">
        <v>19797</v>
      </c>
      <c r="P385" s="253">
        <v>0</v>
      </c>
      <c r="Q385" s="130">
        <v>65831</v>
      </c>
      <c r="R385" s="253">
        <v>99.91949462890625</v>
      </c>
      <c r="S385" s="130">
        <v>609018</v>
      </c>
      <c r="T385" s="253">
        <v>99.900985717773438</v>
      </c>
      <c r="U385" s="253">
        <v>99.76763916015625</v>
      </c>
      <c r="V385" s="253">
        <v>99.886383056640625</v>
      </c>
      <c r="W385" s="253">
        <v>99.687324523925781</v>
      </c>
      <c r="X385" s="253">
        <v>99.787483215332031</v>
      </c>
      <c r="Y385" s="130">
        <v>1086726</v>
      </c>
      <c r="Z385" s="253">
        <v>99.931167602539062</v>
      </c>
      <c r="AA385" s="130">
        <v>239403</v>
      </c>
      <c r="AB385" s="253">
        <v>99.841270446777344</v>
      </c>
      <c r="AC385" s="130">
        <v>19797</v>
      </c>
      <c r="AD385" s="253">
        <v>0.22730717062950134</v>
      </c>
      <c r="AE385" s="130">
        <v>1797</v>
      </c>
      <c r="AF385" s="253">
        <v>98.49749755859375</v>
      </c>
      <c r="AG385" s="130">
        <v>975112</v>
      </c>
      <c r="AH385" s="253">
        <v>0.23679330945014954</v>
      </c>
      <c r="AI385" s="130">
        <v>5517</v>
      </c>
      <c r="AJ385" s="253">
        <v>97.063621520996094</v>
      </c>
      <c r="AK385" s="253">
        <v>1.139203667640686</v>
      </c>
      <c r="AL385" s="253">
        <v>8.4030002355575562E-2</v>
      </c>
      <c r="AM385" s="256">
        <v>0</v>
      </c>
      <c r="AN385" s="131">
        <v>0</v>
      </c>
      <c r="AO385" s="131">
        <v>0</v>
      </c>
      <c r="AP385" s="296">
        <v>0</v>
      </c>
      <c r="AQ385" s="296">
        <v>0</v>
      </c>
      <c r="AR385" s="296">
        <v>0</v>
      </c>
      <c r="AS385" s="296">
        <v>0</v>
      </c>
      <c r="AT385" s="296">
        <v>0</v>
      </c>
      <c r="AU385" s="296">
        <v>0</v>
      </c>
      <c r="AV385" s="315">
        <v>0</v>
      </c>
      <c r="AW385" s="316">
        <v>0</v>
      </c>
      <c r="AX385" s="316">
        <v>8</v>
      </c>
      <c r="AY385" s="317">
        <v>0</v>
      </c>
      <c r="AZ385" s="317">
        <v>0</v>
      </c>
      <c r="BA385" s="317">
        <v>0</v>
      </c>
    </row>
    <row r="386" spans="1:53" x14ac:dyDescent="0.25">
      <c r="A386" s="9">
        <v>41892</v>
      </c>
      <c r="B386" s="299" t="s">
        <v>85</v>
      </c>
      <c r="C386" s="299" t="s">
        <v>86</v>
      </c>
      <c r="D386" s="300">
        <v>3</v>
      </c>
      <c r="E386" s="124">
        <v>133</v>
      </c>
      <c r="F386" s="124">
        <v>430</v>
      </c>
      <c r="G386" s="242">
        <v>252.20147705078125</v>
      </c>
      <c r="H386" s="242">
        <v>9.3599997460842133E-2</v>
      </c>
      <c r="I386" s="242">
        <v>2848818.5</v>
      </c>
      <c r="J386" s="125">
        <v>0</v>
      </c>
      <c r="K386" s="124">
        <v>76320</v>
      </c>
      <c r="L386" s="248">
        <v>97.012578616352201</v>
      </c>
      <c r="M386" s="124">
        <v>3307352</v>
      </c>
      <c r="N386" s="248">
        <v>0</v>
      </c>
      <c r="O386" s="124">
        <v>32142</v>
      </c>
      <c r="P386" s="248">
        <v>0</v>
      </c>
      <c r="Q386" s="124">
        <v>231494</v>
      </c>
      <c r="R386" s="248">
        <v>99.915763854980469</v>
      </c>
      <c r="S386" s="124">
        <v>2189917</v>
      </c>
      <c r="T386" s="248">
        <v>99.898078918457031</v>
      </c>
      <c r="U386" s="248">
        <v>99.751106262207031</v>
      </c>
      <c r="V386" s="248">
        <v>99.926101684570313</v>
      </c>
      <c r="W386" s="248">
        <v>99.667076110839844</v>
      </c>
      <c r="X386" s="248">
        <v>99.824256896972656</v>
      </c>
      <c r="Y386" s="124">
        <v>6057224</v>
      </c>
      <c r="Z386" s="248">
        <v>99.897117614746094</v>
      </c>
      <c r="AA386" s="124">
        <v>1231005</v>
      </c>
      <c r="AB386" s="248">
        <v>99.782615661621094</v>
      </c>
      <c r="AC386" s="124">
        <v>32195</v>
      </c>
      <c r="AD386" s="248">
        <v>0.43174406886100769</v>
      </c>
      <c r="AE386" s="124">
        <v>3086</v>
      </c>
      <c r="AF386" s="248">
        <v>95.85223388671875</v>
      </c>
      <c r="AG386" s="124">
        <v>3329349</v>
      </c>
      <c r="AH386" s="248">
        <v>0.25398358702659607</v>
      </c>
      <c r="AI386" s="124">
        <v>20523</v>
      </c>
      <c r="AJ386" s="248">
        <v>93.943382263183594</v>
      </c>
      <c r="AK386" s="248">
        <v>1.0385004281997681</v>
      </c>
      <c r="AL386" s="248">
        <v>7.0401392877101898E-2</v>
      </c>
      <c r="AM386" s="242">
        <v>0</v>
      </c>
      <c r="AN386" s="125">
        <v>0</v>
      </c>
      <c r="AO386" s="300">
        <v>0</v>
      </c>
      <c r="AP386" s="124">
        <v>0</v>
      </c>
      <c r="AQ386" s="124">
        <v>0</v>
      </c>
      <c r="AR386" s="124">
        <v>0</v>
      </c>
      <c r="AS386" s="124">
        <v>0</v>
      </c>
      <c r="AT386" s="124">
        <v>0</v>
      </c>
      <c r="AU386" s="124">
        <v>1</v>
      </c>
      <c r="AV386" s="315">
        <v>4</v>
      </c>
      <c r="AW386" s="316">
        <v>0</v>
      </c>
      <c r="AX386" s="316">
        <v>6</v>
      </c>
      <c r="AY386" s="317">
        <v>1</v>
      </c>
      <c r="AZ386" s="317">
        <v>0</v>
      </c>
      <c r="BA386" s="317">
        <v>0</v>
      </c>
    </row>
    <row r="387" spans="1:53" x14ac:dyDescent="0.25">
      <c r="A387" s="9">
        <v>41892</v>
      </c>
      <c r="B387" s="304" t="s">
        <v>84</v>
      </c>
      <c r="C387" s="304" t="s">
        <v>87</v>
      </c>
      <c r="D387" s="305">
        <v>2</v>
      </c>
      <c r="E387" s="142">
        <v>194</v>
      </c>
      <c r="F387" s="142">
        <v>581</v>
      </c>
      <c r="G387" s="243">
        <v>1044.94580078125</v>
      </c>
      <c r="H387" s="243">
        <v>0.25747495889663696</v>
      </c>
      <c r="I387" s="243">
        <v>5801391.5</v>
      </c>
      <c r="J387" s="143">
        <v>0</v>
      </c>
      <c r="K387" s="142">
        <v>165080</v>
      </c>
      <c r="L387" s="249">
        <v>96.806396898473466</v>
      </c>
      <c r="M387" s="142">
        <v>7134372</v>
      </c>
      <c r="N387" s="249">
        <v>0</v>
      </c>
      <c r="O387" s="142">
        <v>72050</v>
      </c>
      <c r="P387" s="249">
        <v>0</v>
      </c>
      <c r="Q387" s="142">
        <v>62541</v>
      </c>
      <c r="R387" s="249">
        <v>99.891273498535156</v>
      </c>
      <c r="S387" s="142">
        <v>5634305</v>
      </c>
      <c r="T387" s="249">
        <v>99.977584838867188</v>
      </c>
      <c r="U387" s="249">
        <v>99.776542663574219</v>
      </c>
      <c r="V387" s="249">
        <v>99.887260437011719</v>
      </c>
      <c r="W387" s="249">
        <v>99.668060302734375</v>
      </c>
      <c r="X387" s="249">
        <v>99.8648681640625</v>
      </c>
      <c r="Y387" s="142">
        <v>25580584</v>
      </c>
      <c r="Z387" s="249">
        <v>99.887680053710938</v>
      </c>
      <c r="AA387" s="142">
        <v>13069</v>
      </c>
      <c r="AB387" s="249">
        <v>93.098175048828125</v>
      </c>
      <c r="AC387" s="142">
        <v>61897</v>
      </c>
      <c r="AD387" s="249">
        <v>0.20679515600204468</v>
      </c>
      <c r="AE387" s="142">
        <v>10126</v>
      </c>
      <c r="AF387" s="249">
        <v>99.239578247070313</v>
      </c>
      <c r="AG387" s="142">
        <v>7095997</v>
      </c>
      <c r="AH387" s="249">
        <v>0.12542282044887543</v>
      </c>
      <c r="AI387" s="142">
        <v>16899</v>
      </c>
      <c r="AJ387" s="249">
        <v>96.354812622070313</v>
      </c>
      <c r="AK387" s="249">
        <v>2.6503047943115234</v>
      </c>
      <c r="AL387" s="249">
        <v>0.21523489058017731</v>
      </c>
      <c r="AM387" s="243">
        <v>0</v>
      </c>
      <c r="AN387" s="143">
        <v>0</v>
      </c>
      <c r="AO387" s="305">
        <v>0</v>
      </c>
      <c r="AP387" s="142">
        <v>0</v>
      </c>
      <c r="AQ387" s="142">
        <v>0</v>
      </c>
      <c r="AR387" s="142">
        <v>0</v>
      </c>
      <c r="AS387" s="142">
        <v>0</v>
      </c>
      <c r="AT387" s="142">
        <v>0</v>
      </c>
      <c r="AU387" s="142">
        <v>0</v>
      </c>
      <c r="AV387" s="315">
        <v>0</v>
      </c>
      <c r="AW387" s="316">
        <v>0</v>
      </c>
      <c r="AX387" s="316">
        <v>12</v>
      </c>
      <c r="AY387" s="317">
        <v>0</v>
      </c>
      <c r="AZ387" s="317">
        <v>0</v>
      </c>
      <c r="BA387" s="317">
        <v>1</v>
      </c>
    </row>
    <row r="388" spans="1:53" x14ac:dyDescent="0.25">
      <c r="A388" s="9">
        <v>41891</v>
      </c>
      <c r="B388" s="299" t="s">
        <v>17</v>
      </c>
      <c r="C388" s="299"/>
      <c r="D388" s="300">
        <v>4</v>
      </c>
      <c r="E388" s="124">
        <v>845</v>
      </c>
      <c r="F388" s="124">
        <v>2887</v>
      </c>
      <c r="G388" s="242">
        <v>7378.2442474365234</v>
      </c>
      <c r="H388" s="242">
        <v>5.7414082866162062</v>
      </c>
      <c r="I388" s="242">
        <v>16417835.1875</v>
      </c>
      <c r="J388" s="125"/>
      <c r="K388" s="124">
        <v>1028175</v>
      </c>
      <c r="L388" s="248">
        <v>96.892066039341557</v>
      </c>
      <c r="M388" s="124">
        <v>33585182</v>
      </c>
      <c r="N388" s="248">
        <v>4.9634986316774939E-2</v>
      </c>
      <c r="O388" s="124">
        <v>857012</v>
      </c>
      <c r="P388" s="248">
        <v>3.0579546102623322E-2</v>
      </c>
      <c r="Q388" s="124">
        <v>2367010</v>
      </c>
      <c r="R388" s="248">
        <v>99.508790661968249</v>
      </c>
      <c r="S388" s="124">
        <v>23626425</v>
      </c>
      <c r="T388" s="248">
        <v>99.591568418176593</v>
      </c>
      <c r="U388" s="248">
        <v>99.76744735921352</v>
      </c>
      <c r="V388" s="248">
        <v>99.798468178070635</v>
      </c>
      <c r="W388" s="248">
        <v>99.27738034146914</v>
      </c>
      <c r="X388" s="248">
        <v>99.390859715855399</v>
      </c>
      <c r="Y388" s="124">
        <v>51298341</v>
      </c>
      <c r="Z388" s="248">
        <v>99.902157276433257</v>
      </c>
      <c r="AA388" s="124">
        <v>5279128</v>
      </c>
      <c r="AB388" s="248">
        <v>99.747194592014239</v>
      </c>
      <c r="AC388" s="124">
        <v>847451</v>
      </c>
      <c r="AD388" s="248">
        <v>0.30597639049519959</v>
      </c>
      <c r="AE388" s="124">
        <v>68065</v>
      </c>
      <c r="AF388" s="248">
        <v>98.477925147413373</v>
      </c>
      <c r="AG388" s="124">
        <v>33586156</v>
      </c>
      <c r="AH388" s="248">
        <v>0.27196920695124654</v>
      </c>
      <c r="AI388" s="124">
        <v>280177</v>
      </c>
      <c r="AJ388" s="248">
        <v>94.960329093384814</v>
      </c>
      <c r="AK388" s="248">
        <v>0.92519207871188258</v>
      </c>
      <c r="AL388" s="248" t="e">
        <v>#DIV/0!</v>
      </c>
      <c r="AM388" s="242"/>
      <c r="AN388" s="125"/>
      <c r="AO388" s="300"/>
      <c r="AP388" s="124">
        <v>0</v>
      </c>
      <c r="AQ388" s="124">
        <v>1</v>
      </c>
      <c r="AR388" s="124">
        <v>2</v>
      </c>
      <c r="AS388" s="124">
        <v>2</v>
      </c>
      <c r="AT388" s="124">
        <v>0</v>
      </c>
      <c r="AU388" s="124">
        <v>1</v>
      </c>
      <c r="AV388" s="301">
        <v>22</v>
      </c>
      <c r="AW388" s="302">
        <v>0</v>
      </c>
      <c r="AX388" s="302">
        <v>82</v>
      </c>
      <c r="AY388" s="303">
        <v>5</v>
      </c>
      <c r="AZ388" s="303">
        <v>16</v>
      </c>
      <c r="BA388" s="303">
        <v>12</v>
      </c>
    </row>
    <row r="389" spans="1:53" x14ac:dyDescent="0.25">
      <c r="A389" s="9">
        <v>41891</v>
      </c>
      <c r="B389" s="304" t="s">
        <v>88</v>
      </c>
      <c r="C389" s="304"/>
      <c r="D389" s="305">
        <v>3</v>
      </c>
      <c r="E389" s="142">
        <v>651</v>
      </c>
      <c r="F389" s="142">
        <v>2306</v>
      </c>
      <c r="G389" s="243">
        <v>6290.7404632568359</v>
      </c>
      <c r="H389" s="243">
        <v>3.9768001418560743</v>
      </c>
      <c r="I389" s="243">
        <v>10627206.1875</v>
      </c>
      <c r="J389" s="143"/>
      <c r="K389" s="142">
        <v>890584</v>
      </c>
      <c r="L389" s="249">
        <v>96.9033802538559</v>
      </c>
      <c r="M389" s="142">
        <v>26518647</v>
      </c>
      <c r="N389" s="249">
        <v>6.2861429130090837E-2</v>
      </c>
      <c r="O389" s="142">
        <v>781846</v>
      </c>
      <c r="P389" s="249">
        <v>3.3254630838642135E-2</v>
      </c>
      <c r="Q389" s="142">
        <v>2300632</v>
      </c>
      <c r="R389" s="249">
        <v>99.497313230976403</v>
      </c>
      <c r="S389" s="142">
        <v>18043708</v>
      </c>
      <c r="T389" s="249">
        <v>99.47148356459661</v>
      </c>
      <c r="U389" s="249">
        <v>99.764659286284228</v>
      </c>
      <c r="V389" s="249">
        <v>99.771576837351333</v>
      </c>
      <c r="W389" s="249">
        <v>99.263155543890605</v>
      </c>
      <c r="X389" s="249">
        <v>99.244267655904807</v>
      </c>
      <c r="Y389" s="142">
        <v>28859713</v>
      </c>
      <c r="Z389" s="249">
        <v>99.907262030004233</v>
      </c>
      <c r="AA389" s="142">
        <v>5265642</v>
      </c>
      <c r="AB389" s="249">
        <v>99.790169535821704</v>
      </c>
      <c r="AC389" s="142">
        <v>782475</v>
      </c>
      <c r="AD389" s="249">
        <v>0.31553723532689482</v>
      </c>
      <c r="AE389" s="142">
        <v>57896</v>
      </c>
      <c r="AF389" s="249">
        <v>98.36603478303482</v>
      </c>
      <c r="AG389" s="142">
        <v>26557065</v>
      </c>
      <c r="AH389" s="249">
        <v>0.3121316387035708</v>
      </c>
      <c r="AI389" s="142">
        <v>262702</v>
      </c>
      <c r="AJ389" s="249">
        <v>94.819225438018634</v>
      </c>
      <c r="AK389" s="249">
        <v>7.0808097580774667E-7</v>
      </c>
      <c r="AL389" s="249" t="e">
        <v>#DIV/0!</v>
      </c>
      <c r="AM389" s="243"/>
      <c r="AN389" s="143"/>
      <c r="AO389" s="305"/>
      <c r="AP389" s="142">
        <v>0</v>
      </c>
      <c r="AQ389" s="142">
        <v>1</v>
      </c>
      <c r="AR389" s="142">
        <v>1</v>
      </c>
      <c r="AS389" s="142">
        <v>2</v>
      </c>
      <c r="AT389" s="142">
        <v>0</v>
      </c>
      <c r="AU389" s="142">
        <v>1</v>
      </c>
      <c r="AV389" s="301">
        <v>21</v>
      </c>
      <c r="AW389" s="302">
        <v>0</v>
      </c>
      <c r="AX389" s="302">
        <v>74</v>
      </c>
      <c r="AY389" s="303">
        <v>5</v>
      </c>
      <c r="AZ389" s="303">
        <v>15</v>
      </c>
      <c r="BA389" s="303">
        <v>11</v>
      </c>
    </row>
    <row r="390" spans="1:53" x14ac:dyDescent="0.25">
      <c r="A390" s="9">
        <v>41891</v>
      </c>
      <c r="B390" s="306" t="s">
        <v>89</v>
      </c>
      <c r="C390" s="306"/>
      <c r="D390" s="307">
        <v>1</v>
      </c>
      <c r="E390" s="145">
        <v>194</v>
      </c>
      <c r="F390" s="145">
        <v>581</v>
      </c>
      <c r="G390" s="244">
        <v>1087.5037841796875</v>
      </c>
      <c r="H390" s="244">
        <v>1.7646081447601318</v>
      </c>
      <c r="I390" s="244">
        <v>5790629</v>
      </c>
      <c r="J390" s="138"/>
      <c r="K390" s="145">
        <v>137591</v>
      </c>
      <c r="L390" s="250">
        <v>96.818832627134043</v>
      </c>
      <c r="M390" s="145">
        <v>7066535</v>
      </c>
      <c r="N390" s="250">
        <v>0</v>
      </c>
      <c r="O390" s="145">
        <v>75166</v>
      </c>
      <c r="P390" s="250">
        <v>2.7544084005057812E-3</v>
      </c>
      <c r="Q390" s="145">
        <v>66378</v>
      </c>
      <c r="R390" s="250">
        <v>99.906593322753906</v>
      </c>
      <c r="S390" s="145">
        <v>5582717</v>
      </c>
      <c r="T390" s="250">
        <v>99.979690551757812</v>
      </c>
      <c r="U390" s="250">
        <v>99.79644775390625</v>
      </c>
      <c r="V390" s="250">
        <v>99.899383544921875</v>
      </c>
      <c r="W390" s="250">
        <v>99.703231811523438</v>
      </c>
      <c r="X390" s="250">
        <v>99.879096984863281</v>
      </c>
      <c r="Y390" s="145">
        <v>22438628</v>
      </c>
      <c r="Z390" s="250">
        <v>99.895591735839844</v>
      </c>
      <c r="AA390" s="145">
        <v>13486</v>
      </c>
      <c r="AB390" s="250">
        <v>82.967521667480469</v>
      </c>
      <c r="AC390" s="145">
        <v>64976</v>
      </c>
      <c r="AD390" s="250">
        <v>0.19083969295024872</v>
      </c>
      <c r="AE390" s="145">
        <v>10169</v>
      </c>
      <c r="AF390" s="250">
        <v>99.114959716796875</v>
      </c>
      <c r="AG390" s="145">
        <v>7029091</v>
      </c>
      <c r="AH390" s="250">
        <v>0.12022891640663147</v>
      </c>
      <c r="AI390" s="145">
        <v>17475</v>
      </c>
      <c r="AJ390" s="250">
        <v>97.08154296875</v>
      </c>
      <c r="AK390" s="250">
        <v>2.6231422424316406</v>
      </c>
      <c r="AL390" s="250">
        <v>0.23012571036815643</v>
      </c>
      <c r="AM390" s="244"/>
      <c r="AN390" s="138"/>
      <c r="AO390" s="307"/>
      <c r="AP390" s="145">
        <v>0</v>
      </c>
      <c r="AQ390" s="145">
        <v>0</v>
      </c>
      <c r="AR390" s="145">
        <v>1</v>
      </c>
      <c r="AS390" s="145">
        <v>0</v>
      </c>
      <c r="AT390" s="145">
        <v>0</v>
      </c>
      <c r="AU390" s="145">
        <v>0</v>
      </c>
      <c r="AV390" s="34">
        <v>1</v>
      </c>
      <c r="AW390" s="308">
        <v>0</v>
      </c>
      <c r="AX390" s="308">
        <v>8</v>
      </c>
      <c r="AY390" s="10">
        <v>0</v>
      </c>
      <c r="AZ390" s="10">
        <v>1</v>
      </c>
      <c r="BA390" s="10">
        <v>1</v>
      </c>
    </row>
    <row r="391" spans="1:53" x14ac:dyDescent="0.25">
      <c r="A391" s="9">
        <v>41891</v>
      </c>
      <c r="B391" s="309" t="s">
        <v>75</v>
      </c>
      <c r="C391" s="309" t="s">
        <v>86</v>
      </c>
      <c r="D391" s="310" t="s">
        <v>118</v>
      </c>
      <c r="E391" s="127">
        <v>39</v>
      </c>
      <c r="F391" s="127">
        <v>181</v>
      </c>
      <c r="G391" s="245">
        <v>1627.792724609375</v>
      </c>
      <c r="H391" s="245">
        <v>1.0272001028060913</v>
      </c>
      <c r="I391" s="245">
        <v>724977</v>
      </c>
      <c r="J391" s="126">
        <v>0</v>
      </c>
      <c r="K391" s="127">
        <v>191338</v>
      </c>
      <c r="L391" s="251">
        <v>96.548516238279902</v>
      </c>
      <c r="M391" s="127">
        <v>3978972</v>
      </c>
      <c r="N391" s="251">
        <v>0.41576066613197327</v>
      </c>
      <c r="O391" s="127">
        <v>204287</v>
      </c>
      <c r="P391" s="251">
        <v>0.11454473435878754</v>
      </c>
      <c r="Q391" s="127">
        <v>468870</v>
      </c>
      <c r="R391" s="251">
        <v>98.167724609375</v>
      </c>
      <c r="S391" s="127">
        <v>3049736</v>
      </c>
      <c r="T391" s="251">
        <v>97.685211181640625</v>
      </c>
      <c r="U391" s="251">
        <v>99.63433837890625</v>
      </c>
      <c r="V391" s="251">
        <v>99.172576904296875</v>
      </c>
      <c r="W391" s="251">
        <v>97.808761596679688</v>
      </c>
      <c r="X391" s="251">
        <v>96.876937866210937</v>
      </c>
      <c r="Y391" s="127">
        <v>3867921</v>
      </c>
      <c r="Z391" s="251">
        <v>99.901268005371094</v>
      </c>
      <c r="AA391" s="127">
        <v>673509</v>
      </c>
      <c r="AB391" s="251">
        <v>99.642173767089844</v>
      </c>
      <c r="AC391" s="127">
        <v>204518</v>
      </c>
      <c r="AD391" s="251">
        <v>0.48993241786956787</v>
      </c>
      <c r="AE391" s="127">
        <v>17848</v>
      </c>
      <c r="AF391" s="251">
        <v>98.2855224609375</v>
      </c>
      <c r="AG391" s="127">
        <v>3963155</v>
      </c>
      <c r="AH391" s="251">
        <v>1.0514098405838013</v>
      </c>
      <c r="AI391" s="127">
        <v>81429</v>
      </c>
      <c r="AJ391" s="251">
        <v>94.460205078125</v>
      </c>
      <c r="AK391" s="251">
        <v>0.94473534822463989</v>
      </c>
      <c r="AL391" s="251">
        <v>6.0143638402223587E-2</v>
      </c>
      <c r="AM391" s="245">
        <v>0</v>
      </c>
      <c r="AN391" s="126">
        <v>0</v>
      </c>
      <c r="AO391" s="156">
        <v>0</v>
      </c>
      <c r="AP391" s="127">
        <v>0</v>
      </c>
      <c r="AQ391" s="127">
        <v>1</v>
      </c>
      <c r="AR391" s="127">
        <v>0</v>
      </c>
      <c r="AS391" s="127">
        <v>0</v>
      </c>
      <c r="AT391" s="127">
        <v>0</v>
      </c>
      <c r="AU391" s="127">
        <v>0</v>
      </c>
      <c r="AV391" s="311">
        <v>10</v>
      </c>
      <c r="AW391" s="312">
        <v>0</v>
      </c>
      <c r="AX391" s="312">
        <v>22</v>
      </c>
      <c r="AY391" s="10">
        <v>2</v>
      </c>
      <c r="AZ391" s="10">
        <v>2</v>
      </c>
      <c r="BA391" s="10">
        <v>3</v>
      </c>
    </row>
    <row r="392" spans="1:53" x14ac:dyDescent="0.25">
      <c r="A392" s="9">
        <v>41891</v>
      </c>
      <c r="B392" s="309" t="s">
        <v>76</v>
      </c>
      <c r="C392" s="309" t="s">
        <v>86</v>
      </c>
      <c r="D392" s="310" t="s">
        <v>119</v>
      </c>
      <c r="E392" s="127">
        <v>52</v>
      </c>
      <c r="F392" s="127">
        <v>168</v>
      </c>
      <c r="G392" s="245">
        <v>497.2919921875</v>
      </c>
      <c r="H392" s="245">
        <v>2.8799999505281448E-2</v>
      </c>
      <c r="I392" s="245">
        <v>640110.25</v>
      </c>
      <c r="J392" s="126">
        <v>0</v>
      </c>
      <c r="K392" s="127">
        <v>72590</v>
      </c>
      <c r="L392" s="251">
        <v>97.051935528309684</v>
      </c>
      <c r="M392" s="127">
        <v>2030828</v>
      </c>
      <c r="N392" s="251">
        <v>0</v>
      </c>
      <c r="O392" s="127">
        <v>60201</v>
      </c>
      <c r="P392" s="251">
        <v>0</v>
      </c>
      <c r="Q392" s="127">
        <v>179208</v>
      </c>
      <c r="R392" s="251">
        <v>99.910163879394531</v>
      </c>
      <c r="S392" s="127">
        <v>1367547</v>
      </c>
      <c r="T392" s="251">
        <v>99.944793701171875</v>
      </c>
      <c r="U392" s="251">
        <v>99.825584411621094</v>
      </c>
      <c r="V392" s="251">
        <v>99.863113403320313</v>
      </c>
      <c r="W392" s="251">
        <v>99.735908508300781</v>
      </c>
      <c r="X392" s="251">
        <v>99.8079833984375</v>
      </c>
      <c r="Y392" s="127">
        <v>1924399</v>
      </c>
      <c r="Z392" s="251">
        <v>99.919090270996094</v>
      </c>
      <c r="AA392" s="127">
        <v>330283</v>
      </c>
      <c r="AB392" s="251">
        <v>99.84619140625</v>
      </c>
      <c r="AC392" s="127">
        <v>60271</v>
      </c>
      <c r="AD392" s="251">
        <v>0.28040018677711487</v>
      </c>
      <c r="AE392" s="127">
        <v>1150</v>
      </c>
      <c r="AF392" s="251">
        <v>97.739128112792969</v>
      </c>
      <c r="AG392" s="127">
        <v>2033976</v>
      </c>
      <c r="AH392" s="251">
        <v>0.16288293898105621</v>
      </c>
      <c r="AI392" s="127">
        <v>15631</v>
      </c>
      <c r="AJ392" s="251">
        <v>93.928733825683594</v>
      </c>
      <c r="AK392" s="251">
        <v>1.023639440536499</v>
      </c>
      <c r="AL392" s="251">
        <v>5.9550601989030838E-2</v>
      </c>
      <c r="AM392" s="245">
        <v>0</v>
      </c>
      <c r="AN392" s="126">
        <v>0</v>
      </c>
      <c r="AO392" s="156">
        <v>0</v>
      </c>
      <c r="AP392" s="127">
        <v>0</v>
      </c>
      <c r="AQ392" s="127">
        <v>0</v>
      </c>
      <c r="AR392" s="127">
        <v>0</v>
      </c>
      <c r="AS392" s="127">
        <v>0</v>
      </c>
      <c r="AT392" s="127">
        <v>0</v>
      </c>
      <c r="AU392" s="127">
        <v>0</v>
      </c>
      <c r="AV392" s="311">
        <v>2</v>
      </c>
      <c r="AW392" s="312">
        <v>0</v>
      </c>
      <c r="AX392" s="312">
        <v>0</v>
      </c>
      <c r="AY392" s="10">
        <v>1</v>
      </c>
      <c r="AZ392" s="10">
        <v>4</v>
      </c>
      <c r="BA392" s="10">
        <v>0</v>
      </c>
    </row>
    <row r="393" spans="1:53" x14ac:dyDescent="0.25">
      <c r="A393" s="9">
        <v>41891</v>
      </c>
      <c r="B393" s="309" t="s">
        <v>77</v>
      </c>
      <c r="C393" s="309" t="s">
        <v>86</v>
      </c>
      <c r="D393" s="310" t="s">
        <v>118</v>
      </c>
      <c r="E393" s="127">
        <v>65</v>
      </c>
      <c r="F393" s="127">
        <v>349</v>
      </c>
      <c r="G393" s="245">
        <v>812.13360595703125</v>
      </c>
      <c r="H393" s="245">
        <v>0.55920004844665527</v>
      </c>
      <c r="I393" s="245">
        <v>1040744.25</v>
      </c>
      <c r="J393" s="126">
        <v>0</v>
      </c>
      <c r="K393" s="127">
        <v>106241</v>
      </c>
      <c r="L393" s="251">
        <v>97.476492126391875</v>
      </c>
      <c r="M393" s="127">
        <v>3334755</v>
      </c>
      <c r="N393" s="251">
        <v>0</v>
      </c>
      <c r="O393" s="127">
        <v>96213</v>
      </c>
      <c r="P393" s="251">
        <v>0</v>
      </c>
      <c r="Q393" s="127">
        <v>316254</v>
      </c>
      <c r="R393" s="251">
        <v>99.969963073730469</v>
      </c>
      <c r="S393" s="127">
        <v>2392283</v>
      </c>
      <c r="T393" s="251">
        <v>99.964385986328125</v>
      </c>
      <c r="U393" s="251">
        <v>99.888786315917969</v>
      </c>
      <c r="V393" s="251">
        <v>99.939422607421875</v>
      </c>
      <c r="W393" s="251">
        <v>99.858779907226562</v>
      </c>
      <c r="X393" s="251">
        <v>99.903831481933594</v>
      </c>
      <c r="Y393" s="127">
        <v>3833919</v>
      </c>
      <c r="Z393" s="251">
        <v>99.913330078125</v>
      </c>
      <c r="AA393" s="127">
        <v>706873</v>
      </c>
      <c r="AB393" s="251">
        <v>99.854713439941406</v>
      </c>
      <c r="AC393" s="127">
        <v>96294</v>
      </c>
      <c r="AD393" s="251">
        <v>0.19419693946838379</v>
      </c>
      <c r="AE393" s="127">
        <v>5785</v>
      </c>
      <c r="AF393" s="251">
        <v>99.014694213867188</v>
      </c>
      <c r="AG393" s="127">
        <v>3340497</v>
      </c>
      <c r="AH393" s="251">
        <v>0.14225427806377411</v>
      </c>
      <c r="AI393" s="127">
        <v>17326</v>
      </c>
      <c r="AJ393" s="251">
        <v>94.193695068359375</v>
      </c>
      <c r="AK393" s="251">
        <v>0.90931636095046997</v>
      </c>
      <c r="AL393" s="251">
        <v>6.2840975821018219E-2</v>
      </c>
      <c r="AM393" s="245">
        <v>0</v>
      </c>
      <c r="AN393" s="126">
        <v>0</v>
      </c>
      <c r="AO393" s="156">
        <v>0</v>
      </c>
      <c r="AP393" s="127">
        <v>0</v>
      </c>
      <c r="AQ393" s="127">
        <v>0</v>
      </c>
      <c r="AR393" s="127">
        <v>0</v>
      </c>
      <c r="AS393" s="127">
        <v>0</v>
      </c>
      <c r="AT393" s="127">
        <v>0</v>
      </c>
      <c r="AU393" s="127">
        <v>0</v>
      </c>
      <c r="AV393" s="311">
        <v>2</v>
      </c>
      <c r="AW393" s="312">
        <v>0</v>
      </c>
      <c r="AX393" s="312">
        <v>2</v>
      </c>
      <c r="AY393" s="10">
        <v>0</v>
      </c>
      <c r="AZ393" s="10">
        <v>0</v>
      </c>
      <c r="BA393" s="10">
        <v>0</v>
      </c>
    </row>
    <row r="394" spans="1:53" x14ac:dyDescent="0.25">
      <c r="A394" s="9">
        <v>41891</v>
      </c>
      <c r="B394" s="309" t="s">
        <v>124</v>
      </c>
      <c r="C394" s="309" t="s">
        <v>86</v>
      </c>
      <c r="D394" s="310" t="s">
        <v>118</v>
      </c>
      <c r="E394" s="127">
        <v>42</v>
      </c>
      <c r="F394" s="127">
        <v>136</v>
      </c>
      <c r="G394" s="245">
        <v>307.01516723632812</v>
      </c>
      <c r="H394" s="245">
        <v>0.43679997324943542</v>
      </c>
      <c r="I394" s="245">
        <v>433245</v>
      </c>
      <c r="J394" s="126">
        <v>0</v>
      </c>
      <c r="K394" s="127">
        <v>42825</v>
      </c>
      <c r="L394" s="251">
        <v>96.525394045534156</v>
      </c>
      <c r="M394" s="127">
        <v>1510829</v>
      </c>
      <c r="N394" s="251">
        <v>0</v>
      </c>
      <c r="O394" s="127">
        <v>39959</v>
      </c>
      <c r="P394" s="251">
        <v>0</v>
      </c>
      <c r="Q394" s="127">
        <v>95127</v>
      </c>
      <c r="R394" s="251">
        <v>99.960052490234375</v>
      </c>
      <c r="S394" s="127">
        <v>1047910</v>
      </c>
      <c r="T394" s="251">
        <v>99.951805114746094</v>
      </c>
      <c r="U394" s="251">
        <v>99.864860534667969</v>
      </c>
      <c r="V394" s="251">
        <v>99.867424011230469</v>
      </c>
      <c r="W394" s="251">
        <v>99.824966430664063</v>
      </c>
      <c r="X394" s="251">
        <v>99.819290161132812</v>
      </c>
      <c r="Y394" s="127">
        <v>1649527</v>
      </c>
      <c r="Z394" s="251">
        <v>99.91046142578125</v>
      </c>
      <c r="AA394" s="127">
        <v>268379</v>
      </c>
      <c r="AB394" s="251">
        <v>99.86474609375</v>
      </c>
      <c r="AC394" s="127">
        <v>40020</v>
      </c>
      <c r="AD394" s="251">
        <v>0.28985506296157837</v>
      </c>
      <c r="AE394" s="127">
        <v>3294</v>
      </c>
      <c r="AF394" s="251">
        <v>97.692771911621094</v>
      </c>
      <c r="AG394" s="127">
        <v>1512752</v>
      </c>
      <c r="AH394" s="251">
        <v>0.15613926947116852</v>
      </c>
      <c r="AI394" s="127">
        <v>19045</v>
      </c>
      <c r="AJ394" s="251">
        <v>92.754005432128906</v>
      </c>
      <c r="AK394" s="251">
        <v>0.92927736043930054</v>
      </c>
      <c r="AL394" s="251">
        <v>6.8875722587108612E-2</v>
      </c>
      <c r="AM394" s="245">
        <v>0</v>
      </c>
      <c r="AN394" s="126">
        <v>0</v>
      </c>
      <c r="AO394" s="156">
        <v>0</v>
      </c>
      <c r="AP394" s="127">
        <v>0</v>
      </c>
      <c r="AQ394" s="127">
        <v>0</v>
      </c>
      <c r="AR394" s="127">
        <v>0</v>
      </c>
      <c r="AS394" s="127">
        <v>0</v>
      </c>
      <c r="AT394" s="127">
        <v>0</v>
      </c>
      <c r="AU394" s="127">
        <v>0</v>
      </c>
      <c r="AV394" s="311">
        <v>1</v>
      </c>
      <c r="AW394" s="312">
        <v>0</v>
      </c>
      <c r="AX394" s="312">
        <v>4</v>
      </c>
      <c r="AY394" s="10">
        <v>0</v>
      </c>
      <c r="AZ394" s="10">
        <v>0</v>
      </c>
      <c r="BA394" s="10">
        <v>0</v>
      </c>
    </row>
    <row r="395" spans="1:53" x14ac:dyDescent="0.25">
      <c r="A395" s="9">
        <v>41891</v>
      </c>
      <c r="B395" s="309" t="s">
        <v>78</v>
      </c>
      <c r="C395" s="309" t="s">
        <v>86</v>
      </c>
      <c r="D395" s="310" t="s">
        <v>118</v>
      </c>
      <c r="E395" s="127">
        <v>33</v>
      </c>
      <c r="F395" s="127">
        <v>104</v>
      </c>
      <c r="G395" s="245">
        <v>651.297607421875</v>
      </c>
      <c r="H395" s="245">
        <v>6.719999760389328E-2</v>
      </c>
      <c r="I395" s="245">
        <v>430295</v>
      </c>
      <c r="J395" s="126">
        <v>0</v>
      </c>
      <c r="K395" s="127">
        <v>89550</v>
      </c>
      <c r="L395" s="251">
        <v>96.790619765494128</v>
      </c>
      <c r="M395" s="127">
        <v>1826550</v>
      </c>
      <c r="N395" s="251">
        <v>0</v>
      </c>
      <c r="O395" s="127">
        <v>77577</v>
      </c>
      <c r="P395" s="251">
        <v>0</v>
      </c>
      <c r="Q395" s="127">
        <v>194223</v>
      </c>
      <c r="R395" s="251">
        <v>99.948509216308594</v>
      </c>
      <c r="S395" s="127">
        <v>1081076</v>
      </c>
      <c r="T395" s="251">
        <v>99.951347351074219</v>
      </c>
      <c r="U395" s="251">
        <v>99.820823669433594</v>
      </c>
      <c r="V395" s="251">
        <v>99.868331909179688</v>
      </c>
      <c r="W395" s="251">
        <v>99.769424438476562</v>
      </c>
      <c r="X395" s="251">
        <v>99.819740295410156</v>
      </c>
      <c r="Y395" s="127">
        <v>1652995</v>
      </c>
      <c r="Z395" s="251">
        <v>99.892555236816406</v>
      </c>
      <c r="AA395" s="127">
        <v>255082</v>
      </c>
      <c r="AB395" s="251">
        <v>99.777328491210937</v>
      </c>
      <c r="AC395" s="127">
        <v>77699</v>
      </c>
      <c r="AD395" s="251">
        <v>0.33719867467880249</v>
      </c>
      <c r="AE395" s="127">
        <v>5169</v>
      </c>
      <c r="AF395" s="251">
        <v>98.046043395996094</v>
      </c>
      <c r="AG395" s="127">
        <v>1832485</v>
      </c>
      <c r="AH395" s="251">
        <v>0.18668638169765472</v>
      </c>
      <c r="AI395" s="127">
        <v>14342</v>
      </c>
      <c r="AJ395" s="251">
        <v>94.254638671875</v>
      </c>
      <c r="AK395" s="251">
        <v>0.97336065769195557</v>
      </c>
      <c r="AL395" s="251">
        <v>6.5102867782115936E-2</v>
      </c>
      <c r="AM395" s="245">
        <v>0</v>
      </c>
      <c r="AN395" s="126">
        <v>0</v>
      </c>
      <c r="AO395" s="156">
        <v>0</v>
      </c>
      <c r="AP395" s="127">
        <v>0</v>
      </c>
      <c r="AQ395" s="127">
        <v>0</v>
      </c>
      <c r="AR395" s="127">
        <v>0</v>
      </c>
      <c r="AS395" s="127">
        <v>0</v>
      </c>
      <c r="AT395" s="127">
        <v>0</v>
      </c>
      <c r="AU395" s="127">
        <v>0</v>
      </c>
      <c r="AV395" s="311">
        <v>2</v>
      </c>
      <c r="AW395" s="312">
        <v>0</v>
      </c>
      <c r="AX395" s="312">
        <v>0</v>
      </c>
      <c r="AY395" s="10">
        <v>1</v>
      </c>
      <c r="AZ395" s="10">
        <v>1</v>
      </c>
      <c r="BA395" s="10">
        <v>0</v>
      </c>
    </row>
    <row r="396" spans="1:53" x14ac:dyDescent="0.25">
      <c r="A396" s="9">
        <v>41891</v>
      </c>
      <c r="B396" s="309" t="s">
        <v>79</v>
      </c>
      <c r="C396" s="309" t="s">
        <v>86</v>
      </c>
      <c r="D396" s="310" t="s">
        <v>119</v>
      </c>
      <c r="E396" s="127">
        <v>77</v>
      </c>
      <c r="F396" s="127">
        <v>261</v>
      </c>
      <c r="G396" s="245">
        <v>502.87680053710938</v>
      </c>
      <c r="H396" s="245">
        <v>0.30959999561309814</v>
      </c>
      <c r="I396" s="245">
        <v>1353109.75</v>
      </c>
      <c r="J396" s="126">
        <v>0</v>
      </c>
      <c r="K396" s="127">
        <v>81111</v>
      </c>
      <c r="L396" s="251">
        <v>97.107667270777085</v>
      </c>
      <c r="M396" s="127">
        <v>3518653</v>
      </c>
      <c r="N396" s="251">
        <v>1.1367986735422164E-4</v>
      </c>
      <c r="O396" s="127">
        <v>62720</v>
      </c>
      <c r="P396" s="251">
        <v>0</v>
      </c>
      <c r="Q396" s="127">
        <v>231092</v>
      </c>
      <c r="R396" s="251">
        <v>99.880569458007813</v>
      </c>
      <c r="S396" s="127">
        <v>2316013</v>
      </c>
      <c r="T396" s="251">
        <v>99.901985168457031</v>
      </c>
      <c r="U396" s="251">
        <v>99.685905456542969</v>
      </c>
      <c r="V396" s="251">
        <v>99.78790283203125</v>
      </c>
      <c r="W396" s="251">
        <v>99.566848754882813</v>
      </c>
      <c r="X396" s="251">
        <v>99.690093994140625</v>
      </c>
      <c r="Y396" s="127">
        <v>3634930</v>
      </c>
      <c r="Z396" s="251">
        <v>99.911003112792969</v>
      </c>
      <c r="AA396" s="127">
        <v>673364</v>
      </c>
      <c r="AB396" s="251">
        <v>99.848670959472656</v>
      </c>
      <c r="AC396" s="127">
        <v>62697</v>
      </c>
      <c r="AD396" s="251">
        <v>0.2695503830909729</v>
      </c>
      <c r="AE396" s="127">
        <v>4739</v>
      </c>
      <c r="AF396" s="251">
        <v>98.923820495605469</v>
      </c>
      <c r="AG396" s="127">
        <v>3520749</v>
      </c>
      <c r="AH396" s="251">
        <v>0.1445431113243103</v>
      </c>
      <c r="AI396" s="127">
        <v>31197</v>
      </c>
      <c r="AJ396" s="251">
        <v>97.131134033203125</v>
      </c>
      <c r="AK396" s="251">
        <v>0.86441981792449951</v>
      </c>
      <c r="AL396" s="251">
        <v>5.6318409740924835E-2</v>
      </c>
      <c r="AM396" s="245">
        <v>0</v>
      </c>
      <c r="AN396" s="126">
        <v>0</v>
      </c>
      <c r="AO396" s="156">
        <v>0</v>
      </c>
      <c r="AP396" s="127">
        <v>0</v>
      </c>
      <c r="AQ396" s="127">
        <v>0</v>
      </c>
      <c r="AR396" s="127">
        <v>0</v>
      </c>
      <c r="AS396" s="127">
        <v>0</v>
      </c>
      <c r="AT396" s="127">
        <v>0</v>
      </c>
      <c r="AU396" s="127">
        <v>0</v>
      </c>
      <c r="AV396" s="311">
        <v>3</v>
      </c>
      <c r="AW396" s="312">
        <v>0</v>
      </c>
      <c r="AX396" s="312">
        <v>11</v>
      </c>
      <c r="AY396" s="10">
        <v>0</v>
      </c>
      <c r="AZ396" s="10">
        <v>3</v>
      </c>
      <c r="BA396" s="10">
        <v>6</v>
      </c>
    </row>
    <row r="397" spans="1:53" x14ac:dyDescent="0.25">
      <c r="A397" s="9">
        <v>41891</v>
      </c>
      <c r="B397" s="309" t="s">
        <v>80</v>
      </c>
      <c r="C397" s="309" t="s">
        <v>86</v>
      </c>
      <c r="D397" s="310" t="s">
        <v>119</v>
      </c>
      <c r="E397" s="127">
        <v>57</v>
      </c>
      <c r="F397" s="127">
        <v>180</v>
      </c>
      <c r="G397" s="245">
        <v>340.346435546875</v>
      </c>
      <c r="H397" s="245">
        <v>0.1584000289440155</v>
      </c>
      <c r="I397" s="245">
        <v>730836.0625</v>
      </c>
      <c r="J397" s="126">
        <v>0</v>
      </c>
      <c r="K397" s="127">
        <v>50753</v>
      </c>
      <c r="L397" s="251">
        <v>96.865209938328761</v>
      </c>
      <c r="M397" s="127">
        <v>1996473</v>
      </c>
      <c r="N397" s="251">
        <v>0</v>
      </c>
      <c r="O397" s="127">
        <v>41330</v>
      </c>
      <c r="P397" s="251">
        <v>0</v>
      </c>
      <c r="Q397" s="127">
        <v>120551</v>
      </c>
      <c r="R397" s="251">
        <v>99.927833557128906</v>
      </c>
      <c r="S397" s="127">
        <v>1215278</v>
      </c>
      <c r="T397" s="251">
        <v>99.940673828125</v>
      </c>
      <c r="U397" s="251">
        <v>99.837890625</v>
      </c>
      <c r="V397" s="251">
        <v>99.911346435546875</v>
      </c>
      <c r="W397" s="251">
        <v>99.765838623046875</v>
      </c>
      <c r="X397" s="251">
        <v>99.852073669433594</v>
      </c>
      <c r="Y397" s="127">
        <v>1978125</v>
      </c>
      <c r="Z397" s="251">
        <v>99.902381896972656</v>
      </c>
      <c r="AA397" s="127">
        <v>356316</v>
      </c>
      <c r="AB397" s="251">
        <v>99.859397888183594</v>
      </c>
      <c r="AC397" s="127">
        <v>41347</v>
      </c>
      <c r="AD397" s="251">
        <v>0.23218129575252533</v>
      </c>
      <c r="AE397" s="127">
        <v>2894</v>
      </c>
      <c r="AF397" s="251">
        <v>98.652381896972656</v>
      </c>
      <c r="AG397" s="127">
        <v>2000104</v>
      </c>
      <c r="AH397" s="251">
        <v>0.14539243280887604</v>
      </c>
      <c r="AI397" s="127">
        <v>16825</v>
      </c>
      <c r="AJ397" s="251">
        <v>96.570579528808594</v>
      </c>
      <c r="AK397" s="251">
        <v>1.0708930492401123</v>
      </c>
      <c r="AL397" s="251">
        <v>7.2791092097759247E-2</v>
      </c>
      <c r="AM397" s="245">
        <v>0</v>
      </c>
      <c r="AN397" s="126">
        <v>0</v>
      </c>
      <c r="AO397" s="156">
        <v>0</v>
      </c>
      <c r="AP397" s="127">
        <v>0</v>
      </c>
      <c r="AQ397" s="127">
        <v>0</v>
      </c>
      <c r="AR397" s="127">
        <v>0</v>
      </c>
      <c r="AS397" s="127">
        <v>0</v>
      </c>
      <c r="AT397" s="127">
        <v>0</v>
      </c>
      <c r="AU397" s="127">
        <v>0</v>
      </c>
      <c r="AV397" s="311">
        <v>0</v>
      </c>
      <c r="AW397" s="312">
        <v>0</v>
      </c>
      <c r="AX397" s="312">
        <v>2</v>
      </c>
      <c r="AY397" s="10">
        <v>0</v>
      </c>
      <c r="AZ397" s="10">
        <v>1</v>
      </c>
      <c r="BA397" s="10">
        <v>0</v>
      </c>
    </row>
    <row r="398" spans="1:53" x14ac:dyDescent="0.25">
      <c r="A398" s="9">
        <v>41891</v>
      </c>
      <c r="B398" s="309" t="s">
        <v>81</v>
      </c>
      <c r="C398" s="309" t="s">
        <v>86</v>
      </c>
      <c r="D398" s="310" t="s">
        <v>119</v>
      </c>
      <c r="E398" s="127">
        <v>40</v>
      </c>
      <c r="F398" s="127">
        <v>134</v>
      </c>
      <c r="G398" s="245">
        <v>348.25436401367187</v>
      </c>
      <c r="H398" s="245">
        <v>6.4799994230270386E-2</v>
      </c>
      <c r="I398" s="245">
        <v>762688.3125</v>
      </c>
      <c r="J398" s="126">
        <v>0</v>
      </c>
      <c r="K398" s="127">
        <v>54031</v>
      </c>
      <c r="L398" s="251">
        <v>96.539023893690654</v>
      </c>
      <c r="M398" s="127">
        <v>1561868</v>
      </c>
      <c r="N398" s="251">
        <v>0</v>
      </c>
      <c r="O398" s="127">
        <v>41648</v>
      </c>
      <c r="P398" s="251">
        <v>0</v>
      </c>
      <c r="Q398" s="127">
        <v>124325</v>
      </c>
      <c r="R398" s="251">
        <v>99.9412841796875</v>
      </c>
      <c r="S398" s="127">
        <v>1041699</v>
      </c>
      <c r="T398" s="251">
        <v>99.955459594726563</v>
      </c>
      <c r="U398" s="251">
        <v>99.721473693847656</v>
      </c>
      <c r="V398" s="251">
        <v>99.871818542480469</v>
      </c>
      <c r="W398" s="251">
        <v>99.662918090820313</v>
      </c>
      <c r="X398" s="251">
        <v>99.82733154296875</v>
      </c>
      <c r="Y398" s="127">
        <v>1785021</v>
      </c>
      <c r="Z398" s="251">
        <v>99.920394897460938</v>
      </c>
      <c r="AA398" s="127">
        <v>350912</v>
      </c>
      <c r="AB398" s="251">
        <v>99.883445739746094</v>
      </c>
      <c r="AC398" s="127">
        <v>41634</v>
      </c>
      <c r="AD398" s="251">
        <v>0.24739395081996918</v>
      </c>
      <c r="AE398" s="127">
        <v>2999</v>
      </c>
      <c r="AF398" s="251">
        <v>98.966323852539062</v>
      </c>
      <c r="AG398" s="127">
        <v>1564174</v>
      </c>
      <c r="AH398" s="251">
        <v>0.15752723813056946</v>
      </c>
      <c r="AI398" s="127">
        <v>15755</v>
      </c>
      <c r="AJ398" s="251">
        <v>95.633132934570313</v>
      </c>
      <c r="AK398" s="251">
        <v>0.85300081968307495</v>
      </c>
      <c r="AL398" s="251">
        <v>6.1990298330783844E-2</v>
      </c>
      <c r="AM398" s="245">
        <v>0</v>
      </c>
      <c r="AN398" s="126">
        <v>0</v>
      </c>
      <c r="AO398" s="156">
        <v>0</v>
      </c>
      <c r="AP398" s="127">
        <v>0</v>
      </c>
      <c r="AQ398" s="127">
        <v>0</v>
      </c>
      <c r="AR398" s="127">
        <v>0</v>
      </c>
      <c r="AS398" s="127">
        <v>0</v>
      </c>
      <c r="AT398" s="127">
        <v>0</v>
      </c>
      <c r="AU398" s="127">
        <v>0</v>
      </c>
      <c r="AV398" s="311">
        <v>0</v>
      </c>
      <c r="AW398" s="312">
        <v>0</v>
      </c>
      <c r="AX398" s="312">
        <v>2</v>
      </c>
      <c r="AY398" s="10">
        <v>0</v>
      </c>
      <c r="AZ398" s="10">
        <v>0</v>
      </c>
      <c r="BA398" s="10">
        <v>0</v>
      </c>
    </row>
    <row r="399" spans="1:53" x14ac:dyDescent="0.25">
      <c r="A399" s="9">
        <v>41891</v>
      </c>
      <c r="B399" s="309" t="s">
        <v>125</v>
      </c>
      <c r="C399" s="309" t="s">
        <v>86</v>
      </c>
      <c r="D399" s="310" t="s">
        <v>119</v>
      </c>
      <c r="E399" s="127">
        <v>16</v>
      </c>
      <c r="F399" s="127">
        <v>58</v>
      </c>
      <c r="G399" s="245">
        <v>409.11599731445312</v>
      </c>
      <c r="H399" s="245">
        <v>0.77040004730224609</v>
      </c>
      <c r="I399" s="245">
        <v>332416</v>
      </c>
      <c r="J399" s="126">
        <v>0</v>
      </c>
      <c r="K399" s="127">
        <v>57569</v>
      </c>
      <c r="L399" s="251">
        <v>97.354478973058406</v>
      </c>
      <c r="M399" s="127">
        <v>1091359</v>
      </c>
      <c r="N399" s="251">
        <v>1.1270351707935333E-2</v>
      </c>
      <c r="O399" s="127">
        <v>51964</v>
      </c>
      <c r="P399" s="251">
        <v>5.0034638494253159E-2</v>
      </c>
      <c r="Q399" s="127">
        <v>129715</v>
      </c>
      <c r="R399" s="251">
        <v>98.679412841796875</v>
      </c>
      <c r="S399" s="127">
        <v>773340</v>
      </c>
      <c r="T399" s="251">
        <v>98.095664978027344</v>
      </c>
      <c r="U399" s="251">
        <v>99.759445190429688</v>
      </c>
      <c r="V399" s="251">
        <v>99.787330627441406</v>
      </c>
      <c r="W399" s="251">
        <v>98.442031860351563</v>
      </c>
      <c r="X399" s="251">
        <v>97.887046813964844</v>
      </c>
      <c r="Y399" s="127">
        <v>967584</v>
      </c>
      <c r="Z399" s="251">
        <v>99.931686401367188</v>
      </c>
      <c r="AA399" s="127">
        <v>167479</v>
      </c>
      <c r="AB399" s="251">
        <v>99.864463806152344</v>
      </c>
      <c r="AC399" s="127">
        <v>51936</v>
      </c>
      <c r="AD399" s="251">
        <v>0.17521564662456512</v>
      </c>
      <c r="AE399" s="127">
        <v>4134</v>
      </c>
      <c r="AF399" s="251">
        <v>98.3551025390625</v>
      </c>
      <c r="AG399" s="127">
        <v>1092414</v>
      </c>
      <c r="AH399" s="251">
        <v>0.20816284418106079</v>
      </c>
      <c r="AI399" s="127">
        <v>12642</v>
      </c>
      <c r="AJ399" s="251">
        <v>92.849235534667969</v>
      </c>
      <c r="AK399" s="251">
        <v>0.88057774305343628</v>
      </c>
      <c r="AL399" s="251">
        <v>5.1229320466518402E-2</v>
      </c>
      <c r="AM399" s="245">
        <v>0</v>
      </c>
      <c r="AN399" s="126">
        <v>0</v>
      </c>
      <c r="AO399" s="156">
        <v>0</v>
      </c>
      <c r="AP399" s="127">
        <v>0</v>
      </c>
      <c r="AQ399" s="127">
        <v>0</v>
      </c>
      <c r="AR399" s="127">
        <v>0</v>
      </c>
      <c r="AS399" s="127">
        <v>0</v>
      </c>
      <c r="AT399" s="127">
        <v>0</v>
      </c>
      <c r="AU399" s="127">
        <v>0</v>
      </c>
      <c r="AV399" s="311">
        <v>0</v>
      </c>
      <c r="AW399" s="312">
        <v>0</v>
      </c>
      <c r="AX399" s="312">
        <v>8</v>
      </c>
      <c r="AY399" s="10">
        <v>0</v>
      </c>
      <c r="AZ399" s="10">
        <v>3</v>
      </c>
      <c r="BA399" s="10">
        <v>0</v>
      </c>
    </row>
    <row r="400" spans="1:53" x14ac:dyDescent="0.25">
      <c r="A400" s="9">
        <v>41891</v>
      </c>
      <c r="B400" s="313" t="s">
        <v>82</v>
      </c>
      <c r="C400" s="313" t="s">
        <v>86</v>
      </c>
      <c r="D400" s="314" t="s">
        <v>120</v>
      </c>
      <c r="E400" s="131">
        <v>51</v>
      </c>
      <c r="F400" s="131">
        <v>165</v>
      </c>
      <c r="G400" s="246">
        <v>380.77432250976563</v>
      </c>
      <c r="H400" s="246">
        <v>0.47279995679855347</v>
      </c>
      <c r="I400" s="246">
        <v>674157.6875</v>
      </c>
      <c r="J400" s="129">
        <v>0</v>
      </c>
      <c r="K400" s="128">
        <v>54475</v>
      </c>
      <c r="L400" s="252">
        <v>96.965580541532816</v>
      </c>
      <c r="M400" s="128">
        <v>1343576</v>
      </c>
      <c r="N400" s="252">
        <v>0</v>
      </c>
      <c r="O400" s="128">
        <v>53085</v>
      </c>
      <c r="P400" s="252">
        <v>0</v>
      </c>
      <c r="Q400" s="128">
        <v>162415</v>
      </c>
      <c r="R400" s="252">
        <v>99.915031433105469</v>
      </c>
      <c r="S400" s="128">
        <v>922802</v>
      </c>
      <c r="T400" s="252">
        <v>99.876029968261719</v>
      </c>
      <c r="U400" s="252">
        <v>99.860603332519531</v>
      </c>
      <c r="V400" s="252">
        <v>99.896766662597656</v>
      </c>
      <c r="W400" s="252">
        <v>99.7757568359375</v>
      </c>
      <c r="X400" s="252">
        <v>99.772926330566406</v>
      </c>
      <c r="Y400" s="128">
        <v>1082835</v>
      </c>
      <c r="Z400" s="252">
        <v>99.912727355957031</v>
      </c>
      <c r="AA400" s="128">
        <v>185372</v>
      </c>
      <c r="AB400" s="252">
        <v>99.62939453125</v>
      </c>
      <c r="AC400" s="128">
        <v>53144</v>
      </c>
      <c r="AD400" s="252">
        <v>0.21639320254325867</v>
      </c>
      <c r="AE400" s="128">
        <v>5166</v>
      </c>
      <c r="AF400" s="252">
        <v>98.33526611328125</v>
      </c>
      <c r="AG400" s="128">
        <v>1347708</v>
      </c>
      <c r="AH400" s="252">
        <v>0.26919779181480408</v>
      </c>
      <c r="AI400" s="128">
        <v>14472</v>
      </c>
      <c r="AJ400" s="252">
        <v>94.900497436523438</v>
      </c>
      <c r="AK400" s="252">
        <v>1.1169356107711792</v>
      </c>
      <c r="AL400" s="252">
        <v>6.3601203262805939E-2</v>
      </c>
      <c r="AM400" s="246">
        <v>0</v>
      </c>
      <c r="AN400" s="129">
        <v>0</v>
      </c>
      <c r="AO400" s="129">
        <v>0</v>
      </c>
      <c r="AP400" s="296">
        <v>0</v>
      </c>
      <c r="AQ400" s="296">
        <v>0</v>
      </c>
      <c r="AR400" s="296">
        <v>1</v>
      </c>
      <c r="AS400" s="296">
        <v>2</v>
      </c>
      <c r="AT400" s="296">
        <v>0</v>
      </c>
      <c r="AU400" s="296">
        <v>0</v>
      </c>
      <c r="AV400" s="311">
        <v>0</v>
      </c>
      <c r="AW400" s="312">
        <v>0</v>
      </c>
      <c r="AX400" s="312">
        <v>7</v>
      </c>
      <c r="AY400" s="10">
        <v>0</v>
      </c>
      <c r="AZ400" s="10">
        <v>1</v>
      </c>
      <c r="BA400" s="10">
        <v>2</v>
      </c>
    </row>
    <row r="401" spans="1:53" x14ac:dyDescent="0.25">
      <c r="A401" s="9">
        <v>41891</v>
      </c>
      <c r="B401" s="313" t="s">
        <v>83</v>
      </c>
      <c r="C401" s="313" t="s">
        <v>86</v>
      </c>
      <c r="D401" s="314" t="s">
        <v>120</v>
      </c>
      <c r="E401" s="131">
        <v>46</v>
      </c>
      <c r="F401" s="131">
        <v>140</v>
      </c>
      <c r="G401" s="246">
        <v>162.10554504394531</v>
      </c>
      <c r="H401" s="246">
        <v>9.6000004559755325E-3</v>
      </c>
      <c r="I401" s="246">
        <v>707537.375</v>
      </c>
      <c r="J401" s="131">
        <v>0</v>
      </c>
      <c r="K401" s="130">
        <v>28492</v>
      </c>
      <c r="L401" s="253">
        <v>96.718377088305488</v>
      </c>
      <c r="M401" s="130">
        <v>965700</v>
      </c>
      <c r="N401" s="253">
        <v>0</v>
      </c>
      <c r="O401" s="130">
        <v>20870</v>
      </c>
      <c r="P401" s="253">
        <v>0</v>
      </c>
      <c r="Q401" s="130">
        <v>68836</v>
      </c>
      <c r="R401" s="253">
        <v>99.889595031738281</v>
      </c>
      <c r="S401" s="130">
        <v>605103</v>
      </c>
      <c r="T401" s="253">
        <v>99.894561767578125</v>
      </c>
      <c r="U401" s="253">
        <v>99.765213012695312</v>
      </c>
      <c r="V401" s="253">
        <v>99.872634887695313</v>
      </c>
      <c r="W401" s="253">
        <v>99.655067443847656</v>
      </c>
      <c r="X401" s="253">
        <v>99.767333984375</v>
      </c>
      <c r="Y401" s="130">
        <v>1004250</v>
      </c>
      <c r="Z401" s="253">
        <v>99.924125671386719</v>
      </c>
      <c r="AA401" s="130">
        <v>224932</v>
      </c>
      <c r="AB401" s="253">
        <v>99.823944091796875</v>
      </c>
      <c r="AC401" s="130">
        <v>20872</v>
      </c>
      <c r="AD401" s="253">
        <v>0.23476427793502808</v>
      </c>
      <c r="AE401" s="130">
        <v>1720</v>
      </c>
      <c r="AF401" s="253">
        <v>98.139533996582031</v>
      </c>
      <c r="AG401" s="130">
        <v>968007</v>
      </c>
      <c r="AH401" s="253">
        <v>0.23853133618831635</v>
      </c>
      <c r="AI401" s="130">
        <v>4786</v>
      </c>
      <c r="AJ401" s="253">
        <v>98.015045166015625</v>
      </c>
      <c r="AK401" s="253">
        <v>1.0803953409194946</v>
      </c>
      <c r="AL401" s="253">
        <v>7.3203586041927338E-2</v>
      </c>
      <c r="AM401" s="256">
        <v>0</v>
      </c>
      <c r="AN401" s="131">
        <v>0</v>
      </c>
      <c r="AO401" s="131">
        <v>0</v>
      </c>
      <c r="AP401" s="296">
        <v>0</v>
      </c>
      <c r="AQ401" s="296">
        <v>0</v>
      </c>
      <c r="AR401" s="296">
        <v>0</v>
      </c>
      <c r="AS401" s="296">
        <v>0</v>
      </c>
      <c r="AT401" s="296">
        <v>0</v>
      </c>
      <c r="AU401" s="296">
        <v>0</v>
      </c>
      <c r="AV401" s="315">
        <v>0</v>
      </c>
      <c r="AW401" s="316">
        <v>0</v>
      </c>
      <c r="AX401" s="316">
        <v>11</v>
      </c>
      <c r="AY401" s="317">
        <v>0</v>
      </c>
      <c r="AZ401" s="317">
        <v>0</v>
      </c>
      <c r="BA401" s="317">
        <v>0</v>
      </c>
    </row>
    <row r="402" spans="1:53" x14ac:dyDescent="0.25">
      <c r="A402" s="9">
        <v>41891</v>
      </c>
      <c r="B402" s="299" t="s">
        <v>85</v>
      </c>
      <c r="C402" s="299" t="s">
        <v>86</v>
      </c>
      <c r="D402" s="300">
        <v>3</v>
      </c>
      <c r="E402" s="124">
        <v>133</v>
      </c>
      <c r="F402" s="124">
        <v>430</v>
      </c>
      <c r="G402" s="242">
        <v>251.73590087890625</v>
      </c>
      <c r="H402" s="242">
        <v>7.1999996900558472E-2</v>
      </c>
      <c r="I402" s="242">
        <v>2797089.5</v>
      </c>
      <c r="J402" s="125">
        <v>0</v>
      </c>
      <c r="K402" s="124">
        <v>61609</v>
      </c>
      <c r="L402" s="248">
        <v>96.959859760749239</v>
      </c>
      <c r="M402" s="124">
        <v>3359084</v>
      </c>
      <c r="N402" s="248">
        <v>0</v>
      </c>
      <c r="O402" s="124">
        <v>31992</v>
      </c>
      <c r="P402" s="248">
        <v>0</v>
      </c>
      <c r="Q402" s="124">
        <v>210016</v>
      </c>
      <c r="R402" s="248">
        <v>99.896675109863281</v>
      </c>
      <c r="S402" s="124">
        <v>2230921</v>
      </c>
      <c r="T402" s="248">
        <v>99.902862548828125</v>
      </c>
      <c r="U402" s="248">
        <v>99.812454223632813</v>
      </c>
      <c r="V402" s="248">
        <v>99.932395935058594</v>
      </c>
      <c r="W402" s="248">
        <v>99.709320068359375</v>
      </c>
      <c r="X402" s="248">
        <v>99.8353271484375</v>
      </c>
      <c r="Y402" s="124">
        <v>5478207</v>
      </c>
      <c r="Z402" s="248">
        <v>99.893081665039063</v>
      </c>
      <c r="AA402" s="124">
        <v>1073141</v>
      </c>
      <c r="AB402" s="248">
        <v>99.726600646972656</v>
      </c>
      <c r="AC402" s="124">
        <v>32043</v>
      </c>
      <c r="AD402" s="248">
        <v>0.34328871965408325</v>
      </c>
      <c r="AE402" s="124">
        <v>2998</v>
      </c>
      <c r="AF402" s="248">
        <v>97.565040588378906</v>
      </c>
      <c r="AG402" s="124">
        <v>3381044</v>
      </c>
      <c r="AH402" s="248">
        <v>0.25743529200553894</v>
      </c>
      <c r="AI402" s="124">
        <v>19252</v>
      </c>
      <c r="AJ402" s="248">
        <v>94.582382202148438</v>
      </c>
      <c r="AK402" s="248">
        <v>0.97860521078109741</v>
      </c>
      <c r="AL402" s="248">
        <v>7.0598617196083069E-2</v>
      </c>
      <c r="AM402" s="242">
        <v>0</v>
      </c>
      <c r="AN402" s="125">
        <v>0</v>
      </c>
      <c r="AO402" s="300">
        <v>0</v>
      </c>
      <c r="AP402" s="124">
        <v>0</v>
      </c>
      <c r="AQ402" s="124">
        <v>0</v>
      </c>
      <c r="AR402" s="124">
        <v>0</v>
      </c>
      <c r="AS402" s="124">
        <v>0</v>
      </c>
      <c r="AT402" s="124">
        <v>0</v>
      </c>
      <c r="AU402" s="124">
        <v>1</v>
      </c>
      <c r="AV402" s="315">
        <v>1</v>
      </c>
      <c r="AW402" s="316">
        <v>0</v>
      </c>
      <c r="AX402" s="316">
        <v>5</v>
      </c>
      <c r="AY402" s="317">
        <v>1</v>
      </c>
      <c r="AZ402" s="317">
        <v>0</v>
      </c>
      <c r="BA402" s="317">
        <v>0</v>
      </c>
    </row>
    <row r="403" spans="1:53" x14ac:dyDescent="0.25">
      <c r="A403" s="9">
        <v>41891</v>
      </c>
      <c r="B403" s="304" t="s">
        <v>84</v>
      </c>
      <c r="C403" s="304" t="s">
        <v>87</v>
      </c>
      <c r="D403" s="305">
        <v>2</v>
      </c>
      <c r="E403" s="142">
        <v>194</v>
      </c>
      <c r="F403" s="142">
        <v>581</v>
      </c>
      <c r="G403" s="243">
        <v>1087.5037841796875</v>
      </c>
      <c r="H403" s="243">
        <v>1.7646081447601318</v>
      </c>
      <c r="I403" s="243">
        <v>5790629</v>
      </c>
      <c r="J403" s="143">
        <v>0</v>
      </c>
      <c r="K403" s="142">
        <v>137591</v>
      </c>
      <c r="L403" s="249">
        <v>96.818832627134043</v>
      </c>
      <c r="M403" s="142">
        <v>7066535</v>
      </c>
      <c r="N403" s="249">
        <v>0</v>
      </c>
      <c r="O403" s="142">
        <v>75166</v>
      </c>
      <c r="P403" s="249">
        <v>2.7544084005057812E-3</v>
      </c>
      <c r="Q403" s="142">
        <v>66378</v>
      </c>
      <c r="R403" s="249">
        <v>99.906593322753906</v>
      </c>
      <c r="S403" s="142">
        <v>5582717</v>
      </c>
      <c r="T403" s="249">
        <v>99.979690551757812</v>
      </c>
      <c r="U403" s="249">
        <v>99.79644775390625</v>
      </c>
      <c r="V403" s="249">
        <v>99.899383544921875</v>
      </c>
      <c r="W403" s="249">
        <v>99.703231811523438</v>
      </c>
      <c r="X403" s="249">
        <v>99.879096984863281</v>
      </c>
      <c r="Y403" s="142">
        <v>22438628</v>
      </c>
      <c r="Z403" s="249">
        <v>99.895591735839844</v>
      </c>
      <c r="AA403" s="142">
        <v>13486</v>
      </c>
      <c r="AB403" s="249">
        <v>82.967521667480469</v>
      </c>
      <c r="AC403" s="142">
        <v>64976</v>
      </c>
      <c r="AD403" s="249">
        <v>0.19083969295024872</v>
      </c>
      <c r="AE403" s="142">
        <v>10169</v>
      </c>
      <c r="AF403" s="249">
        <v>99.114959716796875</v>
      </c>
      <c r="AG403" s="142">
        <v>7029091</v>
      </c>
      <c r="AH403" s="249">
        <v>0.12022891640663147</v>
      </c>
      <c r="AI403" s="142">
        <v>17475</v>
      </c>
      <c r="AJ403" s="249">
        <v>97.08154296875</v>
      </c>
      <c r="AK403" s="249">
        <v>2.6231422424316406</v>
      </c>
      <c r="AL403" s="249">
        <v>0.23012571036815643</v>
      </c>
      <c r="AM403" s="243">
        <v>0</v>
      </c>
      <c r="AN403" s="143">
        <v>0</v>
      </c>
      <c r="AO403" s="305">
        <v>0</v>
      </c>
      <c r="AP403" s="142">
        <v>0</v>
      </c>
      <c r="AQ403" s="142">
        <v>0</v>
      </c>
      <c r="AR403" s="142">
        <v>1</v>
      </c>
      <c r="AS403" s="142">
        <v>0</v>
      </c>
      <c r="AT403" s="142">
        <v>0</v>
      </c>
      <c r="AU403" s="142">
        <v>0</v>
      </c>
      <c r="AV403" s="315">
        <v>1</v>
      </c>
      <c r="AW403" s="316">
        <v>0</v>
      </c>
      <c r="AX403" s="316">
        <v>8</v>
      </c>
      <c r="AY403" s="317">
        <v>0</v>
      </c>
      <c r="AZ403" s="317">
        <v>1</v>
      </c>
      <c r="BA403" s="317">
        <v>1</v>
      </c>
    </row>
    <row r="404" spans="1:53" x14ac:dyDescent="0.25">
      <c r="A404" s="9">
        <v>41890</v>
      </c>
      <c r="B404" s="299" t="s">
        <v>17</v>
      </c>
      <c r="C404" s="299"/>
      <c r="D404" s="300">
        <v>4</v>
      </c>
      <c r="E404" s="124">
        <v>845</v>
      </c>
      <c r="F404" s="124">
        <v>2887</v>
      </c>
      <c r="G404" s="242">
        <v>6814.4939117431641</v>
      </c>
      <c r="H404" s="242">
        <v>5.4464614428579807</v>
      </c>
      <c r="I404" s="242">
        <v>18835964.53125</v>
      </c>
      <c r="J404" s="125"/>
      <c r="K404" s="124">
        <v>942334</v>
      </c>
      <c r="L404" s="248">
        <v>96.720907873429169</v>
      </c>
      <c r="M404" s="124">
        <v>32839652</v>
      </c>
      <c r="N404" s="248">
        <v>3.5603300558631791E-2</v>
      </c>
      <c r="O404" s="124">
        <v>792789</v>
      </c>
      <c r="P404" s="248">
        <v>3.0525146519866198E-2</v>
      </c>
      <c r="Q404" s="124">
        <v>2278159</v>
      </c>
      <c r="R404" s="248">
        <v>99.487262155532449</v>
      </c>
      <c r="S404" s="124">
        <v>23094931</v>
      </c>
      <c r="T404" s="248">
        <v>99.61606388747191</v>
      </c>
      <c r="U404" s="248">
        <v>99.738391313771203</v>
      </c>
      <c r="V404" s="248">
        <v>99.808290216015408</v>
      </c>
      <c r="W404" s="248">
        <v>99.226994836042365</v>
      </c>
      <c r="X404" s="248">
        <v>99.425090146579279</v>
      </c>
      <c r="Y404" s="124">
        <v>50176344</v>
      </c>
      <c r="Z404" s="248">
        <v>99.908054250047002</v>
      </c>
      <c r="AA404" s="124">
        <v>5373800</v>
      </c>
      <c r="AB404" s="248">
        <v>99.789423550744871</v>
      </c>
      <c r="AC404" s="124">
        <v>784704</v>
      </c>
      <c r="AD404" s="248">
        <v>0.30113265621866681</v>
      </c>
      <c r="AE404" s="124">
        <v>64578</v>
      </c>
      <c r="AF404" s="248">
        <v>98.3492814965186</v>
      </c>
      <c r="AG404" s="124">
        <v>32839562</v>
      </c>
      <c r="AH404" s="248">
        <v>0.27616994889396246</v>
      </c>
      <c r="AI404" s="124">
        <v>276101</v>
      </c>
      <c r="AJ404" s="248">
        <v>95.081870746606683</v>
      </c>
      <c r="AK404" s="248">
        <v>0.91962699127834402</v>
      </c>
      <c r="AL404" s="248" t="e">
        <v>#DIV/0!</v>
      </c>
      <c r="AM404" s="242"/>
      <c r="AN404" s="125"/>
      <c r="AO404" s="300"/>
      <c r="AP404" s="124">
        <v>0</v>
      </c>
      <c r="AQ404" s="124">
        <v>1</v>
      </c>
      <c r="AR404" s="124">
        <v>2</v>
      </c>
      <c r="AS404" s="124">
        <v>2</v>
      </c>
      <c r="AT404" s="124">
        <v>0</v>
      </c>
      <c r="AU404" s="124">
        <v>1</v>
      </c>
      <c r="AV404" s="301">
        <v>21</v>
      </c>
      <c r="AW404" s="302">
        <v>1</v>
      </c>
      <c r="AX404" s="302">
        <v>96</v>
      </c>
      <c r="AY404" s="303">
        <v>6</v>
      </c>
      <c r="AZ404" s="303">
        <v>18</v>
      </c>
      <c r="BA404" s="303">
        <v>13</v>
      </c>
    </row>
    <row r="405" spans="1:53" x14ac:dyDescent="0.25">
      <c r="A405" s="9">
        <v>41890</v>
      </c>
      <c r="B405" s="304" t="s">
        <v>88</v>
      </c>
      <c r="C405" s="304"/>
      <c r="D405" s="305">
        <v>3</v>
      </c>
      <c r="E405" s="142">
        <v>651</v>
      </c>
      <c r="F405" s="142">
        <v>2306</v>
      </c>
      <c r="G405" s="243">
        <v>5933.3260040283203</v>
      </c>
      <c r="H405" s="243">
        <v>4.3416001833975315</v>
      </c>
      <c r="I405" s="243">
        <v>12389067.53125</v>
      </c>
      <c r="J405" s="143"/>
      <c r="K405" s="142">
        <v>818832</v>
      </c>
      <c r="L405" s="249">
        <v>96.741822498387947</v>
      </c>
      <c r="M405" s="142">
        <v>26370397</v>
      </c>
      <c r="N405" s="249">
        <v>4.4337595690989162E-2</v>
      </c>
      <c r="O405" s="142">
        <v>732187</v>
      </c>
      <c r="P405" s="249">
        <v>3.3051666287899406E-2</v>
      </c>
      <c r="Q405" s="142">
        <v>2224333</v>
      </c>
      <c r="R405" s="249">
        <v>99.477911706767344</v>
      </c>
      <c r="S405" s="142">
        <v>17988193</v>
      </c>
      <c r="T405" s="249">
        <v>99.513131400462001</v>
      </c>
      <c r="U405" s="249">
        <v>99.730942092011333</v>
      </c>
      <c r="V405" s="249">
        <v>99.787064087688151</v>
      </c>
      <c r="W405" s="249">
        <v>99.210258518618303</v>
      </c>
      <c r="X405" s="249">
        <v>99.301232206244336</v>
      </c>
      <c r="Y405" s="142">
        <v>29169532</v>
      </c>
      <c r="Z405" s="249">
        <v>99.910348091339401</v>
      </c>
      <c r="AA405" s="142">
        <v>5363346</v>
      </c>
      <c r="AB405" s="249">
        <v>99.802754528810311</v>
      </c>
      <c r="AC405" s="142">
        <v>732465</v>
      </c>
      <c r="AD405" s="249">
        <v>0.30213047637639862</v>
      </c>
      <c r="AE405" s="142">
        <v>56174</v>
      </c>
      <c r="AF405" s="249">
        <v>98.246518313432716</v>
      </c>
      <c r="AG405" s="142">
        <v>26406695</v>
      </c>
      <c r="AH405" s="249">
        <v>0.3152571789950242</v>
      </c>
      <c r="AI405" s="142">
        <v>257733</v>
      </c>
      <c r="AJ405" s="249">
        <v>94.982790929291795</v>
      </c>
      <c r="AK405" s="249">
        <v>6.638689264367494E-7</v>
      </c>
      <c r="AL405" s="249" t="e">
        <v>#DIV/0!</v>
      </c>
      <c r="AM405" s="243"/>
      <c r="AN405" s="143"/>
      <c r="AO405" s="305"/>
      <c r="AP405" s="142">
        <v>0</v>
      </c>
      <c r="AQ405" s="142">
        <v>1</v>
      </c>
      <c r="AR405" s="142">
        <v>1</v>
      </c>
      <c r="AS405" s="142">
        <v>2</v>
      </c>
      <c r="AT405" s="142">
        <v>0</v>
      </c>
      <c r="AU405" s="142">
        <v>1</v>
      </c>
      <c r="AV405" s="301">
        <v>21</v>
      </c>
      <c r="AW405" s="302">
        <v>1</v>
      </c>
      <c r="AX405" s="302">
        <v>86</v>
      </c>
      <c r="AY405" s="303">
        <v>6</v>
      </c>
      <c r="AZ405" s="303">
        <v>17</v>
      </c>
      <c r="BA405" s="303">
        <v>12</v>
      </c>
    </row>
    <row r="406" spans="1:53" x14ac:dyDescent="0.25">
      <c r="A406" s="9">
        <v>41890</v>
      </c>
      <c r="B406" s="306" t="s">
        <v>89</v>
      </c>
      <c r="C406" s="306"/>
      <c r="D406" s="307">
        <v>1</v>
      </c>
      <c r="E406" s="145">
        <v>194</v>
      </c>
      <c r="F406" s="145">
        <v>581</v>
      </c>
      <c r="G406" s="244">
        <v>881.16790771484375</v>
      </c>
      <c r="H406" s="244">
        <v>1.1048612594604492</v>
      </c>
      <c r="I406" s="244">
        <v>6446897</v>
      </c>
      <c r="J406" s="138"/>
      <c r="K406" s="145">
        <v>123502</v>
      </c>
      <c r="L406" s="250">
        <v>96.582241583132259</v>
      </c>
      <c r="M406" s="145">
        <v>6469255</v>
      </c>
      <c r="N406" s="250">
        <v>0</v>
      </c>
      <c r="O406" s="145">
        <v>60602</v>
      </c>
      <c r="P406" s="250">
        <v>0</v>
      </c>
      <c r="Q406" s="145">
        <v>53826</v>
      </c>
      <c r="R406" s="250">
        <v>99.873664855957031</v>
      </c>
      <c r="S406" s="145">
        <v>5106738</v>
      </c>
      <c r="T406" s="250">
        <v>99.9786376953125</v>
      </c>
      <c r="U406" s="250">
        <v>99.828392028808594</v>
      </c>
      <c r="V406" s="250">
        <v>99.894813537597656</v>
      </c>
      <c r="W406" s="250">
        <v>99.7022705078125</v>
      </c>
      <c r="X406" s="250">
        <v>99.87347412109375</v>
      </c>
      <c r="Y406" s="145">
        <v>21006812</v>
      </c>
      <c r="Z406" s="250">
        <v>99.904869079589844</v>
      </c>
      <c r="AA406" s="145">
        <v>10454</v>
      </c>
      <c r="AB406" s="250">
        <v>92.950065612792969</v>
      </c>
      <c r="AC406" s="145">
        <v>52239</v>
      </c>
      <c r="AD406" s="250">
        <v>0.28714179992675781</v>
      </c>
      <c r="AE406" s="145">
        <v>8404</v>
      </c>
      <c r="AF406" s="250">
        <v>99.036170959472656</v>
      </c>
      <c r="AG406" s="145">
        <v>6432867</v>
      </c>
      <c r="AH406" s="250">
        <v>0.11571823060512543</v>
      </c>
      <c r="AI406" s="145">
        <v>18368</v>
      </c>
      <c r="AJ406" s="250">
        <v>96.472122192382813</v>
      </c>
      <c r="AK406" s="250">
        <v>2.6868822574615479</v>
      </c>
      <c r="AL406" s="250">
        <v>0.23257821798324585</v>
      </c>
      <c r="AM406" s="244"/>
      <c r="AN406" s="138"/>
      <c r="AO406" s="307"/>
      <c r="AP406" s="145">
        <v>0</v>
      </c>
      <c r="AQ406" s="145">
        <v>0</v>
      </c>
      <c r="AR406" s="145">
        <v>1</v>
      </c>
      <c r="AS406" s="145">
        <v>0</v>
      </c>
      <c r="AT406" s="145">
        <v>0</v>
      </c>
      <c r="AU406" s="145">
        <v>0</v>
      </c>
      <c r="AV406" s="34">
        <v>0</v>
      </c>
      <c r="AW406" s="308">
        <v>0</v>
      </c>
      <c r="AX406" s="308">
        <v>10</v>
      </c>
      <c r="AY406" s="10">
        <v>0</v>
      </c>
      <c r="AZ406" s="10">
        <v>1</v>
      </c>
      <c r="BA406" s="10">
        <v>1</v>
      </c>
    </row>
    <row r="407" spans="1:53" x14ac:dyDescent="0.25">
      <c r="A407" s="9">
        <v>41890</v>
      </c>
      <c r="B407" s="309" t="s">
        <v>75</v>
      </c>
      <c r="C407" s="309" t="s">
        <v>86</v>
      </c>
      <c r="D407" s="310" t="s">
        <v>118</v>
      </c>
      <c r="E407" s="127">
        <v>39</v>
      </c>
      <c r="F407" s="127">
        <v>181</v>
      </c>
      <c r="G407" s="245">
        <v>1558.109130859375</v>
      </c>
      <c r="H407" s="245">
        <v>0.7608000636100769</v>
      </c>
      <c r="I407" s="245">
        <v>842853.5</v>
      </c>
      <c r="J407" s="126">
        <v>0</v>
      </c>
      <c r="K407" s="127">
        <v>173041</v>
      </c>
      <c r="L407" s="251">
        <v>96.582890759993305</v>
      </c>
      <c r="M407" s="127">
        <v>4006240</v>
      </c>
      <c r="N407" s="251">
        <v>0.28982287645339966</v>
      </c>
      <c r="O407" s="127">
        <v>194216</v>
      </c>
      <c r="P407" s="251">
        <v>0.11945462971925735</v>
      </c>
      <c r="Q407" s="127">
        <v>447335</v>
      </c>
      <c r="R407" s="251">
        <v>97.945167541503906</v>
      </c>
      <c r="S407" s="127">
        <v>3029588</v>
      </c>
      <c r="T407" s="251">
        <v>97.7205810546875</v>
      </c>
      <c r="U407" s="251">
        <v>99.526298522949219</v>
      </c>
      <c r="V407" s="251">
        <v>99.2947998046875</v>
      </c>
      <c r="W407" s="251">
        <v>97.481201171875</v>
      </c>
      <c r="X407" s="251">
        <v>97.031455993652344</v>
      </c>
      <c r="Y407" s="127">
        <v>3960183</v>
      </c>
      <c r="Z407" s="251">
        <v>99.906974792480469</v>
      </c>
      <c r="AA407" s="127">
        <v>703890</v>
      </c>
      <c r="AB407" s="251">
        <v>99.668838500976563</v>
      </c>
      <c r="AC407" s="127">
        <v>194134</v>
      </c>
      <c r="AD407" s="251">
        <v>0.42702463269233704</v>
      </c>
      <c r="AE407" s="127">
        <v>17874</v>
      </c>
      <c r="AF407" s="251">
        <v>98.388717651367188</v>
      </c>
      <c r="AG407" s="127">
        <v>3992890</v>
      </c>
      <c r="AH407" s="251">
        <v>1.1214183568954468</v>
      </c>
      <c r="AI407" s="127">
        <v>83072</v>
      </c>
      <c r="AJ407" s="251">
        <v>94.974235534667969</v>
      </c>
      <c r="AK407" s="251">
        <v>0.99797326326370239</v>
      </c>
      <c r="AL407" s="251">
        <v>5.6638136506080627E-2</v>
      </c>
      <c r="AM407" s="245">
        <v>0</v>
      </c>
      <c r="AN407" s="126">
        <v>0</v>
      </c>
      <c r="AO407" s="156">
        <v>0</v>
      </c>
      <c r="AP407" s="127">
        <v>0</v>
      </c>
      <c r="AQ407" s="127">
        <v>1</v>
      </c>
      <c r="AR407" s="127">
        <v>0</v>
      </c>
      <c r="AS407" s="127">
        <v>0</v>
      </c>
      <c r="AT407" s="127">
        <v>0</v>
      </c>
      <c r="AU407" s="127">
        <v>0</v>
      </c>
      <c r="AV407" s="311">
        <v>9</v>
      </c>
      <c r="AW407" s="312">
        <v>0</v>
      </c>
      <c r="AX407" s="312">
        <v>30</v>
      </c>
      <c r="AY407" s="10">
        <v>2</v>
      </c>
      <c r="AZ407" s="10">
        <v>3</v>
      </c>
      <c r="BA407" s="10">
        <v>2</v>
      </c>
    </row>
    <row r="408" spans="1:53" x14ac:dyDescent="0.25">
      <c r="A408" s="9">
        <v>41890</v>
      </c>
      <c r="B408" s="309" t="s">
        <v>76</v>
      </c>
      <c r="C408" s="309" t="s">
        <v>86</v>
      </c>
      <c r="D408" s="310" t="s">
        <v>119</v>
      </c>
      <c r="E408" s="127">
        <v>52</v>
      </c>
      <c r="F408" s="127">
        <v>168</v>
      </c>
      <c r="G408" s="245">
        <v>491.0975341796875</v>
      </c>
      <c r="H408" s="245">
        <v>6.719999760389328E-2</v>
      </c>
      <c r="I408" s="245">
        <v>784842.4375</v>
      </c>
      <c r="J408" s="126">
        <v>0</v>
      </c>
      <c r="K408" s="127">
        <v>64327</v>
      </c>
      <c r="L408" s="251">
        <v>97.256206569558657</v>
      </c>
      <c r="M408" s="127">
        <v>1952437</v>
      </c>
      <c r="N408" s="251">
        <v>0</v>
      </c>
      <c r="O408" s="127">
        <v>56802</v>
      </c>
      <c r="P408" s="251">
        <v>1.7605014145374298E-3</v>
      </c>
      <c r="Q408" s="127">
        <v>152251</v>
      </c>
      <c r="R408" s="251">
        <v>99.935630798339844</v>
      </c>
      <c r="S408" s="127">
        <v>1352785</v>
      </c>
      <c r="T408" s="251">
        <v>99.949882507324219</v>
      </c>
      <c r="U408" s="251">
        <v>99.790496826171875</v>
      </c>
      <c r="V408" s="251">
        <v>99.89300537109375</v>
      </c>
      <c r="W408" s="251">
        <v>99.726264953613281</v>
      </c>
      <c r="X408" s="251">
        <v>99.842941284179687</v>
      </c>
      <c r="Y408" s="127">
        <v>1774930</v>
      </c>
      <c r="Z408" s="251">
        <v>99.925971984863281</v>
      </c>
      <c r="AA408" s="127">
        <v>301790</v>
      </c>
      <c r="AB408" s="251">
        <v>99.883033752441406</v>
      </c>
      <c r="AC408" s="127">
        <v>56852</v>
      </c>
      <c r="AD408" s="251">
        <v>0.29726305603981018</v>
      </c>
      <c r="AE408" s="127">
        <v>1065</v>
      </c>
      <c r="AF408" s="251">
        <v>96.995307922363281</v>
      </c>
      <c r="AG408" s="127">
        <v>1955569</v>
      </c>
      <c r="AH408" s="251">
        <v>0.14103312790393829</v>
      </c>
      <c r="AI408" s="127">
        <v>15092</v>
      </c>
      <c r="AJ408" s="251">
        <v>95.083488464355469</v>
      </c>
      <c r="AK408" s="251">
        <v>1.0916688442230225</v>
      </c>
      <c r="AL408" s="251">
        <v>6.5959528088569641E-2</v>
      </c>
      <c r="AM408" s="245">
        <v>0</v>
      </c>
      <c r="AN408" s="126">
        <v>0</v>
      </c>
      <c r="AO408" s="156">
        <v>0</v>
      </c>
      <c r="AP408" s="127">
        <v>0</v>
      </c>
      <c r="AQ408" s="127">
        <v>0</v>
      </c>
      <c r="AR408" s="127">
        <v>0</v>
      </c>
      <c r="AS408" s="127">
        <v>0</v>
      </c>
      <c r="AT408" s="127">
        <v>0</v>
      </c>
      <c r="AU408" s="127">
        <v>0</v>
      </c>
      <c r="AV408" s="311">
        <v>2</v>
      </c>
      <c r="AW408" s="312">
        <v>0</v>
      </c>
      <c r="AX408" s="312">
        <v>1</v>
      </c>
      <c r="AY408" s="10">
        <v>1</v>
      </c>
      <c r="AZ408" s="10">
        <v>4</v>
      </c>
      <c r="BA408" s="10">
        <v>0</v>
      </c>
    </row>
    <row r="409" spans="1:53" x14ac:dyDescent="0.25">
      <c r="A409" s="9">
        <v>41890</v>
      </c>
      <c r="B409" s="309" t="s">
        <v>77</v>
      </c>
      <c r="C409" s="309" t="s">
        <v>86</v>
      </c>
      <c r="D409" s="310" t="s">
        <v>118</v>
      </c>
      <c r="E409" s="127">
        <v>65</v>
      </c>
      <c r="F409" s="127">
        <v>349</v>
      </c>
      <c r="G409" s="245">
        <v>771.2257080078125</v>
      </c>
      <c r="H409" s="245">
        <v>1.0032000541687012</v>
      </c>
      <c r="I409" s="245">
        <v>1178965</v>
      </c>
      <c r="J409" s="126">
        <v>0</v>
      </c>
      <c r="K409" s="127">
        <v>90677</v>
      </c>
      <c r="L409" s="251">
        <v>97.241858464660282</v>
      </c>
      <c r="M409" s="127">
        <v>3293130</v>
      </c>
      <c r="N409" s="251">
        <v>0</v>
      </c>
      <c r="O409" s="127">
        <v>88667</v>
      </c>
      <c r="P409" s="251">
        <v>0</v>
      </c>
      <c r="Q409" s="127">
        <v>279849</v>
      </c>
      <c r="R409" s="251">
        <v>99.973556518554688</v>
      </c>
      <c r="S409" s="127">
        <v>2339183</v>
      </c>
      <c r="T409" s="251">
        <v>99.970199584960938</v>
      </c>
      <c r="U409" s="251">
        <v>99.877067565917969</v>
      </c>
      <c r="V409" s="251">
        <v>99.93853759765625</v>
      </c>
      <c r="W409" s="251">
        <v>99.850654602050781</v>
      </c>
      <c r="X409" s="251">
        <v>99.90875244140625</v>
      </c>
      <c r="Y409" s="127">
        <v>3634599</v>
      </c>
      <c r="Z409" s="251">
        <v>99.920814514160156</v>
      </c>
      <c r="AA409" s="127">
        <v>640196</v>
      </c>
      <c r="AB409" s="251">
        <v>99.843017578125</v>
      </c>
      <c r="AC409" s="127">
        <v>88753</v>
      </c>
      <c r="AD409" s="251">
        <v>0.21745744347572327</v>
      </c>
      <c r="AE409" s="127">
        <v>5143</v>
      </c>
      <c r="AF409" s="251">
        <v>98.87225341796875</v>
      </c>
      <c r="AG409" s="127">
        <v>3298474</v>
      </c>
      <c r="AH409" s="251">
        <v>0.1319701224565506</v>
      </c>
      <c r="AI409" s="127">
        <v>16314</v>
      </c>
      <c r="AJ409" s="251">
        <v>94.703933715820313</v>
      </c>
      <c r="AK409" s="251">
        <v>0.99444019794464111</v>
      </c>
      <c r="AL409" s="251">
        <v>6.68163001537323E-2</v>
      </c>
      <c r="AM409" s="245">
        <v>0</v>
      </c>
      <c r="AN409" s="126">
        <v>0</v>
      </c>
      <c r="AO409" s="156">
        <v>0</v>
      </c>
      <c r="AP409" s="127">
        <v>0</v>
      </c>
      <c r="AQ409" s="127">
        <v>0</v>
      </c>
      <c r="AR409" s="127">
        <v>0</v>
      </c>
      <c r="AS409" s="127">
        <v>0</v>
      </c>
      <c r="AT409" s="127">
        <v>0</v>
      </c>
      <c r="AU409" s="127">
        <v>0</v>
      </c>
      <c r="AV409" s="311">
        <v>2</v>
      </c>
      <c r="AW409" s="312">
        <v>0</v>
      </c>
      <c r="AX409" s="312">
        <v>1</v>
      </c>
      <c r="AY409" s="10">
        <v>0</v>
      </c>
      <c r="AZ409" s="10">
        <v>0</v>
      </c>
      <c r="BA409" s="10">
        <v>0</v>
      </c>
    </row>
    <row r="410" spans="1:53" x14ac:dyDescent="0.25">
      <c r="A410" s="9">
        <v>41890</v>
      </c>
      <c r="B410" s="309" t="s">
        <v>124</v>
      </c>
      <c r="C410" s="309" t="s">
        <v>86</v>
      </c>
      <c r="D410" s="310" t="s">
        <v>118</v>
      </c>
      <c r="E410" s="127">
        <v>42</v>
      </c>
      <c r="F410" s="127">
        <v>136</v>
      </c>
      <c r="G410" s="245">
        <v>270.63363647460937</v>
      </c>
      <c r="H410" s="245">
        <v>2.4000000208616257E-2</v>
      </c>
      <c r="I410" s="245">
        <v>483547.28125</v>
      </c>
      <c r="J410" s="126">
        <v>0</v>
      </c>
      <c r="K410" s="127">
        <v>35928</v>
      </c>
      <c r="L410" s="251">
        <v>96.273101759073697</v>
      </c>
      <c r="M410" s="127">
        <v>1527209</v>
      </c>
      <c r="N410" s="251">
        <v>0</v>
      </c>
      <c r="O410" s="127">
        <v>35895</v>
      </c>
      <c r="P410" s="251">
        <v>0</v>
      </c>
      <c r="Q410" s="127">
        <v>116565</v>
      </c>
      <c r="R410" s="251">
        <v>99.948524475097656</v>
      </c>
      <c r="S410" s="127">
        <v>1021228</v>
      </c>
      <c r="T410" s="251">
        <v>99.948104858398438</v>
      </c>
      <c r="U410" s="251">
        <v>99.860702514648438</v>
      </c>
      <c r="V410" s="251">
        <v>99.895820617675781</v>
      </c>
      <c r="W410" s="251">
        <v>99.809295654296875</v>
      </c>
      <c r="X410" s="251">
        <v>99.843978881835938</v>
      </c>
      <c r="Y410" s="127">
        <v>1486736</v>
      </c>
      <c r="Z410" s="251">
        <v>99.901931762695313</v>
      </c>
      <c r="AA410" s="127">
        <v>246589</v>
      </c>
      <c r="AB410" s="251">
        <v>99.88604736328125</v>
      </c>
      <c r="AC410" s="127">
        <v>35928</v>
      </c>
      <c r="AD410" s="251">
        <v>0.22823424637317657</v>
      </c>
      <c r="AE410" s="127">
        <v>2999</v>
      </c>
      <c r="AF410" s="251">
        <v>98.599533081054687</v>
      </c>
      <c r="AG410" s="127">
        <v>1529354</v>
      </c>
      <c r="AH410" s="251">
        <v>0.13744364678859711</v>
      </c>
      <c r="AI410" s="127">
        <v>18049</v>
      </c>
      <c r="AJ410" s="251">
        <v>92.093742370605469</v>
      </c>
      <c r="AK410" s="251">
        <v>0.94923537969589233</v>
      </c>
      <c r="AL410" s="251">
        <v>6.3913986086845398E-2</v>
      </c>
      <c r="AM410" s="245">
        <v>0</v>
      </c>
      <c r="AN410" s="126">
        <v>0</v>
      </c>
      <c r="AO410" s="156">
        <v>0</v>
      </c>
      <c r="AP410" s="127">
        <v>0</v>
      </c>
      <c r="AQ410" s="127">
        <v>0</v>
      </c>
      <c r="AR410" s="127">
        <v>0</v>
      </c>
      <c r="AS410" s="127">
        <v>0</v>
      </c>
      <c r="AT410" s="127">
        <v>0</v>
      </c>
      <c r="AU410" s="127">
        <v>0</v>
      </c>
      <c r="AV410" s="311">
        <v>0</v>
      </c>
      <c r="AW410" s="312">
        <v>0</v>
      </c>
      <c r="AX410" s="312">
        <v>7</v>
      </c>
      <c r="AY410" s="10">
        <v>0</v>
      </c>
      <c r="AZ410" s="10">
        <v>0</v>
      </c>
      <c r="BA410" s="10">
        <v>0</v>
      </c>
    </row>
    <row r="411" spans="1:53" x14ac:dyDescent="0.25">
      <c r="A411" s="9">
        <v>41890</v>
      </c>
      <c r="B411" s="309" t="s">
        <v>78</v>
      </c>
      <c r="C411" s="309" t="s">
        <v>86</v>
      </c>
      <c r="D411" s="310" t="s">
        <v>118</v>
      </c>
      <c r="E411" s="127">
        <v>33</v>
      </c>
      <c r="F411" s="127">
        <v>104</v>
      </c>
      <c r="G411" s="245">
        <v>616.20477294921875</v>
      </c>
      <c r="H411" s="245">
        <v>0.21360000967979431</v>
      </c>
      <c r="I411" s="245">
        <v>515509.375</v>
      </c>
      <c r="J411" s="126">
        <v>0</v>
      </c>
      <c r="K411" s="127">
        <v>80374</v>
      </c>
      <c r="L411" s="251">
        <v>96.631995421404937</v>
      </c>
      <c r="M411" s="127">
        <v>1731273</v>
      </c>
      <c r="N411" s="251">
        <v>0</v>
      </c>
      <c r="O411" s="127">
        <v>71621</v>
      </c>
      <c r="P411" s="251">
        <v>0</v>
      </c>
      <c r="Q411" s="127">
        <v>169732</v>
      </c>
      <c r="R411" s="251">
        <v>99.92694091796875</v>
      </c>
      <c r="S411" s="127">
        <v>1046316</v>
      </c>
      <c r="T411" s="251">
        <v>99.954505920410156</v>
      </c>
      <c r="U411" s="251">
        <v>99.815696716308594</v>
      </c>
      <c r="V411" s="251">
        <v>99.896720886230469</v>
      </c>
      <c r="W411" s="251">
        <v>99.742774963378906</v>
      </c>
      <c r="X411" s="251">
        <v>99.851272583007813</v>
      </c>
      <c r="Y411" s="127">
        <v>1574002</v>
      </c>
      <c r="Z411" s="251">
        <v>99.918235778808594</v>
      </c>
      <c r="AA411" s="127">
        <v>243296</v>
      </c>
      <c r="AB411" s="251">
        <v>99.826545715332031</v>
      </c>
      <c r="AC411" s="127">
        <v>71722</v>
      </c>
      <c r="AD411" s="251">
        <v>0.32207691669464111</v>
      </c>
      <c r="AE411" s="127">
        <v>5445</v>
      </c>
      <c r="AF411" s="251">
        <v>97.814506530761719</v>
      </c>
      <c r="AG411" s="127">
        <v>1735553</v>
      </c>
      <c r="AH411" s="251">
        <v>0.16732418537139893</v>
      </c>
      <c r="AI411" s="127">
        <v>13197</v>
      </c>
      <c r="AJ411" s="251">
        <v>95.089790344238281</v>
      </c>
      <c r="AK411" s="251">
        <v>1.1558037996292114</v>
      </c>
      <c r="AL411" s="251">
        <v>5.5311534553766251E-2</v>
      </c>
      <c r="AM411" s="245">
        <v>0</v>
      </c>
      <c r="AN411" s="126">
        <v>0</v>
      </c>
      <c r="AO411" s="156">
        <v>0</v>
      </c>
      <c r="AP411" s="127">
        <v>0</v>
      </c>
      <c r="AQ411" s="127">
        <v>0</v>
      </c>
      <c r="AR411" s="127">
        <v>0</v>
      </c>
      <c r="AS411" s="127">
        <v>0</v>
      </c>
      <c r="AT411" s="127">
        <v>0</v>
      </c>
      <c r="AU411" s="127">
        <v>0</v>
      </c>
      <c r="AV411" s="311">
        <v>1</v>
      </c>
      <c r="AW411" s="312">
        <v>0</v>
      </c>
      <c r="AX411" s="312">
        <v>0</v>
      </c>
      <c r="AY411" s="10">
        <v>1</v>
      </c>
      <c r="AZ411" s="10">
        <v>1</v>
      </c>
      <c r="BA411" s="10">
        <v>0</v>
      </c>
    </row>
    <row r="412" spans="1:53" x14ac:dyDescent="0.25">
      <c r="A412" s="9">
        <v>41890</v>
      </c>
      <c r="B412" s="309" t="s">
        <v>79</v>
      </c>
      <c r="C412" s="309" t="s">
        <v>86</v>
      </c>
      <c r="D412" s="310" t="s">
        <v>119</v>
      </c>
      <c r="E412" s="127">
        <v>77</v>
      </c>
      <c r="F412" s="127">
        <v>261</v>
      </c>
      <c r="G412" s="245">
        <v>484.81930541992187</v>
      </c>
      <c r="H412" s="245">
        <v>0.39599990844726563</v>
      </c>
      <c r="I412" s="245">
        <v>1510794.875</v>
      </c>
      <c r="J412" s="126">
        <v>0</v>
      </c>
      <c r="K412" s="127">
        <v>67904</v>
      </c>
      <c r="L412" s="251">
        <v>96.901508011310085</v>
      </c>
      <c r="M412" s="127">
        <v>3419940</v>
      </c>
      <c r="N412" s="251">
        <v>6.7252642475068569E-4</v>
      </c>
      <c r="O412" s="127">
        <v>56383</v>
      </c>
      <c r="P412" s="251">
        <v>0</v>
      </c>
      <c r="Q412" s="127">
        <v>216256</v>
      </c>
      <c r="R412" s="251">
        <v>99.882087707519531</v>
      </c>
      <c r="S412" s="127">
        <v>2258560</v>
      </c>
      <c r="T412" s="251">
        <v>99.892234802246094</v>
      </c>
      <c r="U412" s="251">
        <v>99.684303283691406</v>
      </c>
      <c r="V412" s="251">
        <v>99.751922607421875</v>
      </c>
      <c r="W412" s="251">
        <v>99.566764831542969</v>
      </c>
      <c r="X412" s="251">
        <v>99.644424438476563</v>
      </c>
      <c r="Y412" s="127">
        <v>3804522</v>
      </c>
      <c r="Z412" s="251">
        <v>99.908401489257813</v>
      </c>
      <c r="AA412" s="127">
        <v>734952</v>
      </c>
      <c r="AB412" s="251">
        <v>99.8623046875</v>
      </c>
      <c r="AC412" s="127">
        <v>56368</v>
      </c>
      <c r="AD412" s="251">
        <v>0.27497869729995728</v>
      </c>
      <c r="AE412" s="127">
        <v>3976</v>
      </c>
      <c r="AF412" s="251">
        <v>98.214286804199219</v>
      </c>
      <c r="AG412" s="127">
        <v>3420983</v>
      </c>
      <c r="AH412" s="251">
        <v>0.13563352823257446</v>
      </c>
      <c r="AI412" s="127">
        <v>30597</v>
      </c>
      <c r="AJ412" s="251">
        <v>96.970291137695312</v>
      </c>
      <c r="AK412" s="251">
        <v>0.91626012325286865</v>
      </c>
      <c r="AL412" s="251">
        <v>5.8687362819910049E-2</v>
      </c>
      <c r="AM412" s="245">
        <v>0</v>
      </c>
      <c r="AN412" s="126">
        <v>0</v>
      </c>
      <c r="AO412" s="156">
        <v>0</v>
      </c>
      <c r="AP412" s="127">
        <v>0</v>
      </c>
      <c r="AQ412" s="127">
        <v>0</v>
      </c>
      <c r="AR412" s="127">
        <v>0</v>
      </c>
      <c r="AS412" s="127">
        <v>0</v>
      </c>
      <c r="AT412" s="127">
        <v>0</v>
      </c>
      <c r="AU412" s="127">
        <v>0</v>
      </c>
      <c r="AV412" s="311">
        <v>1</v>
      </c>
      <c r="AW412" s="312">
        <v>0</v>
      </c>
      <c r="AX412" s="312">
        <v>19</v>
      </c>
      <c r="AY412" s="10">
        <v>0</v>
      </c>
      <c r="AZ412" s="10">
        <v>4</v>
      </c>
      <c r="BA412" s="10">
        <v>6</v>
      </c>
    </row>
    <row r="413" spans="1:53" x14ac:dyDescent="0.25">
      <c r="A413" s="9">
        <v>41890</v>
      </c>
      <c r="B413" s="309" t="s">
        <v>80</v>
      </c>
      <c r="C413" s="309" t="s">
        <v>86</v>
      </c>
      <c r="D413" s="310" t="s">
        <v>119</v>
      </c>
      <c r="E413" s="127">
        <v>57</v>
      </c>
      <c r="F413" s="127">
        <v>180</v>
      </c>
      <c r="G413" s="245">
        <v>320.59439086914063</v>
      </c>
      <c r="H413" s="245">
        <v>0.30960002541542053</v>
      </c>
      <c r="I413" s="245">
        <v>987337</v>
      </c>
      <c r="J413" s="126">
        <v>0</v>
      </c>
      <c r="K413" s="127">
        <v>43599</v>
      </c>
      <c r="L413" s="251">
        <v>96.717814628775884</v>
      </c>
      <c r="M413" s="127">
        <v>1993613</v>
      </c>
      <c r="N413" s="251">
        <v>0</v>
      </c>
      <c r="O413" s="127">
        <v>39215</v>
      </c>
      <c r="P413" s="251">
        <v>0</v>
      </c>
      <c r="Q413" s="127">
        <v>120786</v>
      </c>
      <c r="R413" s="251">
        <v>99.939559936523438</v>
      </c>
      <c r="S413" s="127">
        <v>1218093</v>
      </c>
      <c r="T413" s="251">
        <v>99.950416564941406</v>
      </c>
      <c r="U413" s="251">
        <v>99.82659912109375</v>
      </c>
      <c r="V413" s="251">
        <v>99.902191162109375</v>
      </c>
      <c r="W413" s="251">
        <v>99.766265869140625</v>
      </c>
      <c r="X413" s="251">
        <v>99.852653503417969</v>
      </c>
      <c r="Y413" s="127">
        <v>1916268</v>
      </c>
      <c r="Z413" s="251">
        <v>99.905021667480469</v>
      </c>
      <c r="AA413" s="127">
        <v>334608</v>
      </c>
      <c r="AB413" s="251">
        <v>99.865814208984375</v>
      </c>
      <c r="AC413" s="127">
        <v>39238</v>
      </c>
      <c r="AD413" s="251">
        <v>0.23956368863582611</v>
      </c>
      <c r="AE413" s="127">
        <v>2679</v>
      </c>
      <c r="AF413" s="251">
        <v>98.768196105957031</v>
      </c>
      <c r="AG413" s="127">
        <v>1996808</v>
      </c>
      <c r="AH413" s="251">
        <v>0.1407746821641922</v>
      </c>
      <c r="AI413" s="127">
        <v>14472</v>
      </c>
      <c r="AJ413" s="251">
        <v>96.420677185058594</v>
      </c>
      <c r="AK413" s="251">
        <v>1.073464035987854</v>
      </c>
      <c r="AL413" s="251">
        <v>7.1070559322834015E-2</v>
      </c>
      <c r="AM413" s="245">
        <v>0</v>
      </c>
      <c r="AN413" s="126">
        <v>0</v>
      </c>
      <c r="AO413" s="156">
        <v>0</v>
      </c>
      <c r="AP413" s="127">
        <v>0</v>
      </c>
      <c r="AQ413" s="127">
        <v>0</v>
      </c>
      <c r="AR413" s="127">
        <v>0</v>
      </c>
      <c r="AS413" s="127">
        <v>0</v>
      </c>
      <c r="AT413" s="127">
        <v>0</v>
      </c>
      <c r="AU413" s="127">
        <v>0</v>
      </c>
      <c r="AV413" s="311">
        <v>2</v>
      </c>
      <c r="AW413" s="312">
        <v>0</v>
      </c>
      <c r="AX413" s="312">
        <v>1</v>
      </c>
      <c r="AY413" s="10">
        <v>1</v>
      </c>
      <c r="AZ413" s="10">
        <v>0</v>
      </c>
      <c r="BA413" s="10">
        <v>0</v>
      </c>
    </row>
    <row r="414" spans="1:53" x14ac:dyDescent="0.25">
      <c r="A414" s="9">
        <v>41890</v>
      </c>
      <c r="B414" s="309" t="s">
        <v>81</v>
      </c>
      <c r="C414" s="309" t="s">
        <v>86</v>
      </c>
      <c r="D414" s="310" t="s">
        <v>119</v>
      </c>
      <c r="E414" s="127">
        <v>40</v>
      </c>
      <c r="F414" s="127">
        <v>134</v>
      </c>
      <c r="G414" s="245">
        <v>299.85360717773437</v>
      </c>
      <c r="H414" s="245">
        <v>0.10320000350475311</v>
      </c>
      <c r="I414" s="245">
        <v>861114.75</v>
      </c>
      <c r="J414" s="126">
        <v>0</v>
      </c>
      <c r="K414" s="127">
        <v>51858</v>
      </c>
      <c r="L414" s="251">
        <v>96.426780824559373</v>
      </c>
      <c r="M414" s="127">
        <v>1527959</v>
      </c>
      <c r="N414" s="251">
        <v>0</v>
      </c>
      <c r="O414" s="127">
        <v>36721</v>
      </c>
      <c r="P414" s="251">
        <v>0</v>
      </c>
      <c r="Q414" s="127">
        <v>129973</v>
      </c>
      <c r="R414" s="251">
        <v>99.95306396484375</v>
      </c>
      <c r="S414" s="127">
        <v>1027245</v>
      </c>
      <c r="T414" s="251">
        <v>99.952789306640625</v>
      </c>
      <c r="U414" s="251">
        <v>99.798477172851563</v>
      </c>
      <c r="V414" s="251">
        <v>99.856216430664063</v>
      </c>
      <c r="W414" s="251">
        <v>99.751632690429688</v>
      </c>
      <c r="X414" s="251">
        <v>99.809074401855469</v>
      </c>
      <c r="Y414" s="127">
        <v>1821423</v>
      </c>
      <c r="Z414" s="251">
        <v>99.914024353027344</v>
      </c>
      <c r="AA414" s="127">
        <v>350459</v>
      </c>
      <c r="AB414" s="251">
        <v>99.885292053222656</v>
      </c>
      <c r="AC414" s="127">
        <v>36739</v>
      </c>
      <c r="AD414" s="251">
        <v>0.24497129023075104</v>
      </c>
      <c r="AE414" s="127">
        <v>2709</v>
      </c>
      <c r="AF414" s="251">
        <v>98.560356140136719</v>
      </c>
      <c r="AG414" s="127">
        <v>1529613</v>
      </c>
      <c r="AH414" s="251">
        <v>0.13565522432327271</v>
      </c>
      <c r="AI414" s="127">
        <v>13244</v>
      </c>
      <c r="AJ414" s="251">
        <v>95.801872253417969</v>
      </c>
      <c r="AK414" s="251">
        <v>0.97658663988113403</v>
      </c>
      <c r="AL414" s="251">
        <v>6.5764926373958588E-2</v>
      </c>
      <c r="AM414" s="245">
        <v>0</v>
      </c>
      <c r="AN414" s="126">
        <v>0</v>
      </c>
      <c r="AO414" s="156">
        <v>0</v>
      </c>
      <c r="AP414" s="127">
        <v>0</v>
      </c>
      <c r="AQ414" s="127">
        <v>0</v>
      </c>
      <c r="AR414" s="127">
        <v>0</v>
      </c>
      <c r="AS414" s="127">
        <v>0</v>
      </c>
      <c r="AT414" s="127">
        <v>0</v>
      </c>
      <c r="AU414" s="127">
        <v>0</v>
      </c>
      <c r="AV414" s="311">
        <v>1</v>
      </c>
      <c r="AW414" s="312">
        <v>0</v>
      </c>
      <c r="AX414" s="312">
        <v>1</v>
      </c>
      <c r="AY414" s="10">
        <v>0</v>
      </c>
      <c r="AZ414" s="10">
        <v>0</v>
      </c>
      <c r="BA414" s="10">
        <v>0</v>
      </c>
    </row>
    <row r="415" spans="1:53" x14ac:dyDescent="0.25">
      <c r="A415" s="9">
        <v>41890</v>
      </c>
      <c r="B415" s="309" t="s">
        <v>125</v>
      </c>
      <c r="C415" s="309" t="s">
        <v>86</v>
      </c>
      <c r="D415" s="310" t="s">
        <v>119</v>
      </c>
      <c r="E415" s="127">
        <v>16</v>
      </c>
      <c r="F415" s="127">
        <v>58</v>
      </c>
      <c r="G415" s="245">
        <v>392.69757080078125</v>
      </c>
      <c r="H415" s="245">
        <v>0.77520012855529785</v>
      </c>
      <c r="I415" s="245">
        <v>373538.5</v>
      </c>
      <c r="J415" s="126">
        <v>0</v>
      </c>
      <c r="K415" s="127">
        <v>59089</v>
      </c>
      <c r="L415" s="251">
        <v>97.094213813061643</v>
      </c>
      <c r="M415" s="127">
        <v>1089271</v>
      </c>
      <c r="N415" s="251">
        <v>5.141052883118391E-3</v>
      </c>
      <c r="O415" s="127">
        <v>50832</v>
      </c>
      <c r="P415" s="251">
        <v>1.7705382779240608E-2</v>
      </c>
      <c r="Q415" s="127">
        <v>121081</v>
      </c>
      <c r="R415" s="251">
        <v>99.013885498046875</v>
      </c>
      <c r="S415" s="127">
        <v>769667</v>
      </c>
      <c r="T415" s="251">
        <v>99.114555358886719</v>
      </c>
      <c r="U415" s="251">
        <v>99.756057739257813</v>
      </c>
      <c r="V415" s="251">
        <v>99.759101867675781</v>
      </c>
      <c r="W415" s="251">
        <v>98.772346496582031</v>
      </c>
      <c r="X415" s="251">
        <v>98.87579345703125</v>
      </c>
      <c r="Y415" s="127">
        <v>966864</v>
      </c>
      <c r="Z415" s="251">
        <v>99.93328857421875</v>
      </c>
      <c r="AA415" s="127">
        <v>165884</v>
      </c>
      <c r="AB415" s="251">
        <v>99.825782775878906</v>
      </c>
      <c r="AC415" s="127">
        <v>50792</v>
      </c>
      <c r="AD415" s="251">
        <v>0.16931800544261932</v>
      </c>
      <c r="AE415" s="127">
        <v>4202</v>
      </c>
      <c r="AF415" s="251">
        <v>98.357925415039063</v>
      </c>
      <c r="AG415" s="127">
        <v>1090127</v>
      </c>
      <c r="AH415" s="251">
        <v>0.18227234482765198</v>
      </c>
      <c r="AI415" s="127">
        <v>12377</v>
      </c>
      <c r="AJ415" s="251">
        <v>91.734672546386719</v>
      </c>
      <c r="AK415" s="251">
        <v>0.986968994140625</v>
      </c>
      <c r="AL415" s="251">
        <v>5.162758007645607E-2</v>
      </c>
      <c r="AM415" s="245">
        <v>0</v>
      </c>
      <c r="AN415" s="126">
        <v>0</v>
      </c>
      <c r="AO415" s="156">
        <v>0</v>
      </c>
      <c r="AP415" s="127">
        <v>0</v>
      </c>
      <c r="AQ415" s="127">
        <v>0</v>
      </c>
      <c r="AR415" s="127">
        <v>0</v>
      </c>
      <c r="AS415" s="127">
        <v>0</v>
      </c>
      <c r="AT415" s="127">
        <v>0</v>
      </c>
      <c r="AU415" s="127">
        <v>0</v>
      </c>
      <c r="AV415" s="311">
        <v>0</v>
      </c>
      <c r="AW415" s="312">
        <v>0</v>
      </c>
      <c r="AX415" s="312">
        <v>8</v>
      </c>
      <c r="AY415" s="10">
        <v>0</v>
      </c>
      <c r="AZ415" s="10">
        <v>4</v>
      </c>
      <c r="BA415" s="10">
        <v>2</v>
      </c>
    </row>
    <row r="416" spans="1:53" x14ac:dyDescent="0.25">
      <c r="A416" s="9">
        <v>41890</v>
      </c>
      <c r="B416" s="313" t="s">
        <v>82</v>
      </c>
      <c r="C416" s="313" t="s">
        <v>86</v>
      </c>
      <c r="D416" s="314" t="s">
        <v>120</v>
      </c>
      <c r="E416" s="131">
        <v>51</v>
      </c>
      <c r="F416" s="131">
        <v>165</v>
      </c>
      <c r="G416" s="246">
        <v>333.6864013671875</v>
      </c>
      <c r="H416" s="246">
        <v>0.13200001418590546</v>
      </c>
      <c r="I416" s="246">
        <v>769300.75</v>
      </c>
      <c r="J416" s="129">
        <v>0</v>
      </c>
      <c r="K416" s="128">
        <v>54106</v>
      </c>
      <c r="L416" s="252">
        <v>96.658411266772632</v>
      </c>
      <c r="M416" s="128">
        <v>1323848</v>
      </c>
      <c r="N416" s="252">
        <v>7.5537369411904365E-5</v>
      </c>
      <c r="O416" s="128">
        <v>48874</v>
      </c>
      <c r="P416" s="252">
        <v>0</v>
      </c>
      <c r="Q416" s="128">
        <v>169180</v>
      </c>
      <c r="R416" s="252">
        <v>99.880012512207031</v>
      </c>
      <c r="S416" s="128">
        <v>942612</v>
      </c>
      <c r="T416" s="252">
        <v>99.676643371582031</v>
      </c>
      <c r="U416" s="252">
        <v>99.821990966796875</v>
      </c>
      <c r="V416" s="252">
        <v>99.902862548828125</v>
      </c>
      <c r="W416" s="252">
        <v>99.702217102050781</v>
      </c>
      <c r="X416" s="252">
        <v>99.579818725585937</v>
      </c>
      <c r="Y416" s="128">
        <v>1210341</v>
      </c>
      <c r="Z416" s="252">
        <v>99.911674499511719</v>
      </c>
      <c r="AA416" s="128">
        <v>221801</v>
      </c>
      <c r="AB416" s="252">
        <v>99.694320678710938</v>
      </c>
      <c r="AC416" s="128">
        <v>48885</v>
      </c>
      <c r="AD416" s="252">
        <v>0.17592307925224304</v>
      </c>
      <c r="AE416" s="128">
        <v>5088</v>
      </c>
      <c r="AF416" s="252">
        <v>97.287734985351563</v>
      </c>
      <c r="AG416" s="128">
        <v>1328267</v>
      </c>
      <c r="AH416" s="252">
        <v>0.27479416131973267</v>
      </c>
      <c r="AI416" s="128">
        <v>14313</v>
      </c>
      <c r="AJ416" s="252">
        <v>94.760009765625</v>
      </c>
      <c r="AK416" s="252">
        <v>1.2001004219055176</v>
      </c>
      <c r="AL416" s="252">
        <v>6.9838173687458038E-2</v>
      </c>
      <c r="AM416" s="246">
        <v>0</v>
      </c>
      <c r="AN416" s="129">
        <v>0</v>
      </c>
      <c r="AO416" s="129">
        <v>0</v>
      </c>
      <c r="AP416" s="296">
        <v>0</v>
      </c>
      <c r="AQ416" s="296">
        <v>0</v>
      </c>
      <c r="AR416" s="296">
        <v>1</v>
      </c>
      <c r="AS416" s="296">
        <v>2</v>
      </c>
      <c r="AT416" s="296">
        <v>0</v>
      </c>
      <c r="AU416" s="296">
        <v>0</v>
      </c>
      <c r="AV416" s="311">
        <v>0</v>
      </c>
      <c r="AW416" s="312">
        <v>1</v>
      </c>
      <c r="AX416" s="312">
        <v>6</v>
      </c>
      <c r="AY416" s="10">
        <v>0</v>
      </c>
      <c r="AZ416" s="10">
        <v>1</v>
      </c>
      <c r="BA416" s="10">
        <v>2</v>
      </c>
    </row>
    <row r="417" spans="1:53" x14ac:dyDescent="0.25">
      <c r="A417" s="9">
        <v>41890</v>
      </c>
      <c r="B417" s="313" t="s">
        <v>83</v>
      </c>
      <c r="C417" s="313" t="s">
        <v>86</v>
      </c>
      <c r="D417" s="314" t="s">
        <v>120</v>
      </c>
      <c r="E417" s="131">
        <v>46</v>
      </c>
      <c r="F417" s="131">
        <v>140</v>
      </c>
      <c r="G417" s="246">
        <v>151.6343994140625</v>
      </c>
      <c r="H417" s="246">
        <v>0.35999998450279236</v>
      </c>
      <c r="I417" s="246">
        <v>747973.0625</v>
      </c>
      <c r="J417" s="131">
        <v>0</v>
      </c>
      <c r="K417" s="130">
        <v>30401</v>
      </c>
      <c r="L417" s="253">
        <v>96.236965889279958</v>
      </c>
      <c r="M417" s="130">
        <v>941758</v>
      </c>
      <c r="N417" s="253">
        <v>0</v>
      </c>
      <c r="O417" s="130">
        <v>20099</v>
      </c>
      <c r="P417" s="253">
        <v>0</v>
      </c>
      <c r="Q417" s="130">
        <v>61757</v>
      </c>
      <c r="R417" s="253">
        <v>99.91741943359375</v>
      </c>
      <c r="S417" s="130">
        <v>598185</v>
      </c>
      <c r="T417" s="253">
        <v>99.913070678710938</v>
      </c>
      <c r="U417" s="253">
        <v>99.786056518554688</v>
      </c>
      <c r="V417" s="253">
        <v>99.876190185546875</v>
      </c>
      <c r="W417" s="253">
        <v>99.703651428222656</v>
      </c>
      <c r="X417" s="253">
        <v>99.78936767578125</v>
      </c>
      <c r="Y417" s="130">
        <v>1045372</v>
      </c>
      <c r="Z417" s="253">
        <v>99.926918029785156</v>
      </c>
      <c r="AA417" s="130">
        <v>238503</v>
      </c>
      <c r="AB417" s="253">
        <v>99.831871032714844</v>
      </c>
      <c r="AC417" s="130">
        <v>20103</v>
      </c>
      <c r="AD417" s="253">
        <v>0.23379595577716827</v>
      </c>
      <c r="AE417" s="130">
        <v>1869</v>
      </c>
      <c r="AF417" s="253">
        <v>98.501869201660156</v>
      </c>
      <c r="AG417" s="130">
        <v>944101</v>
      </c>
      <c r="AH417" s="253">
        <v>0.24160550534725189</v>
      </c>
      <c r="AI417" s="130">
        <v>5623</v>
      </c>
      <c r="AJ417" s="253">
        <v>97.314598083496094</v>
      </c>
      <c r="AK417" s="253">
        <v>1.1575241088867187</v>
      </c>
      <c r="AL417" s="253">
        <v>7.1072861552238464E-2</v>
      </c>
      <c r="AM417" s="256">
        <v>0</v>
      </c>
      <c r="AN417" s="131">
        <v>0</v>
      </c>
      <c r="AO417" s="131">
        <v>0</v>
      </c>
      <c r="AP417" s="296">
        <v>0</v>
      </c>
      <c r="AQ417" s="296">
        <v>0</v>
      </c>
      <c r="AR417" s="296">
        <v>0</v>
      </c>
      <c r="AS417" s="296">
        <v>0</v>
      </c>
      <c r="AT417" s="296">
        <v>0</v>
      </c>
      <c r="AU417" s="296">
        <v>0</v>
      </c>
      <c r="AV417" s="315">
        <v>1</v>
      </c>
      <c r="AW417" s="316">
        <v>0</v>
      </c>
      <c r="AX417" s="316">
        <v>7</v>
      </c>
      <c r="AY417" s="317">
        <v>0</v>
      </c>
      <c r="AZ417" s="317">
        <v>0</v>
      </c>
      <c r="BA417" s="317">
        <v>0</v>
      </c>
    </row>
    <row r="418" spans="1:53" x14ac:dyDescent="0.25">
      <c r="A418" s="9">
        <v>41890</v>
      </c>
      <c r="B418" s="299" t="s">
        <v>85</v>
      </c>
      <c r="C418" s="299" t="s">
        <v>86</v>
      </c>
      <c r="D418" s="300">
        <v>3</v>
      </c>
      <c r="E418" s="124">
        <v>133</v>
      </c>
      <c r="F418" s="124">
        <v>430</v>
      </c>
      <c r="G418" s="242">
        <v>242.76954650878906</v>
      </c>
      <c r="H418" s="242">
        <v>0.19679999351501465</v>
      </c>
      <c r="I418" s="242">
        <v>3333291</v>
      </c>
      <c r="J418" s="125">
        <v>0</v>
      </c>
      <c r="K418" s="124">
        <v>67528</v>
      </c>
      <c r="L418" s="248">
        <v>96.450361331595786</v>
      </c>
      <c r="M418" s="124">
        <v>3563719</v>
      </c>
      <c r="N418" s="248">
        <v>2.8060574550181627E-5</v>
      </c>
      <c r="O418" s="124">
        <v>32862</v>
      </c>
      <c r="P418" s="248">
        <v>0</v>
      </c>
      <c r="Q418" s="124">
        <v>239568</v>
      </c>
      <c r="R418" s="248">
        <v>99.904830932617188</v>
      </c>
      <c r="S418" s="124">
        <v>2384731</v>
      </c>
      <c r="T418" s="248">
        <v>99.906280517578125</v>
      </c>
      <c r="U418" s="248">
        <v>99.799163818359375</v>
      </c>
      <c r="V418" s="248">
        <v>99.924209594726563</v>
      </c>
      <c r="W418" s="248">
        <v>99.704185485839844</v>
      </c>
      <c r="X418" s="248">
        <v>99.830558776855469</v>
      </c>
      <c r="Y418" s="124">
        <v>5974292</v>
      </c>
      <c r="Z418" s="248">
        <v>99.896537780761719</v>
      </c>
      <c r="AA418" s="124">
        <v>1181378</v>
      </c>
      <c r="AB418" s="248">
        <v>99.749786376953125</v>
      </c>
      <c r="AC418" s="124">
        <v>32951</v>
      </c>
      <c r="AD418" s="248">
        <v>0.45825618505477905</v>
      </c>
      <c r="AE418" s="124">
        <v>3125</v>
      </c>
      <c r="AF418" s="248">
        <v>97.823997497558594</v>
      </c>
      <c r="AG418" s="124">
        <v>3584956</v>
      </c>
      <c r="AH418" s="248">
        <v>0.24856650829315186</v>
      </c>
      <c r="AI418" s="124">
        <v>21383</v>
      </c>
      <c r="AJ418" s="248">
        <v>94.621894836425781</v>
      </c>
      <c r="AK418" s="248">
        <v>1.0045857429504395</v>
      </c>
      <c r="AL418" s="248">
        <v>7.596510648727417E-2</v>
      </c>
      <c r="AM418" s="242">
        <v>0</v>
      </c>
      <c r="AN418" s="125">
        <v>0</v>
      </c>
      <c r="AO418" s="300">
        <v>0</v>
      </c>
      <c r="AP418" s="124">
        <v>0</v>
      </c>
      <c r="AQ418" s="124">
        <v>0</v>
      </c>
      <c r="AR418" s="124">
        <v>0</v>
      </c>
      <c r="AS418" s="124">
        <v>0</v>
      </c>
      <c r="AT418" s="124">
        <v>0</v>
      </c>
      <c r="AU418" s="124">
        <v>1</v>
      </c>
      <c r="AV418" s="315">
        <v>2</v>
      </c>
      <c r="AW418" s="316">
        <v>0</v>
      </c>
      <c r="AX418" s="316">
        <v>5</v>
      </c>
      <c r="AY418" s="317">
        <v>1</v>
      </c>
      <c r="AZ418" s="317">
        <v>0</v>
      </c>
      <c r="BA418" s="317">
        <v>0</v>
      </c>
    </row>
    <row r="419" spans="1:53" x14ac:dyDescent="0.25">
      <c r="A419" s="9">
        <v>41890</v>
      </c>
      <c r="B419" s="304" t="s">
        <v>84</v>
      </c>
      <c r="C419" s="304" t="s">
        <v>87</v>
      </c>
      <c r="D419" s="305">
        <v>2</v>
      </c>
      <c r="E419" s="142">
        <v>194</v>
      </c>
      <c r="F419" s="142">
        <v>581</v>
      </c>
      <c r="G419" s="243">
        <v>881.16790771484375</v>
      </c>
      <c r="H419" s="243">
        <v>1.1048612594604492</v>
      </c>
      <c r="I419" s="243">
        <v>6446897</v>
      </c>
      <c r="J419" s="143">
        <v>0</v>
      </c>
      <c r="K419" s="142">
        <v>123502</v>
      </c>
      <c r="L419" s="249">
        <v>96.582241583132259</v>
      </c>
      <c r="M419" s="142">
        <v>6469255</v>
      </c>
      <c r="N419" s="249">
        <v>0</v>
      </c>
      <c r="O419" s="142">
        <v>60602</v>
      </c>
      <c r="P419" s="249">
        <v>0</v>
      </c>
      <c r="Q419" s="142">
        <v>53826</v>
      </c>
      <c r="R419" s="249">
        <v>99.873664855957031</v>
      </c>
      <c r="S419" s="142">
        <v>5106738</v>
      </c>
      <c r="T419" s="249">
        <v>99.9786376953125</v>
      </c>
      <c r="U419" s="249">
        <v>99.828392028808594</v>
      </c>
      <c r="V419" s="249">
        <v>99.894813537597656</v>
      </c>
      <c r="W419" s="249">
        <v>99.7022705078125</v>
      </c>
      <c r="X419" s="249">
        <v>99.87347412109375</v>
      </c>
      <c r="Y419" s="142">
        <v>21006812</v>
      </c>
      <c r="Z419" s="249">
        <v>99.904869079589844</v>
      </c>
      <c r="AA419" s="142">
        <v>10454</v>
      </c>
      <c r="AB419" s="249">
        <v>92.950065612792969</v>
      </c>
      <c r="AC419" s="142">
        <v>52239</v>
      </c>
      <c r="AD419" s="249">
        <v>0.28714179992675781</v>
      </c>
      <c r="AE419" s="142">
        <v>8404</v>
      </c>
      <c r="AF419" s="249">
        <v>99.036170959472656</v>
      </c>
      <c r="AG419" s="142">
        <v>6432867</v>
      </c>
      <c r="AH419" s="249">
        <v>0.11571823060512543</v>
      </c>
      <c r="AI419" s="142">
        <v>18368</v>
      </c>
      <c r="AJ419" s="249">
        <v>96.472122192382813</v>
      </c>
      <c r="AK419" s="249">
        <v>2.6868822574615479</v>
      </c>
      <c r="AL419" s="249">
        <v>0.23257821798324585</v>
      </c>
      <c r="AM419" s="243">
        <v>0</v>
      </c>
      <c r="AN419" s="143">
        <v>0</v>
      </c>
      <c r="AO419" s="305">
        <v>0</v>
      </c>
      <c r="AP419" s="142">
        <v>0</v>
      </c>
      <c r="AQ419" s="142">
        <v>0</v>
      </c>
      <c r="AR419" s="142">
        <v>1</v>
      </c>
      <c r="AS419" s="142">
        <v>0</v>
      </c>
      <c r="AT419" s="142">
        <v>0</v>
      </c>
      <c r="AU419" s="142">
        <v>0</v>
      </c>
      <c r="AV419" s="315">
        <v>0</v>
      </c>
      <c r="AW419" s="316">
        <v>0</v>
      </c>
      <c r="AX419" s="316">
        <v>10</v>
      </c>
      <c r="AY419" s="317">
        <v>0</v>
      </c>
      <c r="AZ419" s="317">
        <v>1</v>
      </c>
      <c r="BA419" s="317">
        <v>1</v>
      </c>
    </row>
    <row r="420" spans="1:53" x14ac:dyDescent="0.25">
      <c r="A420" s="9">
        <v>41889</v>
      </c>
      <c r="B420" s="299" t="s">
        <v>17</v>
      </c>
      <c r="C420" s="299"/>
      <c r="D420" s="300">
        <v>4</v>
      </c>
      <c r="E420" s="124">
        <v>845</v>
      </c>
      <c r="F420" s="124">
        <v>2887</v>
      </c>
      <c r="G420" s="242">
        <v>6597.9250793457031</v>
      </c>
      <c r="H420" s="242">
        <v>5.5752386599779129</v>
      </c>
      <c r="I420" s="242">
        <v>18249085.40625</v>
      </c>
      <c r="J420" s="125"/>
      <c r="K420" s="124">
        <v>798470</v>
      </c>
      <c r="L420" s="248">
        <v>96.844214560346657</v>
      </c>
      <c r="M420" s="124">
        <v>32116634</v>
      </c>
      <c r="N420" s="248">
        <v>7.3700129079444475E-3</v>
      </c>
      <c r="O420" s="124">
        <v>782042</v>
      </c>
      <c r="P420" s="248">
        <v>2.1679587232438235E-2</v>
      </c>
      <c r="Q420" s="124">
        <v>2223865</v>
      </c>
      <c r="R420" s="248">
        <v>99.543047717441951</v>
      </c>
      <c r="S420" s="124">
        <v>22518551</v>
      </c>
      <c r="T420" s="248">
        <v>99.715461131871436</v>
      </c>
      <c r="U420" s="248">
        <v>99.736969392018523</v>
      </c>
      <c r="V420" s="248">
        <v>99.839858543116563</v>
      </c>
      <c r="W420" s="248">
        <v>99.281219033827469</v>
      </c>
      <c r="X420" s="248">
        <v>99.555775339676813</v>
      </c>
      <c r="Y420" s="124">
        <v>44088093</v>
      </c>
      <c r="Z420" s="248">
        <v>99.902217838699002</v>
      </c>
      <c r="AA420" s="124">
        <v>4983673</v>
      </c>
      <c r="AB420" s="248">
        <v>99.78399389430578</v>
      </c>
      <c r="AC420" s="124">
        <v>774949</v>
      </c>
      <c r="AD420" s="248">
        <v>0.29460003445256078</v>
      </c>
      <c r="AE420" s="124">
        <v>65069</v>
      </c>
      <c r="AF420" s="248">
        <v>98.329464645302494</v>
      </c>
      <c r="AG420" s="124">
        <v>32129833</v>
      </c>
      <c r="AH420" s="248">
        <v>0.18214224686514777</v>
      </c>
      <c r="AI420" s="124">
        <v>286871</v>
      </c>
      <c r="AJ420" s="248">
        <v>95.204814934385539</v>
      </c>
      <c r="AK420" s="248">
        <v>0.90772055996080236</v>
      </c>
      <c r="AL420" s="248" t="e">
        <v>#DIV/0!</v>
      </c>
      <c r="AM420" s="242"/>
      <c r="AN420" s="125"/>
      <c r="AO420" s="300"/>
      <c r="AP420" s="124">
        <v>0</v>
      </c>
      <c r="AQ420" s="124">
        <v>0</v>
      </c>
      <c r="AR420" s="124">
        <v>6</v>
      </c>
      <c r="AS420" s="124">
        <v>7</v>
      </c>
      <c r="AT420" s="124">
        <v>0</v>
      </c>
      <c r="AU420" s="124">
        <v>1</v>
      </c>
      <c r="AV420" s="301">
        <v>23</v>
      </c>
      <c r="AW420" s="302">
        <v>1</v>
      </c>
      <c r="AX420" s="302">
        <v>102</v>
      </c>
      <c r="AY420" s="303">
        <v>5</v>
      </c>
      <c r="AZ420" s="303">
        <v>18</v>
      </c>
      <c r="BA420" s="303">
        <v>15</v>
      </c>
    </row>
    <row r="421" spans="1:53" x14ac:dyDescent="0.25">
      <c r="A421" s="9">
        <v>41889</v>
      </c>
      <c r="B421" s="304" t="s">
        <v>88</v>
      </c>
      <c r="C421" s="304"/>
      <c r="D421" s="305">
        <v>3</v>
      </c>
      <c r="E421" s="142">
        <v>651</v>
      </c>
      <c r="F421" s="142">
        <v>2306</v>
      </c>
      <c r="G421" s="243">
        <v>5751.4241638183594</v>
      </c>
      <c r="H421" s="243">
        <v>5.1311996430158615</v>
      </c>
      <c r="I421" s="243">
        <v>12006547.40625</v>
      </c>
      <c r="J421" s="143"/>
      <c r="K421" s="142">
        <v>711291</v>
      </c>
      <c r="L421" s="249">
        <v>96.874978032900742</v>
      </c>
      <c r="M421" s="142">
        <v>25995780</v>
      </c>
      <c r="N421" s="249">
        <v>9.1053242926247072E-3</v>
      </c>
      <c r="O421" s="142">
        <v>723761</v>
      </c>
      <c r="P421" s="249">
        <v>2.3350249500545164E-2</v>
      </c>
      <c r="Q421" s="142">
        <v>2172089</v>
      </c>
      <c r="R421" s="249">
        <v>99.534595400648783</v>
      </c>
      <c r="S421" s="142">
        <v>17615486</v>
      </c>
      <c r="T421" s="249">
        <v>99.642104951946806</v>
      </c>
      <c r="U421" s="249">
        <v>99.733612569060028</v>
      </c>
      <c r="V421" s="249">
        <v>99.823752052190727</v>
      </c>
      <c r="W421" s="249">
        <v>99.269447749064497</v>
      </c>
      <c r="X421" s="249">
        <v>99.466487786815037</v>
      </c>
      <c r="Y421" s="142">
        <v>27792672</v>
      </c>
      <c r="Z421" s="249">
        <v>99.905803151207166</v>
      </c>
      <c r="AA421" s="142">
        <v>4973969</v>
      </c>
      <c r="AB421" s="249">
        <v>99.80126458948827</v>
      </c>
      <c r="AC421" s="142">
        <v>724010</v>
      </c>
      <c r="AD421" s="249">
        <v>0.29695722788189083</v>
      </c>
      <c r="AE421" s="142">
        <v>57727</v>
      </c>
      <c r="AF421" s="249">
        <v>98.246920043679935</v>
      </c>
      <c r="AG421" s="142">
        <v>26039230</v>
      </c>
      <c r="AH421" s="249">
        <v>0.19649582415147612</v>
      </c>
      <c r="AI421" s="142">
        <v>272554</v>
      </c>
      <c r="AJ421" s="249">
        <v>95.097120023572742</v>
      </c>
      <c r="AK421" s="249">
        <v>6.8749492839197763E-7</v>
      </c>
      <c r="AL421" s="249" t="e">
        <v>#DIV/0!</v>
      </c>
      <c r="AM421" s="243"/>
      <c r="AN421" s="143"/>
      <c r="AO421" s="305"/>
      <c r="AP421" s="142">
        <v>0</v>
      </c>
      <c r="AQ421" s="142">
        <v>0</v>
      </c>
      <c r="AR421" s="142">
        <v>6</v>
      </c>
      <c r="AS421" s="142">
        <v>7</v>
      </c>
      <c r="AT421" s="142">
        <v>0</v>
      </c>
      <c r="AU421" s="142">
        <v>1</v>
      </c>
      <c r="AV421" s="301">
        <v>23</v>
      </c>
      <c r="AW421" s="302">
        <v>1</v>
      </c>
      <c r="AX421" s="302">
        <v>90</v>
      </c>
      <c r="AY421" s="303">
        <v>5</v>
      </c>
      <c r="AZ421" s="303">
        <v>18</v>
      </c>
      <c r="BA421" s="303">
        <v>14</v>
      </c>
    </row>
    <row r="422" spans="1:53" x14ac:dyDescent="0.25">
      <c r="A422" s="9">
        <v>41889</v>
      </c>
      <c r="B422" s="306" t="s">
        <v>89</v>
      </c>
      <c r="C422" s="306"/>
      <c r="D422" s="307">
        <v>1</v>
      </c>
      <c r="E422" s="145">
        <v>194</v>
      </c>
      <c r="F422" s="145">
        <v>581</v>
      </c>
      <c r="G422" s="244">
        <v>846.50091552734375</v>
      </c>
      <c r="H422" s="244">
        <v>0.44403901696205139</v>
      </c>
      <c r="I422" s="244">
        <v>6242538</v>
      </c>
      <c r="J422" s="138"/>
      <c r="K422" s="145">
        <v>87179</v>
      </c>
      <c r="L422" s="250">
        <v>96.593216256208493</v>
      </c>
      <c r="M422" s="145">
        <v>6120854</v>
      </c>
      <c r="N422" s="250">
        <v>0</v>
      </c>
      <c r="O422" s="145">
        <v>58281</v>
      </c>
      <c r="P422" s="250">
        <v>9.325136779807508E-4</v>
      </c>
      <c r="Q422" s="145">
        <v>51776</v>
      </c>
      <c r="R422" s="250">
        <v>99.897636413574219</v>
      </c>
      <c r="S422" s="145">
        <v>4903065</v>
      </c>
      <c r="T422" s="250">
        <v>99.979011535644531</v>
      </c>
      <c r="U422" s="250">
        <v>99.778656005859375</v>
      </c>
      <c r="V422" s="250">
        <v>99.90826416015625</v>
      </c>
      <c r="W422" s="250">
        <v>99.676521301269531</v>
      </c>
      <c r="X422" s="250">
        <v>99.887298583984375</v>
      </c>
      <c r="Y422" s="145">
        <v>16295421</v>
      </c>
      <c r="Z422" s="250">
        <v>99.896102905273438</v>
      </c>
      <c r="AA422" s="145">
        <v>9704</v>
      </c>
      <c r="AB422" s="250">
        <v>90.931571960449219</v>
      </c>
      <c r="AC422" s="145">
        <v>50939</v>
      </c>
      <c r="AD422" s="250">
        <v>0.26109659671783447</v>
      </c>
      <c r="AE422" s="145">
        <v>7342</v>
      </c>
      <c r="AF422" s="250">
        <v>98.978477478027344</v>
      </c>
      <c r="AG422" s="145">
        <v>6090603</v>
      </c>
      <c r="AH422" s="250">
        <v>0.1207762211561203</v>
      </c>
      <c r="AI422" s="145">
        <v>14317</v>
      </c>
      <c r="AJ422" s="250">
        <v>97.255012512207031</v>
      </c>
      <c r="AK422" s="250">
        <v>2.6535780429840088</v>
      </c>
      <c r="AL422" s="250">
        <v>0.2363865077495575</v>
      </c>
      <c r="AM422" s="244"/>
      <c r="AN422" s="138"/>
      <c r="AO422" s="307"/>
      <c r="AP422" s="145">
        <v>0</v>
      </c>
      <c r="AQ422" s="145">
        <v>0</v>
      </c>
      <c r="AR422" s="145">
        <v>0</v>
      </c>
      <c r="AS422" s="145">
        <v>0</v>
      </c>
      <c r="AT422" s="145">
        <v>0</v>
      </c>
      <c r="AU422" s="145">
        <v>0</v>
      </c>
      <c r="AV422" s="34">
        <v>0</v>
      </c>
      <c r="AW422" s="308">
        <v>0</v>
      </c>
      <c r="AX422" s="308">
        <v>12</v>
      </c>
      <c r="AY422" s="10">
        <v>0</v>
      </c>
      <c r="AZ422" s="10">
        <v>0</v>
      </c>
      <c r="BA422" s="10">
        <v>1</v>
      </c>
    </row>
    <row r="423" spans="1:53" x14ac:dyDescent="0.25">
      <c r="A423" s="9">
        <v>41889</v>
      </c>
      <c r="B423" s="309" t="s">
        <v>75</v>
      </c>
      <c r="C423" s="309" t="s">
        <v>86</v>
      </c>
      <c r="D423" s="310" t="s">
        <v>118</v>
      </c>
      <c r="E423" s="127">
        <v>39</v>
      </c>
      <c r="F423" s="127">
        <v>181</v>
      </c>
      <c r="G423" s="245">
        <v>1551.225341796875</v>
      </c>
      <c r="H423" s="245">
        <v>1.7399996519088745</v>
      </c>
      <c r="I423" s="245">
        <v>834692.1875</v>
      </c>
      <c r="J423" s="126">
        <v>0</v>
      </c>
      <c r="K423" s="127">
        <v>167748</v>
      </c>
      <c r="L423" s="251">
        <v>96.741540882752702</v>
      </c>
      <c r="M423" s="127">
        <v>3949408</v>
      </c>
      <c r="N423" s="251">
        <v>5.9679832309484482E-2</v>
      </c>
      <c r="O423" s="127">
        <v>198591</v>
      </c>
      <c r="P423" s="251">
        <v>8.3085335791110992E-2</v>
      </c>
      <c r="Q423" s="127">
        <v>496023</v>
      </c>
      <c r="R423" s="251">
        <v>98.380317687988281</v>
      </c>
      <c r="S423" s="127">
        <v>2978993</v>
      </c>
      <c r="T423" s="251">
        <v>98.290061950683594</v>
      </c>
      <c r="U423" s="251">
        <v>99.553855895996094</v>
      </c>
      <c r="V423" s="251">
        <v>99.546768188476563</v>
      </c>
      <c r="W423" s="251">
        <v>97.941398620605469</v>
      </c>
      <c r="X423" s="251">
        <v>97.844581604003906</v>
      </c>
      <c r="Y423" s="127">
        <v>4191178</v>
      </c>
      <c r="Z423" s="251">
        <v>99.908668518066406</v>
      </c>
      <c r="AA423" s="127">
        <v>741035</v>
      </c>
      <c r="AB423" s="251">
        <v>99.710403442382813</v>
      </c>
      <c r="AC423" s="127">
        <v>198539</v>
      </c>
      <c r="AD423" s="251">
        <v>0.41805389523506165</v>
      </c>
      <c r="AE423" s="127">
        <v>20697</v>
      </c>
      <c r="AF423" s="251">
        <v>98.439384460449219</v>
      </c>
      <c r="AG423" s="127">
        <v>3946591</v>
      </c>
      <c r="AH423" s="251">
        <v>0.4607774019241333</v>
      </c>
      <c r="AI423" s="127">
        <v>98191</v>
      </c>
      <c r="AJ423" s="251">
        <v>95.099349975585938</v>
      </c>
      <c r="AK423" s="251">
        <v>0.97836768627166748</v>
      </c>
      <c r="AL423" s="251">
        <v>6.7029289901256561E-2</v>
      </c>
      <c r="AM423" s="245">
        <v>0</v>
      </c>
      <c r="AN423" s="126">
        <v>0</v>
      </c>
      <c r="AO423" s="156">
        <v>0</v>
      </c>
      <c r="AP423" s="127">
        <v>0</v>
      </c>
      <c r="AQ423" s="127">
        <v>0</v>
      </c>
      <c r="AR423" s="127">
        <v>5</v>
      </c>
      <c r="AS423" s="127">
        <v>6</v>
      </c>
      <c r="AT423" s="127">
        <v>0</v>
      </c>
      <c r="AU423" s="127">
        <v>0</v>
      </c>
      <c r="AV423" s="311">
        <v>9</v>
      </c>
      <c r="AW423" s="312">
        <v>0</v>
      </c>
      <c r="AX423" s="312">
        <v>34</v>
      </c>
      <c r="AY423" s="10">
        <v>2</v>
      </c>
      <c r="AZ423" s="10">
        <v>9</v>
      </c>
      <c r="BA423" s="10">
        <v>8</v>
      </c>
    </row>
    <row r="424" spans="1:53" x14ac:dyDescent="0.25">
      <c r="A424" s="9">
        <v>41889</v>
      </c>
      <c r="B424" s="309" t="s">
        <v>76</v>
      </c>
      <c r="C424" s="309" t="s">
        <v>86</v>
      </c>
      <c r="D424" s="310" t="s">
        <v>119</v>
      </c>
      <c r="E424" s="127">
        <v>52</v>
      </c>
      <c r="F424" s="127">
        <v>168</v>
      </c>
      <c r="G424" s="245">
        <v>467.47207641601562</v>
      </c>
      <c r="H424" s="245">
        <v>0.3288000226020813</v>
      </c>
      <c r="I424" s="245">
        <v>701137</v>
      </c>
      <c r="J424" s="126">
        <v>0</v>
      </c>
      <c r="K424" s="127">
        <v>57671</v>
      </c>
      <c r="L424" s="251">
        <v>97.301936848676107</v>
      </c>
      <c r="M424" s="127">
        <v>1943308</v>
      </c>
      <c r="N424" s="251">
        <v>0</v>
      </c>
      <c r="O424" s="127">
        <v>55470</v>
      </c>
      <c r="P424" s="251">
        <v>0</v>
      </c>
      <c r="Q424" s="127">
        <v>161536</v>
      </c>
      <c r="R424" s="251">
        <v>99.946762084960938</v>
      </c>
      <c r="S424" s="127">
        <v>1347293</v>
      </c>
      <c r="T424" s="251">
        <v>99.955390930175781</v>
      </c>
      <c r="U424" s="251">
        <v>99.799888610839844</v>
      </c>
      <c r="V424" s="251">
        <v>99.888023376464844</v>
      </c>
      <c r="W424" s="251">
        <v>99.746757507324219</v>
      </c>
      <c r="X424" s="251">
        <v>99.843467712402344</v>
      </c>
      <c r="Y424" s="127">
        <v>1766749</v>
      </c>
      <c r="Z424" s="251">
        <v>99.917022705078125</v>
      </c>
      <c r="AA424" s="127">
        <v>306137</v>
      </c>
      <c r="AB424" s="251">
        <v>99.863136291503906</v>
      </c>
      <c r="AC424" s="127">
        <v>55519</v>
      </c>
      <c r="AD424" s="251">
        <v>0.28638845682144165</v>
      </c>
      <c r="AE424" s="127">
        <v>963</v>
      </c>
      <c r="AF424" s="251">
        <v>95.950157165527344</v>
      </c>
      <c r="AG424" s="127">
        <v>1946629</v>
      </c>
      <c r="AH424" s="251">
        <v>0.13166350126266479</v>
      </c>
      <c r="AI424" s="127">
        <v>14962</v>
      </c>
      <c r="AJ424" s="251">
        <v>94.866996765136719</v>
      </c>
      <c r="AK424" s="251">
        <v>1.0734529495239258</v>
      </c>
      <c r="AL424" s="251">
        <v>6.270773708820343E-2</v>
      </c>
      <c r="AM424" s="245">
        <v>0</v>
      </c>
      <c r="AN424" s="126">
        <v>0</v>
      </c>
      <c r="AO424" s="156">
        <v>0</v>
      </c>
      <c r="AP424" s="127">
        <v>0</v>
      </c>
      <c r="AQ424" s="127">
        <v>0</v>
      </c>
      <c r="AR424" s="127">
        <v>0</v>
      </c>
      <c r="AS424" s="127">
        <v>0</v>
      </c>
      <c r="AT424" s="127">
        <v>0</v>
      </c>
      <c r="AU424" s="127">
        <v>1</v>
      </c>
      <c r="AV424" s="311">
        <v>1</v>
      </c>
      <c r="AW424" s="312">
        <v>0</v>
      </c>
      <c r="AX424" s="312">
        <v>2</v>
      </c>
      <c r="AY424" s="10">
        <v>1</v>
      </c>
      <c r="AZ424" s="10">
        <v>1</v>
      </c>
      <c r="BA424" s="10">
        <v>0</v>
      </c>
    </row>
    <row r="425" spans="1:53" x14ac:dyDescent="0.25">
      <c r="A425" s="9">
        <v>41889</v>
      </c>
      <c r="B425" s="309" t="s">
        <v>77</v>
      </c>
      <c r="C425" s="309" t="s">
        <v>86</v>
      </c>
      <c r="D425" s="310" t="s">
        <v>118</v>
      </c>
      <c r="E425" s="127">
        <v>65</v>
      </c>
      <c r="F425" s="127">
        <v>349</v>
      </c>
      <c r="G425" s="245">
        <v>724.7567138671875</v>
      </c>
      <c r="H425" s="245">
        <v>0.22080005705356598</v>
      </c>
      <c r="I425" s="245">
        <v>1149226.75</v>
      </c>
      <c r="J425" s="126">
        <v>0</v>
      </c>
      <c r="K425" s="127">
        <v>79655</v>
      </c>
      <c r="L425" s="251">
        <v>97.368652313100242</v>
      </c>
      <c r="M425" s="127">
        <v>3147209</v>
      </c>
      <c r="N425" s="251">
        <v>3.177418329869397E-5</v>
      </c>
      <c r="O425" s="127">
        <v>82953</v>
      </c>
      <c r="P425" s="251">
        <v>0</v>
      </c>
      <c r="Q425" s="127">
        <v>247363</v>
      </c>
      <c r="R425" s="251">
        <v>99.973724365234375</v>
      </c>
      <c r="S425" s="127">
        <v>2282956</v>
      </c>
      <c r="T425" s="251">
        <v>99.967277526855469</v>
      </c>
      <c r="U425" s="251">
        <v>99.860160827636719</v>
      </c>
      <c r="V425" s="251">
        <v>99.93438720703125</v>
      </c>
      <c r="W425" s="251">
        <v>99.83392333984375</v>
      </c>
      <c r="X425" s="251">
        <v>99.901687622070312</v>
      </c>
      <c r="Y425" s="127">
        <v>3419638</v>
      </c>
      <c r="Z425" s="251">
        <v>99.915046691894531</v>
      </c>
      <c r="AA425" s="127">
        <v>607714</v>
      </c>
      <c r="AB425" s="251">
        <v>99.846305847167969</v>
      </c>
      <c r="AC425" s="127">
        <v>83023</v>
      </c>
      <c r="AD425" s="251">
        <v>0.21439841389656067</v>
      </c>
      <c r="AE425" s="127">
        <v>4806</v>
      </c>
      <c r="AF425" s="251">
        <v>98.481063842773438</v>
      </c>
      <c r="AG425" s="127">
        <v>3152057</v>
      </c>
      <c r="AH425" s="251">
        <v>0.10399558395147324</v>
      </c>
      <c r="AI425" s="127">
        <v>15926</v>
      </c>
      <c r="AJ425" s="251">
        <v>94.99560546875</v>
      </c>
      <c r="AK425" s="251">
        <v>1.0126760005950928</v>
      </c>
      <c r="AL425" s="251">
        <v>6.4785100519657135E-2</v>
      </c>
      <c r="AM425" s="245">
        <v>0</v>
      </c>
      <c r="AN425" s="126">
        <v>0</v>
      </c>
      <c r="AO425" s="156">
        <v>0</v>
      </c>
      <c r="AP425" s="127">
        <v>0</v>
      </c>
      <c r="AQ425" s="127">
        <v>0</v>
      </c>
      <c r="AR425" s="127">
        <v>0</v>
      </c>
      <c r="AS425" s="127">
        <v>0</v>
      </c>
      <c r="AT425" s="127">
        <v>0</v>
      </c>
      <c r="AU425" s="127">
        <v>0</v>
      </c>
      <c r="AV425" s="311">
        <v>1</v>
      </c>
      <c r="AW425" s="312">
        <v>0</v>
      </c>
      <c r="AX425" s="312">
        <v>0</v>
      </c>
      <c r="AY425" s="10">
        <v>0</v>
      </c>
      <c r="AZ425" s="10">
        <v>0</v>
      </c>
      <c r="BA425" s="10">
        <v>0</v>
      </c>
    </row>
    <row r="426" spans="1:53" x14ac:dyDescent="0.25">
      <c r="A426" s="9">
        <v>41889</v>
      </c>
      <c r="B426" s="309" t="s">
        <v>124</v>
      </c>
      <c r="C426" s="309" t="s">
        <v>86</v>
      </c>
      <c r="D426" s="310" t="s">
        <v>118</v>
      </c>
      <c r="E426" s="127">
        <v>42</v>
      </c>
      <c r="F426" s="127">
        <v>136</v>
      </c>
      <c r="G426" s="245">
        <v>264.47994995117187</v>
      </c>
      <c r="H426" s="245">
        <v>9.8400004208087921E-2</v>
      </c>
      <c r="I426" s="245">
        <v>501373.8125</v>
      </c>
      <c r="J426" s="126">
        <v>0</v>
      </c>
      <c r="K426" s="127">
        <v>31938</v>
      </c>
      <c r="L426" s="251">
        <v>96.208278539670616</v>
      </c>
      <c r="M426" s="127">
        <v>1514190</v>
      </c>
      <c r="N426" s="251">
        <v>0</v>
      </c>
      <c r="O426" s="127">
        <v>35579</v>
      </c>
      <c r="P426" s="251">
        <v>0</v>
      </c>
      <c r="Q426" s="127">
        <v>110607</v>
      </c>
      <c r="R426" s="251">
        <v>99.947563171386719</v>
      </c>
      <c r="S426" s="127">
        <v>1014378</v>
      </c>
      <c r="T426" s="251">
        <v>99.952880859375</v>
      </c>
      <c r="U426" s="251">
        <v>99.845413208007812</v>
      </c>
      <c r="V426" s="251">
        <v>99.892486572265625</v>
      </c>
      <c r="W426" s="251">
        <v>99.793060302734375</v>
      </c>
      <c r="X426" s="251">
        <v>99.845420837402344</v>
      </c>
      <c r="Y426" s="127">
        <v>1526404</v>
      </c>
      <c r="Z426" s="251">
        <v>99.902381896972656</v>
      </c>
      <c r="AA426" s="127">
        <v>232721</v>
      </c>
      <c r="AB426" s="251">
        <v>99.878822326660156</v>
      </c>
      <c r="AC426" s="127">
        <v>35599</v>
      </c>
      <c r="AD426" s="251">
        <v>0.21629820764064789</v>
      </c>
      <c r="AE426" s="127">
        <v>2970</v>
      </c>
      <c r="AF426" s="251">
        <v>98.821548461914062</v>
      </c>
      <c r="AG426" s="127">
        <v>1516066</v>
      </c>
      <c r="AH426" s="251">
        <v>0.10817471146583557</v>
      </c>
      <c r="AI426" s="127">
        <v>17851</v>
      </c>
      <c r="AJ426" s="251">
        <v>92.045265197753906</v>
      </c>
      <c r="AK426" s="251">
        <v>1.0267839431762695</v>
      </c>
      <c r="AL426" s="251">
        <v>6.6984564065933228E-2</v>
      </c>
      <c r="AM426" s="245">
        <v>0</v>
      </c>
      <c r="AN426" s="126">
        <v>0</v>
      </c>
      <c r="AO426" s="156">
        <v>0</v>
      </c>
      <c r="AP426" s="127">
        <v>0</v>
      </c>
      <c r="AQ426" s="127">
        <v>0</v>
      </c>
      <c r="AR426" s="127">
        <v>0</v>
      </c>
      <c r="AS426" s="127">
        <v>0</v>
      </c>
      <c r="AT426" s="127">
        <v>0</v>
      </c>
      <c r="AU426" s="127">
        <v>0</v>
      </c>
      <c r="AV426" s="311">
        <v>0</v>
      </c>
      <c r="AW426" s="312">
        <v>0</v>
      </c>
      <c r="AX426" s="312">
        <v>10</v>
      </c>
      <c r="AY426" s="10">
        <v>0</v>
      </c>
      <c r="AZ426" s="10">
        <v>0</v>
      </c>
      <c r="BA426" s="10">
        <v>0</v>
      </c>
    </row>
    <row r="427" spans="1:53" x14ac:dyDescent="0.25">
      <c r="A427" s="9">
        <v>41889</v>
      </c>
      <c r="B427" s="309" t="s">
        <v>78</v>
      </c>
      <c r="C427" s="309" t="s">
        <v>86</v>
      </c>
      <c r="D427" s="310" t="s">
        <v>118</v>
      </c>
      <c r="E427" s="127">
        <v>33</v>
      </c>
      <c r="F427" s="127">
        <v>104</v>
      </c>
      <c r="G427" s="245">
        <v>602.10723876953125</v>
      </c>
      <c r="H427" s="245">
        <v>0.41039994359016418</v>
      </c>
      <c r="I427" s="245">
        <v>475419.34375</v>
      </c>
      <c r="J427" s="126">
        <v>0</v>
      </c>
      <c r="K427" s="127">
        <v>75638</v>
      </c>
      <c r="L427" s="251">
        <v>96.718580607631083</v>
      </c>
      <c r="M427" s="127">
        <v>1591227</v>
      </c>
      <c r="N427" s="251">
        <v>0</v>
      </c>
      <c r="O427" s="127">
        <v>72886</v>
      </c>
      <c r="P427" s="251">
        <v>0</v>
      </c>
      <c r="Q427" s="127">
        <v>155705</v>
      </c>
      <c r="R427" s="251">
        <v>99.875404357910156</v>
      </c>
      <c r="S427" s="127">
        <v>1017211</v>
      </c>
      <c r="T427" s="251">
        <v>99.955665588378906</v>
      </c>
      <c r="U427" s="251">
        <v>99.835357666015625</v>
      </c>
      <c r="V427" s="251">
        <v>99.884681701660156</v>
      </c>
      <c r="W427" s="251">
        <v>99.710968017578125</v>
      </c>
      <c r="X427" s="251">
        <v>99.840400695800781</v>
      </c>
      <c r="Y427" s="127">
        <v>1568377</v>
      </c>
      <c r="Z427" s="251">
        <v>99.913665771484375</v>
      </c>
      <c r="AA427" s="127">
        <v>240858</v>
      </c>
      <c r="AB427" s="251">
        <v>99.811920166015625</v>
      </c>
      <c r="AC427" s="127">
        <v>72988</v>
      </c>
      <c r="AD427" s="251">
        <v>0.30552968382835388</v>
      </c>
      <c r="AE427" s="127">
        <v>5374</v>
      </c>
      <c r="AF427" s="251">
        <v>98.139190673828125</v>
      </c>
      <c r="AG427" s="127">
        <v>1595065</v>
      </c>
      <c r="AH427" s="251">
        <v>0.15228219330310822</v>
      </c>
      <c r="AI427" s="127">
        <v>12674</v>
      </c>
      <c r="AJ427" s="251">
        <v>94.216506958007813</v>
      </c>
      <c r="AK427" s="251">
        <v>1.1462651491165161</v>
      </c>
      <c r="AL427" s="251">
        <v>6.0693267732858658E-2</v>
      </c>
      <c r="AM427" s="245">
        <v>0</v>
      </c>
      <c r="AN427" s="126">
        <v>0</v>
      </c>
      <c r="AO427" s="156">
        <v>0</v>
      </c>
      <c r="AP427" s="127">
        <v>0</v>
      </c>
      <c r="AQ427" s="127">
        <v>0</v>
      </c>
      <c r="AR427" s="127">
        <v>0</v>
      </c>
      <c r="AS427" s="127">
        <v>0</v>
      </c>
      <c r="AT427" s="127">
        <v>0</v>
      </c>
      <c r="AU427" s="127">
        <v>0</v>
      </c>
      <c r="AV427" s="311">
        <v>2</v>
      </c>
      <c r="AW427" s="312">
        <v>0</v>
      </c>
      <c r="AX427" s="312">
        <v>2</v>
      </c>
      <c r="AY427" s="10">
        <v>0</v>
      </c>
      <c r="AZ427" s="10">
        <v>1</v>
      </c>
      <c r="BA427" s="10">
        <v>0</v>
      </c>
    </row>
    <row r="428" spans="1:53" x14ac:dyDescent="0.25">
      <c r="A428" s="9">
        <v>41889</v>
      </c>
      <c r="B428" s="309" t="s">
        <v>79</v>
      </c>
      <c r="C428" s="309" t="s">
        <v>86</v>
      </c>
      <c r="D428" s="310" t="s">
        <v>119</v>
      </c>
      <c r="E428" s="127">
        <v>77</v>
      </c>
      <c r="F428" s="127">
        <v>261</v>
      </c>
      <c r="G428" s="245">
        <v>443.81277465820312</v>
      </c>
      <c r="H428" s="245">
        <v>9.1200008988380432E-2</v>
      </c>
      <c r="I428" s="245">
        <v>1454694.125</v>
      </c>
      <c r="J428" s="126">
        <v>0</v>
      </c>
      <c r="K428" s="127">
        <v>58821</v>
      </c>
      <c r="L428" s="251">
        <v>96.863365124700366</v>
      </c>
      <c r="M428" s="127">
        <v>3573762</v>
      </c>
      <c r="N428" s="251">
        <v>0</v>
      </c>
      <c r="O428" s="127">
        <v>54241</v>
      </c>
      <c r="P428" s="251">
        <v>0</v>
      </c>
      <c r="Q428" s="127">
        <v>217785</v>
      </c>
      <c r="R428" s="251">
        <v>99.922401428222656</v>
      </c>
      <c r="S428" s="127">
        <v>2190661</v>
      </c>
      <c r="T428" s="251">
        <v>99.917510986328125</v>
      </c>
      <c r="U428" s="251">
        <v>99.679206848144531</v>
      </c>
      <c r="V428" s="251">
        <v>99.76092529296875</v>
      </c>
      <c r="W428" s="251">
        <v>99.601860046386719</v>
      </c>
      <c r="X428" s="251">
        <v>99.678634643554688</v>
      </c>
      <c r="Y428" s="127">
        <v>3689599</v>
      </c>
      <c r="Z428" s="251">
        <v>99.907066345214844</v>
      </c>
      <c r="AA428" s="127">
        <v>681767</v>
      </c>
      <c r="AB428" s="251">
        <v>99.870628356933594</v>
      </c>
      <c r="AC428" s="127">
        <v>54199</v>
      </c>
      <c r="AD428" s="251">
        <v>0.24723702669143677</v>
      </c>
      <c r="AE428" s="127">
        <v>3820</v>
      </c>
      <c r="AF428" s="251">
        <v>98.403144836425781</v>
      </c>
      <c r="AG428" s="127">
        <v>3574611</v>
      </c>
      <c r="AH428" s="251">
        <v>0.10096203535795212</v>
      </c>
      <c r="AI428" s="127">
        <v>29954</v>
      </c>
      <c r="AJ428" s="251">
        <v>96.391136169433594</v>
      </c>
      <c r="AK428" s="251">
        <v>0.94393318891525269</v>
      </c>
      <c r="AL428" s="251">
        <v>6.4957462251186371E-2</v>
      </c>
      <c r="AM428" s="245">
        <v>0</v>
      </c>
      <c r="AN428" s="126">
        <v>0</v>
      </c>
      <c r="AO428" s="156">
        <v>0</v>
      </c>
      <c r="AP428" s="127">
        <v>0</v>
      </c>
      <c r="AQ428" s="127">
        <v>0</v>
      </c>
      <c r="AR428" s="127">
        <v>0</v>
      </c>
      <c r="AS428" s="127">
        <v>0</v>
      </c>
      <c r="AT428" s="127">
        <v>0</v>
      </c>
      <c r="AU428" s="127">
        <v>0</v>
      </c>
      <c r="AV428" s="311">
        <v>2</v>
      </c>
      <c r="AW428" s="312">
        <v>0</v>
      </c>
      <c r="AX428" s="312">
        <v>14</v>
      </c>
      <c r="AY428" s="10">
        <v>0</v>
      </c>
      <c r="AZ428" s="10">
        <v>3</v>
      </c>
      <c r="BA428" s="10">
        <v>5</v>
      </c>
    </row>
    <row r="429" spans="1:53" x14ac:dyDescent="0.25">
      <c r="A429" s="9">
        <v>41889</v>
      </c>
      <c r="B429" s="309" t="s">
        <v>80</v>
      </c>
      <c r="C429" s="309" t="s">
        <v>86</v>
      </c>
      <c r="D429" s="310" t="s">
        <v>119</v>
      </c>
      <c r="E429" s="127">
        <v>57</v>
      </c>
      <c r="F429" s="127">
        <v>180</v>
      </c>
      <c r="G429" s="245">
        <v>314.5416259765625</v>
      </c>
      <c r="H429" s="245">
        <v>0.25440001487731934</v>
      </c>
      <c r="I429" s="245">
        <v>873534.5</v>
      </c>
      <c r="J429" s="126">
        <v>0</v>
      </c>
      <c r="K429" s="127">
        <v>38837</v>
      </c>
      <c r="L429" s="251">
        <v>96.629502793727625</v>
      </c>
      <c r="M429" s="127">
        <v>1993018</v>
      </c>
      <c r="N429" s="251">
        <v>0</v>
      </c>
      <c r="O429" s="127">
        <v>37917</v>
      </c>
      <c r="P429" s="251">
        <v>0</v>
      </c>
      <c r="Q429" s="127">
        <v>112923</v>
      </c>
      <c r="R429" s="251">
        <v>99.931808471679688</v>
      </c>
      <c r="S429" s="127">
        <v>1153293</v>
      </c>
      <c r="T429" s="251">
        <v>99.952659606933594</v>
      </c>
      <c r="U429" s="251">
        <v>99.778465270996094</v>
      </c>
      <c r="V429" s="251">
        <v>99.910240173339844</v>
      </c>
      <c r="W429" s="251">
        <v>99.710426330566406</v>
      </c>
      <c r="X429" s="251">
        <v>99.862945556640625</v>
      </c>
      <c r="Y429" s="127">
        <v>1877980</v>
      </c>
      <c r="Z429" s="251">
        <v>99.895256042480469</v>
      </c>
      <c r="AA429" s="127">
        <v>320572</v>
      </c>
      <c r="AB429" s="251">
        <v>99.859626770019531</v>
      </c>
      <c r="AC429" s="127">
        <v>37932</v>
      </c>
      <c r="AD429" s="251">
        <v>0.25044816732406616</v>
      </c>
      <c r="AE429" s="127">
        <v>2597</v>
      </c>
      <c r="AF429" s="251">
        <v>98.074699401855469</v>
      </c>
      <c r="AG429" s="127">
        <v>1996054</v>
      </c>
      <c r="AH429" s="251">
        <v>0.1165299117565155</v>
      </c>
      <c r="AI429" s="127">
        <v>16115</v>
      </c>
      <c r="AJ429" s="251">
        <v>96.8848876953125</v>
      </c>
      <c r="AK429" s="251">
        <v>1.1391744613647461</v>
      </c>
      <c r="AL429" s="251">
        <v>6.6859446465969086E-2</v>
      </c>
      <c r="AM429" s="245">
        <v>0</v>
      </c>
      <c r="AN429" s="126">
        <v>0</v>
      </c>
      <c r="AO429" s="156">
        <v>0</v>
      </c>
      <c r="AP429" s="127">
        <v>0</v>
      </c>
      <c r="AQ429" s="127">
        <v>0</v>
      </c>
      <c r="AR429" s="127">
        <v>0</v>
      </c>
      <c r="AS429" s="127">
        <v>0</v>
      </c>
      <c r="AT429" s="127">
        <v>0</v>
      </c>
      <c r="AU429" s="127">
        <v>0</v>
      </c>
      <c r="AV429" s="311">
        <v>1</v>
      </c>
      <c r="AW429" s="312">
        <v>0</v>
      </c>
      <c r="AX429" s="312">
        <v>0</v>
      </c>
      <c r="AY429" s="10">
        <v>1</v>
      </c>
      <c r="AZ429" s="10">
        <v>1</v>
      </c>
      <c r="BA429" s="10">
        <v>0</v>
      </c>
    </row>
    <row r="430" spans="1:53" x14ac:dyDescent="0.25">
      <c r="A430" s="9">
        <v>41889</v>
      </c>
      <c r="B430" s="309" t="s">
        <v>81</v>
      </c>
      <c r="C430" s="309" t="s">
        <v>86</v>
      </c>
      <c r="D430" s="310" t="s">
        <v>119</v>
      </c>
      <c r="E430" s="127">
        <v>40</v>
      </c>
      <c r="F430" s="127">
        <v>134</v>
      </c>
      <c r="G430" s="245">
        <v>300.17742919921875</v>
      </c>
      <c r="H430" s="245">
        <v>0.18000000715255737</v>
      </c>
      <c r="I430" s="245">
        <v>950396.4375</v>
      </c>
      <c r="J430" s="126">
        <v>0</v>
      </c>
      <c r="K430" s="127">
        <v>40876</v>
      </c>
      <c r="L430" s="251">
        <v>96.584793032586362</v>
      </c>
      <c r="M430" s="127">
        <v>1484172</v>
      </c>
      <c r="N430" s="251">
        <v>0</v>
      </c>
      <c r="O430" s="127">
        <v>36838</v>
      </c>
      <c r="P430" s="251">
        <v>0</v>
      </c>
      <c r="Q430" s="127">
        <v>119587</v>
      </c>
      <c r="R430" s="251">
        <v>99.943138122558594</v>
      </c>
      <c r="S430" s="127">
        <v>1021459</v>
      </c>
      <c r="T430" s="251">
        <v>99.9515380859375</v>
      </c>
      <c r="U430" s="251">
        <v>99.780120849609375</v>
      </c>
      <c r="V430" s="251">
        <v>99.864837646484375</v>
      </c>
      <c r="W430" s="251">
        <v>99.723381042480469</v>
      </c>
      <c r="X430" s="251">
        <v>99.816444396972656</v>
      </c>
      <c r="Y430" s="127">
        <v>1805905</v>
      </c>
      <c r="Z430" s="251">
        <v>99.8973388671875</v>
      </c>
      <c r="AA430" s="127">
        <v>347581</v>
      </c>
      <c r="AB430" s="251">
        <v>99.882041931152344</v>
      </c>
      <c r="AC430" s="127">
        <v>36847</v>
      </c>
      <c r="AD430" s="251">
        <v>0.23339755833148956</v>
      </c>
      <c r="AE430" s="127">
        <v>2772</v>
      </c>
      <c r="AF430" s="251">
        <v>98.376625061035156</v>
      </c>
      <c r="AG430" s="127">
        <v>1486498</v>
      </c>
      <c r="AH430" s="251">
        <v>0.12452085316181183</v>
      </c>
      <c r="AI430" s="127">
        <v>13404</v>
      </c>
      <c r="AJ430" s="251">
        <v>96.031036376953125</v>
      </c>
      <c r="AK430" s="251">
        <v>0.89586031436920166</v>
      </c>
      <c r="AL430" s="251">
        <v>7.5170889496803284E-2</v>
      </c>
      <c r="AM430" s="245">
        <v>0</v>
      </c>
      <c r="AN430" s="126">
        <v>0</v>
      </c>
      <c r="AO430" s="156">
        <v>0</v>
      </c>
      <c r="AP430" s="127">
        <v>0</v>
      </c>
      <c r="AQ430" s="127">
        <v>0</v>
      </c>
      <c r="AR430" s="127">
        <v>0</v>
      </c>
      <c r="AS430" s="127">
        <v>0</v>
      </c>
      <c r="AT430" s="127">
        <v>0</v>
      </c>
      <c r="AU430" s="127">
        <v>0</v>
      </c>
      <c r="AV430" s="311">
        <v>2</v>
      </c>
      <c r="AW430" s="312">
        <v>0</v>
      </c>
      <c r="AX430" s="312">
        <v>1</v>
      </c>
      <c r="AY430" s="10">
        <v>0</v>
      </c>
      <c r="AZ430" s="10">
        <v>0</v>
      </c>
      <c r="BA430" s="10">
        <v>0</v>
      </c>
    </row>
    <row r="431" spans="1:53" x14ac:dyDescent="0.25">
      <c r="A431" s="9">
        <v>41889</v>
      </c>
      <c r="B431" s="309" t="s">
        <v>125</v>
      </c>
      <c r="C431" s="309" t="s">
        <v>86</v>
      </c>
      <c r="D431" s="310" t="s">
        <v>119</v>
      </c>
      <c r="E431" s="127">
        <v>16</v>
      </c>
      <c r="F431" s="127">
        <v>58</v>
      </c>
      <c r="G431" s="245">
        <v>379.59841918945312</v>
      </c>
      <c r="H431" s="245">
        <v>1.1063998937606812</v>
      </c>
      <c r="I431" s="245">
        <v>362001</v>
      </c>
      <c r="J431" s="126">
        <v>0</v>
      </c>
      <c r="K431" s="127">
        <v>50405</v>
      </c>
      <c r="L431" s="251">
        <v>97.282015673048306</v>
      </c>
      <c r="M431" s="127">
        <v>1054474</v>
      </c>
      <c r="N431" s="251">
        <v>8.5350609151646495E-4</v>
      </c>
      <c r="O431" s="127">
        <v>49568</v>
      </c>
      <c r="P431" s="251">
        <v>6.0522919520735741E-3</v>
      </c>
      <c r="Q431" s="127">
        <v>113393</v>
      </c>
      <c r="R431" s="251">
        <v>99.691337585449219</v>
      </c>
      <c r="S431" s="127">
        <v>774245</v>
      </c>
      <c r="T431" s="251">
        <v>99.712493896484375</v>
      </c>
      <c r="U431" s="251">
        <v>99.761940002441406</v>
      </c>
      <c r="V431" s="251">
        <v>99.771354675292969</v>
      </c>
      <c r="W431" s="251">
        <v>99.454010009765625</v>
      </c>
      <c r="X431" s="251">
        <v>99.484504699707031</v>
      </c>
      <c r="Y431" s="127">
        <v>970748</v>
      </c>
      <c r="Z431" s="251">
        <v>99.93499755859375</v>
      </c>
      <c r="AA431" s="127">
        <v>171697</v>
      </c>
      <c r="AB431" s="251">
        <v>99.845657348632813</v>
      </c>
      <c r="AC431" s="127">
        <v>49540</v>
      </c>
      <c r="AD431" s="251">
        <v>0.18974566459655762</v>
      </c>
      <c r="AE431" s="127">
        <v>4168</v>
      </c>
      <c r="AF431" s="251">
        <v>98.608444213867188</v>
      </c>
      <c r="AG431" s="127">
        <v>1055365</v>
      </c>
      <c r="AH431" s="251">
        <v>0.14175190031528473</v>
      </c>
      <c r="AI431" s="127">
        <v>12900</v>
      </c>
      <c r="AJ431" s="251">
        <v>93.271316528320313</v>
      </c>
      <c r="AK431" s="251">
        <v>1.0423482656478882</v>
      </c>
      <c r="AL431" s="251">
        <v>5.2512072026729584E-2</v>
      </c>
      <c r="AM431" s="245">
        <v>0</v>
      </c>
      <c r="AN431" s="126">
        <v>0</v>
      </c>
      <c r="AO431" s="156">
        <v>0</v>
      </c>
      <c r="AP431" s="127">
        <v>0</v>
      </c>
      <c r="AQ431" s="127">
        <v>0</v>
      </c>
      <c r="AR431" s="127">
        <v>0</v>
      </c>
      <c r="AS431" s="127">
        <v>0</v>
      </c>
      <c r="AT431" s="127">
        <v>0</v>
      </c>
      <c r="AU431" s="127">
        <v>0</v>
      </c>
      <c r="AV431" s="311">
        <v>1</v>
      </c>
      <c r="AW431" s="312">
        <v>0</v>
      </c>
      <c r="AX431" s="312">
        <v>7</v>
      </c>
      <c r="AY431" s="10">
        <v>0</v>
      </c>
      <c r="AZ431" s="10">
        <v>2</v>
      </c>
      <c r="BA431" s="10">
        <v>0</v>
      </c>
    </row>
    <row r="432" spans="1:53" x14ac:dyDescent="0.25">
      <c r="A432" s="9">
        <v>41889</v>
      </c>
      <c r="B432" s="313" t="s">
        <v>82</v>
      </c>
      <c r="C432" s="313" t="s">
        <v>86</v>
      </c>
      <c r="D432" s="314" t="s">
        <v>120</v>
      </c>
      <c r="E432" s="131">
        <v>51</v>
      </c>
      <c r="F432" s="131">
        <v>165</v>
      </c>
      <c r="G432" s="246">
        <v>330.770263671875</v>
      </c>
      <c r="H432" s="246">
        <v>0.12960000336170197</v>
      </c>
      <c r="I432" s="246">
        <v>719218.6875</v>
      </c>
      <c r="J432" s="129">
        <v>0</v>
      </c>
      <c r="K432" s="128">
        <v>43070</v>
      </c>
      <c r="L432" s="252">
        <v>96.979335964708611</v>
      </c>
      <c r="M432" s="128">
        <v>1335556</v>
      </c>
      <c r="N432" s="252">
        <v>0</v>
      </c>
      <c r="O432" s="128">
        <v>49546</v>
      </c>
      <c r="P432" s="252">
        <v>2.0183264277875423E-3</v>
      </c>
      <c r="Q432" s="128">
        <v>147118</v>
      </c>
      <c r="R432" s="252">
        <v>99.483406066894531</v>
      </c>
      <c r="S432" s="128">
        <v>975987</v>
      </c>
      <c r="T432" s="252">
        <v>99.758499145507813</v>
      </c>
      <c r="U432" s="252">
        <v>99.856697082519531</v>
      </c>
      <c r="V432" s="252">
        <v>99.911270141601563</v>
      </c>
      <c r="W432" s="252">
        <v>99.340843200683594</v>
      </c>
      <c r="X432" s="252">
        <v>99.66998291015625</v>
      </c>
      <c r="Y432" s="128">
        <v>1117574</v>
      </c>
      <c r="Z432" s="252">
        <v>99.902824401855469</v>
      </c>
      <c r="AA432" s="128">
        <v>205822</v>
      </c>
      <c r="AB432" s="252">
        <v>99.671073913574219</v>
      </c>
      <c r="AC432" s="128">
        <v>49584</v>
      </c>
      <c r="AD432" s="252">
        <v>0.18151016533374786</v>
      </c>
      <c r="AE432" s="128">
        <v>4980</v>
      </c>
      <c r="AF432" s="252">
        <v>98.212852478027344</v>
      </c>
      <c r="AG432" s="128">
        <v>1339795</v>
      </c>
      <c r="AH432" s="252">
        <v>0.26183110475540161</v>
      </c>
      <c r="AI432" s="128">
        <v>14026</v>
      </c>
      <c r="AJ432" s="252">
        <v>95.280197143554688</v>
      </c>
      <c r="AK432" s="252">
        <v>1.2100675106048584</v>
      </c>
      <c r="AL432" s="252">
        <v>6.6630296409130096E-2</v>
      </c>
      <c r="AM432" s="246">
        <v>0</v>
      </c>
      <c r="AN432" s="129">
        <v>0</v>
      </c>
      <c r="AO432" s="129">
        <v>0</v>
      </c>
      <c r="AP432" s="296">
        <v>0</v>
      </c>
      <c r="AQ432" s="296">
        <v>0</v>
      </c>
      <c r="AR432" s="296">
        <v>1</v>
      </c>
      <c r="AS432" s="296">
        <v>1</v>
      </c>
      <c r="AT432" s="296">
        <v>0</v>
      </c>
      <c r="AU432" s="296">
        <v>0</v>
      </c>
      <c r="AV432" s="311">
        <v>1</v>
      </c>
      <c r="AW432" s="312">
        <v>1</v>
      </c>
      <c r="AX432" s="312">
        <v>5</v>
      </c>
      <c r="AY432" s="10">
        <v>0</v>
      </c>
      <c r="AZ432" s="10">
        <v>1</v>
      </c>
      <c r="BA432" s="10">
        <v>1</v>
      </c>
    </row>
    <row r="433" spans="1:53" x14ac:dyDescent="0.25">
      <c r="A433" s="9">
        <v>41889</v>
      </c>
      <c r="B433" s="313" t="s">
        <v>83</v>
      </c>
      <c r="C433" s="313" t="s">
        <v>86</v>
      </c>
      <c r="D433" s="314" t="s">
        <v>120</v>
      </c>
      <c r="E433" s="131">
        <v>46</v>
      </c>
      <c r="F433" s="131">
        <v>140</v>
      </c>
      <c r="G433" s="246">
        <v>131.4696044921875</v>
      </c>
      <c r="H433" s="246">
        <v>0.48240002989768982</v>
      </c>
      <c r="I433" s="246">
        <v>699789.5625</v>
      </c>
      <c r="J433" s="131">
        <v>0</v>
      </c>
      <c r="K433" s="130">
        <v>20156</v>
      </c>
      <c r="L433" s="253">
        <v>96.576701726533045</v>
      </c>
      <c r="M433" s="130">
        <v>979225</v>
      </c>
      <c r="N433" s="253">
        <v>0</v>
      </c>
      <c r="O433" s="130">
        <v>17146</v>
      </c>
      <c r="P433" s="253">
        <v>0</v>
      </c>
      <c r="Q433" s="130">
        <v>65829</v>
      </c>
      <c r="R433" s="253">
        <v>99.931640625</v>
      </c>
      <c r="S433" s="130">
        <v>605522</v>
      </c>
      <c r="T433" s="253">
        <v>99.924034118652344</v>
      </c>
      <c r="U433" s="253">
        <v>99.714218139648438</v>
      </c>
      <c r="V433" s="253">
        <v>99.833335876464844</v>
      </c>
      <c r="W433" s="253">
        <v>99.64605712890625</v>
      </c>
      <c r="X433" s="253">
        <v>99.757499694824219</v>
      </c>
      <c r="Y433" s="130">
        <v>976191</v>
      </c>
      <c r="Z433" s="253">
        <v>99.927780151367188</v>
      </c>
      <c r="AA433" s="130">
        <v>209443</v>
      </c>
      <c r="AB433" s="253">
        <v>99.827163696289063</v>
      </c>
      <c r="AC433" s="130">
        <v>17135</v>
      </c>
      <c r="AD433" s="253">
        <v>0.21009629964828491</v>
      </c>
      <c r="AE433" s="130">
        <v>1806</v>
      </c>
      <c r="AF433" s="253">
        <v>98.61572265625</v>
      </c>
      <c r="AG433" s="130">
        <v>980840</v>
      </c>
      <c r="AH433" s="253">
        <v>0.20451857149600983</v>
      </c>
      <c r="AI433" s="130">
        <v>6608</v>
      </c>
      <c r="AJ433" s="253">
        <v>98.123489379882813</v>
      </c>
      <c r="AK433" s="253">
        <v>1.085241436958313</v>
      </c>
      <c r="AL433" s="253">
        <v>6.5599985420703888E-2</v>
      </c>
      <c r="AM433" s="256">
        <v>0</v>
      </c>
      <c r="AN433" s="131">
        <v>0</v>
      </c>
      <c r="AO433" s="131">
        <v>0</v>
      </c>
      <c r="AP433" s="296">
        <v>0</v>
      </c>
      <c r="AQ433" s="296">
        <v>0</v>
      </c>
      <c r="AR433" s="296">
        <v>0</v>
      </c>
      <c r="AS433" s="296">
        <v>0</v>
      </c>
      <c r="AT433" s="296">
        <v>0</v>
      </c>
      <c r="AU433" s="296">
        <v>0</v>
      </c>
      <c r="AV433" s="315">
        <v>0</v>
      </c>
      <c r="AW433" s="316">
        <v>0</v>
      </c>
      <c r="AX433" s="316">
        <v>9</v>
      </c>
      <c r="AY433" s="317">
        <v>0</v>
      </c>
      <c r="AZ433" s="317">
        <v>0</v>
      </c>
      <c r="BA433" s="317">
        <v>0</v>
      </c>
    </row>
    <row r="434" spans="1:53" x14ac:dyDescent="0.25">
      <c r="A434" s="9">
        <v>41889</v>
      </c>
      <c r="B434" s="299" t="s">
        <v>85</v>
      </c>
      <c r="C434" s="299" t="s">
        <v>86</v>
      </c>
      <c r="D434" s="300">
        <v>3</v>
      </c>
      <c r="E434" s="124">
        <v>133</v>
      </c>
      <c r="F434" s="124">
        <v>430</v>
      </c>
      <c r="G434" s="242">
        <v>241.01272583007812</v>
      </c>
      <c r="H434" s="242">
        <v>8.8800005614757538E-2</v>
      </c>
      <c r="I434" s="242">
        <v>3285064</v>
      </c>
      <c r="J434" s="125">
        <v>0</v>
      </c>
      <c r="K434" s="124">
        <v>46476</v>
      </c>
      <c r="L434" s="248">
        <v>96.759617867286337</v>
      </c>
      <c r="M434" s="124">
        <v>3430231</v>
      </c>
      <c r="N434" s="248">
        <v>0</v>
      </c>
      <c r="O434" s="124">
        <v>33026</v>
      </c>
      <c r="P434" s="248">
        <v>0</v>
      </c>
      <c r="Q434" s="124">
        <v>224220</v>
      </c>
      <c r="R434" s="248">
        <v>99.909461975097656</v>
      </c>
      <c r="S434" s="124">
        <v>2253488</v>
      </c>
      <c r="T434" s="248">
        <v>99.91400146484375</v>
      </c>
      <c r="U434" s="248">
        <v>99.809242248535156</v>
      </c>
      <c r="V434" s="248">
        <v>99.922859191894531</v>
      </c>
      <c r="W434" s="248">
        <v>99.718879699707031</v>
      </c>
      <c r="X434" s="248">
        <v>99.836929321289062</v>
      </c>
      <c r="Y434" s="124">
        <v>4882329</v>
      </c>
      <c r="Z434" s="248">
        <v>99.888069152832031</v>
      </c>
      <c r="AA434" s="124">
        <v>908622</v>
      </c>
      <c r="AB434" s="248">
        <v>99.713302612304688</v>
      </c>
      <c r="AC434" s="124">
        <v>33105</v>
      </c>
      <c r="AD434" s="248">
        <v>0.44706237316131592</v>
      </c>
      <c r="AE434" s="124">
        <v>2774</v>
      </c>
      <c r="AF434" s="248">
        <v>95.890411376953125</v>
      </c>
      <c r="AG434" s="124">
        <v>3449659</v>
      </c>
      <c r="AH434" s="248">
        <v>0.23987878859043121</v>
      </c>
      <c r="AI434" s="124">
        <v>19943</v>
      </c>
      <c r="AJ434" s="248">
        <v>94.664794921875</v>
      </c>
      <c r="AK434" s="248">
        <v>0.99198275804519653</v>
      </c>
      <c r="AL434" s="248">
        <v>7.2728872299194336E-2</v>
      </c>
      <c r="AM434" s="242">
        <v>0</v>
      </c>
      <c r="AN434" s="125">
        <v>0</v>
      </c>
      <c r="AO434" s="300">
        <v>0</v>
      </c>
      <c r="AP434" s="124">
        <v>0</v>
      </c>
      <c r="AQ434" s="124">
        <v>0</v>
      </c>
      <c r="AR434" s="124">
        <v>0</v>
      </c>
      <c r="AS434" s="124">
        <v>0</v>
      </c>
      <c r="AT434" s="124">
        <v>0</v>
      </c>
      <c r="AU434" s="124">
        <v>0</v>
      </c>
      <c r="AV434" s="315">
        <v>3</v>
      </c>
      <c r="AW434" s="316">
        <v>0</v>
      </c>
      <c r="AX434" s="316">
        <v>6</v>
      </c>
      <c r="AY434" s="317">
        <v>1</v>
      </c>
      <c r="AZ434" s="317">
        <v>0</v>
      </c>
      <c r="BA434" s="317">
        <v>0</v>
      </c>
    </row>
    <row r="435" spans="1:53" x14ac:dyDescent="0.25">
      <c r="A435" s="9">
        <v>41889</v>
      </c>
      <c r="B435" s="304" t="s">
        <v>84</v>
      </c>
      <c r="C435" s="304" t="s">
        <v>87</v>
      </c>
      <c r="D435" s="305">
        <v>2</v>
      </c>
      <c r="E435" s="142">
        <v>194</v>
      </c>
      <c r="F435" s="142">
        <v>581</v>
      </c>
      <c r="G435" s="243">
        <v>846.50091552734375</v>
      </c>
      <c r="H435" s="243">
        <v>0.44403901696205139</v>
      </c>
      <c r="I435" s="243">
        <v>6242538</v>
      </c>
      <c r="J435" s="143">
        <v>0</v>
      </c>
      <c r="K435" s="142">
        <v>87179</v>
      </c>
      <c r="L435" s="249">
        <v>96.593216256208493</v>
      </c>
      <c r="M435" s="142">
        <v>6120854</v>
      </c>
      <c r="N435" s="249">
        <v>0</v>
      </c>
      <c r="O435" s="142">
        <v>58281</v>
      </c>
      <c r="P435" s="249">
        <v>9.325136779807508E-4</v>
      </c>
      <c r="Q435" s="142">
        <v>51776</v>
      </c>
      <c r="R435" s="249">
        <v>99.897636413574219</v>
      </c>
      <c r="S435" s="142">
        <v>4903065</v>
      </c>
      <c r="T435" s="249">
        <v>99.979011535644531</v>
      </c>
      <c r="U435" s="249">
        <v>99.778656005859375</v>
      </c>
      <c r="V435" s="249">
        <v>99.90826416015625</v>
      </c>
      <c r="W435" s="249">
        <v>99.676521301269531</v>
      </c>
      <c r="X435" s="249">
        <v>99.887298583984375</v>
      </c>
      <c r="Y435" s="142">
        <v>16295421</v>
      </c>
      <c r="Z435" s="249">
        <v>99.896102905273438</v>
      </c>
      <c r="AA435" s="142">
        <v>9704</v>
      </c>
      <c r="AB435" s="249">
        <v>90.931571960449219</v>
      </c>
      <c r="AC435" s="142">
        <v>50939</v>
      </c>
      <c r="AD435" s="249">
        <v>0.26109659671783447</v>
      </c>
      <c r="AE435" s="142">
        <v>7342</v>
      </c>
      <c r="AF435" s="249">
        <v>98.978477478027344</v>
      </c>
      <c r="AG435" s="142">
        <v>6090603</v>
      </c>
      <c r="AH435" s="249">
        <v>0.1207762211561203</v>
      </c>
      <c r="AI435" s="142">
        <v>14317</v>
      </c>
      <c r="AJ435" s="249">
        <v>97.255012512207031</v>
      </c>
      <c r="AK435" s="249">
        <v>2.6535780429840088</v>
      </c>
      <c r="AL435" s="249">
        <v>0.2363865077495575</v>
      </c>
      <c r="AM435" s="243">
        <v>0</v>
      </c>
      <c r="AN435" s="143">
        <v>0</v>
      </c>
      <c r="AO435" s="305">
        <v>0</v>
      </c>
      <c r="AP435" s="142">
        <v>0</v>
      </c>
      <c r="AQ435" s="142">
        <v>0</v>
      </c>
      <c r="AR435" s="142">
        <v>0</v>
      </c>
      <c r="AS435" s="142">
        <v>0</v>
      </c>
      <c r="AT435" s="142">
        <v>0</v>
      </c>
      <c r="AU435" s="142">
        <v>0</v>
      </c>
      <c r="AV435" s="315">
        <v>0</v>
      </c>
      <c r="AW435" s="316">
        <v>0</v>
      </c>
      <c r="AX435" s="316">
        <v>12</v>
      </c>
      <c r="AY435" s="317">
        <v>0</v>
      </c>
      <c r="AZ435" s="317">
        <v>0</v>
      </c>
      <c r="BA435" s="317">
        <v>1</v>
      </c>
    </row>
    <row r="436" spans="1:53" x14ac:dyDescent="0.25">
      <c r="A436" s="9">
        <v>41888</v>
      </c>
      <c r="B436" s="299" t="s">
        <v>17</v>
      </c>
      <c r="C436" s="299"/>
      <c r="D436" s="300">
        <v>4</v>
      </c>
      <c r="E436" s="124">
        <v>845</v>
      </c>
      <c r="F436" s="124">
        <v>2887</v>
      </c>
      <c r="G436" s="242">
        <v>7222.0382232666016</v>
      </c>
      <c r="H436" s="242">
        <v>4.0205916576087475</v>
      </c>
      <c r="I436" s="242">
        <v>17633837.5625</v>
      </c>
      <c r="J436" s="125"/>
      <c r="K436" s="124">
        <v>1066922</v>
      </c>
      <c r="L436" s="248">
        <v>96.817761748281498</v>
      </c>
      <c r="M436" s="124">
        <v>32606345</v>
      </c>
      <c r="N436" s="248">
        <v>6.2809861093557984E-3</v>
      </c>
      <c r="O436" s="124">
        <v>857882</v>
      </c>
      <c r="P436" s="248">
        <v>1.200631315377561E-2</v>
      </c>
      <c r="Q436" s="124">
        <v>2178852</v>
      </c>
      <c r="R436" s="248">
        <v>99.547606598194577</v>
      </c>
      <c r="S436" s="124">
        <v>23229405</v>
      </c>
      <c r="T436" s="248">
        <v>99.730109383939435</v>
      </c>
      <c r="U436" s="248">
        <v>99.796941549557133</v>
      </c>
      <c r="V436" s="248">
        <v>99.85786525788005</v>
      </c>
      <c r="W436" s="248">
        <v>99.345466770783318</v>
      </c>
      <c r="X436" s="248">
        <v>99.588358250150634</v>
      </c>
      <c r="Y436" s="124">
        <v>46380233</v>
      </c>
      <c r="Z436" s="248">
        <v>99.899951520422547</v>
      </c>
      <c r="AA436" s="124">
        <v>4990830</v>
      </c>
      <c r="AB436" s="248">
        <v>99.768234758368692</v>
      </c>
      <c r="AC436" s="124">
        <v>849241</v>
      </c>
      <c r="AD436" s="248">
        <v>0.27754194423254197</v>
      </c>
      <c r="AE436" s="124">
        <v>73676</v>
      </c>
      <c r="AF436" s="248">
        <v>98.399750545349903</v>
      </c>
      <c r="AG436" s="124">
        <v>32625348</v>
      </c>
      <c r="AH436" s="248">
        <v>0.18277506221337733</v>
      </c>
      <c r="AI436" s="124">
        <v>299531</v>
      </c>
      <c r="AJ436" s="248">
        <v>95.226536558795232</v>
      </c>
      <c r="AK436" s="248">
        <v>0.91483274095996991</v>
      </c>
      <c r="AL436" s="248" t="e">
        <v>#DIV/0!</v>
      </c>
      <c r="AM436" s="242"/>
      <c r="AN436" s="125"/>
      <c r="AO436" s="300"/>
      <c r="AP436" s="124">
        <v>0</v>
      </c>
      <c r="AQ436" s="124">
        <v>0</v>
      </c>
      <c r="AR436" s="124">
        <v>1</v>
      </c>
      <c r="AS436" s="124">
        <v>1</v>
      </c>
      <c r="AT436" s="124">
        <v>0</v>
      </c>
      <c r="AU436" s="124">
        <v>0</v>
      </c>
      <c r="AV436" s="301">
        <v>18</v>
      </c>
      <c r="AW436" s="302">
        <v>1</v>
      </c>
      <c r="AX436" s="302">
        <v>69</v>
      </c>
      <c r="AY436" s="303">
        <v>4</v>
      </c>
      <c r="AZ436" s="303">
        <v>13</v>
      </c>
      <c r="BA436" s="303">
        <v>11</v>
      </c>
    </row>
    <row r="437" spans="1:53" x14ac:dyDescent="0.25">
      <c r="A437" s="9">
        <v>41888</v>
      </c>
      <c r="B437" s="304" t="s">
        <v>88</v>
      </c>
      <c r="C437" s="304"/>
      <c r="D437" s="305">
        <v>3</v>
      </c>
      <c r="E437" s="142">
        <v>651</v>
      </c>
      <c r="F437" s="142">
        <v>2306</v>
      </c>
      <c r="G437" s="243">
        <v>6230.5994415283203</v>
      </c>
      <c r="H437" s="243">
        <v>3.2832000069320202</v>
      </c>
      <c r="I437" s="243">
        <v>11522154.5625</v>
      </c>
      <c r="J437" s="143"/>
      <c r="K437" s="142">
        <v>929553</v>
      </c>
      <c r="L437" s="249">
        <v>96.840632002693766</v>
      </c>
      <c r="M437" s="142">
        <v>26080768</v>
      </c>
      <c r="N437" s="249">
        <v>7.8525294969021952E-3</v>
      </c>
      <c r="O437" s="142">
        <v>787447</v>
      </c>
      <c r="P437" s="249">
        <v>1.3080245325701066E-2</v>
      </c>
      <c r="Q437" s="142">
        <v>2116257</v>
      </c>
      <c r="R437" s="249">
        <v>99.537438853742827</v>
      </c>
      <c r="S437" s="142">
        <v>18011798</v>
      </c>
      <c r="T437" s="249">
        <v>99.657597037034279</v>
      </c>
      <c r="U437" s="249">
        <v>99.792112495153575</v>
      </c>
      <c r="V437" s="249">
        <v>99.847217500022595</v>
      </c>
      <c r="W437" s="249">
        <v>99.330512955721758</v>
      </c>
      <c r="X437" s="249">
        <v>99.505337668863689</v>
      </c>
      <c r="Y437" s="142">
        <v>28133193</v>
      </c>
      <c r="Z437" s="249">
        <v>99.903981711144183</v>
      </c>
      <c r="AA437" s="142">
        <v>4979432</v>
      </c>
      <c r="AB437" s="249">
        <v>99.788369254011286</v>
      </c>
      <c r="AC437" s="142">
        <v>788048</v>
      </c>
      <c r="AD437" s="249">
        <v>0.28310458063426169</v>
      </c>
      <c r="AE437" s="142">
        <v>64434</v>
      </c>
      <c r="AF437" s="249">
        <v>98.272651854709054</v>
      </c>
      <c r="AG437" s="142">
        <v>26132426</v>
      </c>
      <c r="AH437" s="249">
        <v>0.19775048905092626</v>
      </c>
      <c r="AI437" s="142">
        <v>285187</v>
      </c>
      <c r="AJ437" s="249">
        <v>95.149848255645338</v>
      </c>
      <c r="AK437" s="249">
        <v>7.076176235888557E-7</v>
      </c>
      <c r="AL437" s="249" t="e">
        <v>#DIV/0!</v>
      </c>
      <c r="AM437" s="243"/>
      <c r="AN437" s="143"/>
      <c r="AO437" s="305"/>
      <c r="AP437" s="142">
        <v>0</v>
      </c>
      <c r="AQ437" s="142">
        <v>0</v>
      </c>
      <c r="AR437" s="142">
        <v>1</v>
      </c>
      <c r="AS437" s="142">
        <v>1</v>
      </c>
      <c r="AT437" s="142">
        <v>0</v>
      </c>
      <c r="AU437" s="142">
        <v>0</v>
      </c>
      <c r="AV437" s="301">
        <v>18</v>
      </c>
      <c r="AW437" s="302">
        <v>1</v>
      </c>
      <c r="AX437" s="302">
        <v>59</v>
      </c>
      <c r="AY437" s="303">
        <v>4</v>
      </c>
      <c r="AZ437" s="303">
        <v>13</v>
      </c>
      <c r="BA437" s="303">
        <v>10</v>
      </c>
    </row>
    <row r="438" spans="1:53" x14ac:dyDescent="0.25">
      <c r="A438" s="9">
        <v>41888</v>
      </c>
      <c r="B438" s="306" t="s">
        <v>89</v>
      </c>
      <c r="C438" s="306"/>
      <c r="D438" s="307">
        <v>1</v>
      </c>
      <c r="E438" s="145">
        <v>194</v>
      </c>
      <c r="F438" s="145">
        <v>581</v>
      </c>
      <c r="G438" s="244">
        <v>991.43878173828125</v>
      </c>
      <c r="H438" s="244">
        <v>0.73739165067672729</v>
      </c>
      <c r="I438" s="244">
        <v>6111683</v>
      </c>
      <c r="J438" s="138"/>
      <c r="K438" s="145">
        <v>137369</v>
      </c>
      <c r="L438" s="250">
        <v>96.663002569720973</v>
      </c>
      <c r="M438" s="145">
        <v>6525577</v>
      </c>
      <c r="N438" s="250">
        <v>0</v>
      </c>
      <c r="O438" s="145">
        <v>70435</v>
      </c>
      <c r="P438" s="250">
        <v>0</v>
      </c>
      <c r="Q438" s="145">
        <v>62595</v>
      </c>
      <c r="R438" s="250">
        <v>99.891365051269531</v>
      </c>
      <c r="S438" s="145">
        <v>5217607</v>
      </c>
      <c r="T438" s="250">
        <v>99.980430603027344</v>
      </c>
      <c r="U438" s="250">
        <v>99.850929260253906</v>
      </c>
      <c r="V438" s="250">
        <v>99.900421142578125</v>
      </c>
      <c r="W438" s="250">
        <v>99.742454528808594</v>
      </c>
      <c r="X438" s="250">
        <v>99.880874633789063</v>
      </c>
      <c r="Y438" s="145">
        <v>18247040</v>
      </c>
      <c r="Z438" s="250">
        <v>99.89373779296875</v>
      </c>
      <c r="AA438" s="145">
        <v>11398</v>
      </c>
      <c r="AB438" s="250">
        <v>90.972099304199219</v>
      </c>
      <c r="AC438" s="145">
        <v>61193</v>
      </c>
      <c r="AD438" s="250">
        <v>0.20590589940547943</v>
      </c>
      <c r="AE438" s="145">
        <v>9242</v>
      </c>
      <c r="AF438" s="250">
        <v>99.285865783691406</v>
      </c>
      <c r="AG438" s="145">
        <v>6492922</v>
      </c>
      <c r="AH438" s="250">
        <v>0.12250262498855591</v>
      </c>
      <c r="AI438" s="145">
        <v>14344</v>
      </c>
      <c r="AJ438" s="250">
        <v>96.751251220703125</v>
      </c>
      <c r="AK438" s="250">
        <v>2.6395354270935059</v>
      </c>
      <c r="AL438" s="250">
        <v>0.26987877488136292</v>
      </c>
      <c r="AM438" s="244"/>
      <c r="AN438" s="138"/>
      <c r="AO438" s="307"/>
      <c r="AP438" s="145">
        <v>0</v>
      </c>
      <c r="AQ438" s="145">
        <v>0</v>
      </c>
      <c r="AR438" s="145">
        <v>0</v>
      </c>
      <c r="AS438" s="145">
        <v>0</v>
      </c>
      <c r="AT438" s="145">
        <v>0</v>
      </c>
      <c r="AU438" s="145">
        <v>0</v>
      </c>
      <c r="AV438" s="34">
        <v>0</v>
      </c>
      <c r="AW438" s="308">
        <v>0</v>
      </c>
      <c r="AX438" s="308">
        <v>10</v>
      </c>
      <c r="AY438" s="10">
        <v>0</v>
      </c>
      <c r="AZ438" s="10">
        <v>0</v>
      </c>
      <c r="BA438" s="10">
        <v>1</v>
      </c>
    </row>
    <row r="439" spans="1:53" x14ac:dyDescent="0.25">
      <c r="A439" s="9">
        <v>41888</v>
      </c>
      <c r="B439" s="309" t="s">
        <v>75</v>
      </c>
      <c r="C439" s="309" t="s">
        <v>86</v>
      </c>
      <c r="D439" s="310" t="s">
        <v>118</v>
      </c>
      <c r="E439" s="127">
        <v>39</v>
      </c>
      <c r="F439" s="127">
        <v>181</v>
      </c>
      <c r="G439" s="245">
        <v>1601.856201171875</v>
      </c>
      <c r="H439" s="245">
        <v>0.97920000553131104</v>
      </c>
      <c r="I439" s="245">
        <v>807780.625</v>
      </c>
      <c r="J439" s="126">
        <v>0</v>
      </c>
      <c r="K439" s="127">
        <v>195690</v>
      </c>
      <c r="L439" s="251">
        <v>96.907353467218556</v>
      </c>
      <c r="M439" s="127">
        <v>3824066</v>
      </c>
      <c r="N439" s="251">
        <v>5.2300352603197098E-2</v>
      </c>
      <c r="O439" s="127">
        <v>208083</v>
      </c>
      <c r="P439" s="251">
        <v>4.9018900841474533E-2</v>
      </c>
      <c r="Q439" s="127">
        <v>485376</v>
      </c>
      <c r="R439" s="251">
        <v>98.29266357421875</v>
      </c>
      <c r="S439" s="127">
        <v>3005454</v>
      </c>
      <c r="T439" s="251">
        <v>98.391189575195313</v>
      </c>
      <c r="U439" s="251">
        <v>99.7486572265625</v>
      </c>
      <c r="V439" s="251">
        <v>99.651473999023438</v>
      </c>
      <c r="W439" s="251">
        <v>98.045608520507813</v>
      </c>
      <c r="X439" s="251">
        <v>98.048271179199219</v>
      </c>
      <c r="Y439" s="127">
        <v>4146485</v>
      </c>
      <c r="Z439" s="251">
        <v>99.918846130371094</v>
      </c>
      <c r="AA439" s="127">
        <v>729662</v>
      </c>
      <c r="AB439" s="251">
        <v>99.6861572265625</v>
      </c>
      <c r="AC439" s="127">
        <v>208334</v>
      </c>
      <c r="AD439" s="251">
        <v>0.37535879015922546</v>
      </c>
      <c r="AE439" s="127">
        <v>23249</v>
      </c>
      <c r="AF439" s="251">
        <v>98.171966552734375</v>
      </c>
      <c r="AG439" s="127">
        <v>3824611</v>
      </c>
      <c r="AH439" s="251">
        <v>0.4249843955039978</v>
      </c>
      <c r="AI439" s="127">
        <v>105130</v>
      </c>
      <c r="AJ439" s="251">
        <v>95.467514038085938</v>
      </c>
      <c r="AK439" s="251">
        <v>1.0305237770080566</v>
      </c>
      <c r="AL439" s="251">
        <v>7.2449728846549988E-2</v>
      </c>
      <c r="AM439" s="245">
        <v>0</v>
      </c>
      <c r="AN439" s="126">
        <v>0</v>
      </c>
      <c r="AO439" s="156">
        <v>0</v>
      </c>
      <c r="AP439" s="127">
        <v>0</v>
      </c>
      <c r="AQ439" s="127">
        <v>0</v>
      </c>
      <c r="AR439" s="127">
        <v>0</v>
      </c>
      <c r="AS439" s="127">
        <v>0</v>
      </c>
      <c r="AT439" s="127">
        <v>0</v>
      </c>
      <c r="AU439" s="127">
        <v>0</v>
      </c>
      <c r="AV439" s="311">
        <v>10</v>
      </c>
      <c r="AW439" s="312">
        <v>0</v>
      </c>
      <c r="AX439" s="312">
        <v>18</v>
      </c>
      <c r="AY439" s="10">
        <v>2</v>
      </c>
      <c r="AZ439" s="10">
        <v>3</v>
      </c>
      <c r="BA439" s="10">
        <v>3</v>
      </c>
    </row>
    <row r="440" spans="1:53" x14ac:dyDescent="0.25">
      <c r="A440" s="9">
        <v>41888</v>
      </c>
      <c r="B440" s="309" t="s">
        <v>76</v>
      </c>
      <c r="C440" s="309" t="s">
        <v>86</v>
      </c>
      <c r="D440" s="310" t="s">
        <v>119</v>
      </c>
      <c r="E440" s="127">
        <v>52</v>
      </c>
      <c r="F440" s="127">
        <v>168</v>
      </c>
      <c r="G440" s="245">
        <v>504.70321655273438</v>
      </c>
      <c r="H440" s="245">
        <v>9.1199994087219238E-2</v>
      </c>
      <c r="I440" s="245">
        <v>664725.125</v>
      </c>
      <c r="J440" s="126">
        <v>0</v>
      </c>
      <c r="K440" s="127">
        <v>72776</v>
      </c>
      <c r="L440" s="251">
        <v>96.963284599318456</v>
      </c>
      <c r="M440" s="127">
        <v>1929185</v>
      </c>
      <c r="N440" s="251">
        <v>0</v>
      </c>
      <c r="O440" s="127">
        <v>60734</v>
      </c>
      <c r="P440" s="251">
        <v>0</v>
      </c>
      <c r="Q440" s="127">
        <v>148328</v>
      </c>
      <c r="R440" s="251">
        <v>99.939994812011719</v>
      </c>
      <c r="S440" s="127">
        <v>1338557</v>
      </c>
      <c r="T440" s="251">
        <v>99.946510314941406</v>
      </c>
      <c r="U440" s="251">
        <v>99.779365539550781</v>
      </c>
      <c r="V440" s="251">
        <v>99.901512145996094</v>
      </c>
      <c r="W440" s="251">
        <v>99.719490051269531</v>
      </c>
      <c r="X440" s="251">
        <v>99.848075866699219</v>
      </c>
      <c r="Y440" s="127">
        <v>1821516</v>
      </c>
      <c r="Z440" s="251">
        <v>99.917709350585937</v>
      </c>
      <c r="AA440" s="127">
        <v>305817</v>
      </c>
      <c r="AB440" s="251">
        <v>99.874435424804688</v>
      </c>
      <c r="AC440" s="127">
        <v>60779</v>
      </c>
      <c r="AD440" s="251">
        <v>0.30767205357551575</v>
      </c>
      <c r="AE440" s="127">
        <v>1154</v>
      </c>
      <c r="AF440" s="251">
        <v>98.180244445800781</v>
      </c>
      <c r="AG440" s="127">
        <v>1932620</v>
      </c>
      <c r="AH440" s="251">
        <v>0.13168652355670929</v>
      </c>
      <c r="AI440" s="127">
        <v>15548</v>
      </c>
      <c r="AJ440" s="251">
        <v>94.655258178710938</v>
      </c>
      <c r="AK440" s="251">
        <v>1.0647869110107422</v>
      </c>
      <c r="AL440" s="251">
        <v>6.4133912324905396E-2</v>
      </c>
      <c r="AM440" s="245">
        <v>0</v>
      </c>
      <c r="AN440" s="126">
        <v>0</v>
      </c>
      <c r="AO440" s="156">
        <v>0</v>
      </c>
      <c r="AP440" s="127">
        <v>0</v>
      </c>
      <c r="AQ440" s="127">
        <v>0</v>
      </c>
      <c r="AR440" s="127">
        <v>0</v>
      </c>
      <c r="AS440" s="127">
        <v>0</v>
      </c>
      <c r="AT440" s="127">
        <v>0</v>
      </c>
      <c r="AU440" s="127">
        <v>0</v>
      </c>
      <c r="AV440" s="311">
        <v>1</v>
      </c>
      <c r="AW440" s="312">
        <v>0</v>
      </c>
      <c r="AX440" s="312">
        <v>0</v>
      </c>
      <c r="AY440" s="10">
        <v>1</v>
      </c>
      <c r="AZ440" s="10">
        <v>1</v>
      </c>
      <c r="BA440" s="10">
        <v>0</v>
      </c>
    </row>
    <row r="441" spans="1:53" x14ac:dyDescent="0.25">
      <c r="A441" s="9">
        <v>41888</v>
      </c>
      <c r="B441" s="309" t="s">
        <v>77</v>
      </c>
      <c r="C441" s="309" t="s">
        <v>86</v>
      </c>
      <c r="D441" s="310" t="s">
        <v>118</v>
      </c>
      <c r="E441" s="127">
        <v>65</v>
      </c>
      <c r="F441" s="127">
        <v>349</v>
      </c>
      <c r="G441" s="245">
        <v>799.389404296875</v>
      </c>
      <c r="H441" s="245">
        <v>0.38880002498626709</v>
      </c>
      <c r="I441" s="245">
        <v>1102979.375</v>
      </c>
      <c r="J441" s="126">
        <v>0</v>
      </c>
      <c r="K441" s="127">
        <v>108216</v>
      </c>
      <c r="L441" s="251">
        <v>97.176942411473348</v>
      </c>
      <c r="M441" s="127">
        <v>3323173</v>
      </c>
      <c r="N441" s="251">
        <v>6.0183443565620109E-5</v>
      </c>
      <c r="O441" s="127">
        <v>92582</v>
      </c>
      <c r="P441" s="251">
        <v>0</v>
      </c>
      <c r="Q441" s="127">
        <v>258873</v>
      </c>
      <c r="R441" s="251">
        <v>99.971031188964844</v>
      </c>
      <c r="S441" s="127">
        <v>2392429</v>
      </c>
      <c r="T441" s="251">
        <v>99.971412658691406</v>
      </c>
      <c r="U441" s="251">
        <v>99.895225524902344</v>
      </c>
      <c r="V441" s="251">
        <v>99.944961547851563</v>
      </c>
      <c r="W441" s="251">
        <v>99.866287231445313</v>
      </c>
      <c r="X441" s="251">
        <v>99.916389465332031</v>
      </c>
      <c r="Y441" s="127">
        <v>3621604</v>
      </c>
      <c r="Z441" s="251">
        <v>99.907447814941406</v>
      </c>
      <c r="AA441" s="127">
        <v>632575</v>
      </c>
      <c r="AB441" s="251">
        <v>99.838592529296875</v>
      </c>
      <c r="AC441" s="127">
        <v>92686</v>
      </c>
      <c r="AD441" s="251">
        <v>0.22549252212047577</v>
      </c>
      <c r="AE441" s="127">
        <v>5677</v>
      </c>
      <c r="AF441" s="251">
        <v>98.731727600097656</v>
      </c>
      <c r="AG441" s="127">
        <v>3328859</v>
      </c>
      <c r="AH441" s="251">
        <v>0.10778468102216721</v>
      </c>
      <c r="AI441" s="127">
        <v>17978</v>
      </c>
      <c r="AJ441" s="251">
        <v>94.810325622558594</v>
      </c>
      <c r="AK441" s="251">
        <v>0.98575091361999512</v>
      </c>
      <c r="AL441" s="251">
        <v>6.9520942866802216E-2</v>
      </c>
      <c r="AM441" s="245">
        <v>0</v>
      </c>
      <c r="AN441" s="126">
        <v>0</v>
      </c>
      <c r="AO441" s="156">
        <v>0</v>
      </c>
      <c r="AP441" s="127">
        <v>0</v>
      </c>
      <c r="AQ441" s="127">
        <v>0</v>
      </c>
      <c r="AR441" s="127">
        <v>0</v>
      </c>
      <c r="AS441" s="127">
        <v>0</v>
      </c>
      <c r="AT441" s="127">
        <v>0</v>
      </c>
      <c r="AU441" s="127">
        <v>0</v>
      </c>
      <c r="AV441" s="311">
        <v>1</v>
      </c>
      <c r="AW441" s="312">
        <v>0</v>
      </c>
      <c r="AX441" s="312">
        <v>0</v>
      </c>
      <c r="AY441" s="10">
        <v>0</v>
      </c>
      <c r="AZ441" s="10">
        <v>0</v>
      </c>
      <c r="BA441" s="10">
        <v>0</v>
      </c>
    </row>
    <row r="442" spans="1:53" x14ac:dyDescent="0.25">
      <c r="A442" s="9">
        <v>41888</v>
      </c>
      <c r="B442" s="309" t="s">
        <v>124</v>
      </c>
      <c r="C442" s="309" t="s">
        <v>86</v>
      </c>
      <c r="D442" s="310" t="s">
        <v>118</v>
      </c>
      <c r="E442" s="127">
        <v>42</v>
      </c>
      <c r="F442" s="127">
        <v>136</v>
      </c>
      <c r="G442" s="245">
        <v>300.83285522460937</v>
      </c>
      <c r="H442" s="245">
        <v>0.14400000870227814</v>
      </c>
      <c r="I442" s="245">
        <v>417880.875</v>
      </c>
      <c r="J442" s="126">
        <v>0</v>
      </c>
      <c r="K442" s="127">
        <v>43849</v>
      </c>
      <c r="L442" s="251">
        <v>96.394444571141875</v>
      </c>
      <c r="M442" s="127">
        <v>1541294</v>
      </c>
      <c r="N442" s="251">
        <v>0</v>
      </c>
      <c r="O442" s="127">
        <v>39313</v>
      </c>
      <c r="P442" s="251">
        <v>0</v>
      </c>
      <c r="Q442" s="127">
        <v>92259</v>
      </c>
      <c r="R442" s="251">
        <v>99.947975158691406</v>
      </c>
      <c r="S442" s="127">
        <v>1067789</v>
      </c>
      <c r="T442" s="251">
        <v>99.952522277832031</v>
      </c>
      <c r="U442" s="251">
        <v>99.855010986328125</v>
      </c>
      <c r="V442" s="251">
        <v>99.878150939941406</v>
      </c>
      <c r="W442" s="251">
        <v>99.803062438964844</v>
      </c>
      <c r="X442" s="251">
        <v>99.830734252929688</v>
      </c>
      <c r="Y442" s="127">
        <v>1567897</v>
      </c>
      <c r="Z442" s="251">
        <v>99.899742126464844</v>
      </c>
      <c r="AA442" s="127">
        <v>255398</v>
      </c>
      <c r="AB442" s="251">
        <v>99.880973815917969</v>
      </c>
      <c r="AC442" s="127">
        <v>39338</v>
      </c>
      <c r="AD442" s="251">
        <v>0.20590777695178986</v>
      </c>
      <c r="AE442" s="127">
        <v>3234</v>
      </c>
      <c r="AF442" s="251">
        <v>98.484848022460938</v>
      </c>
      <c r="AG442" s="127">
        <v>1543404</v>
      </c>
      <c r="AH442" s="251">
        <v>0.12705682218074799</v>
      </c>
      <c r="AI442" s="127">
        <v>18910</v>
      </c>
      <c r="AJ442" s="251">
        <v>91.549446105957031</v>
      </c>
      <c r="AK442" s="251">
        <v>0.98676759004592896</v>
      </c>
      <c r="AL442" s="251">
        <v>5.9464715421199799E-2</v>
      </c>
      <c r="AM442" s="245">
        <v>0</v>
      </c>
      <c r="AN442" s="126">
        <v>0</v>
      </c>
      <c r="AO442" s="156">
        <v>0</v>
      </c>
      <c r="AP442" s="127">
        <v>0</v>
      </c>
      <c r="AQ442" s="127">
        <v>0</v>
      </c>
      <c r="AR442" s="127">
        <v>0</v>
      </c>
      <c r="AS442" s="127">
        <v>0</v>
      </c>
      <c r="AT442" s="127">
        <v>0</v>
      </c>
      <c r="AU442" s="127">
        <v>0</v>
      </c>
      <c r="AV442" s="311">
        <v>0</v>
      </c>
      <c r="AW442" s="312">
        <v>0</v>
      </c>
      <c r="AX442" s="312">
        <v>2</v>
      </c>
      <c r="AY442" s="10">
        <v>0</v>
      </c>
      <c r="AZ442" s="10">
        <v>0</v>
      </c>
      <c r="BA442" s="10">
        <v>0</v>
      </c>
    </row>
    <row r="443" spans="1:53" x14ac:dyDescent="0.25">
      <c r="A443" s="9">
        <v>41888</v>
      </c>
      <c r="B443" s="309" t="s">
        <v>78</v>
      </c>
      <c r="C443" s="309" t="s">
        <v>86</v>
      </c>
      <c r="D443" s="310" t="s">
        <v>118</v>
      </c>
      <c r="E443" s="127">
        <v>33</v>
      </c>
      <c r="F443" s="127">
        <v>104</v>
      </c>
      <c r="G443" s="245">
        <v>645.45855712890625</v>
      </c>
      <c r="H443" s="245">
        <v>0.4944000244140625</v>
      </c>
      <c r="I443" s="245">
        <v>467687.09375</v>
      </c>
      <c r="J443" s="126">
        <v>0</v>
      </c>
      <c r="K443" s="127">
        <v>89587</v>
      </c>
      <c r="L443" s="251">
        <v>96.853338095929104</v>
      </c>
      <c r="M443" s="127">
        <v>1606813</v>
      </c>
      <c r="N443" s="251">
        <v>0</v>
      </c>
      <c r="O443" s="127">
        <v>78141</v>
      </c>
      <c r="P443" s="251">
        <v>0</v>
      </c>
      <c r="Q443" s="127">
        <v>161030</v>
      </c>
      <c r="R443" s="251">
        <v>99.951560974121094</v>
      </c>
      <c r="S443" s="127">
        <v>1052603</v>
      </c>
      <c r="T443" s="251">
        <v>99.964279174804688</v>
      </c>
      <c r="U443" s="251">
        <v>99.822113037109375</v>
      </c>
      <c r="V443" s="251">
        <v>99.894760131835938</v>
      </c>
      <c r="W443" s="251">
        <v>99.773757934570313</v>
      </c>
      <c r="X443" s="251">
        <v>99.859077453613281</v>
      </c>
      <c r="Y443" s="127">
        <v>1594688</v>
      </c>
      <c r="Z443" s="251">
        <v>99.909133911132813</v>
      </c>
      <c r="AA443" s="127">
        <v>247993</v>
      </c>
      <c r="AB443" s="251">
        <v>99.837898254394531</v>
      </c>
      <c r="AC443" s="127">
        <v>78223</v>
      </c>
      <c r="AD443" s="251">
        <v>0.28380399942398071</v>
      </c>
      <c r="AE443" s="127">
        <v>5669</v>
      </c>
      <c r="AF443" s="251">
        <v>98.553535461425781</v>
      </c>
      <c r="AG443" s="127">
        <v>1610736</v>
      </c>
      <c r="AH443" s="251">
        <v>0.15998896956443787</v>
      </c>
      <c r="AI443" s="127">
        <v>13637</v>
      </c>
      <c r="AJ443" s="251">
        <v>94.830238342285156</v>
      </c>
      <c r="AK443" s="251">
        <v>1.1643863916397095</v>
      </c>
      <c r="AL443" s="251">
        <v>6.7699998617172241E-2</v>
      </c>
      <c r="AM443" s="245">
        <v>0</v>
      </c>
      <c r="AN443" s="126">
        <v>0</v>
      </c>
      <c r="AO443" s="156">
        <v>0</v>
      </c>
      <c r="AP443" s="127">
        <v>0</v>
      </c>
      <c r="AQ443" s="127">
        <v>0</v>
      </c>
      <c r="AR443" s="127">
        <v>0</v>
      </c>
      <c r="AS443" s="127">
        <v>0</v>
      </c>
      <c r="AT443" s="127">
        <v>0</v>
      </c>
      <c r="AU443" s="127">
        <v>0</v>
      </c>
      <c r="AV443" s="311">
        <v>0</v>
      </c>
      <c r="AW443" s="312">
        <v>0</v>
      </c>
      <c r="AX443" s="312">
        <v>1</v>
      </c>
      <c r="AY443" s="10">
        <v>0</v>
      </c>
      <c r="AZ443" s="10">
        <v>1</v>
      </c>
      <c r="BA443" s="10">
        <v>0</v>
      </c>
    </row>
    <row r="444" spans="1:53" x14ac:dyDescent="0.25">
      <c r="A444" s="9">
        <v>41888</v>
      </c>
      <c r="B444" s="309" t="s">
        <v>79</v>
      </c>
      <c r="C444" s="309" t="s">
        <v>86</v>
      </c>
      <c r="D444" s="310" t="s">
        <v>119</v>
      </c>
      <c r="E444" s="127">
        <v>77</v>
      </c>
      <c r="F444" s="127">
        <v>261</v>
      </c>
      <c r="G444" s="245">
        <v>494.05224609375</v>
      </c>
      <c r="H444" s="245">
        <v>5.9999998658895493E-2</v>
      </c>
      <c r="I444" s="245">
        <v>1397682.25</v>
      </c>
      <c r="J444" s="126">
        <v>0</v>
      </c>
      <c r="K444" s="127">
        <v>85660</v>
      </c>
      <c r="L444" s="251">
        <v>97.037123511557326</v>
      </c>
      <c r="M444" s="127">
        <v>3501956</v>
      </c>
      <c r="N444" s="251">
        <v>0</v>
      </c>
      <c r="O444" s="127">
        <v>60251</v>
      </c>
      <c r="P444" s="251">
        <v>0</v>
      </c>
      <c r="Q444" s="127">
        <v>202101</v>
      </c>
      <c r="R444" s="251">
        <v>99.898567199707031</v>
      </c>
      <c r="S444" s="127">
        <v>2318790</v>
      </c>
      <c r="T444" s="251">
        <v>99.916854858398438</v>
      </c>
      <c r="U444" s="251">
        <v>99.687973022460938</v>
      </c>
      <c r="V444" s="251">
        <v>99.80322265625</v>
      </c>
      <c r="W444" s="251">
        <v>99.58685302734375</v>
      </c>
      <c r="X444" s="251">
        <v>99.720237731933594</v>
      </c>
      <c r="Y444" s="127">
        <v>3589229</v>
      </c>
      <c r="Z444" s="251">
        <v>99.899726867675781</v>
      </c>
      <c r="AA444" s="127">
        <v>654988</v>
      </c>
      <c r="AB444" s="251">
        <v>99.846260070800781</v>
      </c>
      <c r="AC444" s="127">
        <v>60221</v>
      </c>
      <c r="AD444" s="251">
        <v>0.27066969871520996</v>
      </c>
      <c r="AE444" s="127">
        <v>4175</v>
      </c>
      <c r="AF444" s="251">
        <v>98.395210266113281</v>
      </c>
      <c r="AG444" s="127">
        <v>3504090</v>
      </c>
      <c r="AH444" s="251">
        <v>0.10947207361459732</v>
      </c>
      <c r="AI444" s="127">
        <v>30226</v>
      </c>
      <c r="AJ444" s="251">
        <v>96.870246887207031</v>
      </c>
      <c r="AK444" s="251">
        <v>0.98928481340408325</v>
      </c>
      <c r="AL444" s="251">
        <v>6.3161671161651611E-2</v>
      </c>
      <c r="AM444" s="245">
        <v>0</v>
      </c>
      <c r="AN444" s="126">
        <v>0</v>
      </c>
      <c r="AO444" s="156">
        <v>0</v>
      </c>
      <c r="AP444" s="127">
        <v>0</v>
      </c>
      <c r="AQ444" s="127">
        <v>0</v>
      </c>
      <c r="AR444" s="127">
        <v>0</v>
      </c>
      <c r="AS444" s="127">
        <v>0</v>
      </c>
      <c r="AT444" s="127">
        <v>0</v>
      </c>
      <c r="AU444" s="127">
        <v>0</v>
      </c>
      <c r="AV444" s="311">
        <v>1</v>
      </c>
      <c r="AW444" s="312">
        <v>0</v>
      </c>
      <c r="AX444" s="312">
        <v>12</v>
      </c>
      <c r="AY444" s="10">
        <v>0</v>
      </c>
      <c r="AZ444" s="10">
        <v>4</v>
      </c>
      <c r="BA444" s="10">
        <v>6</v>
      </c>
    </row>
    <row r="445" spans="1:53" x14ac:dyDescent="0.25">
      <c r="A445" s="9">
        <v>41888</v>
      </c>
      <c r="B445" s="309" t="s">
        <v>80</v>
      </c>
      <c r="C445" s="309" t="s">
        <v>86</v>
      </c>
      <c r="D445" s="310" t="s">
        <v>119</v>
      </c>
      <c r="E445" s="127">
        <v>57</v>
      </c>
      <c r="F445" s="127">
        <v>180</v>
      </c>
      <c r="G445" s="245">
        <v>341.69509887695312</v>
      </c>
      <c r="H445" s="245">
        <v>0.18719999492168427</v>
      </c>
      <c r="I445" s="245">
        <v>868206.8125</v>
      </c>
      <c r="J445" s="126">
        <v>0</v>
      </c>
      <c r="K445" s="127">
        <v>53486</v>
      </c>
      <c r="L445" s="251">
        <v>96.305575290730289</v>
      </c>
      <c r="M445" s="127">
        <v>2063109</v>
      </c>
      <c r="N445" s="251">
        <v>0</v>
      </c>
      <c r="O445" s="127">
        <v>41681</v>
      </c>
      <c r="P445" s="251">
        <v>0</v>
      </c>
      <c r="Q445" s="127">
        <v>109160</v>
      </c>
      <c r="R445" s="251">
        <v>99.948699951171875</v>
      </c>
      <c r="S445" s="127">
        <v>1182211</v>
      </c>
      <c r="T445" s="251">
        <v>99.963798522949219</v>
      </c>
      <c r="U445" s="251">
        <v>99.796073913574219</v>
      </c>
      <c r="V445" s="251">
        <v>99.907180786132813</v>
      </c>
      <c r="W445" s="251">
        <v>99.744880676269531</v>
      </c>
      <c r="X445" s="251">
        <v>99.871009826660156</v>
      </c>
      <c r="Y445" s="127">
        <v>1851563</v>
      </c>
      <c r="Z445" s="251">
        <v>99.892471313476563</v>
      </c>
      <c r="AA445" s="127">
        <v>309976</v>
      </c>
      <c r="AB445" s="251">
        <v>99.860633850097656</v>
      </c>
      <c r="AC445" s="127">
        <v>41685</v>
      </c>
      <c r="AD445" s="251">
        <v>0.2135060578584671</v>
      </c>
      <c r="AE445" s="127">
        <v>2759</v>
      </c>
      <c r="AF445" s="251">
        <v>98.622688293457031</v>
      </c>
      <c r="AG445" s="127">
        <v>2066139</v>
      </c>
      <c r="AH445" s="251">
        <v>0.11204473674297333</v>
      </c>
      <c r="AI445" s="127">
        <v>14593</v>
      </c>
      <c r="AJ445" s="251">
        <v>96.21051025390625</v>
      </c>
      <c r="AK445" s="251">
        <v>1.0576832294464111</v>
      </c>
      <c r="AL445" s="251">
        <v>6.28838911652565E-2</v>
      </c>
      <c r="AM445" s="245">
        <v>0</v>
      </c>
      <c r="AN445" s="126">
        <v>0</v>
      </c>
      <c r="AO445" s="156">
        <v>0</v>
      </c>
      <c r="AP445" s="127">
        <v>0</v>
      </c>
      <c r="AQ445" s="127">
        <v>0</v>
      </c>
      <c r="AR445" s="127">
        <v>0</v>
      </c>
      <c r="AS445" s="127">
        <v>0</v>
      </c>
      <c r="AT445" s="127">
        <v>0</v>
      </c>
      <c r="AU445" s="127">
        <v>0</v>
      </c>
      <c r="AV445" s="311">
        <v>0</v>
      </c>
      <c r="AW445" s="312">
        <v>0</v>
      </c>
      <c r="AX445" s="312">
        <v>0</v>
      </c>
      <c r="AY445" s="10">
        <v>0</v>
      </c>
      <c r="AZ445" s="10">
        <v>1</v>
      </c>
      <c r="BA445" s="10">
        <v>0</v>
      </c>
    </row>
    <row r="446" spans="1:53" x14ac:dyDescent="0.25">
      <c r="A446" s="9">
        <v>41888</v>
      </c>
      <c r="B446" s="309" t="s">
        <v>81</v>
      </c>
      <c r="C446" s="309" t="s">
        <v>86</v>
      </c>
      <c r="D446" s="310" t="s">
        <v>119</v>
      </c>
      <c r="E446" s="127">
        <v>40</v>
      </c>
      <c r="F446" s="127">
        <v>134</v>
      </c>
      <c r="G446" s="245">
        <v>338.5198974609375</v>
      </c>
      <c r="H446" s="245">
        <v>0.17280003428459167</v>
      </c>
      <c r="I446" s="245">
        <v>882213.6875</v>
      </c>
      <c r="J446" s="126">
        <v>0</v>
      </c>
      <c r="K446" s="127">
        <v>55497</v>
      </c>
      <c r="L446" s="251">
        <v>96.425031983710824</v>
      </c>
      <c r="M446" s="127">
        <v>1553254</v>
      </c>
      <c r="N446" s="251">
        <v>0</v>
      </c>
      <c r="O446" s="127">
        <v>41742</v>
      </c>
      <c r="P446" s="251">
        <v>0</v>
      </c>
      <c r="Q446" s="127">
        <v>123848</v>
      </c>
      <c r="R446" s="251">
        <v>99.934600830078125</v>
      </c>
      <c r="S446" s="127">
        <v>1036619</v>
      </c>
      <c r="T446" s="251">
        <v>99.952247619628906</v>
      </c>
      <c r="U446" s="251">
        <v>99.741264343261719</v>
      </c>
      <c r="V446" s="251">
        <v>99.873237609863281</v>
      </c>
      <c r="W446" s="251">
        <v>99.676033020019531</v>
      </c>
      <c r="X446" s="251">
        <v>99.825546264648438</v>
      </c>
      <c r="Y446" s="127">
        <v>1839602</v>
      </c>
      <c r="Z446" s="251">
        <v>99.917152404785156</v>
      </c>
      <c r="AA446" s="127">
        <v>345775</v>
      </c>
      <c r="AB446" s="251">
        <v>99.861183166503906</v>
      </c>
      <c r="AC446" s="127">
        <v>41723</v>
      </c>
      <c r="AD446" s="251">
        <v>0.22050188481807709</v>
      </c>
      <c r="AE446" s="127">
        <v>3046</v>
      </c>
      <c r="AF446" s="251">
        <v>98.653968811035156</v>
      </c>
      <c r="AG446" s="127">
        <v>1555704</v>
      </c>
      <c r="AH446" s="251">
        <v>0.13730117678642273</v>
      </c>
      <c r="AI446" s="127">
        <v>15194</v>
      </c>
      <c r="AJ446" s="251">
        <v>95.833885192871094</v>
      </c>
      <c r="AK446" s="251">
        <v>0.9457133412361145</v>
      </c>
      <c r="AL446" s="251">
        <v>7.0612683892250061E-2</v>
      </c>
      <c r="AM446" s="245">
        <v>0</v>
      </c>
      <c r="AN446" s="126">
        <v>0</v>
      </c>
      <c r="AO446" s="156">
        <v>0</v>
      </c>
      <c r="AP446" s="127">
        <v>0</v>
      </c>
      <c r="AQ446" s="127">
        <v>0</v>
      </c>
      <c r="AR446" s="127">
        <v>0</v>
      </c>
      <c r="AS446" s="127">
        <v>0</v>
      </c>
      <c r="AT446" s="127">
        <v>0</v>
      </c>
      <c r="AU446" s="127">
        <v>0</v>
      </c>
      <c r="AV446" s="311">
        <v>0</v>
      </c>
      <c r="AW446" s="312">
        <v>0</v>
      </c>
      <c r="AX446" s="312">
        <v>1</v>
      </c>
      <c r="AY446" s="10">
        <v>0</v>
      </c>
      <c r="AZ446" s="10">
        <v>0</v>
      </c>
      <c r="BA446" s="10">
        <v>0</v>
      </c>
    </row>
    <row r="447" spans="1:53" x14ac:dyDescent="0.25">
      <c r="A447" s="9">
        <v>41888</v>
      </c>
      <c r="B447" s="309" t="s">
        <v>125</v>
      </c>
      <c r="C447" s="309" t="s">
        <v>86</v>
      </c>
      <c r="D447" s="310" t="s">
        <v>119</v>
      </c>
      <c r="E447" s="127">
        <v>16</v>
      </c>
      <c r="F447" s="127">
        <v>58</v>
      </c>
      <c r="G447" s="245">
        <v>401.98080444335937</v>
      </c>
      <c r="H447" s="245">
        <v>0.42479991912841797</v>
      </c>
      <c r="I447" s="245">
        <v>324903.03125</v>
      </c>
      <c r="J447" s="126">
        <v>0</v>
      </c>
      <c r="K447" s="127">
        <v>58573</v>
      </c>
      <c r="L447" s="251">
        <v>97.150564253154187</v>
      </c>
      <c r="M447" s="127">
        <v>1037068</v>
      </c>
      <c r="N447" s="251">
        <v>4.2427303269505501E-3</v>
      </c>
      <c r="O447" s="127">
        <v>51331</v>
      </c>
      <c r="P447" s="251">
        <v>1.9481404451653361E-3</v>
      </c>
      <c r="Q447" s="127">
        <v>102082</v>
      </c>
      <c r="R447" s="251">
        <v>99.593467712402344</v>
      </c>
      <c r="S447" s="127">
        <v>776233</v>
      </c>
      <c r="T447" s="251">
        <v>99.487785339355469</v>
      </c>
      <c r="U447" s="251">
        <v>99.840255737304688</v>
      </c>
      <c r="V447" s="251">
        <v>99.745048522949219</v>
      </c>
      <c r="W447" s="251">
        <v>99.434371948242188</v>
      </c>
      <c r="X447" s="251">
        <v>99.234138488769531</v>
      </c>
      <c r="Y447" s="127">
        <v>892301</v>
      </c>
      <c r="Z447" s="251">
        <v>99.942955017089844</v>
      </c>
      <c r="AA447" s="127">
        <v>154902</v>
      </c>
      <c r="AB447" s="251">
        <v>99.837959289550781</v>
      </c>
      <c r="AC447" s="127">
        <v>51349</v>
      </c>
      <c r="AD447" s="251">
        <v>0.19474576413631439</v>
      </c>
      <c r="AE447" s="127">
        <v>4403</v>
      </c>
      <c r="AF447" s="251">
        <v>98.909835815429688</v>
      </c>
      <c r="AG447" s="127">
        <v>1037617</v>
      </c>
      <c r="AH447" s="251">
        <v>0.1509227454662323</v>
      </c>
      <c r="AI447" s="127">
        <v>11950</v>
      </c>
      <c r="AJ447" s="251">
        <v>92.602508544921875</v>
      </c>
      <c r="AK447" s="251">
        <v>0.9322466254234314</v>
      </c>
      <c r="AL447" s="251">
        <v>6.5424136817455292E-2</v>
      </c>
      <c r="AM447" s="245">
        <v>0</v>
      </c>
      <c r="AN447" s="126">
        <v>0</v>
      </c>
      <c r="AO447" s="156">
        <v>0</v>
      </c>
      <c r="AP447" s="127">
        <v>0</v>
      </c>
      <c r="AQ447" s="127">
        <v>0</v>
      </c>
      <c r="AR447" s="127">
        <v>0</v>
      </c>
      <c r="AS447" s="127">
        <v>0</v>
      </c>
      <c r="AT447" s="127">
        <v>0</v>
      </c>
      <c r="AU447" s="127">
        <v>0</v>
      </c>
      <c r="AV447" s="311">
        <v>0</v>
      </c>
      <c r="AW447" s="312">
        <v>0</v>
      </c>
      <c r="AX447" s="312">
        <v>6</v>
      </c>
      <c r="AY447" s="10">
        <v>0</v>
      </c>
      <c r="AZ447" s="10">
        <v>2</v>
      </c>
      <c r="BA447" s="10">
        <v>0</v>
      </c>
    </row>
    <row r="448" spans="1:53" x14ac:dyDescent="0.25">
      <c r="A448" s="9">
        <v>41888</v>
      </c>
      <c r="B448" s="313" t="s">
        <v>82</v>
      </c>
      <c r="C448" s="313" t="s">
        <v>86</v>
      </c>
      <c r="D448" s="314" t="s">
        <v>120</v>
      </c>
      <c r="E448" s="131">
        <v>51</v>
      </c>
      <c r="F448" s="131">
        <v>165</v>
      </c>
      <c r="G448" s="246">
        <v>372.05520629882812</v>
      </c>
      <c r="H448" s="246">
        <v>4.5599997043609619E-2</v>
      </c>
      <c r="I448" s="246">
        <v>725838.25</v>
      </c>
      <c r="J448" s="129">
        <v>0</v>
      </c>
      <c r="K448" s="128">
        <v>60466</v>
      </c>
      <c r="L448" s="252">
        <v>96.864353520986995</v>
      </c>
      <c r="M448" s="128">
        <v>1350526</v>
      </c>
      <c r="N448" s="252">
        <v>0</v>
      </c>
      <c r="O448" s="128">
        <v>54551</v>
      </c>
      <c r="P448" s="252">
        <v>0</v>
      </c>
      <c r="Q448" s="128">
        <v>143348</v>
      </c>
      <c r="R448" s="252">
        <v>99.884895324707031</v>
      </c>
      <c r="S448" s="128">
        <v>957357</v>
      </c>
      <c r="T448" s="252">
        <v>99.832977294921875</v>
      </c>
      <c r="U448" s="252">
        <v>99.794685363769531</v>
      </c>
      <c r="V448" s="252">
        <v>99.89508056640625</v>
      </c>
      <c r="W448" s="252">
        <v>99.679817199707031</v>
      </c>
      <c r="X448" s="252">
        <v>99.728233337402344</v>
      </c>
      <c r="Y448" s="128">
        <v>1052709</v>
      </c>
      <c r="Z448" s="252">
        <v>99.903205871582031</v>
      </c>
      <c r="AA448" s="128">
        <v>174769</v>
      </c>
      <c r="AB448" s="252">
        <v>99.555412292480469</v>
      </c>
      <c r="AC448" s="128">
        <v>54561</v>
      </c>
      <c r="AD448" s="252">
        <v>0.17411704361438751</v>
      </c>
      <c r="AE448" s="128">
        <v>5555</v>
      </c>
      <c r="AF448" s="252">
        <v>97.263725280761719</v>
      </c>
      <c r="AG448" s="128">
        <v>1354630</v>
      </c>
      <c r="AH448" s="252">
        <v>0.260366290807724</v>
      </c>
      <c r="AI448" s="128">
        <v>14310</v>
      </c>
      <c r="AJ448" s="252">
        <v>95.443748474121094</v>
      </c>
      <c r="AK448" s="252">
        <v>1.1687591075897217</v>
      </c>
      <c r="AL448" s="252">
        <v>8.4244854748249054E-2</v>
      </c>
      <c r="AM448" s="246">
        <v>0</v>
      </c>
      <c r="AN448" s="129">
        <v>0</v>
      </c>
      <c r="AO448" s="129">
        <v>0</v>
      </c>
      <c r="AP448" s="296">
        <v>0</v>
      </c>
      <c r="AQ448" s="296">
        <v>0</v>
      </c>
      <c r="AR448" s="296">
        <v>1</v>
      </c>
      <c r="AS448" s="296">
        <v>1</v>
      </c>
      <c r="AT448" s="296">
        <v>0</v>
      </c>
      <c r="AU448" s="296">
        <v>0</v>
      </c>
      <c r="AV448" s="311">
        <v>0</v>
      </c>
      <c r="AW448" s="312">
        <v>1</v>
      </c>
      <c r="AX448" s="312">
        <v>8</v>
      </c>
      <c r="AY448" s="10">
        <v>0</v>
      </c>
      <c r="AZ448" s="10">
        <v>1</v>
      </c>
      <c r="BA448" s="10">
        <v>1</v>
      </c>
    </row>
    <row r="449" spans="1:53" x14ac:dyDescent="0.25">
      <c r="A449" s="9">
        <v>41888</v>
      </c>
      <c r="B449" s="313" t="s">
        <v>83</v>
      </c>
      <c r="C449" s="313" t="s">
        <v>86</v>
      </c>
      <c r="D449" s="314" t="s">
        <v>120</v>
      </c>
      <c r="E449" s="131">
        <v>46</v>
      </c>
      <c r="F449" s="131">
        <v>140</v>
      </c>
      <c r="G449" s="246">
        <v>153.05998229980469</v>
      </c>
      <c r="H449" s="246">
        <v>0.25920000672340393</v>
      </c>
      <c r="I449" s="246">
        <v>708946.6875</v>
      </c>
      <c r="J449" s="131">
        <v>0</v>
      </c>
      <c r="K449" s="130">
        <v>32784</v>
      </c>
      <c r="L449" s="253">
        <v>96.440336749633971</v>
      </c>
      <c r="M449" s="130">
        <v>972479</v>
      </c>
      <c r="N449" s="253">
        <v>2.0565996237564832E-4</v>
      </c>
      <c r="O449" s="130">
        <v>20947</v>
      </c>
      <c r="P449" s="253">
        <v>0</v>
      </c>
      <c r="Q449" s="130">
        <v>75210</v>
      </c>
      <c r="R449" s="253">
        <v>99.905593872070312</v>
      </c>
      <c r="S449" s="130">
        <v>600686</v>
      </c>
      <c r="T449" s="253">
        <v>99.915763854980469</v>
      </c>
      <c r="U449" s="253">
        <v>99.856781005859375</v>
      </c>
      <c r="V449" s="253">
        <v>99.868476867675781</v>
      </c>
      <c r="W449" s="253">
        <v>99.76251220703125</v>
      </c>
      <c r="X449" s="253">
        <v>99.784355163574219</v>
      </c>
      <c r="Y449" s="130">
        <v>964723</v>
      </c>
      <c r="Z449" s="253">
        <v>99.918632507324219</v>
      </c>
      <c r="AA449" s="130">
        <v>204166</v>
      </c>
      <c r="AB449" s="253">
        <v>99.809471130371094</v>
      </c>
      <c r="AC449" s="130">
        <v>20963</v>
      </c>
      <c r="AD449" s="253">
        <v>0.23851548135280609</v>
      </c>
      <c r="AE449" s="130">
        <v>2053</v>
      </c>
      <c r="AF449" s="253">
        <v>98.051628112792969</v>
      </c>
      <c r="AG449" s="130">
        <v>974758</v>
      </c>
      <c r="AH449" s="253">
        <v>0.241085484623909</v>
      </c>
      <c r="AI449" s="130">
        <v>5902</v>
      </c>
      <c r="AJ449" s="253">
        <v>97.289054870605469</v>
      </c>
      <c r="AK449" s="253">
        <v>1.1331741809844971</v>
      </c>
      <c r="AL449" s="253">
        <v>7.5317859649658203E-2</v>
      </c>
      <c r="AM449" s="256">
        <v>0</v>
      </c>
      <c r="AN449" s="131">
        <v>0</v>
      </c>
      <c r="AO449" s="131">
        <v>0</v>
      </c>
      <c r="AP449" s="296">
        <v>0</v>
      </c>
      <c r="AQ449" s="296">
        <v>0</v>
      </c>
      <c r="AR449" s="296">
        <v>0</v>
      </c>
      <c r="AS449" s="296">
        <v>0</v>
      </c>
      <c r="AT449" s="296">
        <v>0</v>
      </c>
      <c r="AU449" s="296">
        <v>0</v>
      </c>
      <c r="AV449" s="315">
        <v>0</v>
      </c>
      <c r="AW449" s="316">
        <v>0</v>
      </c>
      <c r="AX449" s="316">
        <v>7</v>
      </c>
      <c r="AY449" s="317">
        <v>0</v>
      </c>
      <c r="AZ449" s="317">
        <v>0</v>
      </c>
      <c r="BA449" s="317">
        <v>0</v>
      </c>
    </row>
    <row r="450" spans="1:53" x14ac:dyDescent="0.25">
      <c r="A450" s="9">
        <v>41888</v>
      </c>
      <c r="B450" s="299" t="s">
        <v>85</v>
      </c>
      <c r="C450" s="299" t="s">
        <v>86</v>
      </c>
      <c r="D450" s="300">
        <v>3</v>
      </c>
      <c r="E450" s="124">
        <v>133</v>
      </c>
      <c r="F450" s="124">
        <v>430</v>
      </c>
      <c r="G450" s="242">
        <v>276.9959716796875</v>
      </c>
      <c r="H450" s="242">
        <v>3.5999998450279236E-2</v>
      </c>
      <c r="I450" s="242">
        <v>3153310.75</v>
      </c>
      <c r="J450" s="125">
        <v>0</v>
      </c>
      <c r="K450" s="124">
        <v>72969</v>
      </c>
      <c r="L450" s="248">
        <v>96.682152694980061</v>
      </c>
      <c r="M450" s="124">
        <v>3377845</v>
      </c>
      <c r="N450" s="248">
        <v>0</v>
      </c>
      <c r="O450" s="124">
        <v>38091</v>
      </c>
      <c r="P450" s="248">
        <v>0</v>
      </c>
      <c r="Q450" s="124">
        <v>214642</v>
      </c>
      <c r="R450" s="248">
        <v>99.897972106933594</v>
      </c>
      <c r="S450" s="124">
        <v>2283070</v>
      </c>
      <c r="T450" s="248">
        <v>99.907752990722656</v>
      </c>
      <c r="U450" s="248">
        <v>99.78472900390625</v>
      </c>
      <c r="V450" s="248">
        <v>99.908050537109375</v>
      </c>
      <c r="W450" s="248">
        <v>99.68292236328125</v>
      </c>
      <c r="X450" s="248">
        <v>99.815887451171875</v>
      </c>
      <c r="Y450" s="124">
        <v>5190876</v>
      </c>
      <c r="Z450" s="248">
        <v>99.877685546875</v>
      </c>
      <c r="AA450" s="124">
        <v>963411</v>
      </c>
      <c r="AB450" s="248">
        <v>99.709259033203125</v>
      </c>
      <c r="AC450" s="124">
        <v>38186</v>
      </c>
      <c r="AD450" s="248">
        <v>0.42162048816680908</v>
      </c>
      <c r="AE450" s="124">
        <v>3460</v>
      </c>
      <c r="AF450" s="248">
        <v>97.74566650390625</v>
      </c>
      <c r="AG450" s="124">
        <v>3399258</v>
      </c>
      <c r="AH450" s="248">
        <v>0.26541087031364441</v>
      </c>
      <c r="AI450" s="124">
        <v>21809</v>
      </c>
      <c r="AJ450" s="248">
        <v>94.626068115234375</v>
      </c>
      <c r="AK450" s="248">
        <v>1.018937349319458</v>
      </c>
      <c r="AL450" s="248">
        <v>7.8170917928218842E-2</v>
      </c>
      <c r="AM450" s="242">
        <v>0</v>
      </c>
      <c r="AN450" s="125">
        <v>0</v>
      </c>
      <c r="AO450" s="300">
        <v>0</v>
      </c>
      <c r="AP450" s="124">
        <v>0</v>
      </c>
      <c r="AQ450" s="124">
        <v>0</v>
      </c>
      <c r="AR450" s="124">
        <v>0</v>
      </c>
      <c r="AS450" s="124">
        <v>0</v>
      </c>
      <c r="AT450" s="124">
        <v>0</v>
      </c>
      <c r="AU450" s="124">
        <v>0</v>
      </c>
      <c r="AV450" s="315">
        <v>5</v>
      </c>
      <c r="AW450" s="316">
        <v>0</v>
      </c>
      <c r="AX450" s="316">
        <v>4</v>
      </c>
      <c r="AY450" s="317">
        <v>1</v>
      </c>
      <c r="AZ450" s="317">
        <v>0</v>
      </c>
      <c r="BA450" s="317">
        <v>0</v>
      </c>
    </row>
    <row r="451" spans="1:53" x14ac:dyDescent="0.25">
      <c r="A451" s="9">
        <v>41888</v>
      </c>
      <c r="B451" s="304" t="s">
        <v>84</v>
      </c>
      <c r="C451" s="304" t="s">
        <v>87</v>
      </c>
      <c r="D451" s="305">
        <v>2</v>
      </c>
      <c r="E451" s="142">
        <v>194</v>
      </c>
      <c r="F451" s="142">
        <v>581</v>
      </c>
      <c r="G451" s="243">
        <v>991.43878173828125</v>
      </c>
      <c r="H451" s="243">
        <v>0.73739165067672729</v>
      </c>
      <c r="I451" s="243">
        <v>6111683</v>
      </c>
      <c r="J451" s="143">
        <v>0</v>
      </c>
      <c r="K451" s="142">
        <v>137369</v>
      </c>
      <c r="L451" s="249">
        <v>96.663002569720973</v>
      </c>
      <c r="M451" s="142">
        <v>6525577</v>
      </c>
      <c r="N451" s="249">
        <v>0</v>
      </c>
      <c r="O451" s="142">
        <v>70435</v>
      </c>
      <c r="P451" s="249">
        <v>0</v>
      </c>
      <c r="Q451" s="142">
        <v>62595</v>
      </c>
      <c r="R451" s="249">
        <v>99.891365051269531</v>
      </c>
      <c r="S451" s="142">
        <v>5217607</v>
      </c>
      <c r="T451" s="249">
        <v>99.980430603027344</v>
      </c>
      <c r="U451" s="249">
        <v>99.850929260253906</v>
      </c>
      <c r="V451" s="249">
        <v>99.900421142578125</v>
      </c>
      <c r="W451" s="249">
        <v>99.742454528808594</v>
      </c>
      <c r="X451" s="249">
        <v>99.880874633789063</v>
      </c>
      <c r="Y451" s="142">
        <v>18247040</v>
      </c>
      <c r="Z451" s="249">
        <v>99.89373779296875</v>
      </c>
      <c r="AA451" s="142">
        <v>11398</v>
      </c>
      <c r="AB451" s="249">
        <v>90.972099304199219</v>
      </c>
      <c r="AC451" s="142">
        <v>61193</v>
      </c>
      <c r="AD451" s="249">
        <v>0.20590589940547943</v>
      </c>
      <c r="AE451" s="142">
        <v>9242</v>
      </c>
      <c r="AF451" s="249">
        <v>99.285865783691406</v>
      </c>
      <c r="AG451" s="142">
        <v>6492922</v>
      </c>
      <c r="AH451" s="249">
        <v>0.12250262498855591</v>
      </c>
      <c r="AI451" s="142">
        <v>14344</v>
      </c>
      <c r="AJ451" s="249">
        <v>96.751251220703125</v>
      </c>
      <c r="AK451" s="249">
        <v>2.6395354270935059</v>
      </c>
      <c r="AL451" s="249">
        <v>0.26987877488136292</v>
      </c>
      <c r="AM451" s="243">
        <v>0</v>
      </c>
      <c r="AN451" s="143">
        <v>0</v>
      </c>
      <c r="AO451" s="305">
        <v>0</v>
      </c>
      <c r="AP451" s="142">
        <v>0</v>
      </c>
      <c r="AQ451" s="142">
        <v>0</v>
      </c>
      <c r="AR451" s="142">
        <v>0</v>
      </c>
      <c r="AS451" s="142">
        <v>0</v>
      </c>
      <c r="AT451" s="142">
        <v>0</v>
      </c>
      <c r="AU451" s="142">
        <v>0</v>
      </c>
      <c r="AV451" s="315">
        <v>0</v>
      </c>
      <c r="AW451" s="316">
        <v>0</v>
      </c>
      <c r="AX451" s="316">
        <v>10</v>
      </c>
      <c r="AY451" s="317">
        <v>0</v>
      </c>
      <c r="AZ451" s="317">
        <v>0</v>
      </c>
      <c r="BA451" s="317">
        <v>1</v>
      </c>
    </row>
    <row r="452" spans="1:53" x14ac:dyDescent="0.25">
      <c r="A452" s="9">
        <v>41887</v>
      </c>
      <c r="B452" s="299" t="s">
        <v>17</v>
      </c>
      <c r="C452" s="299"/>
      <c r="D452" s="300">
        <v>4</v>
      </c>
      <c r="E452" s="124">
        <v>845</v>
      </c>
      <c r="F452" s="124">
        <v>2887</v>
      </c>
      <c r="G452" s="242">
        <v>7534.8656311035156</v>
      </c>
      <c r="H452" s="242">
        <v>4.758554813452065</v>
      </c>
      <c r="I452" s="242">
        <v>16149787.8125</v>
      </c>
      <c r="J452" s="125"/>
      <c r="K452" s="124">
        <v>1060963</v>
      </c>
      <c r="L452" s="248">
        <v>96.734381877596107</v>
      </c>
      <c r="M452" s="124">
        <v>33046433</v>
      </c>
      <c r="N452" s="248">
        <v>8.6726453859108533E-3</v>
      </c>
      <c r="O452" s="124">
        <v>878694</v>
      </c>
      <c r="P452" s="248">
        <v>2.3480126657744758E-2</v>
      </c>
      <c r="Q452" s="124">
        <v>2250830</v>
      </c>
      <c r="R452" s="248">
        <v>99.514624259302238</v>
      </c>
      <c r="S452" s="124">
        <v>23895381</v>
      </c>
      <c r="T452" s="248">
        <v>99.690040298158749</v>
      </c>
      <c r="U452" s="248">
        <v>99.783654574655756</v>
      </c>
      <c r="V452" s="248">
        <v>99.849101480442599</v>
      </c>
      <c r="W452" s="248">
        <v>99.299328922168712</v>
      </c>
      <c r="X452" s="248">
        <v>99.539609503202641</v>
      </c>
      <c r="Y452" s="124">
        <v>47329633</v>
      </c>
      <c r="Z452" s="248">
        <v>99.90134354457193</v>
      </c>
      <c r="AA452" s="124">
        <v>5147009</v>
      </c>
      <c r="AB452" s="248">
        <v>99.769925186451175</v>
      </c>
      <c r="AC452" s="124">
        <v>869004</v>
      </c>
      <c r="AD452" s="248">
        <v>0.2873404499263788</v>
      </c>
      <c r="AE452" s="124">
        <v>75187</v>
      </c>
      <c r="AF452" s="248">
        <v>98.398660093295803</v>
      </c>
      <c r="AG452" s="124">
        <v>33065483</v>
      </c>
      <c r="AH452" s="248">
        <v>0.19431743985106839</v>
      </c>
      <c r="AI452" s="124">
        <v>304746</v>
      </c>
      <c r="AJ452" s="248">
        <v>95.053584975782201</v>
      </c>
      <c r="AK452" s="248">
        <v>0.92333281281728297</v>
      </c>
      <c r="AL452" s="248" t="e">
        <v>#DIV/0!</v>
      </c>
      <c r="AM452" s="242"/>
      <c r="AN452" s="125"/>
      <c r="AO452" s="300"/>
      <c r="AP452" s="124">
        <v>0</v>
      </c>
      <c r="AQ452" s="124">
        <v>0</v>
      </c>
      <c r="AR452" s="124">
        <v>1</v>
      </c>
      <c r="AS452" s="124">
        <v>1</v>
      </c>
      <c r="AT452" s="124">
        <v>0</v>
      </c>
      <c r="AU452" s="124">
        <v>1</v>
      </c>
      <c r="AV452" s="301">
        <v>26</v>
      </c>
      <c r="AW452" s="302">
        <v>1</v>
      </c>
      <c r="AX452" s="302">
        <v>87</v>
      </c>
      <c r="AY452" s="303">
        <v>4</v>
      </c>
      <c r="AZ452" s="303">
        <v>14</v>
      </c>
      <c r="BA452" s="303">
        <v>9</v>
      </c>
    </row>
    <row r="453" spans="1:53" x14ac:dyDescent="0.25">
      <c r="A453" s="9">
        <v>41887</v>
      </c>
      <c r="B453" s="304" t="s">
        <v>88</v>
      </c>
      <c r="C453" s="304"/>
      <c r="D453" s="305">
        <v>3</v>
      </c>
      <c r="E453" s="142">
        <v>651</v>
      </c>
      <c r="F453" s="142">
        <v>2306</v>
      </c>
      <c r="G453" s="243">
        <v>6417.0392150878906</v>
      </c>
      <c r="H453" s="243">
        <v>3.3599997730925679</v>
      </c>
      <c r="I453" s="243">
        <v>10459993.8125</v>
      </c>
      <c r="J453" s="143"/>
      <c r="K453" s="142">
        <v>912364</v>
      </c>
      <c r="L453" s="249">
        <v>96.774094549982237</v>
      </c>
      <c r="M453" s="142">
        <v>25977178</v>
      </c>
      <c r="N453" s="249">
        <v>1.1032760936475169E-2</v>
      </c>
      <c r="O453" s="142">
        <v>801815</v>
      </c>
      <c r="P453" s="249">
        <v>2.5691711033496285E-2</v>
      </c>
      <c r="Q453" s="142">
        <v>2185203</v>
      </c>
      <c r="R453" s="249">
        <v>99.502655645809895</v>
      </c>
      <c r="S453" s="142">
        <v>18326248</v>
      </c>
      <c r="T453" s="249">
        <v>99.60112866686832</v>
      </c>
      <c r="U453" s="249">
        <v>99.777004491987384</v>
      </c>
      <c r="V453" s="249">
        <v>99.832299585827371</v>
      </c>
      <c r="W453" s="249">
        <v>99.280769193366481</v>
      </c>
      <c r="X453" s="249">
        <v>99.434097161573376</v>
      </c>
      <c r="Y453" s="142">
        <v>28620691</v>
      </c>
      <c r="Z453" s="249">
        <v>99.902629755924167</v>
      </c>
      <c r="AA453" s="142">
        <v>5134271</v>
      </c>
      <c r="AB453" s="249">
        <v>99.792960458333496</v>
      </c>
      <c r="AC453" s="142">
        <v>802359</v>
      </c>
      <c r="AD453" s="249">
        <v>0.29450657414418924</v>
      </c>
      <c r="AE453" s="142">
        <v>64948</v>
      </c>
      <c r="AF453" s="249">
        <v>98.260147145943165</v>
      </c>
      <c r="AG453" s="142">
        <v>26030958</v>
      </c>
      <c r="AH453" s="249">
        <v>0.21290034612811007</v>
      </c>
      <c r="AI453" s="142">
        <v>289747</v>
      </c>
      <c r="AJ453" s="249">
        <v>94.97561609489324</v>
      </c>
      <c r="AK453" s="249">
        <v>7.7073194567491091E-7</v>
      </c>
      <c r="AL453" s="249" t="e">
        <v>#DIV/0!</v>
      </c>
      <c r="AM453" s="243"/>
      <c r="AN453" s="143"/>
      <c r="AO453" s="305"/>
      <c r="AP453" s="142">
        <v>0</v>
      </c>
      <c r="AQ453" s="142">
        <v>0</v>
      </c>
      <c r="AR453" s="142">
        <v>1</v>
      </c>
      <c r="AS453" s="142">
        <v>1</v>
      </c>
      <c r="AT453" s="142">
        <v>0</v>
      </c>
      <c r="AU453" s="142">
        <v>1</v>
      </c>
      <c r="AV453" s="301">
        <v>25</v>
      </c>
      <c r="AW453" s="302">
        <v>1</v>
      </c>
      <c r="AX453" s="302">
        <v>78</v>
      </c>
      <c r="AY453" s="303">
        <v>4</v>
      </c>
      <c r="AZ453" s="303">
        <v>14</v>
      </c>
      <c r="BA453" s="303">
        <v>8</v>
      </c>
    </row>
    <row r="454" spans="1:53" x14ac:dyDescent="0.25">
      <c r="A454" s="9">
        <v>41887</v>
      </c>
      <c r="B454" s="306" t="s">
        <v>89</v>
      </c>
      <c r="C454" s="306"/>
      <c r="D454" s="307">
        <v>1</v>
      </c>
      <c r="E454" s="145">
        <v>194</v>
      </c>
      <c r="F454" s="145">
        <v>581</v>
      </c>
      <c r="G454" s="244">
        <v>1117.826416015625</v>
      </c>
      <c r="H454" s="244">
        <v>1.3985550403594971</v>
      </c>
      <c r="I454" s="244">
        <v>5689794</v>
      </c>
      <c r="J454" s="138"/>
      <c r="K454" s="145">
        <v>148599</v>
      </c>
      <c r="L454" s="250">
        <v>96.49055511813674</v>
      </c>
      <c r="M454" s="145">
        <v>7069255</v>
      </c>
      <c r="N454" s="250">
        <v>0</v>
      </c>
      <c r="O454" s="145">
        <v>76879</v>
      </c>
      <c r="P454" s="250">
        <v>4.1425006929785013E-4</v>
      </c>
      <c r="Q454" s="145">
        <v>65627</v>
      </c>
      <c r="R454" s="250">
        <v>99.91314697265625</v>
      </c>
      <c r="S454" s="145">
        <v>5569133</v>
      </c>
      <c r="T454" s="250">
        <v>99.982620239257813</v>
      </c>
      <c r="U454" s="250">
        <v>99.853012084960938</v>
      </c>
      <c r="V454" s="250">
        <v>99.910842895507813</v>
      </c>
      <c r="W454" s="250">
        <v>99.766288757324219</v>
      </c>
      <c r="X454" s="250">
        <v>99.893478393554687</v>
      </c>
      <c r="Y454" s="145">
        <v>18708942</v>
      </c>
      <c r="Z454" s="250">
        <v>99.899375915527344</v>
      </c>
      <c r="AA454" s="145">
        <v>12738</v>
      </c>
      <c r="AB454" s="250">
        <v>90.485160827636719</v>
      </c>
      <c r="AC454" s="145">
        <v>66645</v>
      </c>
      <c r="AD454" s="250">
        <v>0.20106534659862518</v>
      </c>
      <c r="AE454" s="145">
        <v>10239</v>
      </c>
      <c r="AF454" s="250">
        <v>99.277275085449219</v>
      </c>
      <c r="AG454" s="145">
        <v>7034525</v>
      </c>
      <c r="AH454" s="250">
        <v>0.12555219233036041</v>
      </c>
      <c r="AI454" s="145">
        <v>14999</v>
      </c>
      <c r="AJ454" s="250">
        <v>96.559768676757813</v>
      </c>
      <c r="AK454" s="250">
        <v>2.6207664012908936</v>
      </c>
      <c r="AL454" s="250">
        <v>0.21572577953338623</v>
      </c>
      <c r="AM454" s="244"/>
      <c r="AN454" s="138"/>
      <c r="AO454" s="307"/>
      <c r="AP454" s="145">
        <v>0</v>
      </c>
      <c r="AQ454" s="145">
        <v>0</v>
      </c>
      <c r="AR454" s="145">
        <v>0</v>
      </c>
      <c r="AS454" s="145">
        <v>0</v>
      </c>
      <c r="AT454" s="145">
        <v>0</v>
      </c>
      <c r="AU454" s="145">
        <v>0</v>
      </c>
      <c r="AV454" s="34">
        <v>1</v>
      </c>
      <c r="AW454" s="308">
        <v>0</v>
      </c>
      <c r="AX454" s="308">
        <v>9</v>
      </c>
      <c r="AY454" s="10">
        <v>0</v>
      </c>
      <c r="AZ454" s="10">
        <v>0</v>
      </c>
      <c r="BA454" s="10">
        <v>1</v>
      </c>
    </row>
    <row r="455" spans="1:53" x14ac:dyDescent="0.25">
      <c r="A455" s="9">
        <v>41887</v>
      </c>
      <c r="B455" s="309" t="s">
        <v>75</v>
      </c>
      <c r="C455" s="309" t="s">
        <v>86</v>
      </c>
      <c r="D455" s="310" t="s">
        <v>118</v>
      </c>
      <c r="E455" s="127">
        <v>39</v>
      </c>
      <c r="F455" s="127">
        <v>181</v>
      </c>
      <c r="G455" s="245">
        <v>1654.298828125</v>
      </c>
      <c r="H455" s="245">
        <v>1.5191997289657593</v>
      </c>
      <c r="I455" s="245">
        <v>730567.5625</v>
      </c>
      <c r="J455" s="126">
        <v>0</v>
      </c>
      <c r="K455" s="127">
        <v>193489</v>
      </c>
      <c r="L455" s="251">
        <v>96.918687884065761</v>
      </c>
      <c r="M455" s="127">
        <v>3961279</v>
      </c>
      <c r="N455" s="251">
        <v>7.1719259023666382E-2</v>
      </c>
      <c r="O455" s="127">
        <v>214136</v>
      </c>
      <c r="P455" s="251">
        <v>9.479956328868866E-2</v>
      </c>
      <c r="Q455" s="127">
        <v>480805</v>
      </c>
      <c r="R455" s="251">
        <v>98.032676696777344</v>
      </c>
      <c r="S455" s="127">
        <v>3120738</v>
      </c>
      <c r="T455" s="251">
        <v>98.046035766601562</v>
      </c>
      <c r="U455" s="251">
        <v>99.70672607421875</v>
      </c>
      <c r="V455" s="251">
        <v>99.656326293945313</v>
      </c>
      <c r="W455" s="251">
        <v>97.745170593261719</v>
      </c>
      <c r="X455" s="251">
        <v>97.709075927734375</v>
      </c>
      <c r="Y455" s="127">
        <v>4235575</v>
      </c>
      <c r="Z455" s="251">
        <v>99.919158935546875</v>
      </c>
      <c r="AA455" s="127">
        <v>733693</v>
      </c>
      <c r="AB455" s="251">
        <v>99.701240539550781</v>
      </c>
      <c r="AC455" s="127">
        <v>214336</v>
      </c>
      <c r="AD455" s="251">
        <v>0.40263885259628296</v>
      </c>
      <c r="AE455" s="127">
        <v>23712</v>
      </c>
      <c r="AF455" s="251">
        <v>98.182357788085938</v>
      </c>
      <c r="AG455" s="127">
        <v>3962554</v>
      </c>
      <c r="AH455" s="251">
        <v>0.4450412392616272</v>
      </c>
      <c r="AI455" s="127">
        <v>103905</v>
      </c>
      <c r="AJ455" s="251">
        <v>95.061836242675781</v>
      </c>
      <c r="AK455" s="251">
        <v>1.0853501558303833</v>
      </c>
      <c r="AL455" s="251">
        <v>6.1353594064712524E-2</v>
      </c>
      <c r="AM455" s="245">
        <v>0</v>
      </c>
      <c r="AN455" s="126">
        <v>0</v>
      </c>
      <c r="AO455" s="156">
        <v>0</v>
      </c>
      <c r="AP455" s="127">
        <v>0</v>
      </c>
      <c r="AQ455" s="127">
        <v>0</v>
      </c>
      <c r="AR455" s="127">
        <v>0</v>
      </c>
      <c r="AS455" s="127">
        <v>0</v>
      </c>
      <c r="AT455" s="127">
        <v>0</v>
      </c>
      <c r="AU455" s="127">
        <v>0</v>
      </c>
      <c r="AV455" s="311">
        <v>7</v>
      </c>
      <c r="AW455" s="312">
        <v>0</v>
      </c>
      <c r="AX455" s="312">
        <v>21</v>
      </c>
      <c r="AY455" s="10">
        <v>2</v>
      </c>
      <c r="AZ455" s="10">
        <v>2</v>
      </c>
      <c r="BA455" s="10">
        <v>2</v>
      </c>
    </row>
    <row r="456" spans="1:53" x14ac:dyDescent="0.25">
      <c r="A456" s="9">
        <v>41887</v>
      </c>
      <c r="B456" s="309" t="s">
        <v>76</v>
      </c>
      <c r="C456" s="309" t="s">
        <v>86</v>
      </c>
      <c r="D456" s="310" t="s">
        <v>119</v>
      </c>
      <c r="E456" s="127">
        <v>52</v>
      </c>
      <c r="F456" s="127">
        <v>168</v>
      </c>
      <c r="G456" s="245">
        <v>502.65118408203125</v>
      </c>
      <c r="H456" s="245">
        <v>0.18000000715255737</v>
      </c>
      <c r="I456" s="245">
        <v>633344.5625</v>
      </c>
      <c r="J456" s="126">
        <v>0</v>
      </c>
      <c r="K456" s="127">
        <v>70301</v>
      </c>
      <c r="L456" s="251">
        <v>97.169314803487865</v>
      </c>
      <c r="M456" s="127">
        <v>1934277</v>
      </c>
      <c r="N456" s="251">
        <v>0</v>
      </c>
      <c r="O456" s="127">
        <v>60694</v>
      </c>
      <c r="P456" s="251">
        <v>1.6476092860102654E-3</v>
      </c>
      <c r="Q456" s="127">
        <v>153800</v>
      </c>
      <c r="R456" s="251">
        <v>99.940834045410156</v>
      </c>
      <c r="S456" s="127">
        <v>1372768</v>
      </c>
      <c r="T456" s="251">
        <v>99.943183898925781</v>
      </c>
      <c r="U456" s="251">
        <v>99.808876037597656</v>
      </c>
      <c r="V456" s="251">
        <v>99.882179260253906</v>
      </c>
      <c r="W456" s="251">
        <v>99.749824523925781</v>
      </c>
      <c r="X456" s="251">
        <v>99.825431823730469</v>
      </c>
      <c r="Y456" s="127">
        <v>1982115</v>
      </c>
      <c r="Z456" s="251">
        <v>99.905502319335937</v>
      </c>
      <c r="AA456" s="127">
        <v>349777</v>
      </c>
      <c r="AB456" s="251">
        <v>99.853904724121094</v>
      </c>
      <c r="AC456" s="127">
        <v>60791</v>
      </c>
      <c r="AD456" s="251">
        <v>0.35367077589035034</v>
      </c>
      <c r="AE456" s="127">
        <v>1413</v>
      </c>
      <c r="AF456" s="251">
        <v>97.593772888183594</v>
      </c>
      <c r="AG456" s="127">
        <v>1938550</v>
      </c>
      <c r="AH456" s="251">
        <v>0.16352428495883942</v>
      </c>
      <c r="AI456" s="127">
        <v>17551</v>
      </c>
      <c r="AJ456" s="251">
        <v>93.892082214355469</v>
      </c>
      <c r="AK456" s="251">
        <v>1.0997204780578613</v>
      </c>
      <c r="AL456" s="251">
        <v>5.86886927485466E-2</v>
      </c>
      <c r="AM456" s="245">
        <v>0</v>
      </c>
      <c r="AN456" s="126">
        <v>0</v>
      </c>
      <c r="AO456" s="156">
        <v>0</v>
      </c>
      <c r="AP456" s="127">
        <v>0</v>
      </c>
      <c r="AQ456" s="127">
        <v>0</v>
      </c>
      <c r="AR456" s="127">
        <v>0</v>
      </c>
      <c r="AS456" s="127">
        <v>0</v>
      </c>
      <c r="AT456" s="127">
        <v>0</v>
      </c>
      <c r="AU456" s="127">
        <v>0</v>
      </c>
      <c r="AV456" s="311">
        <v>4</v>
      </c>
      <c r="AW456" s="312">
        <v>0</v>
      </c>
      <c r="AX456" s="312">
        <v>1</v>
      </c>
      <c r="AY456" s="10">
        <v>1</v>
      </c>
      <c r="AZ456" s="10">
        <v>1</v>
      </c>
      <c r="BA456" s="10">
        <v>0</v>
      </c>
    </row>
    <row r="457" spans="1:53" x14ac:dyDescent="0.25">
      <c r="A457" s="9">
        <v>41887</v>
      </c>
      <c r="B457" s="309" t="s">
        <v>77</v>
      </c>
      <c r="C457" s="309" t="s">
        <v>86</v>
      </c>
      <c r="D457" s="310" t="s">
        <v>118</v>
      </c>
      <c r="E457" s="127">
        <v>65</v>
      </c>
      <c r="F457" s="127">
        <v>349</v>
      </c>
      <c r="G457" s="245">
        <v>835.45703125</v>
      </c>
      <c r="H457" s="245">
        <v>0.33840000629425049</v>
      </c>
      <c r="I457" s="245">
        <v>988177.6875</v>
      </c>
      <c r="J457" s="126">
        <v>0</v>
      </c>
      <c r="K457" s="127">
        <v>102871</v>
      </c>
      <c r="L457" s="251">
        <v>97.276200289683189</v>
      </c>
      <c r="M457" s="127">
        <v>3475193</v>
      </c>
      <c r="N457" s="251">
        <v>1.1510152398841456E-4</v>
      </c>
      <c r="O457" s="127">
        <v>96274</v>
      </c>
      <c r="P457" s="251">
        <v>0</v>
      </c>
      <c r="Q457" s="127">
        <v>310722</v>
      </c>
      <c r="R457" s="251">
        <v>99.9681396484375</v>
      </c>
      <c r="S457" s="127">
        <v>2467857</v>
      </c>
      <c r="T457" s="251">
        <v>99.965476989746094</v>
      </c>
      <c r="U457" s="251">
        <v>99.864967346191406</v>
      </c>
      <c r="V457" s="251">
        <v>99.937065124511719</v>
      </c>
      <c r="W457" s="251">
        <v>99.833152770996094</v>
      </c>
      <c r="X457" s="251">
        <v>99.902565002441406</v>
      </c>
      <c r="Y457" s="127">
        <v>3753653</v>
      </c>
      <c r="Z457" s="251">
        <v>99.913871765136719</v>
      </c>
      <c r="AA457" s="127">
        <v>681612</v>
      </c>
      <c r="AB457" s="251">
        <v>99.854759216308594</v>
      </c>
      <c r="AC457" s="127">
        <v>96329</v>
      </c>
      <c r="AD457" s="251">
        <v>0.19724071025848389</v>
      </c>
      <c r="AE457" s="127">
        <v>5721</v>
      </c>
      <c r="AF457" s="251">
        <v>98.776435852050781</v>
      </c>
      <c r="AG457" s="127">
        <v>3481854</v>
      </c>
      <c r="AH457" s="251">
        <v>0.13673749566078186</v>
      </c>
      <c r="AI457" s="127">
        <v>18429</v>
      </c>
      <c r="AJ457" s="251">
        <v>94.937324523925781</v>
      </c>
      <c r="AK457" s="251">
        <v>0.94703668355941772</v>
      </c>
      <c r="AL457" s="251">
        <v>6.0987401753664017E-2</v>
      </c>
      <c r="AM457" s="245">
        <v>0</v>
      </c>
      <c r="AN457" s="126">
        <v>0</v>
      </c>
      <c r="AO457" s="156">
        <v>0</v>
      </c>
      <c r="AP457" s="127">
        <v>0</v>
      </c>
      <c r="AQ457" s="127">
        <v>0</v>
      </c>
      <c r="AR457" s="127">
        <v>0</v>
      </c>
      <c r="AS457" s="127">
        <v>0</v>
      </c>
      <c r="AT457" s="127">
        <v>0</v>
      </c>
      <c r="AU457" s="127">
        <v>0</v>
      </c>
      <c r="AV457" s="311">
        <v>4</v>
      </c>
      <c r="AW457" s="312">
        <v>0</v>
      </c>
      <c r="AX457" s="312">
        <v>1</v>
      </c>
      <c r="AY457" s="10">
        <v>0</v>
      </c>
      <c r="AZ457" s="10">
        <v>0</v>
      </c>
      <c r="BA457" s="10">
        <v>0</v>
      </c>
    </row>
    <row r="458" spans="1:53" x14ac:dyDescent="0.25">
      <c r="A458" s="9">
        <v>41887</v>
      </c>
      <c r="B458" s="309" t="s">
        <v>124</v>
      </c>
      <c r="C458" s="309" t="s">
        <v>86</v>
      </c>
      <c r="D458" s="310" t="s">
        <v>118</v>
      </c>
      <c r="E458" s="127">
        <v>42</v>
      </c>
      <c r="F458" s="127">
        <v>136</v>
      </c>
      <c r="G458" s="245">
        <v>321.60476684570312</v>
      </c>
      <c r="H458" s="245">
        <v>0.10080000013113022</v>
      </c>
      <c r="I458" s="245">
        <v>379640.71875</v>
      </c>
      <c r="J458" s="126">
        <v>0</v>
      </c>
      <c r="K458" s="127">
        <v>42047</v>
      </c>
      <c r="L458" s="251">
        <v>96.261326610697552</v>
      </c>
      <c r="M458" s="127">
        <v>1625467</v>
      </c>
      <c r="N458" s="251">
        <v>0</v>
      </c>
      <c r="O458" s="127">
        <v>40245</v>
      </c>
      <c r="P458" s="251">
        <v>0</v>
      </c>
      <c r="Q458" s="127">
        <v>101477</v>
      </c>
      <c r="R458" s="251">
        <v>99.943832397460937</v>
      </c>
      <c r="S458" s="127">
        <v>1114014</v>
      </c>
      <c r="T458" s="251">
        <v>99.944526672363281</v>
      </c>
      <c r="U458" s="251">
        <v>99.816123962402344</v>
      </c>
      <c r="V458" s="251">
        <v>99.825462341308594</v>
      </c>
      <c r="W458" s="251">
        <v>99.760063171386719</v>
      </c>
      <c r="X458" s="251">
        <v>99.770088195800781</v>
      </c>
      <c r="Y458" s="127">
        <v>1690865</v>
      </c>
      <c r="Z458" s="251">
        <v>99.902656555175781</v>
      </c>
      <c r="AA458" s="127">
        <v>272877</v>
      </c>
      <c r="AB458" s="251">
        <v>99.870635986328125</v>
      </c>
      <c r="AC458" s="127">
        <v>40270</v>
      </c>
      <c r="AD458" s="251">
        <v>0.24087409675121307</v>
      </c>
      <c r="AE458" s="127">
        <v>3553</v>
      </c>
      <c r="AF458" s="251">
        <v>98.311286926269531</v>
      </c>
      <c r="AG458" s="127">
        <v>1626956</v>
      </c>
      <c r="AH458" s="251">
        <v>0.13116519153118134</v>
      </c>
      <c r="AI458" s="127">
        <v>19279</v>
      </c>
      <c r="AJ458" s="251">
        <v>91.861610412597656</v>
      </c>
      <c r="AK458" s="251">
        <v>0.91010820865631104</v>
      </c>
      <c r="AL458" s="251">
        <v>4.9234557896852493E-2</v>
      </c>
      <c r="AM458" s="245">
        <v>0</v>
      </c>
      <c r="AN458" s="126">
        <v>0</v>
      </c>
      <c r="AO458" s="156">
        <v>0</v>
      </c>
      <c r="AP458" s="127">
        <v>0</v>
      </c>
      <c r="AQ458" s="127">
        <v>0</v>
      </c>
      <c r="AR458" s="127">
        <v>0</v>
      </c>
      <c r="AS458" s="127">
        <v>0</v>
      </c>
      <c r="AT458" s="127">
        <v>0</v>
      </c>
      <c r="AU458" s="127">
        <v>0</v>
      </c>
      <c r="AV458" s="311">
        <v>1</v>
      </c>
      <c r="AW458" s="312">
        <v>0</v>
      </c>
      <c r="AX458" s="312">
        <v>10</v>
      </c>
      <c r="AY458" s="10">
        <v>0</v>
      </c>
      <c r="AZ458" s="10">
        <v>0</v>
      </c>
      <c r="BA458" s="10">
        <v>0</v>
      </c>
    </row>
    <row r="459" spans="1:53" x14ac:dyDescent="0.25">
      <c r="A459" s="9">
        <v>41887</v>
      </c>
      <c r="B459" s="309" t="s">
        <v>78</v>
      </c>
      <c r="C459" s="309" t="s">
        <v>86</v>
      </c>
      <c r="D459" s="310" t="s">
        <v>118</v>
      </c>
      <c r="E459" s="127">
        <v>33</v>
      </c>
      <c r="F459" s="127">
        <v>104</v>
      </c>
      <c r="G459" s="245">
        <v>689.57757568359375</v>
      </c>
      <c r="H459" s="245">
        <v>0.18960003554821014</v>
      </c>
      <c r="I459" s="245">
        <v>395116.3125</v>
      </c>
      <c r="J459" s="126">
        <v>0</v>
      </c>
      <c r="K459" s="127">
        <v>88916</v>
      </c>
      <c r="L459" s="251">
        <v>96.685635881056271</v>
      </c>
      <c r="M459" s="127">
        <v>1569260</v>
      </c>
      <c r="N459" s="251">
        <v>0</v>
      </c>
      <c r="O459" s="127">
        <v>80783</v>
      </c>
      <c r="P459" s="251">
        <v>0</v>
      </c>
      <c r="Q459" s="127">
        <v>162231</v>
      </c>
      <c r="R459" s="251">
        <v>99.924179077148438</v>
      </c>
      <c r="S459" s="127">
        <v>1094300</v>
      </c>
      <c r="T459" s="251">
        <v>99.939323425292969</v>
      </c>
      <c r="U459" s="251">
        <v>99.805648803710937</v>
      </c>
      <c r="V459" s="251">
        <v>99.857574462890625</v>
      </c>
      <c r="W459" s="251">
        <v>99.729972839355469</v>
      </c>
      <c r="X459" s="251">
        <v>99.796981811523438</v>
      </c>
      <c r="Y459" s="127">
        <v>1623961</v>
      </c>
      <c r="Z459" s="251">
        <v>99.902580261230469</v>
      </c>
      <c r="AA459" s="127">
        <v>245036</v>
      </c>
      <c r="AB459" s="251">
        <v>99.72412109375</v>
      </c>
      <c r="AC459" s="127">
        <v>80900</v>
      </c>
      <c r="AD459" s="251">
        <v>0.35105067491531372</v>
      </c>
      <c r="AE459" s="127">
        <v>5748</v>
      </c>
      <c r="AF459" s="251">
        <v>97.807929992675781</v>
      </c>
      <c r="AG459" s="127">
        <v>1573767</v>
      </c>
      <c r="AH459" s="251">
        <v>0.20346087217330933</v>
      </c>
      <c r="AI459" s="127">
        <v>14849</v>
      </c>
      <c r="AJ459" s="251">
        <v>95.205062866210937</v>
      </c>
      <c r="AK459" s="251">
        <v>1.0984470844268799</v>
      </c>
      <c r="AL459" s="251">
        <v>5.9930756688117981E-2</v>
      </c>
      <c r="AM459" s="245">
        <v>0</v>
      </c>
      <c r="AN459" s="126">
        <v>0</v>
      </c>
      <c r="AO459" s="156">
        <v>0</v>
      </c>
      <c r="AP459" s="127">
        <v>0</v>
      </c>
      <c r="AQ459" s="127">
        <v>0</v>
      </c>
      <c r="AR459" s="127">
        <v>0</v>
      </c>
      <c r="AS459" s="127">
        <v>0</v>
      </c>
      <c r="AT459" s="127">
        <v>0</v>
      </c>
      <c r="AU459" s="127">
        <v>0</v>
      </c>
      <c r="AV459" s="311">
        <v>3</v>
      </c>
      <c r="AW459" s="312">
        <v>0</v>
      </c>
      <c r="AX459" s="312">
        <v>2</v>
      </c>
      <c r="AY459" s="10">
        <v>0</v>
      </c>
      <c r="AZ459" s="10">
        <v>1</v>
      </c>
      <c r="BA459" s="10">
        <v>0</v>
      </c>
    </row>
    <row r="460" spans="1:53" x14ac:dyDescent="0.25">
      <c r="A460" s="9">
        <v>41887</v>
      </c>
      <c r="B460" s="309" t="s">
        <v>79</v>
      </c>
      <c r="C460" s="309" t="s">
        <v>86</v>
      </c>
      <c r="D460" s="310" t="s">
        <v>119</v>
      </c>
      <c r="E460" s="127">
        <v>77</v>
      </c>
      <c r="F460" s="127">
        <v>261</v>
      </c>
      <c r="G460" s="245">
        <v>516.77532958984375</v>
      </c>
      <c r="H460" s="245">
        <v>0.25920000672340393</v>
      </c>
      <c r="I460" s="245">
        <v>1336414.625</v>
      </c>
      <c r="J460" s="126">
        <v>0</v>
      </c>
      <c r="K460" s="127">
        <v>78903</v>
      </c>
      <c r="L460" s="251">
        <v>96.903793265148337</v>
      </c>
      <c r="M460" s="127">
        <v>3412199</v>
      </c>
      <c r="N460" s="251">
        <v>0</v>
      </c>
      <c r="O460" s="127">
        <v>62644</v>
      </c>
      <c r="P460" s="251">
        <v>1.5963220503181219E-3</v>
      </c>
      <c r="Q460" s="127">
        <v>186438</v>
      </c>
      <c r="R460" s="251">
        <v>99.88360595703125</v>
      </c>
      <c r="S460" s="127">
        <v>2304472</v>
      </c>
      <c r="T460" s="251">
        <v>99.908134460449219</v>
      </c>
      <c r="U460" s="251">
        <v>99.717453002929688</v>
      </c>
      <c r="V460" s="251">
        <v>99.763145446777344</v>
      </c>
      <c r="W460" s="251">
        <v>99.601387023925781</v>
      </c>
      <c r="X460" s="251">
        <v>99.671501159667969</v>
      </c>
      <c r="Y460" s="127">
        <v>3883980</v>
      </c>
      <c r="Z460" s="251">
        <v>99.89739990234375</v>
      </c>
      <c r="AA460" s="127">
        <v>730400</v>
      </c>
      <c r="AB460" s="251">
        <v>99.841865539550781</v>
      </c>
      <c r="AC460" s="127">
        <v>62633</v>
      </c>
      <c r="AD460" s="251">
        <v>0.25864958763122559</v>
      </c>
      <c r="AE460" s="127">
        <v>4571</v>
      </c>
      <c r="AF460" s="251">
        <v>98.33734130859375</v>
      </c>
      <c r="AG460" s="127">
        <v>3414550</v>
      </c>
      <c r="AH460" s="251">
        <v>0.1318182498216629</v>
      </c>
      <c r="AI460" s="127">
        <v>34229</v>
      </c>
      <c r="AJ460" s="251">
        <v>96.955795288085938</v>
      </c>
      <c r="AK460" s="251">
        <v>0.93518227338790894</v>
      </c>
      <c r="AL460" s="251">
        <v>6.143178790807724E-2</v>
      </c>
      <c r="AM460" s="245">
        <v>0</v>
      </c>
      <c r="AN460" s="126">
        <v>0</v>
      </c>
      <c r="AO460" s="156">
        <v>0</v>
      </c>
      <c r="AP460" s="127">
        <v>0</v>
      </c>
      <c r="AQ460" s="127">
        <v>0</v>
      </c>
      <c r="AR460" s="127">
        <v>0</v>
      </c>
      <c r="AS460" s="127">
        <v>0</v>
      </c>
      <c r="AT460" s="127">
        <v>0</v>
      </c>
      <c r="AU460" s="127">
        <v>0</v>
      </c>
      <c r="AV460" s="311">
        <v>2</v>
      </c>
      <c r="AW460" s="312">
        <v>0</v>
      </c>
      <c r="AX460" s="312">
        <v>14</v>
      </c>
      <c r="AY460" s="10">
        <v>0</v>
      </c>
      <c r="AZ460" s="10">
        <v>5</v>
      </c>
      <c r="BA460" s="10">
        <v>5</v>
      </c>
    </row>
    <row r="461" spans="1:53" x14ac:dyDescent="0.25">
      <c r="A461" s="9">
        <v>41887</v>
      </c>
      <c r="B461" s="309" t="s">
        <v>80</v>
      </c>
      <c r="C461" s="309" t="s">
        <v>86</v>
      </c>
      <c r="D461" s="310" t="s">
        <v>119</v>
      </c>
      <c r="E461" s="127">
        <v>57</v>
      </c>
      <c r="F461" s="127">
        <v>180</v>
      </c>
      <c r="G461" s="245">
        <v>343.1639404296875</v>
      </c>
      <c r="H461" s="245">
        <v>0.14879998564720154</v>
      </c>
      <c r="I461" s="245">
        <v>796574.25</v>
      </c>
      <c r="J461" s="126">
        <v>0</v>
      </c>
      <c r="K461" s="127">
        <v>49015</v>
      </c>
      <c r="L461" s="251">
        <v>96.803019483831477</v>
      </c>
      <c r="M461" s="127">
        <v>1964045</v>
      </c>
      <c r="N461" s="251">
        <v>0</v>
      </c>
      <c r="O461" s="127">
        <v>41128</v>
      </c>
      <c r="P461" s="251">
        <v>0</v>
      </c>
      <c r="Q461" s="127">
        <v>114082</v>
      </c>
      <c r="R461" s="251">
        <v>99.930747985839844</v>
      </c>
      <c r="S461" s="127">
        <v>1231251</v>
      </c>
      <c r="T461" s="251">
        <v>99.94793701171875</v>
      </c>
      <c r="U461" s="251">
        <v>99.798187255859375</v>
      </c>
      <c r="V461" s="251">
        <v>99.889312744140625</v>
      </c>
      <c r="W461" s="251">
        <v>99.729072570800781</v>
      </c>
      <c r="X461" s="251">
        <v>99.837310791015625</v>
      </c>
      <c r="Y461" s="127">
        <v>1884365</v>
      </c>
      <c r="Z461" s="251">
        <v>99.892692565917969</v>
      </c>
      <c r="AA461" s="127">
        <v>315021</v>
      </c>
      <c r="AB461" s="251">
        <v>99.8577880859375</v>
      </c>
      <c r="AC461" s="127">
        <v>41127</v>
      </c>
      <c r="AD461" s="251">
        <v>0.22126583755016327</v>
      </c>
      <c r="AE461" s="127">
        <v>2754</v>
      </c>
      <c r="AF461" s="251">
        <v>98.366012573242188</v>
      </c>
      <c r="AG461" s="127">
        <v>1966794</v>
      </c>
      <c r="AH461" s="251">
        <v>0.12105996161699295</v>
      </c>
      <c r="AI461" s="127">
        <v>16832</v>
      </c>
      <c r="AJ461" s="251">
        <v>96.631416320800781</v>
      </c>
      <c r="AK461" s="251">
        <v>1.0951308012008667</v>
      </c>
      <c r="AL461" s="251">
        <v>6.925056129693985E-2</v>
      </c>
      <c r="AM461" s="245">
        <v>0</v>
      </c>
      <c r="AN461" s="126">
        <v>0</v>
      </c>
      <c r="AO461" s="156">
        <v>0</v>
      </c>
      <c r="AP461" s="127">
        <v>0</v>
      </c>
      <c r="AQ461" s="127">
        <v>0</v>
      </c>
      <c r="AR461" s="127">
        <v>0</v>
      </c>
      <c r="AS461" s="127">
        <v>0</v>
      </c>
      <c r="AT461" s="127">
        <v>0</v>
      </c>
      <c r="AU461" s="127">
        <v>0</v>
      </c>
      <c r="AV461" s="311">
        <v>0</v>
      </c>
      <c r="AW461" s="312">
        <v>0</v>
      </c>
      <c r="AX461" s="312">
        <v>2</v>
      </c>
      <c r="AY461" s="10">
        <v>0</v>
      </c>
      <c r="AZ461" s="10">
        <v>1</v>
      </c>
      <c r="BA461" s="10">
        <v>0</v>
      </c>
    </row>
    <row r="462" spans="1:53" x14ac:dyDescent="0.25">
      <c r="A462" s="9">
        <v>41887</v>
      </c>
      <c r="B462" s="309" t="s">
        <v>81</v>
      </c>
      <c r="C462" s="309" t="s">
        <v>86</v>
      </c>
      <c r="D462" s="310" t="s">
        <v>119</v>
      </c>
      <c r="E462" s="127">
        <v>40</v>
      </c>
      <c r="F462" s="127">
        <v>134</v>
      </c>
      <c r="G462" s="245">
        <v>334.20977783203125</v>
      </c>
      <c r="H462" s="245">
        <v>3.359999880194664E-2</v>
      </c>
      <c r="I462" s="245">
        <v>827880.3125</v>
      </c>
      <c r="J462" s="126">
        <v>0</v>
      </c>
      <c r="K462" s="127">
        <v>58947</v>
      </c>
      <c r="L462" s="251">
        <v>96.559621354776326</v>
      </c>
      <c r="M462" s="127">
        <v>1485397</v>
      </c>
      <c r="N462" s="251">
        <v>0</v>
      </c>
      <c r="O462" s="127">
        <v>40854</v>
      </c>
      <c r="P462" s="251">
        <v>0</v>
      </c>
      <c r="Q462" s="127">
        <v>124813</v>
      </c>
      <c r="R462" s="251">
        <v>99.960739135742187</v>
      </c>
      <c r="S462" s="127">
        <v>1054623</v>
      </c>
      <c r="T462" s="251">
        <v>99.952873229980469</v>
      </c>
      <c r="U462" s="251">
        <v>99.742988586425781</v>
      </c>
      <c r="V462" s="251">
        <v>99.862861633300781</v>
      </c>
      <c r="W462" s="251">
        <v>99.703826904296875</v>
      </c>
      <c r="X462" s="251">
        <v>99.8157958984375</v>
      </c>
      <c r="Y462" s="127">
        <v>1808154</v>
      </c>
      <c r="Z462" s="251">
        <v>99.905815124511719</v>
      </c>
      <c r="AA462" s="127">
        <v>364177</v>
      </c>
      <c r="AB462" s="251">
        <v>99.85858154296875</v>
      </c>
      <c r="AC462" s="127">
        <v>40838</v>
      </c>
      <c r="AD462" s="251">
        <v>0.21793428063392639</v>
      </c>
      <c r="AE462" s="127">
        <v>3061</v>
      </c>
      <c r="AF462" s="251">
        <v>97.6478271484375</v>
      </c>
      <c r="AG462" s="127">
        <v>1487708</v>
      </c>
      <c r="AH462" s="251">
        <v>0.14041733741760254</v>
      </c>
      <c r="AI462" s="127">
        <v>14806</v>
      </c>
      <c r="AJ462" s="251">
        <v>94.063217163085938</v>
      </c>
      <c r="AK462" s="251">
        <v>0.9212067723274231</v>
      </c>
      <c r="AL462" s="251">
        <v>6.5016426146030426E-2</v>
      </c>
      <c r="AM462" s="245">
        <v>0</v>
      </c>
      <c r="AN462" s="126">
        <v>0</v>
      </c>
      <c r="AO462" s="156">
        <v>0</v>
      </c>
      <c r="AP462" s="127">
        <v>0</v>
      </c>
      <c r="AQ462" s="127">
        <v>0</v>
      </c>
      <c r="AR462" s="127">
        <v>0</v>
      </c>
      <c r="AS462" s="127">
        <v>0</v>
      </c>
      <c r="AT462" s="127">
        <v>0</v>
      </c>
      <c r="AU462" s="127">
        <v>0</v>
      </c>
      <c r="AV462" s="311">
        <v>0</v>
      </c>
      <c r="AW462" s="312">
        <v>0</v>
      </c>
      <c r="AX462" s="312">
        <v>0</v>
      </c>
      <c r="AY462" s="10">
        <v>0</v>
      </c>
      <c r="AZ462" s="10">
        <v>0</v>
      </c>
      <c r="BA462" s="10">
        <v>0</v>
      </c>
    </row>
    <row r="463" spans="1:53" x14ac:dyDescent="0.25">
      <c r="A463" s="9">
        <v>41887</v>
      </c>
      <c r="B463" s="309" t="s">
        <v>125</v>
      </c>
      <c r="C463" s="309" t="s">
        <v>86</v>
      </c>
      <c r="D463" s="310" t="s">
        <v>119</v>
      </c>
      <c r="E463" s="127">
        <v>16</v>
      </c>
      <c r="F463" s="127">
        <v>58</v>
      </c>
      <c r="G463" s="245">
        <v>428.71200561523437</v>
      </c>
      <c r="H463" s="245">
        <v>0.27840003371238708</v>
      </c>
      <c r="I463" s="245">
        <v>317497.40625</v>
      </c>
      <c r="J463" s="126">
        <v>0</v>
      </c>
      <c r="K463" s="127">
        <v>63776</v>
      </c>
      <c r="L463" s="251">
        <v>97.146261916708482</v>
      </c>
      <c r="M463" s="127">
        <v>1033812</v>
      </c>
      <c r="N463" s="251">
        <v>1.9345877226442099E-3</v>
      </c>
      <c r="O463" s="127">
        <v>55414</v>
      </c>
      <c r="P463" s="251">
        <v>1.8045981414616108E-3</v>
      </c>
      <c r="Q463" s="127">
        <v>106615</v>
      </c>
      <c r="R463" s="251">
        <v>99.743942260742187</v>
      </c>
      <c r="S463" s="127">
        <v>803342</v>
      </c>
      <c r="T463" s="251">
        <v>99.745315551757813</v>
      </c>
      <c r="U463" s="251">
        <v>99.824951171875</v>
      </c>
      <c r="V463" s="251">
        <v>99.766593933105469</v>
      </c>
      <c r="W463" s="251">
        <v>99.569343566894531</v>
      </c>
      <c r="X463" s="251">
        <v>99.512504577636719</v>
      </c>
      <c r="Y463" s="127">
        <v>915476</v>
      </c>
      <c r="Z463" s="251">
        <v>99.941017150878906</v>
      </c>
      <c r="AA463" s="127">
        <v>157144</v>
      </c>
      <c r="AB463" s="251">
        <v>99.852363586425781</v>
      </c>
      <c r="AC463" s="127">
        <v>55406</v>
      </c>
      <c r="AD463" s="251">
        <v>0.15702269971370697</v>
      </c>
      <c r="AE463" s="127">
        <v>4128</v>
      </c>
      <c r="AF463" s="251">
        <v>98.740310668945313</v>
      </c>
      <c r="AG463" s="127">
        <v>1034563</v>
      </c>
      <c r="AH463" s="251">
        <v>0.14663195610046387</v>
      </c>
      <c r="AI463" s="127">
        <v>11309</v>
      </c>
      <c r="AJ463" s="251">
        <v>93.421165466308594</v>
      </c>
      <c r="AK463" s="251">
        <v>0.97606033086776733</v>
      </c>
      <c r="AL463" s="251">
        <v>7.2624124586582184E-2</v>
      </c>
      <c r="AM463" s="245">
        <v>0</v>
      </c>
      <c r="AN463" s="126">
        <v>0</v>
      </c>
      <c r="AO463" s="156">
        <v>0</v>
      </c>
      <c r="AP463" s="127">
        <v>0</v>
      </c>
      <c r="AQ463" s="127">
        <v>0</v>
      </c>
      <c r="AR463" s="127">
        <v>0</v>
      </c>
      <c r="AS463" s="127">
        <v>0</v>
      </c>
      <c r="AT463" s="127">
        <v>0</v>
      </c>
      <c r="AU463" s="127">
        <v>0</v>
      </c>
      <c r="AV463" s="311">
        <v>0</v>
      </c>
      <c r="AW463" s="312">
        <v>0</v>
      </c>
      <c r="AX463" s="312">
        <v>6</v>
      </c>
      <c r="AY463" s="10">
        <v>0</v>
      </c>
      <c r="AZ463" s="10">
        <v>3</v>
      </c>
      <c r="BA463" s="10">
        <v>0</v>
      </c>
    </row>
    <row r="464" spans="1:53" x14ac:dyDescent="0.25">
      <c r="A464" s="9">
        <v>41887</v>
      </c>
      <c r="B464" s="313" t="s">
        <v>82</v>
      </c>
      <c r="C464" s="313" t="s">
        <v>86</v>
      </c>
      <c r="D464" s="314" t="s">
        <v>120</v>
      </c>
      <c r="E464" s="131">
        <v>51</v>
      </c>
      <c r="F464" s="131">
        <v>165</v>
      </c>
      <c r="G464" s="246">
        <v>360.6505126953125</v>
      </c>
      <c r="H464" s="246">
        <v>0.27119997143745422</v>
      </c>
      <c r="I464" s="246">
        <v>684156.625</v>
      </c>
      <c r="J464" s="129">
        <v>0</v>
      </c>
      <c r="K464" s="128">
        <v>60540</v>
      </c>
      <c r="L464" s="252">
        <v>96.470102411628673</v>
      </c>
      <c r="M464" s="128">
        <v>1310846</v>
      </c>
      <c r="N464" s="252">
        <v>7.6286611147224903E-5</v>
      </c>
      <c r="O464" s="128">
        <v>53189</v>
      </c>
      <c r="P464" s="252">
        <v>0</v>
      </c>
      <c r="Q464" s="128">
        <v>149279</v>
      </c>
      <c r="R464" s="252">
        <v>99.900856018066406</v>
      </c>
      <c r="S464" s="128">
        <v>945082</v>
      </c>
      <c r="T464" s="252">
        <v>99.858528137207031</v>
      </c>
      <c r="U464" s="252">
        <v>99.800712585449219</v>
      </c>
      <c r="V464" s="252">
        <v>99.876190185546875</v>
      </c>
      <c r="W464" s="252">
        <v>99.701766967773438</v>
      </c>
      <c r="X464" s="252">
        <v>99.734893798828125</v>
      </c>
      <c r="Y464" s="128">
        <v>1099850</v>
      </c>
      <c r="Z464" s="252">
        <v>99.910804748535156</v>
      </c>
      <c r="AA464" s="128">
        <v>191000</v>
      </c>
      <c r="AB464" s="252">
        <v>99.610992431640625</v>
      </c>
      <c r="AC464" s="128">
        <v>53204</v>
      </c>
      <c r="AD464" s="252">
        <v>0.17667844891548157</v>
      </c>
      <c r="AE464" s="128">
        <v>5496</v>
      </c>
      <c r="AF464" s="252">
        <v>98.398834228515625</v>
      </c>
      <c r="AG464" s="128">
        <v>1314566</v>
      </c>
      <c r="AH464" s="252">
        <v>0.26122689247131348</v>
      </c>
      <c r="AI464" s="128">
        <v>13187</v>
      </c>
      <c r="AJ464" s="252">
        <v>95.3287353515625</v>
      </c>
      <c r="AK464" s="252">
        <v>1.183968186378479</v>
      </c>
      <c r="AL464" s="252">
        <v>7.5688496232032776E-2</v>
      </c>
      <c r="AM464" s="246">
        <v>0</v>
      </c>
      <c r="AN464" s="129">
        <v>0</v>
      </c>
      <c r="AO464" s="129">
        <v>0</v>
      </c>
      <c r="AP464" s="296">
        <v>0</v>
      </c>
      <c r="AQ464" s="296">
        <v>0</v>
      </c>
      <c r="AR464" s="296">
        <v>1</v>
      </c>
      <c r="AS464" s="296">
        <v>1</v>
      </c>
      <c r="AT464" s="296">
        <v>0</v>
      </c>
      <c r="AU464" s="296">
        <v>0</v>
      </c>
      <c r="AV464" s="311">
        <v>0</v>
      </c>
      <c r="AW464" s="312">
        <v>1</v>
      </c>
      <c r="AX464" s="312">
        <v>7</v>
      </c>
      <c r="AY464" s="10">
        <v>0</v>
      </c>
      <c r="AZ464" s="10">
        <v>1</v>
      </c>
      <c r="BA464" s="10">
        <v>1</v>
      </c>
    </row>
    <row r="465" spans="1:53" x14ac:dyDescent="0.25">
      <c r="A465" s="9">
        <v>41887</v>
      </c>
      <c r="B465" s="313" t="s">
        <v>83</v>
      </c>
      <c r="C465" s="313" t="s">
        <v>86</v>
      </c>
      <c r="D465" s="314" t="s">
        <v>120</v>
      </c>
      <c r="E465" s="131">
        <v>46</v>
      </c>
      <c r="F465" s="131">
        <v>140</v>
      </c>
      <c r="G465" s="246">
        <v>162.251953125</v>
      </c>
      <c r="H465" s="246">
        <v>4.8000002279877663E-3</v>
      </c>
      <c r="I465" s="246">
        <v>641542.25</v>
      </c>
      <c r="J465" s="131">
        <v>0</v>
      </c>
      <c r="K465" s="130">
        <v>35152</v>
      </c>
      <c r="L465" s="253">
        <v>96.031520254893039</v>
      </c>
      <c r="M465" s="130">
        <v>935412</v>
      </c>
      <c r="N465" s="253">
        <v>0</v>
      </c>
      <c r="O465" s="130">
        <v>21613</v>
      </c>
      <c r="P465" s="253">
        <v>0</v>
      </c>
      <c r="Q465" s="130">
        <v>76872</v>
      </c>
      <c r="R465" s="253">
        <v>99.932357788085938</v>
      </c>
      <c r="S465" s="130">
        <v>615744</v>
      </c>
      <c r="T465" s="253">
        <v>99.900932312011719</v>
      </c>
      <c r="U465" s="253">
        <v>99.745521545410156</v>
      </c>
      <c r="V465" s="253">
        <v>99.824462890625</v>
      </c>
      <c r="W465" s="253">
        <v>99.678054809570313</v>
      </c>
      <c r="X465" s="253">
        <v>99.725570678710938</v>
      </c>
      <c r="Y465" s="130">
        <v>1053117</v>
      </c>
      <c r="Z465" s="253">
        <v>99.923751831054688</v>
      </c>
      <c r="AA465" s="130">
        <v>229201</v>
      </c>
      <c r="AB465" s="253">
        <v>99.849479675292969</v>
      </c>
      <c r="AC465" s="130">
        <v>21623</v>
      </c>
      <c r="AD465" s="253">
        <v>0.2774823009967804</v>
      </c>
      <c r="AE465" s="130">
        <v>1814</v>
      </c>
      <c r="AF465" s="253">
        <v>99.393608093261719</v>
      </c>
      <c r="AG465" s="130">
        <v>937332</v>
      </c>
      <c r="AH465" s="253">
        <v>0.26746127009391785</v>
      </c>
      <c r="AI465" s="130">
        <v>6096</v>
      </c>
      <c r="AJ465" s="253">
        <v>97.801834106445313</v>
      </c>
      <c r="AK465" s="253">
        <v>1.1821392774581909</v>
      </c>
      <c r="AL465" s="253">
        <v>7.0318587124347687E-2</v>
      </c>
      <c r="AM465" s="256">
        <v>0</v>
      </c>
      <c r="AN465" s="131">
        <v>0</v>
      </c>
      <c r="AO465" s="131">
        <v>0</v>
      </c>
      <c r="AP465" s="296">
        <v>0</v>
      </c>
      <c r="AQ465" s="296">
        <v>0</v>
      </c>
      <c r="AR465" s="296">
        <v>0</v>
      </c>
      <c r="AS465" s="296">
        <v>0</v>
      </c>
      <c r="AT465" s="296">
        <v>0</v>
      </c>
      <c r="AU465" s="296">
        <v>0</v>
      </c>
      <c r="AV465" s="315">
        <v>1</v>
      </c>
      <c r="AW465" s="316">
        <v>0</v>
      </c>
      <c r="AX465" s="316">
        <v>8</v>
      </c>
      <c r="AY465" s="317">
        <v>0</v>
      </c>
      <c r="AZ465" s="317">
        <v>0</v>
      </c>
      <c r="BA465" s="317">
        <v>0</v>
      </c>
    </row>
    <row r="466" spans="1:53" x14ac:dyDescent="0.25">
      <c r="A466" s="9">
        <v>41887</v>
      </c>
      <c r="B466" s="299" t="s">
        <v>85</v>
      </c>
      <c r="C466" s="299" t="s">
        <v>86</v>
      </c>
      <c r="D466" s="300">
        <v>3</v>
      </c>
      <c r="E466" s="124">
        <v>133</v>
      </c>
      <c r="F466" s="124">
        <v>430</v>
      </c>
      <c r="G466" s="242">
        <v>267.68630981445312</v>
      </c>
      <c r="H466" s="242">
        <v>3.5999998450279236E-2</v>
      </c>
      <c r="I466" s="242">
        <v>2729081.5</v>
      </c>
      <c r="J466" s="125">
        <v>0</v>
      </c>
      <c r="K466" s="124">
        <v>68407</v>
      </c>
      <c r="L466" s="248">
        <v>95.952168637712504</v>
      </c>
      <c r="M466" s="124">
        <v>3269991</v>
      </c>
      <c r="N466" s="248">
        <v>0</v>
      </c>
      <c r="O466" s="124">
        <v>34841</v>
      </c>
      <c r="P466" s="248">
        <v>0</v>
      </c>
      <c r="Q466" s="124">
        <v>218069</v>
      </c>
      <c r="R466" s="248">
        <v>99.898658752441406</v>
      </c>
      <c r="S466" s="124">
        <v>2202057</v>
      </c>
      <c r="T466" s="248">
        <v>99.911079406738281</v>
      </c>
      <c r="U466" s="248">
        <v>99.827789306640625</v>
      </c>
      <c r="V466" s="248">
        <v>99.92535400390625</v>
      </c>
      <c r="W466" s="248">
        <v>99.72662353515625</v>
      </c>
      <c r="X466" s="248">
        <v>99.836502075195313</v>
      </c>
      <c r="Y466" s="124">
        <v>4689580</v>
      </c>
      <c r="Z466" s="248">
        <v>99.870437622070313</v>
      </c>
      <c r="AA466" s="124">
        <v>864333</v>
      </c>
      <c r="AB466" s="248">
        <v>99.7142333984375</v>
      </c>
      <c r="AC466" s="124">
        <v>34902</v>
      </c>
      <c r="AD466" s="248">
        <v>0.37533664703369141</v>
      </c>
      <c r="AE466" s="124">
        <v>2977</v>
      </c>
      <c r="AF466" s="248">
        <v>97.816596984863281</v>
      </c>
      <c r="AG466" s="124">
        <v>3291764</v>
      </c>
      <c r="AH466" s="248">
        <v>0.24573451280593872</v>
      </c>
      <c r="AI466" s="124">
        <v>19275</v>
      </c>
      <c r="AJ466" s="248">
        <v>93.987030029296875</v>
      </c>
      <c r="AK466" s="248">
        <v>1.0128071308135986</v>
      </c>
      <c r="AL466" s="248">
        <v>8.2892350852489471E-2</v>
      </c>
      <c r="AM466" s="242">
        <v>0</v>
      </c>
      <c r="AN466" s="125">
        <v>0</v>
      </c>
      <c r="AO466" s="300">
        <v>0</v>
      </c>
      <c r="AP466" s="124">
        <v>0</v>
      </c>
      <c r="AQ466" s="124">
        <v>0</v>
      </c>
      <c r="AR466" s="124">
        <v>0</v>
      </c>
      <c r="AS466" s="124">
        <v>0</v>
      </c>
      <c r="AT466" s="124">
        <v>0</v>
      </c>
      <c r="AU466" s="124">
        <v>1</v>
      </c>
      <c r="AV466" s="315">
        <v>3</v>
      </c>
      <c r="AW466" s="316">
        <v>0</v>
      </c>
      <c r="AX466" s="316">
        <v>6</v>
      </c>
      <c r="AY466" s="317">
        <v>1</v>
      </c>
      <c r="AZ466" s="317">
        <v>0</v>
      </c>
      <c r="BA466" s="317">
        <v>0</v>
      </c>
    </row>
    <row r="467" spans="1:53" x14ac:dyDescent="0.25">
      <c r="A467" s="9">
        <v>41887</v>
      </c>
      <c r="B467" s="304" t="s">
        <v>84</v>
      </c>
      <c r="C467" s="304" t="s">
        <v>87</v>
      </c>
      <c r="D467" s="305">
        <v>2</v>
      </c>
      <c r="E467" s="142">
        <v>194</v>
      </c>
      <c r="F467" s="142">
        <v>581</v>
      </c>
      <c r="G467" s="243">
        <v>1117.826416015625</v>
      </c>
      <c r="H467" s="243">
        <v>1.3985550403594971</v>
      </c>
      <c r="I467" s="243">
        <v>5689794</v>
      </c>
      <c r="J467" s="143">
        <v>0</v>
      </c>
      <c r="K467" s="142">
        <v>148599</v>
      </c>
      <c r="L467" s="249">
        <v>96.49055511813674</v>
      </c>
      <c r="M467" s="142">
        <v>7069255</v>
      </c>
      <c r="N467" s="249">
        <v>0</v>
      </c>
      <c r="O467" s="142">
        <v>76879</v>
      </c>
      <c r="P467" s="249">
        <v>4.1425006929785013E-4</v>
      </c>
      <c r="Q467" s="142">
        <v>65627</v>
      </c>
      <c r="R467" s="249">
        <v>99.91314697265625</v>
      </c>
      <c r="S467" s="142">
        <v>5569133</v>
      </c>
      <c r="T467" s="249">
        <v>99.982620239257813</v>
      </c>
      <c r="U467" s="249">
        <v>99.853012084960938</v>
      </c>
      <c r="V467" s="249">
        <v>99.910842895507813</v>
      </c>
      <c r="W467" s="249">
        <v>99.766288757324219</v>
      </c>
      <c r="X467" s="249">
        <v>99.893478393554687</v>
      </c>
      <c r="Y467" s="142">
        <v>18708942</v>
      </c>
      <c r="Z467" s="249">
        <v>99.899375915527344</v>
      </c>
      <c r="AA467" s="142">
        <v>12738</v>
      </c>
      <c r="AB467" s="249">
        <v>90.485160827636719</v>
      </c>
      <c r="AC467" s="142">
        <v>66645</v>
      </c>
      <c r="AD467" s="249">
        <v>0.20106534659862518</v>
      </c>
      <c r="AE467" s="142">
        <v>10239</v>
      </c>
      <c r="AF467" s="249">
        <v>99.277275085449219</v>
      </c>
      <c r="AG467" s="142">
        <v>7034525</v>
      </c>
      <c r="AH467" s="249">
        <v>0.12555219233036041</v>
      </c>
      <c r="AI467" s="142">
        <v>14999</v>
      </c>
      <c r="AJ467" s="249">
        <v>96.559768676757813</v>
      </c>
      <c r="AK467" s="249">
        <v>2.6207664012908936</v>
      </c>
      <c r="AL467" s="249">
        <v>0.21572577953338623</v>
      </c>
      <c r="AM467" s="243">
        <v>0</v>
      </c>
      <c r="AN467" s="143">
        <v>0</v>
      </c>
      <c r="AO467" s="305">
        <v>0</v>
      </c>
      <c r="AP467" s="142">
        <v>0</v>
      </c>
      <c r="AQ467" s="142">
        <v>0</v>
      </c>
      <c r="AR467" s="142">
        <v>0</v>
      </c>
      <c r="AS467" s="142">
        <v>0</v>
      </c>
      <c r="AT467" s="142">
        <v>0</v>
      </c>
      <c r="AU467" s="142">
        <v>0</v>
      </c>
      <c r="AV467" s="315">
        <v>1</v>
      </c>
      <c r="AW467" s="316">
        <v>0</v>
      </c>
      <c r="AX467" s="316">
        <v>9</v>
      </c>
      <c r="AY467" s="317">
        <v>0</v>
      </c>
      <c r="AZ467" s="317">
        <v>0</v>
      </c>
      <c r="BA467" s="317">
        <v>1</v>
      </c>
    </row>
    <row r="468" spans="1:53" x14ac:dyDescent="0.25">
      <c r="A468" s="9">
        <v>41886</v>
      </c>
      <c r="B468" s="299" t="s">
        <v>17</v>
      </c>
      <c r="C468" s="299"/>
      <c r="D468" s="300">
        <v>4</v>
      </c>
      <c r="E468" s="124">
        <v>845</v>
      </c>
      <c r="F468" s="124">
        <v>2888</v>
      </c>
      <c r="G468" s="242">
        <v>7320.6451263427734</v>
      </c>
      <c r="H468" s="242">
        <v>6.6221619062125683</v>
      </c>
      <c r="I468" s="242">
        <v>16262741.8125</v>
      </c>
      <c r="J468" s="125"/>
      <c r="K468" s="124">
        <v>1046842</v>
      </c>
      <c r="L468" s="248">
        <v>96.549527053748321</v>
      </c>
      <c r="M468" s="124">
        <v>33920408</v>
      </c>
      <c r="N468" s="248">
        <v>1.1927922441501114E-2</v>
      </c>
      <c r="O468" s="124">
        <v>835804</v>
      </c>
      <c r="P468" s="248">
        <v>2.955238226175224E-2</v>
      </c>
      <c r="Q468" s="124">
        <v>2225993</v>
      </c>
      <c r="R468" s="248">
        <v>99.385712189750564</v>
      </c>
      <c r="S468" s="124">
        <v>24133303</v>
      </c>
      <c r="T468" s="248">
        <v>99.563676161614495</v>
      </c>
      <c r="U468" s="248">
        <v>99.749102969933446</v>
      </c>
      <c r="V468" s="248">
        <v>99.846684924711582</v>
      </c>
      <c r="W468" s="248">
        <v>99.136356389555985</v>
      </c>
      <c r="X468" s="248">
        <v>99.411030036547402</v>
      </c>
      <c r="Y468" s="124">
        <v>48317799</v>
      </c>
      <c r="Z468" s="248">
        <v>99.904095266178103</v>
      </c>
      <c r="AA468" s="124">
        <v>5409492</v>
      </c>
      <c r="AB468" s="248">
        <v>99.773824214157131</v>
      </c>
      <c r="AC468" s="124">
        <v>826466</v>
      </c>
      <c r="AD468" s="248">
        <v>0.29583793810459691</v>
      </c>
      <c r="AE468" s="124">
        <v>71721</v>
      </c>
      <c r="AF468" s="248">
        <v>98.427239710125036</v>
      </c>
      <c r="AG468" s="124">
        <v>33938105</v>
      </c>
      <c r="AH468" s="248">
        <v>0.20133710976204078</v>
      </c>
      <c r="AI468" s="124">
        <v>302239</v>
      </c>
      <c r="AJ468" s="248">
        <v>95.149204166696293</v>
      </c>
      <c r="AK468" s="248">
        <v>0.89049431385512023</v>
      </c>
      <c r="AL468" s="248" t="e">
        <v>#DIV/0!</v>
      </c>
      <c r="AM468" s="242"/>
      <c r="AN468" s="125"/>
      <c r="AO468" s="300"/>
      <c r="AP468" s="124">
        <v>0</v>
      </c>
      <c r="AQ468" s="124">
        <v>0</v>
      </c>
      <c r="AR468" s="124">
        <v>2</v>
      </c>
      <c r="AS468" s="124">
        <v>1</v>
      </c>
      <c r="AT468" s="124">
        <v>0</v>
      </c>
      <c r="AU468" s="124">
        <v>1</v>
      </c>
      <c r="AV468" s="301">
        <v>16</v>
      </c>
      <c r="AW468" s="302">
        <v>1</v>
      </c>
      <c r="AX468" s="302">
        <v>83</v>
      </c>
      <c r="AY468" s="303">
        <v>5</v>
      </c>
      <c r="AZ468" s="303">
        <v>14</v>
      </c>
      <c r="BA468" s="303">
        <v>13</v>
      </c>
    </row>
    <row r="469" spans="1:53" x14ac:dyDescent="0.25">
      <c r="A469" s="9">
        <v>41886</v>
      </c>
      <c r="B469" s="304" t="s">
        <v>88</v>
      </c>
      <c r="C469" s="304"/>
      <c r="D469" s="305">
        <v>3</v>
      </c>
      <c r="E469" s="142">
        <v>651</v>
      </c>
      <c r="F469" s="142">
        <v>2307</v>
      </c>
      <c r="G469" s="243">
        <v>6273.5392913818359</v>
      </c>
      <c r="H469" s="243">
        <v>4.7304003648459911</v>
      </c>
      <c r="I469" s="243">
        <v>10750820.8125</v>
      </c>
      <c r="J469" s="143"/>
      <c r="K469" s="142">
        <v>907173</v>
      </c>
      <c r="L469" s="249">
        <v>96.615750248298838</v>
      </c>
      <c r="M469" s="142">
        <v>26909491</v>
      </c>
      <c r="N469" s="249">
        <v>1.5035587102263432E-2</v>
      </c>
      <c r="O469" s="142">
        <v>765016</v>
      </c>
      <c r="P469" s="249">
        <v>3.2286905507729995E-2</v>
      </c>
      <c r="Q469" s="142">
        <v>2165208</v>
      </c>
      <c r="R469" s="249">
        <v>99.370360571562614</v>
      </c>
      <c r="S469" s="142">
        <v>18553413</v>
      </c>
      <c r="T469" s="249">
        <v>99.437730315241552</v>
      </c>
      <c r="U469" s="249">
        <v>99.740527285225298</v>
      </c>
      <c r="V469" s="249">
        <v>99.828319578404944</v>
      </c>
      <c r="W469" s="249">
        <v>99.112521599306163</v>
      </c>
      <c r="X469" s="249">
        <v>99.26701520061178</v>
      </c>
      <c r="Y469" s="142">
        <v>29387955</v>
      </c>
      <c r="Z469" s="249">
        <v>99.904918790190621</v>
      </c>
      <c r="AA469" s="142">
        <v>5397602</v>
      </c>
      <c r="AB469" s="249">
        <v>99.792056530159257</v>
      </c>
      <c r="AC469" s="142">
        <v>765377</v>
      </c>
      <c r="AD469" s="249">
        <v>0.30533971826889122</v>
      </c>
      <c r="AE469" s="142">
        <v>62029</v>
      </c>
      <c r="AF469" s="249">
        <v>98.266940882063395</v>
      </c>
      <c r="AG469" s="142">
        <v>26959887</v>
      </c>
      <c r="AH469" s="249">
        <v>0.22028282141432073</v>
      </c>
      <c r="AI469" s="142">
        <v>287076</v>
      </c>
      <c r="AJ469" s="249">
        <v>95.064025883078713</v>
      </c>
      <c r="AK469" s="249">
        <v>7.5547028504902648E-7</v>
      </c>
      <c r="AL469" s="249" t="e">
        <v>#DIV/0!</v>
      </c>
      <c r="AM469" s="243"/>
      <c r="AN469" s="143"/>
      <c r="AO469" s="305"/>
      <c r="AP469" s="142">
        <v>0</v>
      </c>
      <c r="AQ469" s="142">
        <v>0</v>
      </c>
      <c r="AR469" s="142">
        <v>1</v>
      </c>
      <c r="AS469" s="142">
        <v>1</v>
      </c>
      <c r="AT469" s="142">
        <v>0</v>
      </c>
      <c r="AU469" s="142">
        <v>1</v>
      </c>
      <c r="AV469" s="301">
        <v>16</v>
      </c>
      <c r="AW469" s="302">
        <v>1</v>
      </c>
      <c r="AX469" s="302">
        <v>76</v>
      </c>
      <c r="AY469" s="303">
        <v>5</v>
      </c>
      <c r="AZ469" s="303">
        <v>13</v>
      </c>
      <c r="BA469" s="303">
        <v>12</v>
      </c>
    </row>
    <row r="470" spans="1:53" x14ac:dyDescent="0.25">
      <c r="A470" s="9">
        <v>41886</v>
      </c>
      <c r="B470" s="306" t="s">
        <v>89</v>
      </c>
      <c r="C470" s="306"/>
      <c r="D470" s="307">
        <v>1</v>
      </c>
      <c r="E470" s="145">
        <v>194</v>
      </c>
      <c r="F470" s="145">
        <v>581</v>
      </c>
      <c r="G470" s="244">
        <v>1047.1058349609375</v>
      </c>
      <c r="H470" s="244">
        <v>1.8917615413665771</v>
      </c>
      <c r="I470" s="244">
        <v>5511921</v>
      </c>
      <c r="J470" s="138"/>
      <c r="K470" s="145">
        <v>139669</v>
      </c>
      <c r="L470" s="250">
        <v>96.119396573326938</v>
      </c>
      <c r="M470" s="145">
        <v>7010917</v>
      </c>
      <c r="N470" s="250">
        <v>0</v>
      </c>
      <c r="O470" s="145">
        <v>70788</v>
      </c>
      <c r="P470" s="250">
        <v>0</v>
      </c>
      <c r="Q470" s="145">
        <v>60785</v>
      </c>
      <c r="R470" s="250">
        <v>99.932548522949219</v>
      </c>
      <c r="S470" s="145">
        <v>5579890</v>
      </c>
      <c r="T470" s="250">
        <v>99.982452392578125</v>
      </c>
      <c r="U470" s="250">
        <v>99.841781616210938</v>
      </c>
      <c r="V470" s="250">
        <v>99.91717529296875</v>
      </c>
      <c r="W470" s="250">
        <v>99.774436950683594</v>
      </c>
      <c r="X470" s="250">
        <v>99.899642944335938</v>
      </c>
      <c r="Y470" s="145">
        <v>18929844</v>
      </c>
      <c r="Z470" s="250">
        <v>99.902816772460938</v>
      </c>
      <c r="AA470" s="145">
        <v>11890</v>
      </c>
      <c r="AB470" s="250">
        <v>91.497055053710937</v>
      </c>
      <c r="AC470" s="145">
        <v>61089</v>
      </c>
      <c r="AD470" s="250">
        <v>0.1767912358045578</v>
      </c>
      <c r="AE470" s="145">
        <v>9692</v>
      </c>
      <c r="AF470" s="250">
        <v>99.453155517578125</v>
      </c>
      <c r="AG470" s="145">
        <v>6978218</v>
      </c>
      <c r="AH470" s="250">
        <v>0.12814159691333771</v>
      </c>
      <c r="AI470" s="145">
        <v>15163</v>
      </c>
      <c r="AJ470" s="250">
        <v>96.761856079101563</v>
      </c>
      <c r="AK470" s="250">
        <v>2.6273727416992187</v>
      </c>
      <c r="AL470" s="250">
        <v>0.21213747560977936</v>
      </c>
      <c r="AM470" s="244"/>
      <c r="AN470" s="138"/>
      <c r="AO470" s="307"/>
      <c r="AP470" s="145">
        <v>0</v>
      </c>
      <c r="AQ470" s="145">
        <v>0</v>
      </c>
      <c r="AR470" s="145">
        <v>1</v>
      </c>
      <c r="AS470" s="145">
        <v>0</v>
      </c>
      <c r="AT470" s="145">
        <v>0</v>
      </c>
      <c r="AU470" s="145">
        <v>0</v>
      </c>
      <c r="AV470" s="34">
        <v>0</v>
      </c>
      <c r="AW470" s="308">
        <v>0</v>
      </c>
      <c r="AX470" s="308">
        <v>7</v>
      </c>
      <c r="AY470" s="10">
        <v>0</v>
      </c>
      <c r="AZ470" s="10">
        <v>1</v>
      </c>
      <c r="BA470" s="10">
        <v>1</v>
      </c>
    </row>
    <row r="471" spans="1:53" x14ac:dyDescent="0.25">
      <c r="A471" s="9">
        <v>41886</v>
      </c>
      <c r="B471" s="309" t="s">
        <v>75</v>
      </c>
      <c r="C471" s="309" t="s">
        <v>86</v>
      </c>
      <c r="D471" s="310" t="s">
        <v>118</v>
      </c>
      <c r="E471" s="127">
        <v>39</v>
      </c>
      <c r="F471" s="127">
        <v>181</v>
      </c>
      <c r="G471" s="245">
        <v>1618.1251220703125</v>
      </c>
      <c r="H471" s="245">
        <v>1.0680001974105835</v>
      </c>
      <c r="I471" s="245">
        <v>812944.5</v>
      </c>
      <c r="J471" s="126">
        <v>0</v>
      </c>
      <c r="K471" s="127">
        <v>199214</v>
      </c>
      <c r="L471" s="251">
        <v>96.804943427670736</v>
      </c>
      <c r="M471" s="127">
        <v>4029284</v>
      </c>
      <c r="N471" s="251">
        <v>9.9273219704627991E-2</v>
      </c>
      <c r="O471" s="127">
        <v>205795</v>
      </c>
      <c r="P471" s="251">
        <v>0.11662090569734573</v>
      </c>
      <c r="Q471" s="127">
        <v>458601</v>
      </c>
      <c r="R471" s="251">
        <v>97.417579650878906</v>
      </c>
      <c r="S471" s="127">
        <v>3209496</v>
      </c>
      <c r="T471" s="251">
        <v>97.224205017089844</v>
      </c>
      <c r="U471" s="251">
        <v>99.599113464355469</v>
      </c>
      <c r="V471" s="251">
        <v>99.605117797851563</v>
      </c>
      <c r="W471" s="251">
        <v>97.027046203613281</v>
      </c>
      <c r="X471" s="251">
        <v>96.840286254882813</v>
      </c>
      <c r="Y471" s="127">
        <v>4290327</v>
      </c>
      <c r="Z471" s="251">
        <v>99.909049987792969</v>
      </c>
      <c r="AA471" s="127">
        <v>745530</v>
      </c>
      <c r="AB471" s="251">
        <v>99.619064331054688</v>
      </c>
      <c r="AC471" s="127">
        <v>205789</v>
      </c>
      <c r="AD471" s="251">
        <v>0.40041011571884155</v>
      </c>
      <c r="AE471" s="127">
        <v>22446</v>
      </c>
      <c r="AF471" s="251">
        <v>97.816986083984375</v>
      </c>
      <c r="AG471" s="127">
        <v>4028930</v>
      </c>
      <c r="AH471" s="251">
        <v>0.55362093448638916</v>
      </c>
      <c r="AI471" s="127">
        <v>102847</v>
      </c>
      <c r="AJ471" s="251">
        <v>95.110214233398438</v>
      </c>
      <c r="AK471" s="251">
        <v>1.0565894842147827</v>
      </c>
      <c r="AL471" s="251">
        <v>6.8570144474506378E-2</v>
      </c>
      <c r="AM471" s="245">
        <v>0</v>
      </c>
      <c r="AN471" s="126">
        <v>0</v>
      </c>
      <c r="AO471" s="156">
        <v>0</v>
      </c>
      <c r="AP471" s="127">
        <v>0</v>
      </c>
      <c r="AQ471" s="127">
        <v>0</v>
      </c>
      <c r="AR471" s="127">
        <v>0</v>
      </c>
      <c r="AS471" s="127">
        <v>0</v>
      </c>
      <c r="AT471" s="127">
        <v>0</v>
      </c>
      <c r="AU471" s="127">
        <v>0</v>
      </c>
      <c r="AV471" s="311">
        <v>8</v>
      </c>
      <c r="AW471" s="312">
        <v>0</v>
      </c>
      <c r="AX471" s="312">
        <v>26</v>
      </c>
      <c r="AY471" s="10">
        <v>2</v>
      </c>
      <c r="AZ471" s="10">
        <v>3</v>
      </c>
      <c r="BA471" s="10">
        <v>3</v>
      </c>
    </row>
    <row r="472" spans="1:53" x14ac:dyDescent="0.25">
      <c r="A472" s="9">
        <v>41886</v>
      </c>
      <c r="B472" s="309" t="s">
        <v>76</v>
      </c>
      <c r="C472" s="309" t="s">
        <v>86</v>
      </c>
      <c r="D472" s="310" t="s">
        <v>119</v>
      </c>
      <c r="E472" s="127">
        <v>52</v>
      </c>
      <c r="F472" s="127">
        <v>168</v>
      </c>
      <c r="G472" s="245">
        <v>492.79916381835938</v>
      </c>
      <c r="H472" s="245">
        <v>0.53520005941390991</v>
      </c>
      <c r="I472" s="245">
        <v>638130.5</v>
      </c>
      <c r="J472" s="126">
        <v>0</v>
      </c>
      <c r="K472" s="127">
        <v>73139</v>
      </c>
      <c r="L472" s="251">
        <v>96.758227484652508</v>
      </c>
      <c r="M472" s="127">
        <v>2119795</v>
      </c>
      <c r="N472" s="251">
        <v>0</v>
      </c>
      <c r="O472" s="127">
        <v>57372</v>
      </c>
      <c r="P472" s="251">
        <v>0</v>
      </c>
      <c r="Q472" s="127">
        <v>176344</v>
      </c>
      <c r="R472" s="251">
        <v>99.935920715332031</v>
      </c>
      <c r="S472" s="127">
        <v>1401513</v>
      </c>
      <c r="T472" s="251">
        <v>99.943130493164063</v>
      </c>
      <c r="U472" s="251">
        <v>99.825698852539063</v>
      </c>
      <c r="V472" s="251">
        <v>99.892959594726563</v>
      </c>
      <c r="W472" s="251">
        <v>99.761734008789063</v>
      </c>
      <c r="X472" s="251">
        <v>99.836151123046875</v>
      </c>
      <c r="Y472" s="127">
        <v>1995318</v>
      </c>
      <c r="Z472" s="251">
        <v>99.912643432617188</v>
      </c>
      <c r="AA472" s="127">
        <v>362076</v>
      </c>
      <c r="AB472" s="251">
        <v>99.8621826171875</v>
      </c>
      <c r="AC472" s="127">
        <v>57461</v>
      </c>
      <c r="AD472" s="251">
        <v>0.32543811202049255</v>
      </c>
      <c r="AE472" s="127">
        <v>1314</v>
      </c>
      <c r="AF472" s="251">
        <v>98.097412109375</v>
      </c>
      <c r="AG472" s="127">
        <v>2123540</v>
      </c>
      <c r="AH472" s="251">
        <v>0.12709908187389374</v>
      </c>
      <c r="AI472" s="127">
        <v>17412</v>
      </c>
      <c r="AJ472" s="251">
        <v>94.43487548828125</v>
      </c>
      <c r="AK472" s="251">
        <v>1.0349490642547607</v>
      </c>
      <c r="AL472" s="251">
        <v>6.1636894941329956E-2</v>
      </c>
      <c r="AM472" s="245">
        <v>0</v>
      </c>
      <c r="AN472" s="126">
        <v>0</v>
      </c>
      <c r="AO472" s="156">
        <v>0</v>
      </c>
      <c r="AP472" s="127">
        <v>0</v>
      </c>
      <c r="AQ472" s="127">
        <v>0</v>
      </c>
      <c r="AR472" s="127">
        <v>0</v>
      </c>
      <c r="AS472" s="127">
        <v>0</v>
      </c>
      <c r="AT472" s="127">
        <v>0</v>
      </c>
      <c r="AU472" s="127">
        <v>0</v>
      </c>
      <c r="AV472" s="311">
        <v>1</v>
      </c>
      <c r="AW472" s="312">
        <v>0</v>
      </c>
      <c r="AX472" s="312">
        <v>0</v>
      </c>
      <c r="AY472" s="10">
        <v>1</v>
      </c>
      <c r="AZ472" s="10">
        <v>1</v>
      </c>
      <c r="BA472" s="10">
        <v>0</v>
      </c>
    </row>
    <row r="473" spans="1:53" x14ac:dyDescent="0.25">
      <c r="A473" s="9">
        <v>41886</v>
      </c>
      <c r="B473" s="309" t="s">
        <v>77</v>
      </c>
      <c r="C473" s="309" t="s">
        <v>86</v>
      </c>
      <c r="D473" s="310" t="s">
        <v>118</v>
      </c>
      <c r="E473" s="127">
        <v>65</v>
      </c>
      <c r="F473" s="127">
        <v>350</v>
      </c>
      <c r="G473" s="245">
        <v>806.66400146484375</v>
      </c>
      <c r="H473" s="245">
        <v>0.53760004043579102</v>
      </c>
      <c r="I473" s="245">
        <v>1034576.6875</v>
      </c>
      <c r="J473" s="126">
        <v>0</v>
      </c>
      <c r="K473" s="127">
        <v>104846</v>
      </c>
      <c r="L473" s="251">
        <v>97.048051427808403</v>
      </c>
      <c r="M473" s="127">
        <v>3517523</v>
      </c>
      <c r="N473" s="251">
        <v>0</v>
      </c>
      <c r="O473" s="127">
        <v>90764</v>
      </c>
      <c r="P473" s="251">
        <v>0</v>
      </c>
      <c r="Q473" s="127">
        <v>316937</v>
      </c>
      <c r="R473" s="251">
        <v>99.9627685546875</v>
      </c>
      <c r="S473" s="127">
        <v>2451926</v>
      </c>
      <c r="T473" s="251">
        <v>99.959297180175781</v>
      </c>
      <c r="U473" s="251">
        <v>99.87109375</v>
      </c>
      <c r="V473" s="251">
        <v>99.943138122558594</v>
      </c>
      <c r="W473" s="251">
        <v>99.833908081054688</v>
      </c>
      <c r="X473" s="251">
        <v>99.902458190917969</v>
      </c>
      <c r="Y473" s="127">
        <v>3815261</v>
      </c>
      <c r="Z473" s="251">
        <v>99.9149169921875</v>
      </c>
      <c r="AA473" s="127">
        <v>707105</v>
      </c>
      <c r="AB473" s="251">
        <v>99.853347778320312</v>
      </c>
      <c r="AC473" s="127">
        <v>90836</v>
      </c>
      <c r="AD473" s="251">
        <v>0.2058655172586441</v>
      </c>
      <c r="AE473" s="127">
        <v>5483</v>
      </c>
      <c r="AF473" s="251">
        <v>98.668609619140625</v>
      </c>
      <c r="AG473" s="127">
        <v>3524154</v>
      </c>
      <c r="AH473" s="251">
        <v>0.1285414844751358</v>
      </c>
      <c r="AI473" s="127">
        <v>17630</v>
      </c>
      <c r="AJ473" s="251">
        <v>94.225753784179688</v>
      </c>
      <c r="AK473" s="251">
        <v>0.94596642255783081</v>
      </c>
      <c r="AL473" s="251">
        <v>6.5994575619697571E-2</v>
      </c>
      <c r="AM473" s="245">
        <v>0</v>
      </c>
      <c r="AN473" s="126">
        <v>0</v>
      </c>
      <c r="AO473" s="156">
        <v>0</v>
      </c>
      <c r="AP473" s="127">
        <v>0</v>
      </c>
      <c r="AQ473" s="127">
        <v>0</v>
      </c>
      <c r="AR473" s="127">
        <v>0</v>
      </c>
      <c r="AS473" s="127">
        <v>0</v>
      </c>
      <c r="AT473" s="127">
        <v>0</v>
      </c>
      <c r="AU473" s="127">
        <v>0</v>
      </c>
      <c r="AV473" s="311">
        <v>2</v>
      </c>
      <c r="AW473" s="312">
        <v>0</v>
      </c>
      <c r="AX473" s="312">
        <v>0</v>
      </c>
      <c r="AY473" s="10">
        <v>0</v>
      </c>
      <c r="AZ473" s="10">
        <v>0</v>
      </c>
      <c r="BA473" s="10">
        <v>0</v>
      </c>
    </row>
    <row r="474" spans="1:53" x14ac:dyDescent="0.25">
      <c r="A474" s="9">
        <v>41886</v>
      </c>
      <c r="B474" s="309" t="s">
        <v>124</v>
      </c>
      <c r="C474" s="309" t="s">
        <v>86</v>
      </c>
      <c r="D474" s="310" t="s">
        <v>118</v>
      </c>
      <c r="E474" s="127">
        <v>42</v>
      </c>
      <c r="F474" s="127">
        <v>136</v>
      </c>
      <c r="G474" s="245">
        <v>312.76080322265625</v>
      </c>
      <c r="H474" s="245">
        <v>0.12479999661445618</v>
      </c>
      <c r="I474" s="245">
        <v>398747.40625</v>
      </c>
      <c r="J474" s="126">
        <v>0</v>
      </c>
      <c r="K474" s="127">
        <v>45007</v>
      </c>
      <c r="L474" s="251">
        <v>96.062834670162417</v>
      </c>
      <c r="M474" s="127">
        <v>1621375</v>
      </c>
      <c r="N474" s="251">
        <v>0</v>
      </c>
      <c r="O474" s="127">
        <v>39273</v>
      </c>
      <c r="P474" s="251">
        <v>0</v>
      </c>
      <c r="Q474" s="127">
        <v>98904</v>
      </c>
      <c r="R474" s="251">
        <v>99.904960632324219</v>
      </c>
      <c r="S474" s="127">
        <v>1120837</v>
      </c>
      <c r="T474" s="251">
        <v>99.935760498046875</v>
      </c>
      <c r="U474" s="251">
        <v>99.796295166015625</v>
      </c>
      <c r="V474" s="251">
        <v>99.831504821777344</v>
      </c>
      <c r="W474" s="251">
        <v>99.701446533203125</v>
      </c>
      <c r="X474" s="251">
        <v>99.767372131347656</v>
      </c>
      <c r="Y474" s="127">
        <v>1713046</v>
      </c>
      <c r="Z474" s="251">
        <v>99.903915405273438</v>
      </c>
      <c r="AA474" s="127">
        <v>282115</v>
      </c>
      <c r="AB474" s="251">
        <v>99.868492126464844</v>
      </c>
      <c r="AC474" s="127">
        <v>39266</v>
      </c>
      <c r="AD474" s="251">
        <v>0.1935516744852066</v>
      </c>
      <c r="AE474" s="127">
        <v>3291</v>
      </c>
      <c r="AF474" s="251">
        <v>98.207229614257813</v>
      </c>
      <c r="AG474" s="127">
        <v>1623199</v>
      </c>
      <c r="AH474" s="251">
        <v>0.12992861866950989</v>
      </c>
      <c r="AI474" s="127">
        <v>20001</v>
      </c>
      <c r="AJ474" s="251">
        <v>92.63037109375</v>
      </c>
      <c r="AK474" s="251">
        <v>0.91109210252761841</v>
      </c>
      <c r="AL474" s="251">
        <v>5.5991895496845245E-2</v>
      </c>
      <c r="AM474" s="245">
        <v>0</v>
      </c>
      <c r="AN474" s="126">
        <v>0</v>
      </c>
      <c r="AO474" s="156">
        <v>0</v>
      </c>
      <c r="AP474" s="127">
        <v>0</v>
      </c>
      <c r="AQ474" s="127">
        <v>0</v>
      </c>
      <c r="AR474" s="127">
        <v>0</v>
      </c>
      <c r="AS474" s="127">
        <v>0</v>
      </c>
      <c r="AT474" s="127">
        <v>0</v>
      </c>
      <c r="AU474" s="127">
        <v>0</v>
      </c>
      <c r="AV474" s="311">
        <v>0</v>
      </c>
      <c r="AW474" s="312">
        <v>0</v>
      </c>
      <c r="AX474" s="312">
        <v>6</v>
      </c>
      <c r="AY474" s="10">
        <v>0</v>
      </c>
      <c r="AZ474" s="10">
        <v>0</v>
      </c>
      <c r="BA474" s="10">
        <v>0</v>
      </c>
    </row>
    <row r="475" spans="1:53" x14ac:dyDescent="0.25">
      <c r="A475" s="9">
        <v>41886</v>
      </c>
      <c r="B475" s="309" t="s">
        <v>78</v>
      </c>
      <c r="C475" s="309" t="s">
        <v>86</v>
      </c>
      <c r="D475" s="310" t="s">
        <v>118</v>
      </c>
      <c r="E475" s="127">
        <v>33</v>
      </c>
      <c r="F475" s="127">
        <v>104</v>
      </c>
      <c r="G475" s="245">
        <v>651.5087890625</v>
      </c>
      <c r="H475" s="245">
        <v>5.5199999362230301E-2</v>
      </c>
      <c r="I475" s="245">
        <v>451950.53125</v>
      </c>
      <c r="J475" s="126">
        <v>0</v>
      </c>
      <c r="K475" s="127">
        <v>91035</v>
      </c>
      <c r="L475" s="251">
        <v>96.21683967704729</v>
      </c>
      <c r="M475" s="127">
        <v>1681511</v>
      </c>
      <c r="N475" s="251">
        <v>0</v>
      </c>
      <c r="O475" s="127">
        <v>76207</v>
      </c>
      <c r="P475" s="251">
        <v>0</v>
      </c>
      <c r="Q475" s="127">
        <v>140070</v>
      </c>
      <c r="R475" s="251">
        <v>99.908615112304688</v>
      </c>
      <c r="S475" s="127">
        <v>1123952</v>
      </c>
      <c r="T475" s="251">
        <v>99.9337158203125</v>
      </c>
      <c r="U475" s="251">
        <v>99.761177062988281</v>
      </c>
      <c r="V475" s="251">
        <v>99.835624694824219</v>
      </c>
      <c r="W475" s="251">
        <v>99.670013427734375</v>
      </c>
      <c r="X475" s="251">
        <v>99.769447326660156</v>
      </c>
      <c r="Y475" s="127">
        <v>1616425</v>
      </c>
      <c r="Z475" s="251">
        <v>99.901260375976563</v>
      </c>
      <c r="AA475" s="127">
        <v>255838</v>
      </c>
      <c r="AB475" s="251">
        <v>99.816680908203125</v>
      </c>
      <c r="AC475" s="127">
        <v>76341</v>
      </c>
      <c r="AD475" s="251">
        <v>0.4296511709690094</v>
      </c>
      <c r="AE475" s="127">
        <v>5564</v>
      </c>
      <c r="AF475" s="251">
        <v>98.166786193847656</v>
      </c>
      <c r="AG475" s="127">
        <v>1686067</v>
      </c>
      <c r="AH475" s="251">
        <v>0.19311213493347168</v>
      </c>
      <c r="AI475" s="127">
        <v>15453</v>
      </c>
      <c r="AJ475" s="251">
        <v>95.761337280273438</v>
      </c>
      <c r="AK475" s="251">
        <v>1.1247633695602417</v>
      </c>
      <c r="AL475" s="251">
        <v>6.5225958824157715E-2</v>
      </c>
      <c r="AM475" s="245">
        <v>0</v>
      </c>
      <c r="AN475" s="126">
        <v>0</v>
      </c>
      <c r="AO475" s="156">
        <v>0</v>
      </c>
      <c r="AP475" s="127">
        <v>0</v>
      </c>
      <c r="AQ475" s="127">
        <v>0</v>
      </c>
      <c r="AR475" s="127">
        <v>0</v>
      </c>
      <c r="AS475" s="127">
        <v>0</v>
      </c>
      <c r="AT475" s="127">
        <v>0</v>
      </c>
      <c r="AU475" s="127">
        <v>0</v>
      </c>
      <c r="AV475" s="311">
        <v>2</v>
      </c>
      <c r="AW475" s="312">
        <v>0</v>
      </c>
      <c r="AX475" s="312">
        <v>3</v>
      </c>
      <c r="AY475" s="10">
        <v>1</v>
      </c>
      <c r="AZ475" s="10">
        <v>1</v>
      </c>
      <c r="BA475" s="10">
        <v>0</v>
      </c>
    </row>
    <row r="476" spans="1:53" x14ac:dyDescent="0.25">
      <c r="A476" s="9">
        <v>41886</v>
      </c>
      <c r="B476" s="309" t="s">
        <v>79</v>
      </c>
      <c r="C476" s="309" t="s">
        <v>86</v>
      </c>
      <c r="D476" s="310" t="s">
        <v>119</v>
      </c>
      <c r="E476" s="127">
        <v>77</v>
      </c>
      <c r="F476" s="127">
        <v>261</v>
      </c>
      <c r="G476" s="245">
        <v>500.96133422851562</v>
      </c>
      <c r="H476" s="245">
        <v>1.0224000215530396</v>
      </c>
      <c r="I476" s="245">
        <v>1364040.25</v>
      </c>
      <c r="J476" s="126">
        <v>0</v>
      </c>
      <c r="K476" s="127">
        <v>83173</v>
      </c>
      <c r="L476" s="251">
        <v>96.828297644668339</v>
      </c>
      <c r="M476" s="127">
        <v>3579795</v>
      </c>
      <c r="N476" s="251">
        <v>1.6760735888965428E-4</v>
      </c>
      <c r="O476" s="127">
        <v>59746</v>
      </c>
      <c r="P476" s="251">
        <v>0</v>
      </c>
      <c r="Q476" s="127">
        <v>218326</v>
      </c>
      <c r="R476" s="251">
        <v>99.901985168457031</v>
      </c>
      <c r="S476" s="127">
        <v>2327096</v>
      </c>
      <c r="T476" s="251">
        <v>99.903396606445312</v>
      </c>
      <c r="U476" s="251">
        <v>99.681983947753906</v>
      </c>
      <c r="V476" s="251">
        <v>99.764564514160156</v>
      </c>
      <c r="W476" s="251">
        <v>99.584281921386719</v>
      </c>
      <c r="X476" s="251">
        <v>99.668190002441406</v>
      </c>
      <c r="Y476" s="127">
        <v>4111331</v>
      </c>
      <c r="Z476" s="251">
        <v>99.901054382324219</v>
      </c>
      <c r="AA476" s="127">
        <v>783470</v>
      </c>
      <c r="AB476" s="251">
        <v>99.862663269042969</v>
      </c>
      <c r="AC476" s="127">
        <v>59732</v>
      </c>
      <c r="AD476" s="251">
        <v>0.27790799736976624</v>
      </c>
      <c r="AE476" s="127">
        <v>4414</v>
      </c>
      <c r="AF476" s="251">
        <v>98.482101440429688</v>
      </c>
      <c r="AG476" s="127">
        <v>3581691</v>
      </c>
      <c r="AH476" s="251">
        <v>0.12033422291278839</v>
      </c>
      <c r="AI476" s="127">
        <v>34060</v>
      </c>
      <c r="AJ476" s="251">
        <v>96.864356994628906</v>
      </c>
      <c r="AK476" s="251">
        <v>0.92278951406478882</v>
      </c>
      <c r="AL476" s="251">
        <v>6.204291433095932E-2</v>
      </c>
      <c r="AM476" s="245">
        <v>0</v>
      </c>
      <c r="AN476" s="126">
        <v>0</v>
      </c>
      <c r="AO476" s="156">
        <v>0</v>
      </c>
      <c r="AP476" s="127">
        <v>0</v>
      </c>
      <c r="AQ476" s="127">
        <v>0</v>
      </c>
      <c r="AR476" s="127">
        <v>0</v>
      </c>
      <c r="AS476" s="127">
        <v>0</v>
      </c>
      <c r="AT476" s="127">
        <v>0</v>
      </c>
      <c r="AU476" s="127">
        <v>0</v>
      </c>
      <c r="AV476" s="311">
        <v>2</v>
      </c>
      <c r="AW476" s="312">
        <v>0</v>
      </c>
      <c r="AX476" s="312">
        <v>13</v>
      </c>
      <c r="AY476" s="10">
        <v>0</v>
      </c>
      <c r="AZ476" s="10">
        <v>2</v>
      </c>
      <c r="BA476" s="10">
        <v>6</v>
      </c>
    </row>
    <row r="477" spans="1:53" x14ac:dyDescent="0.25">
      <c r="A477" s="9">
        <v>41886</v>
      </c>
      <c r="B477" s="309" t="s">
        <v>80</v>
      </c>
      <c r="C477" s="309" t="s">
        <v>86</v>
      </c>
      <c r="D477" s="310" t="s">
        <v>119</v>
      </c>
      <c r="E477" s="127">
        <v>57</v>
      </c>
      <c r="F477" s="127">
        <v>180</v>
      </c>
      <c r="G477" s="245">
        <v>341.29916381835937</v>
      </c>
      <c r="H477" s="245">
        <v>0.21360002458095551</v>
      </c>
      <c r="I477" s="245">
        <v>810562.875</v>
      </c>
      <c r="J477" s="126">
        <v>0</v>
      </c>
      <c r="K477" s="127">
        <v>51469</v>
      </c>
      <c r="L477" s="251">
        <v>96.681497600497394</v>
      </c>
      <c r="M477" s="127">
        <v>2102270</v>
      </c>
      <c r="N477" s="251">
        <v>0</v>
      </c>
      <c r="O477" s="127">
        <v>40379</v>
      </c>
      <c r="P477" s="251">
        <v>0</v>
      </c>
      <c r="Q477" s="127">
        <v>108107</v>
      </c>
      <c r="R477" s="251">
        <v>99.925071716308594</v>
      </c>
      <c r="S477" s="127">
        <v>1271229</v>
      </c>
      <c r="T477" s="251">
        <v>99.951385498046875</v>
      </c>
      <c r="U477" s="251">
        <v>99.858840942382813</v>
      </c>
      <c r="V477" s="251">
        <v>99.897727966308594</v>
      </c>
      <c r="W477" s="251">
        <v>99.784019470214844</v>
      </c>
      <c r="X477" s="251">
        <v>99.849166870117188</v>
      </c>
      <c r="Y477" s="127">
        <v>1924818</v>
      </c>
      <c r="Z477" s="251">
        <v>99.905494689941406</v>
      </c>
      <c r="AA477" s="127">
        <v>320139</v>
      </c>
      <c r="AB477" s="251">
        <v>99.852874755859375</v>
      </c>
      <c r="AC477" s="127">
        <v>40403</v>
      </c>
      <c r="AD477" s="251">
        <v>0.21780560910701752</v>
      </c>
      <c r="AE477" s="127">
        <v>2588</v>
      </c>
      <c r="AF477" s="251">
        <v>98.570327758789063</v>
      </c>
      <c r="AG477" s="127">
        <v>2105018</v>
      </c>
      <c r="AH477" s="251">
        <v>0.11078289896249771</v>
      </c>
      <c r="AI477" s="127">
        <v>17101</v>
      </c>
      <c r="AJ477" s="251">
        <v>96.368637084960938</v>
      </c>
      <c r="AK477" s="251">
        <v>1.0982340574264526</v>
      </c>
      <c r="AL477" s="251">
        <v>7.2004467248916626E-2</v>
      </c>
      <c r="AM477" s="245">
        <v>0</v>
      </c>
      <c r="AN477" s="126">
        <v>0</v>
      </c>
      <c r="AO477" s="156">
        <v>0</v>
      </c>
      <c r="AP477" s="127">
        <v>0</v>
      </c>
      <c r="AQ477" s="127">
        <v>0</v>
      </c>
      <c r="AR477" s="127">
        <v>0</v>
      </c>
      <c r="AS477" s="127">
        <v>0</v>
      </c>
      <c r="AT477" s="127">
        <v>0</v>
      </c>
      <c r="AU477" s="127">
        <v>0</v>
      </c>
      <c r="AV477" s="311">
        <v>0</v>
      </c>
      <c r="AW477" s="312">
        <v>0</v>
      </c>
      <c r="AX477" s="312">
        <v>3</v>
      </c>
      <c r="AY477" s="10">
        <v>0</v>
      </c>
      <c r="AZ477" s="10">
        <v>1</v>
      </c>
      <c r="BA477" s="10">
        <v>0</v>
      </c>
    </row>
    <row r="478" spans="1:53" x14ac:dyDescent="0.25">
      <c r="A478" s="9">
        <v>41886</v>
      </c>
      <c r="B478" s="309" t="s">
        <v>81</v>
      </c>
      <c r="C478" s="309" t="s">
        <v>86</v>
      </c>
      <c r="D478" s="310" t="s">
        <v>119</v>
      </c>
      <c r="E478" s="127">
        <v>40</v>
      </c>
      <c r="F478" s="127">
        <v>134</v>
      </c>
      <c r="G478" s="245">
        <v>319.9727783203125</v>
      </c>
      <c r="H478" s="245">
        <v>0.2879999577999115</v>
      </c>
      <c r="I478" s="245">
        <v>847712.625</v>
      </c>
      <c r="J478" s="126">
        <v>0</v>
      </c>
      <c r="K478" s="127">
        <v>52013</v>
      </c>
      <c r="L478" s="251">
        <v>96.097129563762905</v>
      </c>
      <c r="M478" s="127">
        <v>1523996</v>
      </c>
      <c r="N478" s="251">
        <v>0</v>
      </c>
      <c r="O478" s="127">
        <v>37587</v>
      </c>
      <c r="P478" s="251">
        <v>0</v>
      </c>
      <c r="Q478" s="127">
        <v>127928</v>
      </c>
      <c r="R478" s="251">
        <v>99.945281982421875</v>
      </c>
      <c r="S478" s="127">
        <v>1024986</v>
      </c>
      <c r="T478" s="251">
        <v>99.956100463867188</v>
      </c>
      <c r="U478" s="251">
        <v>99.755233764648438</v>
      </c>
      <c r="V478" s="251">
        <v>99.897109985351563</v>
      </c>
      <c r="W478" s="251">
        <v>99.700653076171875</v>
      </c>
      <c r="X478" s="251">
        <v>99.853256225585937</v>
      </c>
      <c r="Y478" s="127">
        <v>1896536</v>
      </c>
      <c r="Z478" s="251">
        <v>99.910682678222656</v>
      </c>
      <c r="AA478" s="127">
        <v>394263</v>
      </c>
      <c r="AB478" s="251">
        <v>99.878509521484375</v>
      </c>
      <c r="AC478" s="127">
        <v>37574</v>
      </c>
      <c r="AD478" s="251">
        <v>0.21557459235191345</v>
      </c>
      <c r="AE478" s="127">
        <v>3061</v>
      </c>
      <c r="AF478" s="251">
        <v>98.399215698242188</v>
      </c>
      <c r="AG478" s="127">
        <v>1526786</v>
      </c>
      <c r="AH478" s="251">
        <v>0.13367950916290283</v>
      </c>
      <c r="AI478" s="127">
        <v>14895</v>
      </c>
      <c r="AJ478" s="251">
        <v>95.9986572265625</v>
      </c>
      <c r="AK478" s="251">
        <v>0.91296559572219849</v>
      </c>
      <c r="AL478" s="251">
        <v>5.9347756206989288E-2</v>
      </c>
      <c r="AM478" s="245">
        <v>0</v>
      </c>
      <c r="AN478" s="126">
        <v>0</v>
      </c>
      <c r="AO478" s="156">
        <v>0</v>
      </c>
      <c r="AP478" s="127">
        <v>0</v>
      </c>
      <c r="AQ478" s="127">
        <v>0</v>
      </c>
      <c r="AR478" s="127">
        <v>0</v>
      </c>
      <c r="AS478" s="127">
        <v>0</v>
      </c>
      <c r="AT478" s="127">
        <v>0</v>
      </c>
      <c r="AU478" s="127">
        <v>0</v>
      </c>
      <c r="AV478" s="311">
        <v>0</v>
      </c>
      <c r="AW478" s="312">
        <v>0</v>
      </c>
      <c r="AX478" s="312">
        <v>0</v>
      </c>
      <c r="AY478" s="10">
        <v>0</v>
      </c>
      <c r="AZ478" s="10">
        <v>0</v>
      </c>
      <c r="BA478" s="10">
        <v>0</v>
      </c>
    </row>
    <row r="479" spans="1:53" x14ac:dyDescent="0.25">
      <c r="A479" s="9">
        <v>41886</v>
      </c>
      <c r="B479" s="309" t="s">
        <v>125</v>
      </c>
      <c r="C479" s="309" t="s">
        <v>86</v>
      </c>
      <c r="D479" s="310" t="s">
        <v>119</v>
      </c>
      <c r="E479" s="127">
        <v>16</v>
      </c>
      <c r="F479" s="127">
        <v>58</v>
      </c>
      <c r="G479" s="245">
        <v>415.41851806640625</v>
      </c>
      <c r="H479" s="245">
        <v>0.12240000069141388</v>
      </c>
      <c r="I479" s="245">
        <v>314242.75</v>
      </c>
      <c r="J479" s="126">
        <v>0</v>
      </c>
      <c r="K479" s="127">
        <v>58527</v>
      </c>
      <c r="L479" s="251">
        <v>96.910827481333399</v>
      </c>
      <c r="M479" s="127">
        <v>1124111</v>
      </c>
      <c r="N479" s="251">
        <v>3.5583674907684326E-3</v>
      </c>
      <c r="O479" s="127">
        <v>52170</v>
      </c>
      <c r="P479" s="251">
        <v>1.3417673297226429E-2</v>
      </c>
      <c r="Q479" s="127">
        <v>106266</v>
      </c>
      <c r="R479" s="251">
        <v>99.451377868652344</v>
      </c>
      <c r="S479" s="127">
        <v>798584</v>
      </c>
      <c r="T479" s="251">
        <v>99.443389892578125</v>
      </c>
      <c r="U479" s="251">
        <v>99.722061157226563</v>
      </c>
      <c r="V479" s="251">
        <v>99.694244384765625</v>
      </c>
      <c r="W479" s="251">
        <v>99.174964904785156</v>
      </c>
      <c r="X479" s="251">
        <v>99.139335632324219</v>
      </c>
      <c r="Y479" s="127">
        <v>948292</v>
      </c>
      <c r="Z479" s="251">
        <v>99.936622619628906</v>
      </c>
      <c r="AA479" s="127">
        <v>159008</v>
      </c>
      <c r="AB479" s="251">
        <v>99.838371276855469</v>
      </c>
      <c r="AC479" s="127">
        <v>52111</v>
      </c>
      <c r="AD479" s="251">
        <v>0.16311335563659668</v>
      </c>
      <c r="AE479" s="127">
        <v>3956</v>
      </c>
      <c r="AF479" s="251">
        <v>99.19110107421875</v>
      </c>
      <c r="AG479" s="127">
        <v>1123819</v>
      </c>
      <c r="AH479" s="251">
        <v>0.1298251748085022</v>
      </c>
      <c r="AI479" s="127">
        <v>11219</v>
      </c>
      <c r="AJ479" s="251">
        <v>91.576789855957031</v>
      </c>
      <c r="AK479" s="251">
        <v>0.92386537790298462</v>
      </c>
      <c r="AL479" s="251">
        <v>5.1375869661569595E-2</v>
      </c>
      <c r="AM479" s="245">
        <v>0</v>
      </c>
      <c r="AN479" s="126">
        <v>0</v>
      </c>
      <c r="AO479" s="156">
        <v>0</v>
      </c>
      <c r="AP479" s="127">
        <v>0</v>
      </c>
      <c r="AQ479" s="127">
        <v>0</v>
      </c>
      <c r="AR479" s="127">
        <v>0</v>
      </c>
      <c r="AS479" s="127">
        <v>0</v>
      </c>
      <c r="AT479" s="127">
        <v>0</v>
      </c>
      <c r="AU479" s="127">
        <v>0</v>
      </c>
      <c r="AV479" s="311">
        <v>0</v>
      </c>
      <c r="AW479" s="312">
        <v>0</v>
      </c>
      <c r="AX479" s="312">
        <v>9</v>
      </c>
      <c r="AY479" s="10">
        <v>0</v>
      </c>
      <c r="AZ479" s="10">
        <v>4</v>
      </c>
      <c r="BA479" s="10">
        <v>2</v>
      </c>
    </row>
    <row r="480" spans="1:53" x14ac:dyDescent="0.25">
      <c r="A480" s="9">
        <v>41886</v>
      </c>
      <c r="B480" s="313" t="s">
        <v>82</v>
      </c>
      <c r="C480" s="313" t="s">
        <v>86</v>
      </c>
      <c r="D480" s="314" t="s">
        <v>120</v>
      </c>
      <c r="E480" s="131">
        <v>51</v>
      </c>
      <c r="F480" s="131">
        <v>165</v>
      </c>
      <c r="G480" s="246">
        <v>380.45516967773437</v>
      </c>
      <c r="H480" s="246">
        <v>0.542400062084198</v>
      </c>
      <c r="I480" s="246">
        <v>749998.625</v>
      </c>
      <c r="J480" s="129">
        <v>0</v>
      </c>
      <c r="K480" s="128">
        <v>55187</v>
      </c>
      <c r="L480" s="252">
        <v>96.385018210810514</v>
      </c>
      <c r="M480" s="128">
        <v>1391039</v>
      </c>
      <c r="N480" s="252">
        <v>0</v>
      </c>
      <c r="O480" s="128">
        <v>53465</v>
      </c>
      <c r="P480" s="252">
        <v>0</v>
      </c>
      <c r="Q480" s="128">
        <v>142403</v>
      </c>
      <c r="R480" s="252">
        <v>99.880622863769531</v>
      </c>
      <c r="S480" s="128">
        <v>938737</v>
      </c>
      <c r="T480" s="252">
        <v>99.825935363769531</v>
      </c>
      <c r="U480" s="252">
        <v>99.824180603027344</v>
      </c>
      <c r="V480" s="252">
        <v>99.902015686035156</v>
      </c>
      <c r="W480" s="252">
        <v>99.70501708984375</v>
      </c>
      <c r="X480" s="252">
        <v>99.728118896484375</v>
      </c>
      <c r="Y480" s="128">
        <v>1129051</v>
      </c>
      <c r="Z480" s="252">
        <v>99.904518127441406</v>
      </c>
      <c r="AA480" s="128">
        <v>199257</v>
      </c>
      <c r="AB480" s="252">
        <v>99.618583679199219</v>
      </c>
      <c r="AC480" s="128">
        <v>53525</v>
      </c>
      <c r="AD480" s="252">
        <v>0.23166744410991669</v>
      </c>
      <c r="AE480" s="128">
        <v>5473</v>
      </c>
      <c r="AF480" s="252">
        <v>98.501739501953125</v>
      </c>
      <c r="AG480" s="128">
        <v>1395740</v>
      </c>
      <c r="AH480" s="252">
        <v>0.28923726081848145</v>
      </c>
      <c r="AI480" s="128">
        <v>13443</v>
      </c>
      <c r="AJ480" s="252">
        <v>94.89697265625</v>
      </c>
      <c r="AK480" s="252">
        <v>1.176220178604126</v>
      </c>
      <c r="AL480" s="252">
        <v>7.9558193683624268E-2</v>
      </c>
      <c r="AM480" s="246">
        <v>0</v>
      </c>
      <c r="AN480" s="129">
        <v>0</v>
      </c>
      <c r="AO480" s="129">
        <v>0</v>
      </c>
      <c r="AP480" s="296">
        <v>0</v>
      </c>
      <c r="AQ480" s="296">
        <v>0</v>
      </c>
      <c r="AR480" s="296">
        <v>1</v>
      </c>
      <c r="AS480" s="296">
        <v>1</v>
      </c>
      <c r="AT480" s="296">
        <v>0</v>
      </c>
      <c r="AU480" s="296">
        <v>0</v>
      </c>
      <c r="AV480" s="311">
        <v>0</v>
      </c>
      <c r="AW480" s="312">
        <v>1</v>
      </c>
      <c r="AX480" s="312">
        <v>5</v>
      </c>
      <c r="AY480" s="10">
        <v>0</v>
      </c>
      <c r="AZ480" s="10">
        <v>1</v>
      </c>
      <c r="BA480" s="10">
        <v>1</v>
      </c>
    </row>
    <row r="481" spans="1:53" x14ac:dyDescent="0.25">
      <c r="A481" s="9">
        <v>41886</v>
      </c>
      <c r="B481" s="313" t="s">
        <v>83</v>
      </c>
      <c r="C481" s="313" t="s">
        <v>86</v>
      </c>
      <c r="D481" s="314" t="s">
        <v>120</v>
      </c>
      <c r="E481" s="131">
        <v>46</v>
      </c>
      <c r="F481" s="131">
        <v>140</v>
      </c>
      <c r="G481" s="246">
        <v>167.92085266113281</v>
      </c>
      <c r="H481" s="246">
        <v>0.18000000715255737</v>
      </c>
      <c r="I481" s="246">
        <v>708849.3125</v>
      </c>
      <c r="J481" s="131">
        <v>0</v>
      </c>
      <c r="K481" s="130">
        <v>29198</v>
      </c>
      <c r="L481" s="253">
        <v>96.359339680800062</v>
      </c>
      <c r="M481" s="130">
        <v>947551</v>
      </c>
      <c r="N481" s="253">
        <v>0</v>
      </c>
      <c r="O481" s="130">
        <v>19859</v>
      </c>
      <c r="P481" s="253">
        <v>0</v>
      </c>
      <c r="Q481" s="130">
        <v>79602</v>
      </c>
      <c r="R481" s="253">
        <v>99.939697265625</v>
      </c>
      <c r="S481" s="130">
        <v>618306</v>
      </c>
      <c r="T481" s="253">
        <v>99.910720825195313</v>
      </c>
      <c r="U481" s="253">
        <v>99.8187255859375</v>
      </c>
      <c r="V481" s="253">
        <v>99.865020751953125</v>
      </c>
      <c r="W481" s="253">
        <v>99.758529663085938</v>
      </c>
      <c r="X481" s="253">
        <v>99.775863647460938</v>
      </c>
      <c r="Y481" s="130">
        <v>1148846</v>
      </c>
      <c r="Z481" s="253">
        <v>99.929145812988281</v>
      </c>
      <c r="AA481" s="130">
        <v>282247</v>
      </c>
      <c r="AB481" s="253">
        <v>99.86572265625</v>
      </c>
      <c r="AC481" s="130">
        <v>19863</v>
      </c>
      <c r="AD481" s="253">
        <v>0.20641393959522247</v>
      </c>
      <c r="AE481" s="130">
        <v>1653</v>
      </c>
      <c r="AF481" s="253">
        <v>98.003631591796875</v>
      </c>
      <c r="AG481" s="130">
        <v>949905</v>
      </c>
      <c r="AH481" s="253">
        <v>0.25749942660331726</v>
      </c>
      <c r="AI481" s="130">
        <v>5579</v>
      </c>
      <c r="AJ481" s="253">
        <v>97.20379638671875</v>
      </c>
      <c r="AK481" s="253">
        <v>1.1605154275894165</v>
      </c>
      <c r="AL481" s="253">
        <v>7.1885012090206146E-2</v>
      </c>
      <c r="AM481" s="256">
        <v>0</v>
      </c>
      <c r="AN481" s="131">
        <v>0</v>
      </c>
      <c r="AO481" s="131">
        <v>0</v>
      </c>
      <c r="AP481" s="296">
        <v>0</v>
      </c>
      <c r="AQ481" s="296">
        <v>0</v>
      </c>
      <c r="AR481" s="296">
        <v>0</v>
      </c>
      <c r="AS481" s="296">
        <v>0</v>
      </c>
      <c r="AT481" s="296">
        <v>0</v>
      </c>
      <c r="AU481" s="296">
        <v>0</v>
      </c>
      <c r="AV481" s="315">
        <v>0</v>
      </c>
      <c r="AW481" s="316">
        <v>0</v>
      </c>
      <c r="AX481" s="316">
        <v>6</v>
      </c>
      <c r="AY481" s="317">
        <v>0</v>
      </c>
      <c r="AZ481" s="317">
        <v>0</v>
      </c>
      <c r="BA481" s="317">
        <v>0</v>
      </c>
    </row>
    <row r="482" spans="1:53" x14ac:dyDescent="0.25">
      <c r="A482" s="9">
        <v>41886</v>
      </c>
      <c r="B482" s="299" t="s">
        <v>85</v>
      </c>
      <c r="C482" s="299" t="s">
        <v>86</v>
      </c>
      <c r="D482" s="300">
        <v>3</v>
      </c>
      <c r="E482" s="124">
        <v>133</v>
      </c>
      <c r="F482" s="124">
        <v>430</v>
      </c>
      <c r="G482" s="242">
        <v>265.65359497070312</v>
      </c>
      <c r="H482" s="242">
        <v>4.0799997746944427E-2</v>
      </c>
      <c r="I482" s="242">
        <v>2619064.75</v>
      </c>
      <c r="J482" s="125">
        <v>0</v>
      </c>
      <c r="K482" s="124">
        <v>64365</v>
      </c>
      <c r="L482" s="248">
        <v>96.252621766488005</v>
      </c>
      <c r="M482" s="124">
        <v>3271241</v>
      </c>
      <c r="N482" s="248">
        <v>0</v>
      </c>
      <c r="O482" s="124">
        <v>32399</v>
      </c>
      <c r="P482" s="248">
        <v>0</v>
      </c>
      <c r="Q482" s="124">
        <v>191720</v>
      </c>
      <c r="R482" s="248">
        <v>99.910804748535156</v>
      </c>
      <c r="S482" s="124">
        <v>2266751</v>
      </c>
      <c r="T482" s="248">
        <v>99.91070556640625</v>
      </c>
      <c r="U482" s="248">
        <v>99.793205261230469</v>
      </c>
      <c r="V482" s="248">
        <v>99.929779052734375</v>
      </c>
      <c r="W482" s="248">
        <v>99.704193115234375</v>
      </c>
      <c r="X482" s="248">
        <v>99.840545654296875</v>
      </c>
      <c r="Y482" s="124">
        <v>4798704</v>
      </c>
      <c r="Z482" s="248">
        <v>99.880485534667969</v>
      </c>
      <c r="AA482" s="124">
        <v>906554</v>
      </c>
      <c r="AB482" s="248">
        <v>99.714744567871094</v>
      </c>
      <c r="AC482" s="124">
        <v>32476</v>
      </c>
      <c r="AD482" s="248">
        <v>0.46187955141067505</v>
      </c>
      <c r="AE482" s="124">
        <v>2786</v>
      </c>
      <c r="AF482" s="248">
        <v>99.066764831542969</v>
      </c>
      <c r="AG482" s="124">
        <v>3291038</v>
      </c>
      <c r="AH482" s="248">
        <v>0.23895196616649628</v>
      </c>
      <c r="AI482" s="124">
        <v>17436</v>
      </c>
      <c r="AJ482" s="248">
        <v>94.534294128417969</v>
      </c>
      <c r="AK482" s="248">
        <v>1.0180675983428955</v>
      </c>
      <c r="AL482" s="248">
        <v>7.0224873721599579E-2</v>
      </c>
      <c r="AM482" s="242">
        <v>0</v>
      </c>
      <c r="AN482" s="125">
        <v>0</v>
      </c>
      <c r="AO482" s="300">
        <v>0</v>
      </c>
      <c r="AP482" s="124">
        <v>0</v>
      </c>
      <c r="AQ482" s="124">
        <v>0</v>
      </c>
      <c r="AR482" s="124">
        <v>0</v>
      </c>
      <c r="AS482" s="124">
        <v>0</v>
      </c>
      <c r="AT482" s="124">
        <v>0</v>
      </c>
      <c r="AU482" s="124">
        <v>1</v>
      </c>
      <c r="AV482" s="315">
        <v>1</v>
      </c>
      <c r="AW482" s="316">
        <v>0</v>
      </c>
      <c r="AX482" s="316">
        <v>5</v>
      </c>
      <c r="AY482" s="317">
        <v>1</v>
      </c>
      <c r="AZ482" s="317">
        <v>0</v>
      </c>
      <c r="BA482" s="317">
        <v>0</v>
      </c>
    </row>
    <row r="483" spans="1:53" x14ac:dyDescent="0.25">
      <c r="A483" s="9">
        <v>41886</v>
      </c>
      <c r="B483" s="304" t="s">
        <v>84</v>
      </c>
      <c r="C483" s="304" t="s">
        <v>87</v>
      </c>
      <c r="D483" s="305">
        <v>2</v>
      </c>
      <c r="E483" s="142">
        <v>194</v>
      </c>
      <c r="F483" s="142">
        <v>581</v>
      </c>
      <c r="G483" s="243">
        <v>1047.1058349609375</v>
      </c>
      <c r="H483" s="243">
        <v>1.8917615413665771</v>
      </c>
      <c r="I483" s="243">
        <v>5511921</v>
      </c>
      <c r="J483" s="143">
        <v>0</v>
      </c>
      <c r="K483" s="142">
        <v>139669</v>
      </c>
      <c r="L483" s="249">
        <v>96.119396573326938</v>
      </c>
      <c r="M483" s="142">
        <v>7010917</v>
      </c>
      <c r="N483" s="249">
        <v>0</v>
      </c>
      <c r="O483" s="142">
        <v>70788</v>
      </c>
      <c r="P483" s="249">
        <v>0</v>
      </c>
      <c r="Q483" s="142">
        <v>60785</v>
      </c>
      <c r="R483" s="249">
        <v>99.932548522949219</v>
      </c>
      <c r="S483" s="142">
        <v>5579890</v>
      </c>
      <c r="T483" s="249">
        <v>99.982452392578125</v>
      </c>
      <c r="U483" s="249">
        <v>99.841781616210938</v>
      </c>
      <c r="V483" s="249">
        <v>99.91717529296875</v>
      </c>
      <c r="W483" s="249">
        <v>99.774436950683594</v>
      </c>
      <c r="X483" s="249">
        <v>99.899642944335938</v>
      </c>
      <c r="Y483" s="142">
        <v>18929844</v>
      </c>
      <c r="Z483" s="249">
        <v>99.902816772460938</v>
      </c>
      <c r="AA483" s="142">
        <v>11890</v>
      </c>
      <c r="AB483" s="249">
        <v>91.497055053710937</v>
      </c>
      <c r="AC483" s="142">
        <v>61089</v>
      </c>
      <c r="AD483" s="249">
        <v>0.1767912358045578</v>
      </c>
      <c r="AE483" s="142">
        <v>9692</v>
      </c>
      <c r="AF483" s="249">
        <v>99.453155517578125</v>
      </c>
      <c r="AG483" s="142">
        <v>6978218</v>
      </c>
      <c r="AH483" s="249">
        <v>0.12814159691333771</v>
      </c>
      <c r="AI483" s="142">
        <v>15163</v>
      </c>
      <c r="AJ483" s="249">
        <v>96.761856079101563</v>
      </c>
      <c r="AK483" s="249">
        <v>2.6273727416992187</v>
      </c>
      <c r="AL483" s="249">
        <v>0.21213747560977936</v>
      </c>
      <c r="AM483" s="243">
        <v>0</v>
      </c>
      <c r="AN483" s="143">
        <v>0</v>
      </c>
      <c r="AO483" s="305">
        <v>0</v>
      </c>
      <c r="AP483" s="142">
        <v>0</v>
      </c>
      <c r="AQ483" s="142">
        <v>0</v>
      </c>
      <c r="AR483" s="142">
        <v>1</v>
      </c>
      <c r="AS483" s="142">
        <v>0</v>
      </c>
      <c r="AT483" s="142">
        <v>0</v>
      </c>
      <c r="AU483" s="142">
        <v>0</v>
      </c>
      <c r="AV483" s="315">
        <v>0</v>
      </c>
      <c r="AW483" s="316">
        <v>0</v>
      </c>
      <c r="AX483" s="316">
        <v>7</v>
      </c>
      <c r="AY483" s="317">
        <v>0</v>
      </c>
      <c r="AZ483" s="317">
        <v>1</v>
      </c>
      <c r="BA483" s="317">
        <v>1</v>
      </c>
    </row>
    <row r="484" spans="1:53" x14ac:dyDescent="0.25">
      <c r="A484" s="9">
        <v>41885</v>
      </c>
      <c r="B484" s="299" t="s">
        <v>17</v>
      </c>
      <c r="C484" s="299"/>
      <c r="D484" s="300">
        <v>4</v>
      </c>
      <c r="E484" s="124">
        <v>845</v>
      </c>
      <c r="F484" s="124">
        <v>2888</v>
      </c>
      <c r="G484" s="242">
        <v>7164.5477752685547</v>
      </c>
      <c r="H484" s="242">
        <v>6.4546109335497022</v>
      </c>
      <c r="I484" s="242">
        <v>16459367.71875</v>
      </c>
      <c r="J484" s="125"/>
      <c r="K484" s="124">
        <v>861071</v>
      </c>
      <c r="L484" s="248">
        <v>96.862279649413352</v>
      </c>
      <c r="M484" s="124">
        <v>33439866</v>
      </c>
      <c r="N484" s="248">
        <v>7.4581640512145827E-3</v>
      </c>
      <c r="O484" s="124">
        <v>819259</v>
      </c>
      <c r="P484" s="248">
        <v>2.1624760367229896E-2</v>
      </c>
      <c r="Q484" s="124">
        <v>2212317</v>
      </c>
      <c r="R484" s="248">
        <v>99.517339494981243</v>
      </c>
      <c r="S484" s="124">
        <v>23854720</v>
      </c>
      <c r="T484" s="248">
        <v>99.702345025808697</v>
      </c>
      <c r="U484" s="248">
        <v>99.77699292548013</v>
      </c>
      <c r="V484" s="248">
        <v>99.850784425461953</v>
      </c>
      <c r="W484" s="248">
        <v>99.295408787533475</v>
      </c>
      <c r="X484" s="248">
        <v>99.553573598850519</v>
      </c>
      <c r="Y484" s="124">
        <v>49577489</v>
      </c>
      <c r="Z484" s="248">
        <v>99.904366880874733</v>
      </c>
      <c r="AA484" s="124">
        <v>5505745</v>
      </c>
      <c r="AB484" s="248">
        <v>99.784642243243866</v>
      </c>
      <c r="AC484" s="124">
        <v>810505</v>
      </c>
      <c r="AD484" s="248">
        <v>0.29339732348419945</v>
      </c>
      <c r="AE484" s="124">
        <v>70366</v>
      </c>
      <c r="AF484" s="248">
        <v>98.29178679029053</v>
      </c>
      <c r="AG484" s="124">
        <v>33456653</v>
      </c>
      <c r="AH484" s="248">
        <v>0.18010767597169383</v>
      </c>
      <c r="AI484" s="124">
        <v>309398</v>
      </c>
      <c r="AJ484" s="248">
        <v>95.15607780293449</v>
      </c>
      <c r="AK484" s="248">
        <v>0.90658900004697285</v>
      </c>
      <c r="AL484" s="248" t="e">
        <v>#DIV/0!</v>
      </c>
      <c r="AM484" s="242"/>
      <c r="AN484" s="125"/>
      <c r="AO484" s="300"/>
      <c r="AP484" s="124">
        <v>0</v>
      </c>
      <c r="AQ484" s="124">
        <v>0</v>
      </c>
      <c r="AR484" s="124">
        <v>15</v>
      </c>
      <c r="AS484" s="124">
        <v>10</v>
      </c>
      <c r="AT484" s="124">
        <v>0</v>
      </c>
      <c r="AU484" s="124">
        <v>4</v>
      </c>
      <c r="AV484" s="301">
        <v>22</v>
      </c>
      <c r="AW484" s="302">
        <v>1</v>
      </c>
      <c r="AX484" s="302">
        <v>89</v>
      </c>
      <c r="AY484" s="303">
        <v>13</v>
      </c>
      <c r="AZ484" s="303">
        <v>49</v>
      </c>
      <c r="BA484" s="303">
        <v>31</v>
      </c>
    </row>
    <row r="485" spans="1:53" x14ac:dyDescent="0.25">
      <c r="A485" s="9">
        <v>41885</v>
      </c>
      <c r="B485" s="304" t="s">
        <v>88</v>
      </c>
      <c r="C485" s="304"/>
      <c r="D485" s="305">
        <v>3</v>
      </c>
      <c r="E485" s="142">
        <v>651</v>
      </c>
      <c r="F485" s="142">
        <v>2307</v>
      </c>
      <c r="G485" s="243">
        <v>6103.4113006591797</v>
      </c>
      <c r="H485" s="243">
        <v>4.8143995897844434</v>
      </c>
      <c r="I485" s="243">
        <v>10790339.21875</v>
      </c>
      <c r="J485" s="143"/>
      <c r="K485" s="142">
        <v>752842</v>
      </c>
      <c r="L485" s="249">
        <v>96.897888268720394</v>
      </c>
      <c r="M485" s="142">
        <v>26514044</v>
      </c>
      <c r="N485" s="249">
        <v>9.4063359960718466E-3</v>
      </c>
      <c r="O485" s="142">
        <v>747972</v>
      </c>
      <c r="P485" s="249">
        <v>2.3530293180595095E-2</v>
      </c>
      <c r="Q485" s="142">
        <v>2149861</v>
      </c>
      <c r="R485" s="249">
        <v>99.505178329815649</v>
      </c>
      <c r="S485" s="142">
        <v>18339607</v>
      </c>
      <c r="T485" s="249">
        <v>99.619654814559198</v>
      </c>
      <c r="U485" s="249">
        <v>99.773787726400613</v>
      </c>
      <c r="V485" s="249">
        <v>99.835194003965569</v>
      </c>
      <c r="W485" s="249">
        <v>99.280085403566645</v>
      </c>
      <c r="X485" s="249">
        <v>99.455475650196007</v>
      </c>
      <c r="Y485" s="142">
        <v>29856225</v>
      </c>
      <c r="Z485" s="249">
        <v>99.909331702675189</v>
      </c>
      <c r="AA485" s="142">
        <v>5493954</v>
      </c>
      <c r="AB485" s="249">
        <v>99.80414744521606</v>
      </c>
      <c r="AC485" s="142">
        <v>748556</v>
      </c>
      <c r="AD485" s="249">
        <v>0.30204820690703355</v>
      </c>
      <c r="AE485" s="142">
        <v>61057</v>
      </c>
      <c r="AF485" s="249">
        <v>98.129614650471979</v>
      </c>
      <c r="AG485" s="142">
        <v>26564264</v>
      </c>
      <c r="AH485" s="249">
        <v>0.19447179267351355</v>
      </c>
      <c r="AI485" s="142">
        <v>293898</v>
      </c>
      <c r="AJ485" s="249">
        <v>95.089793622875433</v>
      </c>
      <c r="AK485" s="249">
        <v>7.560922032171976E-7</v>
      </c>
      <c r="AL485" s="249" t="e">
        <v>#DIV/0!</v>
      </c>
      <c r="AM485" s="243"/>
      <c r="AN485" s="143"/>
      <c r="AO485" s="305"/>
      <c r="AP485" s="142">
        <v>0</v>
      </c>
      <c r="AQ485" s="142">
        <v>0</v>
      </c>
      <c r="AR485" s="142">
        <v>14</v>
      </c>
      <c r="AS485" s="142">
        <v>10</v>
      </c>
      <c r="AT485" s="142">
        <v>0</v>
      </c>
      <c r="AU485" s="142">
        <v>4</v>
      </c>
      <c r="AV485" s="301">
        <v>22</v>
      </c>
      <c r="AW485" s="302">
        <v>1</v>
      </c>
      <c r="AX485" s="302">
        <v>78</v>
      </c>
      <c r="AY485" s="303">
        <v>13</v>
      </c>
      <c r="AZ485" s="303">
        <v>48</v>
      </c>
      <c r="BA485" s="303">
        <v>29</v>
      </c>
    </row>
    <row r="486" spans="1:53" x14ac:dyDescent="0.25">
      <c r="A486" s="9">
        <v>41885</v>
      </c>
      <c r="B486" s="306" t="s">
        <v>89</v>
      </c>
      <c r="C486" s="306"/>
      <c r="D486" s="307">
        <v>1</v>
      </c>
      <c r="E486" s="145">
        <v>194</v>
      </c>
      <c r="F486" s="145">
        <v>581</v>
      </c>
      <c r="G486" s="244">
        <v>1061.136474609375</v>
      </c>
      <c r="H486" s="244">
        <v>1.6402113437652588</v>
      </c>
      <c r="I486" s="244">
        <v>5669028.5</v>
      </c>
      <c r="J486" s="138"/>
      <c r="K486" s="145">
        <v>108229</v>
      </c>
      <c r="L486" s="250">
        <v>96.614585739496803</v>
      </c>
      <c r="M486" s="145">
        <v>6925822</v>
      </c>
      <c r="N486" s="250">
        <v>0</v>
      </c>
      <c r="O486" s="145">
        <v>71287</v>
      </c>
      <c r="P486" s="250">
        <v>1.6311403596773744E-3</v>
      </c>
      <c r="Q486" s="145">
        <v>62456</v>
      </c>
      <c r="R486" s="250">
        <v>99.935951232910156</v>
      </c>
      <c r="S486" s="145">
        <v>5515113</v>
      </c>
      <c r="T486" s="250">
        <v>99.977317810058594</v>
      </c>
      <c r="U486" s="250">
        <v>99.810623168945313</v>
      </c>
      <c r="V486" s="250">
        <v>99.910469055175781</v>
      </c>
      <c r="W486" s="250">
        <v>99.746696472167969</v>
      </c>
      <c r="X486" s="250">
        <v>99.887809753417969</v>
      </c>
      <c r="Y486" s="145">
        <v>19721264</v>
      </c>
      <c r="Z486" s="250">
        <v>99.8968505859375</v>
      </c>
      <c r="AA486" s="145">
        <v>11791</v>
      </c>
      <c r="AB486" s="250">
        <v>90.696296691894531</v>
      </c>
      <c r="AC486" s="145">
        <v>61949</v>
      </c>
      <c r="AD486" s="250">
        <v>0.18886503577232361</v>
      </c>
      <c r="AE486" s="145">
        <v>9309</v>
      </c>
      <c r="AF486" s="250">
        <v>99.355461120605469</v>
      </c>
      <c r="AG486" s="145">
        <v>6892389</v>
      </c>
      <c r="AH486" s="250">
        <v>0.12474629282951355</v>
      </c>
      <c r="AI486" s="145">
        <v>15500</v>
      </c>
      <c r="AJ486" s="250">
        <v>96.41290283203125</v>
      </c>
      <c r="AK486" s="250">
        <v>2.6321747303009033</v>
      </c>
      <c r="AL486" s="250">
        <v>0.19808641076087952</v>
      </c>
      <c r="AM486" s="244"/>
      <c r="AN486" s="138"/>
      <c r="AO486" s="307"/>
      <c r="AP486" s="145">
        <v>0</v>
      </c>
      <c r="AQ486" s="145">
        <v>0</v>
      </c>
      <c r="AR486" s="145">
        <v>1</v>
      </c>
      <c r="AS486" s="145">
        <v>0</v>
      </c>
      <c r="AT486" s="145">
        <v>0</v>
      </c>
      <c r="AU486" s="145">
        <v>0</v>
      </c>
      <c r="AV486" s="34">
        <v>0</v>
      </c>
      <c r="AW486" s="308">
        <v>0</v>
      </c>
      <c r="AX486" s="308">
        <v>11</v>
      </c>
      <c r="AY486" s="10">
        <v>0</v>
      </c>
      <c r="AZ486" s="10">
        <v>1</v>
      </c>
      <c r="BA486" s="10">
        <v>2</v>
      </c>
    </row>
    <row r="487" spans="1:53" x14ac:dyDescent="0.25">
      <c r="A487" s="9">
        <v>41885</v>
      </c>
      <c r="B487" s="309" t="s">
        <v>75</v>
      </c>
      <c r="C487" s="309" t="s">
        <v>86</v>
      </c>
      <c r="D487" s="310" t="s">
        <v>118</v>
      </c>
      <c r="E487" s="127">
        <v>39</v>
      </c>
      <c r="F487" s="127">
        <v>181</v>
      </c>
      <c r="G487" s="245">
        <v>1592.19580078125</v>
      </c>
      <c r="H487" s="245">
        <v>1.2455997467041016</v>
      </c>
      <c r="I487" s="245">
        <v>807108.5625</v>
      </c>
      <c r="J487" s="126">
        <v>0</v>
      </c>
      <c r="K487" s="127">
        <v>174549</v>
      </c>
      <c r="L487" s="251">
        <v>96.933812281938032</v>
      </c>
      <c r="M487" s="127">
        <v>4039828</v>
      </c>
      <c r="N487" s="251">
        <v>6.0769915580749512E-2</v>
      </c>
      <c r="O487" s="127">
        <v>201897</v>
      </c>
      <c r="P487" s="251">
        <v>8.0734238028526306E-2</v>
      </c>
      <c r="Q487" s="127">
        <v>454077</v>
      </c>
      <c r="R487" s="251">
        <v>98.014434814453125</v>
      </c>
      <c r="S487" s="127">
        <v>3083802</v>
      </c>
      <c r="T487" s="251">
        <v>98.233482360839844</v>
      </c>
      <c r="U487" s="251">
        <v>99.705787658691406</v>
      </c>
      <c r="V487" s="251">
        <v>99.670608520507812</v>
      </c>
      <c r="W487" s="251">
        <v>97.726066589355469</v>
      </c>
      <c r="X487" s="251">
        <v>97.909912109375</v>
      </c>
      <c r="Y487" s="127">
        <v>4442867</v>
      </c>
      <c r="Z487" s="251">
        <v>99.929031372070313</v>
      </c>
      <c r="AA487" s="127">
        <v>789394</v>
      </c>
      <c r="AB487" s="251">
        <v>99.740943908691406</v>
      </c>
      <c r="AC487" s="127">
        <v>202090</v>
      </c>
      <c r="AD487" s="251">
        <v>0.38695630431175232</v>
      </c>
      <c r="AE487" s="127">
        <v>22161</v>
      </c>
      <c r="AF487" s="251">
        <v>98.064163208007812</v>
      </c>
      <c r="AG487" s="127">
        <v>4040425</v>
      </c>
      <c r="AH487" s="251">
        <v>0.37057983875274658</v>
      </c>
      <c r="AI487" s="127">
        <v>110227</v>
      </c>
      <c r="AJ487" s="251">
        <v>95.642631530761719</v>
      </c>
      <c r="AK487" s="251">
        <v>1.0223056077957153</v>
      </c>
      <c r="AL487" s="251">
        <v>6.131768599152565E-2</v>
      </c>
      <c r="AM487" s="245">
        <v>0</v>
      </c>
      <c r="AN487" s="126">
        <v>0</v>
      </c>
      <c r="AO487" s="156">
        <v>0</v>
      </c>
      <c r="AP487" s="127">
        <v>0</v>
      </c>
      <c r="AQ487" s="127">
        <v>0</v>
      </c>
      <c r="AR487" s="127">
        <v>10</v>
      </c>
      <c r="AS487" s="127">
        <v>7</v>
      </c>
      <c r="AT487" s="127">
        <v>0</v>
      </c>
      <c r="AU487" s="127">
        <v>1</v>
      </c>
      <c r="AV487" s="311">
        <v>8</v>
      </c>
      <c r="AW487" s="312">
        <v>0</v>
      </c>
      <c r="AX487" s="312">
        <v>21</v>
      </c>
      <c r="AY487" s="10">
        <v>4</v>
      </c>
      <c r="AZ487" s="10">
        <v>20</v>
      </c>
      <c r="BA487" s="10">
        <v>14</v>
      </c>
    </row>
    <row r="488" spans="1:53" x14ac:dyDescent="0.25">
      <c r="A488" s="9">
        <v>41885</v>
      </c>
      <c r="B488" s="309" t="s">
        <v>76</v>
      </c>
      <c r="C488" s="309" t="s">
        <v>86</v>
      </c>
      <c r="D488" s="310" t="s">
        <v>119</v>
      </c>
      <c r="E488" s="127">
        <v>52</v>
      </c>
      <c r="F488" s="127">
        <v>168</v>
      </c>
      <c r="G488" s="245">
        <v>477.15847778320312</v>
      </c>
      <c r="H488" s="245">
        <v>0.3959999680519104</v>
      </c>
      <c r="I488" s="245">
        <v>638454.75</v>
      </c>
      <c r="J488" s="126">
        <v>0</v>
      </c>
      <c r="K488" s="127">
        <v>58690</v>
      </c>
      <c r="L488" s="251">
        <v>96.953484409609814</v>
      </c>
      <c r="M488" s="127">
        <v>2016930</v>
      </c>
      <c r="N488" s="251">
        <v>0</v>
      </c>
      <c r="O488" s="127">
        <v>54899</v>
      </c>
      <c r="P488" s="251">
        <v>0</v>
      </c>
      <c r="Q488" s="127">
        <v>163364</v>
      </c>
      <c r="R488" s="251">
        <v>99.93634033203125</v>
      </c>
      <c r="S488" s="127">
        <v>1347322</v>
      </c>
      <c r="T488" s="251">
        <v>99.947967529296875</v>
      </c>
      <c r="U488" s="251">
        <v>99.803276062011719</v>
      </c>
      <c r="V488" s="251">
        <v>99.903663635253906</v>
      </c>
      <c r="W488" s="251">
        <v>99.739738464355469</v>
      </c>
      <c r="X488" s="251">
        <v>99.8516845703125</v>
      </c>
      <c r="Y488" s="127">
        <v>1969047</v>
      </c>
      <c r="Z488" s="251">
        <v>99.917320251464844</v>
      </c>
      <c r="AA488" s="127">
        <v>353241</v>
      </c>
      <c r="AB488" s="251">
        <v>99.87091064453125</v>
      </c>
      <c r="AC488" s="127">
        <v>54957</v>
      </c>
      <c r="AD488" s="251">
        <v>0.30751314759254456</v>
      </c>
      <c r="AE488" s="127">
        <v>1092</v>
      </c>
      <c r="AF488" s="251">
        <v>98.076919555664062</v>
      </c>
      <c r="AG488" s="127">
        <v>2020491</v>
      </c>
      <c r="AH488" s="251">
        <v>0.12858261168003082</v>
      </c>
      <c r="AI488" s="127">
        <v>15917</v>
      </c>
      <c r="AJ488" s="251">
        <v>94.025253295898437</v>
      </c>
      <c r="AK488" s="251">
        <v>1.1291062831878662</v>
      </c>
      <c r="AL488" s="251">
        <v>5.8077376335859299E-2</v>
      </c>
      <c r="AM488" s="245">
        <v>0</v>
      </c>
      <c r="AN488" s="126">
        <v>0</v>
      </c>
      <c r="AO488" s="156">
        <v>0</v>
      </c>
      <c r="AP488" s="127">
        <v>0</v>
      </c>
      <c r="AQ488" s="127">
        <v>0</v>
      </c>
      <c r="AR488" s="127">
        <v>0</v>
      </c>
      <c r="AS488" s="127">
        <v>0</v>
      </c>
      <c r="AT488" s="127">
        <v>0</v>
      </c>
      <c r="AU488" s="127">
        <v>1</v>
      </c>
      <c r="AV488" s="311">
        <v>3</v>
      </c>
      <c r="AW488" s="312">
        <v>0</v>
      </c>
      <c r="AX488" s="312">
        <v>0</v>
      </c>
      <c r="AY488" s="10">
        <v>2</v>
      </c>
      <c r="AZ488" s="10">
        <v>5</v>
      </c>
      <c r="BA488" s="10">
        <v>0</v>
      </c>
    </row>
    <row r="489" spans="1:53" x14ac:dyDescent="0.25">
      <c r="A489" s="9">
        <v>41885</v>
      </c>
      <c r="B489" s="309" t="s">
        <v>77</v>
      </c>
      <c r="C489" s="309" t="s">
        <v>86</v>
      </c>
      <c r="D489" s="310" t="s">
        <v>118</v>
      </c>
      <c r="E489" s="127">
        <v>65</v>
      </c>
      <c r="F489" s="127">
        <v>350</v>
      </c>
      <c r="G489" s="245">
        <v>780.72027587890625</v>
      </c>
      <c r="H489" s="245">
        <v>0.76800006628036499</v>
      </c>
      <c r="I489" s="245">
        <v>1007055.75</v>
      </c>
      <c r="J489" s="126">
        <v>0</v>
      </c>
      <c r="K489" s="127">
        <v>87216</v>
      </c>
      <c r="L489" s="251">
        <v>97.189735828288391</v>
      </c>
      <c r="M489" s="127">
        <v>3484813</v>
      </c>
      <c r="N489" s="251">
        <v>2.8695943910861388E-5</v>
      </c>
      <c r="O489" s="127">
        <v>89793</v>
      </c>
      <c r="P489" s="251">
        <v>0</v>
      </c>
      <c r="Q489" s="127">
        <v>304096</v>
      </c>
      <c r="R489" s="251">
        <v>99.967117309570313</v>
      </c>
      <c r="S489" s="127">
        <v>2427075</v>
      </c>
      <c r="T489" s="251">
        <v>99.963043212890625</v>
      </c>
      <c r="U489" s="251">
        <v>99.852996826171875</v>
      </c>
      <c r="V489" s="251">
        <v>99.940544128417969</v>
      </c>
      <c r="W489" s="251">
        <v>99.820159912109375</v>
      </c>
      <c r="X489" s="251">
        <v>99.903610229492188</v>
      </c>
      <c r="Y489" s="127">
        <v>3905059</v>
      </c>
      <c r="Z489" s="251">
        <v>99.917488098144531</v>
      </c>
      <c r="AA489" s="127">
        <v>721208</v>
      </c>
      <c r="AB489" s="251">
        <v>99.855239868164062</v>
      </c>
      <c r="AC489" s="127">
        <v>89862</v>
      </c>
      <c r="AD489" s="251">
        <v>0.23257884383201599</v>
      </c>
      <c r="AE489" s="127">
        <v>5743</v>
      </c>
      <c r="AF489" s="251">
        <v>97.927909851074219</v>
      </c>
      <c r="AG489" s="127">
        <v>3490566</v>
      </c>
      <c r="AH489" s="251">
        <v>0.1129329726099968</v>
      </c>
      <c r="AI489" s="127">
        <v>19748</v>
      </c>
      <c r="AJ489" s="251">
        <v>94.784278869628906</v>
      </c>
      <c r="AK489" s="251">
        <v>0.95767742395401001</v>
      </c>
      <c r="AL489" s="251">
        <v>6.6729441285133362E-2</v>
      </c>
      <c r="AM489" s="245">
        <v>0</v>
      </c>
      <c r="AN489" s="126">
        <v>0</v>
      </c>
      <c r="AO489" s="156">
        <v>0</v>
      </c>
      <c r="AP489" s="127">
        <v>0</v>
      </c>
      <c r="AQ489" s="127">
        <v>0</v>
      </c>
      <c r="AR489" s="127">
        <v>0</v>
      </c>
      <c r="AS489" s="127">
        <v>0</v>
      </c>
      <c r="AT489" s="127">
        <v>0</v>
      </c>
      <c r="AU489" s="127">
        <v>1</v>
      </c>
      <c r="AV489" s="311">
        <v>2</v>
      </c>
      <c r="AW489" s="312">
        <v>0</v>
      </c>
      <c r="AX489" s="312">
        <v>1</v>
      </c>
      <c r="AY489" s="10">
        <v>2</v>
      </c>
      <c r="AZ489" s="10">
        <v>2</v>
      </c>
      <c r="BA489" s="10">
        <v>0</v>
      </c>
    </row>
    <row r="490" spans="1:53" x14ac:dyDescent="0.25">
      <c r="A490" s="9">
        <v>41885</v>
      </c>
      <c r="B490" s="309" t="s">
        <v>124</v>
      </c>
      <c r="C490" s="309" t="s">
        <v>86</v>
      </c>
      <c r="D490" s="310" t="s">
        <v>118</v>
      </c>
      <c r="E490" s="127">
        <v>42</v>
      </c>
      <c r="F490" s="127">
        <v>136</v>
      </c>
      <c r="G490" s="245">
        <v>303.64080810546875</v>
      </c>
      <c r="H490" s="245">
        <v>0.33119994401931763</v>
      </c>
      <c r="I490" s="245">
        <v>394370.65625</v>
      </c>
      <c r="J490" s="126">
        <v>0</v>
      </c>
      <c r="K490" s="127">
        <v>36956</v>
      </c>
      <c r="L490" s="251">
        <v>96.487715120684058</v>
      </c>
      <c r="M490" s="127">
        <v>1571151</v>
      </c>
      <c r="N490" s="251">
        <v>0</v>
      </c>
      <c r="O490" s="127">
        <v>38812</v>
      </c>
      <c r="P490" s="251">
        <v>0</v>
      </c>
      <c r="Q490" s="127">
        <v>104407</v>
      </c>
      <c r="R490" s="251">
        <v>99.932952880859375</v>
      </c>
      <c r="S490" s="127">
        <v>1141690</v>
      </c>
      <c r="T490" s="251">
        <v>99.952613830566406</v>
      </c>
      <c r="U490" s="251">
        <v>99.858291625976562</v>
      </c>
      <c r="V490" s="251">
        <v>99.837249755859375</v>
      </c>
      <c r="W490" s="251">
        <v>99.791336059570313</v>
      </c>
      <c r="X490" s="251">
        <v>99.789939880371094</v>
      </c>
      <c r="Y490" s="127">
        <v>1782013</v>
      </c>
      <c r="Z490" s="251">
        <v>99.899269104003906</v>
      </c>
      <c r="AA490" s="127">
        <v>288999</v>
      </c>
      <c r="AB490" s="251">
        <v>99.868858337402344</v>
      </c>
      <c r="AC490" s="127">
        <v>38873</v>
      </c>
      <c r="AD490" s="251">
        <v>0.29069018363952637</v>
      </c>
      <c r="AE490" s="127">
        <v>3181</v>
      </c>
      <c r="AF490" s="251">
        <v>98.019493103027344</v>
      </c>
      <c r="AG490" s="127">
        <v>1573302</v>
      </c>
      <c r="AH490" s="251">
        <v>0.1452995091676712</v>
      </c>
      <c r="AI490" s="127">
        <v>20820</v>
      </c>
      <c r="AJ490" s="251">
        <v>93.256484985351562</v>
      </c>
      <c r="AK490" s="251">
        <v>0.90615665912628174</v>
      </c>
      <c r="AL490" s="251">
        <v>5.6247789412736893E-2</v>
      </c>
      <c r="AM490" s="245">
        <v>0</v>
      </c>
      <c r="AN490" s="126">
        <v>0</v>
      </c>
      <c r="AO490" s="156">
        <v>0</v>
      </c>
      <c r="AP490" s="127">
        <v>0</v>
      </c>
      <c r="AQ490" s="127">
        <v>0</v>
      </c>
      <c r="AR490" s="127">
        <v>1</v>
      </c>
      <c r="AS490" s="127">
        <v>0</v>
      </c>
      <c r="AT490" s="127">
        <v>0</v>
      </c>
      <c r="AU490" s="127">
        <v>0</v>
      </c>
      <c r="AV490" s="311">
        <v>2</v>
      </c>
      <c r="AW490" s="312">
        <v>0</v>
      </c>
      <c r="AX490" s="312">
        <v>4</v>
      </c>
      <c r="AY490" s="10">
        <v>0</v>
      </c>
      <c r="AZ490" s="10">
        <v>1</v>
      </c>
      <c r="BA490" s="10">
        <v>0</v>
      </c>
    </row>
    <row r="491" spans="1:53" x14ac:dyDescent="0.25">
      <c r="A491" s="9">
        <v>41885</v>
      </c>
      <c r="B491" s="309" t="s">
        <v>78</v>
      </c>
      <c r="C491" s="309" t="s">
        <v>86</v>
      </c>
      <c r="D491" s="310" t="s">
        <v>118</v>
      </c>
      <c r="E491" s="127">
        <v>33</v>
      </c>
      <c r="F491" s="127">
        <v>104</v>
      </c>
      <c r="G491" s="245">
        <v>624.99603271484375</v>
      </c>
      <c r="H491" s="245">
        <v>0.335999995470047</v>
      </c>
      <c r="I491" s="245">
        <v>451155.125</v>
      </c>
      <c r="J491" s="126">
        <v>0</v>
      </c>
      <c r="K491" s="127">
        <v>77945</v>
      </c>
      <c r="L491" s="251">
        <v>96.582205401244465</v>
      </c>
      <c r="M491" s="127">
        <v>1671427</v>
      </c>
      <c r="N491" s="251">
        <v>0</v>
      </c>
      <c r="O491" s="127">
        <v>73085</v>
      </c>
      <c r="P491" s="251">
        <v>1.3682697899639606E-3</v>
      </c>
      <c r="Q491" s="127">
        <v>145379</v>
      </c>
      <c r="R491" s="251">
        <v>99.942222595214844</v>
      </c>
      <c r="S491" s="127">
        <v>1103610</v>
      </c>
      <c r="T491" s="251">
        <v>99.9412841796875</v>
      </c>
      <c r="U491" s="251">
        <v>99.83306884765625</v>
      </c>
      <c r="V491" s="251">
        <v>99.853660583496094</v>
      </c>
      <c r="W491" s="251">
        <v>99.775390625</v>
      </c>
      <c r="X491" s="251">
        <v>99.795028686523438</v>
      </c>
      <c r="Y491" s="127">
        <v>1671622</v>
      </c>
      <c r="Z491" s="251">
        <v>99.911041259765625</v>
      </c>
      <c r="AA491" s="127">
        <v>265592</v>
      </c>
      <c r="AB491" s="251">
        <v>99.7947998046875</v>
      </c>
      <c r="AC491" s="127">
        <v>73182</v>
      </c>
      <c r="AD491" s="251">
        <v>0.29788744449615479</v>
      </c>
      <c r="AE491" s="127">
        <v>5504</v>
      </c>
      <c r="AF491" s="251">
        <v>98.364822387695313</v>
      </c>
      <c r="AG491" s="127">
        <v>1675767</v>
      </c>
      <c r="AH491" s="251">
        <v>0.17711292207241058</v>
      </c>
      <c r="AI491" s="127">
        <v>15303</v>
      </c>
      <c r="AJ491" s="251">
        <v>95.536819458007812</v>
      </c>
      <c r="AK491" s="251">
        <v>1.1385539770126343</v>
      </c>
      <c r="AL491" s="251">
        <v>6.5796166658401489E-2</v>
      </c>
      <c r="AM491" s="245">
        <v>0</v>
      </c>
      <c r="AN491" s="126">
        <v>0</v>
      </c>
      <c r="AO491" s="156">
        <v>0</v>
      </c>
      <c r="AP491" s="127">
        <v>0</v>
      </c>
      <c r="AQ491" s="127">
        <v>0</v>
      </c>
      <c r="AR491" s="127">
        <v>0</v>
      </c>
      <c r="AS491" s="127">
        <v>0</v>
      </c>
      <c r="AT491" s="127">
        <v>0</v>
      </c>
      <c r="AU491" s="127">
        <v>0</v>
      </c>
      <c r="AV491" s="311">
        <v>2</v>
      </c>
      <c r="AW491" s="312">
        <v>0</v>
      </c>
      <c r="AX491" s="312">
        <v>5</v>
      </c>
      <c r="AY491" s="10">
        <v>1</v>
      </c>
      <c r="AZ491" s="10">
        <v>1</v>
      </c>
      <c r="BA491" s="10">
        <v>0</v>
      </c>
    </row>
    <row r="492" spans="1:53" x14ac:dyDescent="0.25">
      <c r="A492" s="9">
        <v>41885</v>
      </c>
      <c r="B492" s="309" t="s">
        <v>79</v>
      </c>
      <c r="C492" s="309" t="s">
        <v>86</v>
      </c>
      <c r="D492" s="310" t="s">
        <v>119</v>
      </c>
      <c r="E492" s="127">
        <v>77</v>
      </c>
      <c r="F492" s="127">
        <v>261</v>
      </c>
      <c r="G492" s="245">
        <v>503.82476806640625</v>
      </c>
      <c r="H492" s="245">
        <v>0.50400000810623169</v>
      </c>
      <c r="I492" s="245">
        <v>1380336.125</v>
      </c>
      <c r="J492" s="126">
        <v>0</v>
      </c>
      <c r="K492" s="127">
        <v>66492</v>
      </c>
      <c r="L492" s="251">
        <v>96.885339589725078</v>
      </c>
      <c r="M492" s="127">
        <v>3561991</v>
      </c>
      <c r="N492" s="251">
        <v>0</v>
      </c>
      <c r="O492" s="127">
        <v>60121</v>
      </c>
      <c r="P492" s="251">
        <v>1.6633123159408569E-3</v>
      </c>
      <c r="Q492" s="127">
        <v>219941</v>
      </c>
      <c r="R492" s="251">
        <v>99.907249450683594</v>
      </c>
      <c r="S492" s="127">
        <v>2333015</v>
      </c>
      <c r="T492" s="251">
        <v>99.906257629394531</v>
      </c>
      <c r="U492" s="251">
        <v>99.688957214355469</v>
      </c>
      <c r="V492" s="251">
        <v>99.762100219726563</v>
      </c>
      <c r="W492" s="251">
        <v>99.59649658203125</v>
      </c>
      <c r="X492" s="251">
        <v>99.6685791015625</v>
      </c>
      <c r="Y492" s="127">
        <v>4130704</v>
      </c>
      <c r="Z492" s="251">
        <v>99.903480529785156</v>
      </c>
      <c r="AA492" s="127">
        <v>779249</v>
      </c>
      <c r="AB492" s="251">
        <v>99.856269836425781</v>
      </c>
      <c r="AC492" s="127">
        <v>60106</v>
      </c>
      <c r="AD492" s="251">
        <v>0.28616112470626831</v>
      </c>
      <c r="AE492" s="127">
        <v>4396</v>
      </c>
      <c r="AF492" s="251">
        <v>98.066421508789063</v>
      </c>
      <c r="AG492" s="127">
        <v>3563421</v>
      </c>
      <c r="AH492" s="251">
        <v>0.12193338572978973</v>
      </c>
      <c r="AI492" s="127">
        <v>32299</v>
      </c>
      <c r="AJ492" s="251">
        <v>95.764572143554688</v>
      </c>
      <c r="AK492" s="251">
        <v>0.96553885936737061</v>
      </c>
      <c r="AL492" s="251">
        <v>6.2919549643993378E-2</v>
      </c>
      <c r="AM492" s="245">
        <v>0</v>
      </c>
      <c r="AN492" s="126">
        <v>0</v>
      </c>
      <c r="AO492" s="156">
        <v>0</v>
      </c>
      <c r="AP492" s="127">
        <v>0</v>
      </c>
      <c r="AQ492" s="127">
        <v>0</v>
      </c>
      <c r="AR492" s="127">
        <v>1</v>
      </c>
      <c r="AS492" s="127">
        <v>1</v>
      </c>
      <c r="AT492" s="127">
        <v>0</v>
      </c>
      <c r="AU492" s="127">
        <v>0</v>
      </c>
      <c r="AV492" s="311">
        <v>1</v>
      </c>
      <c r="AW492" s="312">
        <v>0</v>
      </c>
      <c r="AX492" s="312">
        <v>16</v>
      </c>
      <c r="AY492" s="10">
        <v>1</v>
      </c>
      <c r="AZ492" s="10">
        <v>8</v>
      </c>
      <c r="BA492" s="10">
        <v>7</v>
      </c>
    </row>
    <row r="493" spans="1:53" x14ac:dyDescent="0.25">
      <c r="A493" s="9">
        <v>41885</v>
      </c>
      <c r="B493" s="309" t="s">
        <v>80</v>
      </c>
      <c r="C493" s="309" t="s">
        <v>86</v>
      </c>
      <c r="D493" s="310" t="s">
        <v>119</v>
      </c>
      <c r="E493" s="127">
        <v>57</v>
      </c>
      <c r="F493" s="127">
        <v>180</v>
      </c>
      <c r="G493" s="245">
        <v>343.79519653320312</v>
      </c>
      <c r="H493" s="245">
        <v>0.47759994864463806</v>
      </c>
      <c r="I493" s="245">
        <v>802479</v>
      </c>
      <c r="J493" s="126">
        <v>0</v>
      </c>
      <c r="K493" s="127">
        <v>42466</v>
      </c>
      <c r="L493" s="251">
        <v>96.828050675834788</v>
      </c>
      <c r="M493" s="127">
        <v>2053496</v>
      </c>
      <c r="N493" s="251">
        <v>0</v>
      </c>
      <c r="O493" s="127">
        <v>40909</v>
      </c>
      <c r="P493" s="251">
        <v>0</v>
      </c>
      <c r="Q493" s="127">
        <v>121540</v>
      </c>
      <c r="R493" s="251">
        <v>99.948989868164062</v>
      </c>
      <c r="S493" s="127">
        <v>1301210</v>
      </c>
      <c r="T493" s="251">
        <v>99.947128295898438</v>
      </c>
      <c r="U493" s="251">
        <v>99.863113403320313</v>
      </c>
      <c r="V493" s="251">
        <v>99.882347106933594</v>
      </c>
      <c r="W493" s="251">
        <v>99.812171936035156</v>
      </c>
      <c r="X493" s="251">
        <v>99.829536437988281</v>
      </c>
      <c r="Y493" s="127">
        <v>1969381</v>
      </c>
      <c r="Z493" s="251">
        <v>99.901748657226563</v>
      </c>
      <c r="AA493" s="127">
        <v>337923</v>
      </c>
      <c r="AB493" s="251">
        <v>99.861503601074219</v>
      </c>
      <c r="AC493" s="127">
        <v>40969</v>
      </c>
      <c r="AD493" s="251">
        <v>0.2953452467918396</v>
      </c>
      <c r="AE493" s="127">
        <v>2663</v>
      </c>
      <c r="AF493" s="251">
        <v>98.197525024414063</v>
      </c>
      <c r="AG493" s="127">
        <v>2056814</v>
      </c>
      <c r="AH493" s="251">
        <v>0.12349196523427963</v>
      </c>
      <c r="AI493" s="127">
        <v>15982</v>
      </c>
      <c r="AJ493" s="251">
        <v>95.695159912109375</v>
      </c>
      <c r="AK493" s="251">
        <v>1.117382287979126</v>
      </c>
      <c r="AL493" s="251">
        <v>6.986834853887558E-2</v>
      </c>
      <c r="AM493" s="245">
        <v>0</v>
      </c>
      <c r="AN493" s="126">
        <v>0</v>
      </c>
      <c r="AO493" s="156">
        <v>0</v>
      </c>
      <c r="AP493" s="127">
        <v>0</v>
      </c>
      <c r="AQ493" s="127">
        <v>0</v>
      </c>
      <c r="AR493" s="127">
        <v>0</v>
      </c>
      <c r="AS493" s="127">
        <v>0</v>
      </c>
      <c r="AT493" s="127">
        <v>0</v>
      </c>
      <c r="AU493" s="127">
        <v>0</v>
      </c>
      <c r="AV493" s="311">
        <v>1</v>
      </c>
      <c r="AW493" s="312">
        <v>0</v>
      </c>
      <c r="AX493" s="312">
        <v>5</v>
      </c>
      <c r="AY493" s="10">
        <v>1</v>
      </c>
      <c r="AZ493" s="10">
        <v>1</v>
      </c>
      <c r="BA493" s="10">
        <v>0</v>
      </c>
    </row>
    <row r="494" spans="1:53" x14ac:dyDescent="0.25">
      <c r="A494" s="9">
        <v>41885</v>
      </c>
      <c r="B494" s="309" t="s">
        <v>81</v>
      </c>
      <c r="C494" s="309" t="s">
        <v>86</v>
      </c>
      <c r="D494" s="310" t="s">
        <v>119</v>
      </c>
      <c r="E494" s="127">
        <v>40</v>
      </c>
      <c r="F494" s="127">
        <v>134</v>
      </c>
      <c r="G494" s="245">
        <v>320.685546875</v>
      </c>
      <c r="H494" s="245">
        <v>3.840000182390213E-2</v>
      </c>
      <c r="I494" s="245">
        <v>890817.9375</v>
      </c>
      <c r="J494" s="126">
        <v>0</v>
      </c>
      <c r="K494" s="127">
        <v>42536</v>
      </c>
      <c r="L494" s="251">
        <v>96.847376340041379</v>
      </c>
      <c r="M494" s="127">
        <v>1465937</v>
      </c>
      <c r="N494" s="251">
        <v>0</v>
      </c>
      <c r="O494" s="127">
        <v>37700</v>
      </c>
      <c r="P494" s="251">
        <v>2.6525198481976986E-3</v>
      </c>
      <c r="Q494" s="127">
        <v>127158</v>
      </c>
      <c r="R494" s="251">
        <v>99.948883056640625</v>
      </c>
      <c r="S494" s="127">
        <v>1017286</v>
      </c>
      <c r="T494" s="251">
        <v>99.955177307128906</v>
      </c>
      <c r="U494" s="251">
        <v>99.761276245117188</v>
      </c>
      <c r="V494" s="251">
        <v>99.89215087890625</v>
      </c>
      <c r="W494" s="251">
        <v>99.710281372070312</v>
      </c>
      <c r="X494" s="251">
        <v>99.847373962402344</v>
      </c>
      <c r="Y494" s="127">
        <v>1889452</v>
      </c>
      <c r="Z494" s="251">
        <v>99.913993835449219</v>
      </c>
      <c r="AA494" s="127">
        <v>392562</v>
      </c>
      <c r="AB494" s="251">
        <v>99.880783081054688</v>
      </c>
      <c r="AC494" s="127">
        <v>37686</v>
      </c>
      <c r="AD494" s="251">
        <v>0.19901289045810699</v>
      </c>
      <c r="AE494" s="127">
        <v>2830</v>
      </c>
      <c r="AF494" s="251">
        <v>97.879859924316406</v>
      </c>
      <c r="AG494" s="127">
        <v>1468826</v>
      </c>
      <c r="AH494" s="251">
        <v>0.13895450532436371</v>
      </c>
      <c r="AI494" s="127">
        <v>15972</v>
      </c>
      <c r="AJ494" s="251">
        <v>96.011772155761719</v>
      </c>
      <c r="AK494" s="251">
        <v>0.92216628789901733</v>
      </c>
      <c r="AL494" s="251">
        <v>6.9308198988437653E-2</v>
      </c>
      <c r="AM494" s="245">
        <v>0</v>
      </c>
      <c r="AN494" s="126">
        <v>0</v>
      </c>
      <c r="AO494" s="156">
        <v>0</v>
      </c>
      <c r="AP494" s="127">
        <v>0</v>
      </c>
      <c r="AQ494" s="127">
        <v>0</v>
      </c>
      <c r="AR494" s="127">
        <v>0</v>
      </c>
      <c r="AS494" s="127">
        <v>0</v>
      </c>
      <c r="AT494" s="127">
        <v>0</v>
      </c>
      <c r="AU494" s="127">
        <v>0</v>
      </c>
      <c r="AV494" s="311">
        <v>0</v>
      </c>
      <c r="AW494" s="312">
        <v>0</v>
      </c>
      <c r="AX494" s="312">
        <v>1</v>
      </c>
      <c r="AY494" s="10">
        <v>0</v>
      </c>
      <c r="AZ494" s="10">
        <v>0</v>
      </c>
      <c r="BA494" s="10">
        <v>0</v>
      </c>
    </row>
    <row r="495" spans="1:53" x14ac:dyDescent="0.25">
      <c r="A495" s="9">
        <v>41885</v>
      </c>
      <c r="B495" s="309" t="s">
        <v>125</v>
      </c>
      <c r="C495" s="309" t="s">
        <v>86</v>
      </c>
      <c r="D495" s="310" t="s">
        <v>119</v>
      </c>
      <c r="E495" s="127">
        <v>16</v>
      </c>
      <c r="F495" s="127">
        <v>58</v>
      </c>
      <c r="G495" s="245">
        <v>382.783203125</v>
      </c>
      <c r="H495" s="245">
        <v>0.15359999239444733</v>
      </c>
      <c r="I495" s="245">
        <v>307420.75</v>
      </c>
      <c r="J495" s="126">
        <v>0</v>
      </c>
      <c r="K495" s="127">
        <v>49302</v>
      </c>
      <c r="L495" s="251">
        <v>97.3956431787757</v>
      </c>
      <c r="M495" s="127">
        <v>1105055</v>
      </c>
      <c r="N495" s="251">
        <v>3.4387428313493729E-3</v>
      </c>
      <c r="O495" s="127">
        <v>47796</v>
      </c>
      <c r="P495" s="251">
        <v>2.0922252908349037E-2</v>
      </c>
      <c r="Q495" s="127">
        <v>111515</v>
      </c>
      <c r="R495" s="251">
        <v>99.540870666503906</v>
      </c>
      <c r="S495" s="127">
        <v>785376</v>
      </c>
      <c r="T495" s="251">
        <v>99.47528076171875</v>
      </c>
      <c r="U495" s="251">
        <v>99.765670776367188</v>
      </c>
      <c r="V495" s="251">
        <v>99.678474426269531</v>
      </c>
      <c r="W495" s="251">
        <v>99.3076171875</v>
      </c>
      <c r="X495" s="251">
        <v>99.155441284179687</v>
      </c>
      <c r="Y495" s="127">
        <v>1036864</v>
      </c>
      <c r="Z495" s="251">
        <v>99.935867309570313</v>
      </c>
      <c r="AA495" s="127">
        <v>177965</v>
      </c>
      <c r="AB495" s="251">
        <v>99.843788146972656</v>
      </c>
      <c r="AC495" s="127">
        <v>47788</v>
      </c>
      <c r="AD495" s="251">
        <v>0.22809073328971863</v>
      </c>
      <c r="AE495" s="127">
        <v>3789</v>
      </c>
      <c r="AF495" s="251">
        <v>98.891525268554688</v>
      </c>
      <c r="AG495" s="127">
        <v>1105050</v>
      </c>
      <c r="AH495" s="251">
        <v>0.13990317285060883</v>
      </c>
      <c r="AI495" s="127">
        <v>11397</v>
      </c>
      <c r="AJ495" s="251">
        <v>92.383956909179688</v>
      </c>
      <c r="AK495" s="251">
        <v>0.98902231454849243</v>
      </c>
      <c r="AL495" s="251">
        <v>6.2017243355512619E-2</v>
      </c>
      <c r="AM495" s="245">
        <v>0</v>
      </c>
      <c r="AN495" s="126">
        <v>0</v>
      </c>
      <c r="AO495" s="156">
        <v>0</v>
      </c>
      <c r="AP495" s="127">
        <v>0</v>
      </c>
      <c r="AQ495" s="127">
        <v>0</v>
      </c>
      <c r="AR495" s="127">
        <v>0</v>
      </c>
      <c r="AS495" s="127">
        <v>0</v>
      </c>
      <c r="AT495" s="127">
        <v>0</v>
      </c>
      <c r="AU495" s="127">
        <v>0</v>
      </c>
      <c r="AV495" s="311">
        <v>1</v>
      </c>
      <c r="AW495" s="312">
        <v>0</v>
      </c>
      <c r="AX495" s="312">
        <v>9</v>
      </c>
      <c r="AY495" s="10">
        <v>0</v>
      </c>
      <c r="AZ495" s="10">
        <v>8</v>
      </c>
      <c r="BA495" s="10">
        <v>6</v>
      </c>
    </row>
    <row r="496" spans="1:53" x14ac:dyDescent="0.25">
      <c r="A496" s="9">
        <v>41885</v>
      </c>
      <c r="B496" s="313" t="s">
        <v>82</v>
      </c>
      <c r="C496" s="313" t="s">
        <v>86</v>
      </c>
      <c r="D496" s="314" t="s">
        <v>120</v>
      </c>
      <c r="E496" s="131">
        <v>51</v>
      </c>
      <c r="F496" s="131">
        <v>165</v>
      </c>
      <c r="G496" s="246">
        <v>365.51516723632812</v>
      </c>
      <c r="H496" s="246">
        <v>0.48479992151260376</v>
      </c>
      <c r="I496" s="246">
        <v>746017.5</v>
      </c>
      <c r="J496" s="129">
        <v>0</v>
      </c>
      <c r="K496" s="128">
        <v>46179</v>
      </c>
      <c r="L496" s="252">
        <v>96.808072933584526</v>
      </c>
      <c r="M496" s="128">
        <v>1311995</v>
      </c>
      <c r="N496" s="252">
        <v>0</v>
      </c>
      <c r="O496" s="128">
        <v>51326</v>
      </c>
      <c r="P496" s="252">
        <v>0</v>
      </c>
      <c r="Q496" s="128">
        <v>118951</v>
      </c>
      <c r="R496" s="252">
        <v>99.883987426757813</v>
      </c>
      <c r="S496" s="128">
        <v>933105</v>
      </c>
      <c r="T496" s="252">
        <v>99.779449462890625</v>
      </c>
      <c r="U496" s="252">
        <v>99.773994445800781</v>
      </c>
      <c r="V496" s="252">
        <v>99.892532348632812</v>
      </c>
      <c r="W496" s="252">
        <v>99.658241271972656</v>
      </c>
      <c r="X496" s="252">
        <v>99.672218322753906</v>
      </c>
      <c r="Y496" s="128">
        <v>1138433</v>
      </c>
      <c r="Z496" s="252">
        <v>99.91839599609375</v>
      </c>
      <c r="AA496" s="128">
        <v>214390</v>
      </c>
      <c r="AB496" s="252">
        <v>99.697280883789063</v>
      </c>
      <c r="AC496" s="128">
        <v>51356</v>
      </c>
      <c r="AD496" s="252">
        <v>0.2239270955324173</v>
      </c>
      <c r="AE496" s="128">
        <v>5315</v>
      </c>
      <c r="AF496" s="252">
        <v>98.306678771972656</v>
      </c>
      <c r="AG496" s="128">
        <v>1316097</v>
      </c>
      <c r="AH496" s="252">
        <v>0.29344341158866882</v>
      </c>
      <c r="AI496" s="128">
        <v>12718</v>
      </c>
      <c r="AJ496" s="252">
        <v>94.558891296386719</v>
      </c>
      <c r="AK496" s="252">
        <v>1.1586501598358154</v>
      </c>
      <c r="AL496" s="252">
        <v>6.9745458662509918E-2</v>
      </c>
      <c r="AM496" s="246">
        <v>0</v>
      </c>
      <c r="AN496" s="129">
        <v>0</v>
      </c>
      <c r="AO496" s="129">
        <v>0</v>
      </c>
      <c r="AP496" s="296">
        <v>0</v>
      </c>
      <c r="AQ496" s="296">
        <v>0</v>
      </c>
      <c r="AR496" s="296">
        <v>2</v>
      </c>
      <c r="AS496" s="296">
        <v>2</v>
      </c>
      <c r="AT496" s="296">
        <v>0</v>
      </c>
      <c r="AU496" s="296">
        <v>0</v>
      </c>
      <c r="AV496" s="311">
        <v>0</v>
      </c>
      <c r="AW496" s="312">
        <v>1</v>
      </c>
      <c r="AX496" s="312">
        <v>4</v>
      </c>
      <c r="AY496" s="10">
        <v>1</v>
      </c>
      <c r="AZ496" s="10">
        <v>2</v>
      </c>
      <c r="BA496" s="10">
        <v>2</v>
      </c>
    </row>
    <row r="497" spans="1:53" x14ac:dyDescent="0.25">
      <c r="A497" s="9">
        <v>41885</v>
      </c>
      <c r="B497" s="313" t="s">
        <v>83</v>
      </c>
      <c r="C497" s="313" t="s">
        <v>86</v>
      </c>
      <c r="D497" s="314" t="s">
        <v>120</v>
      </c>
      <c r="E497" s="131">
        <v>46</v>
      </c>
      <c r="F497" s="131">
        <v>140</v>
      </c>
      <c r="G497" s="246">
        <v>154.08721923828125</v>
      </c>
      <c r="H497" s="246">
        <v>7.1999998763203621E-3</v>
      </c>
      <c r="I497" s="246">
        <v>713604.5625</v>
      </c>
      <c r="J497" s="131">
        <v>0</v>
      </c>
      <c r="K497" s="130">
        <v>23381</v>
      </c>
      <c r="L497" s="253">
        <v>96.334630683033225</v>
      </c>
      <c r="M497" s="130">
        <v>958964</v>
      </c>
      <c r="N497" s="253">
        <v>0</v>
      </c>
      <c r="O497" s="130">
        <v>20001</v>
      </c>
      <c r="P497" s="253">
        <v>0</v>
      </c>
      <c r="Q497" s="130">
        <v>90811</v>
      </c>
      <c r="R497" s="253">
        <v>99.924018859863281</v>
      </c>
      <c r="S497" s="130">
        <v>603253</v>
      </c>
      <c r="T497" s="253">
        <v>99.913299560546875</v>
      </c>
      <c r="U497" s="253">
        <v>99.785011291503906</v>
      </c>
      <c r="V497" s="253">
        <v>99.8297119140625</v>
      </c>
      <c r="W497" s="253">
        <v>99.709190368652344</v>
      </c>
      <c r="X497" s="253">
        <v>99.743156433105469</v>
      </c>
      <c r="Y497" s="130">
        <v>1112649</v>
      </c>
      <c r="Z497" s="253">
        <v>99.894935607910156</v>
      </c>
      <c r="AA497" s="130">
        <v>270127</v>
      </c>
      <c r="AB497" s="253">
        <v>99.840812683105469</v>
      </c>
      <c r="AC497" s="130">
        <v>20003</v>
      </c>
      <c r="AD497" s="253">
        <v>0.22996550798416138</v>
      </c>
      <c r="AE497" s="130">
        <v>1670</v>
      </c>
      <c r="AF497" s="253">
        <v>98.263473510742187</v>
      </c>
      <c r="AG497" s="130">
        <v>960972</v>
      </c>
      <c r="AH497" s="253">
        <v>0.25380551815032959</v>
      </c>
      <c r="AI497" s="130">
        <v>5591</v>
      </c>
      <c r="AJ497" s="253">
        <v>96.923629760742188</v>
      </c>
      <c r="AK497" s="253">
        <v>1.1357142925262451</v>
      </c>
      <c r="AL497" s="253">
        <v>7.9954981803894043E-2</v>
      </c>
      <c r="AM497" s="256">
        <v>0</v>
      </c>
      <c r="AN497" s="131">
        <v>0</v>
      </c>
      <c r="AO497" s="131">
        <v>0</v>
      </c>
      <c r="AP497" s="296">
        <v>0</v>
      </c>
      <c r="AQ497" s="296">
        <v>0</v>
      </c>
      <c r="AR497" s="296">
        <v>0</v>
      </c>
      <c r="AS497" s="296">
        <v>0</v>
      </c>
      <c r="AT497" s="296">
        <v>0</v>
      </c>
      <c r="AU497" s="296">
        <v>0</v>
      </c>
      <c r="AV497" s="315">
        <v>0</v>
      </c>
      <c r="AW497" s="316">
        <v>0</v>
      </c>
      <c r="AX497" s="316">
        <v>8</v>
      </c>
      <c r="AY497" s="317">
        <v>0</v>
      </c>
      <c r="AZ497" s="317">
        <v>0</v>
      </c>
      <c r="BA497" s="317">
        <v>0</v>
      </c>
    </row>
    <row r="498" spans="1:53" x14ac:dyDescent="0.25">
      <c r="A498" s="9">
        <v>41885</v>
      </c>
      <c r="B498" s="299" t="s">
        <v>85</v>
      </c>
      <c r="C498" s="299" t="s">
        <v>86</v>
      </c>
      <c r="D498" s="300">
        <v>3</v>
      </c>
      <c r="E498" s="124">
        <v>133</v>
      </c>
      <c r="F498" s="124">
        <v>430</v>
      </c>
      <c r="G498" s="242">
        <v>254.00880432128906</v>
      </c>
      <c r="H498" s="242">
        <v>7.1999996900558472E-2</v>
      </c>
      <c r="I498" s="242">
        <v>2651518.5</v>
      </c>
      <c r="J498" s="125">
        <v>0</v>
      </c>
      <c r="K498" s="124">
        <v>47130</v>
      </c>
      <c r="L498" s="248">
        <v>96.972204540632291</v>
      </c>
      <c r="M498" s="124">
        <v>3272457</v>
      </c>
      <c r="N498" s="248">
        <v>0</v>
      </c>
      <c r="O498" s="124">
        <v>31633</v>
      </c>
      <c r="P498" s="248">
        <v>0</v>
      </c>
      <c r="Q498" s="124">
        <v>188622</v>
      </c>
      <c r="R498" s="248">
        <v>99.886543273925781</v>
      </c>
      <c r="S498" s="124">
        <v>2262863</v>
      </c>
      <c r="T498" s="248">
        <v>99.891380310058594</v>
      </c>
      <c r="U498" s="248">
        <v>99.756584167480469</v>
      </c>
      <c r="V498" s="248">
        <v>99.9295654296875</v>
      </c>
      <c r="W498" s="248">
        <v>99.643402099609375</v>
      </c>
      <c r="X498" s="248">
        <v>99.821022033691406</v>
      </c>
      <c r="Y498" s="124">
        <v>4808134</v>
      </c>
      <c r="Z498" s="248">
        <v>99.886131286621094</v>
      </c>
      <c r="AA498" s="124">
        <v>903304</v>
      </c>
      <c r="AB498" s="248">
        <v>99.681388854980469</v>
      </c>
      <c r="AC498" s="124">
        <v>31684</v>
      </c>
      <c r="AD498" s="248">
        <v>0.41661405563354492</v>
      </c>
      <c r="AE498" s="124">
        <v>2713</v>
      </c>
      <c r="AF498" s="248">
        <v>97.567268371582031</v>
      </c>
      <c r="AG498" s="124">
        <v>3292533</v>
      </c>
      <c r="AH498" s="248">
        <v>0.24661864340305328</v>
      </c>
      <c r="AI498" s="124">
        <v>17924</v>
      </c>
      <c r="AJ498" s="248">
        <v>93.667709350585937</v>
      </c>
      <c r="AK498" s="248">
        <v>1.0025254487991333</v>
      </c>
      <c r="AL498" s="248">
        <v>7.4581384658813477E-2</v>
      </c>
      <c r="AM498" s="242">
        <v>0</v>
      </c>
      <c r="AN498" s="125">
        <v>0</v>
      </c>
      <c r="AO498" s="300">
        <v>0</v>
      </c>
      <c r="AP498" s="124">
        <v>0</v>
      </c>
      <c r="AQ498" s="124">
        <v>0</v>
      </c>
      <c r="AR498" s="124">
        <v>0</v>
      </c>
      <c r="AS498" s="124">
        <v>0</v>
      </c>
      <c r="AT498" s="124">
        <v>0</v>
      </c>
      <c r="AU498" s="124">
        <v>1</v>
      </c>
      <c r="AV498" s="315">
        <v>2</v>
      </c>
      <c r="AW498" s="316">
        <v>0</v>
      </c>
      <c r="AX498" s="316">
        <v>4</v>
      </c>
      <c r="AY498" s="317">
        <v>1</v>
      </c>
      <c r="AZ498" s="317">
        <v>0</v>
      </c>
      <c r="BA498" s="317">
        <v>0</v>
      </c>
    </row>
    <row r="499" spans="1:53" x14ac:dyDescent="0.25">
      <c r="A499" s="9">
        <v>41885</v>
      </c>
      <c r="B499" s="304" t="s">
        <v>84</v>
      </c>
      <c r="C499" s="304" t="s">
        <v>87</v>
      </c>
      <c r="D499" s="305">
        <v>2</v>
      </c>
      <c r="E499" s="142">
        <v>194</v>
      </c>
      <c r="F499" s="142">
        <v>581</v>
      </c>
      <c r="G499" s="243">
        <v>1061.136474609375</v>
      </c>
      <c r="H499" s="243">
        <v>1.6402113437652588</v>
      </c>
      <c r="I499" s="243">
        <v>5669028.5</v>
      </c>
      <c r="J499" s="143">
        <v>0</v>
      </c>
      <c r="K499" s="142">
        <v>108229</v>
      </c>
      <c r="L499" s="249">
        <v>96.614585739496803</v>
      </c>
      <c r="M499" s="142">
        <v>6925822</v>
      </c>
      <c r="N499" s="249">
        <v>0</v>
      </c>
      <c r="O499" s="142">
        <v>71287</v>
      </c>
      <c r="P499" s="249">
        <v>1.6311403596773744E-3</v>
      </c>
      <c r="Q499" s="142">
        <v>62456</v>
      </c>
      <c r="R499" s="249">
        <v>99.935951232910156</v>
      </c>
      <c r="S499" s="142">
        <v>5515113</v>
      </c>
      <c r="T499" s="249">
        <v>99.977317810058594</v>
      </c>
      <c r="U499" s="249">
        <v>99.810623168945313</v>
      </c>
      <c r="V499" s="249">
        <v>99.910469055175781</v>
      </c>
      <c r="W499" s="249">
        <v>99.746696472167969</v>
      </c>
      <c r="X499" s="249">
        <v>99.887809753417969</v>
      </c>
      <c r="Y499" s="142">
        <v>19721264</v>
      </c>
      <c r="Z499" s="249">
        <v>99.8968505859375</v>
      </c>
      <c r="AA499" s="142">
        <v>11791</v>
      </c>
      <c r="AB499" s="249">
        <v>90.696296691894531</v>
      </c>
      <c r="AC499" s="142">
        <v>61949</v>
      </c>
      <c r="AD499" s="249">
        <v>0.18886503577232361</v>
      </c>
      <c r="AE499" s="142">
        <v>9309</v>
      </c>
      <c r="AF499" s="249">
        <v>99.355461120605469</v>
      </c>
      <c r="AG499" s="142">
        <v>6892389</v>
      </c>
      <c r="AH499" s="249">
        <v>0.12474629282951355</v>
      </c>
      <c r="AI499" s="142">
        <v>15500</v>
      </c>
      <c r="AJ499" s="249">
        <v>96.41290283203125</v>
      </c>
      <c r="AK499" s="249">
        <v>2.6321747303009033</v>
      </c>
      <c r="AL499" s="249">
        <v>0.19808641076087952</v>
      </c>
      <c r="AM499" s="243">
        <v>0</v>
      </c>
      <c r="AN499" s="143">
        <v>0</v>
      </c>
      <c r="AO499" s="305">
        <v>0</v>
      </c>
      <c r="AP499" s="142">
        <v>0</v>
      </c>
      <c r="AQ499" s="142">
        <v>0</v>
      </c>
      <c r="AR499" s="142">
        <v>1</v>
      </c>
      <c r="AS499" s="142">
        <v>0</v>
      </c>
      <c r="AT499" s="142">
        <v>0</v>
      </c>
      <c r="AU499" s="142">
        <v>0</v>
      </c>
      <c r="AV499" s="315">
        <v>0</v>
      </c>
      <c r="AW499" s="316">
        <v>0</v>
      </c>
      <c r="AX499" s="316">
        <v>11</v>
      </c>
      <c r="AY499" s="317">
        <v>0</v>
      </c>
      <c r="AZ499" s="317">
        <v>1</v>
      </c>
      <c r="BA499" s="317">
        <v>2</v>
      </c>
    </row>
    <row r="500" spans="1:53" x14ac:dyDescent="0.25">
      <c r="A500" s="9">
        <v>41884</v>
      </c>
      <c r="B500" s="299" t="s">
        <v>17</v>
      </c>
      <c r="C500" s="299"/>
      <c r="D500" s="300">
        <v>4</v>
      </c>
      <c r="E500" s="124">
        <v>845</v>
      </c>
      <c r="F500" s="124">
        <v>2888</v>
      </c>
      <c r="G500" s="242">
        <v>7133.0594635009766</v>
      </c>
      <c r="H500" s="242">
        <v>4.7844668440520763</v>
      </c>
      <c r="I500" s="242">
        <v>16698148.84375</v>
      </c>
      <c r="J500" s="125"/>
      <c r="K500" s="124">
        <v>846569</v>
      </c>
      <c r="L500" s="248">
        <v>96.886254989256628</v>
      </c>
      <c r="M500" s="124">
        <v>33591571</v>
      </c>
      <c r="N500" s="248">
        <v>2.5571891178368731E-3</v>
      </c>
      <c r="O500" s="124">
        <v>821234</v>
      </c>
      <c r="P500" s="248">
        <v>1.1933261071356628E-2</v>
      </c>
      <c r="Q500" s="124">
        <v>2236181</v>
      </c>
      <c r="R500" s="248">
        <v>99.732178063528067</v>
      </c>
      <c r="S500" s="124">
        <v>23770891</v>
      </c>
      <c r="T500" s="248">
        <v>99.84119519127438</v>
      </c>
      <c r="U500" s="248">
        <v>99.763649088627261</v>
      </c>
      <c r="V500" s="248">
        <v>99.845920159644436</v>
      </c>
      <c r="W500" s="248">
        <v>99.496460151743037</v>
      </c>
      <c r="X500" s="248">
        <v>99.687360037114573</v>
      </c>
      <c r="Y500" s="124">
        <v>54103119</v>
      </c>
      <c r="Z500" s="248">
        <v>99.908919604398335</v>
      </c>
      <c r="AA500" s="124">
        <v>5759798</v>
      </c>
      <c r="AB500" s="248">
        <v>99.789523595843349</v>
      </c>
      <c r="AC500" s="124">
        <v>811795</v>
      </c>
      <c r="AD500" s="248">
        <v>0.2985975501525891</v>
      </c>
      <c r="AE500" s="124">
        <v>71114</v>
      </c>
      <c r="AF500" s="248">
        <v>98.105858652356417</v>
      </c>
      <c r="AG500" s="124">
        <v>33609224</v>
      </c>
      <c r="AH500" s="248">
        <v>0.16341942290128536</v>
      </c>
      <c r="AI500" s="124">
        <v>322402</v>
      </c>
      <c r="AJ500" s="248">
        <v>95.133096629644854</v>
      </c>
      <c r="AK500" s="248">
        <v>0.92580016541697219</v>
      </c>
      <c r="AL500" s="248" t="e">
        <v>#DIV/0!</v>
      </c>
      <c r="AM500" s="242"/>
      <c r="AN500" s="125"/>
      <c r="AO500" s="300"/>
      <c r="AP500" s="124">
        <v>0</v>
      </c>
      <c r="AQ500" s="124">
        <v>0</v>
      </c>
      <c r="AR500" s="124">
        <v>2</v>
      </c>
      <c r="AS500" s="124">
        <v>2</v>
      </c>
      <c r="AT500" s="124">
        <v>0</v>
      </c>
      <c r="AU500" s="124">
        <v>2</v>
      </c>
      <c r="AV500" s="301">
        <v>25</v>
      </c>
      <c r="AW500" s="302">
        <v>1</v>
      </c>
      <c r="AX500" s="302">
        <v>92</v>
      </c>
      <c r="AY500" s="303">
        <v>6</v>
      </c>
      <c r="AZ500" s="303">
        <v>18</v>
      </c>
      <c r="BA500" s="303">
        <v>13</v>
      </c>
    </row>
    <row r="501" spans="1:53" x14ac:dyDescent="0.25">
      <c r="A501" s="9">
        <v>41884</v>
      </c>
      <c r="B501" s="304" t="s">
        <v>88</v>
      </c>
      <c r="C501" s="304"/>
      <c r="D501" s="305">
        <v>3</v>
      </c>
      <c r="E501" s="142">
        <v>651</v>
      </c>
      <c r="F501" s="142">
        <v>2307</v>
      </c>
      <c r="G501" s="243">
        <v>6060.5134429931641</v>
      </c>
      <c r="H501" s="243">
        <v>3.3864002041518688</v>
      </c>
      <c r="I501" s="243">
        <v>10796940.34375</v>
      </c>
      <c r="J501" s="143"/>
      <c r="K501" s="142">
        <v>739909</v>
      </c>
      <c r="L501" s="249">
        <v>96.934623041482126</v>
      </c>
      <c r="M501" s="142">
        <v>26613215</v>
      </c>
      <c r="N501" s="249">
        <v>3.2277197554765437E-3</v>
      </c>
      <c r="O501" s="142">
        <v>748806</v>
      </c>
      <c r="P501" s="249">
        <v>1.3087501599445637E-2</v>
      </c>
      <c r="Q501" s="142">
        <v>2173369</v>
      </c>
      <c r="R501" s="249">
        <v>99.726876485379279</v>
      </c>
      <c r="S501" s="142">
        <v>18209336</v>
      </c>
      <c r="T501" s="249">
        <v>99.798014671405141</v>
      </c>
      <c r="U501" s="249">
        <v>99.754009250657134</v>
      </c>
      <c r="V501" s="249">
        <v>99.828660450217413</v>
      </c>
      <c r="W501" s="249">
        <v>99.48155759461666</v>
      </c>
      <c r="X501" s="249">
        <v>99.627021202375204</v>
      </c>
      <c r="Y501" s="142">
        <v>31145663</v>
      </c>
      <c r="Z501" s="249">
        <v>99.910240652026943</v>
      </c>
      <c r="AA501" s="142">
        <v>5747525</v>
      </c>
      <c r="AB501" s="249">
        <v>99.808230220121629</v>
      </c>
      <c r="AC501" s="142">
        <v>749259</v>
      </c>
      <c r="AD501" s="249">
        <v>0.30777074144117916</v>
      </c>
      <c r="AE501" s="142">
        <v>61231</v>
      </c>
      <c r="AF501" s="249">
        <v>97.880159747273282</v>
      </c>
      <c r="AG501" s="142">
        <v>26665722</v>
      </c>
      <c r="AH501" s="249">
        <v>0.17498119889299688</v>
      </c>
      <c r="AI501" s="142">
        <v>306179</v>
      </c>
      <c r="AJ501" s="249">
        <v>95.061387511087318</v>
      </c>
      <c r="AK501" s="249">
        <v>7.3902756569119877E-7</v>
      </c>
      <c r="AL501" s="249" t="e">
        <v>#DIV/0!</v>
      </c>
      <c r="AM501" s="243"/>
      <c r="AN501" s="143"/>
      <c r="AO501" s="305"/>
      <c r="AP501" s="142">
        <v>0</v>
      </c>
      <c r="AQ501" s="142">
        <v>0</v>
      </c>
      <c r="AR501" s="142">
        <v>2</v>
      </c>
      <c r="AS501" s="142">
        <v>2</v>
      </c>
      <c r="AT501" s="142">
        <v>0</v>
      </c>
      <c r="AU501" s="142">
        <v>2</v>
      </c>
      <c r="AV501" s="301">
        <v>25</v>
      </c>
      <c r="AW501" s="302">
        <v>1</v>
      </c>
      <c r="AX501" s="302">
        <v>84</v>
      </c>
      <c r="AY501" s="303">
        <v>6</v>
      </c>
      <c r="AZ501" s="303">
        <v>18</v>
      </c>
      <c r="BA501" s="303">
        <v>12</v>
      </c>
    </row>
    <row r="502" spans="1:53" x14ac:dyDescent="0.25">
      <c r="A502" s="9">
        <v>41884</v>
      </c>
      <c r="B502" s="306" t="s">
        <v>89</v>
      </c>
      <c r="C502" s="306"/>
      <c r="D502" s="307">
        <v>1</v>
      </c>
      <c r="E502" s="145">
        <v>194</v>
      </c>
      <c r="F502" s="145">
        <v>581</v>
      </c>
      <c r="G502" s="244">
        <v>1072.5460205078125</v>
      </c>
      <c r="H502" s="244">
        <v>1.3980666399002075</v>
      </c>
      <c r="I502" s="244">
        <v>5901208.5</v>
      </c>
      <c r="J502" s="138"/>
      <c r="K502" s="145">
        <v>106660</v>
      </c>
      <c r="L502" s="250">
        <v>96.550721920120012</v>
      </c>
      <c r="M502" s="145">
        <v>6978356</v>
      </c>
      <c r="N502" s="250">
        <v>0</v>
      </c>
      <c r="O502" s="145">
        <v>72428</v>
      </c>
      <c r="P502" s="250">
        <v>0</v>
      </c>
      <c r="Q502" s="145">
        <v>62812</v>
      </c>
      <c r="R502" s="250">
        <v>99.915618896484375</v>
      </c>
      <c r="S502" s="145">
        <v>5561555</v>
      </c>
      <c r="T502" s="250">
        <v>99.982574462890625</v>
      </c>
      <c r="U502" s="250">
        <v>99.863311767578125</v>
      </c>
      <c r="V502" s="250">
        <v>99.9117431640625</v>
      </c>
      <c r="W502" s="250">
        <v>99.779045104980469</v>
      </c>
      <c r="X502" s="250">
        <v>99.894332885742188</v>
      </c>
      <c r="Y502" s="145">
        <v>22957456</v>
      </c>
      <c r="Z502" s="250">
        <v>99.907127380371094</v>
      </c>
      <c r="AA502" s="145">
        <v>12273</v>
      </c>
      <c r="AB502" s="250">
        <v>91.029090881347656</v>
      </c>
      <c r="AC502" s="145">
        <v>62536</v>
      </c>
      <c r="AD502" s="250">
        <v>0.18869131803512573</v>
      </c>
      <c r="AE502" s="145">
        <v>9883</v>
      </c>
      <c r="AF502" s="250">
        <v>99.504196166992188</v>
      </c>
      <c r="AG502" s="145">
        <v>6943502</v>
      </c>
      <c r="AH502" s="250">
        <v>0.11901775002479553</v>
      </c>
      <c r="AI502" s="145">
        <v>16223</v>
      </c>
      <c r="AJ502" s="250">
        <v>96.486473083496094</v>
      </c>
      <c r="AK502" s="250">
        <v>2.6196568012237549</v>
      </c>
      <c r="AL502" s="250">
        <v>0.21283453702926636</v>
      </c>
      <c r="AM502" s="244"/>
      <c r="AN502" s="138"/>
      <c r="AO502" s="307"/>
      <c r="AP502" s="145">
        <v>0</v>
      </c>
      <c r="AQ502" s="145">
        <v>0</v>
      </c>
      <c r="AR502" s="145">
        <v>0</v>
      </c>
      <c r="AS502" s="145">
        <v>0</v>
      </c>
      <c r="AT502" s="145">
        <v>0</v>
      </c>
      <c r="AU502" s="145">
        <v>0</v>
      </c>
      <c r="AV502" s="34">
        <v>0</v>
      </c>
      <c r="AW502" s="308">
        <v>0</v>
      </c>
      <c r="AX502" s="308">
        <v>8</v>
      </c>
      <c r="AY502" s="10">
        <v>0</v>
      </c>
      <c r="AZ502" s="10">
        <v>0</v>
      </c>
      <c r="BA502" s="10">
        <v>1</v>
      </c>
    </row>
    <row r="503" spans="1:53" x14ac:dyDescent="0.25">
      <c r="A503" s="9">
        <v>41884</v>
      </c>
      <c r="B503" s="309" t="s">
        <v>75</v>
      </c>
      <c r="C503" s="309" t="s">
        <v>86</v>
      </c>
      <c r="D503" s="310" t="s">
        <v>118</v>
      </c>
      <c r="E503" s="127">
        <v>39</v>
      </c>
      <c r="F503" s="127">
        <v>181</v>
      </c>
      <c r="G503" s="245">
        <v>1521.0286865234375</v>
      </c>
      <c r="H503" s="245">
        <v>0.81600016355514526</v>
      </c>
      <c r="I503" s="245">
        <v>800677.0625</v>
      </c>
      <c r="J503" s="126">
        <v>0</v>
      </c>
      <c r="K503" s="127">
        <v>166796</v>
      </c>
      <c r="L503" s="251">
        <v>97.0994508261589</v>
      </c>
      <c r="M503" s="127">
        <v>3807889</v>
      </c>
      <c r="N503" s="251">
        <v>1.9932303577661514E-2</v>
      </c>
      <c r="O503" s="127">
        <v>195346</v>
      </c>
      <c r="P503" s="251">
        <v>4.453635960817337E-2</v>
      </c>
      <c r="Q503" s="127">
        <v>437462</v>
      </c>
      <c r="R503" s="251">
        <v>99.148956298828125</v>
      </c>
      <c r="S503" s="127">
        <v>2879075</v>
      </c>
      <c r="T503" s="251">
        <v>99.2962646484375</v>
      </c>
      <c r="U503" s="251">
        <v>99.624259948730469</v>
      </c>
      <c r="V503" s="251">
        <v>99.632133483886719</v>
      </c>
      <c r="W503" s="251">
        <v>98.776412963867188</v>
      </c>
      <c r="X503" s="251">
        <v>98.930984497070313</v>
      </c>
      <c r="Y503" s="127">
        <v>4439480</v>
      </c>
      <c r="Z503" s="251">
        <v>99.917938232421875</v>
      </c>
      <c r="AA503" s="127">
        <v>821103</v>
      </c>
      <c r="AB503" s="251">
        <v>99.682746887207031</v>
      </c>
      <c r="AC503" s="127">
        <v>195337</v>
      </c>
      <c r="AD503" s="251">
        <v>0.37627279758453369</v>
      </c>
      <c r="AE503" s="127">
        <v>22275</v>
      </c>
      <c r="AF503" s="251">
        <v>97.575759887695313</v>
      </c>
      <c r="AG503" s="127">
        <v>3808258</v>
      </c>
      <c r="AH503" s="251">
        <v>0.25602257251739502</v>
      </c>
      <c r="AI503" s="127">
        <v>123110</v>
      </c>
      <c r="AJ503" s="251">
        <v>95.939407348632813</v>
      </c>
      <c r="AK503" s="251">
        <v>0.98050045967102051</v>
      </c>
      <c r="AL503" s="251">
        <v>6.3839204609394073E-2</v>
      </c>
      <c r="AM503" s="245">
        <v>0</v>
      </c>
      <c r="AN503" s="126">
        <v>0</v>
      </c>
      <c r="AO503" s="156">
        <v>0</v>
      </c>
      <c r="AP503" s="127">
        <v>0</v>
      </c>
      <c r="AQ503" s="127">
        <v>0</v>
      </c>
      <c r="AR503" s="127">
        <v>1</v>
      </c>
      <c r="AS503" s="127">
        <v>0</v>
      </c>
      <c r="AT503" s="127">
        <v>0</v>
      </c>
      <c r="AU503" s="127">
        <v>0</v>
      </c>
      <c r="AV503" s="311">
        <v>7</v>
      </c>
      <c r="AW503" s="312">
        <v>0</v>
      </c>
      <c r="AX503" s="312">
        <v>32</v>
      </c>
      <c r="AY503" s="10">
        <v>2</v>
      </c>
      <c r="AZ503" s="10">
        <v>6</v>
      </c>
      <c r="BA503" s="10">
        <v>4</v>
      </c>
    </row>
    <row r="504" spans="1:53" x14ac:dyDescent="0.25">
      <c r="A504" s="9">
        <v>41884</v>
      </c>
      <c r="B504" s="309" t="s">
        <v>76</v>
      </c>
      <c r="C504" s="309" t="s">
        <v>86</v>
      </c>
      <c r="D504" s="310" t="s">
        <v>119</v>
      </c>
      <c r="E504" s="127">
        <v>52</v>
      </c>
      <c r="F504" s="127">
        <v>168</v>
      </c>
      <c r="G504" s="245">
        <v>477.78713989257812</v>
      </c>
      <c r="H504" s="245">
        <v>0.57120001316070557</v>
      </c>
      <c r="I504" s="245">
        <v>622959.1875</v>
      </c>
      <c r="J504" s="126">
        <v>0</v>
      </c>
      <c r="K504" s="127">
        <v>59497</v>
      </c>
      <c r="L504" s="251">
        <v>96.947745264467116</v>
      </c>
      <c r="M504" s="127">
        <v>2127349</v>
      </c>
      <c r="N504" s="251">
        <v>4.7006862587295473E-5</v>
      </c>
      <c r="O504" s="127">
        <v>56199</v>
      </c>
      <c r="P504" s="251">
        <v>0</v>
      </c>
      <c r="Q504" s="127">
        <v>187233</v>
      </c>
      <c r="R504" s="251">
        <v>99.924156188964844</v>
      </c>
      <c r="S504" s="127">
        <v>1374601</v>
      </c>
      <c r="T504" s="251">
        <v>99.947036743164063</v>
      </c>
      <c r="U504" s="251">
        <v>99.795372009277344</v>
      </c>
      <c r="V504" s="251">
        <v>99.889625549316406</v>
      </c>
      <c r="W504" s="251">
        <v>99.719680786132813</v>
      </c>
      <c r="X504" s="251">
        <v>99.836723327636719</v>
      </c>
      <c r="Y504" s="127">
        <v>1988799</v>
      </c>
      <c r="Z504" s="251">
        <v>99.917083740234375</v>
      </c>
      <c r="AA504" s="127">
        <v>358723</v>
      </c>
      <c r="AB504" s="251">
        <v>99.861175537109375</v>
      </c>
      <c r="AC504" s="127">
        <v>56256</v>
      </c>
      <c r="AD504" s="251">
        <v>0.30574515461921692</v>
      </c>
      <c r="AE504" s="127">
        <v>1266</v>
      </c>
      <c r="AF504" s="251">
        <v>98.815162658691406</v>
      </c>
      <c r="AG504" s="127">
        <v>2130597</v>
      </c>
      <c r="AH504" s="251">
        <v>0.12165604531764984</v>
      </c>
      <c r="AI504" s="127">
        <v>15941</v>
      </c>
      <c r="AJ504" s="251">
        <v>93.425758361816406</v>
      </c>
      <c r="AK504" s="251">
        <v>1.1141531467437744</v>
      </c>
      <c r="AL504" s="251">
        <v>5.8164879679679871E-2</v>
      </c>
      <c r="AM504" s="245">
        <v>0</v>
      </c>
      <c r="AN504" s="126">
        <v>0</v>
      </c>
      <c r="AO504" s="156">
        <v>0</v>
      </c>
      <c r="AP504" s="127">
        <v>0</v>
      </c>
      <c r="AQ504" s="127">
        <v>0</v>
      </c>
      <c r="AR504" s="127">
        <v>0</v>
      </c>
      <c r="AS504" s="127">
        <v>0</v>
      </c>
      <c r="AT504" s="127">
        <v>0</v>
      </c>
      <c r="AU504" s="127">
        <v>1</v>
      </c>
      <c r="AV504" s="311">
        <v>2</v>
      </c>
      <c r="AW504" s="312">
        <v>0</v>
      </c>
      <c r="AX504" s="312">
        <v>0</v>
      </c>
      <c r="AY504" s="10">
        <v>1</v>
      </c>
      <c r="AZ504" s="10">
        <v>4</v>
      </c>
      <c r="BA504" s="10">
        <v>0</v>
      </c>
    </row>
    <row r="505" spans="1:53" x14ac:dyDescent="0.25">
      <c r="A505" s="9">
        <v>41884</v>
      </c>
      <c r="B505" s="309" t="s">
        <v>77</v>
      </c>
      <c r="C505" s="309" t="s">
        <v>86</v>
      </c>
      <c r="D505" s="310" t="s">
        <v>118</v>
      </c>
      <c r="E505" s="127">
        <v>65</v>
      </c>
      <c r="F505" s="127">
        <v>350</v>
      </c>
      <c r="G505" s="245">
        <v>808.7928466796875</v>
      </c>
      <c r="H505" s="245">
        <v>0.59759998321533203</v>
      </c>
      <c r="I505" s="245">
        <v>1018009.5</v>
      </c>
      <c r="J505" s="126">
        <v>0</v>
      </c>
      <c r="K505" s="127">
        <v>85372</v>
      </c>
      <c r="L505" s="251">
        <v>97.287166752565241</v>
      </c>
      <c r="M505" s="127">
        <v>3510866</v>
      </c>
      <c r="N505" s="251">
        <v>2.8483000278356485E-5</v>
      </c>
      <c r="O505" s="127">
        <v>92107</v>
      </c>
      <c r="P505" s="251">
        <v>0</v>
      </c>
      <c r="Q505" s="127">
        <v>307220</v>
      </c>
      <c r="R505" s="251">
        <v>99.971359252929688</v>
      </c>
      <c r="S505" s="127">
        <v>2479450</v>
      </c>
      <c r="T505" s="251">
        <v>99.961524963378906</v>
      </c>
      <c r="U505" s="251">
        <v>99.826286315917969</v>
      </c>
      <c r="V505" s="251">
        <v>99.934318542480469</v>
      </c>
      <c r="W505" s="251">
        <v>99.797698974609375</v>
      </c>
      <c r="X505" s="251">
        <v>99.895866394042969</v>
      </c>
      <c r="Y505" s="127">
        <v>3903999</v>
      </c>
      <c r="Z505" s="251">
        <v>99.909912109375</v>
      </c>
      <c r="AA505" s="127">
        <v>727771</v>
      </c>
      <c r="AB505" s="251">
        <v>99.866439819335938</v>
      </c>
      <c r="AC505" s="127">
        <v>92157</v>
      </c>
      <c r="AD505" s="251">
        <v>0.24523366987705231</v>
      </c>
      <c r="AE505" s="127">
        <v>5569</v>
      </c>
      <c r="AF505" s="251">
        <v>98.527565002441406</v>
      </c>
      <c r="AG505" s="127">
        <v>3517333</v>
      </c>
      <c r="AH505" s="251">
        <v>0.10496589541435242</v>
      </c>
      <c r="AI505" s="127">
        <v>18647</v>
      </c>
      <c r="AJ505" s="251">
        <v>94.197456359863281</v>
      </c>
      <c r="AK505" s="251">
        <v>0.94912004470825195</v>
      </c>
      <c r="AL505" s="251">
        <v>6.6193431615829468E-2</v>
      </c>
      <c r="AM505" s="245">
        <v>0</v>
      </c>
      <c r="AN505" s="126">
        <v>0</v>
      </c>
      <c r="AO505" s="156">
        <v>0</v>
      </c>
      <c r="AP505" s="127">
        <v>0</v>
      </c>
      <c r="AQ505" s="127">
        <v>0</v>
      </c>
      <c r="AR505" s="127">
        <v>0</v>
      </c>
      <c r="AS505" s="127">
        <v>0</v>
      </c>
      <c r="AT505" s="127">
        <v>0</v>
      </c>
      <c r="AU505" s="127">
        <v>0</v>
      </c>
      <c r="AV505" s="311">
        <v>4</v>
      </c>
      <c r="AW505" s="312">
        <v>0</v>
      </c>
      <c r="AX505" s="312">
        <v>0</v>
      </c>
      <c r="AY505" s="10">
        <v>0</v>
      </c>
      <c r="AZ505" s="10">
        <v>0</v>
      </c>
      <c r="BA505" s="10">
        <v>0</v>
      </c>
    </row>
    <row r="506" spans="1:53" x14ac:dyDescent="0.25">
      <c r="A506" s="9">
        <v>41884</v>
      </c>
      <c r="B506" s="309" t="s">
        <v>124</v>
      </c>
      <c r="C506" s="309" t="s">
        <v>86</v>
      </c>
      <c r="D506" s="310" t="s">
        <v>118</v>
      </c>
      <c r="E506" s="127">
        <v>42</v>
      </c>
      <c r="F506" s="127">
        <v>136</v>
      </c>
      <c r="G506" s="245">
        <v>310.79995727539063</v>
      </c>
      <c r="H506" s="245">
        <v>8.6399994790554047E-2</v>
      </c>
      <c r="I506" s="245">
        <v>426137.40625</v>
      </c>
      <c r="J506" s="126">
        <v>0</v>
      </c>
      <c r="K506" s="127">
        <v>35600</v>
      </c>
      <c r="L506" s="251">
        <v>96.466292134831463</v>
      </c>
      <c r="M506" s="127">
        <v>1657242</v>
      </c>
      <c r="N506" s="251">
        <v>0</v>
      </c>
      <c r="O506" s="127">
        <v>39112</v>
      </c>
      <c r="P506" s="251">
        <v>0</v>
      </c>
      <c r="Q506" s="127">
        <v>110308</v>
      </c>
      <c r="R506" s="251">
        <v>99.940170288085938</v>
      </c>
      <c r="S506" s="127">
        <v>1125081</v>
      </c>
      <c r="T506" s="251">
        <v>99.956710815429687</v>
      </c>
      <c r="U506" s="251">
        <v>99.838920593261719</v>
      </c>
      <c r="V506" s="251">
        <v>99.796592712402344</v>
      </c>
      <c r="W506" s="251">
        <v>99.779190063476563</v>
      </c>
      <c r="X506" s="251">
        <v>99.753395080566406</v>
      </c>
      <c r="Y506" s="127">
        <v>1875280</v>
      </c>
      <c r="Z506" s="251">
        <v>99.912330627441406</v>
      </c>
      <c r="AA506" s="127">
        <v>314789</v>
      </c>
      <c r="AB506" s="251">
        <v>99.872611999511719</v>
      </c>
      <c r="AC506" s="127">
        <v>39123</v>
      </c>
      <c r="AD506" s="251">
        <v>0.19937121868133545</v>
      </c>
      <c r="AE506" s="127">
        <v>3220</v>
      </c>
      <c r="AF506" s="251">
        <v>98.416145324707031</v>
      </c>
      <c r="AG506" s="127">
        <v>1658964</v>
      </c>
      <c r="AH506" s="251">
        <v>0.14219717681407928</v>
      </c>
      <c r="AI506" s="127">
        <v>19925</v>
      </c>
      <c r="AJ506" s="251">
        <v>92.24090576171875</v>
      </c>
      <c r="AK506" s="251">
        <v>0.88858091831207275</v>
      </c>
      <c r="AL506" s="251">
        <v>5.6329410523176193E-2</v>
      </c>
      <c r="AM506" s="245">
        <v>0</v>
      </c>
      <c r="AN506" s="126">
        <v>0</v>
      </c>
      <c r="AO506" s="156">
        <v>0</v>
      </c>
      <c r="AP506" s="127">
        <v>0</v>
      </c>
      <c r="AQ506" s="127">
        <v>0</v>
      </c>
      <c r="AR506" s="127">
        <v>0</v>
      </c>
      <c r="AS506" s="127">
        <v>0</v>
      </c>
      <c r="AT506" s="127">
        <v>0</v>
      </c>
      <c r="AU506" s="127">
        <v>0</v>
      </c>
      <c r="AV506" s="311">
        <v>1</v>
      </c>
      <c r="AW506" s="312">
        <v>0</v>
      </c>
      <c r="AX506" s="312">
        <v>9</v>
      </c>
      <c r="AY506" s="10">
        <v>0</v>
      </c>
      <c r="AZ506" s="10">
        <v>0</v>
      </c>
      <c r="BA506" s="10">
        <v>0</v>
      </c>
    </row>
    <row r="507" spans="1:53" x14ac:dyDescent="0.25">
      <c r="A507" s="9">
        <v>41884</v>
      </c>
      <c r="B507" s="309" t="s">
        <v>78</v>
      </c>
      <c r="C507" s="309" t="s">
        <v>86</v>
      </c>
      <c r="D507" s="310" t="s">
        <v>118</v>
      </c>
      <c r="E507" s="127">
        <v>33</v>
      </c>
      <c r="F507" s="127">
        <v>104</v>
      </c>
      <c r="G507" s="245">
        <v>675.54473876953125</v>
      </c>
      <c r="H507" s="245">
        <v>0.24000002443790436</v>
      </c>
      <c r="I507" s="245">
        <v>433529.6875</v>
      </c>
      <c r="J507" s="126">
        <v>0</v>
      </c>
      <c r="K507" s="127">
        <v>82487</v>
      </c>
      <c r="L507" s="251">
        <v>96.508540739752931</v>
      </c>
      <c r="M507" s="127">
        <v>1679471</v>
      </c>
      <c r="N507" s="251">
        <v>0</v>
      </c>
      <c r="O507" s="127">
        <v>82043</v>
      </c>
      <c r="P507" s="251">
        <v>0</v>
      </c>
      <c r="Q507" s="127">
        <v>157690</v>
      </c>
      <c r="R507" s="251">
        <v>99.917556762695313</v>
      </c>
      <c r="S507" s="127">
        <v>1105454</v>
      </c>
      <c r="T507" s="251">
        <v>99.946624755859375</v>
      </c>
      <c r="U507" s="251">
        <v>99.823265075683594</v>
      </c>
      <c r="V507" s="251">
        <v>99.835540771484375</v>
      </c>
      <c r="W507" s="251">
        <v>99.740966796875</v>
      </c>
      <c r="X507" s="251">
        <v>99.782257080078125</v>
      </c>
      <c r="Y507" s="127">
        <v>1716234</v>
      </c>
      <c r="Z507" s="251">
        <v>99.904266357421875</v>
      </c>
      <c r="AA507" s="127">
        <v>265987</v>
      </c>
      <c r="AB507" s="251">
        <v>99.805625915527344</v>
      </c>
      <c r="AC507" s="127">
        <v>82249</v>
      </c>
      <c r="AD507" s="251">
        <v>0.43404781818389893</v>
      </c>
      <c r="AE507" s="127">
        <v>5928</v>
      </c>
      <c r="AF507" s="251">
        <v>97.992576599121094</v>
      </c>
      <c r="AG507" s="127">
        <v>1685014</v>
      </c>
      <c r="AH507" s="251">
        <v>0.19103698432445526</v>
      </c>
      <c r="AI507" s="127">
        <v>16063</v>
      </c>
      <c r="AJ507" s="251">
        <v>95.96588134765625</v>
      </c>
      <c r="AK507" s="251">
        <v>1.1003826856613159</v>
      </c>
      <c r="AL507" s="251">
        <v>6.2331710010766983E-2</v>
      </c>
      <c r="AM507" s="245">
        <v>0</v>
      </c>
      <c r="AN507" s="126">
        <v>0</v>
      </c>
      <c r="AO507" s="156">
        <v>0</v>
      </c>
      <c r="AP507" s="127">
        <v>0</v>
      </c>
      <c r="AQ507" s="127">
        <v>0</v>
      </c>
      <c r="AR507" s="127">
        <v>0</v>
      </c>
      <c r="AS507" s="127">
        <v>0</v>
      </c>
      <c r="AT507" s="127">
        <v>0</v>
      </c>
      <c r="AU507" s="127">
        <v>0</v>
      </c>
      <c r="AV507" s="311">
        <v>2</v>
      </c>
      <c r="AW507" s="312">
        <v>0</v>
      </c>
      <c r="AX507" s="312">
        <v>3</v>
      </c>
      <c r="AY507" s="10">
        <v>1</v>
      </c>
      <c r="AZ507" s="10">
        <v>1</v>
      </c>
      <c r="BA507" s="10">
        <v>0</v>
      </c>
    </row>
    <row r="508" spans="1:53" x14ac:dyDescent="0.25">
      <c r="A508" s="9">
        <v>41884</v>
      </c>
      <c r="B508" s="309" t="s">
        <v>79</v>
      </c>
      <c r="C508" s="309" t="s">
        <v>86</v>
      </c>
      <c r="D508" s="310" t="s">
        <v>119</v>
      </c>
      <c r="E508" s="127">
        <v>77</v>
      </c>
      <c r="F508" s="127">
        <v>261</v>
      </c>
      <c r="G508" s="245">
        <v>504.3289794921875</v>
      </c>
      <c r="H508" s="245">
        <v>0.39599999785423279</v>
      </c>
      <c r="I508" s="245">
        <v>1363882.875</v>
      </c>
      <c r="J508" s="126">
        <v>0</v>
      </c>
      <c r="K508" s="127">
        <v>65959</v>
      </c>
      <c r="L508" s="251">
        <v>96.717657939022729</v>
      </c>
      <c r="M508" s="127">
        <v>3679306</v>
      </c>
      <c r="N508" s="251">
        <v>0</v>
      </c>
      <c r="O508" s="127">
        <v>60360</v>
      </c>
      <c r="P508" s="251">
        <v>0</v>
      </c>
      <c r="Q508" s="127">
        <v>213218</v>
      </c>
      <c r="R508" s="251">
        <v>99.875717163085938</v>
      </c>
      <c r="S508" s="127">
        <v>2389479</v>
      </c>
      <c r="T508" s="251">
        <v>99.907135009765625</v>
      </c>
      <c r="U508" s="251">
        <v>99.70013427734375</v>
      </c>
      <c r="V508" s="251">
        <v>99.773681640625</v>
      </c>
      <c r="W508" s="251">
        <v>99.576225280761719</v>
      </c>
      <c r="X508" s="251">
        <v>99.6810302734375</v>
      </c>
      <c r="Y508" s="127">
        <v>4181319</v>
      </c>
      <c r="Z508" s="251">
        <v>99.907424926757813</v>
      </c>
      <c r="AA508" s="127">
        <v>800750</v>
      </c>
      <c r="AB508" s="251">
        <v>99.859382629394531</v>
      </c>
      <c r="AC508" s="127">
        <v>60370</v>
      </c>
      <c r="AD508" s="251">
        <v>0.30644360184669495</v>
      </c>
      <c r="AE508" s="127">
        <v>4156</v>
      </c>
      <c r="AF508" s="251">
        <v>97.954765319824219</v>
      </c>
      <c r="AG508" s="127">
        <v>3681414</v>
      </c>
      <c r="AH508" s="251">
        <v>0.11903034895658493</v>
      </c>
      <c r="AI508" s="127">
        <v>31181</v>
      </c>
      <c r="AJ508" s="251">
        <v>94.987335205078125</v>
      </c>
      <c r="AK508" s="251">
        <v>0.95222216844558716</v>
      </c>
      <c r="AL508" s="251">
        <v>6.5330669283866882E-2</v>
      </c>
      <c r="AM508" s="245">
        <v>0</v>
      </c>
      <c r="AN508" s="126">
        <v>0</v>
      </c>
      <c r="AO508" s="156">
        <v>0</v>
      </c>
      <c r="AP508" s="127">
        <v>0</v>
      </c>
      <c r="AQ508" s="127">
        <v>0</v>
      </c>
      <c r="AR508" s="127">
        <v>0</v>
      </c>
      <c r="AS508" s="127">
        <v>0</v>
      </c>
      <c r="AT508" s="127">
        <v>0</v>
      </c>
      <c r="AU508" s="127">
        <v>0</v>
      </c>
      <c r="AV508" s="311">
        <v>3</v>
      </c>
      <c r="AW508" s="312">
        <v>0</v>
      </c>
      <c r="AX508" s="312">
        <v>10</v>
      </c>
      <c r="AY508" s="10">
        <v>0</v>
      </c>
      <c r="AZ508" s="10">
        <v>2</v>
      </c>
      <c r="BA508" s="10">
        <v>6</v>
      </c>
    </row>
    <row r="509" spans="1:53" x14ac:dyDescent="0.25">
      <c r="A509" s="9">
        <v>41884</v>
      </c>
      <c r="B509" s="309" t="s">
        <v>80</v>
      </c>
      <c r="C509" s="309" t="s">
        <v>86</v>
      </c>
      <c r="D509" s="310" t="s">
        <v>119</v>
      </c>
      <c r="E509" s="127">
        <v>57</v>
      </c>
      <c r="F509" s="127">
        <v>180</v>
      </c>
      <c r="G509" s="245">
        <v>337.4520263671875</v>
      </c>
      <c r="H509" s="245">
        <v>9.1200001537799835E-2</v>
      </c>
      <c r="I509" s="245">
        <v>783966.0625</v>
      </c>
      <c r="J509" s="126">
        <v>0</v>
      </c>
      <c r="K509" s="127">
        <v>42127</v>
      </c>
      <c r="L509" s="251">
        <v>96.712322263631407</v>
      </c>
      <c r="M509" s="127">
        <v>2040592</v>
      </c>
      <c r="N509" s="251">
        <v>0</v>
      </c>
      <c r="O509" s="127">
        <v>39878</v>
      </c>
      <c r="P509" s="251">
        <v>0</v>
      </c>
      <c r="Q509" s="127">
        <v>110514</v>
      </c>
      <c r="R509" s="251">
        <v>99.936660766601563</v>
      </c>
      <c r="S509" s="127">
        <v>1265640</v>
      </c>
      <c r="T509" s="251">
        <v>99.937026977539063</v>
      </c>
      <c r="U509" s="251">
        <v>99.844528198242188</v>
      </c>
      <c r="V509" s="251">
        <v>99.890716552734375</v>
      </c>
      <c r="W509" s="251">
        <v>99.781288146972656</v>
      </c>
      <c r="X509" s="251">
        <v>99.827812194824219</v>
      </c>
      <c r="Y509" s="127">
        <v>1907257</v>
      </c>
      <c r="Z509" s="251">
        <v>99.887901306152344</v>
      </c>
      <c r="AA509" s="127">
        <v>331737</v>
      </c>
      <c r="AB509" s="251">
        <v>99.844757080078125</v>
      </c>
      <c r="AC509" s="127">
        <v>39895</v>
      </c>
      <c r="AD509" s="251">
        <v>0.21556586027145386</v>
      </c>
      <c r="AE509" s="127">
        <v>2856</v>
      </c>
      <c r="AF509" s="251">
        <v>97.303924560546875</v>
      </c>
      <c r="AG509" s="127">
        <v>2043698</v>
      </c>
      <c r="AH509" s="251">
        <v>0.12604601681232452</v>
      </c>
      <c r="AI509" s="127">
        <v>15335</v>
      </c>
      <c r="AJ509" s="251">
        <v>95.487449645996094</v>
      </c>
      <c r="AK509" s="251">
        <v>1.110197901725769</v>
      </c>
      <c r="AL509" s="251">
        <v>7.0877246558666229E-2</v>
      </c>
      <c r="AM509" s="245">
        <v>0</v>
      </c>
      <c r="AN509" s="126">
        <v>0</v>
      </c>
      <c r="AO509" s="156">
        <v>0</v>
      </c>
      <c r="AP509" s="127">
        <v>0</v>
      </c>
      <c r="AQ509" s="127">
        <v>0</v>
      </c>
      <c r="AR509" s="127">
        <v>0</v>
      </c>
      <c r="AS509" s="127">
        <v>0</v>
      </c>
      <c r="AT509" s="127">
        <v>0</v>
      </c>
      <c r="AU509" s="127">
        <v>0</v>
      </c>
      <c r="AV509" s="311">
        <v>1</v>
      </c>
      <c r="AW509" s="312">
        <v>0</v>
      </c>
      <c r="AX509" s="312">
        <v>3</v>
      </c>
      <c r="AY509" s="10">
        <v>1</v>
      </c>
      <c r="AZ509" s="10">
        <v>1</v>
      </c>
      <c r="BA509" s="10">
        <v>0</v>
      </c>
    </row>
    <row r="510" spans="1:53" x14ac:dyDescent="0.25">
      <c r="A510" s="9">
        <v>41884</v>
      </c>
      <c r="B510" s="309" t="s">
        <v>81</v>
      </c>
      <c r="C510" s="309" t="s">
        <v>86</v>
      </c>
      <c r="D510" s="310" t="s">
        <v>119</v>
      </c>
      <c r="E510" s="127">
        <v>40</v>
      </c>
      <c r="F510" s="127">
        <v>134</v>
      </c>
      <c r="G510" s="245">
        <v>314.63760375976562</v>
      </c>
      <c r="H510" s="245">
        <v>1.4400000683963299E-2</v>
      </c>
      <c r="I510" s="245">
        <v>872018</v>
      </c>
      <c r="J510" s="126">
        <v>0</v>
      </c>
      <c r="K510" s="127">
        <v>41551</v>
      </c>
      <c r="L510" s="251">
        <v>96.775047531948687</v>
      </c>
      <c r="M510" s="127">
        <v>1528337</v>
      </c>
      <c r="N510" s="251">
        <v>0</v>
      </c>
      <c r="O510" s="127">
        <v>37092</v>
      </c>
      <c r="P510" s="251">
        <v>0</v>
      </c>
      <c r="Q510" s="127">
        <v>98434</v>
      </c>
      <c r="R510" s="251">
        <v>99.948188781738281</v>
      </c>
      <c r="S510" s="127">
        <v>1045176</v>
      </c>
      <c r="T510" s="251">
        <v>99.950149536132813</v>
      </c>
      <c r="U510" s="251">
        <v>99.787017822265625</v>
      </c>
      <c r="V510" s="251">
        <v>99.898582458496094</v>
      </c>
      <c r="W510" s="251">
        <v>99.735313415527344</v>
      </c>
      <c r="X510" s="251">
        <v>99.848785400390625</v>
      </c>
      <c r="Y510" s="127">
        <v>1837139</v>
      </c>
      <c r="Z510" s="251">
        <v>99.913833618164063</v>
      </c>
      <c r="AA510" s="127">
        <v>366342</v>
      </c>
      <c r="AB510" s="251">
        <v>99.874710083007812</v>
      </c>
      <c r="AC510" s="127">
        <v>37082</v>
      </c>
      <c r="AD510" s="251">
        <v>0.1887708306312561</v>
      </c>
      <c r="AE510" s="127">
        <v>2738</v>
      </c>
      <c r="AF510" s="251">
        <v>95.982467651367188</v>
      </c>
      <c r="AG510" s="127">
        <v>1530915</v>
      </c>
      <c r="AH510" s="251">
        <v>0.12410878390073776</v>
      </c>
      <c r="AI510" s="127">
        <v>13848</v>
      </c>
      <c r="AJ510" s="251">
        <v>95.862220764160156</v>
      </c>
      <c r="AK510" s="251">
        <v>0.93607079982757568</v>
      </c>
      <c r="AL510" s="251">
        <v>7.520969957113266E-2</v>
      </c>
      <c r="AM510" s="245">
        <v>0</v>
      </c>
      <c r="AN510" s="126">
        <v>0</v>
      </c>
      <c r="AO510" s="156">
        <v>0</v>
      </c>
      <c r="AP510" s="127">
        <v>0</v>
      </c>
      <c r="AQ510" s="127">
        <v>0</v>
      </c>
      <c r="AR510" s="127">
        <v>0</v>
      </c>
      <c r="AS510" s="127">
        <v>0</v>
      </c>
      <c r="AT510" s="127">
        <v>0</v>
      </c>
      <c r="AU510" s="127">
        <v>0</v>
      </c>
      <c r="AV510" s="311">
        <v>1</v>
      </c>
      <c r="AW510" s="312">
        <v>0</v>
      </c>
      <c r="AX510" s="312">
        <v>2</v>
      </c>
      <c r="AY510" s="10">
        <v>0</v>
      </c>
      <c r="AZ510" s="10">
        <v>0</v>
      </c>
      <c r="BA510" s="10">
        <v>0</v>
      </c>
    </row>
    <row r="511" spans="1:53" x14ac:dyDescent="0.25">
      <c r="A511" s="9">
        <v>41884</v>
      </c>
      <c r="B511" s="309" t="s">
        <v>125</v>
      </c>
      <c r="C511" s="309" t="s">
        <v>86</v>
      </c>
      <c r="D511" s="310" t="s">
        <v>119</v>
      </c>
      <c r="E511" s="127">
        <v>16</v>
      </c>
      <c r="F511" s="127">
        <v>58</v>
      </c>
      <c r="G511" s="245">
        <v>366.4464111328125</v>
      </c>
      <c r="H511" s="245">
        <v>0.20160003006458282</v>
      </c>
      <c r="I511" s="245">
        <v>304107.875</v>
      </c>
      <c r="J511" s="126">
        <v>0</v>
      </c>
      <c r="K511" s="127">
        <v>46623</v>
      </c>
      <c r="L511" s="251">
        <v>97.318919846427733</v>
      </c>
      <c r="M511" s="127">
        <v>1065491</v>
      </c>
      <c r="N511" s="251">
        <v>9.1037843376398087E-3</v>
      </c>
      <c r="O511" s="127">
        <v>46434</v>
      </c>
      <c r="P511" s="251">
        <v>2.3689538240432739E-2</v>
      </c>
      <c r="Q511" s="127">
        <v>119656</v>
      </c>
      <c r="R511" s="251">
        <v>99.289627075195313</v>
      </c>
      <c r="S511" s="127">
        <v>766875</v>
      </c>
      <c r="T511" s="251">
        <v>99.269630432128906</v>
      </c>
      <c r="U511" s="251">
        <v>99.745872497558594</v>
      </c>
      <c r="V511" s="251">
        <v>99.679862976074219</v>
      </c>
      <c r="W511" s="251">
        <v>99.037307739257813</v>
      </c>
      <c r="X511" s="251">
        <v>98.951828002929688</v>
      </c>
      <c r="Y511" s="127">
        <v>1036175</v>
      </c>
      <c r="Z511" s="251">
        <v>99.941513061523438</v>
      </c>
      <c r="AA511" s="127">
        <v>173711</v>
      </c>
      <c r="AB511" s="251">
        <v>99.8399658203125</v>
      </c>
      <c r="AC511" s="127">
        <v>46427</v>
      </c>
      <c r="AD511" s="251">
        <v>0.23693110048770905</v>
      </c>
      <c r="AE511" s="127">
        <v>3358</v>
      </c>
      <c r="AF511" s="251">
        <v>98.570579528808594</v>
      </c>
      <c r="AG511" s="127">
        <v>1065359</v>
      </c>
      <c r="AH511" s="251">
        <v>0.15713013708591461</v>
      </c>
      <c r="AI511" s="127">
        <v>10279</v>
      </c>
      <c r="AJ511" s="251">
        <v>92.86895751953125</v>
      </c>
      <c r="AK511" s="251">
        <v>0.9622035026550293</v>
      </c>
      <c r="AL511" s="251">
        <v>5.4765511304140091E-2</v>
      </c>
      <c r="AM511" s="245">
        <v>0</v>
      </c>
      <c r="AN511" s="126">
        <v>0</v>
      </c>
      <c r="AO511" s="156">
        <v>0</v>
      </c>
      <c r="AP511" s="127">
        <v>0</v>
      </c>
      <c r="AQ511" s="127">
        <v>0</v>
      </c>
      <c r="AR511" s="127">
        <v>0</v>
      </c>
      <c r="AS511" s="127">
        <v>0</v>
      </c>
      <c r="AT511" s="127">
        <v>0</v>
      </c>
      <c r="AU511" s="127">
        <v>0</v>
      </c>
      <c r="AV511" s="311">
        <v>1</v>
      </c>
      <c r="AW511" s="312">
        <v>0</v>
      </c>
      <c r="AX511" s="312">
        <v>9</v>
      </c>
      <c r="AY511" s="10">
        <v>0</v>
      </c>
      <c r="AZ511" s="10">
        <v>3</v>
      </c>
      <c r="BA511" s="10">
        <v>0</v>
      </c>
    </row>
    <row r="512" spans="1:53" x14ac:dyDescent="0.25">
      <c r="A512" s="9">
        <v>41884</v>
      </c>
      <c r="B512" s="313" t="s">
        <v>82</v>
      </c>
      <c r="C512" s="313" t="s">
        <v>86</v>
      </c>
      <c r="D512" s="314" t="s">
        <v>120</v>
      </c>
      <c r="E512" s="131">
        <v>51</v>
      </c>
      <c r="F512" s="131">
        <v>165</v>
      </c>
      <c r="G512" s="246">
        <v>341.68072509765625</v>
      </c>
      <c r="H512" s="246">
        <v>0.28319999575614929</v>
      </c>
      <c r="I512" s="246">
        <v>740611.375</v>
      </c>
      <c r="J512" s="129">
        <v>0</v>
      </c>
      <c r="K512" s="128">
        <v>44248</v>
      </c>
      <c r="L512" s="252">
        <v>97.256373169408789</v>
      </c>
      <c r="M512" s="128">
        <v>1319414</v>
      </c>
      <c r="N512" s="252">
        <v>7.579122029710561E-5</v>
      </c>
      <c r="O512" s="128">
        <v>48936</v>
      </c>
      <c r="P512" s="252">
        <v>0</v>
      </c>
      <c r="Q512" s="128">
        <v>143497</v>
      </c>
      <c r="R512" s="252">
        <v>99.802780151367188</v>
      </c>
      <c r="S512" s="128">
        <v>930871</v>
      </c>
      <c r="T512" s="252">
        <v>99.783432006835938</v>
      </c>
      <c r="U512" s="252">
        <v>99.814041137695312</v>
      </c>
      <c r="V512" s="252">
        <v>99.875396728515625</v>
      </c>
      <c r="W512" s="252">
        <v>99.6171875</v>
      </c>
      <c r="X512" s="252">
        <v>99.659095764160156</v>
      </c>
      <c r="Y512" s="128">
        <v>1248823</v>
      </c>
      <c r="Z512" s="252">
        <v>99.91864013671875</v>
      </c>
      <c r="AA512" s="128">
        <v>241730</v>
      </c>
      <c r="AB512" s="252">
        <v>99.701316833496094</v>
      </c>
      <c r="AC512" s="128">
        <v>48979</v>
      </c>
      <c r="AD512" s="252">
        <v>0.23275281488895416</v>
      </c>
      <c r="AE512" s="128">
        <v>5197</v>
      </c>
      <c r="AF512" s="252">
        <v>98.36444091796875</v>
      </c>
      <c r="AG512" s="128">
        <v>1323785</v>
      </c>
      <c r="AH512" s="252">
        <v>0.28259876370429993</v>
      </c>
      <c r="AI512" s="128">
        <v>13564</v>
      </c>
      <c r="AJ512" s="252">
        <v>95.178413391113281</v>
      </c>
      <c r="AK512" s="252">
        <v>1.1857994794845581</v>
      </c>
      <c r="AL512" s="252">
        <v>6.1290908604860306E-2</v>
      </c>
      <c r="AM512" s="246">
        <v>0</v>
      </c>
      <c r="AN512" s="129">
        <v>0</v>
      </c>
      <c r="AO512" s="129">
        <v>0</v>
      </c>
      <c r="AP512" s="296">
        <v>0</v>
      </c>
      <c r="AQ512" s="296">
        <v>0</v>
      </c>
      <c r="AR512" s="296">
        <v>1</v>
      </c>
      <c r="AS512" s="296">
        <v>2</v>
      </c>
      <c r="AT512" s="296">
        <v>0</v>
      </c>
      <c r="AU512" s="296">
        <v>0</v>
      </c>
      <c r="AV512" s="311">
        <v>1</v>
      </c>
      <c r="AW512" s="312">
        <v>1</v>
      </c>
      <c r="AX512" s="312">
        <v>9</v>
      </c>
      <c r="AY512" s="10">
        <v>0</v>
      </c>
      <c r="AZ512" s="10">
        <v>1</v>
      </c>
      <c r="BA512" s="10">
        <v>2</v>
      </c>
    </row>
    <row r="513" spans="1:53" x14ac:dyDescent="0.25">
      <c r="A513" s="9">
        <v>41884</v>
      </c>
      <c r="B513" s="313" t="s">
        <v>83</v>
      </c>
      <c r="C513" s="313" t="s">
        <v>86</v>
      </c>
      <c r="D513" s="314" t="s">
        <v>120</v>
      </c>
      <c r="E513" s="131">
        <v>46</v>
      </c>
      <c r="F513" s="131">
        <v>140</v>
      </c>
      <c r="G513" s="246">
        <v>148.6728515625</v>
      </c>
      <c r="H513" s="246">
        <v>4.8000002279877663E-3</v>
      </c>
      <c r="I513" s="246">
        <v>681089.8125</v>
      </c>
      <c r="J513" s="131">
        <v>0</v>
      </c>
      <c r="K513" s="130">
        <v>23225</v>
      </c>
      <c r="L513" s="253">
        <v>97.003229278794407</v>
      </c>
      <c r="M513" s="130">
        <v>923433</v>
      </c>
      <c r="N513" s="253">
        <v>0</v>
      </c>
      <c r="O513" s="130">
        <v>19607</v>
      </c>
      <c r="P513" s="253">
        <v>0</v>
      </c>
      <c r="Q513" s="130">
        <v>68352</v>
      </c>
      <c r="R513" s="253">
        <v>99.928314208984375</v>
      </c>
      <c r="S513" s="130">
        <v>611747</v>
      </c>
      <c r="T513" s="253">
        <v>99.914505004882813</v>
      </c>
      <c r="U513" s="253">
        <v>99.811294555664063</v>
      </c>
      <c r="V513" s="253">
        <v>99.849151611328125</v>
      </c>
      <c r="W513" s="253">
        <v>99.73974609375</v>
      </c>
      <c r="X513" s="253">
        <v>99.763786315917969</v>
      </c>
      <c r="Y513" s="130">
        <v>1121525</v>
      </c>
      <c r="Z513" s="253">
        <v>99.926704406738281</v>
      </c>
      <c r="AA513" s="130">
        <v>266907</v>
      </c>
      <c r="AB513" s="253">
        <v>99.866996765136719</v>
      </c>
      <c r="AC513" s="130">
        <v>19627</v>
      </c>
      <c r="AD513" s="253">
        <v>0.27003616094589233</v>
      </c>
      <c r="AE513" s="130">
        <v>1808</v>
      </c>
      <c r="AF513" s="253">
        <v>98.672569274902344</v>
      </c>
      <c r="AG513" s="130">
        <v>925659</v>
      </c>
      <c r="AH513" s="253">
        <v>0.27072605490684509</v>
      </c>
      <c r="AI513" s="130">
        <v>5629</v>
      </c>
      <c r="AJ513" s="253">
        <v>98.04583740234375</v>
      </c>
      <c r="AK513" s="253">
        <v>1.1521627902984619</v>
      </c>
      <c r="AL513" s="253">
        <v>7.5853556394577026E-2</v>
      </c>
      <c r="AM513" s="256">
        <v>0</v>
      </c>
      <c r="AN513" s="131">
        <v>0</v>
      </c>
      <c r="AO513" s="131">
        <v>0</v>
      </c>
      <c r="AP513" s="296">
        <v>0</v>
      </c>
      <c r="AQ513" s="296">
        <v>0</v>
      </c>
      <c r="AR513" s="296">
        <v>0</v>
      </c>
      <c r="AS513" s="296">
        <v>0</v>
      </c>
      <c r="AT513" s="296">
        <v>0</v>
      </c>
      <c r="AU513" s="296">
        <v>0</v>
      </c>
      <c r="AV513" s="315">
        <v>0</v>
      </c>
      <c r="AW513" s="316">
        <v>0</v>
      </c>
      <c r="AX513" s="316">
        <v>5</v>
      </c>
      <c r="AY513" s="317">
        <v>0</v>
      </c>
      <c r="AZ513" s="317">
        <v>0</v>
      </c>
      <c r="BA513" s="317">
        <v>0</v>
      </c>
    </row>
    <row r="514" spans="1:53" x14ac:dyDescent="0.25">
      <c r="A514" s="9">
        <v>41884</v>
      </c>
      <c r="B514" s="299" t="s">
        <v>85</v>
      </c>
      <c r="C514" s="299" t="s">
        <v>86</v>
      </c>
      <c r="D514" s="300">
        <v>3</v>
      </c>
      <c r="E514" s="124">
        <v>133</v>
      </c>
      <c r="F514" s="124">
        <v>430</v>
      </c>
      <c r="G514" s="242">
        <v>253.34147644042969</v>
      </c>
      <c r="H514" s="242">
        <v>8.3999998867511749E-2</v>
      </c>
      <c r="I514" s="242">
        <v>2749951.5</v>
      </c>
      <c r="J514" s="125">
        <v>0</v>
      </c>
      <c r="K514" s="124">
        <v>46424</v>
      </c>
      <c r="L514" s="248">
        <v>96.71936929174565</v>
      </c>
      <c r="M514" s="124">
        <v>3273825</v>
      </c>
      <c r="N514" s="248">
        <v>0</v>
      </c>
      <c r="O514" s="124">
        <v>31692</v>
      </c>
      <c r="P514" s="248">
        <v>0</v>
      </c>
      <c r="Q514" s="124">
        <v>219785</v>
      </c>
      <c r="R514" s="248">
        <v>99.900360107421875</v>
      </c>
      <c r="S514" s="124">
        <v>2235887</v>
      </c>
      <c r="T514" s="248">
        <v>99.906837463378906</v>
      </c>
      <c r="U514" s="248">
        <v>99.820144653320312</v>
      </c>
      <c r="V514" s="248">
        <v>99.931304931640625</v>
      </c>
      <c r="W514" s="248">
        <v>99.720680236816406</v>
      </c>
      <c r="X514" s="248">
        <v>99.838203430175781</v>
      </c>
      <c r="Y514" s="124">
        <v>5889633</v>
      </c>
      <c r="Z514" s="248">
        <v>99.901115417480469</v>
      </c>
      <c r="AA514" s="124">
        <v>1077975</v>
      </c>
      <c r="AB514" s="248">
        <v>99.761215209960937</v>
      </c>
      <c r="AC514" s="124">
        <v>31757</v>
      </c>
      <c r="AD514" s="248">
        <v>0.37786945700645447</v>
      </c>
      <c r="AE514" s="124">
        <v>2860</v>
      </c>
      <c r="AF514" s="248">
        <v>97.832168579101563</v>
      </c>
      <c r="AG514" s="124">
        <v>3294726</v>
      </c>
      <c r="AH514" s="248">
        <v>0.25097686052322388</v>
      </c>
      <c r="AI514" s="124">
        <v>22657</v>
      </c>
      <c r="AJ514" s="248">
        <v>93.498695373535156</v>
      </c>
      <c r="AK514" s="248">
        <v>1.0089983940124512</v>
      </c>
      <c r="AL514" s="248">
        <v>8.2429751753807068E-2</v>
      </c>
      <c r="AM514" s="242">
        <v>0</v>
      </c>
      <c r="AN514" s="125">
        <v>0</v>
      </c>
      <c r="AO514" s="300">
        <v>0</v>
      </c>
      <c r="AP514" s="124">
        <v>0</v>
      </c>
      <c r="AQ514" s="124">
        <v>0</v>
      </c>
      <c r="AR514" s="124">
        <v>0</v>
      </c>
      <c r="AS514" s="124">
        <v>0</v>
      </c>
      <c r="AT514" s="124">
        <v>0</v>
      </c>
      <c r="AU514" s="124">
        <v>1</v>
      </c>
      <c r="AV514" s="315">
        <v>2</v>
      </c>
      <c r="AW514" s="316">
        <v>0</v>
      </c>
      <c r="AX514" s="316">
        <v>2</v>
      </c>
      <c r="AY514" s="317">
        <v>1</v>
      </c>
      <c r="AZ514" s="317">
        <v>0</v>
      </c>
      <c r="BA514" s="317">
        <v>0</v>
      </c>
    </row>
    <row r="515" spans="1:53" x14ac:dyDescent="0.25">
      <c r="A515" s="9">
        <v>41884</v>
      </c>
      <c r="B515" s="304" t="s">
        <v>84</v>
      </c>
      <c r="C515" s="304" t="s">
        <v>87</v>
      </c>
      <c r="D515" s="305">
        <v>2</v>
      </c>
      <c r="E515" s="142">
        <v>194</v>
      </c>
      <c r="F515" s="142">
        <v>581</v>
      </c>
      <c r="G515" s="243">
        <v>1072.5460205078125</v>
      </c>
      <c r="H515" s="243">
        <v>1.3980666399002075</v>
      </c>
      <c r="I515" s="243">
        <v>5901208.5</v>
      </c>
      <c r="J515" s="143">
        <v>0</v>
      </c>
      <c r="K515" s="142">
        <v>106660</v>
      </c>
      <c r="L515" s="249">
        <v>96.550721920120012</v>
      </c>
      <c r="M515" s="142">
        <v>6978356</v>
      </c>
      <c r="N515" s="249">
        <v>0</v>
      </c>
      <c r="O515" s="142">
        <v>72428</v>
      </c>
      <c r="P515" s="249">
        <v>0</v>
      </c>
      <c r="Q515" s="142">
        <v>62812</v>
      </c>
      <c r="R515" s="249">
        <v>99.915618896484375</v>
      </c>
      <c r="S515" s="142">
        <v>5561555</v>
      </c>
      <c r="T515" s="249">
        <v>99.982574462890625</v>
      </c>
      <c r="U515" s="249">
        <v>99.863311767578125</v>
      </c>
      <c r="V515" s="249">
        <v>99.9117431640625</v>
      </c>
      <c r="W515" s="249">
        <v>99.779045104980469</v>
      </c>
      <c r="X515" s="249">
        <v>99.894332885742188</v>
      </c>
      <c r="Y515" s="142">
        <v>22957456</v>
      </c>
      <c r="Z515" s="249">
        <v>99.907127380371094</v>
      </c>
      <c r="AA515" s="142">
        <v>12273</v>
      </c>
      <c r="AB515" s="249">
        <v>91.029090881347656</v>
      </c>
      <c r="AC515" s="142">
        <v>62536</v>
      </c>
      <c r="AD515" s="249">
        <v>0.18869131803512573</v>
      </c>
      <c r="AE515" s="142">
        <v>9883</v>
      </c>
      <c r="AF515" s="249">
        <v>99.504196166992188</v>
      </c>
      <c r="AG515" s="142">
        <v>6943502</v>
      </c>
      <c r="AH515" s="249">
        <v>0.11901775002479553</v>
      </c>
      <c r="AI515" s="142">
        <v>16223</v>
      </c>
      <c r="AJ515" s="249">
        <v>96.486473083496094</v>
      </c>
      <c r="AK515" s="249">
        <v>2.6196568012237549</v>
      </c>
      <c r="AL515" s="249">
        <v>0.21283453702926636</v>
      </c>
      <c r="AM515" s="243">
        <v>0</v>
      </c>
      <c r="AN515" s="143">
        <v>0</v>
      </c>
      <c r="AO515" s="305">
        <v>0</v>
      </c>
      <c r="AP515" s="142">
        <v>0</v>
      </c>
      <c r="AQ515" s="142">
        <v>0</v>
      </c>
      <c r="AR515" s="142">
        <v>0</v>
      </c>
      <c r="AS515" s="142">
        <v>0</v>
      </c>
      <c r="AT515" s="142">
        <v>0</v>
      </c>
      <c r="AU515" s="142">
        <v>0</v>
      </c>
      <c r="AV515" s="315">
        <v>0</v>
      </c>
      <c r="AW515" s="316">
        <v>0</v>
      </c>
      <c r="AX515" s="316">
        <v>8</v>
      </c>
      <c r="AY515" s="317">
        <v>0</v>
      </c>
      <c r="AZ515" s="317">
        <v>0</v>
      </c>
      <c r="BA515" s="317">
        <v>1</v>
      </c>
    </row>
    <row r="516" spans="1:53" x14ac:dyDescent="0.25">
      <c r="A516" s="9">
        <v>41883</v>
      </c>
      <c r="B516" s="299" t="s">
        <v>17</v>
      </c>
      <c r="C516" s="299"/>
      <c r="D516" s="300">
        <v>4</v>
      </c>
      <c r="E516" s="124">
        <v>845</v>
      </c>
      <c r="F516" s="124">
        <v>2887</v>
      </c>
      <c r="G516" s="242">
        <v>7010.6042327880859</v>
      </c>
      <c r="H516" s="242">
        <v>3.6993056880310178</v>
      </c>
      <c r="I516" s="242">
        <v>16329060.21875</v>
      </c>
      <c r="J516" s="125"/>
      <c r="K516" s="124">
        <v>855195</v>
      </c>
      <c r="L516" s="248">
        <v>97.04044106899596</v>
      </c>
      <c r="M516" s="124">
        <v>32104711</v>
      </c>
      <c r="N516" s="248">
        <v>2.5603719655816985E-3</v>
      </c>
      <c r="O516" s="124">
        <v>824512</v>
      </c>
      <c r="P516" s="248">
        <v>8.3203648070549925E-3</v>
      </c>
      <c r="Q516" s="124">
        <v>2151677</v>
      </c>
      <c r="R516" s="248">
        <v>99.818840385962432</v>
      </c>
      <c r="S516" s="124">
        <v>23065255</v>
      </c>
      <c r="T516" s="248">
        <v>99.871129183527202</v>
      </c>
      <c r="U516" s="248">
        <v>99.808129129735136</v>
      </c>
      <c r="V516" s="248">
        <v>99.854252517310314</v>
      </c>
      <c r="W516" s="248">
        <v>99.627317108225597</v>
      </c>
      <c r="X516" s="248">
        <v>99.725569526808442</v>
      </c>
      <c r="Y516" s="124">
        <v>55628685</v>
      </c>
      <c r="Z516" s="248">
        <v>99.908318186676937</v>
      </c>
      <c r="AA516" s="124">
        <v>5824694</v>
      </c>
      <c r="AB516" s="248">
        <v>99.800950884727797</v>
      </c>
      <c r="AC516" s="124">
        <v>815995</v>
      </c>
      <c r="AD516" s="248">
        <v>0.28076152827435641</v>
      </c>
      <c r="AE516" s="124">
        <v>72021</v>
      </c>
      <c r="AF516" s="248">
        <v>98.189415145613211</v>
      </c>
      <c r="AG516" s="124">
        <v>32123080</v>
      </c>
      <c r="AH516" s="248">
        <v>0.15650740820831319</v>
      </c>
      <c r="AI516" s="124">
        <v>320645</v>
      </c>
      <c r="AJ516" s="248">
        <v>93.766939447063265</v>
      </c>
      <c r="AK516" s="248">
        <v>0.90482884975342592</v>
      </c>
      <c r="AL516" s="248" t="e">
        <v>#DIV/0!</v>
      </c>
      <c r="AM516" s="242"/>
      <c r="AN516" s="125"/>
      <c r="AO516" s="300"/>
      <c r="AP516" s="124">
        <v>0</v>
      </c>
      <c r="AQ516" s="124">
        <v>0</v>
      </c>
      <c r="AR516" s="124">
        <v>9</v>
      </c>
      <c r="AS516" s="124">
        <v>8</v>
      </c>
      <c r="AT516" s="124">
        <v>0</v>
      </c>
      <c r="AU516" s="124">
        <v>2</v>
      </c>
      <c r="AV516" s="301">
        <v>23</v>
      </c>
      <c r="AW516" s="302">
        <v>1</v>
      </c>
      <c r="AX516" s="302">
        <v>81</v>
      </c>
      <c r="AY516" s="303">
        <v>5</v>
      </c>
      <c r="AZ516" s="303">
        <v>31</v>
      </c>
      <c r="BA516" s="303">
        <v>22</v>
      </c>
    </row>
    <row r="517" spans="1:53" x14ac:dyDescent="0.25">
      <c r="A517" s="9">
        <v>41883</v>
      </c>
      <c r="B517" s="304" t="s">
        <v>88</v>
      </c>
      <c r="C517" s="304"/>
      <c r="D517" s="305">
        <v>3</v>
      </c>
      <c r="E517" s="142">
        <v>651</v>
      </c>
      <c r="F517" s="142">
        <v>2306</v>
      </c>
      <c r="G517" s="243">
        <v>5998.6227874755859</v>
      </c>
      <c r="H517" s="243">
        <v>2.6568000661209226</v>
      </c>
      <c r="I517" s="243">
        <v>10631698.71875</v>
      </c>
      <c r="J517" s="143"/>
      <c r="K517" s="142">
        <v>751323</v>
      </c>
      <c r="L517" s="249">
        <v>97.065043929175602</v>
      </c>
      <c r="M517" s="142">
        <v>25256303</v>
      </c>
      <c r="N517" s="249">
        <v>3.2546331902773887E-3</v>
      </c>
      <c r="O517" s="142">
        <v>754380</v>
      </c>
      <c r="P517" s="249">
        <v>9.0140243046664802E-3</v>
      </c>
      <c r="Q517" s="142">
        <v>2091242</v>
      </c>
      <c r="R517" s="249">
        <v>99.815948105686914</v>
      </c>
      <c r="S517" s="142">
        <v>17664695</v>
      </c>
      <c r="T517" s="249">
        <v>99.837386325555073</v>
      </c>
      <c r="U517" s="249">
        <v>99.805005543838575</v>
      </c>
      <c r="V517" s="249">
        <v>99.841030221360754</v>
      </c>
      <c r="W517" s="249">
        <v>99.621312540515859</v>
      </c>
      <c r="X517" s="249">
        <v>99.678675053514127</v>
      </c>
      <c r="Y517" s="142">
        <v>31132895</v>
      </c>
      <c r="Z517" s="249">
        <v>99.909693342073695</v>
      </c>
      <c r="AA517" s="142">
        <v>5812280</v>
      </c>
      <c r="AB517" s="249">
        <v>99.819520025586641</v>
      </c>
      <c r="AC517" s="142">
        <v>755093</v>
      </c>
      <c r="AD517" s="249">
        <v>0.28950076759138765</v>
      </c>
      <c r="AE517" s="142">
        <v>62750</v>
      </c>
      <c r="AF517" s="249">
        <v>98.020715408629158</v>
      </c>
      <c r="AG517" s="142">
        <v>25310872</v>
      </c>
      <c r="AH517" s="249">
        <v>0.16602351819780337</v>
      </c>
      <c r="AI517" s="142">
        <v>303964</v>
      </c>
      <c r="AJ517" s="249">
        <v>93.623258993321969</v>
      </c>
      <c r="AK517" s="249">
        <v>7.5985150004525449E-7</v>
      </c>
      <c r="AL517" s="249" t="e">
        <v>#DIV/0!</v>
      </c>
      <c r="AM517" s="243"/>
      <c r="AN517" s="143"/>
      <c r="AO517" s="305"/>
      <c r="AP517" s="142">
        <v>0</v>
      </c>
      <c r="AQ517" s="142">
        <v>0</v>
      </c>
      <c r="AR517" s="142">
        <v>9</v>
      </c>
      <c r="AS517" s="142">
        <v>8</v>
      </c>
      <c r="AT517" s="142">
        <v>0</v>
      </c>
      <c r="AU517" s="142">
        <v>2</v>
      </c>
      <c r="AV517" s="301">
        <v>23</v>
      </c>
      <c r="AW517" s="302">
        <v>1</v>
      </c>
      <c r="AX517" s="302">
        <v>75</v>
      </c>
      <c r="AY517" s="303">
        <v>5</v>
      </c>
      <c r="AZ517" s="303">
        <v>31</v>
      </c>
      <c r="BA517" s="303">
        <v>21</v>
      </c>
    </row>
    <row r="518" spans="1:53" x14ac:dyDescent="0.25">
      <c r="A518" s="9">
        <v>41883</v>
      </c>
      <c r="B518" s="306" t="s">
        <v>89</v>
      </c>
      <c r="C518" s="306"/>
      <c r="D518" s="307">
        <v>1</v>
      </c>
      <c r="E518" s="145">
        <v>194</v>
      </c>
      <c r="F518" s="145">
        <v>581</v>
      </c>
      <c r="G518" s="244">
        <v>1011.9814453125</v>
      </c>
      <c r="H518" s="244">
        <v>1.0425056219100952</v>
      </c>
      <c r="I518" s="244">
        <v>5697361.5</v>
      </c>
      <c r="J518" s="138"/>
      <c r="K518" s="145">
        <v>103872</v>
      </c>
      <c r="L518" s="250">
        <v>96.86248459642637</v>
      </c>
      <c r="M518" s="145">
        <v>6848408</v>
      </c>
      <c r="N518" s="250">
        <v>0</v>
      </c>
      <c r="O518" s="145">
        <v>70132</v>
      </c>
      <c r="P518" s="250">
        <v>8.589655626565218E-4</v>
      </c>
      <c r="Q518" s="145">
        <v>60435</v>
      </c>
      <c r="R518" s="250">
        <v>99.918922424316406</v>
      </c>
      <c r="S518" s="145">
        <v>5400560</v>
      </c>
      <c r="T518" s="250">
        <v>99.981498718261719</v>
      </c>
      <c r="U518" s="250">
        <v>99.841728210449219</v>
      </c>
      <c r="V518" s="250">
        <v>99.90301513671875</v>
      </c>
      <c r="W518" s="250">
        <v>99.760780334472656</v>
      </c>
      <c r="X518" s="250">
        <v>99.884529113769531</v>
      </c>
      <c r="Y518" s="145">
        <v>24495790</v>
      </c>
      <c r="Z518" s="250">
        <v>99.906570434570313</v>
      </c>
      <c r="AA518" s="145">
        <v>12414</v>
      </c>
      <c r="AB518" s="250">
        <v>91.1068115234375</v>
      </c>
      <c r="AC518" s="145">
        <v>60902</v>
      </c>
      <c r="AD518" s="250">
        <v>0.17240813374519348</v>
      </c>
      <c r="AE518" s="145">
        <v>9271</v>
      </c>
      <c r="AF518" s="250">
        <v>99.331245422363281</v>
      </c>
      <c r="AG518" s="145">
        <v>6812208</v>
      </c>
      <c r="AH518" s="250">
        <v>0.12115014344453812</v>
      </c>
      <c r="AI518" s="145">
        <v>16681</v>
      </c>
      <c r="AJ518" s="250">
        <v>96.385108947753906</v>
      </c>
      <c r="AK518" s="250">
        <v>2.5933051109313965</v>
      </c>
      <c r="AL518" s="250">
        <v>0.21228662133216858</v>
      </c>
      <c r="AM518" s="244"/>
      <c r="AN518" s="138"/>
      <c r="AO518" s="307"/>
      <c r="AP518" s="145">
        <v>0</v>
      </c>
      <c r="AQ518" s="145">
        <v>0</v>
      </c>
      <c r="AR518" s="145">
        <v>0</v>
      </c>
      <c r="AS518" s="145">
        <v>0</v>
      </c>
      <c r="AT518" s="145">
        <v>0</v>
      </c>
      <c r="AU518" s="145">
        <v>0</v>
      </c>
      <c r="AV518" s="34">
        <v>0</v>
      </c>
      <c r="AW518" s="308">
        <v>0</v>
      </c>
      <c r="AX518" s="308">
        <v>6</v>
      </c>
      <c r="AY518" s="10">
        <v>0</v>
      </c>
      <c r="AZ518" s="10">
        <v>0</v>
      </c>
      <c r="BA518" s="10">
        <v>1</v>
      </c>
    </row>
    <row r="519" spans="1:53" x14ac:dyDescent="0.25">
      <c r="A519" s="9">
        <v>41883</v>
      </c>
      <c r="B519" s="309" t="s">
        <v>75</v>
      </c>
      <c r="C519" s="309" t="s">
        <v>86</v>
      </c>
      <c r="D519" s="310" t="s">
        <v>118</v>
      </c>
      <c r="E519" s="127">
        <v>39</v>
      </c>
      <c r="F519" s="127">
        <v>181</v>
      </c>
      <c r="G519" s="245">
        <v>1467.2977294921875</v>
      </c>
      <c r="H519" s="245">
        <v>1.1976000070571899</v>
      </c>
      <c r="I519" s="245">
        <v>703578.875</v>
      </c>
      <c r="J519" s="126">
        <v>0</v>
      </c>
      <c r="K519" s="127">
        <v>163562</v>
      </c>
      <c r="L519" s="251">
        <v>96.914931341020534</v>
      </c>
      <c r="M519" s="127">
        <v>3571036</v>
      </c>
      <c r="N519" s="251">
        <v>2.2570481523871422E-2</v>
      </c>
      <c r="O519" s="127">
        <v>191746</v>
      </c>
      <c r="P519" s="251">
        <v>3.4942056983709335E-2</v>
      </c>
      <c r="Q519" s="127">
        <v>416115</v>
      </c>
      <c r="R519" s="251">
        <v>99.452796936035156</v>
      </c>
      <c r="S519" s="127">
        <v>2721377</v>
      </c>
      <c r="T519" s="251">
        <v>99.41937255859375</v>
      </c>
      <c r="U519" s="251">
        <v>99.776268005371094</v>
      </c>
      <c r="V519" s="251">
        <v>99.703025817871094</v>
      </c>
      <c r="W519" s="251">
        <v>99.23028564453125</v>
      </c>
      <c r="X519" s="251">
        <v>99.124122619628906</v>
      </c>
      <c r="Y519" s="127">
        <v>4296863</v>
      </c>
      <c r="Z519" s="251">
        <v>99.929229736328125</v>
      </c>
      <c r="AA519" s="127">
        <v>756467</v>
      </c>
      <c r="AB519" s="251">
        <v>99.741165161132813</v>
      </c>
      <c r="AC519" s="127">
        <v>192014</v>
      </c>
      <c r="AD519" s="251">
        <v>0.36247357726097107</v>
      </c>
      <c r="AE519" s="127">
        <v>22824</v>
      </c>
      <c r="AF519" s="251">
        <v>97.677879333496094</v>
      </c>
      <c r="AG519" s="127">
        <v>3572871</v>
      </c>
      <c r="AH519" s="251">
        <v>0.20795601606369019</v>
      </c>
      <c r="AI519" s="127">
        <v>118067</v>
      </c>
      <c r="AJ519" s="251">
        <v>92.100250244140625</v>
      </c>
      <c r="AK519" s="251">
        <v>1.0092405080795288</v>
      </c>
      <c r="AL519" s="251">
        <v>6.126243993639946E-2</v>
      </c>
      <c r="AM519" s="245">
        <v>0</v>
      </c>
      <c r="AN519" s="126">
        <v>0</v>
      </c>
      <c r="AO519" s="156">
        <v>0</v>
      </c>
      <c r="AP519" s="127">
        <v>0</v>
      </c>
      <c r="AQ519" s="127">
        <v>0</v>
      </c>
      <c r="AR519" s="127">
        <v>7</v>
      </c>
      <c r="AS519" s="127">
        <v>6</v>
      </c>
      <c r="AT519" s="127">
        <v>0</v>
      </c>
      <c r="AU519" s="127">
        <v>0</v>
      </c>
      <c r="AV519" s="311">
        <v>5</v>
      </c>
      <c r="AW519" s="312">
        <v>0</v>
      </c>
      <c r="AX519" s="312">
        <v>21</v>
      </c>
      <c r="AY519" s="10">
        <v>2</v>
      </c>
      <c r="AZ519" s="10">
        <v>13</v>
      </c>
      <c r="BA519" s="10">
        <v>10</v>
      </c>
    </row>
    <row r="520" spans="1:53" x14ac:dyDescent="0.25">
      <c r="A520" s="9">
        <v>41883</v>
      </c>
      <c r="B520" s="309" t="s">
        <v>76</v>
      </c>
      <c r="C520" s="309" t="s">
        <v>86</v>
      </c>
      <c r="D520" s="310" t="s">
        <v>119</v>
      </c>
      <c r="E520" s="127">
        <v>52</v>
      </c>
      <c r="F520" s="127">
        <v>168</v>
      </c>
      <c r="G520" s="245">
        <v>495.60012817382812</v>
      </c>
      <c r="H520" s="245">
        <v>0.14640003442764282</v>
      </c>
      <c r="I520" s="245">
        <v>640591.9375</v>
      </c>
      <c r="J520" s="126">
        <v>0</v>
      </c>
      <c r="K520" s="127">
        <v>62080</v>
      </c>
      <c r="L520" s="251">
        <v>97.603092783505147</v>
      </c>
      <c r="M520" s="127">
        <v>2028126</v>
      </c>
      <c r="N520" s="251">
        <v>0</v>
      </c>
      <c r="O520" s="127">
        <v>58885</v>
      </c>
      <c r="P520" s="251">
        <v>0</v>
      </c>
      <c r="Q520" s="127">
        <v>169144</v>
      </c>
      <c r="R520" s="251">
        <v>99.923141479492187</v>
      </c>
      <c r="S520" s="127">
        <v>1363085</v>
      </c>
      <c r="T520" s="251">
        <v>99.938446044921875</v>
      </c>
      <c r="U520" s="251">
        <v>99.809799194335938</v>
      </c>
      <c r="V520" s="251">
        <v>99.886154174804687</v>
      </c>
      <c r="W520" s="251">
        <v>99.733085632324219</v>
      </c>
      <c r="X520" s="251">
        <v>99.824668884277344</v>
      </c>
      <c r="Y520" s="127">
        <v>1904256</v>
      </c>
      <c r="Z520" s="251">
        <v>99.911827087402344</v>
      </c>
      <c r="AA520" s="127">
        <v>336454</v>
      </c>
      <c r="AB520" s="251">
        <v>99.854362487792969</v>
      </c>
      <c r="AC520" s="127">
        <v>58966</v>
      </c>
      <c r="AD520" s="251">
        <v>0.32561138272285461</v>
      </c>
      <c r="AE520" s="127">
        <v>1241</v>
      </c>
      <c r="AF520" s="251">
        <v>97.985496520996094</v>
      </c>
      <c r="AG520" s="127">
        <v>2032007</v>
      </c>
      <c r="AH520" s="251">
        <v>0.12499956786632538</v>
      </c>
      <c r="AI520" s="127">
        <v>15974</v>
      </c>
      <c r="AJ520" s="251">
        <v>93.501937866210938</v>
      </c>
      <c r="AK520" s="251">
        <v>1.0705828666687012</v>
      </c>
      <c r="AL520" s="251">
        <v>5.7382136583328247E-2</v>
      </c>
      <c r="AM520" s="245">
        <v>0</v>
      </c>
      <c r="AN520" s="126">
        <v>0</v>
      </c>
      <c r="AO520" s="156">
        <v>0</v>
      </c>
      <c r="AP520" s="127">
        <v>0</v>
      </c>
      <c r="AQ520" s="127">
        <v>0</v>
      </c>
      <c r="AR520" s="127">
        <v>0</v>
      </c>
      <c r="AS520" s="127">
        <v>0</v>
      </c>
      <c r="AT520" s="127">
        <v>0</v>
      </c>
      <c r="AU520" s="127">
        <v>1</v>
      </c>
      <c r="AV520" s="311">
        <v>2</v>
      </c>
      <c r="AW520" s="312">
        <v>0</v>
      </c>
      <c r="AX520" s="312">
        <v>1</v>
      </c>
      <c r="AY520" s="10">
        <v>1</v>
      </c>
      <c r="AZ520" s="10">
        <v>4</v>
      </c>
      <c r="BA520" s="10">
        <v>0</v>
      </c>
    </row>
    <row r="521" spans="1:53" x14ac:dyDescent="0.25">
      <c r="A521" s="9">
        <v>41883</v>
      </c>
      <c r="B521" s="309" t="s">
        <v>77</v>
      </c>
      <c r="C521" s="309" t="s">
        <v>86</v>
      </c>
      <c r="D521" s="310" t="s">
        <v>118</v>
      </c>
      <c r="E521" s="127">
        <v>65</v>
      </c>
      <c r="F521" s="127">
        <v>350</v>
      </c>
      <c r="G521" s="245">
        <v>839.517578125</v>
      </c>
      <c r="H521" s="245">
        <v>0.33599996566772461</v>
      </c>
      <c r="I521" s="245">
        <v>1075984.5</v>
      </c>
      <c r="J521" s="126">
        <v>0</v>
      </c>
      <c r="K521" s="127">
        <v>91510</v>
      </c>
      <c r="L521" s="251">
        <v>97.2604086985029</v>
      </c>
      <c r="M521" s="127">
        <v>3388184</v>
      </c>
      <c r="N521" s="251">
        <v>0</v>
      </c>
      <c r="O521" s="127">
        <v>99307</v>
      </c>
      <c r="P521" s="251">
        <v>0</v>
      </c>
      <c r="Q521" s="127">
        <v>322289</v>
      </c>
      <c r="R521" s="251">
        <v>99.971145629882813</v>
      </c>
      <c r="S521" s="127">
        <v>2409994</v>
      </c>
      <c r="T521" s="251">
        <v>99.967178344726563</v>
      </c>
      <c r="U521" s="251">
        <v>99.900306701660156</v>
      </c>
      <c r="V521" s="251">
        <v>99.93988037109375</v>
      </c>
      <c r="W521" s="251">
        <v>99.871482849121094</v>
      </c>
      <c r="X521" s="251">
        <v>99.907081604003906</v>
      </c>
      <c r="Y521" s="127">
        <v>4119233</v>
      </c>
      <c r="Z521" s="251">
        <v>99.917289733886719</v>
      </c>
      <c r="AA521" s="127">
        <v>759447</v>
      </c>
      <c r="AB521" s="251">
        <v>99.880966186523438</v>
      </c>
      <c r="AC521" s="127">
        <v>99394</v>
      </c>
      <c r="AD521" s="251">
        <v>0.18814012408256531</v>
      </c>
      <c r="AE521" s="127">
        <v>5861</v>
      </c>
      <c r="AF521" s="251">
        <v>98.61798095703125</v>
      </c>
      <c r="AG521" s="127">
        <v>3394318</v>
      </c>
      <c r="AH521" s="251">
        <v>0.10485169291496277</v>
      </c>
      <c r="AI521" s="127">
        <v>19212</v>
      </c>
      <c r="AJ521" s="251">
        <v>95.419532775878906</v>
      </c>
      <c r="AK521" s="251">
        <v>1.0054229497909546</v>
      </c>
      <c r="AL521" s="251">
        <v>6.6858008503913879E-2</v>
      </c>
      <c r="AM521" s="245">
        <v>0</v>
      </c>
      <c r="AN521" s="126">
        <v>0</v>
      </c>
      <c r="AO521" s="156">
        <v>0</v>
      </c>
      <c r="AP521" s="127">
        <v>0</v>
      </c>
      <c r="AQ521" s="127">
        <v>0</v>
      </c>
      <c r="AR521" s="127">
        <v>0</v>
      </c>
      <c r="AS521" s="127">
        <v>0</v>
      </c>
      <c r="AT521" s="127">
        <v>0</v>
      </c>
      <c r="AU521" s="127">
        <v>0</v>
      </c>
      <c r="AV521" s="311">
        <v>1</v>
      </c>
      <c r="AW521" s="312">
        <v>0</v>
      </c>
      <c r="AX521" s="312">
        <v>1</v>
      </c>
      <c r="AY521" s="10">
        <v>0</v>
      </c>
      <c r="AZ521" s="10">
        <v>0</v>
      </c>
      <c r="BA521" s="10">
        <v>0</v>
      </c>
    </row>
    <row r="522" spans="1:53" x14ac:dyDescent="0.25">
      <c r="A522" s="9">
        <v>41883</v>
      </c>
      <c r="B522" s="309" t="s">
        <v>124</v>
      </c>
      <c r="C522" s="309" t="s">
        <v>86</v>
      </c>
      <c r="D522" s="310" t="s">
        <v>118</v>
      </c>
      <c r="E522" s="127">
        <v>42</v>
      </c>
      <c r="F522" s="127">
        <v>136</v>
      </c>
      <c r="G522" s="245">
        <v>301.7041015625</v>
      </c>
      <c r="H522" s="245">
        <v>0.10559999942779541</v>
      </c>
      <c r="I522" s="245">
        <v>381394.34375</v>
      </c>
      <c r="J522" s="126">
        <v>0</v>
      </c>
      <c r="K522" s="127">
        <v>34929</v>
      </c>
      <c r="L522" s="251">
        <v>96.595951787912625</v>
      </c>
      <c r="M522" s="127">
        <v>1462956</v>
      </c>
      <c r="N522" s="251">
        <v>0</v>
      </c>
      <c r="O522" s="127">
        <v>39016</v>
      </c>
      <c r="P522" s="251">
        <v>0</v>
      </c>
      <c r="Q522" s="127">
        <v>112074</v>
      </c>
      <c r="R522" s="251">
        <v>99.953605651855469</v>
      </c>
      <c r="S522" s="127">
        <v>1051945</v>
      </c>
      <c r="T522" s="251">
        <v>99.940681457519531</v>
      </c>
      <c r="U522" s="251">
        <v>99.879539489746094</v>
      </c>
      <c r="V522" s="251">
        <v>99.802726745605469</v>
      </c>
      <c r="W522" s="251">
        <v>99.833198547363281</v>
      </c>
      <c r="X522" s="251">
        <v>99.743522644042969</v>
      </c>
      <c r="Y522" s="127">
        <v>1844683</v>
      </c>
      <c r="Z522" s="251">
        <v>99.893096923828125</v>
      </c>
      <c r="AA522" s="127">
        <v>323947</v>
      </c>
      <c r="AB522" s="251">
        <v>99.8663330078125</v>
      </c>
      <c r="AC522" s="127">
        <v>39055</v>
      </c>
      <c r="AD522" s="251">
        <v>0.22020228207111359</v>
      </c>
      <c r="AE522" s="127">
        <v>3389</v>
      </c>
      <c r="AF522" s="251">
        <v>98.524635314941406</v>
      </c>
      <c r="AG522" s="127">
        <v>1464824</v>
      </c>
      <c r="AH522" s="251">
        <v>0.14022162556648254</v>
      </c>
      <c r="AI522" s="127">
        <v>19805</v>
      </c>
      <c r="AJ522" s="251">
        <v>91.6334228515625</v>
      </c>
      <c r="AK522" s="251">
        <v>0.9161989688873291</v>
      </c>
      <c r="AL522" s="251">
        <v>5.4462496191263199E-2</v>
      </c>
      <c r="AM522" s="245">
        <v>0</v>
      </c>
      <c r="AN522" s="126">
        <v>0</v>
      </c>
      <c r="AO522" s="156">
        <v>0</v>
      </c>
      <c r="AP522" s="127">
        <v>0</v>
      </c>
      <c r="AQ522" s="127">
        <v>0</v>
      </c>
      <c r="AR522" s="127">
        <v>0</v>
      </c>
      <c r="AS522" s="127">
        <v>0</v>
      </c>
      <c r="AT522" s="127">
        <v>0</v>
      </c>
      <c r="AU522" s="127">
        <v>0</v>
      </c>
      <c r="AV522" s="311">
        <v>0</v>
      </c>
      <c r="AW522" s="312">
        <v>0</v>
      </c>
      <c r="AX522" s="312">
        <v>9</v>
      </c>
      <c r="AY522" s="10">
        <v>0</v>
      </c>
      <c r="AZ522" s="10">
        <v>0</v>
      </c>
      <c r="BA522" s="10">
        <v>0</v>
      </c>
    </row>
    <row r="523" spans="1:53" x14ac:dyDescent="0.25">
      <c r="A523" s="9">
        <v>41883</v>
      </c>
      <c r="B523" s="309" t="s">
        <v>78</v>
      </c>
      <c r="C523" s="309" t="s">
        <v>86</v>
      </c>
      <c r="D523" s="310" t="s">
        <v>118</v>
      </c>
      <c r="E523" s="127">
        <v>33</v>
      </c>
      <c r="F523" s="127">
        <v>104</v>
      </c>
      <c r="G523" s="245">
        <v>635.79608154296875</v>
      </c>
      <c r="H523" s="245">
        <v>0.15600003302097321</v>
      </c>
      <c r="I523" s="245">
        <v>444148.28125</v>
      </c>
      <c r="J523" s="126">
        <v>0</v>
      </c>
      <c r="K523" s="127">
        <v>80654</v>
      </c>
      <c r="L523" s="251">
        <v>96.843305973665281</v>
      </c>
      <c r="M523" s="127">
        <v>1652768</v>
      </c>
      <c r="N523" s="251">
        <v>0</v>
      </c>
      <c r="O523" s="127">
        <v>76602</v>
      </c>
      <c r="P523" s="251">
        <v>0</v>
      </c>
      <c r="Q523" s="127">
        <v>141864</v>
      </c>
      <c r="R523" s="251">
        <v>99.911186218261719</v>
      </c>
      <c r="S523" s="127">
        <v>1088820</v>
      </c>
      <c r="T523" s="251">
        <v>99.947555541992188</v>
      </c>
      <c r="U523" s="251">
        <v>99.832901000976563</v>
      </c>
      <c r="V523" s="251">
        <v>99.843292236328125</v>
      </c>
      <c r="W523" s="251">
        <v>99.744232177734375</v>
      </c>
      <c r="X523" s="251">
        <v>99.790931701660156</v>
      </c>
      <c r="Y523" s="127">
        <v>1725316</v>
      </c>
      <c r="Z523" s="251">
        <v>99.885238647460938</v>
      </c>
      <c r="AA523" s="127">
        <v>277906</v>
      </c>
      <c r="AB523" s="251">
        <v>99.7794189453125</v>
      </c>
      <c r="AC523" s="127">
        <v>76719</v>
      </c>
      <c r="AD523" s="251">
        <v>0.33107835054397583</v>
      </c>
      <c r="AE523" s="127">
        <v>5712</v>
      </c>
      <c r="AF523" s="251">
        <v>97.549018859863281</v>
      </c>
      <c r="AG523" s="127">
        <v>1658815</v>
      </c>
      <c r="AH523" s="251">
        <v>0.18109312653541565</v>
      </c>
      <c r="AI523" s="127">
        <v>15090</v>
      </c>
      <c r="AJ523" s="251">
        <v>95.235252380371094</v>
      </c>
      <c r="AK523" s="251">
        <v>1.139767050743103</v>
      </c>
      <c r="AL523" s="251">
        <v>6.3212491571903229E-2</v>
      </c>
      <c r="AM523" s="245">
        <v>0</v>
      </c>
      <c r="AN523" s="126">
        <v>0</v>
      </c>
      <c r="AO523" s="156">
        <v>0</v>
      </c>
      <c r="AP523" s="127">
        <v>0</v>
      </c>
      <c r="AQ523" s="127">
        <v>0</v>
      </c>
      <c r="AR523" s="127">
        <v>1</v>
      </c>
      <c r="AS523" s="127">
        <v>0</v>
      </c>
      <c r="AT523" s="127">
        <v>0</v>
      </c>
      <c r="AU523" s="127">
        <v>0</v>
      </c>
      <c r="AV523" s="311">
        <v>4</v>
      </c>
      <c r="AW523" s="312">
        <v>0</v>
      </c>
      <c r="AX523" s="312">
        <v>0</v>
      </c>
      <c r="AY523" s="10">
        <v>1</v>
      </c>
      <c r="AZ523" s="10">
        <v>5</v>
      </c>
      <c r="BA523" s="10">
        <v>3</v>
      </c>
    </row>
    <row r="524" spans="1:53" x14ac:dyDescent="0.25">
      <c r="A524" s="9">
        <v>41883</v>
      </c>
      <c r="B524" s="309" t="s">
        <v>79</v>
      </c>
      <c r="C524" s="309" t="s">
        <v>86</v>
      </c>
      <c r="D524" s="310" t="s">
        <v>119</v>
      </c>
      <c r="E524" s="127">
        <v>77</v>
      </c>
      <c r="F524" s="127">
        <v>261</v>
      </c>
      <c r="G524" s="245">
        <v>508.5985107421875</v>
      </c>
      <c r="H524" s="245">
        <v>0.12000000476837158</v>
      </c>
      <c r="I524" s="245">
        <v>1339626.375</v>
      </c>
      <c r="J524" s="126">
        <v>0</v>
      </c>
      <c r="K524" s="127">
        <v>67796</v>
      </c>
      <c r="L524" s="251">
        <v>97.176824591421322</v>
      </c>
      <c r="M524" s="127">
        <v>3386187</v>
      </c>
      <c r="N524" s="251">
        <v>5.9063484513899311E-5</v>
      </c>
      <c r="O524" s="127">
        <v>61739</v>
      </c>
      <c r="P524" s="251">
        <v>0</v>
      </c>
      <c r="Q524" s="127">
        <v>179425</v>
      </c>
      <c r="R524" s="251">
        <v>99.886863708496094</v>
      </c>
      <c r="S524" s="127">
        <v>2330781</v>
      </c>
      <c r="T524" s="251">
        <v>99.903594970703125</v>
      </c>
      <c r="U524" s="251">
        <v>99.69873046875</v>
      </c>
      <c r="V524" s="251">
        <v>99.767410278320312</v>
      </c>
      <c r="W524" s="251">
        <v>99.5859375</v>
      </c>
      <c r="X524" s="251">
        <v>99.671226501464844</v>
      </c>
      <c r="Y524" s="127">
        <v>3993394</v>
      </c>
      <c r="Z524" s="251">
        <v>99.906021118164063</v>
      </c>
      <c r="AA524" s="127">
        <v>785207</v>
      </c>
      <c r="AB524" s="251">
        <v>99.855705261230469</v>
      </c>
      <c r="AC524" s="127">
        <v>61713</v>
      </c>
      <c r="AD524" s="251">
        <v>0.28195032477378845</v>
      </c>
      <c r="AE524" s="127">
        <v>4319</v>
      </c>
      <c r="AF524" s="251">
        <v>98.055107116699219</v>
      </c>
      <c r="AG524" s="127">
        <v>3388267</v>
      </c>
      <c r="AH524" s="251">
        <v>0.11979575455188751</v>
      </c>
      <c r="AI524" s="127">
        <v>31600</v>
      </c>
      <c r="AJ524" s="251">
        <v>95.683547973632813</v>
      </c>
      <c r="AK524" s="251">
        <v>0.92359268665313721</v>
      </c>
      <c r="AL524" s="251">
        <v>6.937853991985321E-2</v>
      </c>
      <c r="AM524" s="245">
        <v>0</v>
      </c>
      <c r="AN524" s="126">
        <v>0</v>
      </c>
      <c r="AO524" s="156">
        <v>0</v>
      </c>
      <c r="AP524" s="127">
        <v>0</v>
      </c>
      <c r="AQ524" s="127">
        <v>0</v>
      </c>
      <c r="AR524" s="127">
        <v>0</v>
      </c>
      <c r="AS524" s="127">
        <v>0</v>
      </c>
      <c r="AT524" s="127">
        <v>0</v>
      </c>
      <c r="AU524" s="127">
        <v>0</v>
      </c>
      <c r="AV524" s="311">
        <v>0</v>
      </c>
      <c r="AW524" s="312">
        <v>0</v>
      </c>
      <c r="AX524" s="312">
        <v>15</v>
      </c>
      <c r="AY524" s="10">
        <v>0</v>
      </c>
      <c r="AZ524" s="10">
        <v>3</v>
      </c>
      <c r="BA524" s="10">
        <v>6</v>
      </c>
    </row>
    <row r="525" spans="1:53" x14ac:dyDescent="0.25">
      <c r="A525" s="9">
        <v>41883</v>
      </c>
      <c r="B525" s="309" t="s">
        <v>80</v>
      </c>
      <c r="C525" s="309" t="s">
        <v>86</v>
      </c>
      <c r="D525" s="310" t="s">
        <v>119</v>
      </c>
      <c r="E525" s="127">
        <v>57</v>
      </c>
      <c r="F525" s="127">
        <v>179</v>
      </c>
      <c r="G525" s="245">
        <v>332.54403686523437</v>
      </c>
      <c r="H525" s="245">
        <v>0.14640000462532043</v>
      </c>
      <c r="I525" s="245">
        <v>743397.875</v>
      </c>
      <c r="J525" s="126">
        <v>0</v>
      </c>
      <c r="K525" s="127">
        <v>42506</v>
      </c>
      <c r="L525" s="251">
        <v>96.913376935020935</v>
      </c>
      <c r="M525" s="127">
        <v>1878562</v>
      </c>
      <c r="N525" s="251">
        <v>0</v>
      </c>
      <c r="O525" s="127">
        <v>40640</v>
      </c>
      <c r="P525" s="251">
        <v>0</v>
      </c>
      <c r="Q525" s="127">
        <v>116368</v>
      </c>
      <c r="R525" s="251">
        <v>99.938987731933594</v>
      </c>
      <c r="S525" s="127">
        <v>1238892</v>
      </c>
      <c r="T525" s="251">
        <v>99.948097229003906</v>
      </c>
      <c r="U525" s="251">
        <v>99.810531616210937</v>
      </c>
      <c r="V525" s="251">
        <v>99.921379089355469</v>
      </c>
      <c r="W525" s="251">
        <v>99.7496337890625</v>
      </c>
      <c r="X525" s="251">
        <v>99.869514465332031</v>
      </c>
      <c r="Y525" s="127">
        <v>1919440</v>
      </c>
      <c r="Z525" s="251">
        <v>99.891899108886719</v>
      </c>
      <c r="AA525" s="127">
        <v>346921</v>
      </c>
      <c r="AB525" s="251">
        <v>99.840888977050781</v>
      </c>
      <c r="AC525" s="127">
        <v>40675</v>
      </c>
      <c r="AD525" s="251">
        <v>0.26060232520103455</v>
      </c>
      <c r="AE525" s="127">
        <v>2735</v>
      </c>
      <c r="AF525" s="251">
        <v>98.939674377441406</v>
      </c>
      <c r="AG525" s="127">
        <v>1882621</v>
      </c>
      <c r="AH525" s="251">
        <v>0.13008460402488708</v>
      </c>
      <c r="AI525" s="127">
        <v>16097</v>
      </c>
      <c r="AJ525" s="251">
        <v>95.79425048828125</v>
      </c>
      <c r="AK525" s="251">
        <v>1.1064581871032715</v>
      </c>
      <c r="AL525" s="251">
        <v>6.9492727518081665E-2</v>
      </c>
      <c r="AM525" s="245">
        <v>0</v>
      </c>
      <c r="AN525" s="126">
        <v>0</v>
      </c>
      <c r="AO525" s="156">
        <v>0</v>
      </c>
      <c r="AP525" s="127">
        <v>0</v>
      </c>
      <c r="AQ525" s="127">
        <v>0</v>
      </c>
      <c r="AR525" s="127">
        <v>0</v>
      </c>
      <c r="AS525" s="127">
        <v>0</v>
      </c>
      <c r="AT525" s="127">
        <v>0</v>
      </c>
      <c r="AU525" s="127">
        <v>0</v>
      </c>
      <c r="AV525" s="311">
        <v>3</v>
      </c>
      <c r="AW525" s="312">
        <v>0</v>
      </c>
      <c r="AX525" s="312">
        <v>2</v>
      </c>
      <c r="AY525" s="10">
        <v>0</v>
      </c>
      <c r="AZ525" s="10">
        <v>1</v>
      </c>
      <c r="BA525" s="10">
        <v>0</v>
      </c>
    </row>
    <row r="526" spans="1:53" x14ac:dyDescent="0.25">
      <c r="A526" s="9">
        <v>41883</v>
      </c>
      <c r="B526" s="309" t="s">
        <v>81</v>
      </c>
      <c r="C526" s="309" t="s">
        <v>86</v>
      </c>
      <c r="D526" s="310" t="s">
        <v>119</v>
      </c>
      <c r="E526" s="127">
        <v>40</v>
      </c>
      <c r="F526" s="127">
        <v>134</v>
      </c>
      <c r="G526" s="245">
        <v>312.87118530273437</v>
      </c>
      <c r="H526" s="245">
        <v>0.24960002303123474</v>
      </c>
      <c r="I526" s="245">
        <v>873428.9375</v>
      </c>
      <c r="J526" s="126">
        <v>0</v>
      </c>
      <c r="K526" s="127">
        <v>43041</v>
      </c>
      <c r="L526" s="251">
        <v>96.784461327571378</v>
      </c>
      <c r="M526" s="127">
        <v>1482426</v>
      </c>
      <c r="N526" s="251">
        <v>0</v>
      </c>
      <c r="O526" s="127">
        <v>38886</v>
      </c>
      <c r="P526" s="251">
        <v>0</v>
      </c>
      <c r="Q526" s="127">
        <v>103493</v>
      </c>
      <c r="R526" s="251">
        <v>99.960380554199219</v>
      </c>
      <c r="S526" s="127">
        <v>1039363</v>
      </c>
      <c r="T526" s="251">
        <v>99.951797485351563</v>
      </c>
      <c r="U526" s="251">
        <v>99.794273376464844</v>
      </c>
      <c r="V526" s="251">
        <v>99.901107788085937</v>
      </c>
      <c r="W526" s="251">
        <v>99.754737854003906</v>
      </c>
      <c r="X526" s="251">
        <v>99.852951049804687</v>
      </c>
      <c r="Y526" s="127">
        <v>1882571</v>
      </c>
      <c r="Z526" s="251">
        <v>99.919418334960937</v>
      </c>
      <c r="AA526" s="127">
        <v>377950</v>
      </c>
      <c r="AB526" s="251">
        <v>99.878028869628906</v>
      </c>
      <c r="AC526" s="127">
        <v>38887</v>
      </c>
      <c r="AD526" s="251">
        <v>0.21601049602031708</v>
      </c>
      <c r="AE526" s="127">
        <v>2842</v>
      </c>
      <c r="AF526" s="251">
        <v>97.923995971679688</v>
      </c>
      <c r="AG526" s="127">
        <v>1484996</v>
      </c>
      <c r="AH526" s="251">
        <v>0.13252560794353485</v>
      </c>
      <c r="AI526" s="127">
        <v>15225</v>
      </c>
      <c r="AJ526" s="251">
        <v>95.500823974609375</v>
      </c>
      <c r="AK526" s="251">
        <v>0.87199252843856812</v>
      </c>
      <c r="AL526" s="251">
        <v>7.4927620589733124E-2</v>
      </c>
      <c r="AM526" s="245">
        <v>0</v>
      </c>
      <c r="AN526" s="126">
        <v>0</v>
      </c>
      <c r="AO526" s="156">
        <v>0</v>
      </c>
      <c r="AP526" s="127">
        <v>0</v>
      </c>
      <c r="AQ526" s="127">
        <v>0</v>
      </c>
      <c r="AR526" s="127">
        <v>0</v>
      </c>
      <c r="AS526" s="127">
        <v>0</v>
      </c>
      <c r="AT526" s="127">
        <v>0</v>
      </c>
      <c r="AU526" s="127">
        <v>0</v>
      </c>
      <c r="AV526" s="311">
        <v>1</v>
      </c>
      <c r="AW526" s="312">
        <v>0</v>
      </c>
      <c r="AX526" s="312">
        <v>0</v>
      </c>
      <c r="AY526" s="10">
        <v>0</v>
      </c>
      <c r="AZ526" s="10">
        <v>0</v>
      </c>
      <c r="BA526" s="10">
        <v>0</v>
      </c>
    </row>
    <row r="527" spans="1:53" x14ac:dyDescent="0.25">
      <c r="A527" s="9">
        <v>41883</v>
      </c>
      <c r="B527" s="309" t="s">
        <v>125</v>
      </c>
      <c r="C527" s="309" t="s">
        <v>86</v>
      </c>
      <c r="D527" s="310" t="s">
        <v>119</v>
      </c>
      <c r="E527" s="127">
        <v>16</v>
      </c>
      <c r="F527" s="127">
        <v>58</v>
      </c>
      <c r="G527" s="245">
        <v>388.96792602539062</v>
      </c>
      <c r="H527" s="245">
        <v>5.5199999362230301E-2</v>
      </c>
      <c r="I527" s="245">
        <v>293042.84375</v>
      </c>
      <c r="J527" s="126">
        <v>0</v>
      </c>
      <c r="K527" s="127">
        <v>51426</v>
      </c>
      <c r="L527" s="251">
        <v>97.444872243612181</v>
      </c>
      <c r="M527" s="127">
        <v>1041126</v>
      </c>
      <c r="N527" s="251">
        <v>1.3446978991851211E-3</v>
      </c>
      <c r="O527" s="127">
        <v>51016</v>
      </c>
      <c r="P527" s="251">
        <v>1.9601692911237478E-3</v>
      </c>
      <c r="Q527" s="127">
        <v>106555</v>
      </c>
      <c r="R527" s="251">
        <v>99.791656494140625</v>
      </c>
      <c r="S527" s="127">
        <v>756795</v>
      </c>
      <c r="T527" s="251">
        <v>99.794921875</v>
      </c>
      <c r="U527" s="251">
        <v>99.739295959472656</v>
      </c>
      <c r="V527" s="251">
        <v>99.637603759765625</v>
      </c>
      <c r="W527" s="251">
        <v>99.531494140625</v>
      </c>
      <c r="X527" s="251">
        <v>99.433265686035156</v>
      </c>
      <c r="Y527" s="127">
        <v>1063822</v>
      </c>
      <c r="Z527" s="251">
        <v>99.916900634765625</v>
      </c>
      <c r="AA527" s="127">
        <v>185235</v>
      </c>
      <c r="AB527" s="251">
        <v>99.819145202636719</v>
      </c>
      <c r="AC527" s="127">
        <v>50980</v>
      </c>
      <c r="AD527" s="251">
        <v>0.18830914795398712</v>
      </c>
      <c r="AE527" s="127">
        <v>3903</v>
      </c>
      <c r="AF527" s="251">
        <v>98.744552612304688</v>
      </c>
      <c r="AG527" s="127">
        <v>1040428</v>
      </c>
      <c r="AH527" s="251">
        <v>0.13186880946159363</v>
      </c>
      <c r="AI527" s="127">
        <v>10324</v>
      </c>
      <c r="AJ527" s="251">
        <v>93.597442626953125</v>
      </c>
      <c r="AK527" s="251">
        <v>1.0215690135955811</v>
      </c>
      <c r="AL527" s="251">
        <v>5.8001730591058731E-2</v>
      </c>
      <c r="AM527" s="245">
        <v>0</v>
      </c>
      <c r="AN527" s="126">
        <v>0</v>
      </c>
      <c r="AO527" s="156">
        <v>0</v>
      </c>
      <c r="AP527" s="127">
        <v>0</v>
      </c>
      <c r="AQ527" s="127">
        <v>0</v>
      </c>
      <c r="AR527" s="127">
        <v>0</v>
      </c>
      <c r="AS527" s="127">
        <v>0</v>
      </c>
      <c r="AT527" s="127">
        <v>0</v>
      </c>
      <c r="AU527" s="127">
        <v>0</v>
      </c>
      <c r="AV527" s="311">
        <v>1</v>
      </c>
      <c r="AW527" s="312">
        <v>0</v>
      </c>
      <c r="AX527" s="312">
        <v>5</v>
      </c>
      <c r="AY527" s="10">
        <v>0</v>
      </c>
      <c r="AZ527" s="10">
        <v>3</v>
      </c>
      <c r="BA527" s="10">
        <v>0</v>
      </c>
    </row>
    <row r="528" spans="1:53" x14ac:dyDescent="0.25">
      <c r="A528" s="9">
        <v>41883</v>
      </c>
      <c r="B528" s="313" t="s">
        <v>82</v>
      </c>
      <c r="C528" s="313" t="s">
        <v>86</v>
      </c>
      <c r="D528" s="314" t="s">
        <v>120</v>
      </c>
      <c r="E528" s="131">
        <v>51</v>
      </c>
      <c r="F528" s="131">
        <v>165</v>
      </c>
      <c r="G528" s="246">
        <v>319.40875244140625</v>
      </c>
      <c r="H528" s="246">
        <v>8.6399994790554047E-2</v>
      </c>
      <c r="I528" s="246">
        <v>655865.6875</v>
      </c>
      <c r="J528" s="129">
        <v>0</v>
      </c>
      <c r="K528" s="128">
        <v>43724</v>
      </c>
      <c r="L528" s="252">
        <v>96.94904400329338</v>
      </c>
      <c r="M528" s="128">
        <v>1263827</v>
      </c>
      <c r="N528" s="252">
        <v>0</v>
      </c>
      <c r="O528" s="128">
        <v>45920</v>
      </c>
      <c r="P528" s="252">
        <v>0</v>
      </c>
      <c r="Q528" s="128">
        <v>144265</v>
      </c>
      <c r="R528" s="252">
        <v>99.73382568359375</v>
      </c>
      <c r="S528" s="128">
        <v>887096</v>
      </c>
      <c r="T528" s="252">
        <v>99.721450805664063</v>
      </c>
      <c r="U528" s="252">
        <v>99.784408569335938</v>
      </c>
      <c r="V528" s="252">
        <v>99.860977172851562</v>
      </c>
      <c r="W528" s="252">
        <v>99.518806457519531</v>
      </c>
      <c r="X528" s="252">
        <v>99.582817077636719</v>
      </c>
      <c r="Y528" s="128">
        <v>1201455</v>
      </c>
      <c r="Z528" s="252">
        <v>99.918846130371094</v>
      </c>
      <c r="AA528" s="128">
        <v>224486</v>
      </c>
      <c r="AB528" s="252">
        <v>99.686393737792969</v>
      </c>
      <c r="AC528" s="128">
        <v>45974</v>
      </c>
      <c r="AD528" s="252">
        <v>0.29146909713745117</v>
      </c>
      <c r="AE528" s="128">
        <v>5303</v>
      </c>
      <c r="AF528" s="252">
        <v>98.019989013671875</v>
      </c>
      <c r="AG528" s="128">
        <v>1267486</v>
      </c>
      <c r="AH528" s="252">
        <v>0.2706933319568634</v>
      </c>
      <c r="AI528" s="128">
        <v>13892</v>
      </c>
      <c r="AJ528" s="252">
        <v>94.932334899902344</v>
      </c>
      <c r="AK528" s="252">
        <v>1.1737892627716064</v>
      </c>
      <c r="AL528" s="252">
        <v>5.9479396790266037E-2</v>
      </c>
      <c r="AM528" s="246">
        <v>0</v>
      </c>
      <c r="AN528" s="129">
        <v>0</v>
      </c>
      <c r="AO528" s="129">
        <v>0</v>
      </c>
      <c r="AP528" s="296">
        <v>0</v>
      </c>
      <c r="AQ528" s="296">
        <v>0</v>
      </c>
      <c r="AR528" s="296">
        <v>1</v>
      </c>
      <c r="AS528" s="296">
        <v>2</v>
      </c>
      <c r="AT528" s="296">
        <v>0</v>
      </c>
      <c r="AU528" s="296">
        <v>0</v>
      </c>
      <c r="AV528" s="311">
        <v>3</v>
      </c>
      <c r="AW528" s="312">
        <v>1</v>
      </c>
      <c r="AX528" s="312">
        <v>8</v>
      </c>
      <c r="AY528" s="10">
        <v>0</v>
      </c>
      <c r="AZ528" s="10">
        <v>1</v>
      </c>
      <c r="BA528" s="10">
        <v>2</v>
      </c>
    </row>
    <row r="529" spans="1:53" x14ac:dyDescent="0.25">
      <c r="A529" s="9">
        <v>41883</v>
      </c>
      <c r="B529" s="313" t="s">
        <v>83</v>
      </c>
      <c r="C529" s="313" t="s">
        <v>86</v>
      </c>
      <c r="D529" s="314" t="s">
        <v>120</v>
      </c>
      <c r="E529" s="131">
        <v>46</v>
      </c>
      <c r="F529" s="131">
        <v>140</v>
      </c>
      <c r="G529" s="246">
        <v>148.25041198730469</v>
      </c>
      <c r="H529" s="246">
        <v>4.8000002279877663E-3</v>
      </c>
      <c r="I529" s="246">
        <v>671120.3125</v>
      </c>
      <c r="J529" s="131">
        <v>0</v>
      </c>
      <c r="K529" s="130">
        <v>22490</v>
      </c>
      <c r="L529" s="253">
        <v>97.069808803912849</v>
      </c>
      <c r="M529" s="130">
        <v>968204</v>
      </c>
      <c r="N529" s="253">
        <v>0</v>
      </c>
      <c r="O529" s="130">
        <v>19356</v>
      </c>
      <c r="P529" s="253">
        <v>0</v>
      </c>
      <c r="Q529" s="130">
        <v>69062</v>
      </c>
      <c r="R529" s="253">
        <v>99.933395385742188</v>
      </c>
      <c r="S529" s="130">
        <v>593681</v>
      </c>
      <c r="T529" s="253">
        <v>99.902976989746094</v>
      </c>
      <c r="U529" s="253">
        <v>99.814010620117188</v>
      </c>
      <c r="V529" s="253">
        <v>99.87078857421875</v>
      </c>
      <c r="W529" s="253">
        <v>99.747528076171875</v>
      </c>
      <c r="X529" s="253">
        <v>99.773887634277344</v>
      </c>
      <c r="Y529" s="130">
        <v>1135070</v>
      </c>
      <c r="Z529" s="253">
        <v>99.92669677734375</v>
      </c>
      <c r="AA529" s="130">
        <v>284496</v>
      </c>
      <c r="AB529" s="253">
        <v>99.881546020507813</v>
      </c>
      <c r="AC529" s="130">
        <v>19353</v>
      </c>
      <c r="AD529" s="253">
        <v>0.18601767718791962</v>
      </c>
      <c r="AE529" s="130">
        <v>1763</v>
      </c>
      <c r="AF529" s="253">
        <v>97.504257202148438</v>
      </c>
      <c r="AG529" s="130">
        <v>970332</v>
      </c>
      <c r="AH529" s="253">
        <v>0.23579558730125427</v>
      </c>
      <c r="AI529" s="130">
        <v>5886</v>
      </c>
      <c r="AJ529" s="253">
        <v>97.536529541015625</v>
      </c>
      <c r="AK529" s="253">
        <v>1.1891765594482422</v>
      </c>
      <c r="AL529" s="253">
        <v>8.0996409058570862E-2</v>
      </c>
      <c r="AM529" s="256">
        <v>0</v>
      </c>
      <c r="AN529" s="131">
        <v>0</v>
      </c>
      <c r="AO529" s="131">
        <v>0</v>
      </c>
      <c r="AP529" s="296">
        <v>0</v>
      </c>
      <c r="AQ529" s="296">
        <v>0</v>
      </c>
      <c r="AR529" s="296">
        <v>0</v>
      </c>
      <c r="AS529" s="296">
        <v>0</v>
      </c>
      <c r="AT529" s="296">
        <v>0</v>
      </c>
      <c r="AU529" s="296">
        <v>0</v>
      </c>
      <c r="AV529" s="315">
        <v>0</v>
      </c>
      <c r="AW529" s="316">
        <v>0</v>
      </c>
      <c r="AX529" s="316">
        <v>10</v>
      </c>
      <c r="AY529" s="317">
        <v>0</v>
      </c>
      <c r="AZ529" s="317">
        <v>1</v>
      </c>
      <c r="BA529" s="317">
        <v>0</v>
      </c>
    </row>
    <row r="530" spans="1:53" x14ac:dyDescent="0.25">
      <c r="A530" s="9">
        <v>41883</v>
      </c>
      <c r="B530" s="299" t="s">
        <v>85</v>
      </c>
      <c r="C530" s="299" t="s">
        <v>86</v>
      </c>
      <c r="D530" s="300">
        <v>3</v>
      </c>
      <c r="E530" s="124">
        <v>133</v>
      </c>
      <c r="F530" s="124">
        <v>430</v>
      </c>
      <c r="G530" s="242">
        <v>248.06634521484375</v>
      </c>
      <c r="H530" s="242">
        <v>5.2799999713897705E-2</v>
      </c>
      <c r="I530" s="242">
        <v>2809518.75</v>
      </c>
      <c r="J530" s="125">
        <v>0</v>
      </c>
      <c r="K530" s="124">
        <v>47605</v>
      </c>
      <c r="L530" s="248">
        <v>97.14735847074887</v>
      </c>
      <c r="M530" s="124">
        <v>3132901</v>
      </c>
      <c r="N530" s="248">
        <v>0</v>
      </c>
      <c r="O530" s="124">
        <v>31267</v>
      </c>
      <c r="P530" s="248">
        <v>0</v>
      </c>
      <c r="Q530" s="124">
        <v>210588</v>
      </c>
      <c r="R530" s="248">
        <v>99.903129577636719</v>
      </c>
      <c r="S530" s="124">
        <v>2182866</v>
      </c>
      <c r="T530" s="248">
        <v>99.90338134765625</v>
      </c>
      <c r="U530" s="248">
        <v>99.8560791015625</v>
      </c>
      <c r="V530" s="248">
        <v>99.932235717773438</v>
      </c>
      <c r="W530" s="248">
        <v>99.759346008300781</v>
      </c>
      <c r="X530" s="248">
        <v>99.835685729980469</v>
      </c>
      <c r="Y530" s="124">
        <v>6046792</v>
      </c>
      <c r="Z530" s="248">
        <v>99.900772094726563</v>
      </c>
      <c r="AA530" s="124">
        <v>1153764</v>
      </c>
      <c r="AB530" s="248">
        <v>99.777252197265625</v>
      </c>
      <c r="AC530" s="124">
        <v>31363</v>
      </c>
      <c r="AD530" s="248">
        <v>0.44957435131072998</v>
      </c>
      <c r="AE530" s="124">
        <v>2858</v>
      </c>
      <c r="AF530" s="248">
        <v>98.390480041503906</v>
      </c>
      <c r="AG530" s="124">
        <v>3153907</v>
      </c>
      <c r="AH530" s="248">
        <v>0.2494683563709259</v>
      </c>
      <c r="AI530" s="124">
        <v>22792</v>
      </c>
      <c r="AJ530" s="248">
        <v>93.304664611816406</v>
      </c>
      <c r="AK530" s="248">
        <v>0.97987031936645508</v>
      </c>
      <c r="AL530" s="248">
        <v>7.6819777488708496E-2</v>
      </c>
      <c r="AM530" s="242">
        <v>0</v>
      </c>
      <c r="AN530" s="125">
        <v>0</v>
      </c>
      <c r="AO530" s="300">
        <v>0</v>
      </c>
      <c r="AP530" s="124">
        <v>0</v>
      </c>
      <c r="AQ530" s="124">
        <v>0</v>
      </c>
      <c r="AR530" s="124">
        <v>0</v>
      </c>
      <c r="AS530" s="124">
        <v>0</v>
      </c>
      <c r="AT530" s="124">
        <v>0</v>
      </c>
      <c r="AU530" s="124">
        <v>1</v>
      </c>
      <c r="AV530" s="315">
        <v>3</v>
      </c>
      <c r="AW530" s="316">
        <v>0</v>
      </c>
      <c r="AX530" s="316">
        <v>3</v>
      </c>
      <c r="AY530" s="317">
        <v>1</v>
      </c>
      <c r="AZ530" s="317">
        <v>0</v>
      </c>
      <c r="BA530" s="317">
        <v>0</v>
      </c>
    </row>
    <row r="531" spans="1:53" x14ac:dyDescent="0.25">
      <c r="A531" s="9">
        <v>41883</v>
      </c>
      <c r="B531" s="304" t="s">
        <v>84</v>
      </c>
      <c r="C531" s="304" t="s">
        <v>87</v>
      </c>
      <c r="D531" s="305">
        <v>2</v>
      </c>
      <c r="E531" s="142">
        <v>194</v>
      </c>
      <c r="F531" s="142">
        <v>581</v>
      </c>
      <c r="G531" s="243">
        <v>1011.9814453125</v>
      </c>
      <c r="H531" s="243">
        <v>1.0425056219100952</v>
      </c>
      <c r="I531" s="243">
        <v>5697361.5</v>
      </c>
      <c r="J531" s="143">
        <v>0</v>
      </c>
      <c r="K531" s="142">
        <v>103872</v>
      </c>
      <c r="L531" s="249">
        <v>96.86248459642637</v>
      </c>
      <c r="M531" s="142">
        <v>6848408</v>
      </c>
      <c r="N531" s="249">
        <v>0</v>
      </c>
      <c r="O531" s="142">
        <v>70132</v>
      </c>
      <c r="P531" s="249">
        <v>8.589655626565218E-4</v>
      </c>
      <c r="Q531" s="142">
        <v>60435</v>
      </c>
      <c r="R531" s="249">
        <v>99.918922424316406</v>
      </c>
      <c r="S531" s="142">
        <v>5400560</v>
      </c>
      <c r="T531" s="249">
        <v>99.981498718261719</v>
      </c>
      <c r="U531" s="249">
        <v>99.841728210449219</v>
      </c>
      <c r="V531" s="249">
        <v>99.90301513671875</v>
      </c>
      <c r="W531" s="249">
        <v>99.760780334472656</v>
      </c>
      <c r="X531" s="249">
        <v>99.884529113769531</v>
      </c>
      <c r="Y531" s="142">
        <v>24495790</v>
      </c>
      <c r="Z531" s="249">
        <v>99.906570434570313</v>
      </c>
      <c r="AA531" s="142">
        <v>12414</v>
      </c>
      <c r="AB531" s="249">
        <v>91.1068115234375</v>
      </c>
      <c r="AC531" s="142">
        <v>60902</v>
      </c>
      <c r="AD531" s="249">
        <v>0.17240813374519348</v>
      </c>
      <c r="AE531" s="142">
        <v>9271</v>
      </c>
      <c r="AF531" s="249">
        <v>99.331245422363281</v>
      </c>
      <c r="AG531" s="142">
        <v>6812208</v>
      </c>
      <c r="AH531" s="249">
        <v>0.12115014344453812</v>
      </c>
      <c r="AI531" s="142">
        <v>16681</v>
      </c>
      <c r="AJ531" s="249">
        <v>96.385108947753906</v>
      </c>
      <c r="AK531" s="249">
        <v>2.5933051109313965</v>
      </c>
      <c r="AL531" s="249">
        <v>0.21228662133216858</v>
      </c>
      <c r="AM531" s="243">
        <v>0</v>
      </c>
      <c r="AN531" s="143">
        <v>0</v>
      </c>
      <c r="AO531" s="305">
        <v>0</v>
      </c>
      <c r="AP531" s="142">
        <v>0</v>
      </c>
      <c r="AQ531" s="142">
        <v>0</v>
      </c>
      <c r="AR531" s="142">
        <v>0</v>
      </c>
      <c r="AS531" s="142">
        <v>0</v>
      </c>
      <c r="AT531" s="142">
        <v>0</v>
      </c>
      <c r="AU531" s="142">
        <v>0</v>
      </c>
      <c r="AV531" s="315">
        <v>0</v>
      </c>
      <c r="AW531" s="316">
        <v>0</v>
      </c>
      <c r="AX531" s="316">
        <v>6</v>
      </c>
      <c r="AY531" s="317">
        <v>0</v>
      </c>
      <c r="AZ531" s="317">
        <v>0</v>
      </c>
      <c r="BA531" s="317">
        <v>1</v>
      </c>
    </row>
    <row r="532" spans="1:53" x14ac:dyDescent="0.25">
      <c r="A532" s="9">
        <v>41882</v>
      </c>
      <c r="B532" s="299" t="s">
        <v>17</v>
      </c>
      <c r="C532" s="299"/>
      <c r="D532" s="300">
        <v>4</v>
      </c>
      <c r="E532" s="124">
        <v>845</v>
      </c>
      <c r="F532" s="124">
        <v>2887</v>
      </c>
      <c r="G532" s="242">
        <v>6125.8919677734375</v>
      </c>
      <c r="H532" s="242">
        <v>6.2505282498896122</v>
      </c>
      <c r="I532" s="242">
        <v>17566434.75</v>
      </c>
      <c r="J532" s="125"/>
      <c r="K532" s="124">
        <v>741345</v>
      </c>
      <c r="L532" s="248">
        <v>96.961873351813253</v>
      </c>
      <c r="M532" s="124">
        <v>31626084</v>
      </c>
      <c r="N532" s="248">
        <v>5.4701681980876243E-4</v>
      </c>
      <c r="O532" s="124">
        <v>724248</v>
      </c>
      <c r="P532" s="248">
        <v>2.8995591829207574E-3</v>
      </c>
      <c r="Q532" s="124">
        <v>2181016</v>
      </c>
      <c r="R532" s="248">
        <v>99.899129567200532</v>
      </c>
      <c r="S532" s="124">
        <v>22143006</v>
      </c>
      <c r="T532" s="248">
        <v>99.926885206155191</v>
      </c>
      <c r="U532" s="248">
        <v>99.786124140322102</v>
      </c>
      <c r="V532" s="248">
        <v>99.861737484905575</v>
      </c>
      <c r="W532" s="248">
        <v>99.685469445027934</v>
      </c>
      <c r="X532" s="248">
        <v>99.788723781413651</v>
      </c>
      <c r="Y532" s="124">
        <v>53207236</v>
      </c>
      <c r="Z532" s="248">
        <v>99.914943119465093</v>
      </c>
      <c r="AA532" s="124">
        <v>5689883</v>
      </c>
      <c r="AB532" s="248">
        <v>99.814161731657435</v>
      </c>
      <c r="AC532" s="124">
        <v>717273</v>
      </c>
      <c r="AD532" s="248">
        <v>0.26851700570872938</v>
      </c>
      <c r="AE532" s="124">
        <v>65036</v>
      </c>
      <c r="AF532" s="248">
        <v>98.437787078668791</v>
      </c>
      <c r="AG532" s="124">
        <v>31637802</v>
      </c>
      <c r="AH532" s="248">
        <v>0.13781614686231417</v>
      </c>
      <c r="AI532" s="124">
        <v>331226</v>
      </c>
      <c r="AJ532" s="248">
        <v>95.285093526350806</v>
      </c>
      <c r="AK532" s="248">
        <v>0.88068103410178589</v>
      </c>
      <c r="AL532" s="248" t="e">
        <v>#DIV/0!</v>
      </c>
      <c r="AM532" s="242"/>
      <c r="AN532" s="125"/>
      <c r="AO532" s="300"/>
      <c r="AP532" s="124">
        <v>0</v>
      </c>
      <c r="AQ532" s="124">
        <v>0</v>
      </c>
      <c r="AR532" s="124">
        <v>11</v>
      </c>
      <c r="AS532" s="124">
        <v>9</v>
      </c>
      <c r="AT532" s="124">
        <v>0</v>
      </c>
      <c r="AU532" s="124">
        <v>1</v>
      </c>
      <c r="AV532" s="301">
        <v>15</v>
      </c>
      <c r="AW532" s="302">
        <v>2</v>
      </c>
      <c r="AX532" s="302">
        <v>70</v>
      </c>
      <c r="AY532" s="303">
        <v>4</v>
      </c>
      <c r="AZ532" s="303">
        <v>34</v>
      </c>
      <c r="BA532" s="303">
        <v>24</v>
      </c>
    </row>
    <row r="533" spans="1:53" x14ac:dyDescent="0.25">
      <c r="A533" s="9">
        <v>41882</v>
      </c>
      <c r="B533" s="304" t="s">
        <v>88</v>
      </c>
      <c r="C533" s="304"/>
      <c r="D533" s="305">
        <v>3</v>
      </c>
      <c r="E533" s="142">
        <v>651</v>
      </c>
      <c r="F533" s="142">
        <v>2306</v>
      </c>
      <c r="G533" s="243">
        <v>5361.9808349609375</v>
      </c>
      <c r="H533" s="243">
        <v>5.0280002690851688</v>
      </c>
      <c r="I533" s="243">
        <v>11610134.75</v>
      </c>
      <c r="J533" s="143"/>
      <c r="K533" s="142">
        <v>656832</v>
      </c>
      <c r="L533" s="249">
        <v>97.000907385754658</v>
      </c>
      <c r="M533" s="142">
        <v>25384938</v>
      </c>
      <c r="N533" s="249">
        <v>6.815064859596972E-4</v>
      </c>
      <c r="O533" s="142">
        <v>669165</v>
      </c>
      <c r="P533" s="249">
        <v>3.138239356678835E-3</v>
      </c>
      <c r="Q533" s="142">
        <v>2131930</v>
      </c>
      <c r="R533" s="249">
        <v>99.899105450844814</v>
      </c>
      <c r="S533" s="142">
        <v>17201863</v>
      </c>
      <c r="T533" s="249">
        <v>99.911364321561621</v>
      </c>
      <c r="U533" s="249">
        <v>99.78764700637511</v>
      </c>
      <c r="V533" s="249">
        <v>99.853220868169572</v>
      </c>
      <c r="W533" s="249">
        <v>99.686966709815465</v>
      </c>
      <c r="X533" s="249">
        <v>99.7647152884105</v>
      </c>
      <c r="Y533" s="142">
        <v>30490924</v>
      </c>
      <c r="Z533" s="249">
        <v>99.915849295401586</v>
      </c>
      <c r="AA533" s="142">
        <v>5678992</v>
      </c>
      <c r="AB533" s="249">
        <v>99.827892339282954</v>
      </c>
      <c r="AC533" s="142">
        <v>669670</v>
      </c>
      <c r="AD533" s="249">
        <v>0.27087968418014102</v>
      </c>
      <c r="AE533" s="142">
        <v>57598</v>
      </c>
      <c r="AF533" s="249">
        <v>98.303759588367882</v>
      </c>
      <c r="AG533" s="142">
        <v>25430658</v>
      </c>
      <c r="AH533" s="249">
        <v>0.14394829942739973</v>
      </c>
      <c r="AI533" s="142">
        <v>314845</v>
      </c>
      <c r="AJ533" s="249">
        <v>95.238293262276869</v>
      </c>
      <c r="AK533" s="249">
        <v>7.1745749182733432E-7</v>
      </c>
      <c r="AL533" s="249" t="e">
        <v>#DIV/0!</v>
      </c>
      <c r="AM533" s="243"/>
      <c r="AN533" s="143"/>
      <c r="AO533" s="305"/>
      <c r="AP533" s="142">
        <v>0</v>
      </c>
      <c r="AQ533" s="142">
        <v>0</v>
      </c>
      <c r="AR533" s="142">
        <v>11</v>
      </c>
      <c r="AS533" s="142">
        <v>9</v>
      </c>
      <c r="AT533" s="142">
        <v>0</v>
      </c>
      <c r="AU533" s="142">
        <v>1</v>
      </c>
      <c r="AV533" s="301">
        <v>15</v>
      </c>
      <c r="AW533" s="302">
        <v>2</v>
      </c>
      <c r="AX533" s="302">
        <v>58</v>
      </c>
      <c r="AY533" s="303">
        <v>4</v>
      </c>
      <c r="AZ533" s="303">
        <v>34</v>
      </c>
      <c r="BA533" s="303">
        <v>23</v>
      </c>
    </row>
    <row r="534" spans="1:53" x14ac:dyDescent="0.25">
      <c r="A534" s="9">
        <v>41882</v>
      </c>
      <c r="B534" s="306" t="s">
        <v>89</v>
      </c>
      <c r="C534" s="306"/>
      <c r="D534" s="307">
        <v>1</v>
      </c>
      <c r="E534" s="145">
        <v>194</v>
      </c>
      <c r="F534" s="145">
        <v>581</v>
      </c>
      <c r="G534" s="244">
        <v>763.9111328125</v>
      </c>
      <c r="H534" s="244">
        <v>1.2225279808044434</v>
      </c>
      <c r="I534" s="244">
        <v>5956300</v>
      </c>
      <c r="J534" s="138"/>
      <c r="K534" s="145">
        <v>84513</v>
      </c>
      <c r="L534" s="250">
        <v>96.658502242258592</v>
      </c>
      <c r="M534" s="145">
        <v>6241146</v>
      </c>
      <c r="N534" s="250">
        <v>0</v>
      </c>
      <c r="O534" s="145">
        <v>55083</v>
      </c>
      <c r="P534" s="250">
        <v>0</v>
      </c>
      <c r="Q534" s="145">
        <v>49086</v>
      </c>
      <c r="R534" s="250">
        <v>99.900177001953125</v>
      </c>
      <c r="S534" s="145">
        <v>4941143</v>
      </c>
      <c r="T534" s="250">
        <v>99.980918884277344</v>
      </c>
      <c r="U534" s="250">
        <v>99.767623901367188</v>
      </c>
      <c r="V534" s="250">
        <v>99.896377563476563</v>
      </c>
      <c r="W534" s="250">
        <v>99.66802978515625</v>
      </c>
      <c r="X534" s="250">
        <v>99.8773193359375</v>
      </c>
      <c r="Y534" s="145">
        <v>22716312</v>
      </c>
      <c r="Z534" s="250">
        <v>99.913726806640625</v>
      </c>
      <c r="AA534" s="145">
        <v>10891</v>
      </c>
      <c r="AB534" s="250">
        <v>92.654487609863281</v>
      </c>
      <c r="AC534" s="145">
        <v>47603</v>
      </c>
      <c r="AD534" s="250">
        <v>0.23527929186820984</v>
      </c>
      <c r="AE534" s="145">
        <v>7438</v>
      </c>
      <c r="AF534" s="250">
        <v>99.475662231445313</v>
      </c>
      <c r="AG534" s="145">
        <v>6207144</v>
      </c>
      <c r="AH534" s="250">
        <v>0.11269272863864899</v>
      </c>
      <c r="AI534" s="145">
        <v>16381</v>
      </c>
      <c r="AJ534" s="250">
        <v>96.184600830078125</v>
      </c>
      <c r="AK534" s="250">
        <v>2.5973200798034668</v>
      </c>
      <c r="AL534" s="250">
        <v>0.21277487277984619</v>
      </c>
      <c r="AM534" s="244"/>
      <c r="AN534" s="138"/>
      <c r="AO534" s="307"/>
      <c r="AP534" s="145">
        <v>0</v>
      </c>
      <c r="AQ534" s="145">
        <v>0</v>
      </c>
      <c r="AR534" s="145">
        <v>0</v>
      </c>
      <c r="AS534" s="145">
        <v>0</v>
      </c>
      <c r="AT534" s="145">
        <v>0</v>
      </c>
      <c r="AU534" s="145">
        <v>0</v>
      </c>
      <c r="AV534" s="34">
        <v>0</v>
      </c>
      <c r="AW534" s="308">
        <v>0</v>
      </c>
      <c r="AX534" s="308">
        <v>12</v>
      </c>
      <c r="AY534" s="10">
        <v>0</v>
      </c>
      <c r="AZ534" s="10">
        <v>0</v>
      </c>
      <c r="BA534" s="10">
        <v>1</v>
      </c>
    </row>
    <row r="535" spans="1:53" x14ac:dyDescent="0.25">
      <c r="A535" s="9">
        <v>41882</v>
      </c>
      <c r="B535" s="309" t="s">
        <v>75</v>
      </c>
      <c r="C535" s="309" t="s">
        <v>86</v>
      </c>
      <c r="D535" s="310" t="s">
        <v>118</v>
      </c>
      <c r="E535" s="127">
        <v>39</v>
      </c>
      <c r="F535" s="127">
        <v>181</v>
      </c>
      <c r="G535" s="245">
        <v>1373.9805908203125</v>
      </c>
      <c r="H535" s="245">
        <v>0.96480017900466919</v>
      </c>
      <c r="I535" s="245">
        <v>797182.25</v>
      </c>
      <c r="J535" s="126">
        <v>0</v>
      </c>
      <c r="K535" s="127">
        <v>151119</v>
      </c>
      <c r="L535" s="251">
        <v>97.205513535690415</v>
      </c>
      <c r="M535" s="127">
        <v>3543514</v>
      </c>
      <c r="N535" s="251">
        <v>3.1324836891144514E-3</v>
      </c>
      <c r="O535" s="127">
        <v>179981</v>
      </c>
      <c r="P535" s="251">
        <v>7.2229844518005848E-3</v>
      </c>
      <c r="Q535" s="127">
        <v>458200</v>
      </c>
      <c r="R535" s="251">
        <v>99.892623901367188</v>
      </c>
      <c r="S535" s="127">
        <v>2642672</v>
      </c>
      <c r="T535" s="251">
        <v>99.901123046875</v>
      </c>
      <c r="U535" s="251">
        <v>99.816093444824219</v>
      </c>
      <c r="V535" s="251">
        <v>99.764778137207031</v>
      </c>
      <c r="W535" s="251">
        <v>99.708915710449219</v>
      </c>
      <c r="X535" s="251">
        <v>99.666130065917969</v>
      </c>
      <c r="Y535" s="127">
        <v>4263205</v>
      </c>
      <c r="Z535" s="251">
        <v>99.935256958007812</v>
      </c>
      <c r="AA535" s="127">
        <v>757935</v>
      </c>
      <c r="AB535" s="251">
        <v>99.768051147460938</v>
      </c>
      <c r="AC535" s="127">
        <v>180174</v>
      </c>
      <c r="AD535" s="251">
        <v>0.28250467777252197</v>
      </c>
      <c r="AE535" s="127">
        <v>20902</v>
      </c>
      <c r="AF535" s="251">
        <v>97.8375244140625</v>
      </c>
      <c r="AG535" s="127">
        <v>3545165</v>
      </c>
      <c r="AH535" s="251">
        <v>0.11872508376836777</v>
      </c>
      <c r="AI535" s="127">
        <v>131118</v>
      </c>
      <c r="AJ535" s="251">
        <v>95.902168273925781</v>
      </c>
      <c r="AK535" s="251">
        <v>1.1000696420669556</v>
      </c>
      <c r="AL535" s="251">
        <v>6.2714375555515289E-2</v>
      </c>
      <c r="AM535" s="245">
        <v>0</v>
      </c>
      <c r="AN535" s="126">
        <v>0</v>
      </c>
      <c r="AO535" s="156">
        <v>0</v>
      </c>
      <c r="AP535" s="127">
        <v>0</v>
      </c>
      <c r="AQ535" s="127">
        <v>0</v>
      </c>
      <c r="AR535" s="127">
        <v>7</v>
      </c>
      <c r="AS535" s="127">
        <v>6</v>
      </c>
      <c r="AT535" s="127">
        <v>0</v>
      </c>
      <c r="AU535" s="127">
        <v>0</v>
      </c>
      <c r="AV535" s="311">
        <v>4</v>
      </c>
      <c r="AW535" s="312">
        <v>0</v>
      </c>
      <c r="AX535" s="312">
        <v>6</v>
      </c>
      <c r="AY535" s="10">
        <v>1</v>
      </c>
      <c r="AZ535" s="10">
        <v>13</v>
      </c>
      <c r="BA535" s="10">
        <v>10</v>
      </c>
    </row>
    <row r="536" spans="1:53" x14ac:dyDescent="0.25">
      <c r="A536" s="9">
        <v>41882</v>
      </c>
      <c r="B536" s="309" t="s">
        <v>76</v>
      </c>
      <c r="C536" s="309" t="s">
        <v>86</v>
      </c>
      <c r="D536" s="310" t="s">
        <v>119</v>
      </c>
      <c r="E536" s="127">
        <v>52</v>
      </c>
      <c r="F536" s="127">
        <v>168</v>
      </c>
      <c r="G536" s="245">
        <v>432.07687377929687</v>
      </c>
      <c r="H536" s="245">
        <v>0.47760000824928284</v>
      </c>
      <c r="I536" s="245">
        <v>735112.0625</v>
      </c>
      <c r="J536" s="126">
        <v>0</v>
      </c>
      <c r="K536" s="127">
        <v>52046</v>
      </c>
      <c r="L536" s="251">
        <v>97.308150482265688</v>
      </c>
      <c r="M536" s="127">
        <v>1904008</v>
      </c>
      <c r="N536" s="251">
        <v>0</v>
      </c>
      <c r="O536" s="127">
        <v>49389</v>
      </c>
      <c r="P536" s="251">
        <v>0</v>
      </c>
      <c r="Q536" s="127">
        <v>168450</v>
      </c>
      <c r="R536" s="251">
        <v>99.949539184570313</v>
      </c>
      <c r="S536" s="127">
        <v>1299482</v>
      </c>
      <c r="T536" s="251">
        <v>99.958137512207031</v>
      </c>
      <c r="U536" s="251">
        <v>99.765129089355469</v>
      </c>
      <c r="V536" s="251">
        <v>99.868331909179688</v>
      </c>
      <c r="W536" s="251">
        <v>99.714790344238281</v>
      </c>
      <c r="X536" s="251">
        <v>99.826522827148438</v>
      </c>
      <c r="Y536" s="127">
        <v>1741928</v>
      </c>
      <c r="Z536" s="251">
        <v>99.91888427734375</v>
      </c>
      <c r="AA536" s="127">
        <v>305235</v>
      </c>
      <c r="AB536" s="251">
        <v>99.878128051757812</v>
      </c>
      <c r="AC536" s="127">
        <v>49420</v>
      </c>
      <c r="AD536" s="251">
        <v>0.29542696475982666</v>
      </c>
      <c r="AE536" s="127">
        <v>913</v>
      </c>
      <c r="AF536" s="251">
        <v>97.9189453125</v>
      </c>
      <c r="AG536" s="127">
        <v>1906207</v>
      </c>
      <c r="AH536" s="251">
        <v>0.10743848979473114</v>
      </c>
      <c r="AI536" s="127">
        <v>13519</v>
      </c>
      <c r="AJ536" s="251">
        <v>93.764328002929688</v>
      </c>
      <c r="AK536" s="251">
        <v>1.1233552694320679</v>
      </c>
      <c r="AL536" s="251">
        <v>6.8404734134674072E-2</v>
      </c>
      <c r="AM536" s="245">
        <v>0</v>
      </c>
      <c r="AN536" s="126">
        <v>0</v>
      </c>
      <c r="AO536" s="156">
        <v>0</v>
      </c>
      <c r="AP536" s="127">
        <v>0</v>
      </c>
      <c r="AQ536" s="127">
        <v>0</v>
      </c>
      <c r="AR536" s="127">
        <v>0</v>
      </c>
      <c r="AS536" s="127">
        <v>0</v>
      </c>
      <c r="AT536" s="127">
        <v>0</v>
      </c>
      <c r="AU536" s="127">
        <v>0</v>
      </c>
      <c r="AV536" s="311">
        <v>2</v>
      </c>
      <c r="AW536" s="312">
        <v>0</v>
      </c>
      <c r="AX536" s="312">
        <v>5</v>
      </c>
      <c r="AY536" s="10">
        <v>1</v>
      </c>
      <c r="AZ536" s="10">
        <v>4</v>
      </c>
      <c r="BA536" s="10">
        <v>0</v>
      </c>
    </row>
    <row r="537" spans="1:53" x14ac:dyDescent="0.25">
      <c r="A537" s="9">
        <v>41882</v>
      </c>
      <c r="B537" s="309" t="s">
        <v>77</v>
      </c>
      <c r="C537" s="309" t="s">
        <v>86</v>
      </c>
      <c r="D537" s="310" t="s">
        <v>118</v>
      </c>
      <c r="E537" s="127">
        <v>65</v>
      </c>
      <c r="F537" s="127">
        <v>350</v>
      </c>
      <c r="G537" s="245">
        <v>679.9483642578125</v>
      </c>
      <c r="H537" s="245">
        <v>0.56400001049041748</v>
      </c>
      <c r="I537" s="245">
        <v>1192275</v>
      </c>
      <c r="J537" s="126">
        <v>0</v>
      </c>
      <c r="K537" s="127">
        <v>74466</v>
      </c>
      <c r="L537" s="251">
        <v>97.369269196680364</v>
      </c>
      <c r="M537" s="127">
        <v>3339726</v>
      </c>
      <c r="N537" s="251">
        <v>0</v>
      </c>
      <c r="O537" s="127">
        <v>78369</v>
      </c>
      <c r="P537" s="251">
        <v>0</v>
      </c>
      <c r="Q537" s="127">
        <v>286572</v>
      </c>
      <c r="R537" s="251">
        <v>99.975227355957031</v>
      </c>
      <c r="S537" s="127">
        <v>2322185</v>
      </c>
      <c r="T537" s="251">
        <v>99.973602294921875</v>
      </c>
      <c r="U537" s="251">
        <v>99.885162353515625</v>
      </c>
      <c r="V537" s="251">
        <v>99.944129943847656</v>
      </c>
      <c r="W537" s="251">
        <v>99.860420227050781</v>
      </c>
      <c r="X537" s="251">
        <v>99.917747497558594</v>
      </c>
      <c r="Y537" s="127">
        <v>3832199</v>
      </c>
      <c r="Z537" s="251">
        <v>99.915321350097656</v>
      </c>
      <c r="AA537" s="127">
        <v>709313</v>
      </c>
      <c r="AB537" s="251">
        <v>99.844078063964844</v>
      </c>
      <c r="AC537" s="127">
        <v>78456</v>
      </c>
      <c r="AD537" s="251">
        <v>0.22305496037006378</v>
      </c>
      <c r="AE537" s="127">
        <v>5059</v>
      </c>
      <c r="AF537" s="251">
        <v>98.497726440429688</v>
      </c>
      <c r="AG537" s="127">
        <v>3345174</v>
      </c>
      <c r="AH537" s="251">
        <v>0.10026384145021439</v>
      </c>
      <c r="AI537" s="127">
        <v>19888</v>
      </c>
      <c r="AJ537" s="251">
        <v>94.841110229492187</v>
      </c>
      <c r="AK537" s="251">
        <v>1.0165296792984009</v>
      </c>
      <c r="AL537" s="251">
        <v>7.111029326915741E-2</v>
      </c>
      <c r="AM537" s="245">
        <v>0</v>
      </c>
      <c r="AN537" s="126">
        <v>0</v>
      </c>
      <c r="AO537" s="156">
        <v>0</v>
      </c>
      <c r="AP537" s="127">
        <v>0</v>
      </c>
      <c r="AQ537" s="127">
        <v>0</v>
      </c>
      <c r="AR537" s="127">
        <v>0</v>
      </c>
      <c r="AS537" s="127">
        <v>0</v>
      </c>
      <c r="AT537" s="127">
        <v>0</v>
      </c>
      <c r="AU537" s="127">
        <v>0</v>
      </c>
      <c r="AV537" s="311">
        <v>0</v>
      </c>
      <c r="AW537" s="312">
        <v>0</v>
      </c>
      <c r="AX537" s="312">
        <v>0</v>
      </c>
      <c r="AY537" s="10">
        <v>0</v>
      </c>
      <c r="AZ537" s="10">
        <v>0</v>
      </c>
      <c r="BA537" s="10">
        <v>0</v>
      </c>
    </row>
    <row r="538" spans="1:53" x14ac:dyDescent="0.25">
      <c r="A538" s="9">
        <v>41882</v>
      </c>
      <c r="B538" s="309" t="s">
        <v>124</v>
      </c>
      <c r="C538" s="309" t="s">
        <v>86</v>
      </c>
      <c r="D538" s="310" t="s">
        <v>118</v>
      </c>
      <c r="E538" s="127">
        <v>42</v>
      </c>
      <c r="F538" s="127">
        <v>136</v>
      </c>
      <c r="G538" s="245">
        <v>243.11763000488281</v>
      </c>
      <c r="H538" s="245">
        <v>0.30000001192092896</v>
      </c>
      <c r="I538" s="245">
        <v>430946.875</v>
      </c>
      <c r="J538" s="126">
        <v>0</v>
      </c>
      <c r="K538" s="127">
        <v>28898</v>
      </c>
      <c r="L538" s="251">
        <v>96.055090317669041</v>
      </c>
      <c r="M538" s="127">
        <v>1460710</v>
      </c>
      <c r="N538" s="251">
        <v>0</v>
      </c>
      <c r="O538" s="127">
        <v>31868</v>
      </c>
      <c r="P538" s="251">
        <v>0</v>
      </c>
      <c r="Q538" s="127">
        <v>97551</v>
      </c>
      <c r="R538" s="251">
        <v>99.94464111328125</v>
      </c>
      <c r="S538" s="127">
        <v>977762</v>
      </c>
      <c r="T538" s="251">
        <v>99.961647033691406</v>
      </c>
      <c r="U538" s="251">
        <v>99.868209838867187</v>
      </c>
      <c r="V538" s="251">
        <v>99.879714965820313</v>
      </c>
      <c r="W538" s="251">
        <v>99.81292724609375</v>
      </c>
      <c r="X538" s="251">
        <v>99.841407775878906</v>
      </c>
      <c r="Y538" s="127">
        <v>1677524</v>
      </c>
      <c r="Z538" s="251">
        <v>99.904739379882813</v>
      </c>
      <c r="AA538" s="127">
        <v>284264</v>
      </c>
      <c r="AB538" s="251">
        <v>99.899040222167969</v>
      </c>
      <c r="AC538" s="127">
        <v>31893</v>
      </c>
      <c r="AD538" s="251">
        <v>0.19440002739429474</v>
      </c>
      <c r="AE538" s="127">
        <v>2952</v>
      </c>
      <c r="AF538" s="251">
        <v>98.204605102539063</v>
      </c>
      <c r="AG538" s="127">
        <v>1462671</v>
      </c>
      <c r="AH538" s="251">
        <v>0.12244722247123718</v>
      </c>
      <c r="AI538" s="127">
        <v>19412</v>
      </c>
      <c r="AJ538" s="251">
        <v>92.911598205566406</v>
      </c>
      <c r="AK538" s="251">
        <v>0.96551179885864258</v>
      </c>
      <c r="AL538" s="251">
        <v>5.5037509649991989E-2</v>
      </c>
      <c r="AM538" s="245">
        <v>0</v>
      </c>
      <c r="AN538" s="126">
        <v>0</v>
      </c>
      <c r="AO538" s="156">
        <v>0</v>
      </c>
      <c r="AP538" s="127">
        <v>0</v>
      </c>
      <c r="AQ538" s="127">
        <v>0</v>
      </c>
      <c r="AR538" s="127">
        <v>0</v>
      </c>
      <c r="AS538" s="127">
        <v>0</v>
      </c>
      <c r="AT538" s="127">
        <v>0</v>
      </c>
      <c r="AU538" s="127">
        <v>0</v>
      </c>
      <c r="AV538" s="311">
        <v>1</v>
      </c>
      <c r="AW538" s="312">
        <v>0</v>
      </c>
      <c r="AX538" s="312">
        <v>7</v>
      </c>
      <c r="AY538" s="10">
        <v>0</v>
      </c>
      <c r="AZ538" s="10">
        <v>0</v>
      </c>
      <c r="BA538" s="10">
        <v>0</v>
      </c>
    </row>
    <row r="539" spans="1:53" x14ac:dyDescent="0.25">
      <c r="A539" s="9">
        <v>41882</v>
      </c>
      <c r="B539" s="309" t="s">
        <v>78</v>
      </c>
      <c r="C539" s="309" t="s">
        <v>86</v>
      </c>
      <c r="D539" s="310" t="s">
        <v>118</v>
      </c>
      <c r="E539" s="127">
        <v>33</v>
      </c>
      <c r="F539" s="127">
        <v>104</v>
      </c>
      <c r="G539" s="245">
        <v>567.8712158203125</v>
      </c>
      <c r="H539" s="245">
        <v>0.35999998450279236</v>
      </c>
      <c r="I539" s="245">
        <v>478225.09375</v>
      </c>
      <c r="J539" s="126">
        <v>0</v>
      </c>
      <c r="K539" s="127">
        <v>68612</v>
      </c>
      <c r="L539" s="251">
        <v>96.838745408966361</v>
      </c>
      <c r="M539" s="127">
        <v>1563149</v>
      </c>
      <c r="N539" s="251">
        <v>6.3973428041208535E-5</v>
      </c>
      <c r="O539" s="127">
        <v>67342</v>
      </c>
      <c r="P539" s="251">
        <v>0</v>
      </c>
      <c r="Q539" s="127">
        <v>132290</v>
      </c>
      <c r="R539" s="251">
        <v>99.938774108886719</v>
      </c>
      <c r="S539" s="127">
        <v>1028579</v>
      </c>
      <c r="T539" s="251">
        <v>99.945945739746094</v>
      </c>
      <c r="U539" s="251">
        <v>99.771316528320312</v>
      </c>
      <c r="V539" s="251">
        <v>99.833160400390625</v>
      </c>
      <c r="W539" s="251">
        <v>99.710227966308594</v>
      </c>
      <c r="X539" s="251">
        <v>99.779197692871094</v>
      </c>
      <c r="Y539" s="127">
        <v>1678234</v>
      </c>
      <c r="Z539" s="251">
        <v>99.912765502929688</v>
      </c>
      <c r="AA539" s="127">
        <v>277146</v>
      </c>
      <c r="AB539" s="251">
        <v>99.842323303222656</v>
      </c>
      <c r="AC539" s="127">
        <v>67414</v>
      </c>
      <c r="AD539" s="251">
        <v>0.33672529458999634</v>
      </c>
      <c r="AE539" s="127">
        <v>5476</v>
      </c>
      <c r="AF539" s="251">
        <v>98.356468200683594</v>
      </c>
      <c r="AG539" s="127">
        <v>1566430</v>
      </c>
      <c r="AH539" s="251">
        <v>0.15972626209259033</v>
      </c>
      <c r="AI539" s="127">
        <v>13862</v>
      </c>
      <c r="AJ539" s="251">
        <v>95.49127197265625</v>
      </c>
      <c r="AK539" s="251">
        <v>1.1249794960021973</v>
      </c>
      <c r="AL539" s="251">
        <v>6.3494220376014709E-2</v>
      </c>
      <c r="AM539" s="245">
        <v>0</v>
      </c>
      <c r="AN539" s="126">
        <v>0</v>
      </c>
      <c r="AO539" s="156">
        <v>0</v>
      </c>
      <c r="AP539" s="127">
        <v>0</v>
      </c>
      <c r="AQ539" s="127">
        <v>0</v>
      </c>
      <c r="AR539" s="127">
        <v>2</v>
      </c>
      <c r="AS539" s="127">
        <v>1</v>
      </c>
      <c r="AT539" s="127">
        <v>0</v>
      </c>
      <c r="AU539" s="127">
        <v>0</v>
      </c>
      <c r="AV539" s="311">
        <v>2</v>
      </c>
      <c r="AW539" s="312">
        <v>0</v>
      </c>
      <c r="AX539" s="312">
        <v>1</v>
      </c>
      <c r="AY539" s="10">
        <v>1</v>
      </c>
      <c r="AZ539" s="10">
        <v>5</v>
      </c>
      <c r="BA539" s="10">
        <v>5</v>
      </c>
    </row>
    <row r="540" spans="1:53" x14ac:dyDescent="0.25">
      <c r="A540" s="9">
        <v>41882</v>
      </c>
      <c r="B540" s="309" t="s">
        <v>79</v>
      </c>
      <c r="C540" s="309" t="s">
        <v>86</v>
      </c>
      <c r="D540" s="310" t="s">
        <v>119</v>
      </c>
      <c r="E540" s="127">
        <v>77</v>
      </c>
      <c r="F540" s="127">
        <v>261</v>
      </c>
      <c r="G540" s="245">
        <v>462.434326171875</v>
      </c>
      <c r="H540" s="245">
        <v>0.62639999389648438</v>
      </c>
      <c r="I540" s="245">
        <v>1447233</v>
      </c>
      <c r="J540" s="126">
        <v>0</v>
      </c>
      <c r="K540" s="127">
        <v>56961</v>
      </c>
      <c r="L540" s="251">
        <v>96.931233651094601</v>
      </c>
      <c r="M540" s="127">
        <v>3514587</v>
      </c>
      <c r="N540" s="251">
        <v>0</v>
      </c>
      <c r="O540" s="127">
        <v>53820</v>
      </c>
      <c r="P540" s="251">
        <v>0</v>
      </c>
      <c r="Q540" s="127">
        <v>207214</v>
      </c>
      <c r="R540" s="251">
        <v>99.778968811035156</v>
      </c>
      <c r="S540" s="127">
        <v>2250000</v>
      </c>
      <c r="T540" s="251">
        <v>99.902046203613281</v>
      </c>
      <c r="U540" s="251">
        <v>99.585655212402344</v>
      </c>
      <c r="V540" s="251">
        <v>99.775054931640625</v>
      </c>
      <c r="W540" s="251">
        <v>99.36553955078125</v>
      </c>
      <c r="X540" s="251">
        <v>99.677322387695313</v>
      </c>
      <c r="Y540" s="127">
        <v>3916980</v>
      </c>
      <c r="Z540" s="251">
        <v>99.905921936035156</v>
      </c>
      <c r="AA540" s="127">
        <v>728612</v>
      </c>
      <c r="AB540" s="251">
        <v>99.862342834472656</v>
      </c>
      <c r="AC540" s="127">
        <v>53750</v>
      </c>
      <c r="AD540" s="251">
        <v>0.26604652404785156</v>
      </c>
      <c r="AE540" s="127">
        <v>3676</v>
      </c>
      <c r="AF540" s="251">
        <v>98.1773681640625</v>
      </c>
      <c r="AG540" s="127">
        <v>3515712</v>
      </c>
      <c r="AH540" s="251">
        <v>0.10330766439437866</v>
      </c>
      <c r="AI540" s="127">
        <v>30837</v>
      </c>
      <c r="AJ540" s="251">
        <v>97.010086059570313</v>
      </c>
      <c r="AK540" s="251">
        <v>0.94710969924926758</v>
      </c>
      <c r="AL540" s="251">
        <v>6.538274884223938E-2</v>
      </c>
      <c r="AM540" s="245">
        <v>0</v>
      </c>
      <c r="AN540" s="126">
        <v>0</v>
      </c>
      <c r="AO540" s="156">
        <v>0</v>
      </c>
      <c r="AP540" s="127">
        <v>0</v>
      </c>
      <c r="AQ540" s="127">
        <v>0</v>
      </c>
      <c r="AR540" s="127">
        <v>1</v>
      </c>
      <c r="AS540" s="127">
        <v>0</v>
      </c>
      <c r="AT540" s="127">
        <v>0</v>
      </c>
      <c r="AU540" s="127">
        <v>0</v>
      </c>
      <c r="AV540" s="311">
        <v>3</v>
      </c>
      <c r="AW540" s="312">
        <v>1</v>
      </c>
      <c r="AX540" s="312">
        <v>14</v>
      </c>
      <c r="AY540" s="10">
        <v>0</v>
      </c>
      <c r="AZ540" s="10">
        <v>4</v>
      </c>
      <c r="BA540" s="10">
        <v>6</v>
      </c>
    </row>
    <row r="541" spans="1:53" x14ac:dyDescent="0.25">
      <c r="A541" s="9">
        <v>41882</v>
      </c>
      <c r="B541" s="309" t="s">
        <v>80</v>
      </c>
      <c r="C541" s="309" t="s">
        <v>86</v>
      </c>
      <c r="D541" s="310" t="s">
        <v>119</v>
      </c>
      <c r="E541" s="127">
        <v>57</v>
      </c>
      <c r="F541" s="127">
        <v>179</v>
      </c>
      <c r="G541" s="245">
        <v>296.31600952148437</v>
      </c>
      <c r="H541" s="245">
        <v>0.58079999685287476</v>
      </c>
      <c r="I541" s="245">
        <v>784143.3125</v>
      </c>
      <c r="J541" s="126">
        <v>0</v>
      </c>
      <c r="K541" s="127">
        <v>37024</v>
      </c>
      <c r="L541" s="251">
        <v>96.615708729472772</v>
      </c>
      <c r="M541" s="127">
        <v>1945196</v>
      </c>
      <c r="N541" s="251">
        <v>0</v>
      </c>
      <c r="O541" s="127">
        <v>36130</v>
      </c>
      <c r="P541" s="251">
        <v>0</v>
      </c>
      <c r="Q541" s="127">
        <v>117971</v>
      </c>
      <c r="R541" s="251">
        <v>99.938117980957031</v>
      </c>
      <c r="S541" s="127">
        <v>1217034</v>
      </c>
      <c r="T541" s="251">
        <v>99.941497802734375</v>
      </c>
      <c r="U541" s="251">
        <v>99.828399658203125</v>
      </c>
      <c r="V541" s="251">
        <v>99.923553466796875</v>
      </c>
      <c r="W541" s="251">
        <v>99.766624450683594</v>
      </c>
      <c r="X541" s="251">
        <v>99.865097045898438</v>
      </c>
      <c r="Y541" s="127">
        <v>1974375</v>
      </c>
      <c r="Z541" s="251">
        <v>99.911766052246094</v>
      </c>
      <c r="AA541" s="127">
        <v>361905</v>
      </c>
      <c r="AB541" s="251">
        <v>99.881462097167969</v>
      </c>
      <c r="AC541" s="127">
        <v>36158</v>
      </c>
      <c r="AD541" s="251">
        <v>0.26550140976905823</v>
      </c>
      <c r="AE541" s="127">
        <v>2362</v>
      </c>
      <c r="AF541" s="251">
        <v>98.475868225097656</v>
      </c>
      <c r="AG541" s="127">
        <v>1948031</v>
      </c>
      <c r="AH541" s="251">
        <v>0.11293454468250275</v>
      </c>
      <c r="AI541" s="127">
        <v>14153</v>
      </c>
      <c r="AJ541" s="251">
        <v>96.149223327636719</v>
      </c>
      <c r="AK541" s="251">
        <v>1.0870227813720703</v>
      </c>
      <c r="AL541" s="251">
        <v>7.1355856955051422E-2</v>
      </c>
      <c r="AM541" s="245">
        <v>0</v>
      </c>
      <c r="AN541" s="126">
        <v>0</v>
      </c>
      <c r="AO541" s="156">
        <v>0</v>
      </c>
      <c r="AP541" s="127">
        <v>0</v>
      </c>
      <c r="AQ541" s="127">
        <v>0</v>
      </c>
      <c r="AR541" s="127">
        <v>0</v>
      </c>
      <c r="AS541" s="127">
        <v>0</v>
      </c>
      <c r="AT541" s="127">
        <v>0</v>
      </c>
      <c r="AU541" s="127">
        <v>0</v>
      </c>
      <c r="AV541" s="311">
        <v>2</v>
      </c>
      <c r="AW541" s="312">
        <v>0</v>
      </c>
      <c r="AX541" s="312">
        <v>3</v>
      </c>
      <c r="AY541" s="10">
        <v>0</v>
      </c>
      <c r="AZ541" s="10">
        <v>1</v>
      </c>
      <c r="BA541" s="10">
        <v>0</v>
      </c>
    </row>
    <row r="542" spans="1:53" x14ac:dyDescent="0.25">
      <c r="A542" s="9">
        <v>41882</v>
      </c>
      <c r="B542" s="309" t="s">
        <v>81</v>
      </c>
      <c r="C542" s="309" t="s">
        <v>86</v>
      </c>
      <c r="D542" s="310" t="s">
        <v>119</v>
      </c>
      <c r="E542" s="127">
        <v>40</v>
      </c>
      <c r="F542" s="127">
        <v>134</v>
      </c>
      <c r="G542" s="245">
        <v>281.50796508789062</v>
      </c>
      <c r="H542" s="245">
        <v>9.8400004208087921E-2</v>
      </c>
      <c r="I542" s="245">
        <v>1008535.1875</v>
      </c>
      <c r="J542" s="126">
        <v>0</v>
      </c>
      <c r="K542" s="127">
        <v>37691</v>
      </c>
      <c r="L542" s="251">
        <v>96.662333182987979</v>
      </c>
      <c r="M542" s="127">
        <v>1520487</v>
      </c>
      <c r="N542" s="251">
        <v>0</v>
      </c>
      <c r="O542" s="127">
        <v>33817</v>
      </c>
      <c r="P542" s="251">
        <v>0</v>
      </c>
      <c r="Q542" s="127">
        <v>100870</v>
      </c>
      <c r="R542" s="251">
        <v>99.941505432128906</v>
      </c>
      <c r="S542" s="127">
        <v>989942</v>
      </c>
      <c r="T542" s="251">
        <v>99.950706481933594</v>
      </c>
      <c r="U542" s="251">
        <v>99.766387939453125</v>
      </c>
      <c r="V542" s="251">
        <v>99.884376525878906</v>
      </c>
      <c r="W542" s="251">
        <v>99.708030700683594</v>
      </c>
      <c r="X542" s="251">
        <v>99.835136413574219</v>
      </c>
      <c r="Y542" s="127">
        <v>1906619</v>
      </c>
      <c r="Z542" s="251">
        <v>99.916557312011719</v>
      </c>
      <c r="AA542" s="127">
        <v>386513</v>
      </c>
      <c r="AB542" s="251">
        <v>99.894180297851563</v>
      </c>
      <c r="AC542" s="127">
        <v>33798</v>
      </c>
      <c r="AD542" s="251">
        <v>0.18344280123710632</v>
      </c>
      <c r="AE542" s="127">
        <v>2749</v>
      </c>
      <c r="AF542" s="251">
        <v>98.581298828125</v>
      </c>
      <c r="AG542" s="127">
        <v>1522803</v>
      </c>
      <c r="AH542" s="251">
        <v>0.11130789667367935</v>
      </c>
      <c r="AI542" s="127">
        <v>16668</v>
      </c>
      <c r="AJ542" s="251">
        <v>96.13031005859375</v>
      </c>
      <c r="AK542" s="251">
        <v>0.91544997692108154</v>
      </c>
      <c r="AL542" s="251">
        <v>8.4737308323383331E-2</v>
      </c>
      <c r="AM542" s="245">
        <v>0</v>
      </c>
      <c r="AN542" s="126">
        <v>0</v>
      </c>
      <c r="AO542" s="156">
        <v>0</v>
      </c>
      <c r="AP542" s="127">
        <v>0</v>
      </c>
      <c r="AQ542" s="127">
        <v>0</v>
      </c>
      <c r="AR542" s="127">
        <v>0</v>
      </c>
      <c r="AS542" s="127">
        <v>0</v>
      </c>
      <c r="AT542" s="127">
        <v>0</v>
      </c>
      <c r="AU542" s="127">
        <v>0</v>
      </c>
      <c r="AV542" s="311">
        <v>0</v>
      </c>
      <c r="AW542" s="312">
        <v>0</v>
      </c>
      <c r="AX542" s="312">
        <v>2</v>
      </c>
      <c r="AY542" s="10">
        <v>0</v>
      </c>
      <c r="AZ542" s="10">
        <v>1</v>
      </c>
      <c r="BA542" s="10">
        <v>0</v>
      </c>
    </row>
    <row r="543" spans="1:53" x14ac:dyDescent="0.25">
      <c r="A543" s="9">
        <v>41882</v>
      </c>
      <c r="B543" s="309" t="s">
        <v>125</v>
      </c>
      <c r="C543" s="309" t="s">
        <v>86</v>
      </c>
      <c r="D543" s="310" t="s">
        <v>119</v>
      </c>
      <c r="E543" s="127">
        <v>16</v>
      </c>
      <c r="F543" s="127">
        <v>58</v>
      </c>
      <c r="G543" s="245">
        <v>357.2255859375</v>
      </c>
      <c r="H543" s="245">
        <v>0.46080002188682556</v>
      </c>
      <c r="I543" s="245">
        <v>346958.09375</v>
      </c>
      <c r="J543" s="126">
        <v>0</v>
      </c>
      <c r="K543" s="127">
        <v>45786</v>
      </c>
      <c r="L543" s="251">
        <v>97.208753767527185</v>
      </c>
      <c r="M543" s="127">
        <v>1094716</v>
      </c>
      <c r="N543" s="251">
        <v>2.7404367574490607E-4</v>
      </c>
      <c r="O543" s="127">
        <v>45297</v>
      </c>
      <c r="P543" s="251">
        <v>0</v>
      </c>
      <c r="Q543" s="127">
        <v>102319</v>
      </c>
      <c r="R543" s="251">
        <v>99.880767822265625</v>
      </c>
      <c r="S543" s="127">
        <v>771459</v>
      </c>
      <c r="T543" s="251">
        <v>99.905242919921875</v>
      </c>
      <c r="U543" s="251">
        <v>99.673271179199219</v>
      </c>
      <c r="V543" s="251">
        <v>99.637260437011719</v>
      </c>
      <c r="W543" s="251">
        <v>99.554428100585938</v>
      </c>
      <c r="X543" s="251">
        <v>99.5428466796875</v>
      </c>
      <c r="Y543" s="127">
        <v>1038541</v>
      </c>
      <c r="Z543" s="251">
        <v>99.928749084472656</v>
      </c>
      <c r="AA543" s="127">
        <v>180412</v>
      </c>
      <c r="AB543" s="251">
        <v>99.8370361328125</v>
      </c>
      <c r="AC543" s="127">
        <v>45250</v>
      </c>
      <c r="AD543" s="251">
        <v>0.22320441901683807</v>
      </c>
      <c r="AE543" s="127">
        <v>3797</v>
      </c>
      <c r="AF543" s="251">
        <v>99.31524658203125</v>
      </c>
      <c r="AG543" s="127">
        <v>1094022</v>
      </c>
      <c r="AH543" s="251">
        <v>0.11654244363307953</v>
      </c>
      <c r="AI543" s="127">
        <v>11535</v>
      </c>
      <c r="AJ543" s="251">
        <v>91.6341552734375</v>
      </c>
      <c r="AK543" s="251">
        <v>1.0392827987670898</v>
      </c>
      <c r="AL543" s="251">
        <v>5.6217256933450699E-2</v>
      </c>
      <c r="AM543" s="245">
        <v>0</v>
      </c>
      <c r="AN543" s="126">
        <v>0</v>
      </c>
      <c r="AO543" s="156">
        <v>0</v>
      </c>
      <c r="AP543" s="127">
        <v>0</v>
      </c>
      <c r="AQ543" s="127">
        <v>0</v>
      </c>
      <c r="AR543" s="127">
        <v>0</v>
      </c>
      <c r="AS543" s="127">
        <v>0</v>
      </c>
      <c r="AT543" s="127">
        <v>0</v>
      </c>
      <c r="AU543" s="127">
        <v>0</v>
      </c>
      <c r="AV543" s="311">
        <v>0</v>
      </c>
      <c r="AW543" s="312">
        <v>0</v>
      </c>
      <c r="AX543" s="312">
        <v>3</v>
      </c>
      <c r="AY543" s="10">
        <v>0</v>
      </c>
      <c r="AZ543" s="10">
        <v>4</v>
      </c>
      <c r="BA543" s="10">
        <v>0</v>
      </c>
    </row>
    <row r="544" spans="1:53" x14ac:dyDescent="0.25">
      <c r="A544" s="9">
        <v>41882</v>
      </c>
      <c r="B544" s="313" t="s">
        <v>82</v>
      </c>
      <c r="C544" s="313" t="s">
        <v>86</v>
      </c>
      <c r="D544" s="314" t="s">
        <v>120</v>
      </c>
      <c r="E544" s="131">
        <v>51</v>
      </c>
      <c r="F544" s="131">
        <v>165</v>
      </c>
      <c r="G544" s="246">
        <v>312.2950439453125</v>
      </c>
      <c r="H544" s="246">
        <v>0.19680002331733704</v>
      </c>
      <c r="I544" s="246">
        <v>669182.5</v>
      </c>
      <c r="J544" s="129">
        <v>0</v>
      </c>
      <c r="K544" s="128">
        <v>40147</v>
      </c>
      <c r="L544" s="252">
        <v>97.008493785338885</v>
      </c>
      <c r="M544" s="128">
        <v>1217106</v>
      </c>
      <c r="N544" s="252">
        <v>0</v>
      </c>
      <c r="O544" s="128">
        <v>45587</v>
      </c>
      <c r="P544" s="252">
        <v>2.1936078555881977E-3</v>
      </c>
      <c r="Q544" s="128">
        <v>159195</v>
      </c>
      <c r="R544" s="252">
        <v>99.753761291503906</v>
      </c>
      <c r="S544" s="128">
        <v>836711</v>
      </c>
      <c r="T544" s="252">
        <v>99.573211669921875</v>
      </c>
      <c r="U544" s="252">
        <v>99.828895568847656</v>
      </c>
      <c r="V544" s="252">
        <v>99.884483337402344</v>
      </c>
      <c r="W544" s="252">
        <v>99.583076477050781</v>
      </c>
      <c r="X544" s="252">
        <v>99.45819091796875</v>
      </c>
      <c r="Y544" s="128">
        <v>1175475</v>
      </c>
      <c r="Z544" s="252">
        <v>99.912803649902344</v>
      </c>
      <c r="AA544" s="128">
        <v>225166</v>
      </c>
      <c r="AB544" s="252">
        <v>99.717094421386719</v>
      </c>
      <c r="AC544" s="128">
        <v>45727</v>
      </c>
      <c r="AD544" s="252">
        <v>0.29523038864135742</v>
      </c>
      <c r="AE544" s="128">
        <v>4891</v>
      </c>
      <c r="AF544" s="252">
        <v>99.018608093261719</v>
      </c>
      <c r="AG544" s="128">
        <v>1220575</v>
      </c>
      <c r="AH544" s="252">
        <v>0.27511623501777649</v>
      </c>
      <c r="AI544" s="128">
        <v>13219</v>
      </c>
      <c r="AJ544" s="252">
        <v>93.864891052246094</v>
      </c>
      <c r="AK544" s="252">
        <v>1.1616470813751221</v>
      </c>
      <c r="AL544" s="252">
        <v>6.2538199126720428E-2</v>
      </c>
      <c r="AM544" s="246">
        <v>0</v>
      </c>
      <c r="AN544" s="129">
        <v>0</v>
      </c>
      <c r="AO544" s="129">
        <v>0</v>
      </c>
      <c r="AP544" s="296">
        <v>0</v>
      </c>
      <c r="AQ544" s="296">
        <v>0</v>
      </c>
      <c r="AR544" s="296">
        <v>1</v>
      </c>
      <c r="AS544" s="296">
        <v>2</v>
      </c>
      <c r="AT544" s="296">
        <v>0</v>
      </c>
      <c r="AU544" s="296">
        <v>0</v>
      </c>
      <c r="AV544" s="311">
        <v>1</v>
      </c>
      <c r="AW544" s="312">
        <v>1</v>
      </c>
      <c r="AX544" s="312">
        <v>7</v>
      </c>
      <c r="AY544" s="10">
        <v>0</v>
      </c>
      <c r="AZ544" s="10">
        <v>1</v>
      </c>
      <c r="BA544" s="10">
        <v>2</v>
      </c>
    </row>
    <row r="545" spans="1:53" x14ac:dyDescent="0.25">
      <c r="A545" s="9">
        <v>41882</v>
      </c>
      <c r="B545" s="313" t="s">
        <v>83</v>
      </c>
      <c r="C545" s="313" t="s">
        <v>86</v>
      </c>
      <c r="D545" s="314" t="s">
        <v>120</v>
      </c>
      <c r="E545" s="131">
        <v>46</v>
      </c>
      <c r="F545" s="131">
        <v>140</v>
      </c>
      <c r="G545" s="246">
        <v>126.64802551269531</v>
      </c>
      <c r="H545" s="246">
        <v>0.33840003609657288</v>
      </c>
      <c r="I545" s="246">
        <v>698322.125</v>
      </c>
      <c r="J545" s="131">
        <v>0</v>
      </c>
      <c r="K545" s="130">
        <v>18320</v>
      </c>
      <c r="L545" s="253">
        <v>96.997816593886469</v>
      </c>
      <c r="M545" s="130">
        <v>908171</v>
      </c>
      <c r="N545" s="253">
        <v>0</v>
      </c>
      <c r="O545" s="130">
        <v>16128</v>
      </c>
      <c r="P545" s="253">
        <v>0</v>
      </c>
      <c r="Q545" s="130">
        <v>76624</v>
      </c>
      <c r="R545" s="253">
        <v>99.95562744140625</v>
      </c>
      <c r="S545" s="130">
        <v>569166</v>
      </c>
      <c r="T545" s="253">
        <v>99.928138732910156</v>
      </c>
      <c r="U545" s="253">
        <v>99.844993591308594</v>
      </c>
      <c r="V545" s="253">
        <v>99.867424011230469</v>
      </c>
      <c r="W545" s="253">
        <v>99.800689697265625</v>
      </c>
      <c r="X545" s="253">
        <v>99.795654296875</v>
      </c>
      <c r="Y545" s="130">
        <v>1017108</v>
      </c>
      <c r="Z545" s="253">
        <v>99.937667846679688</v>
      </c>
      <c r="AA545" s="130">
        <v>240936</v>
      </c>
      <c r="AB545" s="253">
        <v>99.857635498046875</v>
      </c>
      <c r="AC545" s="130">
        <v>16152</v>
      </c>
      <c r="AD545" s="253">
        <v>0.27241209149360657</v>
      </c>
      <c r="AE545" s="130">
        <v>1910</v>
      </c>
      <c r="AF545" s="253">
        <v>98.062828063964844</v>
      </c>
      <c r="AG545" s="130">
        <v>909925</v>
      </c>
      <c r="AH545" s="253">
        <v>0.25057008862495422</v>
      </c>
      <c r="AI545" s="130">
        <v>6851</v>
      </c>
      <c r="AJ545" s="253">
        <v>96.847175598144531</v>
      </c>
      <c r="AK545" s="253">
        <v>1.1420869827270508</v>
      </c>
      <c r="AL545" s="253">
        <v>8.0006413161754608E-2</v>
      </c>
      <c r="AM545" s="256">
        <v>0</v>
      </c>
      <c r="AN545" s="131">
        <v>0</v>
      </c>
      <c r="AO545" s="131">
        <v>0</v>
      </c>
      <c r="AP545" s="296">
        <v>0</v>
      </c>
      <c r="AQ545" s="296">
        <v>0</v>
      </c>
      <c r="AR545" s="296">
        <v>0</v>
      </c>
      <c r="AS545" s="296">
        <v>0</v>
      </c>
      <c r="AT545" s="296">
        <v>0</v>
      </c>
      <c r="AU545" s="296">
        <v>0</v>
      </c>
      <c r="AV545" s="315">
        <v>0</v>
      </c>
      <c r="AW545" s="316">
        <v>0</v>
      </c>
      <c r="AX545" s="316">
        <v>5</v>
      </c>
      <c r="AY545" s="317">
        <v>0</v>
      </c>
      <c r="AZ545" s="317">
        <v>1</v>
      </c>
      <c r="BA545" s="317">
        <v>0</v>
      </c>
    </row>
    <row r="546" spans="1:53" x14ac:dyDescent="0.25">
      <c r="A546" s="9">
        <v>41882</v>
      </c>
      <c r="B546" s="299" t="s">
        <v>85</v>
      </c>
      <c r="C546" s="299" t="s">
        <v>86</v>
      </c>
      <c r="D546" s="300">
        <v>3</v>
      </c>
      <c r="E546" s="124">
        <v>133</v>
      </c>
      <c r="F546" s="124">
        <v>430</v>
      </c>
      <c r="G546" s="242">
        <v>228.5592041015625</v>
      </c>
      <c r="H546" s="242">
        <v>5.9999998658895493E-2</v>
      </c>
      <c r="I546" s="242">
        <v>3022019.25</v>
      </c>
      <c r="J546" s="125">
        <v>0</v>
      </c>
      <c r="K546" s="124">
        <v>45762</v>
      </c>
      <c r="L546" s="248">
        <v>96.680652069402555</v>
      </c>
      <c r="M546" s="124">
        <v>3373568</v>
      </c>
      <c r="N546" s="248">
        <v>1.7192480154335499E-3</v>
      </c>
      <c r="O546" s="124">
        <v>31437</v>
      </c>
      <c r="P546" s="248">
        <v>2.2266754880547523E-2</v>
      </c>
      <c r="Q546" s="124">
        <v>224674</v>
      </c>
      <c r="R546" s="248">
        <v>99.897628784179688</v>
      </c>
      <c r="S546" s="124">
        <v>2296871</v>
      </c>
      <c r="T546" s="248">
        <v>99.894157409667969</v>
      </c>
      <c r="U546" s="248">
        <v>99.767791748046875</v>
      </c>
      <c r="V546" s="248">
        <v>99.927230834960938</v>
      </c>
      <c r="W546" s="248">
        <v>99.665657043457031</v>
      </c>
      <c r="X546" s="248">
        <v>99.821464538574219</v>
      </c>
      <c r="Y546" s="124">
        <v>6268736</v>
      </c>
      <c r="Z546" s="248">
        <v>99.908096313476562</v>
      </c>
      <c r="AA546" s="124">
        <v>1221555</v>
      </c>
      <c r="AB546" s="248">
        <v>99.779052734375</v>
      </c>
      <c r="AC546" s="124">
        <v>31478</v>
      </c>
      <c r="AD546" s="248">
        <v>0.36215770244598389</v>
      </c>
      <c r="AE546" s="124">
        <v>2911</v>
      </c>
      <c r="AF546" s="248">
        <v>98.832015991210938</v>
      </c>
      <c r="AG546" s="124">
        <v>3393943</v>
      </c>
      <c r="AH546" s="248">
        <v>0.24346312880516052</v>
      </c>
      <c r="AI546" s="124">
        <v>23783</v>
      </c>
      <c r="AJ546" s="248">
        <v>93.083297729492187</v>
      </c>
      <c r="AK546" s="248">
        <v>0.98012501001358032</v>
      </c>
      <c r="AL546" s="248">
        <v>7.6251640915870667E-2</v>
      </c>
      <c r="AM546" s="242">
        <v>0</v>
      </c>
      <c r="AN546" s="125">
        <v>0</v>
      </c>
      <c r="AO546" s="300">
        <v>0</v>
      </c>
      <c r="AP546" s="124">
        <v>0</v>
      </c>
      <c r="AQ546" s="124">
        <v>0</v>
      </c>
      <c r="AR546" s="124">
        <v>0</v>
      </c>
      <c r="AS546" s="124">
        <v>0</v>
      </c>
      <c r="AT546" s="124">
        <v>0</v>
      </c>
      <c r="AU546" s="124">
        <v>1</v>
      </c>
      <c r="AV546" s="315">
        <v>0</v>
      </c>
      <c r="AW546" s="316">
        <v>0</v>
      </c>
      <c r="AX546" s="316">
        <v>5</v>
      </c>
      <c r="AY546" s="317">
        <v>1</v>
      </c>
      <c r="AZ546" s="317">
        <v>0</v>
      </c>
      <c r="BA546" s="317">
        <v>0</v>
      </c>
    </row>
    <row r="547" spans="1:53" x14ac:dyDescent="0.25">
      <c r="A547" s="9">
        <v>41882</v>
      </c>
      <c r="B547" s="304" t="s">
        <v>84</v>
      </c>
      <c r="C547" s="304" t="s">
        <v>87</v>
      </c>
      <c r="D547" s="305">
        <v>2</v>
      </c>
      <c r="E547" s="142">
        <v>194</v>
      </c>
      <c r="F547" s="142">
        <v>581</v>
      </c>
      <c r="G547" s="243">
        <v>763.9111328125</v>
      </c>
      <c r="H547" s="243">
        <v>1.2225279808044434</v>
      </c>
      <c r="I547" s="243">
        <v>5956300</v>
      </c>
      <c r="J547" s="143">
        <v>0</v>
      </c>
      <c r="K547" s="142">
        <v>84513</v>
      </c>
      <c r="L547" s="249">
        <v>96.658502242258592</v>
      </c>
      <c r="M547" s="142">
        <v>6241146</v>
      </c>
      <c r="N547" s="249">
        <v>0</v>
      </c>
      <c r="O547" s="142">
        <v>55083</v>
      </c>
      <c r="P547" s="249">
        <v>0</v>
      </c>
      <c r="Q547" s="142">
        <v>49086</v>
      </c>
      <c r="R547" s="249">
        <v>99.900177001953125</v>
      </c>
      <c r="S547" s="142">
        <v>4941143</v>
      </c>
      <c r="T547" s="249">
        <v>99.980918884277344</v>
      </c>
      <c r="U547" s="249">
        <v>99.767623901367188</v>
      </c>
      <c r="V547" s="249">
        <v>99.896377563476563</v>
      </c>
      <c r="W547" s="249">
        <v>99.66802978515625</v>
      </c>
      <c r="X547" s="249">
        <v>99.8773193359375</v>
      </c>
      <c r="Y547" s="142">
        <v>22716312</v>
      </c>
      <c r="Z547" s="249">
        <v>99.913726806640625</v>
      </c>
      <c r="AA547" s="142">
        <v>10891</v>
      </c>
      <c r="AB547" s="249">
        <v>92.654487609863281</v>
      </c>
      <c r="AC547" s="142">
        <v>47603</v>
      </c>
      <c r="AD547" s="249">
        <v>0.23527929186820984</v>
      </c>
      <c r="AE547" s="142">
        <v>7438</v>
      </c>
      <c r="AF547" s="249">
        <v>99.475662231445313</v>
      </c>
      <c r="AG547" s="142">
        <v>6207144</v>
      </c>
      <c r="AH547" s="249">
        <v>0.11269272863864899</v>
      </c>
      <c r="AI547" s="142">
        <v>16381</v>
      </c>
      <c r="AJ547" s="249">
        <v>96.184600830078125</v>
      </c>
      <c r="AK547" s="249">
        <v>2.5973200798034668</v>
      </c>
      <c r="AL547" s="249">
        <v>0.21277487277984619</v>
      </c>
      <c r="AM547" s="243">
        <v>0</v>
      </c>
      <c r="AN547" s="143">
        <v>0</v>
      </c>
      <c r="AO547" s="305">
        <v>0</v>
      </c>
      <c r="AP547" s="142">
        <v>0</v>
      </c>
      <c r="AQ547" s="142">
        <v>0</v>
      </c>
      <c r="AR547" s="142">
        <v>0</v>
      </c>
      <c r="AS547" s="142">
        <v>0</v>
      </c>
      <c r="AT547" s="142">
        <v>0</v>
      </c>
      <c r="AU547" s="142">
        <v>0</v>
      </c>
      <c r="AV547" s="315">
        <v>0</v>
      </c>
      <c r="AW547" s="316">
        <v>0</v>
      </c>
      <c r="AX547" s="316">
        <v>12</v>
      </c>
      <c r="AY547" s="317">
        <v>0</v>
      </c>
      <c r="AZ547" s="317">
        <v>0</v>
      </c>
      <c r="BA547" s="317">
        <v>1</v>
      </c>
    </row>
    <row r="548" spans="1:53" x14ac:dyDescent="0.25">
      <c r="A548" s="9">
        <v>41881</v>
      </c>
      <c r="B548" s="299" t="s">
        <v>17</v>
      </c>
      <c r="C548" s="299"/>
      <c r="D548" s="300">
        <v>4</v>
      </c>
      <c r="E548" s="124">
        <v>845</v>
      </c>
      <c r="F548" s="124">
        <v>2887</v>
      </c>
      <c r="G548" s="242">
        <v>7098.0756988525391</v>
      </c>
      <c r="H548" s="242">
        <v>2.5125361829996109</v>
      </c>
      <c r="I548" s="242">
        <v>16765794.96875</v>
      </c>
      <c r="J548" s="125"/>
      <c r="K548" s="124">
        <v>969160</v>
      </c>
      <c r="L548" s="248">
        <v>97.036093111560533</v>
      </c>
      <c r="M548" s="124">
        <v>32186165</v>
      </c>
      <c r="N548" s="248">
        <v>7.0527196472465611E-4</v>
      </c>
      <c r="O548" s="124">
        <v>853512</v>
      </c>
      <c r="P548" s="248">
        <v>5.3894965496264846E-3</v>
      </c>
      <c r="Q548" s="124">
        <v>2271363</v>
      </c>
      <c r="R548" s="248">
        <v>99.862460271906471</v>
      </c>
      <c r="S548" s="124">
        <v>22503426</v>
      </c>
      <c r="T548" s="248">
        <v>99.909386520986217</v>
      </c>
      <c r="U548" s="248">
        <v>99.792269249666063</v>
      </c>
      <c r="V548" s="248">
        <v>99.861234826062713</v>
      </c>
      <c r="W548" s="248">
        <v>99.655015233881713</v>
      </c>
      <c r="X548" s="248">
        <v>99.770747087000686</v>
      </c>
      <c r="Y548" s="124">
        <v>52016955</v>
      </c>
      <c r="Z548" s="248">
        <v>99.91151948274242</v>
      </c>
      <c r="AA548" s="124">
        <v>5674152</v>
      </c>
      <c r="AB548" s="248">
        <v>99.806790787648524</v>
      </c>
      <c r="AC548" s="124">
        <v>845643</v>
      </c>
      <c r="AD548" s="248">
        <v>0.28156089221147956</v>
      </c>
      <c r="AE548" s="124">
        <v>73646</v>
      </c>
      <c r="AF548" s="248">
        <v>98.333920941918606</v>
      </c>
      <c r="AG548" s="124">
        <v>32202905</v>
      </c>
      <c r="AH548" s="248">
        <v>0.14716995184360404</v>
      </c>
      <c r="AI548" s="124">
        <v>324731</v>
      </c>
      <c r="AJ548" s="248">
        <v>94.787687177484912</v>
      </c>
      <c r="AK548" s="248">
        <v>0.86889573064723702</v>
      </c>
      <c r="AL548" s="248" t="e">
        <v>#DIV/0!</v>
      </c>
      <c r="AM548" s="242"/>
      <c r="AN548" s="125"/>
      <c r="AO548" s="300"/>
      <c r="AP548" s="124">
        <v>0</v>
      </c>
      <c r="AQ548" s="124">
        <v>0</v>
      </c>
      <c r="AR548" s="124">
        <v>11</v>
      </c>
      <c r="AS548" s="124">
        <v>10</v>
      </c>
      <c r="AT548" s="124">
        <v>0</v>
      </c>
      <c r="AU548" s="124">
        <v>2</v>
      </c>
      <c r="AV548" s="301">
        <v>29</v>
      </c>
      <c r="AW548" s="302">
        <v>1</v>
      </c>
      <c r="AX548" s="302">
        <v>77</v>
      </c>
      <c r="AY548" s="303">
        <v>4</v>
      </c>
      <c r="AZ548" s="303">
        <v>38</v>
      </c>
      <c r="BA548" s="303">
        <v>31</v>
      </c>
    </row>
    <row r="549" spans="1:53" x14ac:dyDescent="0.25">
      <c r="A549" s="9">
        <v>41881</v>
      </c>
      <c r="B549" s="304" t="s">
        <v>88</v>
      </c>
      <c r="C549" s="304"/>
      <c r="D549" s="305">
        <v>3</v>
      </c>
      <c r="E549" s="142">
        <v>651</v>
      </c>
      <c r="F549" s="142">
        <v>2306</v>
      </c>
      <c r="G549" s="243">
        <v>6083.9154205322266</v>
      </c>
      <c r="H549" s="243">
        <v>2.2464000433683395</v>
      </c>
      <c r="I549" s="243">
        <v>11136862.96875</v>
      </c>
      <c r="J549" s="143"/>
      <c r="K549" s="142">
        <v>848949</v>
      </c>
      <c r="L549" s="249">
        <v>97.031034844260375</v>
      </c>
      <c r="M549" s="142">
        <v>25745861</v>
      </c>
      <c r="N549" s="249">
        <v>8.8169511310971348E-4</v>
      </c>
      <c r="O549" s="142">
        <v>781610</v>
      </c>
      <c r="P549" s="249">
        <v>5.8852880324775777E-3</v>
      </c>
      <c r="Q549" s="142">
        <v>2208148</v>
      </c>
      <c r="R549" s="249">
        <v>99.860741870146057</v>
      </c>
      <c r="S549" s="142">
        <v>17409210</v>
      </c>
      <c r="T549" s="249">
        <v>99.888568852945724</v>
      </c>
      <c r="U549" s="249">
        <v>99.788000852205357</v>
      </c>
      <c r="V549" s="249">
        <v>99.848896026046063</v>
      </c>
      <c r="W549" s="249">
        <v>99.64903794839995</v>
      </c>
      <c r="X549" s="249">
        <v>99.73763325588321</v>
      </c>
      <c r="Y549" s="142">
        <v>31116447</v>
      </c>
      <c r="Z549" s="249">
        <v>99.911051515980375</v>
      </c>
      <c r="AA549" s="142">
        <v>5661583</v>
      </c>
      <c r="AB549" s="249">
        <v>99.825632078516847</v>
      </c>
      <c r="AC549" s="142">
        <v>782223</v>
      </c>
      <c r="AD549" s="249">
        <v>0.28431789640848759</v>
      </c>
      <c r="AE549" s="142">
        <v>64391</v>
      </c>
      <c r="AF549" s="249">
        <v>98.234224795562042</v>
      </c>
      <c r="AG549" s="142">
        <v>25795874</v>
      </c>
      <c r="AH549" s="249">
        <v>0.15485809711518225</v>
      </c>
      <c r="AI549" s="142">
        <v>310042</v>
      </c>
      <c r="AJ549" s="249">
        <v>94.705234872980398</v>
      </c>
      <c r="AK549" s="249">
        <v>7.5201467406716943E-7</v>
      </c>
      <c r="AL549" s="249" t="e">
        <v>#DIV/0!</v>
      </c>
      <c r="AM549" s="243"/>
      <c r="AN549" s="143"/>
      <c r="AO549" s="305"/>
      <c r="AP549" s="142">
        <v>0</v>
      </c>
      <c r="AQ549" s="142">
        <v>0</v>
      </c>
      <c r="AR549" s="142">
        <v>11</v>
      </c>
      <c r="AS549" s="142">
        <v>10</v>
      </c>
      <c r="AT549" s="142">
        <v>0</v>
      </c>
      <c r="AU549" s="142">
        <v>2</v>
      </c>
      <c r="AV549" s="301">
        <v>27</v>
      </c>
      <c r="AW549" s="302">
        <v>1</v>
      </c>
      <c r="AX549" s="302">
        <v>68</v>
      </c>
      <c r="AY549" s="303">
        <v>4</v>
      </c>
      <c r="AZ549" s="303">
        <v>38</v>
      </c>
      <c r="BA549" s="303">
        <v>30</v>
      </c>
    </row>
    <row r="550" spans="1:53" x14ac:dyDescent="0.25">
      <c r="A550" s="9">
        <v>41881</v>
      </c>
      <c r="B550" s="306" t="s">
        <v>89</v>
      </c>
      <c r="C550" s="306"/>
      <c r="D550" s="307">
        <v>1</v>
      </c>
      <c r="E550" s="145">
        <v>194</v>
      </c>
      <c r="F550" s="145">
        <v>581</v>
      </c>
      <c r="G550" s="244">
        <v>1014.1602783203125</v>
      </c>
      <c r="H550" s="244">
        <v>0.26613613963127136</v>
      </c>
      <c r="I550" s="244">
        <v>5628932</v>
      </c>
      <c r="J550" s="138"/>
      <c r="K550" s="145">
        <v>120211</v>
      </c>
      <c r="L550" s="250">
        <v>97.071815391270349</v>
      </c>
      <c r="M550" s="145">
        <v>6440304</v>
      </c>
      <c r="N550" s="250">
        <v>0</v>
      </c>
      <c r="O550" s="145">
        <v>71902</v>
      </c>
      <c r="P550" s="250">
        <v>0</v>
      </c>
      <c r="Q550" s="145">
        <v>63215</v>
      </c>
      <c r="R550" s="250">
        <v>99.9224853515625</v>
      </c>
      <c r="S550" s="145">
        <v>5094216</v>
      </c>
      <c r="T550" s="250">
        <v>99.98052978515625</v>
      </c>
      <c r="U550" s="250">
        <v>99.838668823242188</v>
      </c>
      <c r="V550" s="250">
        <v>99.910560607910156</v>
      </c>
      <c r="W550" s="250">
        <v>99.761276245117188</v>
      </c>
      <c r="X550" s="250">
        <v>99.891105651855469</v>
      </c>
      <c r="Y550" s="145">
        <v>20900508</v>
      </c>
      <c r="Z550" s="250">
        <v>99.912216186523438</v>
      </c>
      <c r="AA550" s="145">
        <v>12569</v>
      </c>
      <c r="AB550" s="250">
        <v>91.319915771484375</v>
      </c>
      <c r="AC550" s="145">
        <v>63420</v>
      </c>
      <c r="AD550" s="250">
        <v>0.24755597114562988</v>
      </c>
      <c r="AE550" s="145">
        <v>9255</v>
      </c>
      <c r="AF550" s="250">
        <v>99.027549743652344</v>
      </c>
      <c r="AG550" s="145">
        <v>6407031</v>
      </c>
      <c r="AH550" s="250">
        <v>0.11621607840061188</v>
      </c>
      <c r="AI550" s="145">
        <v>14689</v>
      </c>
      <c r="AJ550" s="250">
        <v>96.52801513671875</v>
      </c>
      <c r="AK550" s="250">
        <v>2.5880076885223389</v>
      </c>
      <c r="AL550" s="250">
        <v>0.21599484980106354</v>
      </c>
      <c r="AM550" s="244"/>
      <c r="AN550" s="138"/>
      <c r="AO550" s="307"/>
      <c r="AP550" s="145">
        <v>0</v>
      </c>
      <c r="AQ550" s="145">
        <v>0</v>
      </c>
      <c r="AR550" s="145">
        <v>0</v>
      </c>
      <c r="AS550" s="145">
        <v>0</v>
      </c>
      <c r="AT550" s="145">
        <v>0</v>
      </c>
      <c r="AU550" s="145">
        <v>0</v>
      </c>
      <c r="AV550" s="34">
        <v>2</v>
      </c>
      <c r="AW550" s="308">
        <v>0</v>
      </c>
      <c r="AX550" s="308">
        <v>9</v>
      </c>
      <c r="AY550" s="10">
        <v>0</v>
      </c>
      <c r="AZ550" s="10">
        <v>0</v>
      </c>
      <c r="BA550" s="10">
        <v>1</v>
      </c>
    </row>
    <row r="551" spans="1:53" x14ac:dyDescent="0.25">
      <c r="A551" s="9">
        <v>41881</v>
      </c>
      <c r="B551" s="309" t="s">
        <v>75</v>
      </c>
      <c r="C551" s="309" t="s">
        <v>86</v>
      </c>
      <c r="D551" s="310" t="s">
        <v>118</v>
      </c>
      <c r="E551" s="127">
        <v>39</v>
      </c>
      <c r="F551" s="127">
        <v>181</v>
      </c>
      <c r="G551" s="245">
        <v>1584.3935546875</v>
      </c>
      <c r="H551" s="245">
        <v>0.53519988059997559</v>
      </c>
      <c r="I551" s="245">
        <v>747923.625</v>
      </c>
      <c r="J551" s="126">
        <v>0</v>
      </c>
      <c r="K551" s="127">
        <v>184810</v>
      </c>
      <c r="L551" s="251">
        <v>96.95254585790812</v>
      </c>
      <c r="M551" s="127">
        <v>3635607</v>
      </c>
      <c r="N551" s="251">
        <v>3.6857668310403824E-3</v>
      </c>
      <c r="O551" s="127">
        <v>205312</v>
      </c>
      <c r="P551" s="251">
        <v>1.509897131472826E-2</v>
      </c>
      <c r="Q551" s="127">
        <v>458831</v>
      </c>
      <c r="R551" s="251">
        <v>99.870758056640625</v>
      </c>
      <c r="S551" s="127">
        <v>2723192</v>
      </c>
      <c r="T551" s="251">
        <v>99.89434814453125</v>
      </c>
      <c r="U551" s="251">
        <v>99.775947570800781</v>
      </c>
      <c r="V551" s="251">
        <v>99.694740295410156</v>
      </c>
      <c r="W551" s="251">
        <v>99.646995544433594</v>
      </c>
      <c r="X551" s="251">
        <v>99.589408874511719</v>
      </c>
      <c r="Y551" s="127">
        <v>4101879</v>
      </c>
      <c r="Z551" s="251">
        <v>99.923667907714844</v>
      </c>
      <c r="AA551" s="127">
        <v>711342</v>
      </c>
      <c r="AB551" s="251">
        <v>99.706192016601562</v>
      </c>
      <c r="AC551" s="127">
        <v>205577</v>
      </c>
      <c r="AD551" s="251">
        <v>0.35898956656455994</v>
      </c>
      <c r="AE551" s="127">
        <v>23325</v>
      </c>
      <c r="AF551" s="251">
        <v>98.400856018066406</v>
      </c>
      <c r="AG551" s="127">
        <v>3636732</v>
      </c>
      <c r="AH551" s="251">
        <v>0.14364545047283173</v>
      </c>
      <c r="AI551" s="127">
        <v>111189</v>
      </c>
      <c r="AJ551" s="251">
        <v>94.499458312988281</v>
      </c>
      <c r="AK551" s="251">
        <v>1.0904093980789185</v>
      </c>
      <c r="AL551" s="251">
        <v>5.6997235864400864E-2</v>
      </c>
      <c r="AM551" s="245">
        <v>0</v>
      </c>
      <c r="AN551" s="126">
        <v>0</v>
      </c>
      <c r="AO551" s="156">
        <v>0</v>
      </c>
      <c r="AP551" s="127">
        <v>0</v>
      </c>
      <c r="AQ551" s="127">
        <v>0</v>
      </c>
      <c r="AR551" s="127">
        <v>7</v>
      </c>
      <c r="AS551" s="127">
        <v>7</v>
      </c>
      <c r="AT551" s="127">
        <v>0</v>
      </c>
      <c r="AU551" s="127">
        <v>0</v>
      </c>
      <c r="AV551" s="311">
        <v>10</v>
      </c>
      <c r="AW551" s="312">
        <v>0</v>
      </c>
      <c r="AX551" s="312">
        <v>12</v>
      </c>
      <c r="AY551" s="10">
        <v>1</v>
      </c>
      <c r="AZ551" s="10">
        <v>21</v>
      </c>
      <c r="BA551" s="10">
        <v>17</v>
      </c>
    </row>
    <row r="552" spans="1:53" x14ac:dyDescent="0.25">
      <c r="A552" s="9">
        <v>41881</v>
      </c>
      <c r="B552" s="309" t="s">
        <v>76</v>
      </c>
      <c r="C552" s="309" t="s">
        <v>86</v>
      </c>
      <c r="D552" s="310" t="s">
        <v>119</v>
      </c>
      <c r="E552" s="127">
        <v>52</v>
      </c>
      <c r="F552" s="127">
        <v>168</v>
      </c>
      <c r="G552" s="245">
        <v>488.38302612304687</v>
      </c>
      <c r="H552" s="245">
        <v>0.13920001685619354</v>
      </c>
      <c r="I552" s="245">
        <v>701700.125</v>
      </c>
      <c r="J552" s="126">
        <v>0</v>
      </c>
      <c r="K552" s="127">
        <v>66267</v>
      </c>
      <c r="L552" s="251">
        <v>97.318423951589779</v>
      </c>
      <c r="M552" s="127">
        <v>1971087</v>
      </c>
      <c r="N552" s="251">
        <v>0</v>
      </c>
      <c r="O552" s="127">
        <v>58700</v>
      </c>
      <c r="P552" s="251">
        <v>0</v>
      </c>
      <c r="Q552" s="127">
        <v>176683</v>
      </c>
      <c r="R552" s="251">
        <v>99.894157409667969</v>
      </c>
      <c r="S552" s="127">
        <v>1305260</v>
      </c>
      <c r="T552" s="251">
        <v>99.943534851074219</v>
      </c>
      <c r="U552" s="251">
        <v>99.766609191894531</v>
      </c>
      <c r="V552" s="251">
        <v>99.852569580078125</v>
      </c>
      <c r="W552" s="251">
        <v>99.6610107421875</v>
      </c>
      <c r="X552" s="251">
        <v>99.796188354492188</v>
      </c>
      <c r="Y552" s="127">
        <v>1979525</v>
      </c>
      <c r="Z552" s="251">
        <v>99.910079956054687</v>
      </c>
      <c r="AA552" s="127">
        <v>343702</v>
      </c>
      <c r="AB552" s="251">
        <v>99.852485656738281</v>
      </c>
      <c r="AC552" s="127">
        <v>58778</v>
      </c>
      <c r="AD552" s="251">
        <v>0.34706863760948181</v>
      </c>
      <c r="AE552" s="127">
        <v>1214</v>
      </c>
      <c r="AF552" s="251">
        <v>97.364082336425781</v>
      </c>
      <c r="AG552" s="127">
        <v>1973581</v>
      </c>
      <c r="AH552" s="251">
        <v>0.130777508020401</v>
      </c>
      <c r="AI552" s="127">
        <v>14352</v>
      </c>
      <c r="AJ552" s="251">
        <v>93.102005004882813</v>
      </c>
      <c r="AK552" s="251">
        <v>1.0989888906478882</v>
      </c>
      <c r="AL552" s="251">
        <v>6.0347598046064377E-2</v>
      </c>
      <c r="AM552" s="245">
        <v>0</v>
      </c>
      <c r="AN552" s="126">
        <v>0</v>
      </c>
      <c r="AO552" s="156">
        <v>0</v>
      </c>
      <c r="AP552" s="127">
        <v>0</v>
      </c>
      <c r="AQ552" s="127">
        <v>0</v>
      </c>
      <c r="AR552" s="127">
        <v>0</v>
      </c>
      <c r="AS552" s="127">
        <v>0</v>
      </c>
      <c r="AT552" s="127">
        <v>0</v>
      </c>
      <c r="AU552" s="127">
        <v>1</v>
      </c>
      <c r="AV552" s="311">
        <v>2</v>
      </c>
      <c r="AW552" s="312">
        <v>0</v>
      </c>
      <c r="AX552" s="312">
        <v>2</v>
      </c>
      <c r="AY552" s="10">
        <v>1</v>
      </c>
      <c r="AZ552" s="10">
        <v>2</v>
      </c>
      <c r="BA552" s="10">
        <v>0</v>
      </c>
    </row>
    <row r="553" spans="1:53" x14ac:dyDescent="0.25">
      <c r="A553" s="9">
        <v>41881</v>
      </c>
      <c r="B553" s="309" t="s">
        <v>77</v>
      </c>
      <c r="C553" s="309" t="s">
        <v>86</v>
      </c>
      <c r="D553" s="310" t="s">
        <v>118</v>
      </c>
      <c r="E553" s="127">
        <v>65</v>
      </c>
      <c r="F553" s="127">
        <v>350</v>
      </c>
      <c r="G553" s="245">
        <v>822.16534423828125</v>
      </c>
      <c r="H553" s="245">
        <v>0.57360011339187622</v>
      </c>
      <c r="I553" s="245">
        <v>1091461.75</v>
      </c>
      <c r="J553" s="126">
        <v>0</v>
      </c>
      <c r="K553" s="127">
        <v>104350</v>
      </c>
      <c r="L553" s="251">
        <v>97.290848107331101</v>
      </c>
      <c r="M553" s="127">
        <v>3507757</v>
      </c>
      <c r="N553" s="251">
        <v>5.7016492064576596E-5</v>
      </c>
      <c r="O553" s="127">
        <v>95797</v>
      </c>
      <c r="P553" s="251">
        <v>0</v>
      </c>
      <c r="Q553" s="127">
        <v>315917</v>
      </c>
      <c r="R553" s="251">
        <v>99.974357604980469</v>
      </c>
      <c r="S553" s="127">
        <v>2366862</v>
      </c>
      <c r="T553" s="251">
        <v>99.9736328125</v>
      </c>
      <c r="U553" s="251">
        <v>99.864295959472656</v>
      </c>
      <c r="V553" s="251">
        <v>99.943008422851563</v>
      </c>
      <c r="W553" s="251">
        <v>99.838691711425781</v>
      </c>
      <c r="X553" s="251">
        <v>99.916656494140625</v>
      </c>
      <c r="Y553" s="127">
        <v>4277001</v>
      </c>
      <c r="Z553" s="251">
        <v>99.922706604003906</v>
      </c>
      <c r="AA553" s="127">
        <v>770447</v>
      </c>
      <c r="AB553" s="251">
        <v>99.874488830566406</v>
      </c>
      <c r="AC553" s="127">
        <v>95914</v>
      </c>
      <c r="AD553" s="251">
        <v>0.25335195660591125</v>
      </c>
      <c r="AE553" s="127">
        <v>5599</v>
      </c>
      <c r="AF553" s="251">
        <v>98.517593383789063</v>
      </c>
      <c r="AG553" s="127">
        <v>3513059</v>
      </c>
      <c r="AH553" s="251">
        <v>9.8233476281166077E-2</v>
      </c>
      <c r="AI553" s="127">
        <v>19908</v>
      </c>
      <c r="AJ553" s="251">
        <v>94.645370483398438</v>
      </c>
      <c r="AK553" s="251">
        <v>1.0020586252212524</v>
      </c>
      <c r="AL553" s="251">
        <v>6.8777725100517273E-2</v>
      </c>
      <c r="AM553" s="245">
        <v>0</v>
      </c>
      <c r="AN553" s="126">
        <v>0</v>
      </c>
      <c r="AO553" s="156">
        <v>0</v>
      </c>
      <c r="AP553" s="127">
        <v>0</v>
      </c>
      <c r="AQ553" s="127">
        <v>0</v>
      </c>
      <c r="AR553" s="127">
        <v>0</v>
      </c>
      <c r="AS553" s="127">
        <v>0</v>
      </c>
      <c r="AT553" s="127">
        <v>0</v>
      </c>
      <c r="AU553" s="127">
        <v>0</v>
      </c>
      <c r="AV553" s="311">
        <v>4</v>
      </c>
      <c r="AW553" s="312">
        <v>0</v>
      </c>
      <c r="AX553" s="312">
        <v>4</v>
      </c>
      <c r="AY553" s="10">
        <v>0</v>
      </c>
      <c r="AZ553" s="10">
        <v>0</v>
      </c>
      <c r="BA553" s="10">
        <v>0</v>
      </c>
    </row>
    <row r="554" spans="1:53" x14ac:dyDescent="0.25">
      <c r="A554" s="9">
        <v>41881</v>
      </c>
      <c r="B554" s="309" t="s">
        <v>124</v>
      </c>
      <c r="C554" s="309" t="s">
        <v>86</v>
      </c>
      <c r="D554" s="310" t="s">
        <v>118</v>
      </c>
      <c r="E554" s="127">
        <v>42</v>
      </c>
      <c r="F554" s="127">
        <v>136</v>
      </c>
      <c r="G554" s="245">
        <v>297.18731689453125</v>
      </c>
      <c r="H554" s="245">
        <v>2.8799999505281448E-2</v>
      </c>
      <c r="I554" s="245">
        <v>387672.09375</v>
      </c>
      <c r="J554" s="126">
        <v>0</v>
      </c>
      <c r="K554" s="127">
        <v>40680</v>
      </c>
      <c r="L554" s="251">
        <v>96.216814159292028</v>
      </c>
      <c r="M554" s="127">
        <v>1542146</v>
      </c>
      <c r="N554" s="251">
        <v>0</v>
      </c>
      <c r="O554" s="127">
        <v>38739</v>
      </c>
      <c r="P554" s="251">
        <v>0</v>
      </c>
      <c r="Q554" s="127">
        <v>108843</v>
      </c>
      <c r="R554" s="251">
        <v>99.959571838378906</v>
      </c>
      <c r="S554" s="127">
        <v>1007697</v>
      </c>
      <c r="T554" s="251">
        <v>99.962287902832031</v>
      </c>
      <c r="U554" s="251">
        <v>99.852859497070312</v>
      </c>
      <c r="V554" s="251">
        <v>99.88775634765625</v>
      </c>
      <c r="W554" s="251">
        <v>99.812492370605469</v>
      </c>
      <c r="X554" s="251">
        <v>99.850090026855469</v>
      </c>
      <c r="Y554" s="127">
        <v>1617541</v>
      </c>
      <c r="Z554" s="251">
        <v>99.895027160644531</v>
      </c>
      <c r="AA554" s="127">
        <v>254666</v>
      </c>
      <c r="AB554" s="251">
        <v>99.873954772949219</v>
      </c>
      <c r="AC554" s="127">
        <v>38762</v>
      </c>
      <c r="AD554" s="251">
        <v>0.20638769865036011</v>
      </c>
      <c r="AE554" s="127">
        <v>3262</v>
      </c>
      <c r="AF554" s="251">
        <v>98.313919067382812</v>
      </c>
      <c r="AG554" s="127">
        <v>1544589</v>
      </c>
      <c r="AH554" s="251">
        <v>0.12948428094387054</v>
      </c>
      <c r="AI554" s="127">
        <v>19197</v>
      </c>
      <c r="AJ554" s="251">
        <v>92.701988220214844</v>
      </c>
      <c r="AK554" s="251">
        <v>0.95751619338989258</v>
      </c>
      <c r="AL554" s="251">
        <v>5.2713964134454727E-2</v>
      </c>
      <c r="AM554" s="245">
        <v>0</v>
      </c>
      <c r="AN554" s="126">
        <v>0</v>
      </c>
      <c r="AO554" s="156">
        <v>0</v>
      </c>
      <c r="AP554" s="127">
        <v>0</v>
      </c>
      <c r="AQ554" s="127">
        <v>0</v>
      </c>
      <c r="AR554" s="127">
        <v>0</v>
      </c>
      <c r="AS554" s="127">
        <v>0</v>
      </c>
      <c r="AT554" s="127">
        <v>0</v>
      </c>
      <c r="AU554" s="127">
        <v>0</v>
      </c>
      <c r="AV554" s="311">
        <v>0</v>
      </c>
      <c r="AW554" s="312">
        <v>0</v>
      </c>
      <c r="AX554" s="312">
        <v>5</v>
      </c>
      <c r="AY554" s="10">
        <v>0</v>
      </c>
      <c r="AZ554" s="10">
        <v>0</v>
      </c>
      <c r="BA554" s="10">
        <v>0</v>
      </c>
    </row>
    <row r="555" spans="1:53" x14ac:dyDescent="0.25">
      <c r="A555" s="9">
        <v>41881</v>
      </c>
      <c r="B555" s="309" t="s">
        <v>78</v>
      </c>
      <c r="C555" s="309" t="s">
        <v>86</v>
      </c>
      <c r="D555" s="310" t="s">
        <v>118</v>
      </c>
      <c r="E555" s="127">
        <v>33</v>
      </c>
      <c r="F555" s="127">
        <v>104</v>
      </c>
      <c r="G555" s="245">
        <v>631.737548828125</v>
      </c>
      <c r="H555" s="245">
        <v>0.23280003666877747</v>
      </c>
      <c r="I555" s="245">
        <v>457566.96875</v>
      </c>
      <c r="J555" s="126">
        <v>0</v>
      </c>
      <c r="K555" s="127">
        <v>85073</v>
      </c>
      <c r="L555" s="251">
        <v>97.07075100208057</v>
      </c>
      <c r="M555" s="127">
        <v>1651503</v>
      </c>
      <c r="N555" s="251">
        <v>9.6881447825580835E-4</v>
      </c>
      <c r="O555" s="127">
        <v>78627</v>
      </c>
      <c r="P555" s="251">
        <v>5.0873109139502048E-3</v>
      </c>
      <c r="Q555" s="127">
        <v>156182</v>
      </c>
      <c r="R555" s="251">
        <v>99.862983703613281</v>
      </c>
      <c r="S555" s="127">
        <v>1072627</v>
      </c>
      <c r="T555" s="251">
        <v>99.872833251953125</v>
      </c>
      <c r="U555" s="251">
        <v>99.830848693847656</v>
      </c>
      <c r="V555" s="251">
        <v>99.85491943359375</v>
      </c>
      <c r="W555" s="251">
        <v>99.694061279296875</v>
      </c>
      <c r="X555" s="251">
        <v>99.727935791015625</v>
      </c>
      <c r="Y555" s="127">
        <v>1695308</v>
      </c>
      <c r="Z555" s="251">
        <v>99.911346435546875</v>
      </c>
      <c r="AA555" s="127">
        <v>264015</v>
      </c>
      <c r="AB555" s="251">
        <v>99.82879638671875</v>
      </c>
      <c r="AC555" s="127">
        <v>78733</v>
      </c>
      <c r="AD555" s="251">
        <v>0.3149886429309845</v>
      </c>
      <c r="AE555" s="127">
        <v>5896</v>
      </c>
      <c r="AF555" s="251">
        <v>98.303932189941406</v>
      </c>
      <c r="AG555" s="127">
        <v>1655484</v>
      </c>
      <c r="AH555" s="251">
        <v>0.17245711386203766</v>
      </c>
      <c r="AI555" s="127">
        <v>14713</v>
      </c>
      <c r="AJ555" s="251">
        <v>94.773330688476562</v>
      </c>
      <c r="AK555" s="251">
        <v>1.0691790580749512</v>
      </c>
      <c r="AL555" s="251">
        <v>6.8911530077457428E-2</v>
      </c>
      <c r="AM555" s="245">
        <v>0</v>
      </c>
      <c r="AN555" s="126">
        <v>0</v>
      </c>
      <c r="AO555" s="156">
        <v>0</v>
      </c>
      <c r="AP555" s="127">
        <v>0</v>
      </c>
      <c r="AQ555" s="127">
        <v>0</v>
      </c>
      <c r="AR555" s="127">
        <v>2</v>
      </c>
      <c r="AS555" s="127">
        <v>1</v>
      </c>
      <c r="AT555" s="127">
        <v>0</v>
      </c>
      <c r="AU555" s="127">
        <v>0</v>
      </c>
      <c r="AV555" s="311">
        <v>2</v>
      </c>
      <c r="AW555" s="312">
        <v>0</v>
      </c>
      <c r="AX555" s="312">
        <v>3</v>
      </c>
      <c r="AY555" s="10">
        <v>1</v>
      </c>
      <c r="AZ555" s="10">
        <v>5</v>
      </c>
      <c r="BA555" s="10">
        <v>5</v>
      </c>
    </row>
    <row r="556" spans="1:53" x14ac:dyDescent="0.25">
      <c r="A556" s="9">
        <v>41881</v>
      </c>
      <c r="B556" s="309" t="s">
        <v>79</v>
      </c>
      <c r="C556" s="309" t="s">
        <v>86</v>
      </c>
      <c r="D556" s="310" t="s">
        <v>119</v>
      </c>
      <c r="E556" s="127">
        <v>77</v>
      </c>
      <c r="F556" s="127">
        <v>261</v>
      </c>
      <c r="G556" s="245">
        <v>484.18792724609375</v>
      </c>
      <c r="H556" s="245">
        <v>0.26879999041557312</v>
      </c>
      <c r="I556" s="245">
        <v>1342497</v>
      </c>
      <c r="J556" s="126">
        <v>0</v>
      </c>
      <c r="K556" s="127">
        <v>76113</v>
      </c>
      <c r="L556" s="251">
        <v>97.092480916531997</v>
      </c>
      <c r="M556" s="127">
        <v>3480597</v>
      </c>
      <c r="N556" s="251">
        <v>0</v>
      </c>
      <c r="O556" s="127">
        <v>60912</v>
      </c>
      <c r="P556" s="251">
        <v>0</v>
      </c>
      <c r="Q556" s="127">
        <v>197527</v>
      </c>
      <c r="R556" s="251">
        <v>99.792938232421875</v>
      </c>
      <c r="S556" s="127">
        <v>2240281</v>
      </c>
      <c r="T556" s="251">
        <v>99.908050537109375</v>
      </c>
      <c r="U556" s="251">
        <v>99.684791564941406</v>
      </c>
      <c r="V556" s="251">
        <v>99.8233642578125</v>
      </c>
      <c r="W556" s="251">
        <v>99.478385925292969</v>
      </c>
      <c r="X556" s="251">
        <v>99.731575012207031</v>
      </c>
      <c r="Y556" s="127">
        <v>3856816</v>
      </c>
      <c r="Z556" s="251">
        <v>99.904380798339844</v>
      </c>
      <c r="AA556" s="127">
        <v>720704</v>
      </c>
      <c r="AB556" s="251">
        <v>99.874153137207031</v>
      </c>
      <c r="AC556" s="127">
        <v>60867</v>
      </c>
      <c r="AD556" s="251">
        <v>0.23658140003681183</v>
      </c>
      <c r="AE556" s="127">
        <v>4263</v>
      </c>
      <c r="AF556" s="251">
        <v>97.935722351074219</v>
      </c>
      <c r="AG556" s="127">
        <v>3483019</v>
      </c>
      <c r="AH556" s="251">
        <v>0.10769392549991608</v>
      </c>
      <c r="AI556" s="127">
        <v>32819</v>
      </c>
      <c r="AJ556" s="251">
        <v>96.962127685546875</v>
      </c>
      <c r="AK556" s="251">
        <v>0.95000559091567993</v>
      </c>
      <c r="AL556" s="251">
        <v>6.3418775796890259E-2</v>
      </c>
      <c r="AM556" s="245">
        <v>0</v>
      </c>
      <c r="AN556" s="126">
        <v>0</v>
      </c>
      <c r="AO556" s="156">
        <v>0</v>
      </c>
      <c r="AP556" s="127">
        <v>0</v>
      </c>
      <c r="AQ556" s="127">
        <v>0</v>
      </c>
      <c r="AR556" s="127">
        <v>1</v>
      </c>
      <c r="AS556" s="127">
        <v>0</v>
      </c>
      <c r="AT556" s="127">
        <v>0</v>
      </c>
      <c r="AU556" s="127">
        <v>0</v>
      </c>
      <c r="AV556" s="311">
        <v>0</v>
      </c>
      <c r="AW556" s="312">
        <v>0</v>
      </c>
      <c r="AX556" s="312">
        <v>11</v>
      </c>
      <c r="AY556" s="10">
        <v>0</v>
      </c>
      <c r="AZ556" s="10">
        <v>4</v>
      </c>
      <c r="BA556" s="10">
        <v>6</v>
      </c>
    </row>
    <row r="557" spans="1:53" x14ac:dyDescent="0.25">
      <c r="A557" s="9">
        <v>41881</v>
      </c>
      <c r="B557" s="309" t="s">
        <v>80</v>
      </c>
      <c r="C557" s="309" t="s">
        <v>86</v>
      </c>
      <c r="D557" s="310" t="s">
        <v>119</v>
      </c>
      <c r="E557" s="127">
        <v>57</v>
      </c>
      <c r="F557" s="127">
        <v>179</v>
      </c>
      <c r="G557" s="245">
        <v>333.25680541992187</v>
      </c>
      <c r="H557" s="245">
        <v>5.7599999010562897E-2</v>
      </c>
      <c r="I557" s="245">
        <v>793711.9375</v>
      </c>
      <c r="J557" s="126">
        <v>0</v>
      </c>
      <c r="K557" s="127">
        <v>48521</v>
      </c>
      <c r="L557" s="251">
        <v>97.083736938645131</v>
      </c>
      <c r="M557" s="127">
        <v>1888287</v>
      </c>
      <c r="N557" s="251">
        <v>0</v>
      </c>
      <c r="O557" s="127">
        <v>42489</v>
      </c>
      <c r="P557" s="251">
        <v>0</v>
      </c>
      <c r="Q557" s="127">
        <v>115946</v>
      </c>
      <c r="R557" s="251">
        <v>99.938766479492188</v>
      </c>
      <c r="S557" s="127">
        <v>1214350</v>
      </c>
      <c r="T557" s="251">
        <v>99.944908142089844</v>
      </c>
      <c r="U557" s="251">
        <v>99.811714172363281</v>
      </c>
      <c r="V557" s="251">
        <v>99.885505676269531</v>
      </c>
      <c r="W557" s="251">
        <v>99.750595092773438</v>
      </c>
      <c r="X557" s="251">
        <v>99.830474853515625</v>
      </c>
      <c r="Y557" s="127">
        <v>2199782</v>
      </c>
      <c r="Z557" s="251">
        <v>99.896942138671875</v>
      </c>
      <c r="AA557" s="127">
        <v>395150</v>
      </c>
      <c r="AB557" s="251">
        <v>99.877006530761719</v>
      </c>
      <c r="AC557" s="127">
        <v>42483</v>
      </c>
      <c r="AD557" s="251">
        <v>0.19066449999809265</v>
      </c>
      <c r="AE557" s="127">
        <v>2810</v>
      </c>
      <c r="AF557" s="251">
        <v>97.686836242675781</v>
      </c>
      <c r="AG557" s="127">
        <v>1891079</v>
      </c>
      <c r="AH557" s="251">
        <v>0.11929697543382645</v>
      </c>
      <c r="AI557" s="127">
        <v>16257</v>
      </c>
      <c r="AJ557" s="251">
        <v>94.759178161621094</v>
      </c>
      <c r="AK557" s="251">
        <v>1.1194353103637695</v>
      </c>
      <c r="AL557" s="251">
        <v>6.7329041659832001E-2</v>
      </c>
      <c r="AM557" s="245">
        <v>0</v>
      </c>
      <c r="AN557" s="126">
        <v>0</v>
      </c>
      <c r="AO557" s="156">
        <v>0</v>
      </c>
      <c r="AP557" s="127">
        <v>0</v>
      </c>
      <c r="AQ557" s="127">
        <v>0</v>
      </c>
      <c r="AR557" s="127">
        <v>0</v>
      </c>
      <c r="AS557" s="127">
        <v>0</v>
      </c>
      <c r="AT557" s="127">
        <v>0</v>
      </c>
      <c r="AU557" s="127">
        <v>0</v>
      </c>
      <c r="AV557" s="311">
        <v>1</v>
      </c>
      <c r="AW557" s="312">
        <v>0</v>
      </c>
      <c r="AX557" s="312">
        <v>3</v>
      </c>
      <c r="AY557" s="10">
        <v>0</v>
      </c>
      <c r="AZ557" s="10">
        <v>1</v>
      </c>
      <c r="BA557" s="10">
        <v>0</v>
      </c>
    </row>
    <row r="558" spans="1:53" x14ac:dyDescent="0.25">
      <c r="A558" s="9">
        <v>41881</v>
      </c>
      <c r="B558" s="309" t="s">
        <v>81</v>
      </c>
      <c r="C558" s="309" t="s">
        <v>86</v>
      </c>
      <c r="D558" s="310" t="s">
        <v>119</v>
      </c>
      <c r="E558" s="127">
        <v>40</v>
      </c>
      <c r="F558" s="127">
        <v>134</v>
      </c>
      <c r="G558" s="245">
        <v>314.09271240234375</v>
      </c>
      <c r="H558" s="245">
        <v>3.359999880194664E-2</v>
      </c>
      <c r="I558" s="245">
        <v>939134.9375</v>
      </c>
      <c r="J558" s="126">
        <v>0</v>
      </c>
      <c r="K558" s="127">
        <v>48882</v>
      </c>
      <c r="L558" s="251">
        <v>96.724765762448357</v>
      </c>
      <c r="M558" s="127">
        <v>1508406</v>
      </c>
      <c r="N558" s="251">
        <v>0</v>
      </c>
      <c r="O558" s="127">
        <v>39064</v>
      </c>
      <c r="P558" s="251">
        <v>0</v>
      </c>
      <c r="Q558" s="127">
        <v>137073</v>
      </c>
      <c r="R558" s="251">
        <v>99.916099548339844</v>
      </c>
      <c r="S558" s="127">
        <v>998178</v>
      </c>
      <c r="T558" s="251">
        <v>99.956016540527344</v>
      </c>
      <c r="U558" s="251">
        <v>99.767051696777344</v>
      </c>
      <c r="V558" s="251">
        <v>99.875434875488281</v>
      </c>
      <c r="W558" s="251">
        <v>99.683349609375</v>
      </c>
      <c r="X558" s="251">
        <v>99.831504821777344</v>
      </c>
      <c r="Y558" s="127">
        <v>2223625</v>
      </c>
      <c r="Z558" s="251">
        <v>99.915229797363281</v>
      </c>
      <c r="AA558" s="127">
        <v>479551</v>
      </c>
      <c r="AB558" s="251">
        <v>99.901992797851562</v>
      </c>
      <c r="AC558" s="127">
        <v>39047</v>
      </c>
      <c r="AD558" s="251">
        <v>0.17671011388301849</v>
      </c>
      <c r="AE558" s="127">
        <v>3279</v>
      </c>
      <c r="AF558" s="251">
        <v>97.041778564453125</v>
      </c>
      <c r="AG558" s="127">
        <v>1510782</v>
      </c>
      <c r="AH558" s="251">
        <v>0.12470363080501556</v>
      </c>
      <c r="AI558" s="127">
        <v>18408</v>
      </c>
      <c r="AJ558" s="251">
        <v>96.028900146484375</v>
      </c>
      <c r="AK558" s="251">
        <v>0.94328600168228149</v>
      </c>
      <c r="AL558" s="251">
        <v>7.1603737771511078E-2</v>
      </c>
      <c r="AM558" s="245">
        <v>0</v>
      </c>
      <c r="AN558" s="126">
        <v>0</v>
      </c>
      <c r="AO558" s="156">
        <v>0</v>
      </c>
      <c r="AP558" s="127">
        <v>0</v>
      </c>
      <c r="AQ558" s="127">
        <v>0</v>
      </c>
      <c r="AR558" s="127">
        <v>0</v>
      </c>
      <c r="AS558" s="127">
        <v>0</v>
      </c>
      <c r="AT558" s="127">
        <v>0</v>
      </c>
      <c r="AU558" s="127">
        <v>0</v>
      </c>
      <c r="AV558" s="311">
        <v>0</v>
      </c>
      <c r="AW558" s="312">
        <v>0</v>
      </c>
      <c r="AX558" s="312">
        <v>0</v>
      </c>
      <c r="AY558" s="10">
        <v>0</v>
      </c>
      <c r="AZ558" s="10">
        <v>0</v>
      </c>
      <c r="BA558" s="10">
        <v>0</v>
      </c>
    </row>
    <row r="559" spans="1:53" x14ac:dyDescent="0.25">
      <c r="A559" s="9">
        <v>41881</v>
      </c>
      <c r="B559" s="309" t="s">
        <v>125</v>
      </c>
      <c r="C559" s="309" t="s">
        <v>86</v>
      </c>
      <c r="D559" s="310" t="s">
        <v>119</v>
      </c>
      <c r="E559" s="127">
        <v>16</v>
      </c>
      <c r="F559" s="127">
        <v>58</v>
      </c>
      <c r="G559" s="245">
        <v>376.77359008789062</v>
      </c>
      <c r="H559" s="245">
        <v>0.19680000841617584</v>
      </c>
      <c r="I559" s="245">
        <v>367780.71875</v>
      </c>
      <c r="J559" s="126">
        <v>0</v>
      </c>
      <c r="K559" s="127">
        <v>54225</v>
      </c>
      <c r="L559" s="251">
        <v>97.456892577224536</v>
      </c>
      <c r="M559" s="127">
        <v>1104234</v>
      </c>
      <c r="N559" s="251">
        <v>3.441299544647336E-3</v>
      </c>
      <c r="O559" s="127">
        <v>48309</v>
      </c>
      <c r="P559" s="251">
        <v>1.0350038297474384E-2</v>
      </c>
      <c r="Q559" s="127">
        <v>99264</v>
      </c>
      <c r="R559" s="251">
        <v>99.450958251953125</v>
      </c>
      <c r="S559" s="127">
        <v>792097</v>
      </c>
      <c r="T559" s="251">
        <v>99.569114685058594</v>
      </c>
      <c r="U559" s="251">
        <v>99.735038757324219</v>
      </c>
      <c r="V559" s="251">
        <v>99.701057434082031</v>
      </c>
      <c r="W559" s="251">
        <v>99.187454223632813</v>
      </c>
      <c r="X559" s="251">
        <v>99.271461486816406</v>
      </c>
      <c r="Y559" s="127">
        <v>1100951</v>
      </c>
      <c r="Z559" s="251">
        <v>99.936599731445313</v>
      </c>
      <c r="AA559" s="127">
        <v>200571</v>
      </c>
      <c r="AB559" s="251">
        <v>99.849929809570313</v>
      </c>
      <c r="AC559" s="127">
        <v>48269</v>
      </c>
      <c r="AD559" s="251">
        <v>0.17195300757884979</v>
      </c>
      <c r="AE559" s="127">
        <v>4418</v>
      </c>
      <c r="AF559" s="251">
        <v>99.253059387207031</v>
      </c>
      <c r="AG559" s="127">
        <v>1104076</v>
      </c>
      <c r="AH559" s="251">
        <v>0.12209304422140121</v>
      </c>
      <c r="AI559" s="127">
        <v>13774</v>
      </c>
      <c r="AJ559" s="251">
        <v>92.667343139648438</v>
      </c>
      <c r="AK559" s="251">
        <v>1.0504639148712158</v>
      </c>
      <c r="AL559" s="251">
        <v>5.6962080299854279E-2</v>
      </c>
      <c r="AM559" s="245">
        <v>0</v>
      </c>
      <c r="AN559" s="126">
        <v>0</v>
      </c>
      <c r="AO559" s="156">
        <v>0</v>
      </c>
      <c r="AP559" s="127">
        <v>0</v>
      </c>
      <c r="AQ559" s="127">
        <v>0</v>
      </c>
      <c r="AR559" s="127">
        <v>0</v>
      </c>
      <c r="AS559" s="127">
        <v>0</v>
      </c>
      <c r="AT559" s="127">
        <v>0</v>
      </c>
      <c r="AU559" s="127">
        <v>0</v>
      </c>
      <c r="AV559" s="311">
        <v>0</v>
      </c>
      <c r="AW559" s="312">
        <v>0</v>
      </c>
      <c r="AX559" s="312">
        <v>8</v>
      </c>
      <c r="AY559" s="10">
        <v>0</v>
      </c>
      <c r="AZ559" s="10">
        <v>3</v>
      </c>
      <c r="BA559" s="10">
        <v>0</v>
      </c>
    </row>
    <row r="560" spans="1:53" x14ac:dyDescent="0.25">
      <c r="A560" s="9">
        <v>41881</v>
      </c>
      <c r="B560" s="313" t="s">
        <v>82</v>
      </c>
      <c r="C560" s="313" t="s">
        <v>86</v>
      </c>
      <c r="D560" s="314" t="s">
        <v>120</v>
      </c>
      <c r="E560" s="131">
        <v>51</v>
      </c>
      <c r="F560" s="131">
        <v>165</v>
      </c>
      <c r="G560" s="246">
        <v>345.05996704101562</v>
      </c>
      <c r="H560" s="246">
        <v>9.1199994087219238E-2</v>
      </c>
      <c r="I560" s="246">
        <v>656721.75</v>
      </c>
      <c r="J560" s="129">
        <v>0</v>
      </c>
      <c r="K560" s="128">
        <v>52409</v>
      </c>
      <c r="L560" s="252">
        <v>97.027228147837207</v>
      </c>
      <c r="M560" s="128">
        <v>1225826</v>
      </c>
      <c r="N560" s="252">
        <v>0</v>
      </c>
      <c r="O560" s="128">
        <v>54988</v>
      </c>
      <c r="P560" s="252">
        <v>1.8185785738751292E-3</v>
      </c>
      <c r="Q560" s="128">
        <v>161459</v>
      </c>
      <c r="R560" s="252">
        <v>99.698371887207031</v>
      </c>
      <c r="S560" s="128">
        <v>874915</v>
      </c>
      <c r="T560" s="252">
        <v>99.548988342285156</v>
      </c>
      <c r="U560" s="252">
        <v>99.790863037109375</v>
      </c>
      <c r="V560" s="252">
        <v>99.897377014160156</v>
      </c>
      <c r="W560" s="252">
        <v>99.4898681640625</v>
      </c>
      <c r="X560" s="252">
        <v>99.446830749511719</v>
      </c>
      <c r="Y560" s="128">
        <v>1136348</v>
      </c>
      <c r="Z560" s="252">
        <v>99.92132568359375</v>
      </c>
      <c r="AA560" s="128">
        <v>205527</v>
      </c>
      <c r="AB560" s="252">
        <v>99.74310302734375</v>
      </c>
      <c r="AC560" s="128">
        <v>55015</v>
      </c>
      <c r="AD560" s="252">
        <v>0.21448695659637451</v>
      </c>
      <c r="AE560" s="128">
        <v>5147</v>
      </c>
      <c r="AF560" s="252">
        <v>97.687973022460938</v>
      </c>
      <c r="AG560" s="128">
        <v>1229534</v>
      </c>
      <c r="AH560" s="252">
        <v>0.29181787371635437</v>
      </c>
      <c r="AI560" s="128">
        <v>14789</v>
      </c>
      <c r="AJ560" s="252">
        <v>94.7799072265625</v>
      </c>
      <c r="AK560" s="252">
        <v>1.2515084743499756</v>
      </c>
      <c r="AL560" s="252">
        <v>6.4838185906410217E-2</v>
      </c>
      <c r="AM560" s="246">
        <v>0</v>
      </c>
      <c r="AN560" s="129">
        <v>0</v>
      </c>
      <c r="AO560" s="129">
        <v>0</v>
      </c>
      <c r="AP560" s="296">
        <v>0</v>
      </c>
      <c r="AQ560" s="296">
        <v>0</v>
      </c>
      <c r="AR560" s="296">
        <v>1</v>
      </c>
      <c r="AS560" s="296">
        <v>2</v>
      </c>
      <c r="AT560" s="296">
        <v>0</v>
      </c>
      <c r="AU560" s="296">
        <v>0</v>
      </c>
      <c r="AV560" s="311">
        <v>3</v>
      </c>
      <c r="AW560" s="312">
        <v>1</v>
      </c>
      <c r="AX560" s="312">
        <v>9</v>
      </c>
      <c r="AY560" s="10">
        <v>0</v>
      </c>
      <c r="AZ560" s="10">
        <v>1</v>
      </c>
      <c r="BA560" s="10">
        <v>2</v>
      </c>
    </row>
    <row r="561" spans="1:53" x14ac:dyDescent="0.25">
      <c r="A561" s="9">
        <v>41881</v>
      </c>
      <c r="B561" s="313" t="s">
        <v>83</v>
      </c>
      <c r="C561" s="313" t="s">
        <v>86</v>
      </c>
      <c r="D561" s="314" t="s">
        <v>120</v>
      </c>
      <c r="E561" s="131">
        <v>46</v>
      </c>
      <c r="F561" s="131">
        <v>140</v>
      </c>
      <c r="G561" s="246">
        <v>144.29762268066406</v>
      </c>
      <c r="H561" s="246">
        <v>6.7200005054473877E-2</v>
      </c>
      <c r="I561" s="246">
        <v>706132.5625</v>
      </c>
      <c r="J561" s="131">
        <v>0</v>
      </c>
      <c r="K561" s="130">
        <v>26840</v>
      </c>
      <c r="L561" s="253">
        <v>96.691505216095379</v>
      </c>
      <c r="M561" s="130">
        <v>912488</v>
      </c>
      <c r="N561" s="253">
        <v>0</v>
      </c>
      <c r="O561" s="130">
        <v>22107</v>
      </c>
      <c r="P561" s="253">
        <v>0</v>
      </c>
      <c r="Q561" s="130">
        <v>72186</v>
      </c>
      <c r="R561" s="253">
        <v>99.89056396484375</v>
      </c>
      <c r="S561" s="130">
        <v>593388</v>
      </c>
      <c r="T561" s="253">
        <v>99.905288696289063</v>
      </c>
      <c r="U561" s="253">
        <v>99.764778137207031</v>
      </c>
      <c r="V561" s="253">
        <v>99.853042602539062</v>
      </c>
      <c r="W561" s="253">
        <v>99.655601501464844</v>
      </c>
      <c r="X561" s="253">
        <v>99.758468627929688</v>
      </c>
      <c r="Y561" s="130">
        <v>1080775</v>
      </c>
      <c r="Z561" s="253">
        <v>99.93060302734375</v>
      </c>
      <c r="AA561" s="130">
        <v>256564</v>
      </c>
      <c r="AB561" s="253">
        <v>99.86669921875</v>
      </c>
      <c r="AC561" s="130">
        <v>22127</v>
      </c>
      <c r="AD561" s="253">
        <v>0.21692954003810883</v>
      </c>
      <c r="AE561" s="130">
        <v>2061</v>
      </c>
      <c r="AF561" s="253">
        <v>98.592918395996094</v>
      </c>
      <c r="AG561" s="130">
        <v>914448</v>
      </c>
      <c r="AH561" s="253">
        <v>0.2699989378452301</v>
      </c>
      <c r="AI561" s="130">
        <v>6960</v>
      </c>
      <c r="AJ561" s="253">
        <v>97.155174255371094</v>
      </c>
      <c r="AK561" s="253">
        <v>1.0989366769790649</v>
      </c>
      <c r="AL561" s="253">
        <v>8.8587842881679535E-2</v>
      </c>
      <c r="AM561" s="256">
        <v>0</v>
      </c>
      <c r="AN561" s="131">
        <v>0</v>
      </c>
      <c r="AO561" s="131">
        <v>0</v>
      </c>
      <c r="AP561" s="296">
        <v>0</v>
      </c>
      <c r="AQ561" s="296">
        <v>0</v>
      </c>
      <c r="AR561" s="296">
        <v>0</v>
      </c>
      <c r="AS561" s="296">
        <v>0</v>
      </c>
      <c r="AT561" s="296">
        <v>0</v>
      </c>
      <c r="AU561" s="296">
        <v>0</v>
      </c>
      <c r="AV561" s="315">
        <v>0</v>
      </c>
      <c r="AW561" s="316">
        <v>0</v>
      </c>
      <c r="AX561" s="316">
        <v>7</v>
      </c>
      <c r="AY561" s="317">
        <v>0</v>
      </c>
      <c r="AZ561" s="317">
        <v>1</v>
      </c>
      <c r="BA561" s="317">
        <v>0</v>
      </c>
    </row>
    <row r="562" spans="1:53" x14ac:dyDescent="0.25">
      <c r="A562" s="9">
        <v>41881</v>
      </c>
      <c r="B562" s="299" t="s">
        <v>85</v>
      </c>
      <c r="C562" s="299" t="s">
        <v>86</v>
      </c>
      <c r="D562" s="300">
        <v>3</v>
      </c>
      <c r="E562" s="124">
        <v>133</v>
      </c>
      <c r="F562" s="124">
        <v>430</v>
      </c>
      <c r="G562" s="242">
        <v>262.3800048828125</v>
      </c>
      <c r="H562" s="242">
        <v>2.1600000560283661E-2</v>
      </c>
      <c r="I562" s="242">
        <v>2944559.5</v>
      </c>
      <c r="J562" s="125">
        <v>0</v>
      </c>
      <c r="K562" s="124">
        <v>60779</v>
      </c>
      <c r="L562" s="248">
        <v>96.900245150463149</v>
      </c>
      <c r="M562" s="124">
        <v>3317923</v>
      </c>
      <c r="N562" s="248">
        <v>1.115155522711575E-3</v>
      </c>
      <c r="O562" s="124">
        <v>36566</v>
      </c>
      <c r="P562" s="248">
        <v>1.3673904351890087E-2</v>
      </c>
      <c r="Q562" s="124">
        <v>208237</v>
      </c>
      <c r="R562" s="248">
        <v>99.87994384765625</v>
      </c>
      <c r="S562" s="124">
        <v>2220363</v>
      </c>
      <c r="T562" s="248">
        <v>99.895149230957031</v>
      </c>
      <c r="U562" s="248">
        <v>99.775749206542969</v>
      </c>
      <c r="V562" s="248">
        <v>99.919105529785156</v>
      </c>
      <c r="W562" s="248">
        <v>99.655960083007813</v>
      </c>
      <c r="X562" s="248">
        <v>99.814338684082031</v>
      </c>
      <c r="Y562" s="124">
        <v>5846896</v>
      </c>
      <c r="Z562" s="248">
        <v>99.896049499511719</v>
      </c>
      <c r="AA562" s="124">
        <v>1059344</v>
      </c>
      <c r="AB562" s="248">
        <v>99.763908386230469</v>
      </c>
      <c r="AC562" s="124">
        <v>36651</v>
      </c>
      <c r="AD562" s="248">
        <v>0.4583776593208313</v>
      </c>
      <c r="AE562" s="124">
        <v>3117</v>
      </c>
      <c r="AF562" s="248">
        <v>97.978828430175781</v>
      </c>
      <c r="AG562" s="124">
        <v>3339491</v>
      </c>
      <c r="AH562" s="248">
        <v>0.25572758913040161</v>
      </c>
      <c r="AI562" s="124">
        <v>27676</v>
      </c>
      <c r="AJ562" s="248">
        <v>94.529556274414063</v>
      </c>
      <c r="AK562" s="248">
        <v>0.97633570432662964</v>
      </c>
      <c r="AL562" s="248">
        <v>7.9842537641525269E-2</v>
      </c>
      <c r="AM562" s="242">
        <v>0</v>
      </c>
      <c r="AN562" s="125">
        <v>0</v>
      </c>
      <c r="AO562" s="300">
        <v>0</v>
      </c>
      <c r="AP562" s="124">
        <v>0</v>
      </c>
      <c r="AQ562" s="124">
        <v>0</v>
      </c>
      <c r="AR562" s="124">
        <v>0</v>
      </c>
      <c r="AS562" s="124">
        <v>0</v>
      </c>
      <c r="AT562" s="124">
        <v>0</v>
      </c>
      <c r="AU562" s="124">
        <v>1</v>
      </c>
      <c r="AV562" s="315">
        <v>5</v>
      </c>
      <c r="AW562" s="316">
        <v>0</v>
      </c>
      <c r="AX562" s="316">
        <v>4</v>
      </c>
      <c r="AY562" s="317">
        <v>1</v>
      </c>
      <c r="AZ562" s="317">
        <v>0</v>
      </c>
      <c r="BA562" s="317">
        <v>0</v>
      </c>
    </row>
    <row r="563" spans="1:53" x14ac:dyDescent="0.25">
      <c r="A563" s="9">
        <v>41881</v>
      </c>
      <c r="B563" s="304" t="s">
        <v>84</v>
      </c>
      <c r="C563" s="304" t="s">
        <v>87</v>
      </c>
      <c r="D563" s="305">
        <v>2</v>
      </c>
      <c r="E563" s="142">
        <v>194</v>
      </c>
      <c r="F563" s="142">
        <v>581</v>
      </c>
      <c r="G563" s="243">
        <v>1014.1602783203125</v>
      </c>
      <c r="H563" s="243">
        <v>0.26613613963127136</v>
      </c>
      <c r="I563" s="243">
        <v>5628932</v>
      </c>
      <c r="J563" s="143">
        <v>0</v>
      </c>
      <c r="K563" s="142">
        <v>120211</v>
      </c>
      <c r="L563" s="249">
        <v>97.071815391270349</v>
      </c>
      <c r="M563" s="142">
        <v>6440304</v>
      </c>
      <c r="N563" s="249">
        <v>0</v>
      </c>
      <c r="O563" s="142">
        <v>71902</v>
      </c>
      <c r="P563" s="249">
        <v>0</v>
      </c>
      <c r="Q563" s="142">
        <v>63215</v>
      </c>
      <c r="R563" s="249">
        <v>99.9224853515625</v>
      </c>
      <c r="S563" s="142">
        <v>5094216</v>
      </c>
      <c r="T563" s="249">
        <v>99.98052978515625</v>
      </c>
      <c r="U563" s="249">
        <v>99.838668823242188</v>
      </c>
      <c r="V563" s="249">
        <v>99.910560607910156</v>
      </c>
      <c r="W563" s="249">
        <v>99.761276245117188</v>
      </c>
      <c r="X563" s="249">
        <v>99.891105651855469</v>
      </c>
      <c r="Y563" s="142">
        <v>20900508</v>
      </c>
      <c r="Z563" s="249">
        <v>99.912216186523438</v>
      </c>
      <c r="AA563" s="142">
        <v>12569</v>
      </c>
      <c r="AB563" s="249">
        <v>91.319915771484375</v>
      </c>
      <c r="AC563" s="142">
        <v>63420</v>
      </c>
      <c r="AD563" s="249">
        <v>0.24755597114562988</v>
      </c>
      <c r="AE563" s="142">
        <v>9255</v>
      </c>
      <c r="AF563" s="249">
        <v>99.027549743652344</v>
      </c>
      <c r="AG563" s="142">
        <v>6407031</v>
      </c>
      <c r="AH563" s="249">
        <v>0.11621607840061188</v>
      </c>
      <c r="AI563" s="142">
        <v>14689</v>
      </c>
      <c r="AJ563" s="249">
        <v>96.52801513671875</v>
      </c>
      <c r="AK563" s="249">
        <v>2.5880076885223389</v>
      </c>
      <c r="AL563" s="249">
        <v>0.21599484980106354</v>
      </c>
      <c r="AM563" s="243">
        <v>0</v>
      </c>
      <c r="AN563" s="143">
        <v>0</v>
      </c>
      <c r="AO563" s="305">
        <v>0</v>
      </c>
      <c r="AP563" s="142">
        <v>0</v>
      </c>
      <c r="AQ563" s="142">
        <v>0</v>
      </c>
      <c r="AR563" s="142">
        <v>0</v>
      </c>
      <c r="AS563" s="142">
        <v>0</v>
      </c>
      <c r="AT563" s="142">
        <v>0</v>
      </c>
      <c r="AU563" s="142">
        <v>0</v>
      </c>
      <c r="AV563" s="315">
        <v>2</v>
      </c>
      <c r="AW563" s="316">
        <v>0</v>
      </c>
      <c r="AX563" s="316">
        <v>9</v>
      </c>
      <c r="AY563" s="317">
        <v>0</v>
      </c>
      <c r="AZ563" s="317">
        <v>0</v>
      </c>
      <c r="BA563" s="317">
        <v>1</v>
      </c>
    </row>
    <row r="564" spans="1:53" x14ac:dyDescent="0.25">
      <c r="A564" s="9">
        <v>41880</v>
      </c>
      <c r="B564" s="299" t="s">
        <v>17</v>
      </c>
      <c r="C564" s="299"/>
      <c r="D564" s="300">
        <v>4</v>
      </c>
      <c r="E564" s="124">
        <v>845</v>
      </c>
      <c r="F564" s="124">
        <v>2887</v>
      </c>
      <c r="G564" s="242">
        <v>7336.9491577148437</v>
      </c>
      <c r="H564" s="242">
        <v>3.8814473301172256</v>
      </c>
      <c r="I564" s="242">
        <v>16177473.1875</v>
      </c>
      <c r="J564" s="125"/>
      <c r="K564" s="124">
        <v>1084354</v>
      </c>
      <c r="L564" s="248">
        <v>96.90534640901403</v>
      </c>
      <c r="M564" s="124">
        <v>33120976</v>
      </c>
      <c r="N564" s="248">
        <v>1.545848197703365E-3</v>
      </c>
      <c r="O564" s="124">
        <v>859945</v>
      </c>
      <c r="P564" s="248">
        <v>1.1744937206201473E-2</v>
      </c>
      <c r="Q564" s="124">
        <v>2186281</v>
      </c>
      <c r="R564" s="248">
        <v>99.494301329065905</v>
      </c>
      <c r="S564" s="124">
        <v>23163843</v>
      </c>
      <c r="T564" s="248">
        <v>99.701457370579547</v>
      </c>
      <c r="U564" s="248">
        <v>99.776961476083827</v>
      </c>
      <c r="V564" s="248">
        <v>99.856688027613487</v>
      </c>
      <c r="W564" s="248">
        <v>99.272390708000842</v>
      </c>
      <c r="X564" s="248">
        <v>99.558573245523675</v>
      </c>
      <c r="Y564" s="124">
        <v>55802808</v>
      </c>
      <c r="Z564" s="248">
        <v>99.907302936319553</v>
      </c>
      <c r="AA564" s="124">
        <v>5476630</v>
      </c>
      <c r="AB564" s="248">
        <v>99.793869545791637</v>
      </c>
      <c r="AC564" s="124">
        <v>850406</v>
      </c>
      <c r="AD564" s="248">
        <v>0.29750495878292843</v>
      </c>
      <c r="AE564" s="124">
        <v>74204</v>
      </c>
      <c r="AF564" s="248">
        <v>98.279067167650496</v>
      </c>
      <c r="AG564" s="124">
        <v>33137478</v>
      </c>
      <c r="AH564" s="248">
        <v>0.15769757643395491</v>
      </c>
      <c r="AI564" s="124">
        <v>313870</v>
      </c>
      <c r="AJ564" s="248">
        <v>95.03170159831798</v>
      </c>
      <c r="AK564" s="248">
        <v>0.8833547689611585</v>
      </c>
      <c r="AL564" s="248" t="e">
        <v>#DIV/0!</v>
      </c>
      <c r="AM564" s="242"/>
      <c r="AN564" s="125"/>
      <c r="AO564" s="300"/>
      <c r="AP564" s="124">
        <v>0</v>
      </c>
      <c r="AQ564" s="124">
        <v>0</v>
      </c>
      <c r="AR564" s="124">
        <v>15</v>
      </c>
      <c r="AS564" s="124">
        <v>10</v>
      </c>
      <c r="AT564" s="124">
        <v>0</v>
      </c>
      <c r="AU564" s="124">
        <v>1</v>
      </c>
      <c r="AV564" s="301">
        <v>33</v>
      </c>
      <c r="AW564" s="302">
        <v>1</v>
      </c>
      <c r="AX564" s="302">
        <v>97</v>
      </c>
      <c r="AY564" s="303">
        <v>3</v>
      </c>
      <c r="AZ564" s="303">
        <v>42</v>
      </c>
      <c r="BA564" s="303">
        <v>31</v>
      </c>
    </row>
    <row r="565" spans="1:53" x14ac:dyDescent="0.25">
      <c r="A565" s="9">
        <v>41880</v>
      </c>
      <c r="B565" s="304" t="s">
        <v>88</v>
      </c>
      <c r="C565" s="304"/>
      <c r="D565" s="305">
        <v>3</v>
      </c>
      <c r="E565" s="142">
        <v>651</v>
      </c>
      <c r="F565" s="142">
        <v>2306</v>
      </c>
      <c r="G565" s="243">
        <v>6314.5245971679687</v>
      </c>
      <c r="H565" s="243">
        <v>3.1824001222848892</v>
      </c>
      <c r="I565" s="243">
        <v>10598984.6875</v>
      </c>
      <c r="J565" s="143"/>
      <c r="K565" s="142">
        <v>943232</v>
      </c>
      <c r="L565" s="249">
        <v>96.908183776631844</v>
      </c>
      <c r="M565" s="142">
        <v>26210392</v>
      </c>
      <c r="N565" s="249">
        <v>1.9534237052149547E-3</v>
      </c>
      <c r="O565" s="142">
        <v>788174</v>
      </c>
      <c r="P565" s="249">
        <v>1.2814429333861463E-2</v>
      </c>
      <c r="Q565" s="142">
        <v>2123216</v>
      </c>
      <c r="R565" s="249">
        <v>99.481729775924791</v>
      </c>
      <c r="S565" s="142">
        <v>17720909</v>
      </c>
      <c r="T565" s="249">
        <v>99.616120581443226</v>
      </c>
      <c r="U565" s="249">
        <v>99.773906668618423</v>
      </c>
      <c r="V565" s="249">
        <v>99.84797561917317</v>
      </c>
      <c r="W565" s="249">
        <v>99.256808218958383</v>
      </c>
      <c r="X565" s="249">
        <v>99.464679790925587</v>
      </c>
      <c r="Y565" s="142">
        <v>30555162</v>
      </c>
      <c r="Z565" s="249">
        <v>99.908759260423551</v>
      </c>
      <c r="AA565" s="142">
        <v>5463783</v>
      </c>
      <c r="AB565" s="249">
        <v>99.813499141999216</v>
      </c>
      <c r="AC565" s="142">
        <v>788763</v>
      </c>
      <c r="AD565" s="249">
        <v>0.30376678725582718</v>
      </c>
      <c r="AE565" s="142">
        <v>63906</v>
      </c>
      <c r="AF565" s="249">
        <v>98.147277808990012</v>
      </c>
      <c r="AG565" s="142">
        <v>26264354</v>
      </c>
      <c r="AH565" s="249">
        <v>0.1662557539342514</v>
      </c>
      <c r="AI565" s="142">
        <v>297267</v>
      </c>
      <c r="AJ565" s="249">
        <v>94.949658613248559</v>
      </c>
      <c r="AK565" s="249">
        <v>7.7740615055556354E-7</v>
      </c>
      <c r="AL565" s="249" t="e">
        <v>#DIV/0!</v>
      </c>
      <c r="AM565" s="243"/>
      <c r="AN565" s="143"/>
      <c r="AO565" s="305"/>
      <c r="AP565" s="142">
        <v>0</v>
      </c>
      <c r="AQ565" s="142">
        <v>0</v>
      </c>
      <c r="AR565" s="142">
        <v>15</v>
      </c>
      <c r="AS565" s="142">
        <v>10</v>
      </c>
      <c r="AT565" s="142">
        <v>0</v>
      </c>
      <c r="AU565" s="142">
        <v>1</v>
      </c>
      <c r="AV565" s="301">
        <v>33</v>
      </c>
      <c r="AW565" s="302">
        <v>1</v>
      </c>
      <c r="AX565" s="302">
        <v>85</v>
      </c>
      <c r="AY565" s="303">
        <v>3</v>
      </c>
      <c r="AZ565" s="303">
        <v>42</v>
      </c>
      <c r="BA565" s="303">
        <v>30</v>
      </c>
    </row>
    <row r="566" spans="1:53" x14ac:dyDescent="0.25">
      <c r="A566" s="9">
        <v>41880</v>
      </c>
      <c r="B566" s="306" t="s">
        <v>89</v>
      </c>
      <c r="C566" s="306"/>
      <c r="D566" s="307">
        <v>1</v>
      </c>
      <c r="E566" s="145">
        <v>194</v>
      </c>
      <c r="F566" s="145">
        <v>581</v>
      </c>
      <c r="G566" s="244">
        <v>1022.424560546875</v>
      </c>
      <c r="H566" s="244">
        <v>0.69904720783233643</v>
      </c>
      <c r="I566" s="244">
        <v>5578488.5</v>
      </c>
      <c r="J566" s="138"/>
      <c r="K566" s="145">
        <v>141122</v>
      </c>
      <c r="L566" s="250">
        <v>96.886381995720015</v>
      </c>
      <c r="M566" s="145">
        <v>6910584</v>
      </c>
      <c r="N566" s="250">
        <v>0</v>
      </c>
      <c r="O566" s="145">
        <v>71771</v>
      </c>
      <c r="P566" s="250">
        <v>0</v>
      </c>
      <c r="Q566" s="145">
        <v>63065</v>
      </c>
      <c r="R566" s="250">
        <v>99.917549133300781</v>
      </c>
      <c r="S566" s="145">
        <v>5442934</v>
      </c>
      <c r="T566" s="250">
        <v>99.979293823242188</v>
      </c>
      <c r="U566" s="250">
        <v>99.810508728027344</v>
      </c>
      <c r="V566" s="250">
        <v>99.889732360839844</v>
      </c>
      <c r="W566" s="250">
        <v>99.72821044921875</v>
      </c>
      <c r="X566" s="250">
        <v>99.869049072265625</v>
      </c>
      <c r="Y566" s="145">
        <v>25247646</v>
      </c>
      <c r="Z566" s="250">
        <v>99.905540466308594</v>
      </c>
      <c r="AA566" s="145">
        <v>12847</v>
      </c>
      <c r="AB566" s="250">
        <v>91.445472717285156</v>
      </c>
      <c r="AC566" s="145">
        <v>61643</v>
      </c>
      <c r="AD566" s="250">
        <v>0.21738071739673615</v>
      </c>
      <c r="AE566" s="145">
        <v>10298</v>
      </c>
      <c r="AF566" s="250">
        <v>99.096908569335938</v>
      </c>
      <c r="AG566" s="145">
        <v>6873124</v>
      </c>
      <c r="AH566" s="250">
        <v>0.12499410659074783</v>
      </c>
      <c r="AI566" s="145">
        <v>16603</v>
      </c>
      <c r="AJ566" s="250">
        <v>96.500633239746094</v>
      </c>
      <c r="AK566" s="250">
        <v>2.5617046356201172</v>
      </c>
      <c r="AL566" s="250">
        <v>0.20316077768802643</v>
      </c>
      <c r="AM566" s="244"/>
      <c r="AN566" s="138"/>
      <c r="AO566" s="307"/>
      <c r="AP566" s="145">
        <v>0</v>
      </c>
      <c r="AQ566" s="145">
        <v>0</v>
      </c>
      <c r="AR566" s="145">
        <v>0</v>
      </c>
      <c r="AS566" s="145">
        <v>0</v>
      </c>
      <c r="AT566" s="145">
        <v>0</v>
      </c>
      <c r="AU566" s="145">
        <v>0</v>
      </c>
      <c r="AV566" s="34">
        <v>0</v>
      </c>
      <c r="AW566" s="308">
        <v>0</v>
      </c>
      <c r="AX566" s="308">
        <v>12</v>
      </c>
      <c r="AY566" s="10">
        <v>0</v>
      </c>
      <c r="AZ566" s="10">
        <v>0</v>
      </c>
      <c r="BA566" s="10">
        <v>1</v>
      </c>
    </row>
    <row r="567" spans="1:53" x14ac:dyDescent="0.25">
      <c r="A567" s="9">
        <v>41880</v>
      </c>
      <c r="B567" s="309" t="s">
        <v>75</v>
      </c>
      <c r="C567" s="309" t="s">
        <v>86</v>
      </c>
      <c r="D567" s="310" t="s">
        <v>118</v>
      </c>
      <c r="E567" s="127">
        <v>39</v>
      </c>
      <c r="F567" s="127">
        <v>181</v>
      </c>
      <c r="G567" s="245">
        <v>1587.957763671875</v>
      </c>
      <c r="H567" s="245">
        <v>0.77760004997253418</v>
      </c>
      <c r="I567" s="245">
        <v>752975.9375</v>
      </c>
      <c r="J567" s="126">
        <v>0</v>
      </c>
      <c r="K567" s="127">
        <v>197581</v>
      </c>
      <c r="L567" s="251">
        <v>96.931891224358608</v>
      </c>
      <c r="M567" s="127">
        <v>3695837</v>
      </c>
      <c r="N567" s="251">
        <v>8.9830802753567696E-3</v>
      </c>
      <c r="O567" s="127">
        <v>203634</v>
      </c>
      <c r="P567" s="251">
        <v>3.7321861833333969E-2</v>
      </c>
      <c r="Q567" s="127">
        <v>448078</v>
      </c>
      <c r="R567" s="251">
        <v>98.266372680664063</v>
      </c>
      <c r="S567" s="127">
        <v>2856024</v>
      </c>
      <c r="T567" s="251">
        <v>98.437164306640625</v>
      </c>
      <c r="U567" s="251">
        <v>99.768699645996094</v>
      </c>
      <c r="V567" s="251">
        <v>99.741165161132813</v>
      </c>
      <c r="W567" s="251">
        <v>98.039085388183594</v>
      </c>
      <c r="X567" s="251">
        <v>98.182373046875</v>
      </c>
      <c r="Y567" s="127">
        <v>4176376</v>
      </c>
      <c r="Z567" s="251">
        <v>99.92242431640625</v>
      </c>
      <c r="AA567" s="127">
        <v>717887</v>
      </c>
      <c r="AB567" s="251">
        <v>99.685050964355469</v>
      </c>
      <c r="AC567" s="127">
        <v>203852</v>
      </c>
      <c r="AD567" s="251">
        <v>0.34289583563804626</v>
      </c>
      <c r="AE567" s="127">
        <v>23353</v>
      </c>
      <c r="AF567" s="251">
        <v>98.107307434082031</v>
      </c>
      <c r="AG567" s="127">
        <v>3699510</v>
      </c>
      <c r="AH567" s="251">
        <v>0.1583452969789505</v>
      </c>
      <c r="AI567" s="127">
        <v>109132</v>
      </c>
      <c r="AJ567" s="251">
        <v>95.527435302734375</v>
      </c>
      <c r="AK567" s="251">
        <v>1.0927551984786987</v>
      </c>
      <c r="AL567" s="251">
        <v>6.5334253013134003E-2</v>
      </c>
      <c r="AM567" s="245">
        <v>0</v>
      </c>
      <c r="AN567" s="126">
        <v>0</v>
      </c>
      <c r="AO567" s="156">
        <v>0</v>
      </c>
      <c r="AP567" s="127">
        <v>0</v>
      </c>
      <c r="AQ567" s="127">
        <v>0</v>
      </c>
      <c r="AR567" s="127">
        <v>11</v>
      </c>
      <c r="AS567" s="127">
        <v>8</v>
      </c>
      <c r="AT567" s="127">
        <v>0</v>
      </c>
      <c r="AU567" s="127">
        <v>0</v>
      </c>
      <c r="AV567" s="311">
        <v>10</v>
      </c>
      <c r="AW567" s="312">
        <v>0</v>
      </c>
      <c r="AX567" s="312">
        <v>19</v>
      </c>
      <c r="AY567" s="10">
        <v>1</v>
      </c>
      <c r="AZ567" s="10">
        <v>26</v>
      </c>
      <c r="BA567" s="10">
        <v>19</v>
      </c>
    </row>
    <row r="568" spans="1:53" x14ac:dyDescent="0.25">
      <c r="A568" s="9">
        <v>41880</v>
      </c>
      <c r="B568" s="309" t="s">
        <v>76</v>
      </c>
      <c r="C568" s="309" t="s">
        <v>86</v>
      </c>
      <c r="D568" s="310" t="s">
        <v>119</v>
      </c>
      <c r="E568" s="127">
        <v>52</v>
      </c>
      <c r="F568" s="127">
        <v>168</v>
      </c>
      <c r="G568" s="245">
        <v>491.57522583007812</v>
      </c>
      <c r="H568" s="245">
        <v>0.18240000307559967</v>
      </c>
      <c r="I568" s="245">
        <v>628689.8125</v>
      </c>
      <c r="J568" s="126">
        <v>0</v>
      </c>
      <c r="K568" s="127">
        <v>73312</v>
      </c>
      <c r="L568" s="251">
        <v>96.828622872108255</v>
      </c>
      <c r="M568" s="127">
        <v>2053432</v>
      </c>
      <c r="N568" s="251">
        <v>0</v>
      </c>
      <c r="O568" s="127">
        <v>58747</v>
      </c>
      <c r="P568" s="251">
        <v>0</v>
      </c>
      <c r="Q568" s="127">
        <v>169850</v>
      </c>
      <c r="R568" s="251">
        <v>99.896377563476563</v>
      </c>
      <c r="S568" s="127">
        <v>1321899</v>
      </c>
      <c r="T568" s="251">
        <v>99.931838989257813</v>
      </c>
      <c r="U568" s="251">
        <v>99.690193176269531</v>
      </c>
      <c r="V568" s="251">
        <v>99.811386108398438</v>
      </c>
      <c r="W568" s="251">
        <v>99.586891174316406</v>
      </c>
      <c r="X568" s="251">
        <v>99.743354797363281</v>
      </c>
      <c r="Y568" s="127">
        <v>2042719</v>
      </c>
      <c r="Z568" s="251">
        <v>99.906303405761719</v>
      </c>
      <c r="AA568" s="127">
        <v>358886</v>
      </c>
      <c r="AB568" s="251">
        <v>99.848419189453125</v>
      </c>
      <c r="AC568" s="127">
        <v>58753</v>
      </c>
      <c r="AD568" s="251">
        <v>0.33870610594749451</v>
      </c>
      <c r="AE568" s="127">
        <v>1332</v>
      </c>
      <c r="AF568" s="251">
        <v>97.972976684570313</v>
      </c>
      <c r="AG568" s="127">
        <v>2055468</v>
      </c>
      <c r="AH568" s="251">
        <v>0.12405934184789658</v>
      </c>
      <c r="AI568" s="127">
        <v>15541</v>
      </c>
      <c r="AJ568" s="251">
        <v>92.793258666992188</v>
      </c>
      <c r="AK568" s="251">
        <v>1.0716933012008667</v>
      </c>
      <c r="AL568" s="251">
        <v>5.9520244598388672E-2</v>
      </c>
      <c r="AM568" s="245">
        <v>0</v>
      </c>
      <c r="AN568" s="126">
        <v>0</v>
      </c>
      <c r="AO568" s="156">
        <v>0</v>
      </c>
      <c r="AP568" s="127">
        <v>0</v>
      </c>
      <c r="AQ568" s="127">
        <v>0</v>
      </c>
      <c r="AR568" s="127">
        <v>0</v>
      </c>
      <c r="AS568" s="127">
        <v>0</v>
      </c>
      <c r="AT568" s="127">
        <v>0</v>
      </c>
      <c r="AU568" s="127">
        <v>0</v>
      </c>
      <c r="AV568" s="311">
        <v>5</v>
      </c>
      <c r="AW568" s="312">
        <v>0</v>
      </c>
      <c r="AX568" s="312">
        <v>6</v>
      </c>
      <c r="AY568" s="10">
        <v>0</v>
      </c>
      <c r="AZ568" s="10">
        <v>2</v>
      </c>
      <c r="BA568" s="10">
        <v>0</v>
      </c>
    </row>
    <row r="569" spans="1:53" x14ac:dyDescent="0.25">
      <c r="A569" s="9">
        <v>41880</v>
      </c>
      <c r="B569" s="309" t="s">
        <v>77</v>
      </c>
      <c r="C569" s="309" t="s">
        <v>86</v>
      </c>
      <c r="D569" s="310" t="s">
        <v>118</v>
      </c>
      <c r="E569" s="127">
        <v>65</v>
      </c>
      <c r="F569" s="127">
        <v>350</v>
      </c>
      <c r="G569" s="245">
        <v>882.94305419921875</v>
      </c>
      <c r="H569" s="245">
        <v>0.59760004281997681</v>
      </c>
      <c r="I569" s="245">
        <v>1066763.5</v>
      </c>
      <c r="J569" s="126">
        <v>0</v>
      </c>
      <c r="K569" s="127">
        <v>118279</v>
      </c>
      <c r="L569" s="251">
        <v>97.434033091250356</v>
      </c>
      <c r="M569" s="127">
        <v>3560242</v>
      </c>
      <c r="N569" s="251">
        <v>0</v>
      </c>
      <c r="O569" s="127">
        <v>101387</v>
      </c>
      <c r="P569" s="251">
        <v>0</v>
      </c>
      <c r="Q569" s="127">
        <v>316212</v>
      </c>
      <c r="R569" s="251">
        <v>99.977546691894531</v>
      </c>
      <c r="S569" s="127">
        <v>2433141</v>
      </c>
      <c r="T569" s="251">
        <v>99.968109130859375</v>
      </c>
      <c r="U569" s="251">
        <v>99.889533996582031</v>
      </c>
      <c r="V569" s="251">
        <v>99.945648193359375</v>
      </c>
      <c r="W569" s="251">
        <v>99.867103576660156</v>
      </c>
      <c r="X569" s="251">
        <v>99.913772583007813</v>
      </c>
      <c r="Y569" s="127">
        <v>4176129</v>
      </c>
      <c r="Z569" s="251">
        <v>99.918464660644531</v>
      </c>
      <c r="AA569" s="127">
        <v>758290</v>
      </c>
      <c r="AB569" s="251">
        <v>99.867462158203125</v>
      </c>
      <c r="AC569" s="127">
        <v>101498</v>
      </c>
      <c r="AD569" s="251">
        <v>0.22562021017074585</v>
      </c>
      <c r="AE569" s="127">
        <v>5655</v>
      </c>
      <c r="AF569" s="251">
        <v>98.51458740234375</v>
      </c>
      <c r="AG569" s="127">
        <v>3566474</v>
      </c>
      <c r="AH569" s="251">
        <v>0.10778152197599411</v>
      </c>
      <c r="AI569" s="127">
        <v>19057</v>
      </c>
      <c r="AJ569" s="251">
        <v>94.778823852539063</v>
      </c>
      <c r="AK569" s="251">
        <v>0.94685274362564087</v>
      </c>
      <c r="AL569" s="251">
        <v>6.5047994256019592E-2</v>
      </c>
      <c r="AM569" s="245">
        <v>0</v>
      </c>
      <c r="AN569" s="126">
        <v>0</v>
      </c>
      <c r="AO569" s="156">
        <v>0</v>
      </c>
      <c r="AP569" s="127">
        <v>0</v>
      </c>
      <c r="AQ569" s="127">
        <v>0</v>
      </c>
      <c r="AR569" s="127">
        <v>0</v>
      </c>
      <c r="AS569" s="127">
        <v>0</v>
      </c>
      <c r="AT569" s="127">
        <v>0</v>
      </c>
      <c r="AU569" s="127">
        <v>0</v>
      </c>
      <c r="AV569" s="311">
        <v>2</v>
      </c>
      <c r="AW569" s="312">
        <v>0</v>
      </c>
      <c r="AX569" s="312">
        <v>1</v>
      </c>
      <c r="AY569" s="10">
        <v>0</v>
      </c>
      <c r="AZ569" s="10">
        <v>0</v>
      </c>
      <c r="BA569" s="10">
        <v>0</v>
      </c>
    </row>
    <row r="570" spans="1:53" x14ac:dyDescent="0.25">
      <c r="A570" s="9">
        <v>41880</v>
      </c>
      <c r="B570" s="309" t="s">
        <v>124</v>
      </c>
      <c r="C570" s="309" t="s">
        <v>86</v>
      </c>
      <c r="D570" s="310" t="s">
        <v>118</v>
      </c>
      <c r="E570" s="127">
        <v>42</v>
      </c>
      <c r="F570" s="127">
        <v>136</v>
      </c>
      <c r="G570" s="245">
        <v>305.517578125</v>
      </c>
      <c r="H570" s="245">
        <v>0.10080000013113022</v>
      </c>
      <c r="I570" s="245">
        <v>394154.875</v>
      </c>
      <c r="J570" s="126">
        <v>0</v>
      </c>
      <c r="K570" s="127">
        <v>45132</v>
      </c>
      <c r="L570" s="251">
        <v>96.184525392182934</v>
      </c>
      <c r="M570" s="127">
        <v>1605083</v>
      </c>
      <c r="N570" s="251">
        <v>0</v>
      </c>
      <c r="O570" s="127">
        <v>39579</v>
      </c>
      <c r="P570" s="251">
        <v>0</v>
      </c>
      <c r="Q570" s="127">
        <v>115616</v>
      </c>
      <c r="R570" s="251">
        <v>99.965400695800781</v>
      </c>
      <c r="S570" s="127">
        <v>1046678</v>
      </c>
      <c r="T570" s="251">
        <v>99.954330444335937</v>
      </c>
      <c r="U570" s="251">
        <v>99.861038208007813</v>
      </c>
      <c r="V570" s="251">
        <v>99.86798095703125</v>
      </c>
      <c r="W570" s="251">
        <v>99.826484680175781</v>
      </c>
      <c r="X570" s="251">
        <v>99.822372436523438</v>
      </c>
      <c r="Y570" s="127">
        <v>1742938</v>
      </c>
      <c r="Z570" s="251">
        <v>99.910499572753906</v>
      </c>
      <c r="AA570" s="127">
        <v>283079</v>
      </c>
      <c r="AB570" s="251">
        <v>99.87847900390625</v>
      </c>
      <c r="AC570" s="127">
        <v>39594</v>
      </c>
      <c r="AD570" s="251">
        <v>0.18184573948383331</v>
      </c>
      <c r="AE570" s="127">
        <v>3197</v>
      </c>
      <c r="AF570" s="251">
        <v>97.935562133789063</v>
      </c>
      <c r="AG570" s="127">
        <v>1606962</v>
      </c>
      <c r="AH570" s="251">
        <v>0.1209113821387291</v>
      </c>
      <c r="AI570" s="127">
        <v>20173</v>
      </c>
      <c r="AJ570" s="251">
        <v>93.030288696289063</v>
      </c>
      <c r="AK570" s="251">
        <v>1.0234928131103516</v>
      </c>
      <c r="AL570" s="251">
        <v>5.4093372076749802E-2</v>
      </c>
      <c r="AM570" s="245">
        <v>0</v>
      </c>
      <c r="AN570" s="126">
        <v>0</v>
      </c>
      <c r="AO570" s="156">
        <v>0</v>
      </c>
      <c r="AP570" s="127">
        <v>0</v>
      </c>
      <c r="AQ570" s="127">
        <v>0</v>
      </c>
      <c r="AR570" s="127">
        <v>0</v>
      </c>
      <c r="AS570" s="127">
        <v>0</v>
      </c>
      <c r="AT570" s="127">
        <v>0</v>
      </c>
      <c r="AU570" s="127">
        <v>0</v>
      </c>
      <c r="AV570" s="311">
        <v>0</v>
      </c>
      <c r="AW570" s="312">
        <v>0</v>
      </c>
      <c r="AX570" s="312">
        <v>7</v>
      </c>
      <c r="AY570" s="10">
        <v>0</v>
      </c>
      <c r="AZ570" s="10">
        <v>0</v>
      </c>
      <c r="BA570" s="10">
        <v>0</v>
      </c>
    </row>
    <row r="571" spans="1:53" x14ac:dyDescent="0.25">
      <c r="A571" s="9">
        <v>41880</v>
      </c>
      <c r="B571" s="309" t="s">
        <v>78</v>
      </c>
      <c r="C571" s="309" t="s">
        <v>86</v>
      </c>
      <c r="D571" s="310" t="s">
        <v>118</v>
      </c>
      <c r="E571" s="127">
        <v>33</v>
      </c>
      <c r="F571" s="127">
        <v>104</v>
      </c>
      <c r="G571" s="245">
        <v>679.83349609375</v>
      </c>
      <c r="H571" s="245">
        <v>0.10559999197721481</v>
      </c>
      <c r="I571" s="245">
        <v>430251.625</v>
      </c>
      <c r="J571" s="126">
        <v>0</v>
      </c>
      <c r="K571" s="127">
        <v>100546</v>
      </c>
      <c r="L571" s="251">
        <v>96.495136554412909</v>
      </c>
      <c r="M571" s="127">
        <v>1694372</v>
      </c>
      <c r="N571" s="251">
        <v>9.3840081244707108E-3</v>
      </c>
      <c r="O571" s="127">
        <v>82385</v>
      </c>
      <c r="P571" s="251">
        <v>1.9421011209487915E-2</v>
      </c>
      <c r="Q571" s="127">
        <v>166574</v>
      </c>
      <c r="R571" s="251">
        <v>99.174537658691406</v>
      </c>
      <c r="S571" s="127">
        <v>1107020</v>
      </c>
      <c r="T571" s="251">
        <v>99.094779968261719</v>
      </c>
      <c r="U571" s="251">
        <v>99.753593444824219</v>
      </c>
      <c r="V571" s="251">
        <v>99.78912353515625</v>
      </c>
      <c r="W571" s="251">
        <v>98.930168151855469</v>
      </c>
      <c r="X571" s="251">
        <v>98.885810852050781</v>
      </c>
      <c r="Y571" s="127">
        <v>1714188</v>
      </c>
      <c r="Z571" s="251">
        <v>99.905670166015625</v>
      </c>
      <c r="AA571" s="127">
        <v>265643</v>
      </c>
      <c r="AB571" s="251">
        <v>99.801239013671875</v>
      </c>
      <c r="AC571" s="127">
        <v>82544</v>
      </c>
      <c r="AD571" s="251">
        <v>0.44945725798606873</v>
      </c>
      <c r="AE571" s="127">
        <v>6437</v>
      </c>
      <c r="AF571" s="251">
        <v>97.747398376464844</v>
      </c>
      <c r="AG571" s="127">
        <v>1699067</v>
      </c>
      <c r="AH571" s="251">
        <v>0.32870981097221375</v>
      </c>
      <c r="AI571" s="127">
        <v>14853</v>
      </c>
      <c r="AJ571" s="251">
        <v>95.334274291992188</v>
      </c>
      <c r="AK571" s="251">
        <v>0.99347490072250366</v>
      </c>
      <c r="AL571" s="251">
        <v>6.0291357338428497E-2</v>
      </c>
      <c r="AM571" s="245">
        <v>0</v>
      </c>
      <c r="AN571" s="126">
        <v>0</v>
      </c>
      <c r="AO571" s="156">
        <v>0</v>
      </c>
      <c r="AP571" s="127">
        <v>0</v>
      </c>
      <c r="AQ571" s="127">
        <v>0</v>
      </c>
      <c r="AR571" s="127">
        <v>2</v>
      </c>
      <c r="AS571" s="127">
        <v>1</v>
      </c>
      <c r="AT571" s="127">
        <v>0</v>
      </c>
      <c r="AU571" s="127">
        <v>0</v>
      </c>
      <c r="AV571" s="311">
        <v>5</v>
      </c>
      <c r="AW571" s="312">
        <v>0</v>
      </c>
      <c r="AX571" s="312">
        <v>6</v>
      </c>
      <c r="AY571" s="10">
        <v>1</v>
      </c>
      <c r="AZ571" s="10">
        <v>5</v>
      </c>
      <c r="BA571" s="10">
        <v>5</v>
      </c>
    </row>
    <row r="572" spans="1:53" x14ac:dyDescent="0.25">
      <c r="A572" s="9">
        <v>41880</v>
      </c>
      <c r="B572" s="309" t="s">
        <v>79</v>
      </c>
      <c r="C572" s="309" t="s">
        <v>86</v>
      </c>
      <c r="D572" s="310" t="s">
        <v>119</v>
      </c>
      <c r="E572" s="127">
        <v>77</v>
      </c>
      <c r="F572" s="127">
        <v>261</v>
      </c>
      <c r="G572" s="245">
        <v>537.76080322265625</v>
      </c>
      <c r="H572" s="245">
        <v>0.55680000782012939</v>
      </c>
      <c r="I572" s="245">
        <v>1287341.75</v>
      </c>
      <c r="J572" s="126">
        <v>0</v>
      </c>
      <c r="K572" s="127">
        <v>90042</v>
      </c>
      <c r="L572" s="251">
        <v>96.963639190599935</v>
      </c>
      <c r="M572" s="127">
        <v>3586405</v>
      </c>
      <c r="N572" s="251">
        <v>0</v>
      </c>
      <c r="O572" s="127">
        <v>65671</v>
      </c>
      <c r="P572" s="251">
        <v>0</v>
      </c>
      <c r="Q572" s="127">
        <v>202026</v>
      </c>
      <c r="R572" s="251">
        <v>99.813888549804688</v>
      </c>
      <c r="S572" s="127">
        <v>2321658</v>
      </c>
      <c r="T572" s="251">
        <v>99.902183532714844</v>
      </c>
      <c r="U572" s="251">
        <v>99.658905029296875</v>
      </c>
      <c r="V572" s="251">
        <v>99.820014953613281</v>
      </c>
      <c r="W572" s="251">
        <v>99.473426818847656</v>
      </c>
      <c r="X572" s="251">
        <v>99.722373962402344</v>
      </c>
      <c r="Y572" s="127">
        <v>3607587</v>
      </c>
      <c r="Z572" s="251">
        <v>99.88604736328125</v>
      </c>
      <c r="AA572" s="127">
        <v>643711</v>
      </c>
      <c r="AB572" s="251">
        <v>99.849311828613281</v>
      </c>
      <c r="AC572" s="127">
        <v>65625</v>
      </c>
      <c r="AD572" s="251">
        <v>0.27580952644348145</v>
      </c>
      <c r="AE572" s="127">
        <v>4297</v>
      </c>
      <c r="AF572" s="251">
        <v>98.021873474121094</v>
      </c>
      <c r="AG572" s="127">
        <v>3589451</v>
      </c>
      <c r="AH572" s="251">
        <v>0.11179982870817184</v>
      </c>
      <c r="AI572" s="127">
        <v>29664</v>
      </c>
      <c r="AJ572" s="251">
        <v>96.389564514160156</v>
      </c>
      <c r="AK572" s="251">
        <v>0.95286184549331665</v>
      </c>
      <c r="AL572" s="251">
        <v>6.2989287078380585E-2</v>
      </c>
      <c r="AM572" s="245">
        <v>0</v>
      </c>
      <c r="AN572" s="126">
        <v>0</v>
      </c>
      <c r="AO572" s="156">
        <v>0</v>
      </c>
      <c r="AP572" s="127">
        <v>0</v>
      </c>
      <c r="AQ572" s="127">
        <v>0</v>
      </c>
      <c r="AR572" s="127">
        <v>1</v>
      </c>
      <c r="AS572" s="127">
        <v>0</v>
      </c>
      <c r="AT572" s="127">
        <v>0</v>
      </c>
      <c r="AU572" s="127">
        <v>0</v>
      </c>
      <c r="AV572" s="311">
        <v>2</v>
      </c>
      <c r="AW572" s="312">
        <v>0</v>
      </c>
      <c r="AX572" s="312">
        <v>9</v>
      </c>
      <c r="AY572" s="10">
        <v>0</v>
      </c>
      <c r="AZ572" s="10">
        <v>4</v>
      </c>
      <c r="BA572" s="10">
        <v>5</v>
      </c>
    </row>
    <row r="573" spans="1:53" x14ac:dyDescent="0.25">
      <c r="A573" s="9">
        <v>41880</v>
      </c>
      <c r="B573" s="309" t="s">
        <v>80</v>
      </c>
      <c r="C573" s="309" t="s">
        <v>86</v>
      </c>
      <c r="D573" s="310" t="s">
        <v>119</v>
      </c>
      <c r="E573" s="127">
        <v>57</v>
      </c>
      <c r="F573" s="127">
        <v>179</v>
      </c>
      <c r="G573" s="245">
        <v>348.26632690429688</v>
      </c>
      <c r="H573" s="245">
        <v>8.8800005614757538E-2</v>
      </c>
      <c r="I573" s="245">
        <v>730769.375</v>
      </c>
      <c r="J573" s="126">
        <v>0</v>
      </c>
      <c r="K573" s="127">
        <v>53638</v>
      </c>
      <c r="L573" s="251">
        <v>96.756031171930346</v>
      </c>
      <c r="M573" s="127">
        <v>2021143</v>
      </c>
      <c r="N573" s="251">
        <v>0</v>
      </c>
      <c r="O573" s="127">
        <v>43072</v>
      </c>
      <c r="P573" s="251">
        <v>0</v>
      </c>
      <c r="Q573" s="127">
        <v>109813</v>
      </c>
      <c r="R573" s="251">
        <v>99.93170166015625</v>
      </c>
      <c r="S573" s="127">
        <v>1233738</v>
      </c>
      <c r="T573" s="251">
        <v>99.948532104492188</v>
      </c>
      <c r="U573" s="251">
        <v>99.779441833496094</v>
      </c>
      <c r="V573" s="251">
        <v>99.89471435546875</v>
      </c>
      <c r="W573" s="251">
        <v>99.711296081542969</v>
      </c>
      <c r="X573" s="251">
        <v>99.843299865722656</v>
      </c>
      <c r="Y573" s="127">
        <v>1737032</v>
      </c>
      <c r="Z573" s="251">
        <v>99.876914978027344</v>
      </c>
      <c r="AA573" s="127">
        <v>273313</v>
      </c>
      <c r="AB573" s="251">
        <v>99.826576232910156</v>
      </c>
      <c r="AC573" s="127">
        <v>43071</v>
      </c>
      <c r="AD573" s="251">
        <v>0.24842701852321625</v>
      </c>
      <c r="AE573" s="127">
        <v>2731</v>
      </c>
      <c r="AF573" s="251">
        <v>98.755035400390625</v>
      </c>
      <c r="AG573" s="127">
        <v>2024555</v>
      </c>
      <c r="AH573" s="251">
        <v>0.12580542266368866</v>
      </c>
      <c r="AI573" s="127">
        <v>14489</v>
      </c>
      <c r="AJ573" s="251">
        <v>95.617362976074219</v>
      </c>
      <c r="AK573" s="251">
        <v>1.1493642330169678</v>
      </c>
      <c r="AL573" s="251">
        <v>6.8931847810745239E-2</v>
      </c>
      <c r="AM573" s="245">
        <v>0</v>
      </c>
      <c r="AN573" s="126">
        <v>0</v>
      </c>
      <c r="AO573" s="156">
        <v>0</v>
      </c>
      <c r="AP573" s="127">
        <v>0</v>
      </c>
      <c r="AQ573" s="127">
        <v>0</v>
      </c>
      <c r="AR573" s="127">
        <v>0</v>
      </c>
      <c r="AS573" s="127">
        <v>0</v>
      </c>
      <c r="AT573" s="127">
        <v>0</v>
      </c>
      <c r="AU573" s="127">
        <v>0</v>
      </c>
      <c r="AV573" s="311">
        <v>2</v>
      </c>
      <c r="AW573" s="312">
        <v>0</v>
      </c>
      <c r="AX573" s="312">
        <v>1</v>
      </c>
      <c r="AY573" s="10">
        <v>0</v>
      </c>
      <c r="AZ573" s="10">
        <v>1</v>
      </c>
      <c r="BA573" s="10">
        <v>0</v>
      </c>
    </row>
    <row r="574" spans="1:53" x14ac:dyDescent="0.25">
      <c r="A574" s="9">
        <v>41880</v>
      </c>
      <c r="B574" s="309" t="s">
        <v>81</v>
      </c>
      <c r="C574" s="309" t="s">
        <v>86</v>
      </c>
      <c r="D574" s="310" t="s">
        <v>119</v>
      </c>
      <c r="E574" s="127">
        <v>40</v>
      </c>
      <c r="F574" s="127">
        <v>134</v>
      </c>
      <c r="G574" s="245">
        <v>348.37673950195312</v>
      </c>
      <c r="H574" s="245">
        <v>5.7599999010562897E-2</v>
      </c>
      <c r="I574" s="245">
        <v>867866.375</v>
      </c>
      <c r="J574" s="126">
        <v>0</v>
      </c>
      <c r="K574" s="127">
        <v>57187</v>
      </c>
      <c r="L574" s="251">
        <v>96.738769300715205</v>
      </c>
      <c r="M574" s="127">
        <v>1567262</v>
      </c>
      <c r="N574" s="251">
        <v>0</v>
      </c>
      <c r="O574" s="127">
        <v>42592</v>
      </c>
      <c r="P574" s="251">
        <v>0</v>
      </c>
      <c r="Q574" s="127">
        <v>107463</v>
      </c>
      <c r="R574" s="251">
        <v>99.917182922363281</v>
      </c>
      <c r="S574" s="127">
        <v>1048918</v>
      </c>
      <c r="T574" s="251">
        <v>99.946609497070312</v>
      </c>
      <c r="U574" s="251">
        <v>99.722953796386719</v>
      </c>
      <c r="V574" s="251">
        <v>99.87481689453125</v>
      </c>
      <c r="W574" s="251">
        <v>99.640365600585938</v>
      </c>
      <c r="X574" s="251">
        <v>99.821495056152344</v>
      </c>
      <c r="Y574" s="127">
        <v>1955110</v>
      </c>
      <c r="Z574" s="251">
        <v>99.911819458007813</v>
      </c>
      <c r="AA574" s="127">
        <v>395930</v>
      </c>
      <c r="AB574" s="251">
        <v>99.8719482421875</v>
      </c>
      <c r="AC574" s="127">
        <v>42555</v>
      </c>
      <c r="AD574" s="251">
        <v>0.19974151253700256</v>
      </c>
      <c r="AE574" s="127">
        <v>3284</v>
      </c>
      <c r="AF574" s="251">
        <v>98.203407287597656</v>
      </c>
      <c r="AG574" s="127">
        <v>1569914</v>
      </c>
      <c r="AH574" s="251">
        <v>0.13083519041538239</v>
      </c>
      <c r="AI574" s="127">
        <v>17043</v>
      </c>
      <c r="AJ574" s="251">
        <v>95.722587585449219</v>
      </c>
      <c r="AK574" s="251">
        <v>0.92579984664916992</v>
      </c>
      <c r="AL574" s="251">
        <v>7.1750767529010773E-2</v>
      </c>
      <c r="AM574" s="245">
        <v>0</v>
      </c>
      <c r="AN574" s="126">
        <v>0</v>
      </c>
      <c r="AO574" s="156">
        <v>0</v>
      </c>
      <c r="AP574" s="127">
        <v>0</v>
      </c>
      <c r="AQ574" s="127">
        <v>0</v>
      </c>
      <c r="AR574" s="127">
        <v>0</v>
      </c>
      <c r="AS574" s="127">
        <v>0</v>
      </c>
      <c r="AT574" s="127">
        <v>0</v>
      </c>
      <c r="AU574" s="127">
        <v>0</v>
      </c>
      <c r="AV574" s="311">
        <v>0</v>
      </c>
      <c r="AW574" s="312">
        <v>0</v>
      </c>
      <c r="AX574" s="312">
        <v>4</v>
      </c>
      <c r="AY574" s="10">
        <v>0</v>
      </c>
      <c r="AZ574" s="10">
        <v>0</v>
      </c>
      <c r="BA574" s="10">
        <v>0</v>
      </c>
    </row>
    <row r="575" spans="1:53" x14ac:dyDescent="0.25">
      <c r="A575" s="9">
        <v>41880</v>
      </c>
      <c r="B575" s="309" t="s">
        <v>125</v>
      </c>
      <c r="C575" s="309" t="s">
        <v>86</v>
      </c>
      <c r="D575" s="310" t="s">
        <v>119</v>
      </c>
      <c r="E575" s="127">
        <v>16</v>
      </c>
      <c r="F575" s="127">
        <v>58</v>
      </c>
      <c r="G575" s="245">
        <v>404.05435180664062</v>
      </c>
      <c r="H575" s="245">
        <v>0.26160001754760742</v>
      </c>
      <c r="I575" s="245">
        <v>301855.5</v>
      </c>
      <c r="J575" s="126">
        <v>0</v>
      </c>
      <c r="K575" s="127">
        <v>57830</v>
      </c>
      <c r="L575" s="251">
        <v>97.428670240359665</v>
      </c>
      <c r="M575" s="127">
        <v>1057453</v>
      </c>
      <c r="N575" s="251">
        <v>1.7022032989189029E-3</v>
      </c>
      <c r="O575" s="127">
        <v>50367</v>
      </c>
      <c r="P575" s="251">
        <v>1.3897988945245743E-2</v>
      </c>
      <c r="Q575" s="127">
        <v>99780</v>
      </c>
      <c r="R575" s="251">
        <v>99.779518127441406</v>
      </c>
      <c r="S575" s="127">
        <v>749670</v>
      </c>
      <c r="T575" s="251">
        <v>99.745086669921875</v>
      </c>
      <c r="U575" s="251">
        <v>99.799468994140625</v>
      </c>
      <c r="V575" s="251">
        <v>99.734077453613281</v>
      </c>
      <c r="W575" s="251">
        <v>99.579429626464844</v>
      </c>
      <c r="X575" s="251">
        <v>99.479843139648438</v>
      </c>
      <c r="Y575" s="127">
        <v>1016819</v>
      </c>
      <c r="Z575" s="251">
        <v>99.935188293457031</v>
      </c>
      <c r="AA575" s="127">
        <v>172358</v>
      </c>
      <c r="AB575" s="251">
        <v>99.861335754394531</v>
      </c>
      <c r="AC575" s="127">
        <v>50370</v>
      </c>
      <c r="AD575" s="251">
        <v>0.2144133448600769</v>
      </c>
      <c r="AE575" s="127">
        <v>3864</v>
      </c>
      <c r="AF575" s="251">
        <v>98.188407897949219</v>
      </c>
      <c r="AG575" s="127">
        <v>1057576</v>
      </c>
      <c r="AH575" s="251">
        <v>0.11649280786514282</v>
      </c>
      <c r="AI575" s="127">
        <v>10708</v>
      </c>
      <c r="AJ575" s="251">
        <v>92.332832336425781</v>
      </c>
      <c r="AK575" s="251">
        <v>0.99026018381118774</v>
      </c>
      <c r="AL575" s="251">
        <v>5.3943101316690445E-2</v>
      </c>
      <c r="AM575" s="245">
        <v>0</v>
      </c>
      <c r="AN575" s="126">
        <v>0</v>
      </c>
      <c r="AO575" s="156">
        <v>0</v>
      </c>
      <c r="AP575" s="127">
        <v>0</v>
      </c>
      <c r="AQ575" s="127">
        <v>0</v>
      </c>
      <c r="AR575" s="127">
        <v>0</v>
      </c>
      <c r="AS575" s="127">
        <v>0</v>
      </c>
      <c r="AT575" s="127">
        <v>0</v>
      </c>
      <c r="AU575" s="127">
        <v>0</v>
      </c>
      <c r="AV575" s="311">
        <v>1</v>
      </c>
      <c r="AW575" s="312">
        <v>0</v>
      </c>
      <c r="AX575" s="312">
        <v>6</v>
      </c>
      <c r="AY575" s="10">
        <v>0</v>
      </c>
      <c r="AZ575" s="10">
        <v>3</v>
      </c>
      <c r="BA575" s="10">
        <v>0</v>
      </c>
    </row>
    <row r="576" spans="1:53" x14ac:dyDescent="0.25">
      <c r="A576" s="9">
        <v>41880</v>
      </c>
      <c r="B576" s="313" t="s">
        <v>82</v>
      </c>
      <c r="C576" s="313" t="s">
        <v>86</v>
      </c>
      <c r="D576" s="314" t="s">
        <v>120</v>
      </c>
      <c r="E576" s="131">
        <v>51</v>
      </c>
      <c r="F576" s="131">
        <v>165</v>
      </c>
      <c r="G576" s="246">
        <v>334.67764282226562</v>
      </c>
      <c r="H576" s="246">
        <v>0.12240000069141388</v>
      </c>
      <c r="I576" s="246">
        <v>705870</v>
      </c>
      <c r="J576" s="129">
        <v>0</v>
      </c>
      <c r="K576" s="128">
        <v>55152</v>
      </c>
      <c r="L576" s="252">
        <v>97.001015375689008</v>
      </c>
      <c r="M576" s="128">
        <v>1313034</v>
      </c>
      <c r="N576" s="252">
        <v>2.284784713992849E-4</v>
      </c>
      <c r="O576" s="128">
        <v>48968</v>
      </c>
      <c r="P576" s="252">
        <v>2.0421498920768499E-3</v>
      </c>
      <c r="Q576" s="128">
        <v>145355</v>
      </c>
      <c r="R576" s="252">
        <v>99.607170104980469</v>
      </c>
      <c r="S576" s="128">
        <v>882581</v>
      </c>
      <c r="T576" s="252">
        <v>99.677650451660156</v>
      </c>
      <c r="U576" s="252">
        <v>99.771278381347656</v>
      </c>
      <c r="V576" s="252">
        <v>99.893836975097656</v>
      </c>
      <c r="W576" s="252">
        <v>99.379348754882813</v>
      </c>
      <c r="X576" s="252">
        <v>99.571830749511719</v>
      </c>
      <c r="Y576" s="128">
        <v>1223454</v>
      </c>
      <c r="Z576" s="252">
        <v>99.918998718261719</v>
      </c>
      <c r="AA576" s="128">
        <v>222657</v>
      </c>
      <c r="AB576" s="252">
        <v>99.75433349609375</v>
      </c>
      <c r="AC576" s="128">
        <v>49058</v>
      </c>
      <c r="AD576" s="252">
        <v>0.34041339159011841</v>
      </c>
      <c r="AE576" s="128">
        <v>4837</v>
      </c>
      <c r="AF576" s="252">
        <v>98.904281616210938</v>
      </c>
      <c r="AG576" s="128">
        <v>1316783</v>
      </c>
      <c r="AH576" s="252">
        <v>0.26891294121742249</v>
      </c>
      <c r="AI576" s="128">
        <v>14574</v>
      </c>
      <c r="AJ576" s="252">
        <v>94.840126037597656</v>
      </c>
      <c r="AK576" s="252">
        <v>1.2652709484100342</v>
      </c>
      <c r="AL576" s="252">
        <v>6.2682420015335083E-2</v>
      </c>
      <c r="AM576" s="246">
        <v>0</v>
      </c>
      <c r="AN576" s="129">
        <v>0</v>
      </c>
      <c r="AO576" s="129">
        <v>0</v>
      </c>
      <c r="AP576" s="296">
        <v>0</v>
      </c>
      <c r="AQ576" s="296">
        <v>0</v>
      </c>
      <c r="AR576" s="296">
        <v>1</v>
      </c>
      <c r="AS576" s="296">
        <v>1</v>
      </c>
      <c r="AT576" s="296">
        <v>0</v>
      </c>
      <c r="AU576" s="296">
        <v>0</v>
      </c>
      <c r="AV576" s="311">
        <v>3</v>
      </c>
      <c r="AW576" s="312">
        <v>1</v>
      </c>
      <c r="AX576" s="312">
        <v>12</v>
      </c>
      <c r="AY576" s="10">
        <v>0</v>
      </c>
      <c r="AZ576" s="10">
        <v>1</v>
      </c>
      <c r="BA576" s="10">
        <v>1</v>
      </c>
    </row>
    <row r="577" spans="1:53" x14ac:dyDescent="0.25">
      <c r="A577" s="9">
        <v>41880</v>
      </c>
      <c r="B577" s="313" t="s">
        <v>83</v>
      </c>
      <c r="C577" s="313" t="s">
        <v>86</v>
      </c>
      <c r="D577" s="314" t="s">
        <v>120</v>
      </c>
      <c r="E577" s="131">
        <v>46</v>
      </c>
      <c r="F577" s="131">
        <v>140</v>
      </c>
      <c r="G577" s="246">
        <v>155.69758605957031</v>
      </c>
      <c r="H577" s="246">
        <v>0.30480000376701355</v>
      </c>
      <c r="I577" s="246">
        <v>689513.4375</v>
      </c>
      <c r="J577" s="131">
        <v>0</v>
      </c>
      <c r="K577" s="130">
        <v>30762</v>
      </c>
      <c r="L577" s="253">
        <v>96.811000585137506</v>
      </c>
      <c r="M577" s="130">
        <v>898725</v>
      </c>
      <c r="N577" s="253">
        <v>0</v>
      </c>
      <c r="O577" s="130">
        <v>20710</v>
      </c>
      <c r="P577" s="253">
        <v>0</v>
      </c>
      <c r="Q577" s="130">
        <v>68225</v>
      </c>
      <c r="R577" s="253">
        <v>99.931106567382813</v>
      </c>
      <c r="S577" s="130">
        <v>594908</v>
      </c>
      <c r="T577" s="253">
        <v>99.919990539550781</v>
      </c>
      <c r="U577" s="253">
        <v>99.773056030273437</v>
      </c>
      <c r="V577" s="253">
        <v>99.843666076660156</v>
      </c>
      <c r="W577" s="253">
        <v>99.704315185546875</v>
      </c>
      <c r="X577" s="253">
        <v>99.763778686523438</v>
      </c>
      <c r="Y577" s="130">
        <v>1108214</v>
      </c>
      <c r="Z577" s="253">
        <v>99.923568725585938</v>
      </c>
      <c r="AA577" s="130">
        <v>268245</v>
      </c>
      <c r="AB577" s="253">
        <v>99.864303588867187</v>
      </c>
      <c r="AC577" s="130">
        <v>20737</v>
      </c>
      <c r="AD577" s="253">
        <v>0.32309398055076599</v>
      </c>
      <c r="AE577" s="130">
        <v>1922</v>
      </c>
      <c r="AF577" s="253">
        <v>98.126953125</v>
      </c>
      <c r="AG577" s="130">
        <v>900772</v>
      </c>
      <c r="AH577" s="253">
        <v>0.26588302850723267</v>
      </c>
      <c r="AI577" s="130">
        <v>7172</v>
      </c>
      <c r="AJ577" s="253">
        <v>95.677635192871094</v>
      </c>
      <c r="AK577" s="253">
        <v>1.1722043752670288</v>
      </c>
      <c r="AL577" s="253">
        <v>9.0708576142787933E-2</v>
      </c>
      <c r="AM577" s="256">
        <v>0</v>
      </c>
      <c r="AN577" s="131">
        <v>0</v>
      </c>
      <c r="AO577" s="131">
        <v>0</v>
      </c>
      <c r="AP577" s="296">
        <v>0</v>
      </c>
      <c r="AQ577" s="296">
        <v>0</v>
      </c>
      <c r="AR577" s="296">
        <v>0</v>
      </c>
      <c r="AS577" s="296">
        <v>0</v>
      </c>
      <c r="AT577" s="296">
        <v>0</v>
      </c>
      <c r="AU577" s="296">
        <v>0</v>
      </c>
      <c r="AV577" s="315">
        <v>2</v>
      </c>
      <c r="AW577" s="316">
        <v>0</v>
      </c>
      <c r="AX577" s="316">
        <v>6</v>
      </c>
      <c r="AY577" s="317">
        <v>0</v>
      </c>
      <c r="AZ577" s="317">
        <v>0</v>
      </c>
      <c r="BA577" s="317">
        <v>0</v>
      </c>
    </row>
    <row r="578" spans="1:53" x14ac:dyDescent="0.25">
      <c r="A578" s="9">
        <v>41880</v>
      </c>
      <c r="B578" s="299" t="s">
        <v>85</v>
      </c>
      <c r="C578" s="299" t="s">
        <v>86</v>
      </c>
      <c r="D578" s="300">
        <v>3</v>
      </c>
      <c r="E578" s="124">
        <v>133</v>
      </c>
      <c r="F578" s="124">
        <v>430</v>
      </c>
      <c r="G578" s="242">
        <v>237.86402893066406</v>
      </c>
      <c r="H578" s="242">
        <v>2.6399999856948853E-2</v>
      </c>
      <c r="I578" s="242">
        <v>2742932.5</v>
      </c>
      <c r="J578" s="125">
        <v>0</v>
      </c>
      <c r="K578" s="124">
        <v>63771</v>
      </c>
      <c r="L578" s="248">
        <v>96.81046243590346</v>
      </c>
      <c r="M578" s="124">
        <v>3157404</v>
      </c>
      <c r="N578" s="248">
        <v>0</v>
      </c>
      <c r="O578" s="124">
        <v>31062</v>
      </c>
      <c r="P578" s="248">
        <v>3.219367703422904E-3</v>
      </c>
      <c r="Q578" s="124">
        <v>174224</v>
      </c>
      <c r="R578" s="248">
        <v>99.887504577636719</v>
      </c>
      <c r="S578" s="124">
        <v>2124674</v>
      </c>
      <c r="T578" s="248">
        <v>99.881484985351563</v>
      </c>
      <c r="U578" s="248">
        <v>99.800399780273437</v>
      </c>
      <c r="V578" s="248">
        <v>99.916893005371094</v>
      </c>
      <c r="W578" s="248">
        <v>99.688125610351563</v>
      </c>
      <c r="X578" s="248">
        <v>99.798477172851563</v>
      </c>
      <c r="Y578" s="124">
        <v>6054596</v>
      </c>
      <c r="Z578" s="248">
        <v>99.906303405761719</v>
      </c>
      <c r="AA578" s="124">
        <v>1103784</v>
      </c>
      <c r="AB578" s="248">
        <v>99.781929016113281</v>
      </c>
      <c r="AC578" s="124">
        <v>31106</v>
      </c>
      <c r="AD578" s="248">
        <v>0.35684433579444885</v>
      </c>
      <c r="AE578" s="124">
        <v>2997</v>
      </c>
      <c r="AF578" s="248">
        <v>97.230560302734375</v>
      </c>
      <c r="AG578" s="124">
        <v>3177822</v>
      </c>
      <c r="AH578" s="248">
        <v>0.25501742959022522</v>
      </c>
      <c r="AI578" s="124">
        <v>24861</v>
      </c>
      <c r="AJ578" s="248">
        <v>93.564216613769531</v>
      </c>
      <c r="AK578" s="248">
        <v>0.99243676662445068</v>
      </c>
      <c r="AL578" s="248">
        <v>7.7308133244514465E-2</v>
      </c>
      <c r="AM578" s="242">
        <v>0</v>
      </c>
      <c r="AN578" s="125">
        <v>0</v>
      </c>
      <c r="AO578" s="300">
        <v>0</v>
      </c>
      <c r="AP578" s="124">
        <v>0</v>
      </c>
      <c r="AQ578" s="124">
        <v>0</v>
      </c>
      <c r="AR578" s="124">
        <v>0</v>
      </c>
      <c r="AS578" s="124">
        <v>0</v>
      </c>
      <c r="AT578" s="124">
        <v>0</v>
      </c>
      <c r="AU578" s="124">
        <v>1</v>
      </c>
      <c r="AV578" s="315">
        <v>1</v>
      </c>
      <c r="AW578" s="316">
        <v>0</v>
      </c>
      <c r="AX578" s="316">
        <v>8</v>
      </c>
      <c r="AY578" s="317">
        <v>1</v>
      </c>
      <c r="AZ578" s="317">
        <v>0</v>
      </c>
      <c r="BA578" s="317">
        <v>0</v>
      </c>
    </row>
    <row r="579" spans="1:53" x14ac:dyDescent="0.25">
      <c r="A579" s="9">
        <v>41880</v>
      </c>
      <c r="B579" s="304" t="s">
        <v>84</v>
      </c>
      <c r="C579" s="304" t="s">
        <v>87</v>
      </c>
      <c r="D579" s="305">
        <v>2</v>
      </c>
      <c r="E579" s="142">
        <v>194</v>
      </c>
      <c r="F579" s="142">
        <v>581</v>
      </c>
      <c r="G579" s="243">
        <v>1022.424560546875</v>
      </c>
      <c r="H579" s="243">
        <v>0.69904720783233643</v>
      </c>
      <c r="I579" s="243">
        <v>5578488.5</v>
      </c>
      <c r="J579" s="143">
        <v>0</v>
      </c>
      <c r="K579" s="142">
        <v>141122</v>
      </c>
      <c r="L579" s="249">
        <v>96.886381995720015</v>
      </c>
      <c r="M579" s="142">
        <v>6910584</v>
      </c>
      <c r="N579" s="249">
        <v>0</v>
      </c>
      <c r="O579" s="142">
        <v>71771</v>
      </c>
      <c r="P579" s="249">
        <v>0</v>
      </c>
      <c r="Q579" s="142">
        <v>63065</v>
      </c>
      <c r="R579" s="249">
        <v>99.917549133300781</v>
      </c>
      <c r="S579" s="142">
        <v>5442934</v>
      </c>
      <c r="T579" s="249">
        <v>99.979293823242188</v>
      </c>
      <c r="U579" s="249">
        <v>99.810508728027344</v>
      </c>
      <c r="V579" s="249">
        <v>99.889732360839844</v>
      </c>
      <c r="W579" s="249">
        <v>99.72821044921875</v>
      </c>
      <c r="X579" s="249">
        <v>99.869049072265625</v>
      </c>
      <c r="Y579" s="142">
        <v>25247646</v>
      </c>
      <c r="Z579" s="249">
        <v>99.905540466308594</v>
      </c>
      <c r="AA579" s="142">
        <v>12847</v>
      </c>
      <c r="AB579" s="249">
        <v>91.445472717285156</v>
      </c>
      <c r="AC579" s="142">
        <v>61643</v>
      </c>
      <c r="AD579" s="249">
        <v>0.21738071739673615</v>
      </c>
      <c r="AE579" s="142">
        <v>10298</v>
      </c>
      <c r="AF579" s="249">
        <v>99.096908569335938</v>
      </c>
      <c r="AG579" s="142">
        <v>6873124</v>
      </c>
      <c r="AH579" s="249">
        <v>0.12499410659074783</v>
      </c>
      <c r="AI579" s="142">
        <v>16603</v>
      </c>
      <c r="AJ579" s="249">
        <v>96.500633239746094</v>
      </c>
      <c r="AK579" s="249">
        <v>2.5617046356201172</v>
      </c>
      <c r="AL579" s="249">
        <v>0.20316077768802643</v>
      </c>
      <c r="AM579" s="243">
        <v>0</v>
      </c>
      <c r="AN579" s="143">
        <v>0</v>
      </c>
      <c r="AO579" s="305">
        <v>0</v>
      </c>
      <c r="AP579" s="142">
        <v>0</v>
      </c>
      <c r="AQ579" s="142">
        <v>0</v>
      </c>
      <c r="AR579" s="142">
        <v>0</v>
      </c>
      <c r="AS579" s="142">
        <v>0</v>
      </c>
      <c r="AT579" s="142">
        <v>0</v>
      </c>
      <c r="AU579" s="142">
        <v>0</v>
      </c>
      <c r="AV579" s="315">
        <v>0</v>
      </c>
      <c r="AW579" s="316">
        <v>0</v>
      </c>
      <c r="AX579" s="316">
        <v>12</v>
      </c>
      <c r="AY579" s="317">
        <v>0</v>
      </c>
      <c r="AZ579" s="317">
        <v>0</v>
      </c>
      <c r="BA579" s="317">
        <v>1</v>
      </c>
    </row>
    <row r="580" spans="1:53" x14ac:dyDescent="0.25">
      <c r="A580" s="9">
        <v>41879</v>
      </c>
      <c r="B580" s="299" t="s">
        <v>17</v>
      </c>
      <c r="C580" s="299"/>
      <c r="D580" s="300">
        <v>4</v>
      </c>
      <c r="E580" s="124">
        <v>845</v>
      </c>
      <c r="F580" s="124">
        <v>2887</v>
      </c>
      <c r="G580" s="242">
        <v>7394.8922882080078</v>
      </c>
      <c r="H580" s="242">
        <v>3.3281779438257217</v>
      </c>
      <c r="I580" s="242">
        <v>16057400.25</v>
      </c>
      <c r="J580" s="125"/>
      <c r="K580" s="124">
        <v>1050086</v>
      </c>
      <c r="L580" s="248">
        <v>96.885778879063238</v>
      </c>
      <c r="M580" s="124">
        <v>33362322</v>
      </c>
      <c r="N580" s="248">
        <v>2.7845783864913686E-3</v>
      </c>
      <c r="O580" s="124">
        <v>857238</v>
      </c>
      <c r="P580" s="248">
        <v>1.5215923413772895E-2</v>
      </c>
      <c r="Q580" s="124">
        <v>2226614</v>
      </c>
      <c r="R580" s="248">
        <v>99.506021190788474</v>
      </c>
      <c r="S580" s="124">
        <v>23317100</v>
      </c>
      <c r="T580" s="248">
        <v>99.778072899974248</v>
      </c>
      <c r="U580" s="248">
        <v>99.724930518008108</v>
      </c>
      <c r="V580" s="248">
        <v>99.833389568095811</v>
      </c>
      <c r="W580" s="248">
        <v>99.23231049374823</v>
      </c>
      <c r="X580" s="248">
        <v>99.61183222176993</v>
      </c>
      <c r="Y580" s="124">
        <v>57585120</v>
      </c>
      <c r="Z580" s="248">
        <v>99.908087693393469</v>
      </c>
      <c r="AA580" s="124">
        <v>5431359</v>
      </c>
      <c r="AB580" s="248">
        <v>99.795225398802728</v>
      </c>
      <c r="AC580" s="124">
        <v>847776</v>
      </c>
      <c r="AD580" s="248">
        <v>0.30267429477872482</v>
      </c>
      <c r="AE580" s="124">
        <v>73220</v>
      </c>
      <c r="AF580" s="248">
        <v>98.275061498421593</v>
      </c>
      <c r="AG580" s="124">
        <v>33374961</v>
      </c>
      <c r="AH580" s="248">
        <v>0.15306384831712386</v>
      </c>
      <c r="AI580" s="124">
        <v>308715</v>
      </c>
      <c r="AJ580" s="248">
        <v>95.10519281018513</v>
      </c>
      <c r="AK580" s="248">
        <v>0.89113880126566902</v>
      </c>
      <c r="AL580" s="248" t="e">
        <v>#DIV/0!</v>
      </c>
      <c r="AM580" s="242"/>
      <c r="AN580" s="125"/>
      <c r="AO580" s="300"/>
      <c r="AP580" s="124">
        <v>0</v>
      </c>
      <c r="AQ580" s="124">
        <v>0</v>
      </c>
      <c r="AR580" s="124">
        <v>9</v>
      </c>
      <c r="AS580" s="124">
        <v>7</v>
      </c>
      <c r="AT580" s="124">
        <v>0</v>
      </c>
      <c r="AU580" s="124">
        <v>1</v>
      </c>
      <c r="AV580" s="301">
        <v>29</v>
      </c>
      <c r="AW580" s="302">
        <v>1</v>
      </c>
      <c r="AX580" s="302">
        <v>95</v>
      </c>
      <c r="AY580" s="303">
        <v>4</v>
      </c>
      <c r="AZ580" s="303">
        <v>37</v>
      </c>
      <c r="BA580" s="303">
        <v>27</v>
      </c>
    </row>
    <row r="581" spans="1:53" x14ac:dyDescent="0.25">
      <c r="A581" s="9">
        <v>41879</v>
      </c>
      <c r="B581" s="304" t="s">
        <v>88</v>
      </c>
      <c r="C581" s="304"/>
      <c r="D581" s="305">
        <v>3</v>
      </c>
      <c r="E581" s="142">
        <v>651</v>
      </c>
      <c r="F581" s="142">
        <v>2306</v>
      </c>
      <c r="G581" s="243">
        <v>6353.5939483642578</v>
      </c>
      <c r="H581" s="243">
        <v>2.5464002043008804</v>
      </c>
      <c r="I581" s="243">
        <v>10492545.75</v>
      </c>
      <c r="J581" s="143"/>
      <c r="K581" s="142">
        <v>915123</v>
      </c>
      <c r="L581" s="249">
        <v>96.889052072781482</v>
      </c>
      <c r="M581" s="142">
        <v>26436089</v>
      </c>
      <c r="N581" s="249">
        <v>3.5141355729421814E-3</v>
      </c>
      <c r="O581" s="142">
        <v>786078</v>
      </c>
      <c r="P581" s="249">
        <v>1.6537798581368435E-2</v>
      </c>
      <c r="Q581" s="142">
        <v>2163921</v>
      </c>
      <c r="R581" s="249">
        <v>99.493881587240907</v>
      </c>
      <c r="S581" s="142">
        <v>17858485</v>
      </c>
      <c r="T581" s="249">
        <v>99.715893872856824</v>
      </c>
      <c r="U581" s="249">
        <v>99.71440501906045</v>
      </c>
      <c r="V581" s="249">
        <v>99.815623464888674</v>
      </c>
      <c r="W581" s="249">
        <v>99.209732055085809</v>
      </c>
      <c r="X581" s="249">
        <v>99.532041162778768</v>
      </c>
      <c r="Y581" s="142">
        <v>30200256</v>
      </c>
      <c r="Z581" s="249">
        <v>99.908896218729495</v>
      </c>
      <c r="AA581" s="142">
        <v>5419333</v>
      </c>
      <c r="AB581" s="249">
        <v>99.815677623745728</v>
      </c>
      <c r="AC581" s="142">
        <v>786306</v>
      </c>
      <c r="AD581" s="249">
        <v>0.31031176563129265</v>
      </c>
      <c r="AE581" s="142">
        <v>63513</v>
      </c>
      <c r="AF581" s="249">
        <v>98.129516549068597</v>
      </c>
      <c r="AG581" s="142">
        <v>26484957</v>
      </c>
      <c r="AH581" s="249">
        <v>0.16109899546187503</v>
      </c>
      <c r="AI581" s="142">
        <v>291574</v>
      </c>
      <c r="AJ581" s="249">
        <v>95.033506506169857</v>
      </c>
      <c r="AK581" s="249">
        <v>7.7343188752856108E-7</v>
      </c>
      <c r="AL581" s="249" t="e">
        <v>#DIV/0!</v>
      </c>
      <c r="AM581" s="243"/>
      <c r="AN581" s="143"/>
      <c r="AO581" s="305"/>
      <c r="AP581" s="142">
        <v>0</v>
      </c>
      <c r="AQ581" s="142">
        <v>0</v>
      </c>
      <c r="AR581" s="142">
        <v>9</v>
      </c>
      <c r="AS581" s="142">
        <v>7</v>
      </c>
      <c r="AT581" s="142">
        <v>0</v>
      </c>
      <c r="AU581" s="142">
        <v>1</v>
      </c>
      <c r="AV581" s="301">
        <v>29</v>
      </c>
      <c r="AW581" s="302">
        <v>1</v>
      </c>
      <c r="AX581" s="302">
        <v>83</v>
      </c>
      <c r="AY581" s="303">
        <v>4</v>
      </c>
      <c r="AZ581" s="303">
        <v>37</v>
      </c>
      <c r="BA581" s="303">
        <v>26</v>
      </c>
    </row>
    <row r="582" spans="1:53" x14ac:dyDescent="0.25">
      <c r="A582" s="9">
        <v>41879</v>
      </c>
      <c r="B582" s="306" t="s">
        <v>89</v>
      </c>
      <c r="C582" s="306"/>
      <c r="D582" s="307">
        <v>1</v>
      </c>
      <c r="E582" s="145">
        <v>194</v>
      </c>
      <c r="F582" s="145">
        <v>581</v>
      </c>
      <c r="G582" s="244">
        <v>1041.29833984375</v>
      </c>
      <c r="H582" s="244">
        <v>0.78177773952484131</v>
      </c>
      <c r="I582" s="244">
        <v>5564854.5</v>
      </c>
      <c r="J582" s="138"/>
      <c r="K582" s="145">
        <v>134963</v>
      </c>
      <c r="L582" s="250">
        <v>96.863584834362015</v>
      </c>
      <c r="M582" s="145">
        <v>6926233</v>
      </c>
      <c r="N582" s="250">
        <v>0</v>
      </c>
      <c r="O582" s="145">
        <v>71160</v>
      </c>
      <c r="P582" s="250">
        <v>6.1366107547655702E-4</v>
      </c>
      <c r="Q582" s="145">
        <v>62693</v>
      </c>
      <c r="R582" s="250">
        <v>99.925033569335938</v>
      </c>
      <c r="S582" s="145">
        <v>5458615</v>
      </c>
      <c r="T582" s="250">
        <v>99.981498718261719</v>
      </c>
      <c r="U582" s="250">
        <v>99.841201782226563</v>
      </c>
      <c r="V582" s="250">
        <v>99.901199340820313</v>
      </c>
      <c r="W582" s="250">
        <v>99.766357421875</v>
      </c>
      <c r="X582" s="250">
        <v>99.882713317871094</v>
      </c>
      <c r="Y582" s="145">
        <v>27384864</v>
      </c>
      <c r="Z582" s="250">
        <v>99.907196044921875</v>
      </c>
      <c r="AA582" s="145">
        <v>12026</v>
      </c>
      <c r="AB582" s="250">
        <v>90.578742980957031</v>
      </c>
      <c r="AC582" s="145">
        <v>61470</v>
      </c>
      <c r="AD582" s="250">
        <v>0.20497803390026093</v>
      </c>
      <c r="AE582" s="145">
        <v>9707</v>
      </c>
      <c r="AF582" s="250">
        <v>99.227363586425781</v>
      </c>
      <c r="AG582" s="145">
        <v>6890004</v>
      </c>
      <c r="AH582" s="250">
        <v>0.12217699736356735</v>
      </c>
      <c r="AI582" s="145">
        <v>17141</v>
      </c>
      <c r="AJ582" s="250">
        <v>96.324600219726563</v>
      </c>
      <c r="AK582" s="250">
        <v>2.5713815689086914</v>
      </c>
      <c r="AL582" s="250">
        <v>0.21174679696559906</v>
      </c>
      <c r="AM582" s="244"/>
      <c r="AN582" s="138"/>
      <c r="AO582" s="307"/>
      <c r="AP582" s="145">
        <v>0</v>
      </c>
      <c r="AQ582" s="145">
        <v>0</v>
      </c>
      <c r="AR582" s="145">
        <v>0</v>
      </c>
      <c r="AS582" s="145">
        <v>0</v>
      </c>
      <c r="AT582" s="145">
        <v>0</v>
      </c>
      <c r="AU582" s="145">
        <v>0</v>
      </c>
      <c r="AV582" s="34">
        <v>0</v>
      </c>
      <c r="AW582" s="308">
        <v>0</v>
      </c>
      <c r="AX582" s="308">
        <v>12</v>
      </c>
      <c r="AY582" s="10">
        <v>0</v>
      </c>
      <c r="AZ582" s="10">
        <v>0</v>
      </c>
      <c r="BA582" s="10">
        <v>1</v>
      </c>
    </row>
    <row r="583" spans="1:53" x14ac:dyDescent="0.25">
      <c r="A583" s="9">
        <v>41879</v>
      </c>
      <c r="B583" s="309" t="s">
        <v>75</v>
      </c>
      <c r="C583" s="309" t="s">
        <v>86</v>
      </c>
      <c r="D583" s="310" t="s">
        <v>118</v>
      </c>
      <c r="E583" s="127">
        <v>39</v>
      </c>
      <c r="F583" s="127">
        <v>181</v>
      </c>
      <c r="G583" s="245">
        <v>1606.80908203125</v>
      </c>
      <c r="H583" s="245">
        <v>0.69600015878677368</v>
      </c>
      <c r="I583" s="245">
        <v>802752.9375</v>
      </c>
      <c r="J583" s="126">
        <v>0</v>
      </c>
      <c r="K583" s="127">
        <v>195117</v>
      </c>
      <c r="L583" s="251">
        <v>97.181178472403744</v>
      </c>
      <c r="M583" s="127">
        <v>3759422</v>
      </c>
      <c r="N583" s="251">
        <v>1.6970694065093994E-2</v>
      </c>
      <c r="O583" s="127">
        <v>202865</v>
      </c>
      <c r="P583" s="251">
        <v>4.4857416301965714E-2</v>
      </c>
      <c r="Q583" s="127">
        <v>459020</v>
      </c>
      <c r="R583" s="251">
        <v>98.30029296875</v>
      </c>
      <c r="S583" s="127">
        <v>2855143</v>
      </c>
      <c r="T583" s="251">
        <v>99.136123657226563</v>
      </c>
      <c r="U583" s="251">
        <v>99.536636352539062</v>
      </c>
      <c r="V583" s="251">
        <v>99.568473815917969</v>
      </c>
      <c r="W583" s="251">
        <v>97.844802856445312</v>
      </c>
      <c r="X583" s="251">
        <v>98.708328247070313</v>
      </c>
      <c r="Y583" s="127">
        <v>4239582</v>
      </c>
      <c r="Z583" s="251">
        <v>99.920135498046875</v>
      </c>
      <c r="AA583" s="127">
        <v>737400</v>
      </c>
      <c r="AB583" s="251">
        <v>99.728233337402344</v>
      </c>
      <c r="AC583" s="127">
        <v>202570</v>
      </c>
      <c r="AD583" s="251">
        <v>0.32137039303779602</v>
      </c>
      <c r="AE583" s="127">
        <v>23403</v>
      </c>
      <c r="AF583" s="251">
        <v>98.500190734863281</v>
      </c>
      <c r="AG583" s="127">
        <v>3756750</v>
      </c>
      <c r="AH583" s="251">
        <v>0.13841751217842102</v>
      </c>
      <c r="AI583" s="127">
        <v>110504</v>
      </c>
      <c r="AJ583" s="251">
        <v>95.480705261230469</v>
      </c>
      <c r="AK583" s="251">
        <v>1.0873723030090332</v>
      </c>
      <c r="AL583" s="251">
        <v>5.5218782275915146E-2</v>
      </c>
      <c r="AM583" s="245">
        <v>0</v>
      </c>
      <c r="AN583" s="126">
        <v>0</v>
      </c>
      <c r="AO583" s="156">
        <v>0</v>
      </c>
      <c r="AP583" s="127">
        <v>0</v>
      </c>
      <c r="AQ583" s="127">
        <v>0</v>
      </c>
      <c r="AR583" s="127">
        <v>7</v>
      </c>
      <c r="AS583" s="127">
        <v>6</v>
      </c>
      <c r="AT583" s="127">
        <v>0</v>
      </c>
      <c r="AU583" s="127">
        <v>0</v>
      </c>
      <c r="AV583" s="311">
        <v>9</v>
      </c>
      <c r="AW583" s="312">
        <v>0</v>
      </c>
      <c r="AX583" s="312">
        <v>17</v>
      </c>
      <c r="AY583" s="10">
        <v>2</v>
      </c>
      <c r="AZ583" s="10">
        <v>21</v>
      </c>
      <c r="BA583" s="10">
        <v>17</v>
      </c>
    </row>
    <row r="584" spans="1:53" x14ac:dyDescent="0.25">
      <c r="A584" s="9">
        <v>41879</v>
      </c>
      <c r="B584" s="309" t="s">
        <v>76</v>
      </c>
      <c r="C584" s="309" t="s">
        <v>86</v>
      </c>
      <c r="D584" s="310" t="s">
        <v>119</v>
      </c>
      <c r="E584" s="127">
        <v>52</v>
      </c>
      <c r="F584" s="127">
        <v>168</v>
      </c>
      <c r="G584" s="245">
        <v>498.32882690429688</v>
      </c>
      <c r="H584" s="245">
        <v>0.17280000448226929</v>
      </c>
      <c r="I584" s="245">
        <v>647724.25</v>
      </c>
      <c r="J584" s="126">
        <v>0</v>
      </c>
      <c r="K584" s="127">
        <v>73312</v>
      </c>
      <c r="L584" s="251">
        <v>97.068692710606712</v>
      </c>
      <c r="M584" s="127">
        <v>2093194</v>
      </c>
      <c r="N584" s="251">
        <v>0</v>
      </c>
      <c r="O584" s="127">
        <v>59404</v>
      </c>
      <c r="P584" s="251">
        <v>0</v>
      </c>
      <c r="Q584" s="127">
        <v>185124</v>
      </c>
      <c r="R584" s="251">
        <v>99.939498901367188</v>
      </c>
      <c r="S584" s="127">
        <v>1375316</v>
      </c>
      <c r="T584" s="251">
        <v>99.94110107421875</v>
      </c>
      <c r="U584" s="251">
        <v>99.691940307617188</v>
      </c>
      <c r="V584" s="251">
        <v>99.826774597167969</v>
      </c>
      <c r="W584" s="251">
        <v>99.631622314453125</v>
      </c>
      <c r="X584" s="251">
        <v>99.767974853515625</v>
      </c>
      <c r="Y584" s="127">
        <v>1900356</v>
      </c>
      <c r="Z584" s="251">
        <v>99.913963317871094</v>
      </c>
      <c r="AA584" s="127">
        <v>332471</v>
      </c>
      <c r="AB584" s="251">
        <v>99.849311828613281</v>
      </c>
      <c r="AC584" s="127">
        <v>59389</v>
      </c>
      <c r="AD584" s="251">
        <v>0.28456449508666992</v>
      </c>
      <c r="AE584" s="127">
        <v>1259</v>
      </c>
      <c r="AF584" s="251">
        <v>98.252578735351563</v>
      </c>
      <c r="AG584" s="127">
        <v>2095042</v>
      </c>
      <c r="AH584" s="251">
        <v>0.12023625522851944</v>
      </c>
      <c r="AI584" s="127">
        <v>15456</v>
      </c>
      <c r="AJ584" s="251">
        <v>93.510612487792969</v>
      </c>
      <c r="AK584" s="251">
        <v>1.0158933401107788</v>
      </c>
      <c r="AL584" s="251">
        <v>7.1096457540988922E-2</v>
      </c>
      <c r="AM584" s="245">
        <v>0</v>
      </c>
      <c r="AN584" s="126">
        <v>0</v>
      </c>
      <c r="AO584" s="156">
        <v>0</v>
      </c>
      <c r="AP584" s="127">
        <v>0</v>
      </c>
      <c r="AQ584" s="127">
        <v>0</v>
      </c>
      <c r="AR584" s="127">
        <v>0</v>
      </c>
      <c r="AS584" s="127">
        <v>0</v>
      </c>
      <c r="AT584" s="127">
        <v>0</v>
      </c>
      <c r="AU584" s="127">
        <v>0</v>
      </c>
      <c r="AV584" s="311">
        <v>2</v>
      </c>
      <c r="AW584" s="312">
        <v>0</v>
      </c>
      <c r="AX584" s="312">
        <v>8</v>
      </c>
      <c r="AY584" s="10">
        <v>0</v>
      </c>
      <c r="AZ584" s="10">
        <v>2</v>
      </c>
      <c r="BA584" s="10">
        <v>0</v>
      </c>
    </row>
    <row r="585" spans="1:53" x14ac:dyDescent="0.25">
      <c r="A585" s="9">
        <v>41879</v>
      </c>
      <c r="B585" s="309" t="s">
        <v>77</v>
      </c>
      <c r="C585" s="309" t="s">
        <v>86</v>
      </c>
      <c r="D585" s="310" t="s">
        <v>118</v>
      </c>
      <c r="E585" s="127">
        <v>65</v>
      </c>
      <c r="F585" s="127">
        <v>350</v>
      </c>
      <c r="G585" s="245">
        <v>891.73455810546875</v>
      </c>
      <c r="H585" s="245">
        <v>0.57360005378723145</v>
      </c>
      <c r="I585" s="245">
        <v>1069135.625</v>
      </c>
      <c r="J585" s="126">
        <v>0</v>
      </c>
      <c r="K585" s="127">
        <v>113527</v>
      </c>
      <c r="L585" s="251">
        <v>97.333673927788098</v>
      </c>
      <c r="M585" s="127">
        <v>3524617</v>
      </c>
      <c r="N585" s="251">
        <v>5.674375279340893E-5</v>
      </c>
      <c r="O585" s="127">
        <v>102292</v>
      </c>
      <c r="P585" s="251">
        <v>0</v>
      </c>
      <c r="Q585" s="127">
        <v>285183</v>
      </c>
      <c r="R585" s="251">
        <v>99.971244812011719</v>
      </c>
      <c r="S585" s="127">
        <v>2420707</v>
      </c>
      <c r="T585" s="251">
        <v>99.950843811035156</v>
      </c>
      <c r="U585" s="251">
        <v>99.875846862792969</v>
      </c>
      <c r="V585" s="251">
        <v>99.9390869140625</v>
      </c>
      <c r="W585" s="251">
        <v>99.847129821777344</v>
      </c>
      <c r="X585" s="251">
        <v>99.889961242675781</v>
      </c>
      <c r="Y585" s="127">
        <v>3700085</v>
      </c>
      <c r="Z585" s="251">
        <v>99.898841857910156</v>
      </c>
      <c r="AA585" s="127">
        <v>649793</v>
      </c>
      <c r="AB585" s="251">
        <v>99.855491638183594</v>
      </c>
      <c r="AC585" s="127">
        <v>102500</v>
      </c>
      <c r="AD585" s="251">
        <v>0.33170732855796814</v>
      </c>
      <c r="AE585" s="127">
        <v>5757</v>
      </c>
      <c r="AF585" s="251">
        <v>98.1240234375</v>
      </c>
      <c r="AG585" s="127">
        <v>3532718</v>
      </c>
      <c r="AH585" s="251">
        <v>0.10739605873823166</v>
      </c>
      <c r="AI585" s="127">
        <v>17955</v>
      </c>
      <c r="AJ585" s="251">
        <v>94.753547668457031</v>
      </c>
      <c r="AK585" s="251">
        <v>0.94341737031936646</v>
      </c>
      <c r="AL585" s="251">
        <v>6.2464021146297455E-2</v>
      </c>
      <c r="AM585" s="245">
        <v>0</v>
      </c>
      <c r="AN585" s="126">
        <v>0</v>
      </c>
      <c r="AO585" s="156">
        <v>0</v>
      </c>
      <c r="AP585" s="127">
        <v>0</v>
      </c>
      <c r="AQ585" s="127">
        <v>0</v>
      </c>
      <c r="AR585" s="127">
        <v>0</v>
      </c>
      <c r="AS585" s="127">
        <v>0</v>
      </c>
      <c r="AT585" s="127">
        <v>0</v>
      </c>
      <c r="AU585" s="127">
        <v>0</v>
      </c>
      <c r="AV585" s="311">
        <v>8</v>
      </c>
      <c r="AW585" s="312">
        <v>0</v>
      </c>
      <c r="AX585" s="312">
        <v>2</v>
      </c>
      <c r="AY585" s="10">
        <v>0</v>
      </c>
      <c r="AZ585" s="10">
        <v>0</v>
      </c>
      <c r="BA585" s="10">
        <v>0</v>
      </c>
    </row>
    <row r="586" spans="1:53" x14ac:dyDescent="0.25">
      <c r="A586" s="9">
        <v>41879</v>
      </c>
      <c r="B586" s="309" t="s">
        <v>124</v>
      </c>
      <c r="C586" s="309" t="s">
        <v>86</v>
      </c>
      <c r="D586" s="310" t="s">
        <v>118</v>
      </c>
      <c r="E586" s="127">
        <v>42</v>
      </c>
      <c r="F586" s="127">
        <v>136</v>
      </c>
      <c r="G586" s="245">
        <v>299.84637451171875</v>
      </c>
      <c r="H586" s="245">
        <v>4.8000000417232513E-2</v>
      </c>
      <c r="I586" s="245">
        <v>408902.25</v>
      </c>
      <c r="J586" s="126">
        <v>0</v>
      </c>
      <c r="K586" s="127">
        <v>43129</v>
      </c>
      <c r="L586" s="251">
        <v>96.318022676157582</v>
      </c>
      <c r="M586" s="127">
        <v>1678491</v>
      </c>
      <c r="N586" s="251">
        <v>0</v>
      </c>
      <c r="O586" s="127">
        <v>38938</v>
      </c>
      <c r="P586" s="251">
        <v>0</v>
      </c>
      <c r="Q586" s="127">
        <v>148662</v>
      </c>
      <c r="R586" s="251">
        <v>99.959640502929688</v>
      </c>
      <c r="S586" s="127">
        <v>1073288</v>
      </c>
      <c r="T586" s="251">
        <v>99.954063415527344</v>
      </c>
      <c r="U586" s="251">
        <v>99.794548034667969</v>
      </c>
      <c r="V586" s="251">
        <v>99.832649230957031</v>
      </c>
      <c r="W586" s="251">
        <v>99.7542724609375</v>
      </c>
      <c r="X586" s="251">
        <v>99.786788940429687</v>
      </c>
      <c r="Y586" s="127">
        <v>1728162</v>
      </c>
      <c r="Z586" s="251">
        <v>99.903999328613281</v>
      </c>
      <c r="AA586" s="127">
        <v>272427</v>
      </c>
      <c r="AB586" s="251">
        <v>99.861244201660156</v>
      </c>
      <c r="AC586" s="127">
        <v>38927</v>
      </c>
      <c r="AD586" s="251">
        <v>0.17725485563278198</v>
      </c>
      <c r="AE586" s="127">
        <v>3021</v>
      </c>
      <c r="AF586" s="251">
        <v>98.510429382324219</v>
      </c>
      <c r="AG586" s="127">
        <v>1680445</v>
      </c>
      <c r="AH586" s="251">
        <v>0.1129462718963623</v>
      </c>
      <c r="AI586" s="127">
        <v>18539</v>
      </c>
      <c r="AJ586" s="251">
        <v>92.318893432617188</v>
      </c>
      <c r="AK586" s="251">
        <v>0.96827822923660278</v>
      </c>
      <c r="AL586" s="251">
        <v>5.2536040544509888E-2</v>
      </c>
      <c r="AM586" s="245">
        <v>0</v>
      </c>
      <c r="AN586" s="126">
        <v>0</v>
      </c>
      <c r="AO586" s="156">
        <v>0</v>
      </c>
      <c r="AP586" s="127">
        <v>0</v>
      </c>
      <c r="AQ586" s="127">
        <v>0</v>
      </c>
      <c r="AR586" s="127">
        <v>0</v>
      </c>
      <c r="AS586" s="127">
        <v>0</v>
      </c>
      <c r="AT586" s="127">
        <v>0</v>
      </c>
      <c r="AU586" s="127">
        <v>0</v>
      </c>
      <c r="AV586" s="311">
        <v>0</v>
      </c>
      <c r="AW586" s="312">
        <v>0</v>
      </c>
      <c r="AX586" s="312">
        <v>6</v>
      </c>
      <c r="AY586" s="10">
        <v>0</v>
      </c>
      <c r="AZ586" s="10">
        <v>0</v>
      </c>
      <c r="BA586" s="10">
        <v>0</v>
      </c>
    </row>
    <row r="587" spans="1:53" x14ac:dyDescent="0.25">
      <c r="A587" s="9">
        <v>41879</v>
      </c>
      <c r="B587" s="309" t="s">
        <v>78</v>
      </c>
      <c r="C587" s="309" t="s">
        <v>86</v>
      </c>
      <c r="D587" s="310" t="s">
        <v>118</v>
      </c>
      <c r="E587" s="127">
        <v>33</v>
      </c>
      <c r="F587" s="127">
        <v>104</v>
      </c>
      <c r="G587" s="245">
        <v>698.59185791015625</v>
      </c>
      <c r="H587" s="245">
        <v>7.9199999570846558E-2</v>
      </c>
      <c r="I587" s="245">
        <v>448587.75</v>
      </c>
      <c r="J587" s="126">
        <v>0</v>
      </c>
      <c r="K587" s="127">
        <v>100103</v>
      </c>
      <c r="L587" s="251">
        <v>95.977143542151595</v>
      </c>
      <c r="M587" s="127">
        <v>1832087</v>
      </c>
      <c r="N587" s="251">
        <v>1.4246048405766487E-2</v>
      </c>
      <c r="O587" s="127">
        <v>84461</v>
      </c>
      <c r="P587" s="251">
        <v>4.1439242660999298E-2</v>
      </c>
      <c r="Q587" s="127">
        <v>162147</v>
      </c>
      <c r="R587" s="251">
        <v>98.925666809082031</v>
      </c>
      <c r="S587" s="127">
        <v>1163034</v>
      </c>
      <c r="T587" s="251">
        <v>98.871742248535156</v>
      </c>
      <c r="U587" s="251">
        <v>99.682693481445313</v>
      </c>
      <c r="V587" s="251">
        <v>99.770095825195313</v>
      </c>
      <c r="W587" s="251">
        <v>98.611770629882813</v>
      </c>
      <c r="X587" s="251">
        <v>98.644432067871094</v>
      </c>
      <c r="Y587" s="127">
        <v>1634488</v>
      </c>
      <c r="Z587" s="251">
        <v>99.876106262207031</v>
      </c>
      <c r="AA587" s="127">
        <v>236032</v>
      </c>
      <c r="AB587" s="251">
        <v>99.741134643554688</v>
      </c>
      <c r="AC587" s="127">
        <v>84662</v>
      </c>
      <c r="AD587" s="251">
        <v>0.57522857189178467</v>
      </c>
      <c r="AE587" s="127">
        <v>6232</v>
      </c>
      <c r="AF587" s="251">
        <v>96.148910522460938</v>
      </c>
      <c r="AG587" s="127">
        <v>1840023</v>
      </c>
      <c r="AH587" s="251">
        <v>0.31559386849403381</v>
      </c>
      <c r="AI587" s="127">
        <v>13864</v>
      </c>
      <c r="AJ587" s="251">
        <v>94.727348327636719</v>
      </c>
      <c r="AK587" s="251">
        <v>1.0565001964569092</v>
      </c>
      <c r="AL587" s="251">
        <v>6.0493256896734238E-2</v>
      </c>
      <c r="AM587" s="245">
        <v>0</v>
      </c>
      <c r="AN587" s="126">
        <v>0</v>
      </c>
      <c r="AO587" s="156">
        <v>0</v>
      </c>
      <c r="AP587" s="127">
        <v>0</v>
      </c>
      <c r="AQ587" s="127">
        <v>0</v>
      </c>
      <c r="AR587" s="127">
        <v>1</v>
      </c>
      <c r="AS587" s="127">
        <v>0</v>
      </c>
      <c r="AT587" s="127">
        <v>0</v>
      </c>
      <c r="AU587" s="127">
        <v>0</v>
      </c>
      <c r="AV587" s="311">
        <v>4</v>
      </c>
      <c r="AW587" s="312">
        <v>0</v>
      </c>
      <c r="AX587" s="312">
        <v>7</v>
      </c>
      <c r="AY587" s="10">
        <v>1</v>
      </c>
      <c r="AZ587" s="10">
        <v>5</v>
      </c>
      <c r="BA587" s="10">
        <v>3</v>
      </c>
    </row>
    <row r="588" spans="1:53" x14ac:dyDescent="0.25">
      <c r="A588" s="9">
        <v>41879</v>
      </c>
      <c r="B588" s="309" t="s">
        <v>79</v>
      </c>
      <c r="C588" s="309" t="s">
        <v>86</v>
      </c>
      <c r="D588" s="310" t="s">
        <v>119</v>
      </c>
      <c r="E588" s="127">
        <v>77</v>
      </c>
      <c r="F588" s="127">
        <v>261</v>
      </c>
      <c r="G588" s="245">
        <v>524.4864501953125</v>
      </c>
      <c r="H588" s="245">
        <v>0.35759997367858887</v>
      </c>
      <c r="I588" s="245">
        <v>1377613.375</v>
      </c>
      <c r="J588" s="126">
        <v>0</v>
      </c>
      <c r="K588" s="127">
        <v>82226</v>
      </c>
      <c r="L588" s="251">
        <v>97.011894048111301</v>
      </c>
      <c r="M588" s="127">
        <v>3498493</v>
      </c>
      <c r="N588" s="251">
        <v>0</v>
      </c>
      <c r="O588" s="127">
        <v>63426</v>
      </c>
      <c r="P588" s="251">
        <v>1.5766405267640948E-3</v>
      </c>
      <c r="Q588" s="127">
        <v>197633</v>
      </c>
      <c r="R588" s="251">
        <v>99.899810791015625</v>
      </c>
      <c r="S588" s="127">
        <v>2304751</v>
      </c>
      <c r="T588" s="251">
        <v>99.909141540527344</v>
      </c>
      <c r="U588" s="251">
        <v>99.70989990234375</v>
      </c>
      <c r="V588" s="251">
        <v>99.798255920410156</v>
      </c>
      <c r="W588" s="251">
        <v>99.610000610351563</v>
      </c>
      <c r="X588" s="251">
        <v>99.70758056640625</v>
      </c>
      <c r="Y588" s="127">
        <v>3777561</v>
      </c>
      <c r="Z588" s="251">
        <v>99.9013671875</v>
      </c>
      <c r="AA588" s="127">
        <v>704564</v>
      </c>
      <c r="AB588" s="251">
        <v>99.865447998046875</v>
      </c>
      <c r="AC588" s="127">
        <v>63403</v>
      </c>
      <c r="AD588" s="251">
        <v>0.24762235581874847</v>
      </c>
      <c r="AE588" s="127">
        <v>4461</v>
      </c>
      <c r="AF588" s="251">
        <v>97.960098266601562</v>
      </c>
      <c r="AG588" s="127">
        <v>3500684</v>
      </c>
      <c r="AH588" s="251">
        <v>0.1147490069270134</v>
      </c>
      <c r="AI588" s="127">
        <v>30736</v>
      </c>
      <c r="AJ588" s="251">
        <v>97.023033142089844</v>
      </c>
      <c r="AK588" s="251">
        <v>0.92656183242797852</v>
      </c>
      <c r="AL588" s="251">
        <v>6.1856325715780258E-2</v>
      </c>
      <c r="AM588" s="245">
        <v>0</v>
      </c>
      <c r="AN588" s="126">
        <v>0</v>
      </c>
      <c r="AO588" s="156">
        <v>0</v>
      </c>
      <c r="AP588" s="127">
        <v>0</v>
      </c>
      <c r="AQ588" s="127">
        <v>0</v>
      </c>
      <c r="AR588" s="127">
        <v>0</v>
      </c>
      <c r="AS588" s="127">
        <v>0</v>
      </c>
      <c r="AT588" s="127">
        <v>0</v>
      </c>
      <c r="AU588" s="127">
        <v>0</v>
      </c>
      <c r="AV588" s="311">
        <v>0</v>
      </c>
      <c r="AW588" s="312">
        <v>0</v>
      </c>
      <c r="AX588" s="312">
        <v>12</v>
      </c>
      <c r="AY588" s="10">
        <v>0</v>
      </c>
      <c r="AZ588" s="10">
        <v>4</v>
      </c>
      <c r="BA588" s="10">
        <v>5</v>
      </c>
    </row>
    <row r="589" spans="1:53" x14ac:dyDescent="0.25">
      <c r="A589" s="9">
        <v>41879</v>
      </c>
      <c r="B589" s="309" t="s">
        <v>80</v>
      </c>
      <c r="C589" s="309" t="s">
        <v>86</v>
      </c>
      <c r="D589" s="310" t="s">
        <v>119</v>
      </c>
      <c r="E589" s="127">
        <v>57</v>
      </c>
      <c r="F589" s="127">
        <v>179</v>
      </c>
      <c r="G589" s="245">
        <v>338.99520874023437</v>
      </c>
      <c r="H589" s="245">
        <v>2.8799999505281448E-2</v>
      </c>
      <c r="I589" s="245">
        <v>721236.4375</v>
      </c>
      <c r="J589" s="126">
        <v>0</v>
      </c>
      <c r="K589" s="127">
        <v>52079</v>
      </c>
      <c r="L589" s="251">
        <v>96.710766335759132</v>
      </c>
      <c r="M589" s="127">
        <v>1984598</v>
      </c>
      <c r="N589" s="251">
        <v>0</v>
      </c>
      <c r="O589" s="127">
        <v>41630</v>
      </c>
      <c r="P589" s="251">
        <v>0</v>
      </c>
      <c r="Q589" s="127">
        <v>105498</v>
      </c>
      <c r="R589" s="251">
        <v>99.959243774414063</v>
      </c>
      <c r="S589" s="127">
        <v>1274931</v>
      </c>
      <c r="T589" s="251">
        <v>99.936470031738281</v>
      </c>
      <c r="U589" s="251">
        <v>99.798225402832031</v>
      </c>
      <c r="V589" s="251">
        <v>99.889549255371094</v>
      </c>
      <c r="W589" s="251">
        <v>99.757553100585938</v>
      </c>
      <c r="X589" s="251">
        <v>99.826087951660156</v>
      </c>
      <c r="Y589" s="127">
        <v>1766055</v>
      </c>
      <c r="Z589" s="251">
        <v>99.886016845703125</v>
      </c>
      <c r="AA589" s="127">
        <v>280422</v>
      </c>
      <c r="AB589" s="251">
        <v>99.828117370605469</v>
      </c>
      <c r="AC589" s="127">
        <v>41643</v>
      </c>
      <c r="AD589" s="251">
        <v>0.25694593787193298</v>
      </c>
      <c r="AE589" s="127">
        <v>2550</v>
      </c>
      <c r="AF589" s="251">
        <v>99.254905700683594</v>
      </c>
      <c r="AG589" s="127">
        <v>1987569</v>
      </c>
      <c r="AH589" s="251">
        <v>0.13438527286052704</v>
      </c>
      <c r="AI589" s="127">
        <v>13582</v>
      </c>
      <c r="AJ589" s="251">
        <v>96.208213806152344</v>
      </c>
      <c r="AK589" s="251">
        <v>1.0875711441040039</v>
      </c>
      <c r="AL589" s="251">
        <v>6.5973177552223206E-2</v>
      </c>
      <c r="AM589" s="245">
        <v>0</v>
      </c>
      <c r="AN589" s="126">
        <v>0</v>
      </c>
      <c r="AO589" s="156">
        <v>0</v>
      </c>
      <c r="AP589" s="127">
        <v>0</v>
      </c>
      <c r="AQ589" s="127">
        <v>0</v>
      </c>
      <c r="AR589" s="127">
        <v>0</v>
      </c>
      <c r="AS589" s="127">
        <v>0</v>
      </c>
      <c r="AT589" s="127">
        <v>0</v>
      </c>
      <c r="AU589" s="127">
        <v>0</v>
      </c>
      <c r="AV589" s="311">
        <v>2</v>
      </c>
      <c r="AW589" s="312">
        <v>0</v>
      </c>
      <c r="AX589" s="312">
        <v>4</v>
      </c>
      <c r="AY589" s="10">
        <v>0</v>
      </c>
      <c r="AZ589" s="10">
        <v>1</v>
      </c>
      <c r="BA589" s="10">
        <v>0</v>
      </c>
    </row>
    <row r="590" spans="1:53" x14ac:dyDescent="0.25">
      <c r="A590" s="9">
        <v>41879</v>
      </c>
      <c r="B590" s="309" t="s">
        <v>81</v>
      </c>
      <c r="C590" s="309" t="s">
        <v>86</v>
      </c>
      <c r="D590" s="310" t="s">
        <v>119</v>
      </c>
      <c r="E590" s="127">
        <v>40</v>
      </c>
      <c r="F590" s="127">
        <v>134</v>
      </c>
      <c r="G590" s="245">
        <v>336.6767578125</v>
      </c>
      <c r="H590" s="245">
        <v>8.1599995493888855E-2</v>
      </c>
      <c r="I590" s="245">
        <v>874545.6875</v>
      </c>
      <c r="J590" s="126">
        <v>0</v>
      </c>
      <c r="K590" s="127">
        <v>53381</v>
      </c>
      <c r="L590" s="251">
        <v>96.607407129877672</v>
      </c>
      <c r="M590" s="127">
        <v>1554223</v>
      </c>
      <c r="N590" s="251">
        <v>0</v>
      </c>
      <c r="O590" s="127">
        <v>39857</v>
      </c>
      <c r="P590" s="251">
        <v>0</v>
      </c>
      <c r="Q590" s="127">
        <v>98223</v>
      </c>
      <c r="R590" s="251">
        <v>99.907356262207031</v>
      </c>
      <c r="S590" s="127">
        <v>1040068</v>
      </c>
      <c r="T590" s="251">
        <v>99.939620971679688</v>
      </c>
      <c r="U590" s="251">
        <v>99.784225463867188</v>
      </c>
      <c r="V590" s="251">
        <v>99.870353698730469</v>
      </c>
      <c r="W590" s="251">
        <v>99.691780090332031</v>
      </c>
      <c r="X590" s="251">
        <v>99.810050964355469</v>
      </c>
      <c r="Y590" s="127">
        <v>1796749</v>
      </c>
      <c r="Z590" s="251">
        <v>99.904441833496094</v>
      </c>
      <c r="AA590" s="127">
        <v>360463</v>
      </c>
      <c r="AB590" s="251">
        <v>99.866836547851563</v>
      </c>
      <c r="AC590" s="127">
        <v>39850</v>
      </c>
      <c r="AD590" s="251">
        <v>0.20075282454490662</v>
      </c>
      <c r="AE590" s="127">
        <v>3049</v>
      </c>
      <c r="AF590" s="251">
        <v>97.277793884277344</v>
      </c>
      <c r="AG590" s="127">
        <v>1556313</v>
      </c>
      <c r="AH590" s="251">
        <v>0.12330424785614014</v>
      </c>
      <c r="AI590" s="127">
        <v>15732</v>
      </c>
      <c r="AJ590" s="251">
        <v>96.319602966308594</v>
      </c>
      <c r="AK590" s="251">
        <v>0.93603438138961792</v>
      </c>
      <c r="AL590" s="251">
        <v>7.0602230727672577E-2</v>
      </c>
      <c r="AM590" s="245">
        <v>0</v>
      </c>
      <c r="AN590" s="126">
        <v>0</v>
      </c>
      <c r="AO590" s="156">
        <v>0</v>
      </c>
      <c r="AP590" s="127">
        <v>0</v>
      </c>
      <c r="AQ590" s="127">
        <v>0</v>
      </c>
      <c r="AR590" s="127">
        <v>0</v>
      </c>
      <c r="AS590" s="127">
        <v>0</v>
      </c>
      <c r="AT590" s="127">
        <v>0</v>
      </c>
      <c r="AU590" s="127">
        <v>0</v>
      </c>
      <c r="AV590" s="311">
        <v>0</v>
      </c>
      <c r="AW590" s="312">
        <v>0</v>
      </c>
      <c r="AX590" s="312">
        <v>2</v>
      </c>
      <c r="AY590" s="10">
        <v>0</v>
      </c>
      <c r="AZ590" s="10">
        <v>0</v>
      </c>
      <c r="BA590" s="10">
        <v>0</v>
      </c>
    </row>
    <row r="591" spans="1:53" x14ac:dyDescent="0.25">
      <c r="A591" s="9">
        <v>41879</v>
      </c>
      <c r="B591" s="309" t="s">
        <v>125</v>
      </c>
      <c r="C591" s="309" t="s">
        <v>86</v>
      </c>
      <c r="D591" s="310" t="s">
        <v>119</v>
      </c>
      <c r="E591" s="127">
        <v>16</v>
      </c>
      <c r="F591" s="127">
        <v>58</v>
      </c>
      <c r="G591" s="245">
        <v>391.85769653320312</v>
      </c>
      <c r="H591" s="245">
        <v>0.10320000350475311</v>
      </c>
      <c r="I591" s="245">
        <v>278801.75</v>
      </c>
      <c r="J591" s="126">
        <v>0</v>
      </c>
      <c r="K591" s="127">
        <v>56783</v>
      </c>
      <c r="L591" s="251">
        <v>97.240371237870491</v>
      </c>
      <c r="M591" s="127">
        <v>1070949</v>
      </c>
      <c r="N591" s="251">
        <v>2.1476279944181442E-3</v>
      </c>
      <c r="O591" s="127">
        <v>48782</v>
      </c>
      <c r="P591" s="251">
        <v>4.0998728945851326E-3</v>
      </c>
      <c r="Q591" s="127">
        <v>121408</v>
      </c>
      <c r="R591" s="251">
        <v>99.653236389160156</v>
      </c>
      <c r="S591" s="127">
        <v>734111</v>
      </c>
      <c r="T591" s="251">
        <v>99.723335266113281</v>
      </c>
      <c r="U591" s="251">
        <v>99.825752258300781</v>
      </c>
      <c r="V591" s="251">
        <v>99.716697692871094</v>
      </c>
      <c r="W591" s="251">
        <v>99.479591369628906</v>
      </c>
      <c r="X591" s="251">
        <v>99.440818786621094</v>
      </c>
      <c r="Y591" s="127">
        <v>991100</v>
      </c>
      <c r="Z591" s="251">
        <v>99.942588806152344</v>
      </c>
      <c r="AA591" s="127">
        <v>156862</v>
      </c>
      <c r="AB591" s="251">
        <v>99.848915100097656</v>
      </c>
      <c r="AC591" s="127">
        <v>48786</v>
      </c>
      <c r="AD591" s="251">
        <v>0.18447914719581604</v>
      </c>
      <c r="AE591" s="127">
        <v>3714</v>
      </c>
      <c r="AF591" s="251">
        <v>98.761444091796875</v>
      </c>
      <c r="AG591" s="127">
        <v>1070737</v>
      </c>
      <c r="AH591" s="251">
        <v>0.11870328336954117</v>
      </c>
      <c r="AI591" s="127">
        <v>10543</v>
      </c>
      <c r="AJ591" s="251">
        <v>91.643745422363281</v>
      </c>
      <c r="AK591" s="251">
        <v>0.97596192359924316</v>
      </c>
      <c r="AL591" s="251">
        <v>5.4437942802906036E-2</v>
      </c>
      <c r="AM591" s="245">
        <v>0</v>
      </c>
      <c r="AN591" s="126">
        <v>0</v>
      </c>
      <c r="AO591" s="156">
        <v>0</v>
      </c>
      <c r="AP591" s="127">
        <v>0</v>
      </c>
      <c r="AQ591" s="127">
        <v>0</v>
      </c>
      <c r="AR591" s="127">
        <v>0</v>
      </c>
      <c r="AS591" s="127">
        <v>0</v>
      </c>
      <c r="AT591" s="127">
        <v>0</v>
      </c>
      <c r="AU591" s="127">
        <v>0</v>
      </c>
      <c r="AV591" s="311">
        <v>1</v>
      </c>
      <c r="AW591" s="312">
        <v>0</v>
      </c>
      <c r="AX591" s="312">
        <v>7</v>
      </c>
      <c r="AY591" s="10">
        <v>0</v>
      </c>
      <c r="AZ591" s="10">
        <v>3</v>
      </c>
      <c r="BA591" s="10">
        <v>0</v>
      </c>
    </row>
    <row r="592" spans="1:53" x14ac:dyDescent="0.25">
      <c r="A592" s="9">
        <v>41879</v>
      </c>
      <c r="B592" s="313" t="s">
        <v>82</v>
      </c>
      <c r="C592" s="313" t="s">
        <v>86</v>
      </c>
      <c r="D592" s="314" t="s">
        <v>120</v>
      </c>
      <c r="E592" s="131">
        <v>51</v>
      </c>
      <c r="F592" s="131">
        <v>165</v>
      </c>
      <c r="G592" s="246">
        <v>363.31436157226562</v>
      </c>
      <c r="H592" s="246">
        <v>0.2736000120639801</v>
      </c>
      <c r="I592" s="246">
        <v>627490</v>
      </c>
      <c r="J592" s="129">
        <v>0</v>
      </c>
      <c r="K592" s="128">
        <v>56241</v>
      </c>
      <c r="L592" s="252">
        <v>96.955957397628069</v>
      </c>
      <c r="M592" s="128">
        <v>1294715</v>
      </c>
      <c r="N592" s="252">
        <v>3.0894830706529319E-4</v>
      </c>
      <c r="O592" s="128">
        <v>52424</v>
      </c>
      <c r="P592" s="252">
        <v>1.9075232557952404E-3</v>
      </c>
      <c r="Q592" s="128">
        <v>136611</v>
      </c>
      <c r="R592" s="252">
        <v>99.907768249511719</v>
      </c>
      <c r="S592" s="128">
        <v>902693</v>
      </c>
      <c r="T592" s="252">
        <v>99.740554809570313</v>
      </c>
      <c r="U592" s="252">
        <v>99.826416015625</v>
      </c>
      <c r="V592" s="252">
        <v>99.884841918945313</v>
      </c>
      <c r="W592" s="252">
        <v>99.734344482421875</v>
      </c>
      <c r="X592" s="252">
        <v>99.625694274902344</v>
      </c>
      <c r="Y592" s="128">
        <v>1203861</v>
      </c>
      <c r="Z592" s="252">
        <v>99.923080444335938</v>
      </c>
      <c r="AA592" s="128">
        <v>215357</v>
      </c>
      <c r="AB592" s="252">
        <v>99.704673767089844</v>
      </c>
      <c r="AC592" s="128">
        <v>52502</v>
      </c>
      <c r="AD592" s="252">
        <v>0.20380176603794098</v>
      </c>
      <c r="AE592" s="128">
        <v>5284</v>
      </c>
      <c r="AF592" s="252">
        <v>98.542770385742188</v>
      </c>
      <c r="AG592" s="128">
        <v>1298480</v>
      </c>
      <c r="AH592" s="252">
        <v>0.2661573588848114</v>
      </c>
      <c r="AI592" s="128">
        <v>14489</v>
      </c>
      <c r="AJ592" s="252">
        <v>95.003105163574219</v>
      </c>
      <c r="AK592" s="252">
        <v>1.2294803857803345</v>
      </c>
      <c r="AL592" s="252">
        <v>6.9355174899101257E-2</v>
      </c>
      <c r="AM592" s="246">
        <v>0</v>
      </c>
      <c r="AN592" s="129">
        <v>0</v>
      </c>
      <c r="AO592" s="129">
        <v>0</v>
      </c>
      <c r="AP592" s="296">
        <v>0</v>
      </c>
      <c r="AQ592" s="296">
        <v>0</v>
      </c>
      <c r="AR592" s="296">
        <v>1</v>
      </c>
      <c r="AS592" s="296">
        <v>1</v>
      </c>
      <c r="AT592" s="296">
        <v>0</v>
      </c>
      <c r="AU592" s="296">
        <v>0</v>
      </c>
      <c r="AV592" s="311">
        <v>0</v>
      </c>
      <c r="AW592" s="312">
        <v>1</v>
      </c>
      <c r="AX592" s="312">
        <v>9</v>
      </c>
      <c r="AY592" s="10">
        <v>0</v>
      </c>
      <c r="AZ592" s="10">
        <v>1</v>
      </c>
      <c r="BA592" s="10">
        <v>1</v>
      </c>
    </row>
    <row r="593" spans="1:53" x14ac:dyDescent="0.25">
      <c r="A593" s="9">
        <v>41879</v>
      </c>
      <c r="B593" s="313" t="s">
        <v>83</v>
      </c>
      <c r="C593" s="313" t="s">
        <v>86</v>
      </c>
      <c r="D593" s="314" t="s">
        <v>120</v>
      </c>
      <c r="E593" s="131">
        <v>46</v>
      </c>
      <c r="F593" s="131">
        <v>140</v>
      </c>
      <c r="G593" s="246">
        <v>159.04319763183594</v>
      </c>
      <c r="H593" s="246">
        <v>4.5600000768899918E-2</v>
      </c>
      <c r="I593" s="246">
        <v>625970.1875</v>
      </c>
      <c r="J593" s="131">
        <v>0</v>
      </c>
      <c r="K593" s="130">
        <v>28511</v>
      </c>
      <c r="L593" s="253">
        <v>96.738101083792216</v>
      </c>
      <c r="M593" s="130">
        <v>985388</v>
      </c>
      <c r="N593" s="253">
        <v>1.0148286673938856E-4</v>
      </c>
      <c r="O593" s="130">
        <v>20221</v>
      </c>
      <c r="P593" s="253">
        <v>0</v>
      </c>
      <c r="Q593" s="130">
        <v>76533</v>
      </c>
      <c r="R593" s="253">
        <v>99.908538818359375</v>
      </c>
      <c r="S593" s="130">
        <v>585334</v>
      </c>
      <c r="T593" s="253">
        <v>99.9200439453125</v>
      </c>
      <c r="U593" s="253">
        <v>99.787353515625</v>
      </c>
      <c r="V593" s="253">
        <v>99.854774475097656</v>
      </c>
      <c r="W593" s="253">
        <v>99.696083068847656</v>
      </c>
      <c r="X593" s="253">
        <v>99.774932861328125</v>
      </c>
      <c r="Y593" s="130">
        <v>1093762</v>
      </c>
      <c r="Z593" s="253">
        <v>99.929145812988281</v>
      </c>
      <c r="AA593" s="130">
        <v>250630</v>
      </c>
      <c r="AB593" s="253">
        <v>99.840400695800781</v>
      </c>
      <c r="AC593" s="130">
        <v>20228</v>
      </c>
      <c r="AD593" s="253">
        <v>0.21257662773132324</v>
      </c>
      <c r="AE593" s="130">
        <v>1941</v>
      </c>
      <c r="AF593" s="253">
        <v>97.681610107421875</v>
      </c>
      <c r="AG593" s="130">
        <v>987321</v>
      </c>
      <c r="AH593" s="253">
        <v>0.23872682452201843</v>
      </c>
      <c r="AI593" s="130">
        <v>5991</v>
      </c>
      <c r="AJ593" s="253">
        <v>97.179100036621094</v>
      </c>
      <c r="AK593" s="253">
        <v>1.1805951595306396</v>
      </c>
      <c r="AL593" s="253">
        <v>8.3942852914333344E-2</v>
      </c>
      <c r="AM593" s="256">
        <v>0</v>
      </c>
      <c r="AN593" s="131">
        <v>0</v>
      </c>
      <c r="AO593" s="131">
        <v>0</v>
      </c>
      <c r="AP593" s="296">
        <v>0</v>
      </c>
      <c r="AQ593" s="296">
        <v>0</v>
      </c>
      <c r="AR593" s="296">
        <v>0</v>
      </c>
      <c r="AS593" s="296">
        <v>0</v>
      </c>
      <c r="AT593" s="296">
        <v>0</v>
      </c>
      <c r="AU593" s="296">
        <v>0</v>
      </c>
      <c r="AV593" s="315">
        <v>0</v>
      </c>
      <c r="AW593" s="316">
        <v>0</v>
      </c>
      <c r="AX593" s="316">
        <v>6</v>
      </c>
      <c r="AY593" s="317">
        <v>0</v>
      </c>
      <c r="AZ593" s="317">
        <v>0</v>
      </c>
      <c r="BA593" s="317">
        <v>0</v>
      </c>
    </row>
    <row r="594" spans="1:53" x14ac:dyDescent="0.25">
      <c r="A594" s="9">
        <v>41879</v>
      </c>
      <c r="B594" s="299" t="s">
        <v>85</v>
      </c>
      <c r="C594" s="299" t="s">
        <v>86</v>
      </c>
      <c r="D594" s="300">
        <v>3</v>
      </c>
      <c r="E594" s="124">
        <v>133</v>
      </c>
      <c r="F594" s="124">
        <v>430</v>
      </c>
      <c r="G594" s="242">
        <v>243.90957641601562</v>
      </c>
      <c r="H594" s="242">
        <v>8.6400002241134644E-2</v>
      </c>
      <c r="I594" s="242">
        <v>2609785.5</v>
      </c>
      <c r="J594" s="125">
        <v>0</v>
      </c>
      <c r="K594" s="124">
        <v>60714</v>
      </c>
      <c r="L594" s="248">
        <v>96.725631650031289</v>
      </c>
      <c r="M594" s="124">
        <v>3159912</v>
      </c>
      <c r="N594" s="248">
        <v>0</v>
      </c>
      <c r="O594" s="124">
        <v>31778</v>
      </c>
      <c r="P594" s="248">
        <v>0</v>
      </c>
      <c r="Q594" s="124">
        <v>187879</v>
      </c>
      <c r="R594" s="248">
        <v>99.890884399414063</v>
      </c>
      <c r="S594" s="124">
        <v>2129109</v>
      </c>
      <c r="T594" s="248">
        <v>99.902114868164063</v>
      </c>
      <c r="U594" s="248">
        <v>99.767135620117187</v>
      </c>
      <c r="V594" s="248">
        <v>99.920753479003906</v>
      </c>
      <c r="W594" s="248">
        <v>99.658271789550781</v>
      </c>
      <c r="X594" s="248">
        <v>99.822944641113281</v>
      </c>
      <c r="Y594" s="124">
        <v>6368495</v>
      </c>
      <c r="Z594" s="248">
        <v>99.916152954101563</v>
      </c>
      <c r="AA594" s="124">
        <v>1222912</v>
      </c>
      <c r="AB594" s="248">
        <v>99.805953979492188</v>
      </c>
      <c r="AC594" s="124">
        <v>31846</v>
      </c>
      <c r="AD594" s="248">
        <v>0.4396156370639801</v>
      </c>
      <c r="AE594" s="124">
        <v>2842</v>
      </c>
      <c r="AF594" s="248">
        <v>97.853622436523438</v>
      </c>
      <c r="AG594" s="124">
        <v>3178875</v>
      </c>
      <c r="AH594" s="248">
        <v>0.2440485954284668</v>
      </c>
      <c r="AI594" s="124">
        <v>24183</v>
      </c>
      <c r="AJ594" s="248">
        <v>93.367240905761719</v>
      </c>
      <c r="AK594" s="248">
        <v>1.0116391181945801</v>
      </c>
      <c r="AL594" s="248">
        <v>7.5765602290630341E-2</v>
      </c>
      <c r="AM594" s="242">
        <v>0</v>
      </c>
      <c r="AN594" s="125">
        <v>0</v>
      </c>
      <c r="AO594" s="300">
        <v>0</v>
      </c>
      <c r="AP594" s="124">
        <v>0</v>
      </c>
      <c r="AQ594" s="124">
        <v>0</v>
      </c>
      <c r="AR594" s="124">
        <v>0</v>
      </c>
      <c r="AS594" s="124">
        <v>0</v>
      </c>
      <c r="AT594" s="124">
        <v>0</v>
      </c>
      <c r="AU594" s="124">
        <v>1</v>
      </c>
      <c r="AV594" s="315">
        <v>3</v>
      </c>
      <c r="AW594" s="316">
        <v>0</v>
      </c>
      <c r="AX594" s="316">
        <v>3</v>
      </c>
      <c r="AY594" s="317">
        <v>1</v>
      </c>
      <c r="AZ594" s="317">
        <v>0</v>
      </c>
      <c r="BA594" s="317">
        <v>0</v>
      </c>
    </row>
    <row r="595" spans="1:53" x14ac:dyDescent="0.25">
      <c r="A595" s="9">
        <v>41879</v>
      </c>
      <c r="B595" s="304" t="s">
        <v>84</v>
      </c>
      <c r="C595" s="304" t="s">
        <v>87</v>
      </c>
      <c r="D595" s="305">
        <v>2</v>
      </c>
      <c r="E595" s="142">
        <v>194</v>
      </c>
      <c r="F595" s="142">
        <v>581</v>
      </c>
      <c r="G595" s="243">
        <v>1041.29833984375</v>
      </c>
      <c r="H595" s="243">
        <v>0.78177773952484131</v>
      </c>
      <c r="I595" s="243">
        <v>5564854.5</v>
      </c>
      <c r="J595" s="143">
        <v>0</v>
      </c>
      <c r="K595" s="142">
        <v>134963</v>
      </c>
      <c r="L595" s="249">
        <v>96.863584834362015</v>
      </c>
      <c r="M595" s="142">
        <v>6926233</v>
      </c>
      <c r="N595" s="249">
        <v>0</v>
      </c>
      <c r="O595" s="142">
        <v>71160</v>
      </c>
      <c r="P595" s="249">
        <v>6.1366107547655702E-4</v>
      </c>
      <c r="Q595" s="142">
        <v>62693</v>
      </c>
      <c r="R595" s="249">
        <v>99.925033569335938</v>
      </c>
      <c r="S595" s="142">
        <v>5458615</v>
      </c>
      <c r="T595" s="249">
        <v>99.981498718261719</v>
      </c>
      <c r="U595" s="249">
        <v>99.841201782226563</v>
      </c>
      <c r="V595" s="249">
        <v>99.901199340820313</v>
      </c>
      <c r="W595" s="249">
        <v>99.766357421875</v>
      </c>
      <c r="X595" s="249">
        <v>99.882713317871094</v>
      </c>
      <c r="Y595" s="142">
        <v>27384864</v>
      </c>
      <c r="Z595" s="249">
        <v>99.907196044921875</v>
      </c>
      <c r="AA595" s="142">
        <v>12026</v>
      </c>
      <c r="AB595" s="249">
        <v>90.578742980957031</v>
      </c>
      <c r="AC595" s="142">
        <v>61470</v>
      </c>
      <c r="AD595" s="249">
        <v>0.20497803390026093</v>
      </c>
      <c r="AE595" s="142">
        <v>9707</v>
      </c>
      <c r="AF595" s="249">
        <v>99.227363586425781</v>
      </c>
      <c r="AG595" s="142">
        <v>6890004</v>
      </c>
      <c r="AH595" s="249">
        <v>0.12217699736356735</v>
      </c>
      <c r="AI595" s="142">
        <v>17141</v>
      </c>
      <c r="AJ595" s="249">
        <v>96.324600219726563</v>
      </c>
      <c r="AK595" s="249">
        <v>2.5713815689086914</v>
      </c>
      <c r="AL595" s="249">
        <v>0.21174679696559906</v>
      </c>
      <c r="AM595" s="243">
        <v>0</v>
      </c>
      <c r="AN595" s="143">
        <v>0</v>
      </c>
      <c r="AO595" s="305">
        <v>0</v>
      </c>
      <c r="AP595" s="142">
        <v>0</v>
      </c>
      <c r="AQ595" s="142">
        <v>0</v>
      </c>
      <c r="AR595" s="142">
        <v>0</v>
      </c>
      <c r="AS595" s="142">
        <v>0</v>
      </c>
      <c r="AT595" s="142">
        <v>0</v>
      </c>
      <c r="AU595" s="142">
        <v>0</v>
      </c>
      <c r="AV595" s="315">
        <v>0</v>
      </c>
      <c r="AW595" s="316">
        <v>0</v>
      </c>
      <c r="AX595" s="316">
        <v>12</v>
      </c>
      <c r="AY595" s="317">
        <v>0</v>
      </c>
      <c r="AZ595" s="317">
        <v>0</v>
      </c>
      <c r="BA595" s="317">
        <v>1</v>
      </c>
    </row>
    <row r="596" spans="1:53" x14ac:dyDescent="0.25">
      <c r="A596" s="9">
        <v>41878</v>
      </c>
      <c r="B596" s="299" t="s">
        <v>17</v>
      </c>
      <c r="C596" s="299"/>
      <c r="D596" s="300">
        <v>4</v>
      </c>
      <c r="E596" s="124">
        <v>846</v>
      </c>
      <c r="F596" s="124">
        <v>2890</v>
      </c>
      <c r="G596" s="242">
        <v>7567.8500366210937</v>
      </c>
      <c r="H596" s="242">
        <v>4.1065527088940144</v>
      </c>
      <c r="I596" s="242">
        <v>16353351.34375</v>
      </c>
      <c r="J596" s="125"/>
      <c r="K596" s="124">
        <v>1048215</v>
      </c>
      <c r="L596" s="248">
        <v>97.03228822331296</v>
      </c>
      <c r="M596" s="124">
        <v>33708141</v>
      </c>
      <c r="N596" s="248">
        <v>4.8979264942447609E-3</v>
      </c>
      <c r="O596" s="124">
        <v>897243</v>
      </c>
      <c r="P596" s="248">
        <v>2.390560879373357E-2</v>
      </c>
      <c r="Q596" s="124">
        <v>2279797</v>
      </c>
      <c r="R596" s="248">
        <v>98.238921946607249</v>
      </c>
      <c r="S596" s="124">
        <v>23329794</v>
      </c>
      <c r="T596" s="248">
        <v>99.61987287508326</v>
      </c>
      <c r="U596" s="248">
        <v>99.649593861968356</v>
      </c>
      <c r="V596" s="248">
        <v>99.815711646233609</v>
      </c>
      <c r="W596" s="248">
        <v>97.894686734170222</v>
      </c>
      <c r="X596" s="248">
        <v>99.436285051337606</v>
      </c>
      <c r="Y596" s="124">
        <v>54496609</v>
      </c>
      <c r="Z596" s="248">
        <v>99.903119818513005</v>
      </c>
      <c r="AA596" s="124">
        <v>5310744</v>
      </c>
      <c r="AB596" s="248">
        <v>99.787600165849923</v>
      </c>
      <c r="AC596" s="124">
        <v>887531</v>
      </c>
      <c r="AD596" s="248">
        <v>0.35683260323056254</v>
      </c>
      <c r="AE596" s="124">
        <v>75196</v>
      </c>
      <c r="AF596" s="248">
        <v>98.112932176284062</v>
      </c>
      <c r="AG596" s="124">
        <v>33714362</v>
      </c>
      <c r="AH596" s="248">
        <v>0.16673013021711758</v>
      </c>
      <c r="AI596" s="124">
        <v>309595</v>
      </c>
      <c r="AJ596" s="248">
        <v>95.004442079188266</v>
      </c>
      <c r="AK596" s="248">
        <v>0.91370735032781025</v>
      </c>
      <c r="AL596" s="248" t="e">
        <v>#DIV/0!</v>
      </c>
      <c r="AM596" s="242"/>
      <c r="AN596" s="125"/>
      <c r="AO596" s="300"/>
      <c r="AP596" s="124">
        <v>0</v>
      </c>
      <c r="AQ596" s="124">
        <v>0</v>
      </c>
      <c r="AR596" s="124">
        <v>12</v>
      </c>
      <c r="AS596" s="124">
        <v>12</v>
      </c>
      <c r="AT596" s="124">
        <v>0</v>
      </c>
      <c r="AU596" s="124">
        <v>1</v>
      </c>
      <c r="AV596" s="301">
        <v>35</v>
      </c>
      <c r="AW596" s="302">
        <v>8</v>
      </c>
      <c r="AX596" s="302">
        <v>105</v>
      </c>
      <c r="AY596" s="303">
        <v>5</v>
      </c>
      <c r="AZ596" s="303">
        <v>38</v>
      </c>
      <c r="BA596" s="303">
        <v>29</v>
      </c>
    </row>
    <row r="597" spans="1:53" x14ac:dyDescent="0.25">
      <c r="A597" s="9">
        <v>41878</v>
      </c>
      <c r="B597" s="304" t="s">
        <v>88</v>
      </c>
      <c r="C597" s="304"/>
      <c r="D597" s="305">
        <v>3</v>
      </c>
      <c r="E597" s="142">
        <v>652</v>
      </c>
      <c r="F597" s="142">
        <v>2309</v>
      </c>
      <c r="G597" s="243">
        <v>6556.2976684570312</v>
      </c>
      <c r="H597" s="243">
        <v>3.2183999307453632</v>
      </c>
      <c r="I597" s="243">
        <v>10528748.84375</v>
      </c>
      <c r="J597" s="143"/>
      <c r="K597" s="142">
        <v>921712</v>
      </c>
      <c r="L597" s="249">
        <v>97.030091829117993</v>
      </c>
      <c r="M597" s="142">
        <v>26759046</v>
      </c>
      <c r="N597" s="249">
        <v>6.1698760439979098E-3</v>
      </c>
      <c r="O597" s="142">
        <v>826220</v>
      </c>
      <c r="P597" s="249">
        <v>2.5901091839832288E-2</v>
      </c>
      <c r="Q597" s="142">
        <v>2217098</v>
      </c>
      <c r="R597" s="249">
        <v>98.191464580612418</v>
      </c>
      <c r="S597" s="142">
        <v>17856624</v>
      </c>
      <c r="T597" s="249">
        <v>99.509139799484046</v>
      </c>
      <c r="U597" s="249">
        <v>99.632665211806199</v>
      </c>
      <c r="V597" s="249">
        <v>99.793834174336084</v>
      </c>
      <c r="W597" s="249">
        <v>97.830773172170836</v>
      </c>
      <c r="X597" s="249">
        <v>99.303985959805374</v>
      </c>
      <c r="Y597" s="142">
        <v>30175257</v>
      </c>
      <c r="Z597" s="249">
        <v>99.905583977650835</v>
      </c>
      <c r="AA597" s="142">
        <v>5300134</v>
      </c>
      <c r="AB597" s="249">
        <v>99.800948214509347</v>
      </c>
      <c r="AC597" s="142">
        <v>826190</v>
      </c>
      <c r="AD597" s="249">
        <v>0.36529127302957426</v>
      </c>
      <c r="AE597" s="142">
        <v>65475</v>
      </c>
      <c r="AF597" s="249">
        <v>97.959527146731588</v>
      </c>
      <c r="AG597" s="142">
        <v>26800592</v>
      </c>
      <c r="AH597" s="249">
        <v>0.17869381242684718</v>
      </c>
      <c r="AI597" s="142">
        <v>292201</v>
      </c>
      <c r="AJ597" s="249">
        <v>94.936363309459139</v>
      </c>
      <c r="AK597" s="249">
        <v>7.5802184499551997E-7</v>
      </c>
      <c r="AL597" s="249" t="e">
        <v>#DIV/0!</v>
      </c>
      <c r="AM597" s="243"/>
      <c r="AN597" s="143"/>
      <c r="AO597" s="305"/>
      <c r="AP597" s="142">
        <v>0</v>
      </c>
      <c r="AQ597" s="142">
        <v>0</v>
      </c>
      <c r="AR597" s="142">
        <v>12</v>
      </c>
      <c r="AS597" s="142">
        <v>12</v>
      </c>
      <c r="AT597" s="142">
        <v>0</v>
      </c>
      <c r="AU597" s="142">
        <v>1</v>
      </c>
      <c r="AV597" s="301">
        <v>35</v>
      </c>
      <c r="AW597" s="302">
        <v>8</v>
      </c>
      <c r="AX597" s="302">
        <v>95</v>
      </c>
      <c r="AY597" s="303">
        <v>5</v>
      </c>
      <c r="AZ597" s="303">
        <v>38</v>
      </c>
      <c r="BA597" s="303">
        <v>28</v>
      </c>
    </row>
    <row r="598" spans="1:53" x14ac:dyDescent="0.25">
      <c r="A598" s="9">
        <v>41878</v>
      </c>
      <c r="B598" s="306" t="s">
        <v>89</v>
      </c>
      <c r="C598" s="306"/>
      <c r="D598" s="307">
        <v>1</v>
      </c>
      <c r="E598" s="145">
        <v>194</v>
      </c>
      <c r="F598" s="145">
        <v>581</v>
      </c>
      <c r="G598" s="244">
        <v>1011.5523681640625</v>
      </c>
      <c r="H598" s="244">
        <v>0.88815277814865112</v>
      </c>
      <c r="I598" s="244">
        <v>5824602.5</v>
      </c>
      <c r="J598" s="138"/>
      <c r="K598" s="145">
        <v>126503</v>
      </c>
      <c r="L598" s="250">
        <v>97.048291344869284</v>
      </c>
      <c r="M598" s="145">
        <v>6949095</v>
      </c>
      <c r="N598" s="250">
        <v>0</v>
      </c>
      <c r="O598" s="145">
        <v>71023</v>
      </c>
      <c r="P598" s="250">
        <v>6.9188926136121154E-4</v>
      </c>
      <c r="Q598" s="145">
        <v>62699</v>
      </c>
      <c r="R598" s="250">
        <v>99.917060852050781</v>
      </c>
      <c r="S598" s="145">
        <v>5473170</v>
      </c>
      <c r="T598" s="250">
        <v>99.981147766113281</v>
      </c>
      <c r="U598" s="250">
        <v>99.846527099609375</v>
      </c>
      <c r="V598" s="250">
        <v>99.899955749511719</v>
      </c>
      <c r="W598" s="250">
        <v>99.763717651367188</v>
      </c>
      <c r="X598" s="250">
        <v>99.881118774414063</v>
      </c>
      <c r="Y598" s="145">
        <v>24321352</v>
      </c>
      <c r="Z598" s="250">
        <v>99.900062561035156</v>
      </c>
      <c r="AA598" s="145">
        <v>10610</v>
      </c>
      <c r="AB598" s="250">
        <v>93.119697570800781</v>
      </c>
      <c r="AC598" s="145">
        <v>61341</v>
      </c>
      <c r="AD598" s="250">
        <v>0.2429044246673584</v>
      </c>
      <c r="AE598" s="145">
        <v>9721</v>
      </c>
      <c r="AF598" s="250">
        <v>99.14617919921875</v>
      </c>
      <c r="AG598" s="145">
        <v>6913770</v>
      </c>
      <c r="AH598" s="250">
        <v>0.12035401910543442</v>
      </c>
      <c r="AI598" s="145">
        <v>17394</v>
      </c>
      <c r="AJ598" s="250">
        <v>96.148094177246094</v>
      </c>
      <c r="AK598" s="250">
        <v>2.5653543472290039</v>
      </c>
      <c r="AL598" s="250">
        <v>0.21345657110214233</v>
      </c>
      <c r="AM598" s="244"/>
      <c r="AN598" s="138"/>
      <c r="AO598" s="307"/>
      <c r="AP598" s="145">
        <v>0</v>
      </c>
      <c r="AQ598" s="145">
        <v>0</v>
      </c>
      <c r="AR598" s="145">
        <v>0</v>
      </c>
      <c r="AS598" s="145">
        <v>0</v>
      </c>
      <c r="AT598" s="145">
        <v>0</v>
      </c>
      <c r="AU598" s="145">
        <v>0</v>
      </c>
      <c r="AV598" s="34">
        <v>0</v>
      </c>
      <c r="AW598" s="308">
        <v>0</v>
      </c>
      <c r="AX598" s="308">
        <v>10</v>
      </c>
      <c r="AY598" s="10">
        <v>0</v>
      </c>
      <c r="AZ598" s="10">
        <v>0</v>
      </c>
      <c r="BA598" s="10">
        <v>1</v>
      </c>
    </row>
    <row r="599" spans="1:53" x14ac:dyDescent="0.25">
      <c r="A599" s="9">
        <v>41878</v>
      </c>
      <c r="B599" s="309" t="s">
        <v>75</v>
      </c>
      <c r="C599" s="309" t="s">
        <v>86</v>
      </c>
      <c r="D599" s="310" t="s">
        <v>118</v>
      </c>
      <c r="E599" s="127">
        <v>39</v>
      </c>
      <c r="F599" s="127">
        <v>181</v>
      </c>
      <c r="G599" s="245">
        <v>1573.16552734375</v>
      </c>
      <c r="H599" s="245">
        <v>1.0511999130249023</v>
      </c>
      <c r="I599" s="245">
        <v>754139.0625</v>
      </c>
      <c r="J599" s="126">
        <v>0</v>
      </c>
      <c r="K599" s="127">
        <v>186946</v>
      </c>
      <c r="L599" s="251">
        <v>96.101548040610666</v>
      </c>
      <c r="M599" s="127">
        <v>3634131</v>
      </c>
      <c r="N599" s="251">
        <v>2.6113532483577728E-2</v>
      </c>
      <c r="O599" s="127">
        <v>201110</v>
      </c>
      <c r="P599" s="251">
        <v>7.2597086429595947E-2</v>
      </c>
      <c r="Q599" s="127">
        <v>470389</v>
      </c>
      <c r="R599" s="251">
        <v>92.731971740722656</v>
      </c>
      <c r="S599" s="127">
        <v>2740192</v>
      </c>
      <c r="T599" s="251">
        <v>98.422775268554688</v>
      </c>
      <c r="U599" s="251">
        <v>99.162651062011719</v>
      </c>
      <c r="V599" s="251">
        <v>99.349609375</v>
      </c>
      <c r="W599" s="251">
        <v>91.955482482910156</v>
      </c>
      <c r="X599" s="251">
        <v>97.782646179199219</v>
      </c>
      <c r="Y599" s="127">
        <v>4387291</v>
      </c>
      <c r="Z599" s="251">
        <v>99.909103393554688</v>
      </c>
      <c r="AA599" s="127">
        <v>750750</v>
      </c>
      <c r="AB599" s="251">
        <v>99.730400085449219</v>
      </c>
      <c r="AC599" s="127">
        <v>200332</v>
      </c>
      <c r="AD599" s="251">
        <v>0.47071859240531921</v>
      </c>
      <c r="AE599" s="127">
        <v>23059</v>
      </c>
      <c r="AF599" s="251">
        <v>97.901039123535156</v>
      </c>
      <c r="AG599" s="127">
        <v>3625078</v>
      </c>
      <c r="AH599" s="251">
        <v>0.18937523663043976</v>
      </c>
      <c r="AI599" s="127">
        <v>112715</v>
      </c>
      <c r="AJ599" s="251">
        <v>95.540969848632813</v>
      </c>
      <c r="AK599" s="251">
        <v>1.1233484745025635</v>
      </c>
      <c r="AL599" s="251">
        <v>4.9284517765045166E-2</v>
      </c>
      <c r="AM599" s="245">
        <v>0</v>
      </c>
      <c r="AN599" s="126">
        <v>0</v>
      </c>
      <c r="AO599" s="156">
        <v>0</v>
      </c>
      <c r="AP599" s="127">
        <v>0</v>
      </c>
      <c r="AQ599" s="127">
        <v>0</v>
      </c>
      <c r="AR599" s="127">
        <v>9</v>
      </c>
      <c r="AS599" s="127">
        <v>11</v>
      </c>
      <c r="AT599" s="127">
        <v>0</v>
      </c>
      <c r="AU599" s="127">
        <v>0</v>
      </c>
      <c r="AV599" s="311">
        <v>16</v>
      </c>
      <c r="AW599" s="312">
        <v>7</v>
      </c>
      <c r="AX599" s="312">
        <v>35</v>
      </c>
      <c r="AY599" s="10">
        <v>3</v>
      </c>
      <c r="AZ599" s="10">
        <v>22</v>
      </c>
      <c r="BA599" s="10">
        <v>18</v>
      </c>
    </row>
    <row r="600" spans="1:53" x14ac:dyDescent="0.25">
      <c r="A600" s="9">
        <v>41878</v>
      </c>
      <c r="B600" s="309" t="s">
        <v>76</v>
      </c>
      <c r="C600" s="309" t="s">
        <v>86</v>
      </c>
      <c r="D600" s="310" t="s">
        <v>119</v>
      </c>
      <c r="E600" s="127">
        <v>52</v>
      </c>
      <c r="F600" s="127">
        <v>168</v>
      </c>
      <c r="G600" s="245">
        <v>521.3375244140625</v>
      </c>
      <c r="H600" s="245">
        <v>0.11039999127388</v>
      </c>
      <c r="I600" s="245">
        <v>630005.5625</v>
      </c>
      <c r="J600" s="126">
        <v>0</v>
      </c>
      <c r="K600" s="127">
        <v>72895</v>
      </c>
      <c r="L600" s="251">
        <v>97.075245215721239</v>
      </c>
      <c r="M600" s="127">
        <v>2036915</v>
      </c>
      <c r="N600" s="251">
        <v>4.9093850975623354E-5</v>
      </c>
      <c r="O600" s="127">
        <v>63695</v>
      </c>
      <c r="P600" s="251">
        <v>0</v>
      </c>
      <c r="Q600" s="127">
        <v>169286</v>
      </c>
      <c r="R600" s="251">
        <v>99.943290710449219</v>
      </c>
      <c r="S600" s="127">
        <v>1348578</v>
      </c>
      <c r="T600" s="251">
        <v>99.93133544921875</v>
      </c>
      <c r="U600" s="251">
        <v>99.759796142578125</v>
      </c>
      <c r="V600" s="251">
        <v>99.866806030273438</v>
      </c>
      <c r="W600" s="251">
        <v>99.703224182128906</v>
      </c>
      <c r="X600" s="251">
        <v>99.798233032226563</v>
      </c>
      <c r="Y600" s="127">
        <v>1911134</v>
      </c>
      <c r="Z600" s="251">
        <v>99.907958984375</v>
      </c>
      <c r="AA600" s="127">
        <v>321405</v>
      </c>
      <c r="AB600" s="251">
        <v>99.829498291015625</v>
      </c>
      <c r="AC600" s="127">
        <v>63751</v>
      </c>
      <c r="AD600" s="251">
        <v>0.32783800363540649</v>
      </c>
      <c r="AE600" s="127">
        <v>1367</v>
      </c>
      <c r="AF600" s="251">
        <v>98.0980224609375</v>
      </c>
      <c r="AG600" s="127">
        <v>2039948</v>
      </c>
      <c r="AH600" s="251">
        <v>0.12392472475767136</v>
      </c>
      <c r="AI600" s="127">
        <v>17804</v>
      </c>
      <c r="AJ600" s="251">
        <v>92.456748962402344</v>
      </c>
      <c r="AK600" s="251">
        <v>1.0381448268890381</v>
      </c>
      <c r="AL600" s="251">
        <v>5.885893851518631E-2</v>
      </c>
      <c r="AM600" s="245">
        <v>0</v>
      </c>
      <c r="AN600" s="126">
        <v>0</v>
      </c>
      <c r="AO600" s="156">
        <v>0</v>
      </c>
      <c r="AP600" s="127">
        <v>0</v>
      </c>
      <c r="AQ600" s="127">
        <v>0</v>
      </c>
      <c r="AR600" s="127">
        <v>0</v>
      </c>
      <c r="AS600" s="127">
        <v>0</v>
      </c>
      <c r="AT600" s="127">
        <v>0</v>
      </c>
      <c r="AU600" s="127">
        <v>0</v>
      </c>
      <c r="AV600" s="311">
        <v>1</v>
      </c>
      <c r="AW600" s="312">
        <v>0</v>
      </c>
      <c r="AX600" s="312">
        <v>4</v>
      </c>
      <c r="AY600" s="10">
        <v>0</v>
      </c>
      <c r="AZ600" s="10">
        <v>2</v>
      </c>
      <c r="BA600" s="10">
        <v>0</v>
      </c>
    </row>
    <row r="601" spans="1:53" x14ac:dyDescent="0.25">
      <c r="A601" s="9">
        <v>41878</v>
      </c>
      <c r="B601" s="309" t="s">
        <v>77</v>
      </c>
      <c r="C601" s="309" t="s">
        <v>86</v>
      </c>
      <c r="D601" s="310" t="s">
        <v>118</v>
      </c>
      <c r="E601" s="127">
        <v>65</v>
      </c>
      <c r="F601" s="127">
        <v>350</v>
      </c>
      <c r="G601" s="245">
        <v>888.148681640625</v>
      </c>
      <c r="H601" s="245">
        <v>0.57359999418258667</v>
      </c>
      <c r="I601" s="245">
        <v>1037915.125</v>
      </c>
      <c r="J601" s="126">
        <v>0</v>
      </c>
      <c r="K601" s="127">
        <v>126954</v>
      </c>
      <c r="L601" s="251">
        <v>97.310049309198604</v>
      </c>
      <c r="M601" s="127">
        <v>3635714</v>
      </c>
      <c r="N601" s="251">
        <v>0</v>
      </c>
      <c r="O601" s="127">
        <v>105279</v>
      </c>
      <c r="P601" s="251">
        <v>0</v>
      </c>
      <c r="Q601" s="127">
        <v>321972</v>
      </c>
      <c r="R601" s="251">
        <v>99.96490478515625</v>
      </c>
      <c r="S601" s="127">
        <v>2407673</v>
      </c>
      <c r="T601" s="251">
        <v>99.951156616210938</v>
      </c>
      <c r="U601" s="251">
        <v>99.875572204589844</v>
      </c>
      <c r="V601" s="251">
        <v>99.925682067871094</v>
      </c>
      <c r="W601" s="251">
        <v>99.840522766113281</v>
      </c>
      <c r="X601" s="251">
        <v>99.876876831054688</v>
      </c>
      <c r="Y601" s="127">
        <v>3940038</v>
      </c>
      <c r="Z601" s="251">
        <v>99.903526306152344</v>
      </c>
      <c r="AA601" s="127">
        <v>683231</v>
      </c>
      <c r="AB601" s="251">
        <v>99.841636657714844</v>
      </c>
      <c r="AC601" s="127">
        <v>105397</v>
      </c>
      <c r="AD601" s="251">
        <v>0.23909598588943481</v>
      </c>
      <c r="AE601" s="127">
        <v>6615</v>
      </c>
      <c r="AF601" s="251">
        <v>98.231292724609375</v>
      </c>
      <c r="AG601" s="127">
        <v>3642394</v>
      </c>
      <c r="AH601" s="251">
        <v>0.10432698577642441</v>
      </c>
      <c r="AI601" s="127">
        <v>19630</v>
      </c>
      <c r="AJ601" s="251">
        <v>94.4676513671875</v>
      </c>
      <c r="AK601" s="251">
        <v>0.96262443065643311</v>
      </c>
      <c r="AL601" s="251">
        <v>6.0726586729288101E-2</v>
      </c>
      <c r="AM601" s="245">
        <v>0</v>
      </c>
      <c r="AN601" s="126">
        <v>0</v>
      </c>
      <c r="AO601" s="156">
        <v>0</v>
      </c>
      <c r="AP601" s="127">
        <v>0</v>
      </c>
      <c r="AQ601" s="127">
        <v>0</v>
      </c>
      <c r="AR601" s="127">
        <v>0</v>
      </c>
      <c r="AS601" s="127">
        <v>0</v>
      </c>
      <c r="AT601" s="127">
        <v>0</v>
      </c>
      <c r="AU601" s="127">
        <v>0</v>
      </c>
      <c r="AV601" s="311">
        <v>2</v>
      </c>
      <c r="AW601" s="312">
        <v>0</v>
      </c>
      <c r="AX601" s="312">
        <v>0</v>
      </c>
      <c r="AY601" s="10">
        <v>0</v>
      </c>
      <c r="AZ601" s="10">
        <v>0</v>
      </c>
      <c r="BA601" s="10">
        <v>0</v>
      </c>
    </row>
    <row r="602" spans="1:53" x14ac:dyDescent="0.25">
      <c r="A602" s="9">
        <v>41878</v>
      </c>
      <c r="B602" s="309" t="s">
        <v>124</v>
      </c>
      <c r="C602" s="309" t="s">
        <v>86</v>
      </c>
      <c r="D602" s="310" t="s">
        <v>118</v>
      </c>
      <c r="E602" s="127">
        <v>42</v>
      </c>
      <c r="F602" s="127">
        <v>136</v>
      </c>
      <c r="G602" s="245">
        <v>320.65673828125</v>
      </c>
      <c r="H602" s="245">
        <v>0.11280000954866409</v>
      </c>
      <c r="I602" s="245">
        <v>456010.5625</v>
      </c>
      <c r="J602" s="126">
        <v>0</v>
      </c>
      <c r="K602" s="127">
        <v>31133</v>
      </c>
      <c r="L602" s="251">
        <v>96.77191404618894</v>
      </c>
      <c r="M602" s="127">
        <v>1709478</v>
      </c>
      <c r="N602" s="251">
        <v>0</v>
      </c>
      <c r="O602" s="127">
        <v>41199</v>
      </c>
      <c r="P602" s="251">
        <v>0</v>
      </c>
      <c r="Q602" s="127">
        <v>120849</v>
      </c>
      <c r="R602" s="251">
        <v>99.948699951171875</v>
      </c>
      <c r="S602" s="127">
        <v>1087034</v>
      </c>
      <c r="T602" s="251">
        <v>99.955841064453125</v>
      </c>
      <c r="U602" s="251">
        <v>99.844657897949219</v>
      </c>
      <c r="V602" s="251">
        <v>99.857734680175781</v>
      </c>
      <c r="W602" s="251">
        <v>99.793434143066406</v>
      </c>
      <c r="X602" s="251">
        <v>99.813636779785156</v>
      </c>
      <c r="Y602" s="127">
        <v>1830636</v>
      </c>
      <c r="Z602" s="251">
        <v>99.908226013183594</v>
      </c>
      <c r="AA602" s="127">
        <v>294171</v>
      </c>
      <c r="AB602" s="251">
        <v>99.885101318359375</v>
      </c>
      <c r="AC602" s="127">
        <v>41210</v>
      </c>
      <c r="AD602" s="251">
        <v>0.18442125618457794</v>
      </c>
      <c r="AE602" s="127">
        <v>3195</v>
      </c>
      <c r="AF602" s="251">
        <v>98.122062683105469</v>
      </c>
      <c r="AG602" s="127">
        <v>1711288</v>
      </c>
      <c r="AH602" s="251">
        <v>0.10237902402877808</v>
      </c>
      <c r="AI602" s="127">
        <v>19160</v>
      </c>
      <c r="AJ602" s="251">
        <v>93.042800903320313</v>
      </c>
      <c r="AK602" s="251">
        <v>0.96601980924606323</v>
      </c>
      <c r="AL602" s="251">
        <v>5.5100742727518082E-2</v>
      </c>
      <c r="AM602" s="245">
        <v>0</v>
      </c>
      <c r="AN602" s="126">
        <v>0</v>
      </c>
      <c r="AO602" s="156">
        <v>0</v>
      </c>
      <c r="AP602" s="127">
        <v>0</v>
      </c>
      <c r="AQ602" s="127">
        <v>0</v>
      </c>
      <c r="AR602" s="127">
        <v>0</v>
      </c>
      <c r="AS602" s="127">
        <v>0</v>
      </c>
      <c r="AT602" s="127">
        <v>0</v>
      </c>
      <c r="AU602" s="127">
        <v>0</v>
      </c>
      <c r="AV602" s="311">
        <v>1</v>
      </c>
      <c r="AW602" s="312">
        <v>0</v>
      </c>
      <c r="AX602" s="312">
        <v>7</v>
      </c>
      <c r="AY602" s="10">
        <v>0</v>
      </c>
      <c r="AZ602" s="10">
        <v>0</v>
      </c>
      <c r="BA602" s="10">
        <v>0</v>
      </c>
    </row>
    <row r="603" spans="1:53" x14ac:dyDescent="0.25">
      <c r="A603" s="9">
        <v>41878</v>
      </c>
      <c r="B603" s="309" t="s">
        <v>78</v>
      </c>
      <c r="C603" s="309" t="s">
        <v>86</v>
      </c>
      <c r="D603" s="310" t="s">
        <v>118</v>
      </c>
      <c r="E603" s="127">
        <v>33</v>
      </c>
      <c r="F603" s="127">
        <v>104</v>
      </c>
      <c r="G603" s="245">
        <v>782.04730224609375</v>
      </c>
      <c r="H603" s="245">
        <v>0.34799998998641968</v>
      </c>
      <c r="I603" s="245">
        <v>431308.34375</v>
      </c>
      <c r="J603" s="126">
        <v>0</v>
      </c>
      <c r="K603" s="127">
        <v>101176</v>
      </c>
      <c r="L603" s="251">
        <v>99.634300624654074</v>
      </c>
      <c r="M603" s="127">
        <v>1887969</v>
      </c>
      <c r="N603" s="251">
        <v>3.5328969359397888E-2</v>
      </c>
      <c r="O603" s="127">
        <v>93696</v>
      </c>
      <c r="P603" s="251">
        <v>5.9767760336399078E-2</v>
      </c>
      <c r="Q603" s="127">
        <v>189755</v>
      </c>
      <c r="R603" s="251">
        <v>97.804008483886719</v>
      </c>
      <c r="S603" s="127">
        <v>1203729</v>
      </c>
      <c r="T603" s="251">
        <v>97.434219360351563</v>
      </c>
      <c r="U603" s="251">
        <v>99.732109069824219</v>
      </c>
      <c r="V603" s="251">
        <v>99.734848022460938</v>
      </c>
      <c r="W603" s="251">
        <v>97.541999816894531</v>
      </c>
      <c r="X603" s="251">
        <v>97.175872802734375</v>
      </c>
      <c r="Y603" s="127">
        <v>1739462</v>
      </c>
      <c r="Z603" s="251">
        <v>99.904281616210937</v>
      </c>
      <c r="AA603" s="127">
        <v>255746</v>
      </c>
      <c r="AB603" s="251">
        <v>99.716903686523438</v>
      </c>
      <c r="AC603" s="127">
        <v>94091</v>
      </c>
      <c r="AD603" s="251">
        <v>0.70038580894470215</v>
      </c>
      <c r="AE603" s="127">
        <v>6477</v>
      </c>
      <c r="AF603" s="251">
        <v>96.371780395507813</v>
      </c>
      <c r="AG603" s="127">
        <v>1893486</v>
      </c>
      <c r="AH603" s="251">
        <v>0.49094632267951965</v>
      </c>
      <c r="AI603" s="127">
        <v>13324</v>
      </c>
      <c r="AJ603" s="251">
        <v>95.286697387695313</v>
      </c>
      <c r="AK603" s="251">
        <v>1.0338356494903564</v>
      </c>
      <c r="AL603" s="251">
        <v>6.3834600150585175E-2</v>
      </c>
      <c r="AM603" s="245">
        <v>0</v>
      </c>
      <c r="AN603" s="126">
        <v>0</v>
      </c>
      <c r="AO603" s="156">
        <v>0</v>
      </c>
      <c r="AP603" s="127">
        <v>0</v>
      </c>
      <c r="AQ603" s="127">
        <v>0</v>
      </c>
      <c r="AR603" s="127">
        <v>1</v>
      </c>
      <c r="AS603" s="127">
        <v>0</v>
      </c>
      <c r="AT603" s="127">
        <v>0</v>
      </c>
      <c r="AU603" s="127">
        <v>0</v>
      </c>
      <c r="AV603" s="311">
        <v>4</v>
      </c>
      <c r="AW603" s="312">
        <v>0</v>
      </c>
      <c r="AX603" s="312">
        <v>6</v>
      </c>
      <c r="AY603" s="10">
        <v>1</v>
      </c>
      <c r="AZ603" s="10">
        <v>4</v>
      </c>
      <c r="BA603" s="10">
        <v>3</v>
      </c>
    </row>
    <row r="604" spans="1:53" x14ac:dyDescent="0.25">
      <c r="A604" s="9">
        <v>41878</v>
      </c>
      <c r="B604" s="309" t="s">
        <v>79</v>
      </c>
      <c r="C604" s="309" t="s">
        <v>86</v>
      </c>
      <c r="D604" s="310" t="s">
        <v>119</v>
      </c>
      <c r="E604" s="127">
        <v>78</v>
      </c>
      <c r="F604" s="127">
        <v>264</v>
      </c>
      <c r="G604" s="245">
        <v>552.36273193359375</v>
      </c>
      <c r="H604" s="245">
        <v>0.16320003569126129</v>
      </c>
      <c r="I604" s="245">
        <v>1446699.5</v>
      </c>
      <c r="J604" s="126">
        <v>0</v>
      </c>
      <c r="K604" s="127">
        <v>85644</v>
      </c>
      <c r="L604" s="251">
        <v>96.713138106580729</v>
      </c>
      <c r="M604" s="127">
        <v>3721388</v>
      </c>
      <c r="N604" s="251">
        <v>2.6871693989960477E-5</v>
      </c>
      <c r="O604" s="127">
        <v>70029</v>
      </c>
      <c r="P604" s="251">
        <v>0</v>
      </c>
      <c r="Q604" s="127">
        <v>210742</v>
      </c>
      <c r="R604" s="251">
        <v>99.754203796386719</v>
      </c>
      <c r="S604" s="127">
        <v>2349279</v>
      </c>
      <c r="T604" s="251">
        <v>99.891242980957031</v>
      </c>
      <c r="U604" s="251">
        <v>99.705833435058594</v>
      </c>
      <c r="V604" s="251">
        <v>99.804832458496094</v>
      </c>
      <c r="W604" s="251">
        <v>99.460762023925781</v>
      </c>
      <c r="X604" s="251">
        <v>99.6962890625</v>
      </c>
      <c r="Y604" s="127">
        <v>3826618</v>
      </c>
      <c r="Z604" s="251">
        <v>99.895805358886719</v>
      </c>
      <c r="AA604" s="127">
        <v>706340</v>
      </c>
      <c r="AB604" s="251">
        <v>99.817085266113281</v>
      </c>
      <c r="AC604" s="127">
        <v>70002</v>
      </c>
      <c r="AD604" s="251">
        <v>0.26856374740600586</v>
      </c>
      <c r="AE604" s="127">
        <v>4408</v>
      </c>
      <c r="AF604" s="251">
        <v>98.480033874511719</v>
      </c>
      <c r="AG604" s="127">
        <v>3724465</v>
      </c>
      <c r="AH604" s="251">
        <v>0.12076902389526367</v>
      </c>
      <c r="AI604" s="127">
        <v>26914</v>
      </c>
      <c r="AJ604" s="251">
        <v>96.570556640625</v>
      </c>
      <c r="AK604" s="251">
        <v>0.93856579065322876</v>
      </c>
      <c r="AL604" s="251">
        <v>6.0907948762178421E-2</v>
      </c>
      <c r="AM604" s="245">
        <v>0</v>
      </c>
      <c r="AN604" s="126">
        <v>0</v>
      </c>
      <c r="AO604" s="156">
        <v>0</v>
      </c>
      <c r="AP604" s="127">
        <v>0</v>
      </c>
      <c r="AQ604" s="127">
        <v>0</v>
      </c>
      <c r="AR604" s="127">
        <v>0</v>
      </c>
      <c r="AS604" s="127">
        <v>0</v>
      </c>
      <c r="AT604" s="127">
        <v>0</v>
      </c>
      <c r="AU604" s="127">
        <v>0</v>
      </c>
      <c r="AV604" s="311">
        <v>3</v>
      </c>
      <c r="AW604" s="312">
        <v>0</v>
      </c>
      <c r="AX604" s="312">
        <v>12</v>
      </c>
      <c r="AY604" s="10">
        <v>0</v>
      </c>
      <c r="AZ604" s="10">
        <v>4</v>
      </c>
      <c r="BA604" s="10">
        <v>6</v>
      </c>
    </row>
    <row r="605" spans="1:53" x14ac:dyDescent="0.25">
      <c r="A605" s="9">
        <v>41878</v>
      </c>
      <c r="B605" s="309" t="s">
        <v>80</v>
      </c>
      <c r="C605" s="309" t="s">
        <v>86</v>
      </c>
      <c r="D605" s="310" t="s">
        <v>119</v>
      </c>
      <c r="E605" s="127">
        <v>57</v>
      </c>
      <c r="F605" s="127">
        <v>179</v>
      </c>
      <c r="G605" s="245">
        <v>365.94711303710937</v>
      </c>
      <c r="H605" s="245">
        <v>0.20160000026226044</v>
      </c>
      <c r="I605" s="245">
        <v>703072.625</v>
      </c>
      <c r="J605" s="126">
        <v>0</v>
      </c>
      <c r="K605" s="127">
        <v>53988</v>
      </c>
      <c r="L605" s="251">
        <v>96.717789138327035</v>
      </c>
      <c r="M605" s="127">
        <v>2042167</v>
      </c>
      <c r="N605" s="251">
        <v>0</v>
      </c>
      <c r="O605" s="127">
        <v>46568</v>
      </c>
      <c r="P605" s="251">
        <v>0</v>
      </c>
      <c r="Q605" s="127">
        <v>120717</v>
      </c>
      <c r="R605" s="251">
        <v>99.929588317871094</v>
      </c>
      <c r="S605" s="127">
        <v>1278169</v>
      </c>
      <c r="T605" s="251">
        <v>99.949851989746094</v>
      </c>
      <c r="U605" s="251">
        <v>99.77667236328125</v>
      </c>
      <c r="V605" s="251">
        <v>99.887763977050781</v>
      </c>
      <c r="W605" s="251">
        <v>99.7064208984375</v>
      </c>
      <c r="X605" s="251">
        <v>99.837669372558594</v>
      </c>
      <c r="Y605" s="127">
        <v>1945675</v>
      </c>
      <c r="Z605" s="251">
        <v>99.895103454589844</v>
      </c>
      <c r="AA605" s="127">
        <v>322192</v>
      </c>
      <c r="AB605" s="251">
        <v>99.837982177734375</v>
      </c>
      <c r="AC605" s="127">
        <v>46615</v>
      </c>
      <c r="AD605" s="251">
        <v>0.32178482413291931</v>
      </c>
      <c r="AE605" s="127">
        <v>2917</v>
      </c>
      <c r="AF605" s="251">
        <v>97.805961608886719</v>
      </c>
      <c r="AG605" s="127">
        <v>2045085</v>
      </c>
      <c r="AH605" s="251">
        <v>0.12654730677604675</v>
      </c>
      <c r="AI605" s="127">
        <v>14957</v>
      </c>
      <c r="AJ605" s="251">
        <v>95.961753845214844</v>
      </c>
      <c r="AK605" s="251">
        <v>1.0642963647842407</v>
      </c>
      <c r="AL605" s="251">
        <v>6.8881005048751831E-2</v>
      </c>
      <c r="AM605" s="245">
        <v>0</v>
      </c>
      <c r="AN605" s="126">
        <v>0</v>
      </c>
      <c r="AO605" s="156">
        <v>0</v>
      </c>
      <c r="AP605" s="127">
        <v>0</v>
      </c>
      <c r="AQ605" s="127">
        <v>0</v>
      </c>
      <c r="AR605" s="127">
        <v>1</v>
      </c>
      <c r="AS605" s="127">
        <v>0</v>
      </c>
      <c r="AT605" s="127">
        <v>0</v>
      </c>
      <c r="AU605" s="127">
        <v>0</v>
      </c>
      <c r="AV605" s="311">
        <v>3</v>
      </c>
      <c r="AW605" s="312">
        <v>0</v>
      </c>
      <c r="AX605" s="312">
        <v>2</v>
      </c>
      <c r="AY605" s="10">
        <v>0</v>
      </c>
      <c r="AZ605" s="10">
        <v>3</v>
      </c>
      <c r="BA605" s="10">
        <v>0</v>
      </c>
    </row>
    <row r="606" spans="1:53" x14ac:dyDescent="0.25">
      <c r="A606" s="9">
        <v>41878</v>
      </c>
      <c r="B606" s="309" t="s">
        <v>81</v>
      </c>
      <c r="C606" s="309" t="s">
        <v>86</v>
      </c>
      <c r="D606" s="310" t="s">
        <v>119</v>
      </c>
      <c r="E606" s="127">
        <v>40</v>
      </c>
      <c r="F606" s="127">
        <v>134</v>
      </c>
      <c r="G606" s="245">
        <v>360.765625</v>
      </c>
      <c r="H606" s="245">
        <v>2.8800001367926598E-2</v>
      </c>
      <c r="I606" s="245">
        <v>777544.875</v>
      </c>
      <c r="J606" s="126">
        <v>0</v>
      </c>
      <c r="K606" s="127">
        <v>40592</v>
      </c>
      <c r="L606" s="251">
        <v>96.314544737879388</v>
      </c>
      <c r="M606" s="127">
        <v>1612692</v>
      </c>
      <c r="N606" s="251">
        <v>0</v>
      </c>
      <c r="O606" s="127">
        <v>45265</v>
      </c>
      <c r="P606" s="251">
        <v>0</v>
      </c>
      <c r="Q606" s="127">
        <v>105591</v>
      </c>
      <c r="R606" s="251">
        <v>99.924232482910156</v>
      </c>
      <c r="S606" s="127">
        <v>1054523</v>
      </c>
      <c r="T606" s="251">
        <v>99.94879150390625</v>
      </c>
      <c r="U606" s="251">
        <v>99.739311218261719</v>
      </c>
      <c r="V606" s="251">
        <v>99.892913818359375</v>
      </c>
      <c r="W606" s="251">
        <v>99.663742065429687</v>
      </c>
      <c r="X606" s="251">
        <v>99.841758728027344</v>
      </c>
      <c r="Y606" s="127">
        <v>1810679</v>
      </c>
      <c r="Z606" s="251">
        <v>99.908157348632813</v>
      </c>
      <c r="AA606" s="127">
        <v>342854</v>
      </c>
      <c r="AB606" s="251">
        <v>99.870498657226562</v>
      </c>
      <c r="AC606" s="127">
        <v>45252</v>
      </c>
      <c r="AD606" s="251">
        <v>0.22982409596443176</v>
      </c>
      <c r="AE606" s="127">
        <v>3291</v>
      </c>
      <c r="AF606" s="251">
        <v>98.359161376953125</v>
      </c>
      <c r="AG606" s="127">
        <v>1615396</v>
      </c>
      <c r="AH606" s="251">
        <v>0.12058962881565094</v>
      </c>
      <c r="AI606" s="127">
        <v>15460</v>
      </c>
      <c r="AJ606" s="251">
        <v>95.815010070800781</v>
      </c>
      <c r="AK606" s="251">
        <v>0.90833216905593872</v>
      </c>
      <c r="AL606" s="251">
        <v>6.5685063600540161E-2</v>
      </c>
      <c r="AM606" s="245">
        <v>0</v>
      </c>
      <c r="AN606" s="126">
        <v>0</v>
      </c>
      <c r="AO606" s="156">
        <v>0</v>
      </c>
      <c r="AP606" s="127">
        <v>0</v>
      </c>
      <c r="AQ606" s="127">
        <v>0</v>
      </c>
      <c r="AR606" s="127">
        <v>0</v>
      </c>
      <c r="AS606" s="127">
        <v>0</v>
      </c>
      <c r="AT606" s="127">
        <v>0</v>
      </c>
      <c r="AU606" s="127">
        <v>0</v>
      </c>
      <c r="AV606" s="311">
        <v>1</v>
      </c>
      <c r="AW606" s="312">
        <v>0</v>
      </c>
      <c r="AX606" s="312">
        <v>2</v>
      </c>
      <c r="AY606" s="10">
        <v>0</v>
      </c>
      <c r="AZ606" s="10">
        <v>0</v>
      </c>
      <c r="BA606" s="10">
        <v>0</v>
      </c>
    </row>
    <row r="607" spans="1:53" x14ac:dyDescent="0.25">
      <c r="A607" s="9">
        <v>41878</v>
      </c>
      <c r="B607" s="309" t="s">
        <v>125</v>
      </c>
      <c r="C607" s="309" t="s">
        <v>86</v>
      </c>
      <c r="D607" s="310" t="s">
        <v>119</v>
      </c>
      <c r="E607" s="127">
        <v>16</v>
      </c>
      <c r="F607" s="127">
        <v>58</v>
      </c>
      <c r="G607" s="245">
        <v>403.91043090820312</v>
      </c>
      <c r="H607" s="245">
        <v>0.18960000574588776</v>
      </c>
      <c r="I607" s="245">
        <v>322782.8125</v>
      </c>
      <c r="J607" s="126">
        <v>0</v>
      </c>
      <c r="K607" s="127">
        <v>72964</v>
      </c>
      <c r="L607" s="251">
        <v>97.21780604133545</v>
      </c>
      <c r="M607" s="127">
        <v>1085249</v>
      </c>
      <c r="N607" s="251">
        <v>3.0407768208533525E-3</v>
      </c>
      <c r="O607" s="127">
        <v>51631</v>
      </c>
      <c r="P607" s="251">
        <v>1.3557746075093746E-2</v>
      </c>
      <c r="Q607" s="127">
        <v>120552</v>
      </c>
      <c r="R607" s="251">
        <v>99.699714660644531</v>
      </c>
      <c r="S607" s="127">
        <v>752972</v>
      </c>
      <c r="T607" s="251">
        <v>99.597061157226563</v>
      </c>
      <c r="U607" s="251">
        <v>99.783073425292969</v>
      </c>
      <c r="V607" s="251">
        <v>99.748443603515625</v>
      </c>
      <c r="W607" s="251">
        <v>99.483436584472656</v>
      </c>
      <c r="X607" s="251">
        <v>99.346519470214844</v>
      </c>
      <c r="Y607" s="127">
        <v>1009038</v>
      </c>
      <c r="Z607" s="251">
        <v>99.938453674316406</v>
      </c>
      <c r="AA607" s="127">
        <v>166652</v>
      </c>
      <c r="AB607" s="251">
        <v>99.867385864257813</v>
      </c>
      <c r="AC607" s="127">
        <v>51630</v>
      </c>
      <c r="AD607" s="251">
        <v>0.21111756563186646</v>
      </c>
      <c r="AE607" s="127">
        <v>3859</v>
      </c>
      <c r="AF607" s="251">
        <v>98.574760437011719</v>
      </c>
      <c r="AG607" s="127">
        <v>1085349</v>
      </c>
      <c r="AH607" s="251">
        <v>0.11867150664329529</v>
      </c>
      <c r="AI607" s="127">
        <v>10991</v>
      </c>
      <c r="AJ607" s="251">
        <v>92.857795715332031</v>
      </c>
      <c r="AK607" s="251">
        <v>0.99318432807922363</v>
      </c>
      <c r="AL607" s="251">
        <v>5.9503443539142609E-2</v>
      </c>
      <c r="AM607" s="245">
        <v>0</v>
      </c>
      <c r="AN607" s="126">
        <v>0</v>
      </c>
      <c r="AO607" s="156">
        <v>0</v>
      </c>
      <c r="AP607" s="127">
        <v>0</v>
      </c>
      <c r="AQ607" s="127">
        <v>0</v>
      </c>
      <c r="AR607" s="127">
        <v>0</v>
      </c>
      <c r="AS607" s="127">
        <v>0</v>
      </c>
      <c r="AT607" s="127">
        <v>0</v>
      </c>
      <c r="AU607" s="127">
        <v>0</v>
      </c>
      <c r="AV607" s="311">
        <v>0</v>
      </c>
      <c r="AW607" s="312">
        <v>0</v>
      </c>
      <c r="AX607" s="312">
        <v>10</v>
      </c>
      <c r="AY607" s="10">
        <v>0</v>
      </c>
      <c r="AZ607" s="10">
        <v>2</v>
      </c>
      <c r="BA607" s="10">
        <v>0</v>
      </c>
    </row>
    <row r="608" spans="1:53" x14ac:dyDescent="0.25">
      <c r="A608" s="9">
        <v>41878</v>
      </c>
      <c r="B608" s="313" t="s">
        <v>82</v>
      </c>
      <c r="C608" s="313" t="s">
        <v>86</v>
      </c>
      <c r="D608" s="314" t="s">
        <v>120</v>
      </c>
      <c r="E608" s="131">
        <v>51</v>
      </c>
      <c r="F608" s="131">
        <v>165</v>
      </c>
      <c r="G608" s="246">
        <v>374.56320190429688</v>
      </c>
      <c r="H608" s="246">
        <v>0.40079998970031738</v>
      </c>
      <c r="I608" s="246">
        <v>589512.8125</v>
      </c>
      <c r="J608" s="129">
        <v>0</v>
      </c>
      <c r="K608" s="128">
        <v>58655</v>
      </c>
      <c r="L608" s="252">
        <v>96.702753388457936</v>
      </c>
      <c r="M608" s="128">
        <v>1302942</v>
      </c>
      <c r="N608" s="252">
        <v>0</v>
      </c>
      <c r="O608" s="128">
        <v>53886</v>
      </c>
      <c r="P608" s="252">
        <v>7.4230781756341457E-3</v>
      </c>
      <c r="Q608" s="128">
        <v>136307</v>
      </c>
      <c r="R608" s="252">
        <v>99.887016296386719</v>
      </c>
      <c r="S608" s="128">
        <v>895886</v>
      </c>
      <c r="T608" s="252">
        <v>99.83636474609375</v>
      </c>
      <c r="U608" s="252">
        <v>99.823699951171875</v>
      </c>
      <c r="V608" s="252">
        <v>99.895317077636719</v>
      </c>
      <c r="W608" s="252">
        <v>99.710914611816406</v>
      </c>
      <c r="X608" s="252">
        <v>99.731849670410156</v>
      </c>
      <c r="Y608" s="128">
        <v>1148939</v>
      </c>
      <c r="Z608" s="252">
        <v>99.920013427734375</v>
      </c>
      <c r="AA608" s="128">
        <v>201387</v>
      </c>
      <c r="AB608" s="252">
        <v>99.692634582519531</v>
      </c>
      <c r="AC608" s="128">
        <v>53957</v>
      </c>
      <c r="AD608" s="252">
        <v>0.21683932840824127</v>
      </c>
      <c r="AE608" s="128">
        <v>5336</v>
      </c>
      <c r="AF608" s="252">
        <v>98.500747680664063</v>
      </c>
      <c r="AG608" s="128">
        <v>1306815</v>
      </c>
      <c r="AH608" s="252">
        <v>0.27968764305114746</v>
      </c>
      <c r="AI608" s="128">
        <v>13747</v>
      </c>
      <c r="AJ608" s="252">
        <v>94.427871704101563</v>
      </c>
      <c r="AK608" s="252">
        <v>1.2544859647750854</v>
      </c>
      <c r="AL608" s="252">
        <v>6.574547290802002E-2</v>
      </c>
      <c r="AM608" s="246">
        <v>0</v>
      </c>
      <c r="AN608" s="129">
        <v>0</v>
      </c>
      <c r="AO608" s="129">
        <v>0</v>
      </c>
      <c r="AP608" s="296">
        <v>0</v>
      </c>
      <c r="AQ608" s="296">
        <v>0</v>
      </c>
      <c r="AR608" s="296">
        <v>1</v>
      </c>
      <c r="AS608" s="296">
        <v>1</v>
      </c>
      <c r="AT608" s="296">
        <v>0</v>
      </c>
      <c r="AU608" s="296">
        <v>0</v>
      </c>
      <c r="AV608" s="311">
        <v>0</v>
      </c>
      <c r="AW608" s="312">
        <v>1</v>
      </c>
      <c r="AX608" s="312">
        <v>9</v>
      </c>
      <c r="AY608" s="10">
        <v>0</v>
      </c>
      <c r="AZ608" s="10">
        <v>1</v>
      </c>
      <c r="BA608" s="10">
        <v>1</v>
      </c>
    </row>
    <row r="609" spans="1:53" x14ac:dyDescent="0.25">
      <c r="A609" s="9">
        <v>41878</v>
      </c>
      <c r="B609" s="313" t="s">
        <v>83</v>
      </c>
      <c r="C609" s="313" t="s">
        <v>86</v>
      </c>
      <c r="D609" s="314" t="s">
        <v>120</v>
      </c>
      <c r="E609" s="131">
        <v>46</v>
      </c>
      <c r="F609" s="131">
        <v>140</v>
      </c>
      <c r="G609" s="246">
        <v>163.08721923828125</v>
      </c>
      <c r="H609" s="246">
        <v>1.2000000104308128E-2</v>
      </c>
      <c r="I609" s="246">
        <v>674201.3125</v>
      </c>
      <c r="J609" s="131">
        <v>0</v>
      </c>
      <c r="K609" s="130">
        <v>30438</v>
      </c>
      <c r="L609" s="253">
        <v>96.514225639003882</v>
      </c>
      <c r="M609" s="130">
        <v>990674</v>
      </c>
      <c r="N609" s="253">
        <v>0</v>
      </c>
      <c r="O609" s="130">
        <v>21824</v>
      </c>
      <c r="P609" s="253">
        <v>0</v>
      </c>
      <c r="Q609" s="130">
        <v>73548</v>
      </c>
      <c r="R609" s="253">
        <v>99.919776916503906</v>
      </c>
      <c r="S609" s="130">
        <v>599357</v>
      </c>
      <c r="T609" s="253">
        <v>99.914741516113281</v>
      </c>
      <c r="U609" s="253">
        <v>99.7525634765625</v>
      </c>
      <c r="V609" s="253">
        <v>99.861000061035156</v>
      </c>
      <c r="W609" s="253">
        <v>99.672538757324219</v>
      </c>
      <c r="X609" s="253">
        <v>99.775863647460938</v>
      </c>
      <c r="Y609" s="130">
        <v>983269</v>
      </c>
      <c r="Z609" s="253">
        <v>99.914878845214844</v>
      </c>
      <c r="AA609" s="130">
        <v>210909</v>
      </c>
      <c r="AB609" s="253">
        <v>99.839744567871094</v>
      </c>
      <c r="AC609" s="130">
        <v>21821</v>
      </c>
      <c r="AD609" s="253">
        <v>0.26579901576042175</v>
      </c>
      <c r="AE609" s="130">
        <v>2073</v>
      </c>
      <c r="AF609" s="253">
        <v>98.118667602539063</v>
      </c>
      <c r="AG609" s="130">
        <v>992673</v>
      </c>
      <c r="AH609" s="253">
        <v>0.20772197842597961</v>
      </c>
      <c r="AI609" s="130">
        <v>5180</v>
      </c>
      <c r="AJ609" s="253">
        <v>98.08880615234375</v>
      </c>
      <c r="AK609" s="253">
        <v>1.1315727233886719</v>
      </c>
      <c r="AL609" s="253">
        <v>8.2989990711212158E-2</v>
      </c>
      <c r="AM609" s="256">
        <v>0</v>
      </c>
      <c r="AN609" s="131">
        <v>0</v>
      </c>
      <c r="AO609" s="131">
        <v>0</v>
      </c>
      <c r="AP609" s="296">
        <v>0</v>
      </c>
      <c r="AQ609" s="296">
        <v>0</v>
      </c>
      <c r="AR609" s="296">
        <v>0</v>
      </c>
      <c r="AS609" s="296">
        <v>0</v>
      </c>
      <c r="AT609" s="296">
        <v>0</v>
      </c>
      <c r="AU609" s="296">
        <v>0</v>
      </c>
      <c r="AV609" s="315">
        <v>1</v>
      </c>
      <c r="AW609" s="316">
        <v>0</v>
      </c>
      <c r="AX609" s="316">
        <v>7</v>
      </c>
      <c r="AY609" s="317">
        <v>0</v>
      </c>
      <c r="AZ609" s="317">
        <v>0</v>
      </c>
      <c r="BA609" s="317">
        <v>0</v>
      </c>
    </row>
    <row r="610" spans="1:53" x14ac:dyDescent="0.25">
      <c r="A610" s="9">
        <v>41878</v>
      </c>
      <c r="B610" s="299" t="s">
        <v>85</v>
      </c>
      <c r="C610" s="299" t="s">
        <v>86</v>
      </c>
      <c r="D610" s="300">
        <v>3</v>
      </c>
      <c r="E610" s="124">
        <v>133</v>
      </c>
      <c r="F610" s="124">
        <v>430</v>
      </c>
      <c r="G610" s="242">
        <v>250.30557250976562</v>
      </c>
      <c r="H610" s="242">
        <v>2.6399999856948853E-2</v>
      </c>
      <c r="I610" s="242">
        <v>2705556.25</v>
      </c>
      <c r="J610" s="125">
        <v>0</v>
      </c>
      <c r="K610" s="124">
        <v>60327</v>
      </c>
      <c r="L610" s="248">
        <v>96.591907437797346</v>
      </c>
      <c r="M610" s="124">
        <v>3099727</v>
      </c>
      <c r="N610" s="248">
        <v>0</v>
      </c>
      <c r="O610" s="124">
        <v>32038</v>
      </c>
      <c r="P610" s="248">
        <v>3.1212933827191591E-3</v>
      </c>
      <c r="Q610" s="124">
        <v>177390</v>
      </c>
      <c r="R610" s="248">
        <v>99.879928588867188</v>
      </c>
      <c r="S610" s="124">
        <v>2139232</v>
      </c>
      <c r="T610" s="248">
        <v>99.896316528320313</v>
      </c>
      <c r="U610" s="248">
        <v>99.803359985351562</v>
      </c>
      <c r="V610" s="248">
        <v>99.9378662109375</v>
      </c>
      <c r="W610" s="248">
        <v>99.683525085449219</v>
      </c>
      <c r="X610" s="248">
        <v>99.834243774414063</v>
      </c>
      <c r="Y610" s="124">
        <v>5642478</v>
      </c>
      <c r="Z610" s="248">
        <v>99.902008056640625</v>
      </c>
      <c r="AA610" s="124">
        <v>1044497</v>
      </c>
      <c r="AB610" s="248">
        <v>99.770416259765625</v>
      </c>
      <c r="AC610" s="124">
        <v>32132</v>
      </c>
      <c r="AD610" s="248">
        <v>0.47616082429885864</v>
      </c>
      <c r="AE610" s="124">
        <v>2878</v>
      </c>
      <c r="AF610" s="248">
        <v>98.088951110839844</v>
      </c>
      <c r="AG610" s="124">
        <v>3118615</v>
      </c>
      <c r="AH610" s="248">
        <v>0.24405063688755035</v>
      </c>
      <c r="AI610" s="124">
        <v>22319</v>
      </c>
      <c r="AJ610" s="248">
        <v>93.028358459472656</v>
      </c>
      <c r="AK610" s="248">
        <v>0.98178702592849731</v>
      </c>
      <c r="AL610" s="248">
        <v>7.3172830045223236E-2</v>
      </c>
      <c r="AM610" s="242">
        <v>0</v>
      </c>
      <c r="AN610" s="125">
        <v>0</v>
      </c>
      <c r="AO610" s="300">
        <v>0</v>
      </c>
      <c r="AP610" s="124">
        <v>0</v>
      </c>
      <c r="AQ610" s="124">
        <v>0</v>
      </c>
      <c r="AR610" s="124">
        <v>0</v>
      </c>
      <c r="AS610" s="124">
        <v>0</v>
      </c>
      <c r="AT610" s="124">
        <v>0</v>
      </c>
      <c r="AU610" s="124">
        <v>1</v>
      </c>
      <c r="AV610" s="315">
        <v>3</v>
      </c>
      <c r="AW610" s="316">
        <v>0</v>
      </c>
      <c r="AX610" s="316">
        <v>1</v>
      </c>
      <c r="AY610" s="317">
        <v>1</v>
      </c>
      <c r="AZ610" s="317">
        <v>0</v>
      </c>
      <c r="BA610" s="317">
        <v>0</v>
      </c>
    </row>
    <row r="611" spans="1:53" x14ac:dyDescent="0.25">
      <c r="A611" s="9">
        <v>41878</v>
      </c>
      <c r="B611" s="304" t="s">
        <v>84</v>
      </c>
      <c r="C611" s="304" t="s">
        <v>87</v>
      </c>
      <c r="D611" s="305">
        <v>2</v>
      </c>
      <c r="E611" s="142">
        <v>194</v>
      </c>
      <c r="F611" s="142">
        <v>581</v>
      </c>
      <c r="G611" s="243">
        <v>1011.5523681640625</v>
      </c>
      <c r="H611" s="243">
        <v>0.88815277814865112</v>
      </c>
      <c r="I611" s="243">
        <v>5824602.5</v>
      </c>
      <c r="J611" s="143">
        <v>0</v>
      </c>
      <c r="K611" s="142">
        <v>126503</v>
      </c>
      <c r="L611" s="249">
        <v>97.048291344869284</v>
      </c>
      <c r="M611" s="142">
        <v>6949095</v>
      </c>
      <c r="N611" s="249">
        <v>0</v>
      </c>
      <c r="O611" s="142">
        <v>71023</v>
      </c>
      <c r="P611" s="249">
        <v>6.9188926136121154E-4</v>
      </c>
      <c r="Q611" s="142">
        <v>62699</v>
      </c>
      <c r="R611" s="249">
        <v>99.917060852050781</v>
      </c>
      <c r="S611" s="142">
        <v>5473170</v>
      </c>
      <c r="T611" s="249">
        <v>99.981147766113281</v>
      </c>
      <c r="U611" s="249">
        <v>99.846527099609375</v>
      </c>
      <c r="V611" s="249">
        <v>99.899955749511719</v>
      </c>
      <c r="W611" s="249">
        <v>99.763717651367188</v>
      </c>
      <c r="X611" s="249">
        <v>99.881118774414063</v>
      </c>
      <c r="Y611" s="142">
        <v>24321352</v>
      </c>
      <c r="Z611" s="249">
        <v>99.900062561035156</v>
      </c>
      <c r="AA611" s="142">
        <v>10610</v>
      </c>
      <c r="AB611" s="249">
        <v>93.119697570800781</v>
      </c>
      <c r="AC611" s="142">
        <v>61341</v>
      </c>
      <c r="AD611" s="249">
        <v>0.2429044246673584</v>
      </c>
      <c r="AE611" s="142">
        <v>9721</v>
      </c>
      <c r="AF611" s="249">
        <v>99.14617919921875</v>
      </c>
      <c r="AG611" s="142">
        <v>6913770</v>
      </c>
      <c r="AH611" s="249">
        <v>0.12035401910543442</v>
      </c>
      <c r="AI611" s="142">
        <v>17394</v>
      </c>
      <c r="AJ611" s="249">
        <v>96.148094177246094</v>
      </c>
      <c r="AK611" s="249">
        <v>2.5653543472290039</v>
      </c>
      <c r="AL611" s="249">
        <v>0.21345657110214233</v>
      </c>
      <c r="AM611" s="243">
        <v>0</v>
      </c>
      <c r="AN611" s="143">
        <v>0</v>
      </c>
      <c r="AO611" s="305">
        <v>0</v>
      </c>
      <c r="AP611" s="142">
        <v>0</v>
      </c>
      <c r="AQ611" s="142">
        <v>0</v>
      </c>
      <c r="AR611" s="142">
        <v>0</v>
      </c>
      <c r="AS611" s="142">
        <v>0</v>
      </c>
      <c r="AT611" s="142">
        <v>0</v>
      </c>
      <c r="AU611" s="142">
        <v>0</v>
      </c>
      <c r="AV611" s="315">
        <v>0</v>
      </c>
      <c r="AW611" s="316">
        <v>0</v>
      </c>
      <c r="AX611" s="316">
        <v>10</v>
      </c>
      <c r="AY611" s="317">
        <v>0</v>
      </c>
      <c r="AZ611" s="317">
        <v>0</v>
      </c>
      <c r="BA611" s="317">
        <v>1</v>
      </c>
    </row>
    <row r="612" spans="1:53" x14ac:dyDescent="0.25">
      <c r="A612" s="9">
        <v>41877</v>
      </c>
      <c r="B612" s="299" t="s">
        <v>17</v>
      </c>
      <c r="C612" s="299"/>
      <c r="D612" s="300">
        <v>4</v>
      </c>
      <c r="E612" s="124">
        <v>846</v>
      </c>
      <c r="F612" s="124">
        <v>2890</v>
      </c>
      <c r="G612" s="242">
        <v>6975.1477813720703</v>
      </c>
      <c r="H612" s="242">
        <v>3.2564969900995493</v>
      </c>
      <c r="I612" s="242">
        <v>16750642.09375</v>
      </c>
      <c r="J612" s="125"/>
      <c r="K612" s="124">
        <v>1150526</v>
      </c>
      <c r="L612" s="248">
        <v>96.811892995030092</v>
      </c>
      <c r="M612" s="124">
        <v>33285615</v>
      </c>
      <c r="N612" s="248">
        <v>1.1885014188754244E-2</v>
      </c>
      <c r="O612" s="124">
        <v>819981</v>
      </c>
      <c r="P612" s="248">
        <v>4.4811927225685555E-2</v>
      </c>
      <c r="Q612" s="124">
        <v>2280444</v>
      </c>
      <c r="R612" s="248">
        <v>98.35540752054618</v>
      </c>
      <c r="S612" s="124">
        <v>23063876</v>
      </c>
      <c r="T612" s="248">
        <v>99.636239671976611</v>
      </c>
      <c r="U612" s="248">
        <v>99.560598765612596</v>
      </c>
      <c r="V612" s="248">
        <v>99.772892376288837</v>
      </c>
      <c r="W612" s="248">
        <v>97.923232645814139</v>
      </c>
      <c r="X612" s="248">
        <v>99.409958175702428</v>
      </c>
      <c r="Y612" s="124">
        <v>51210007</v>
      </c>
      <c r="Z612" s="248">
        <v>99.899205217737503</v>
      </c>
      <c r="AA612" s="124">
        <v>5265217</v>
      </c>
      <c r="AB612" s="248">
        <v>99.784758045156664</v>
      </c>
      <c r="AC612" s="124">
        <v>809553</v>
      </c>
      <c r="AD612" s="248">
        <v>0.32338834356848423</v>
      </c>
      <c r="AE612" s="124">
        <v>70061</v>
      </c>
      <c r="AF612" s="248">
        <v>98.240105757288148</v>
      </c>
      <c r="AG612" s="124">
        <v>33280578</v>
      </c>
      <c r="AH612" s="248">
        <v>0.17509912167610234</v>
      </c>
      <c r="AI612" s="124">
        <v>309943</v>
      </c>
      <c r="AJ612" s="248">
        <v>95.051349349639196</v>
      </c>
      <c r="AK612" s="248">
        <v>0.88806847834632774</v>
      </c>
      <c r="AL612" s="248" t="e">
        <v>#DIV/0!</v>
      </c>
      <c r="AM612" s="242"/>
      <c r="AN612" s="125"/>
      <c r="AO612" s="300"/>
      <c r="AP612" s="124">
        <v>0</v>
      </c>
      <c r="AQ612" s="124">
        <v>0</v>
      </c>
      <c r="AR612" s="124">
        <v>8</v>
      </c>
      <c r="AS612" s="124">
        <v>8</v>
      </c>
      <c r="AT612" s="124">
        <v>0</v>
      </c>
      <c r="AU612" s="124">
        <v>1</v>
      </c>
      <c r="AV612" s="301">
        <v>28</v>
      </c>
      <c r="AW612" s="302">
        <v>9</v>
      </c>
      <c r="AX612" s="302">
        <v>123</v>
      </c>
      <c r="AY612" s="303">
        <v>5</v>
      </c>
      <c r="AZ612" s="303">
        <v>32</v>
      </c>
      <c r="BA612" s="303">
        <v>26</v>
      </c>
    </row>
    <row r="613" spans="1:53" x14ac:dyDescent="0.25">
      <c r="A613" s="9">
        <v>41877</v>
      </c>
      <c r="B613" s="304" t="s">
        <v>88</v>
      </c>
      <c r="C613" s="304"/>
      <c r="D613" s="305">
        <v>3</v>
      </c>
      <c r="E613" s="142">
        <v>652</v>
      </c>
      <c r="F613" s="142">
        <v>2309</v>
      </c>
      <c r="G613" s="243">
        <v>5968.2172393798828</v>
      </c>
      <c r="H613" s="243">
        <v>2.5631999019533396</v>
      </c>
      <c r="I613" s="243">
        <v>11012205.09375</v>
      </c>
      <c r="J613" s="143"/>
      <c r="K613" s="142">
        <v>992909</v>
      </c>
      <c r="L613" s="249">
        <v>96.819849553181612</v>
      </c>
      <c r="M613" s="142">
        <v>26504085</v>
      </c>
      <c r="N613" s="249">
        <v>1.4926001277026205E-2</v>
      </c>
      <c r="O613" s="142">
        <v>748548</v>
      </c>
      <c r="P613" s="249">
        <v>4.88946619291626E-2</v>
      </c>
      <c r="Q613" s="142">
        <v>2217968</v>
      </c>
      <c r="R613" s="249">
        <v>98.311291664914251</v>
      </c>
      <c r="S613" s="142">
        <v>17738449</v>
      </c>
      <c r="T613" s="249">
        <v>99.533064911753655</v>
      </c>
      <c r="U613" s="249">
        <v>99.535767284433604</v>
      </c>
      <c r="V613" s="249">
        <v>99.738934491961857</v>
      </c>
      <c r="W613" s="249">
        <v>97.854898485909814</v>
      </c>
      <c r="X613" s="249">
        <v>99.273218410175843</v>
      </c>
      <c r="Y613" s="142">
        <v>29766515</v>
      </c>
      <c r="Z613" s="249">
        <v>99.903363739946542</v>
      </c>
      <c r="AA613" s="142">
        <v>5254741</v>
      </c>
      <c r="AB613" s="249">
        <v>99.80145632134041</v>
      </c>
      <c r="AC613" s="142">
        <v>747558</v>
      </c>
      <c r="AD613" s="249">
        <v>0.32987407444238792</v>
      </c>
      <c r="AE613" s="142">
        <v>60615</v>
      </c>
      <c r="AF613" s="249">
        <v>98.094531604817504</v>
      </c>
      <c r="AG613" s="142">
        <v>26532766</v>
      </c>
      <c r="AH613" s="249">
        <v>0.1882917131522393</v>
      </c>
      <c r="AI613" s="142">
        <v>293510</v>
      </c>
      <c r="AJ613" s="249">
        <v>94.971211695407078</v>
      </c>
      <c r="AK613" s="249">
        <v>7.6274867646783227E-7</v>
      </c>
      <c r="AL613" s="249" t="e">
        <v>#DIV/0!</v>
      </c>
      <c r="AM613" s="243"/>
      <c r="AN613" s="143"/>
      <c r="AO613" s="305"/>
      <c r="AP613" s="142">
        <v>0</v>
      </c>
      <c r="AQ613" s="142">
        <v>0</v>
      </c>
      <c r="AR613" s="142">
        <v>8</v>
      </c>
      <c r="AS613" s="142">
        <v>8</v>
      </c>
      <c r="AT613" s="142">
        <v>0</v>
      </c>
      <c r="AU613" s="142">
        <v>1</v>
      </c>
      <c r="AV613" s="301">
        <v>26</v>
      </c>
      <c r="AW613" s="302">
        <v>9</v>
      </c>
      <c r="AX613" s="302">
        <v>115</v>
      </c>
      <c r="AY613" s="303">
        <v>5</v>
      </c>
      <c r="AZ613" s="303">
        <v>32</v>
      </c>
      <c r="BA613" s="303">
        <v>25</v>
      </c>
    </row>
    <row r="614" spans="1:53" x14ac:dyDescent="0.25">
      <c r="A614" s="9">
        <v>41877</v>
      </c>
      <c r="B614" s="306" t="s">
        <v>89</v>
      </c>
      <c r="C614" s="306"/>
      <c r="D614" s="307">
        <v>1</v>
      </c>
      <c r="E614" s="145">
        <v>194</v>
      </c>
      <c r="F614" s="145">
        <v>581</v>
      </c>
      <c r="G614" s="244">
        <v>1006.9305419921875</v>
      </c>
      <c r="H614" s="244">
        <v>0.69329708814620972</v>
      </c>
      <c r="I614" s="244">
        <v>5738437</v>
      </c>
      <c r="J614" s="138"/>
      <c r="K614" s="145">
        <v>157617</v>
      </c>
      <c r="L614" s="250">
        <v>96.761770621189342</v>
      </c>
      <c r="M614" s="145">
        <v>6781530</v>
      </c>
      <c r="N614" s="250">
        <v>0</v>
      </c>
      <c r="O614" s="145">
        <v>71433</v>
      </c>
      <c r="P614" s="250">
        <v>2.0288592204451561E-3</v>
      </c>
      <c r="Q614" s="145">
        <v>62476</v>
      </c>
      <c r="R614" s="250">
        <v>99.92156982421875</v>
      </c>
      <c r="S614" s="145">
        <v>5325427</v>
      </c>
      <c r="T614" s="250">
        <v>99.979904174804688</v>
      </c>
      <c r="U614" s="250">
        <v>99.820808410644531</v>
      </c>
      <c r="V614" s="250">
        <v>99.905609130859375</v>
      </c>
      <c r="W614" s="250">
        <v>99.742515563964844</v>
      </c>
      <c r="X614" s="250">
        <v>99.885528564453125</v>
      </c>
      <c r="Y614" s="145">
        <v>21443492</v>
      </c>
      <c r="Z614" s="250">
        <v>99.8934326171875</v>
      </c>
      <c r="AA614" s="145">
        <v>10476</v>
      </c>
      <c r="AB614" s="250">
        <v>91.408935546875</v>
      </c>
      <c r="AC614" s="145">
        <v>61995</v>
      </c>
      <c r="AD614" s="250">
        <v>0.24518106877803802</v>
      </c>
      <c r="AE614" s="145">
        <v>9446</v>
      </c>
      <c r="AF614" s="250">
        <v>99.17425537109375</v>
      </c>
      <c r="AG614" s="145">
        <v>6747812</v>
      </c>
      <c r="AH614" s="250">
        <v>0.1232251301407814</v>
      </c>
      <c r="AI614" s="145">
        <v>16433</v>
      </c>
      <c r="AJ614" s="250">
        <v>96.482688903808594</v>
      </c>
      <c r="AK614" s="250">
        <v>2.5922927856445312</v>
      </c>
      <c r="AL614" s="250">
        <v>0.2180020660161972</v>
      </c>
      <c r="AM614" s="244"/>
      <c r="AN614" s="138"/>
      <c r="AO614" s="307"/>
      <c r="AP614" s="145">
        <v>0</v>
      </c>
      <c r="AQ614" s="145">
        <v>0</v>
      </c>
      <c r="AR614" s="145">
        <v>0</v>
      </c>
      <c r="AS614" s="145">
        <v>0</v>
      </c>
      <c r="AT614" s="145">
        <v>0</v>
      </c>
      <c r="AU614" s="145">
        <v>0</v>
      </c>
      <c r="AV614" s="34">
        <v>2</v>
      </c>
      <c r="AW614" s="308">
        <v>0</v>
      </c>
      <c r="AX614" s="308">
        <v>8</v>
      </c>
      <c r="AY614" s="10">
        <v>0</v>
      </c>
      <c r="AZ614" s="10">
        <v>0</v>
      </c>
      <c r="BA614" s="10">
        <v>1</v>
      </c>
    </row>
    <row r="615" spans="1:53" x14ac:dyDescent="0.25">
      <c r="A615" s="9">
        <v>41877</v>
      </c>
      <c r="B615" s="309" t="s">
        <v>75</v>
      </c>
      <c r="C615" s="309" t="s">
        <v>86</v>
      </c>
      <c r="D615" s="310" t="s">
        <v>118</v>
      </c>
      <c r="E615" s="127">
        <v>39</v>
      </c>
      <c r="F615" s="127">
        <v>181</v>
      </c>
      <c r="G615" s="245">
        <v>1513.96826171875</v>
      </c>
      <c r="H615" s="245">
        <v>1.2551999092102051</v>
      </c>
      <c r="I615" s="245">
        <v>815950.25</v>
      </c>
      <c r="J615" s="126">
        <v>0</v>
      </c>
      <c r="K615" s="127">
        <v>203969</v>
      </c>
      <c r="L615" s="251">
        <v>96.596541631326332</v>
      </c>
      <c r="M615" s="127">
        <v>3725340</v>
      </c>
      <c r="N615" s="251">
        <v>0.10382945090532303</v>
      </c>
      <c r="O615" s="127">
        <v>198070</v>
      </c>
      <c r="P615" s="251">
        <v>0.17922957241535187</v>
      </c>
      <c r="Q615" s="127">
        <v>530689</v>
      </c>
      <c r="R615" s="251">
        <v>93.507118225097656</v>
      </c>
      <c r="S615" s="127">
        <v>2860666</v>
      </c>
      <c r="T615" s="251">
        <v>97.7891845703125</v>
      </c>
      <c r="U615" s="251">
        <v>98.869590759277344</v>
      </c>
      <c r="V615" s="251">
        <v>99.018180847167969</v>
      </c>
      <c r="W615" s="251">
        <v>92.450103759765625</v>
      </c>
      <c r="X615" s="251">
        <v>96.829071044921875</v>
      </c>
      <c r="Y615" s="127">
        <v>4520489</v>
      </c>
      <c r="Z615" s="251">
        <v>99.913215637207031</v>
      </c>
      <c r="AA615" s="127">
        <v>787508</v>
      </c>
      <c r="AB615" s="251">
        <v>99.738800048828125</v>
      </c>
      <c r="AC615" s="127">
        <v>196672</v>
      </c>
      <c r="AD615" s="251">
        <v>0.43524244427680969</v>
      </c>
      <c r="AE615" s="127">
        <v>21823</v>
      </c>
      <c r="AF615" s="251">
        <v>97.91046142578125</v>
      </c>
      <c r="AG615" s="127">
        <v>3704455</v>
      </c>
      <c r="AH615" s="251">
        <v>0.35824432969093323</v>
      </c>
      <c r="AI615" s="127">
        <v>113831</v>
      </c>
      <c r="AJ615" s="251">
        <v>95.298294067382812</v>
      </c>
      <c r="AK615" s="251">
        <v>1.1487212181091309</v>
      </c>
      <c r="AL615" s="251">
        <v>5.5474042892456055E-2</v>
      </c>
      <c r="AM615" s="245">
        <v>0</v>
      </c>
      <c r="AN615" s="126">
        <v>0</v>
      </c>
      <c r="AO615" s="156">
        <v>0</v>
      </c>
      <c r="AP615" s="127">
        <v>0</v>
      </c>
      <c r="AQ615" s="127">
        <v>0</v>
      </c>
      <c r="AR615" s="127">
        <v>4</v>
      </c>
      <c r="AS615" s="127">
        <v>7</v>
      </c>
      <c r="AT615" s="127">
        <v>0</v>
      </c>
      <c r="AU615" s="127">
        <v>0</v>
      </c>
      <c r="AV615" s="311">
        <v>12</v>
      </c>
      <c r="AW615" s="312">
        <v>7</v>
      </c>
      <c r="AX615" s="312">
        <v>35</v>
      </c>
      <c r="AY615" s="10">
        <v>3</v>
      </c>
      <c r="AZ615" s="10">
        <v>18</v>
      </c>
      <c r="BA615" s="10">
        <v>16</v>
      </c>
    </row>
    <row r="616" spans="1:53" x14ac:dyDescent="0.25">
      <c r="A616" s="9">
        <v>41877</v>
      </c>
      <c r="B616" s="309" t="s">
        <v>76</v>
      </c>
      <c r="C616" s="309" t="s">
        <v>86</v>
      </c>
      <c r="D616" s="310" t="s">
        <v>119</v>
      </c>
      <c r="E616" s="127">
        <v>52</v>
      </c>
      <c r="F616" s="127">
        <v>168</v>
      </c>
      <c r="G616" s="245">
        <v>469.26953125</v>
      </c>
      <c r="H616" s="245">
        <v>0.21119999885559082</v>
      </c>
      <c r="I616" s="245">
        <v>671198.4375</v>
      </c>
      <c r="J616" s="126">
        <v>0</v>
      </c>
      <c r="K616" s="127">
        <v>78883</v>
      </c>
      <c r="L616" s="251">
        <v>97.042455281873146</v>
      </c>
      <c r="M616" s="127">
        <v>1970952</v>
      </c>
      <c r="N616" s="251">
        <v>5.0736904086079448E-5</v>
      </c>
      <c r="O616" s="127">
        <v>57111</v>
      </c>
      <c r="P616" s="251">
        <v>0</v>
      </c>
      <c r="Q616" s="127">
        <v>169527</v>
      </c>
      <c r="R616" s="251">
        <v>99.929214477539063</v>
      </c>
      <c r="S616" s="127">
        <v>1324310</v>
      </c>
      <c r="T616" s="251">
        <v>99.924034118652344</v>
      </c>
      <c r="U616" s="251">
        <v>99.765365600585938</v>
      </c>
      <c r="V616" s="251">
        <v>99.857933044433594</v>
      </c>
      <c r="W616" s="251">
        <v>99.694747924804687</v>
      </c>
      <c r="X616" s="251">
        <v>99.782073974609375</v>
      </c>
      <c r="Y616" s="127">
        <v>1902344</v>
      </c>
      <c r="Z616" s="251">
        <v>99.901702880859375</v>
      </c>
      <c r="AA616" s="127">
        <v>313784</v>
      </c>
      <c r="AB616" s="251">
        <v>99.808151245117188</v>
      </c>
      <c r="AC616" s="127">
        <v>57175</v>
      </c>
      <c r="AD616" s="251">
        <v>0.34280717372894287</v>
      </c>
      <c r="AE616" s="127">
        <v>1202</v>
      </c>
      <c r="AF616" s="251">
        <v>97.836936950683594</v>
      </c>
      <c r="AG616" s="127">
        <v>1974116</v>
      </c>
      <c r="AH616" s="251">
        <v>0.1441151350736618</v>
      </c>
      <c r="AI616" s="127">
        <v>16832</v>
      </c>
      <c r="AJ616" s="251">
        <v>93.304420471191406</v>
      </c>
      <c r="AK616" s="251">
        <v>1.0430097579956055</v>
      </c>
      <c r="AL616" s="251">
        <v>6.0166068375110626E-2</v>
      </c>
      <c r="AM616" s="245">
        <v>0</v>
      </c>
      <c r="AN616" s="126">
        <v>0</v>
      </c>
      <c r="AO616" s="156">
        <v>0</v>
      </c>
      <c r="AP616" s="127">
        <v>0</v>
      </c>
      <c r="AQ616" s="127">
        <v>0</v>
      </c>
      <c r="AR616" s="127">
        <v>0</v>
      </c>
      <c r="AS616" s="127">
        <v>0</v>
      </c>
      <c r="AT616" s="127">
        <v>0</v>
      </c>
      <c r="AU616" s="127">
        <v>0</v>
      </c>
      <c r="AV616" s="311">
        <v>1</v>
      </c>
      <c r="AW616" s="312">
        <v>0</v>
      </c>
      <c r="AX616" s="312">
        <v>2</v>
      </c>
      <c r="AY616" s="10">
        <v>0</v>
      </c>
      <c r="AZ616" s="10">
        <v>2</v>
      </c>
      <c r="BA616" s="10">
        <v>0</v>
      </c>
    </row>
    <row r="617" spans="1:53" x14ac:dyDescent="0.25">
      <c r="A617" s="9">
        <v>41877</v>
      </c>
      <c r="B617" s="309" t="s">
        <v>77</v>
      </c>
      <c r="C617" s="309" t="s">
        <v>86</v>
      </c>
      <c r="D617" s="310" t="s">
        <v>118</v>
      </c>
      <c r="E617" s="127">
        <v>65</v>
      </c>
      <c r="F617" s="127">
        <v>350</v>
      </c>
      <c r="G617" s="245">
        <v>775.62255859375</v>
      </c>
      <c r="H617" s="245">
        <v>0.40799999237060547</v>
      </c>
      <c r="I617" s="245">
        <v>1068641.375</v>
      </c>
      <c r="J617" s="126">
        <v>0</v>
      </c>
      <c r="K617" s="127">
        <v>133038</v>
      </c>
      <c r="L617" s="251">
        <v>97.254919647018141</v>
      </c>
      <c r="M617" s="127">
        <v>3532720</v>
      </c>
      <c r="N617" s="251">
        <v>0</v>
      </c>
      <c r="O617" s="127">
        <v>91070</v>
      </c>
      <c r="P617" s="251">
        <v>0</v>
      </c>
      <c r="Q617" s="127">
        <v>310539</v>
      </c>
      <c r="R617" s="251">
        <v>99.956527709960937</v>
      </c>
      <c r="S617" s="127">
        <v>2356631</v>
      </c>
      <c r="T617" s="251">
        <v>99.9573974609375</v>
      </c>
      <c r="U617" s="251">
        <v>99.870429992675781</v>
      </c>
      <c r="V617" s="251">
        <v>99.924507141113281</v>
      </c>
      <c r="W617" s="251">
        <v>99.827011108398437</v>
      </c>
      <c r="X617" s="251">
        <v>99.881935119628906</v>
      </c>
      <c r="Y617" s="127">
        <v>3788289</v>
      </c>
      <c r="Z617" s="251">
        <v>99.8983154296875</v>
      </c>
      <c r="AA617" s="127">
        <v>673471</v>
      </c>
      <c r="AB617" s="251">
        <v>99.833549499511719</v>
      </c>
      <c r="AC617" s="127">
        <v>91150</v>
      </c>
      <c r="AD617" s="251">
        <v>0.21941854059696198</v>
      </c>
      <c r="AE617" s="127">
        <v>6279</v>
      </c>
      <c r="AF617" s="251">
        <v>98.34368896484375</v>
      </c>
      <c r="AG617" s="127">
        <v>3538900</v>
      </c>
      <c r="AH617" s="251">
        <v>0.10508915036916733</v>
      </c>
      <c r="AI617" s="127">
        <v>20604</v>
      </c>
      <c r="AJ617" s="251">
        <v>94.554458618164062</v>
      </c>
      <c r="AK617" s="251">
        <v>0.99002230167388916</v>
      </c>
      <c r="AL617" s="251">
        <v>7.1655407547950745E-2</v>
      </c>
      <c r="AM617" s="245">
        <v>0</v>
      </c>
      <c r="AN617" s="126">
        <v>0</v>
      </c>
      <c r="AO617" s="156">
        <v>0</v>
      </c>
      <c r="AP617" s="127">
        <v>0</v>
      </c>
      <c r="AQ617" s="127">
        <v>0</v>
      </c>
      <c r="AR617" s="127">
        <v>0</v>
      </c>
      <c r="AS617" s="127">
        <v>0</v>
      </c>
      <c r="AT617" s="127">
        <v>0</v>
      </c>
      <c r="AU617" s="127">
        <v>0</v>
      </c>
      <c r="AV617" s="311">
        <v>1</v>
      </c>
      <c r="AW617" s="312">
        <v>0</v>
      </c>
      <c r="AX617" s="312">
        <v>2</v>
      </c>
      <c r="AY617" s="10">
        <v>0</v>
      </c>
      <c r="AZ617" s="10">
        <v>0</v>
      </c>
      <c r="BA617" s="10">
        <v>0</v>
      </c>
    </row>
    <row r="618" spans="1:53" x14ac:dyDescent="0.25">
      <c r="A618" s="9">
        <v>41877</v>
      </c>
      <c r="B618" s="309" t="s">
        <v>124</v>
      </c>
      <c r="C618" s="309" t="s">
        <v>86</v>
      </c>
      <c r="D618" s="310" t="s">
        <v>118</v>
      </c>
      <c r="E618" s="127">
        <v>42</v>
      </c>
      <c r="F618" s="127">
        <v>136</v>
      </c>
      <c r="G618" s="245">
        <v>275.04959106445312</v>
      </c>
      <c r="H618" s="245">
        <v>1.9200000911951065E-2</v>
      </c>
      <c r="I618" s="245">
        <v>465179.9375</v>
      </c>
      <c r="J618" s="126">
        <v>0</v>
      </c>
      <c r="K618" s="127">
        <v>33220</v>
      </c>
      <c r="L618" s="251">
        <v>96.468994581577363</v>
      </c>
      <c r="M618" s="127">
        <v>1657780</v>
      </c>
      <c r="N618" s="251">
        <v>0</v>
      </c>
      <c r="O618" s="127">
        <v>36209</v>
      </c>
      <c r="P618" s="251">
        <v>0</v>
      </c>
      <c r="Q618" s="127">
        <v>107382</v>
      </c>
      <c r="R618" s="251">
        <v>99.939468383789063</v>
      </c>
      <c r="S618" s="127">
        <v>1107591</v>
      </c>
      <c r="T618" s="251">
        <v>99.950973510742188</v>
      </c>
      <c r="U618" s="251">
        <v>99.809440612792969</v>
      </c>
      <c r="V618" s="251">
        <v>99.848594665527344</v>
      </c>
      <c r="W618" s="251">
        <v>99.7490234375</v>
      </c>
      <c r="X618" s="251">
        <v>99.799644470214844</v>
      </c>
      <c r="Y618" s="127">
        <v>1884063</v>
      </c>
      <c r="Z618" s="251">
        <v>99.907646179199219</v>
      </c>
      <c r="AA618" s="127">
        <v>311428</v>
      </c>
      <c r="AB618" s="251">
        <v>99.894355773925781</v>
      </c>
      <c r="AC618" s="127">
        <v>36206</v>
      </c>
      <c r="AD618" s="251">
        <v>0.18781417608261108</v>
      </c>
      <c r="AE618" s="127">
        <v>2949</v>
      </c>
      <c r="AF618" s="251">
        <v>98.101051330566406</v>
      </c>
      <c r="AG618" s="127">
        <v>1660120</v>
      </c>
      <c r="AH618" s="251">
        <v>0.11523263156414032</v>
      </c>
      <c r="AI618" s="127">
        <v>18359</v>
      </c>
      <c r="AJ618" s="251">
        <v>92.924453735351563</v>
      </c>
      <c r="AK618" s="251">
        <v>0.97880440950393677</v>
      </c>
      <c r="AL618" s="251">
        <v>5.5401474237442017E-2</v>
      </c>
      <c r="AM618" s="245">
        <v>0</v>
      </c>
      <c r="AN618" s="126">
        <v>0</v>
      </c>
      <c r="AO618" s="156">
        <v>0</v>
      </c>
      <c r="AP618" s="127">
        <v>0</v>
      </c>
      <c r="AQ618" s="127">
        <v>0</v>
      </c>
      <c r="AR618" s="127">
        <v>0</v>
      </c>
      <c r="AS618" s="127">
        <v>0</v>
      </c>
      <c r="AT618" s="127">
        <v>0</v>
      </c>
      <c r="AU618" s="127">
        <v>0</v>
      </c>
      <c r="AV618" s="311">
        <v>0</v>
      </c>
      <c r="AW618" s="312">
        <v>0</v>
      </c>
      <c r="AX618" s="312">
        <v>8</v>
      </c>
      <c r="AY618" s="10">
        <v>0</v>
      </c>
      <c r="AZ618" s="10">
        <v>0</v>
      </c>
      <c r="BA618" s="10">
        <v>0</v>
      </c>
    </row>
    <row r="619" spans="1:53" x14ac:dyDescent="0.25">
      <c r="A619" s="9">
        <v>41877</v>
      </c>
      <c r="B619" s="309" t="s">
        <v>78</v>
      </c>
      <c r="C619" s="309" t="s">
        <v>86</v>
      </c>
      <c r="D619" s="310" t="s">
        <v>118</v>
      </c>
      <c r="E619" s="127">
        <v>33</v>
      </c>
      <c r="F619" s="127">
        <v>104</v>
      </c>
      <c r="G619" s="245">
        <v>649.7520751953125</v>
      </c>
      <c r="H619" s="245">
        <v>0.11519999802112579</v>
      </c>
      <c r="I619" s="245">
        <v>431324.3125</v>
      </c>
      <c r="J619" s="126">
        <v>0</v>
      </c>
      <c r="K619" s="127">
        <v>100969</v>
      </c>
      <c r="L619" s="251">
        <v>96.386019471322882</v>
      </c>
      <c r="M619" s="127">
        <v>1786151</v>
      </c>
      <c r="N619" s="251">
        <v>3.7510825786739588E-3</v>
      </c>
      <c r="O619" s="127">
        <v>77023</v>
      </c>
      <c r="P619" s="251">
        <v>7.7898809686303139E-3</v>
      </c>
      <c r="Q619" s="127">
        <v>180936</v>
      </c>
      <c r="R619" s="251">
        <v>99.582725524902344</v>
      </c>
      <c r="S619" s="127">
        <v>1124297</v>
      </c>
      <c r="T619" s="251">
        <v>99.575202941894531</v>
      </c>
      <c r="U619" s="251">
        <v>99.806549072265625</v>
      </c>
      <c r="V619" s="251">
        <v>99.798843383789063</v>
      </c>
      <c r="W619" s="251">
        <v>99.390083312988281</v>
      </c>
      <c r="X619" s="251">
        <v>99.374900817871094</v>
      </c>
      <c r="Y619" s="127">
        <v>1700125</v>
      </c>
      <c r="Z619" s="251">
        <v>99.889183044433594</v>
      </c>
      <c r="AA619" s="127">
        <v>264540</v>
      </c>
      <c r="AB619" s="251">
        <v>99.746726989746094</v>
      </c>
      <c r="AC619" s="127">
        <v>77226</v>
      </c>
      <c r="AD619" s="251">
        <v>0.44933053851127625</v>
      </c>
      <c r="AE619" s="127">
        <v>5500</v>
      </c>
      <c r="AF619" s="251">
        <v>96.818183898925781</v>
      </c>
      <c r="AG619" s="127">
        <v>1793252</v>
      </c>
      <c r="AH619" s="251">
        <v>0.23136736452579498</v>
      </c>
      <c r="AI619" s="127">
        <v>14571</v>
      </c>
      <c r="AJ619" s="251">
        <v>94.530227661132813</v>
      </c>
      <c r="AK619" s="251">
        <v>1.0982153415679932</v>
      </c>
      <c r="AL619" s="251">
        <v>5.9676911681890488E-2</v>
      </c>
      <c r="AM619" s="245">
        <v>0</v>
      </c>
      <c r="AN619" s="126">
        <v>0</v>
      </c>
      <c r="AO619" s="156">
        <v>0</v>
      </c>
      <c r="AP619" s="127">
        <v>0</v>
      </c>
      <c r="AQ619" s="127">
        <v>0</v>
      </c>
      <c r="AR619" s="127">
        <v>1</v>
      </c>
      <c r="AS619" s="127">
        <v>0</v>
      </c>
      <c r="AT619" s="127">
        <v>0</v>
      </c>
      <c r="AU619" s="127">
        <v>0</v>
      </c>
      <c r="AV619" s="311">
        <v>3</v>
      </c>
      <c r="AW619" s="312">
        <v>0</v>
      </c>
      <c r="AX619" s="312">
        <v>7</v>
      </c>
      <c r="AY619" s="10">
        <v>1</v>
      </c>
      <c r="AZ619" s="10">
        <v>3</v>
      </c>
      <c r="BA619" s="10">
        <v>3</v>
      </c>
    </row>
    <row r="620" spans="1:53" x14ac:dyDescent="0.25">
      <c r="A620" s="9">
        <v>41877</v>
      </c>
      <c r="B620" s="309" t="s">
        <v>79</v>
      </c>
      <c r="C620" s="309" t="s">
        <v>86</v>
      </c>
      <c r="D620" s="310" t="s">
        <v>119</v>
      </c>
      <c r="E620" s="127">
        <v>78</v>
      </c>
      <c r="F620" s="127">
        <v>264</v>
      </c>
      <c r="G620" s="245">
        <v>516.69610595703125</v>
      </c>
      <c r="H620" s="245">
        <v>0.11039999127388</v>
      </c>
      <c r="I620" s="245">
        <v>1462908.875</v>
      </c>
      <c r="J620" s="126">
        <v>0</v>
      </c>
      <c r="K620" s="127">
        <v>94833</v>
      </c>
      <c r="L620" s="251">
        <v>96.738477112397575</v>
      </c>
      <c r="M620" s="127">
        <v>3626020</v>
      </c>
      <c r="N620" s="251">
        <v>0</v>
      </c>
      <c r="O620" s="127">
        <v>60881</v>
      </c>
      <c r="P620" s="251">
        <v>0</v>
      </c>
      <c r="Q620" s="127">
        <v>214213</v>
      </c>
      <c r="R620" s="251">
        <v>99.603195190429687</v>
      </c>
      <c r="S620" s="127">
        <v>2302174</v>
      </c>
      <c r="T620" s="251">
        <v>99.834938049316406</v>
      </c>
      <c r="U620" s="251">
        <v>99.503952026367188</v>
      </c>
      <c r="V620" s="251">
        <v>99.763710021972656</v>
      </c>
      <c r="W620" s="251">
        <v>99.109115600585938</v>
      </c>
      <c r="X620" s="251">
        <v>99.599037170410156</v>
      </c>
      <c r="Y620" s="127">
        <v>3914758</v>
      </c>
      <c r="Z620" s="251">
        <v>99.894783020019531</v>
      </c>
      <c r="AA620" s="127">
        <v>724233</v>
      </c>
      <c r="AB620" s="251">
        <v>99.8367919921875</v>
      </c>
      <c r="AC620" s="127">
        <v>60755</v>
      </c>
      <c r="AD620" s="251">
        <v>0.27981236577033997</v>
      </c>
      <c r="AE620" s="127">
        <v>3994</v>
      </c>
      <c r="AF620" s="251">
        <v>98.698043823242188</v>
      </c>
      <c r="AG620" s="127">
        <v>3627604</v>
      </c>
      <c r="AH620" s="251">
        <v>0.11919713765382767</v>
      </c>
      <c r="AI620" s="127">
        <v>27801</v>
      </c>
      <c r="AJ620" s="251">
        <v>96.500129699707031</v>
      </c>
      <c r="AK620" s="251">
        <v>0.93868213891983032</v>
      </c>
      <c r="AL620" s="251">
        <v>6.2099643051624298E-2</v>
      </c>
      <c r="AM620" s="245">
        <v>0</v>
      </c>
      <c r="AN620" s="126">
        <v>0</v>
      </c>
      <c r="AO620" s="156">
        <v>0</v>
      </c>
      <c r="AP620" s="127">
        <v>0</v>
      </c>
      <c r="AQ620" s="127">
        <v>0</v>
      </c>
      <c r="AR620" s="127">
        <v>1</v>
      </c>
      <c r="AS620" s="127">
        <v>0</v>
      </c>
      <c r="AT620" s="127">
        <v>0</v>
      </c>
      <c r="AU620" s="127">
        <v>0</v>
      </c>
      <c r="AV620" s="311">
        <v>3</v>
      </c>
      <c r="AW620" s="312">
        <v>1</v>
      </c>
      <c r="AX620" s="312">
        <v>23</v>
      </c>
      <c r="AY620" s="10">
        <v>0</v>
      </c>
      <c r="AZ620" s="10">
        <v>5</v>
      </c>
      <c r="BA620" s="10">
        <v>5</v>
      </c>
    </row>
    <row r="621" spans="1:53" x14ac:dyDescent="0.25">
      <c r="A621" s="9">
        <v>41877</v>
      </c>
      <c r="B621" s="309" t="s">
        <v>80</v>
      </c>
      <c r="C621" s="309" t="s">
        <v>86</v>
      </c>
      <c r="D621" s="310" t="s">
        <v>119</v>
      </c>
      <c r="E621" s="127">
        <v>57</v>
      </c>
      <c r="F621" s="127">
        <v>179</v>
      </c>
      <c r="G621" s="245">
        <v>330.78961181640625</v>
      </c>
      <c r="H621" s="245">
        <v>4.3199997395277023E-2</v>
      </c>
      <c r="I621" s="245">
        <v>809322.0625</v>
      </c>
      <c r="J621" s="126">
        <v>0</v>
      </c>
      <c r="K621" s="127">
        <v>57822</v>
      </c>
      <c r="L621" s="251">
        <v>96.840302998858562</v>
      </c>
      <c r="M621" s="127">
        <v>2055268</v>
      </c>
      <c r="N621" s="251">
        <v>0</v>
      </c>
      <c r="O621" s="127">
        <v>39991</v>
      </c>
      <c r="P621" s="251">
        <v>0</v>
      </c>
      <c r="Q621" s="127">
        <v>115569</v>
      </c>
      <c r="R621" s="251">
        <v>99.931640625</v>
      </c>
      <c r="S621" s="127">
        <v>1268772</v>
      </c>
      <c r="T621" s="251">
        <v>99.9412841796875</v>
      </c>
      <c r="U621" s="251">
        <v>99.804954528808594</v>
      </c>
      <c r="V621" s="251">
        <v>99.909156799316406</v>
      </c>
      <c r="W621" s="251">
        <v>99.736724853515625</v>
      </c>
      <c r="X621" s="251">
        <v>99.850494384765625</v>
      </c>
      <c r="Y621" s="127">
        <v>2055441</v>
      </c>
      <c r="Z621" s="251">
        <v>99.904693603515625</v>
      </c>
      <c r="AA621" s="127">
        <v>357018</v>
      </c>
      <c r="AB621" s="251">
        <v>99.859954833984375</v>
      </c>
      <c r="AC621" s="127">
        <v>40012</v>
      </c>
      <c r="AD621" s="251">
        <v>0.25742277503013611</v>
      </c>
      <c r="AE621" s="127">
        <v>2565</v>
      </c>
      <c r="AF621" s="251">
        <v>98.674461364746094</v>
      </c>
      <c r="AG621" s="127">
        <v>2058527</v>
      </c>
      <c r="AH621" s="251">
        <v>0.12494371086359024</v>
      </c>
      <c r="AI621" s="127">
        <v>15628</v>
      </c>
      <c r="AJ621" s="251">
        <v>96.007164001464844</v>
      </c>
      <c r="AK621" s="251">
        <v>1.1597274541854858</v>
      </c>
      <c r="AL621" s="251">
        <v>6.6346921026706696E-2</v>
      </c>
      <c r="AM621" s="245">
        <v>0</v>
      </c>
      <c r="AN621" s="126">
        <v>0</v>
      </c>
      <c r="AO621" s="156">
        <v>0</v>
      </c>
      <c r="AP621" s="127">
        <v>0</v>
      </c>
      <c r="AQ621" s="127">
        <v>0</v>
      </c>
      <c r="AR621" s="127">
        <v>1</v>
      </c>
      <c r="AS621" s="127">
        <v>0</v>
      </c>
      <c r="AT621" s="127">
        <v>0</v>
      </c>
      <c r="AU621" s="127">
        <v>0</v>
      </c>
      <c r="AV621" s="311">
        <v>0</v>
      </c>
      <c r="AW621" s="312">
        <v>0</v>
      </c>
      <c r="AX621" s="312">
        <v>2</v>
      </c>
      <c r="AY621" s="10">
        <v>0</v>
      </c>
      <c r="AZ621" s="10">
        <v>2</v>
      </c>
      <c r="BA621" s="10">
        <v>0</v>
      </c>
    </row>
    <row r="622" spans="1:53" x14ac:dyDescent="0.25">
      <c r="A622" s="9">
        <v>41877</v>
      </c>
      <c r="B622" s="309" t="s">
        <v>81</v>
      </c>
      <c r="C622" s="309" t="s">
        <v>86</v>
      </c>
      <c r="D622" s="310" t="s">
        <v>119</v>
      </c>
      <c r="E622" s="127">
        <v>40</v>
      </c>
      <c r="F622" s="127">
        <v>134</v>
      </c>
      <c r="G622" s="245">
        <v>321.95758056640625</v>
      </c>
      <c r="H622" s="245">
        <v>0.14880000054836273</v>
      </c>
      <c r="I622" s="245">
        <v>834209.9375</v>
      </c>
      <c r="J622" s="126">
        <v>0</v>
      </c>
      <c r="K622" s="127">
        <v>44716</v>
      </c>
      <c r="L622" s="251">
        <v>96.730476786832455</v>
      </c>
      <c r="M622" s="127">
        <v>1618727</v>
      </c>
      <c r="N622" s="251">
        <v>6.1776940128766E-5</v>
      </c>
      <c r="O622" s="127">
        <v>39353</v>
      </c>
      <c r="P622" s="251">
        <v>0</v>
      </c>
      <c r="Q622" s="127">
        <v>110568</v>
      </c>
      <c r="R622" s="251">
        <v>99.768470764160156</v>
      </c>
      <c r="S622" s="127">
        <v>1034163</v>
      </c>
      <c r="T622" s="251">
        <v>99.874008178710938</v>
      </c>
      <c r="U622" s="251">
        <v>99.684906005859375</v>
      </c>
      <c r="V622" s="251">
        <v>99.843948364257813</v>
      </c>
      <c r="W622" s="251">
        <v>99.454109191894531</v>
      </c>
      <c r="X622" s="251">
        <v>99.718154907226563</v>
      </c>
      <c r="Y622" s="127">
        <v>1804121</v>
      </c>
      <c r="Z622" s="251">
        <v>99.911758422851563</v>
      </c>
      <c r="AA622" s="127">
        <v>335735</v>
      </c>
      <c r="AB622" s="251">
        <v>99.849884033203125</v>
      </c>
      <c r="AC622" s="127">
        <v>39321</v>
      </c>
      <c r="AD622" s="251">
        <v>0.23142850399017334</v>
      </c>
      <c r="AE622" s="127">
        <v>3056</v>
      </c>
      <c r="AF622" s="251">
        <v>98.592933654785156</v>
      </c>
      <c r="AG622" s="127">
        <v>1620529</v>
      </c>
      <c r="AH622" s="251">
        <v>0.12576140463352203</v>
      </c>
      <c r="AI622" s="127">
        <v>14867</v>
      </c>
      <c r="AJ622" s="251">
        <v>95.930587768554687</v>
      </c>
      <c r="AK622" s="251">
        <v>0.91539400815963745</v>
      </c>
      <c r="AL622" s="251">
        <v>7.1106724441051483E-2</v>
      </c>
      <c r="AM622" s="245">
        <v>0</v>
      </c>
      <c r="AN622" s="126">
        <v>0</v>
      </c>
      <c r="AO622" s="156">
        <v>0</v>
      </c>
      <c r="AP622" s="127">
        <v>0</v>
      </c>
      <c r="AQ622" s="127">
        <v>0</v>
      </c>
      <c r="AR622" s="127">
        <v>0</v>
      </c>
      <c r="AS622" s="127">
        <v>0</v>
      </c>
      <c r="AT622" s="127">
        <v>0</v>
      </c>
      <c r="AU622" s="127">
        <v>0</v>
      </c>
      <c r="AV622" s="311">
        <v>1</v>
      </c>
      <c r="AW622" s="312">
        <v>0</v>
      </c>
      <c r="AX622" s="312">
        <v>12</v>
      </c>
      <c r="AY622" s="10">
        <v>0</v>
      </c>
      <c r="AZ622" s="10">
        <v>0</v>
      </c>
      <c r="BA622" s="10">
        <v>0</v>
      </c>
    </row>
    <row r="623" spans="1:53" x14ac:dyDescent="0.25">
      <c r="A623" s="9">
        <v>41877</v>
      </c>
      <c r="B623" s="309" t="s">
        <v>125</v>
      </c>
      <c r="C623" s="309" t="s">
        <v>86</v>
      </c>
      <c r="D623" s="310" t="s">
        <v>119</v>
      </c>
      <c r="E623" s="127">
        <v>16</v>
      </c>
      <c r="F623" s="127">
        <v>58</v>
      </c>
      <c r="G623" s="245">
        <v>373.81680297851562</v>
      </c>
      <c r="H623" s="245">
        <v>4.5599997043609619E-2</v>
      </c>
      <c r="I623" s="245">
        <v>325591.46875</v>
      </c>
      <c r="J623" s="126">
        <v>0</v>
      </c>
      <c r="K623" s="127">
        <v>81266</v>
      </c>
      <c r="L623" s="251">
        <v>97.103339650038151</v>
      </c>
      <c r="M623" s="127">
        <v>1095378</v>
      </c>
      <c r="N623" s="251">
        <v>1.7345610540360212E-3</v>
      </c>
      <c r="O623" s="127">
        <v>47452</v>
      </c>
      <c r="P623" s="251">
        <v>6.3221780583262444E-3</v>
      </c>
      <c r="Q623" s="127">
        <v>115417</v>
      </c>
      <c r="R623" s="251">
        <v>99.772132873535156</v>
      </c>
      <c r="S623" s="127">
        <v>740696</v>
      </c>
      <c r="T623" s="251">
        <v>99.749557495117188</v>
      </c>
      <c r="U623" s="251">
        <v>99.799797058105469</v>
      </c>
      <c r="V623" s="251">
        <v>99.729957580566406</v>
      </c>
      <c r="W623" s="251">
        <v>99.5723876953125</v>
      </c>
      <c r="X623" s="251">
        <v>99.480194091796875</v>
      </c>
      <c r="Y623" s="127">
        <v>1019607</v>
      </c>
      <c r="Z623" s="251">
        <v>99.93487548828125</v>
      </c>
      <c r="AA623" s="127">
        <v>177430</v>
      </c>
      <c r="AB623" s="251">
        <v>99.8748779296875</v>
      </c>
      <c r="AC623" s="127">
        <v>47456</v>
      </c>
      <c r="AD623" s="251">
        <v>0.21072150766849518</v>
      </c>
      <c r="AE623" s="127">
        <v>3571</v>
      </c>
      <c r="AF623" s="251">
        <v>98.963874816894531</v>
      </c>
      <c r="AG623" s="127">
        <v>1095326</v>
      </c>
      <c r="AH623" s="251">
        <v>0.12854620814323425</v>
      </c>
      <c r="AI623" s="127">
        <v>10765</v>
      </c>
      <c r="AJ623" s="251">
        <v>93.423133850097656</v>
      </c>
      <c r="AK623" s="251">
        <v>1.0137224197387695</v>
      </c>
      <c r="AL623" s="251">
        <v>6.5131038427352905E-2</v>
      </c>
      <c r="AM623" s="245">
        <v>0</v>
      </c>
      <c r="AN623" s="126">
        <v>0</v>
      </c>
      <c r="AO623" s="156">
        <v>0</v>
      </c>
      <c r="AP623" s="127">
        <v>0</v>
      </c>
      <c r="AQ623" s="127">
        <v>0</v>
      </c>
      <c r="AR623" s="127">
        <v>0</v>
      </c>
      <c r="AS623" s="127">
        <v>0</v>
      </c>
      <c r="AT623" s="127">
        <v>0</v>
      </c>
      <c r="AU623" s="127">
        <v>0</v>
      </c>
      <c r="AV623" s="311">
        <v>1</v>
      </c>
      <c r="AW623" s="312">
        <v>0</v>
      </c>
      <c r="AX623" s="312">
        <v>5</v>
      </c>
      <c r="AY623" s="10">
        <v>0</v>
      </c>
      <c r="AZ623" s="10">
        <v>1</v>
      </c>
      <c r="BA623" s="10">
        <v>0</v>
      </c>
    </row>
    <row r="624" spans="1:53" x14ac:dyDescent="0.25">
      <c r="A624" s="9">
        <v>41877</v>
      </c>
      <c r="B624" s="313" t="s">
        <v>82</v>
      </c>
      <c r="C624" s="313" t="s">
        <v>86</v>
      </c>
      <c r="D624" s="314" t="s">
        <v>120</v>
      </c>
      <c r="E624" s="131">
        <v>51</v>
      </c>
      <c r="F624" s="131">
        <v>165</v>
      </c>
      <c r="G624" s="246">
        <v>343.50006103515625</v>
      </c>
      <c r="H624" s="246">
        <v>0.17520001530647278</v>
      </c>
      <c r="I624" s="246">
        <v>667769.625</v>
      </c>
      <c r="J624" s="129">
        <v>0</v>
      </c>
      <c r="K624" s="128">
        <v>60471</v>
      </c>
      <c r="L624" s="252">
        <v>96.872881215789391</v>
      </c>
      <c r="M624" s="128">
        <v>1299077</v>
      </c>
      <c r="N624" s="252">
        <v>0</v>
      </c>
      <c r="O624" s="128">
        <v>49817</v>
      </c>
      <c r="P624" s="252">
        <v>4.0146936662495136E-3</v>
      </c>
      <c r="Q624" s="128">
        <v>130897</v>
      </c>
      <c r="R624" s="252">
        <v>99.834220886230469</v>
      </c>
      <c r="S624" s="128">
        <v>908837</v>
      </c>
      <c r="T624" s="252">
        <v>99.806564331054688</v>
      </c>
      <c r="U624" s="252">
        <v>99.857475280761719</v>
      </c>
      <c r="V624" s="252">
        <v>99.880378723144531</v>
      </c>
      <c r="W624" s="252">
        <v>99.691932678222656</v>
      </c>
      <c r="X624" s="252">
        <v>99.687171936035156</v>
      </c>
      <c r="Y624" s="128">
        <v>1064345</v>
      </c>
      <c r="Z624" s="252">
        <v>99.9212646484375</v>
      </c>
      <c r="AA624" s="128">
        <v>186937</v>
      </c>
      <c r="AB624" s="252">
        <v>99.664596557617187</v>
      </c>
      <c r="AC624" s="128">
        <v>49876</v>
      </c>
      <c r="AD624" s="252">
        <v>0.21052210032939911</v>
      </c>
      <c r="AE624" s="128">
        <v>5051</v>
      </c>
      <c r="AF624" s="252">
        <v>98.119186401367188</v>
      </c>
      <c r="AG624" s="128">
        <v>1302577</v>
      </c>
      <c r="AH624" s="252">
        <v>0.27276697754859924</v>
      </c>
      <c r="AI624" s="128">
        <v>13290</v>
      </c>
      <c r="AJ624" s="252">
        <v>95.52294921875</v>
      </c>
      <c r="AK624" s="252">
        <v>1.280854344367981</v>
      </c>
      <c r="AL624" s="252">
        <v>7.1933962404727936E-2</v>
      </c>
      <c r="AM624" s="246">
        <v>0</v>
      </c>
      <c r="AN624" s="129">
        <v>0</v>
      </c>
      <c r="AO624" s="129">
        <v>0</v>
      </c>
      <c r="AP624" s="296">
        <v>0</v>
      </c>
      <c r="AQ624" s="296">
        <v>0</v>
      </c>
      <c r="AR624" s="296">
        <v>1</v>
      </c>
      <c r="AS624" s="296">
        <v>1</v>
      </c>
      <c r="AT624" s="296">
        <v>0</v>
      </c>
      <c r="AU624" s="296">
        <v>0</v>
      </c>
      <c r="AV624" s="311">
        <v>0</v>
      </c>
      <c r="AW624" s="312">
        <v>1</v>
      </c>
      <c r="AX624" s="312">
        <v>5</v>
      </c>
      <c r="AY624" s="10">
        <v>0</v>
      </c>
      <c r="AZ624" s="10">
        <v>1</v>
      </c>
      <c r="BA624" s="10">
        <v>1</v>
      </c>
    </row>
    <row r="625" spans="1:53" x14ac:dyDescent="0.25">
      <c r="A625" s="9">
        <v>41877</v>
      </c>
      <c r="B625" s="313" t="s">
        <v>83</v>
      </c>
      <c r="C625" s="313" t="s">
        <v>86</v>
      </c>
      <c r="D625" s="314" t="s">
        <v>120</v>
      </c>
      <c r="E625" s="131">
        <v>46</v>
      </c>
      <c r="F625" s="131">
        <v>140</v>
      </c>
      <c r="G625" s="246">
        <v>155.37840270996094</v>
      </c>
      <c r="H625" s="246">
        <v>1.4399999752640724E-2</v>
      </c>
      <c r="I625" s="246">
        <v>739350.5625</v>
      </c>
      <c r="J625" s="131">
        <v>0</v>
      </c>
      <c r="K625" s="130">
        <v>32246</v>
      </c>
      <c r="L625" s="253">
        <v>97.041493518575948</v>
      </c>
      <c r="M625" s="130">
        <v>1010814</v>
      </c>
      <c r="N625" s="253">
        <v>0</v>
      </c>
      <c r="O625" s="130">
        <v>19911</v>
      </c>
      <c r="P625" s="253">
        <v>0</v>
      </c>
      <c r="Q625" s="130">
        <v>64794</v>
      </c>
      <c r="R625" s="253">
        <v>99.904312133789063</v>
      </c>
      <c r="S625" s="130">
        <v>607381</v>
      </c>
      <c r="T625" s="253">
        <v>99.897102355957031</v>
      </c>
      <c r="U625" s="253">
        <v>99.7890625</v>
      </c>
      <c r="V625" s="253">
        <v>99.860511779785156</v>
      </c>
      <c r="W625" s="253">
        <v>99.693572998046875</v>
      </c>
      <c r="X625" s="253">
        <v>99.757759094238281</v>
      </c>
      <c r="Y625" s="130">
        <v>958260</v>
      </c>
      <c r="Z625" s="253">
        <v>99.923713684082031</v>
      </c>
      <c r="AA625" s="130">
        <v>208945</v>
      </c>
      <c r="AB625" s="253">
        <v>99.824356079101563</v>
      </c>
      <c r="AC625" s="130">
        <v>19929</v>
      </c>
      <c r="AD625" s="253">
        <v>0.27096191048622131</v>
      </c>
      <c r="AE625" s="130">
        <v>1789</v>
      </c>
      <c r="AF625" s="253">
        <v>98.602569580078125</v>
      </c>
      <c r="AG625" s="130">
        <v>1012857</v>
      </c>
      <c r="AH625" s="253">
        <v>0.2263893187046051</v>
      </c>
      <c r="AI625" s="130">
        <v>5561</v>
      </c>
      <c r="AJ625" s="253">
        <v>96.637298583984375</v>
      </c>
      <c r="AK625" s="253">
        <v>1.1979343891143799</v>
      </c>
      <c r="AL625" s="253">
        <v>7.2986423969268799E-2</v>
      </c>
      <c r="AM625" s="256">
        <v>0</v>
      </c>
      <c r="AN625" s="131">
        <v>0</v>
      </c>
      <c r="AO625" s="131">
        <v>0</v>
      </c>
      <c r="AP625" s="296">
        <v>0</v>
      </c>
      <c r="AQ625" s="296">
        <v>0</v>
      </c>
      <c r="AR625" s="296">
        <v>0</v>
      </c>
      <c r="AS625" s="296">
        <v>0</v>
      </c>
      <c r="AT625" s="296">
        <v>0</v>
      </c>
      <c r="AU625" s="296">
        <v>0</v>
      </c>
      <c r="AV625" s="315">
        <v>0</v>
      </c>
      <c r="AW625" s="316">
        <v>0</v>
      </c>
      <c r="AX625" s="316">
        <v>9</v>
      </c>
      <c r="AY625" s="317">
        <v>0</v>
      </c>
      <c r="AZ625" s="317">
        <v>0</v>
      </c>
      <c r="BA625" s="317">
        <v>0</v>
      </c>
    </row>
    <row r="626" spans="1:53" x14ac:dyDescent="0.25">
      <c r="A626" s="9">
        <v>41877</v>
      </c>
      <c r="B626" s="299" t="s">
        <v>85</v>
      </c>
      <c r="C626" s="299" t="s">
        <v>86</v>
      </c>
      <c r="D626" s="300">
        <v>3</v>
      </c>
      <c r="E626" s="124">
        <v>133</v>
      </c>
      <c r="F626" s="124">
        <v>430</v>
      </c>
      <c r="G626" s="242">
        <v>242.41665649414062</v>
      </c>
      <c r="H626" s="242">
        <v>1.6800001263618469E-2</v>
      </c>
      <c r="I626" s="242">
        <v>2720758.25</v>
      </c>
      <c r="J626" s="125">
        <v>0</v>
      </c>
      <c r="K626" s="124">
        <v>71476</v>
      </c>
      <c r="L626" s="248">
        <v>96.857686496166551</v>
      </c>
      <c r="M626" s="124">
        <v>3125858</v>
      </c>
      <c r="N626" s="248">
        <v>0</v>
      </c>
      <c r="O626" s="124">
        <v>31660</v>
      </c>
      <c r="P626" s="248">
        <v>0</v>
      </c>
      <c r="Q626" s="124">
        <v>167437</v>
      </c>
      <c r="R626" s="248">
        <v>99.882942199707031</v>
      </c>
      <c r="S626" s="124">
        <v>2102931</v>
      </c>
      <c r="T626" s="248">
        <v>99.896903991699219</v>
      </c>
      <c r="U626" s="248">
        <v>99.829437255859375</v>
      </c>
      <c r="V626" s="248">
        <v>99.930770874023437</v>
      </c>
      <c r="W626" s="248">
        <v>99.712577819824219</v>
      </c>
      <c r="X626" s="248">
        <v>99.827743530273438</v>
      </c>
      <c r="Y626" s="124">
        <v>5154673</v>
      </c>
      <c r="Z626" s="248">
        <v>99.891494750976563</v>
      </c>
      <c r="AA626" s="124">
        <v>913712</v>
      </c>
      <c r="AB626" s="248">
        <v>99.753532409667969</v>
      </c>
      <c r="AC626" s="124">
        <v>31780</v>
      </c>
      <c r="AD626" s="248">
        <v>0.55380743741989136</v>
      </c>
      <c r="AE626" s="124">
        <v>2836</v>
      </c>
      <c r="AF626" s="248">
        <v>98.166435241699219</v>
      </c>
      <c r="AG626" s="124">
        <v>3144503</v>
      </c>
      <c r="AH626" s="248">
        <v>0.25040522217750549</v>
      </c>
      <c r="AI626" s="124">
        <v>21401</v>
      </c>
      <c r="AJ626" s="248">
        <v>93.593757629394531</v>
      </c>
      <c r="AK626" s="248">
        <v>1.0114423036575317</v>
      </c>
      <c r="AL626" s="248">
        <v>7.4030004441738129E-2</v>
      </c>
      <c r="AM626" s="242">
        <v>0</v>
      </c>
      <c r="AN626" s="125">
        <v>0</v>
      </c>
      <c r="AO626" s="300">
        <v>0</v>
      </c>
      <c r="AP626" s="124">
        <v>0</v>
      </c>
      <c r="AQ626" s="124">
        <v>0</v>
      </c>
      <c r="AR626" s="124">
        <v>0</v>
      </c>
      <c r="AS626" s="124">
        <v>0</v>
      </c>
      <c r="AT626" s="124">
        <v>0</v>
      </c>
      <c r="AU626" s="124">
        <v>1</v>
      </c>
      <c r="AV626" s="315">
        <v>4</v>
      </c>
      <c r="AW626" s="316">
        <v>0</v>
      </c>
      <c r="AX626" s="316">
        <v>5</v>
      </c>
      <c r="AY626" s="317">
        <v>1</v>
      </c>
      <c r="AZ626" s="317">
        <v>0</v>
      </c>
      <c r="BA626" s="317">
        <v>0</v>
      </c>
    </row>
    <row r="627" spans="1:53" x14ac:dyDescent="0.25">
      <c r="A627" s="9">
        <v>41877</v>
      </c>
      <c r="B627" s="304" t="s">
        <v>84</v>
      </c>
      <c r="C627" s="304" t="s">
        <v>87</v>
      </c>
      <c r="D627" s="305">
        <v>2</v>
      </c>
      <c r="E627" s="142">
        <v>194</v>
      </c>
      <c r="F627" s="142">
        <v>581</v>
      </c>
      <c r="G627" s="243">
        <v>1006.9305419921875</v>
      </c>
      <c r="H627" s="243">
        <v>0.69329708814620972</v>
      </c>
      <c r="I627" s="243">
        <v>5738437</v>
      </c>
      <c r="J627" s="143">
        <v>0</v>
      </c>
      <c r="K627" s="142">
        <v>157617</v>
      </c>
      <c r="L627" s="249">
        <v>96.761770621189342</v>
      </c>
      <c r="M627" s="142">
        <v>6781530</v>
      </c>
      <c r="N627" s="249">
        <v>0</v>
      </c>
      <c r="O627" s="142">
        <v>71433</v>
      </c>
      <c r="P627" s="249">
        <v>2.0288592204451561E-3</v>
      </c>
      <c r="Q627" s="142">
        <v>62476</v>
      </c>
      <c r="R627" s="249">
        <v>99.92156982421875</v>
      </c>
      <c r="S627" s="142">
        <v>5325427</v>
      </c>
      <c r="T627" s="249">
        <v>99.979904174804688</v>
      </c>
      <c r="U627" s="249">
        <v>99.820808410644531</v>
      </c>
      <c r="V627" s="249">
        <v>99.905609130859375</v>
      </c>
      <c r="W627" s="249">
        <v>99.742515563964844</v>
      </c>
      <c r="X627" s="249">
        <v>99.885528564453125</v>
      </c>
      <c r="Y627" s="142">
        <v>21443492</v>
      </c>
      <c r="Z627" s="249">
        <v>99.8934326171875</v>
      </c>
      <c r="AA627" s="142">
        <v>10476</v>
      </c>
      <c r="AB627" s="249">
        <v>91.408935546875</v>
      </c>
      <c r="AC627" s="142">
        <v>61995</v>
      </c>
      <c r="AD627" s="249">
        <v>0.24518106877803802</v>
      </c>
      <c r="AE627" s="142">
        <v>9446</v>
      </c>
      <c r="AF627" s="249">
        <v>99.17425537109375</v>
      </c>
      <c r="AG627" s="142">
        <v>6747812</v>
      </c>
      <c r="AH627" s="249">
        <v>0.1232251301407814</v>
      </c>
      <c r="AI627" s="142">
        <v>16433</v>
      </c>
      <c r="AJ627" s="249">
        <v>96.482688903808594</v>
      </c>
      <c r="AK627" s="249">
        <v>2.5922927856445312</v>
      </c>
      <c r="AL627" s="249">
        <v>0.2180020660161972</v>
      </c>
      <c r="AM627" s="243">
        <v>0</v>
      </c>
      <c r="AN627" s="143">
        <v>0</v>
      </c>
      <c r="AO627" s="305">
        <v>0</v>
      </c>
      <c r="AP627" s="142">
        <v>0</v>
      </c>
      <c r="AQ627" s="142">
        <v>0</v>
      </c>
      <c r="AR627" s="142">
        <v>0</v>
      </c>
      <c r="AS627" s="142">
        <v>0</v>
      </c>
      <c r="AT627" s="142">
        <v>0</v>
      </c>
      <c r="AU627" s="142">
        <v>0</v>
      </c>
      <c r="AV627" s="315">
        <v>2</v>
      </c>
      <c r="AW627" s="316">
        <v>0</v>
      </c>
      <c r="AX627" s="316">
        <v>8</v>
      </c>
      <c r="AY627" s="317">
        <v>0</v>
      </c>
      <c r="AZ627" s="317">
        <v>0</v>
      </c>
      <c r="BA627" s="317">
        <v>1</v>
      </c>
    </row>
    <row r="628" spans="1:53" x14ac:dyDescent="0.25">
      <c r="A628" s="9">
        <v>41876</v>
      </c>
      <c r="B628" s="299" t="s">
        <v>17</v>
      </c>
      <c r="C628" s="299"/>
      <c r="D628" s="300">
        <v>4</v>
      </c>
      <c r="E628" s="124">
        <v>845</v>
      </c>
      <c r="F628" s="124">
        <v>2889</v>
      </c>
      <c r="G628" s="242">
        <v>6978.3081665039062</v>
      </c>
      <c r="H628" s="242">
        <v>3.3493530116975307</v>
      </c>
      <c r="I628" s="242">
        <v>16293856.84375</v>
      </c>
      <c r="J628" s="125"/>
      <c r="K628" s="124">
        <v>967095</v>
      </c>
      <c r="L628" s="248">
        <v>96.84157192416464</v>
      </c>
      <c r="M628" s="124">
        <v>33214188</v>
      </c>
      <c r="N628" s="248">
        <v>8.2856158315708275E-3</v>
      </c>
      <c r="O628" s="124">
        <v>822305</v>
      </c>
      <c r="P628" s="248">
        <v>1.9214281252388627E-2</v>
      </c>
      <c r="Q628" s="124">
        <v>2273214</v>
      </c>
      <c r="R628" s="248">
        <v>99.533568964881098</v>
      </c>
      <c r="S628" s="124">
        <v>22820618</v>
      </c>
      <c r="T628" s="248">
        <v>99.670162177682116</v>
      </c>
      <c r="U628" s="248">
        <v>99.759821339625319</v>
      </c>
      <c r="V628" s="248">
        <v>99.824625760802888</v>
      </c>
      <c r="W628" s="248">
        <v>99.294510572318146</v>
      </c>
      <c r="X628" s="248">
        <v>99.495366389056471</v>
      </c>
      <c r="Y628" s="124">
        <v>49351558</v>
      </c>
      <c r="Z628" s="248">
        <v>99.898626499169907</v>
      </c>
      <c r="AA628" s="124">
        <v>5203817</v>
      </c>
      <c r="AB628" s="248">
        <v>99.784543846515632</v>
      </c>
      <c r="AC628" s="124">
        <v>813955</v>
      </c>
      <c r="AD628" s="248">
        <v>0.30652800689296628</v>
      </c>
      <c r="AE628" s="124">
        <v>69247</v>
      </c>
      <c r="AF628" s="248">
        <v>98.241079692456893</v>
      </c>
      <c r="AG628" s="124">
        <v>33223746</v>
      </c>
      <c r="AH628" s="248">
        <v>0.19715417021260165</v>
      </c>
      <c r="AI628" s="124">
        <v>311835</v>
      </c>
      <c r="AJ628" s="248">
        <v>95.006975419840884</v>
      </c>
      <c r="AK628" s="248">
        <v>0.88897695140775057</v>
      </c>
      <c r="AL628" s="248" t="e">
        <v>#DIV/0!</v>
      </c>
      <c r="AM628" s="242"/>
      <c r="AN628" s="125"/>
      <c r="AO628" s="300"/>
      <c r="AP628" s="124">
        <v>0</v>
      </c>
      <c r="AQ628" s="124">
        <v>0</v>
      </c>
      <c r="AR628" s="124">
        <v>7</v>
      </c>
      <c r="AS628" s="124">
        <v>9</v>
      </c>
      <c r="AT628" s="124">
        <v>0</v>
      </c>
      <c r="AU628" s="124">
        <v>1</v>
      </c>
      <c r="AV628" s="301">
        <v>29</v>
      </c>
      <c r="AW628" s="302">
        <v>1</v>
      </c>
      <c r="AX628" s="302">
        <v>105</v>
      </c>
      <c r="AY628" s="303">
        <v>5</v>
      </c>
      <c r="AZ628" s="303">
        <v>32</v>
      </c>
      <c r="BA628" s="303">
        <v>25</v>
      </c>
    </row>
    <row r="629" spans="1:53" x14ac:dyDescent="0.25">
      <c r="A629" s="9">
        <v>41876</v>
      </c>
      <c r="B629" s="304" t="s">
        <v>88</v>
      </c>
      <c r="C629" s="304"/>
      <c r="D629" s="305">
        <v>3</v>
      </c>
      <c r="E629" s="142">
        <v>651</v>
      </c>
      <c r="F629" s="142">
        <v>2308</v>
      </c>
      <c r="G629" s="243">
        <v>5938.3545532226562</v>
      </c>
      <c r="H629" s="243">
        <v>2.7936000786721706</v>
      </c>
      <c r="I629" s="243">
        <v>10714370.34375</v>
      </c>
      <c r="J629" s="143"/>
      <c r="K629" s="142">
        <v>841264</v>
      </c>
      <c r="L629" s="249">
        <v>96.874702828125294</v>
      </c>
      <c r="M629" s="142">
        <v>26458194</v>
      </c>
      <c r="N629" s="249">
        <v>1.0401314690094485E-2</v>
      </c>
      <c r="O629" s="142">
        <v>749985</v>
      </c>
      <c r="P629" s="249">
        <v>2.1067087402075284E-2</v>
      </c>
      <c r="Q629" s="142">
        <v>2209897</v>
      </c>
      <c r="R629" s="249">
        <v>99.5223769380042</v>
      </c>
      <c r="S629" s="142">
        <v>17484685</v>
      </c>
      <c r="T629" s="249">
        <v>99.574976965229027</v>
      </c>
      <c r="U629" s="249">
        <v>99.752661809695752</v>
      </c>
      <c r="V629" s="249">
        <v>99.801728055016568</v>
      </c>
      <c r="W629" s="249">
        <v>99.276220091937972</v>
      </c>
      <c r="X629" s="249">
        <v>99.377547721683257</v>
      </c>
      <c r="Y629" s="142">
        <v>29307470</v>
      </c>
      <c r="Z629" s="249">
        <v>99.903024025018681</v>
      </c>
      <c r="AA629" s="142">
        <v>5193276</v>
      </c>
      <c r="AB629" s="249">
        <v>99.800820445553924</v>
      </c>
      <c r="AC629" s="142">
        <v>750498</v>
      </c>
      <c r="AD629" s="249">
        <v>0.31339191232569941</v>
      </c>
      <c r="AE629" s="142">
        <v>60390</v>
      </c>
      <c r="AF629" s="249">
        <v>98.087432727791608</v>
      </c>
      <c r="AG629" s="142">
        <v>26498935</v>
      </c>
      <c r="AH629" s="249">
        <v>0.21583886488372442</v>
      </c>
      <c r="AI629" s="142">
        <v>297063</v>
      </c>
      <c r="AJ629" s="249">
        <v>94.926666050990562</v>
      </c>
      <c r="AK629" s="249">
        <v>7.7630868828741019E-7</v>
      </c>
      <c r="AL629" s="249" t="e">
        <v>#DIV/0!</v>
      </c>
      <c r="AM629" s="243"/>
      <c r="AN629" s="143"/>
      <c r="AO629" s="305"/>
      <c r="AP629" s="142">
        <v>0</v>
      </c>
      <c r="AQ629" s="142">
        <v>0</v>
      </c>
      <c r="AR629" s="142">
        <v>5</v>
      </c>
      <c r="AS629" s="142">
        <v>8</v>
      </c>
      <c r="AT629" s="142">
        <v>0</v>
      </c>
      <c r="AU629" s="142">
        <v>1</v>
      </c>
      <c r="AV629" s="301">
        <v>29</v>
      </c>
      <c r="AW629" s="302">
        <v>1</v>
      </c>
      <c r="AX629" s="302">
        <v>102</v>
      </c>
      <c r="AY629" s="303">
        <v>4</v>
      </c>
      <c r="AZ629" s="303">
        <v>29</v>
      </c>
      <c r="BA629" s="303">
        <v>22</v>
      </c>
    </row>
    <row r="630" spans="1:53" x14ac:dyDescent="0.25">
      <c r="A630" s="9">
        <v>41876</v>
      </c>
      <c r="B630" s="306" t="s">
        <v>89</v>
      </c>
      <c r="C630" s="306"/>
      <c r="D630" s="307">
        <v>1</v>
      </c>
      <c r="E630" s="145">
        <v>194</v>
      </c>
      <c r="F630" s="145">
        <v>581</v>
      </c>
      <c r="G630" s="244">
        <v>1039.95361328125</v>
      </c>
      <c r="H630" s="244">
        <v>0.55575293302536011</v>
      </c>
      <c r="I630" s="244">
        <v>5579486.5</v>
      </c>
      <c r="J630" s="138"/>
      <c r="K630" s="145">
        <v>125831</v>
      </c>
      <c r="L630" s="250">
        <v>96.620069776128304</v>
      </c>
      <c r="M630" s="145">
        <v>6755994</v>
      </c>
      <c r="N630" s="250">
        <v>0</v>
      </c>
      <c r="O630" s="145">
        <v>72320</v>
      </c>
      <c r="P630" s="250">
        <v>0</v>
      </c>
      <c r="Q630" s="145">
        <v>63317</v>
      </c>
      <c r="R630" s="250">
        <v>99.9241943359375</v>
      </c>
      <c r="S630" s="145">
        <v>5335933</v>
      </c>
      <c r="T630" s="250">
        <v>99.982063293457031</v>
      </c>
      <c r="U630" s="250">
        <v>99.834068298339844</v>
      </c>
      <c r="V630" s="250">
        <v>99.914299011230469</v>
      </c>
      <c r="W630" s="250">
        <v>99.758384704589844</v>
      </c>
      <c r="X630" s="250">
        <v>99.896377563476563</v>
      </c>
      <c r="Y630" s="145">
        <v>20044088</v>
      </c>
      <c r="Z630" s="250">
        <v>99.892196655273438</v>
      </c>
      <c r="AA630" s="145">
        <v>10541</v>
      </c>
      <c r="AB630" s="250">
        <v>91.765487670898438</v>
      </c>
      <c r="AC630" s="145">
        <v>63457</v>
      </c>
      <c r="AD630" s="250">
        <v>0.22534945607185364</v>
      </c>
      <c r="AE630" s="145">
        <v>8857</v>
      </c>
      <c r="AF630" s="250">
        <v>99.2886962890625</v>
      </c>
      <c r="AG630" s="145">
        <v>6724811</v>
      </c>
      <c r="AH630" s="250">
        <v>0.1235276386141777</v>
      </c>
      <c r="AI630" s="145">
        <v>14772</v>
      </c>
      <c r="AJ630" s="250">
        <v>96.621986389160156</v>
      </c>
      <c r="AK630" s="250">
        <v>2.5960910320281982</v>
      </c>
      <c r="AL630" s="250">
        <v>0.22345393896102905</v>
      </c>
      <c r="AM630" s="244"/>
      <c r="AN630" s="138"/>
      <c r="AO630" s="307"/>
      <c r="AP630" s="145">
        <v>0</v>
      </c>
      <c r="AQ630" s="145">
        <v>0</v>
      </c>
      <c r="AR630" s="145">
        <v>2</v>
      </c>
      <c r="AS630" s="145">
        <v>1</v>
      </c>
      <c r="AT630" s="145">
        <v>0</v>
      </c>
      <c r="AU630" s="145">
        <v>0</v>
      </c>
      <c r="AV630" s="34">
        <v>0</v>
      </c>
      <c r="AW630" s="308">
        <v>0</v>
      </c>
      <c r="AX630" s="308">
        <v>3</v>
      </c>
      <c r="AY630" s="10">
        <v>1</v>
      </c>
      <c r="AZ630" s="10">
        <v>3</v>
      </c>
      <c r="BA630" s="10">
        <v>3</v>
      </c>
    </row>
    <row r="631" spans="1:53" x14ac:dyDescent="0.25">
      <c r="A631" s="9">
        <v>41876</v>
      </c>
      <c r="B631" s="309" t="s">
        <v>75</v>
      </c>
      <c r="C631" s="309" t="s">
        <v>86</v>
      </c>
      <c r="D631" s="310" t="s">
        <v>118</v>
      </c>
      <c r="E631" s="127">
        <v>39</v>
      </c>
      <c r="F631" s="127">
        <v>181</v>
      </c>
      <c r="G631" s="245">
        <v>1533.0340576171875</v>
      </c>
      <c r="H631" s="245">
        <v>0.70560014247894287</v>
      </c>
      <c r="I631" s="245">
        <v>790397.375</v>
      </c>
      <c r="J631" s="126">
        <v>0</v>
      </c>
      <c r="K631" s="127">
        <v>178476</v>
      </c>
      <c r="L631" s="251">
        <v>97.058428023935988</v>
      </c>
      <c r="M631" s="127">
        <v>3678947</v>
      </c>
      <c r="N631" s="251">
        <v>6.599714607000351E-2</v>
      </c>
      <c r="O631" s="127">
        <v>198208</v>
      </c>
      <c r="P631" s="251">
        <v>5.9028897434473038E-2</v>
      </c>
      <c r="Q631" s="127">
        <v>461932</v>
      </c>
      <c r="R631" s="251">
        <v>98.455833435058594</v>
      </c>
      <c r="S631" s="127">
        <v>2866226</v>
      </c>
      <c r="T631" s="251">
        <v>98.4071044921875</v>
      </c>
      <c r="U631" s="251">
        <v>99.716964721679688</v>
      </c>
      <c r="V631" s="251">
        <v>99.432334899902344</v>
      </c>
      <c r="W631" s="251">
        <v>98.177169799804687</v>
      </c>
      <c r="X631" s="251">
        <v>97.848480224609375</v>
      </c>
      <c r="Y631" s="127">
        <v>4296448</v>
      </c>
      <c r="Z631" s="251">
        <v>99.925399780273438</v>
      </c>
      <c r="AA631" s="127">
        <v>744687</v>
      </c>
      <c r="AB631" s="251">
        <v>99.707260131835938</v>
      </c>
      <c r="AC631" s="127">
        <v>198406</v>
      </c>
      <c r="AD631" s="251">
        <v>0.38406097888946533</v>
      </c>
      <c r="AE631" s="127">
        <v>21877</v>
      </c>
      <c r="AF631" s="251">
        <v>98.144172668457031</v>
      </c>
      <c r="AG631" s="127">
        <v>3672190</v>
      </c>
      <c r="AH631" s="251">
        <v>0.50768071413040161</v>
      </c>
      <c r="AI631" s="127">
        <v>117402</v>
      </c>
      <c r="AJ631" s="251">
        <v>95.507743835449219</v>
      </c>
      <c r="AK631" s="251">
        <v>1.1360898017883301</v>
      </c>
      <c r="AL631" s="251">
        <v>6.013314425945282E-2</v>
      </c>
      <c r="AM631" s="245">
        <v>0</v>
      </c>
      <c r="AN631" s="126">
        <v>0</v>
      </c>
      <c r="AO631" s="156">
        <v>0</v>
      </c>
      <c r="AP631" s="127">
        <v>0</v>
      </c>
      <c r="AQ631" s="127">
        <v>0</v>
      </c>
      <c r="AR631" s="127">
        <v>3</v>
      </c>
      <c r="AS631" s="127">
        <v>7</v>
      </c>
      <c r="AT631" s="127">
        <v>0</v>
      </c>
      <c r="AU631" s="127">
        <v>0</v>
      </c>
      <c r="AV631" s="311">
        <v>9</v>
      </c>
      <c r="AW631" s="312">
        <v>0</v>
      </c>
      <c r="AX631" s="312">
        <v>28</v>
      </c>
      <c r="AY631" s="10">
        <v>2</v>
      </c>
      <c r="AZ631" s="10">
        <v>17</v>
      </c>
      <c r="BA631" s="10">
        <v>16</v>
      </c>
    </row>
    <row r="632" spans="1:53" x14ac:dyDescent="0.25">
      <c r="A632" s="9">
        <v>41876</v>
      </c>
      <c r="B632" s="309" t="s">
        <v>76</v>
      </c>
      <c r="C632" s="309" t="s">
        <v>86</v>
      </c>
      <c r="D632" s="310" t="s">
        <v>119</v>
      </c>
      <c r="E632" s="127">
        <v>52</v>
      </c>
      <c r="F632" s="127">
        <v>168</v>
      </c>
      <c r="G632" s="245">
        <v>471.75827026367188</v>
      </c>
      <c r="H632" s="245">
        <v>0.4968000054359436</v>
      </c>
      <c r="I632" s="245">
        <v>601213.3125</v>
      </c>
      <c r="J632" s="126">
        <v>0</v>
      </c>
      <c r="K632" s="127">
        <v>66773</v>
      </c>
      <c r="L632" s="251">
        <v>96.84453296991299</v>
      </c>
      <c r="M632" s="127">
        <v>1999330</v>
      </c>
      <c r="N632" s="251">
        <v>1.0003351053455845E-4</v>
      </c>
      <c r="O632" s="127">
        <v>57825</v>
      </c>
      <c r="P632" s="251">
        <v>0</v>
      </c>
      <c r="Q632" s="127">
        <v>185591</v>
      </c>
      <c r="R632" s="251">
        <v>99.935340881347656</v>
      </c>
      <c r="S632" s="127">
        <v>1316163</v>
      </c>
      <c r="T632" s="251">
        <v>99.930328369140625</v>
      </c>
      <c r="U632" s="251">
        <v>99.754432678222656</v>
      </c>
      <c r="V632" s="251">
        <v>99.87451171875</v>
      </c>
      <c r="W632" s="251">
        <v>99.689933776855469</v>
      </c>
      <c r="X632" s="251">
        <v>99.804924011230469</v>
      </c>
      <c r="Y632" s="127">
        <v>1962946</v>
      </c>
      <c r="Z632" s="251">
        <v>99.906417846679688</v>
      </c>
      <c r="AA632" s="127">
        <v>333438</v>
      </c>
      <c r="AB632" s="251">
        <v>99.819160461425781</v>
      </c>
      <c r="AC632" s="127">
        <v>57888</v>
      </c>
      <c r="AD632" s="251">
        <v>0.34549474716186523</v>
      </c>
      <c r="AE632" s="127">
        <v>1040</v>
      </c>
      <c r="AF632" s="251">
        <v>97.692306518554687</v>
      </c>
      <c r="AG632" s="127">
        <v>2003046</v>
      </c>
      <c r="AH632" s="251">
        <v>0.14912287890911102</v>
      </c>
      <c r="AI632" s="127">
        <v>15914</v>
      </c>
      <c r="AJ632" s="251">
        <v>94.080680847167969</v>
      </c>
      <c r="AK632" s="251">
        <v>1.0328675508499146</v>
      </c>
      <c r="AL632" s="251">
        <v>5.5742852389812469E-2</v>
      </c>
      <c r="AM632" s="245">
        <v>0</v>
      </c>
      <c r="AN632" s="126">
        <v>0</v>
      </c>
      <c r="AO632" s="156">
        <v>0</v>
      </c>
      <c r="AP632" s="127">
        <v>0</v>
      </c>
      <c r="AQ632" s="127">
        <v>0</v>
      </c>
      <c r="AR632" s="127">
        <v>0</v>
      </c>
      <c r="AS632" s="127">
        <v>0</v>
      </c>
      <c r="AT632" s="127">
        <v>0</v>
      </c>
      <c r="AU632" s="127">
        <v>0</v>
      </c>
      <c r="AV632" s="311">
        <v>5</v>
      </c>
      <c r="AW632" s="312">
        <v>0</v>
      </c>
      <c r="AX632" s="312">
        <v>2</v>
      </c>
      <c r="AY632" s="10">
        <v>0</v>
      </c>
      <c r="AZ632" s="10">
        <v>2</v>
      </c>
      <c r="BA632" s="10">
        <v>0</v>
      </c>
    </row>
    <row r="633" spans="1:53" x14ac:dyDescent="0.25">
      <c r="A633" s="9">
        <v>41876</v>
      </c>
      <c r="B633" s="309" t="s">
        <v>77</v>
      </c>
      <c r="C633" s="309" t="s">
        <v>86</v>
      </c>
      <c r="D633" s="310" t="s">
        <v>118</v>
      </c>
      <c r="E633" s="127">
        <v>65</v>
      </c>
      <c r="F633" s="127">
        <v>350</v>
      </c>
      <c r="G633" s="245">
        <v>792.7515869140625</v>
      </c>
      <c r="H633" s="245">
        <v>0.32879999279975891</v>
      </c>
      <c r="I633" s="245">
        <v>1029625.875</v>
      </c>
      <c r="J633" s="126">
        <v>0</v>
      </c>
      <c r="K633" s="127">
        <v>117900</v>
      </c>
      <c r="L633" s="251">
        <v>97.054283290924516</v>
      </c>
      <c r="M633" s="127">
        <v>3494872</v>
      </c>
      <c r="N633" s="251">
        <v>0</v>
      </c>
      <c r="O633" s="127">
        <v>95534</v>
      </c>
      <c r="P633" s="251">
        <v>0</v>
      </c>
      <c r="Q633" s="127">
        <v>307631</v>
      </c>
      <c r="R633" s="251">
        <v>99.948318481445312</v>
      </c>
      <c r="S633" s="127">
        <v>2344176</v>
      </c>
      <c r="T633" s="251">
        <v>99.95111083984375</v>
      </c>
      <c r="U633" s="251">
        <v>99.861831665039063</v>
      </c>
      <c r="V633" s="251">
        <v>99.921455383300781</v>
      </c>
      <c r="W633" s="251">
        <v>99.810218811035156</v>
      </c>
      <c r="X633" s="251">
        <v>99.872604370117187</v>
      </c>
      <c r="Y633" s="127">
        <v>4039857</v>
      </c>
      <c r="Z633" s="251">
        <v>99.892593383789063</v>
      </c>
      <c r="AA633" s="127">
        <v>746460</v>
      </c>
      <c r="AB633" s="251">
        <v>99.841117858886719</v>
      </c>
      <c r="AC633" s="127">
        <v>95614</v>
      </c>
      <c r="AD633" s="251">
        <v>0.21754136681556702</v>
      </c>
      <c r="AE633" s="127">
        <v>6645</v>
      </c>
      <c r="AF633" s="251">
        <v>98.073738098144531</v>
      </c>
      <c r="AG633" s="127">
        <v>3501123</v>
      </c>
      <c r="AH633" s="251">
        <v>0.1173052191734314</v>
      </c>
      <c r="AI633" s="127">
        <v>23477</v>
      </c>
      <c r="AJ633" s="251">
        <v>94.011161804199219</v>
      </c>
      <c r="AK633" s="251">
        <v>0.99180638790130615</v>
      </c>
      <c r="AL633" s="251">
        <v>6.3262559473514557E-2</v>
      </c>
      <c r="AM633" s="245">
        <v>0</v>
      </c>
      <c r="AN633" s="126">
        <v>0</v>
      </c>
      <c r="AO633" s="156">
        <v>0</v>
      </c>
      <c r="AP633" s="127">
        <v>0</v>
      </c>
      <c r="AQ633" s="127">
        <v>0</v>
      </c>
      <c r="AR633" s="127">
        <v>0</v>
      </c>
      <c r="AS633" s="127">
        <v>0</v>
      </c>
      <c r="AT633" s="127">
        <v>0</v>
      </c>
      <c r="AU633" s="127">
        <v>0</v>
      </c>
      <c r="AV633" s="311">
        <v>2</v>
      </c>
      <c r="AW633" s="312">
        <v>0</v>
      </c>
      <c r="AX633" s="312">
        <v>1</v>
      </c>
      <c r="AY633" s="10">
        <v>0</v>
      </c>
      <c r="AZ633" s="10">
        <v>0</v>
      </c>
      <c r="BA633" s="10">
        <v>0</v>
      </c>
    </row>
    <row r="634" spans="1:53" x14ac:dyDescent="0.25">
      <c r="A634" s="9">
        <v>41876</v>
      </c>
      <c r="B634" s="309" t="s">
        <v>124</v>
      </c>
      <c r="C634" s="309" t="s">
        <v>86</v>
      </c>
      <c r="D634" s="310" t="s">
        <v>118</v>
      </c>
      <c r="E634" s="127">
        <v>42</v>
      </c>
      <c r="F634" s="127">
        <v>136</v>
      </c>
      <c r="G634" s="245">
        <v>270.8135986328125</v>
      </c>
      <c r="H634" s="245">
        <v>5.0400003790855408E-2</v>
      </c>
      <c r="I634" s="245">
        <v>434297.84375</v>
      </c>
      <c r="J634" s="126">
        <v>0</v>
      </c>
      <c r="K634" s="127">
        <v>25516</v>
      </c>
      <c r="L634" s="251">
        <v>96.817683022417313</v>
      </c>
      <c r="M634" s="127">
        <v>1655060</v>
      </c>
      <c r="N634" s="251">
        <v>0</v>
      </c>
      <c r="O634" s="127">
        <v>35378</v>
      </c>
      <c r="P634" s="251">
        <v>0</v>
      </c>
      <c r="Q634" s="127">
        <v>98746</v>
      </c>
      <c r="R634" s="251">
        <v>99.918983459472656</v>
      </c>
      <c r="S634" s="127">
        <v>1066349</v>
      </c>
      <c r="T634" s="251">
        <v>99.933326721191406</v>
      </c>
      <c r="U634" s="251">
        <v>99.816268920898438</v>
      </c>
      <c r="V634" s="251">
        <v>99.856376647949219</v>
      </c>
      <c r="W634" s="251">
        <v>99.735404968261719</v>
      </c>
      <c r="X634" s="251">
        <v>99.789802551269531</v>
      </c>
      <c r="Y634" s="127">
        <v>1732679</v>
      </c>
      <c r="Z634" s="251">
        <v>99.896514892578125</v>
      </c>
      <c r="AA634" s="127">
        <v>287924</v>
      </c>
      <c r="AB634" s="251">
        <v>99.883651733398438</v>
      </c>
      <c r="AC634" s="127">
        <v>35404</v>
      </c>
      <c r="AD634" s="251">
        <v>0.24855948984622955</v>
      </c>
      <c r="AE634" s="127">
        <v>2074</v>
      </c>
      <c r="AF634" s="251">
        <v>97.974929809570313</v>
      </c>
      <c r="AG634" s="127">
        <v>1656942</v>
      </c>
      <c r="AH634" s="251">
        <v>0.11605717241764069</v>
      </c>
      <c r="AI634" s="127">
        <v>17396</v>
      </c>
      <c r="AJ634" s="251">
        <v>91.96942138671875</v>
      </c>
      <c r="AK634" s="251">
        <v>0.95635312795639038</v>
      </c>
      <c r="AL634" s="251">
        <v>5.6472059339284897E-2</v>
      </c>
      <c r="AM634" s="245">
        <v>0</v>
      </c>
      <c r="AN634" s="126">
        <v>0</v>
      </c>
      <c r="AO634" s="156">
        <v>0</v>
      </c>
      <c r="AP634" s="127">
        <v>0</v>
      </c>
      <c r="AQ634" s="127">
        <v>0</v>
      </c>
      <c r="AR634" s="127">
        <v>0</v>
      </c>
      <c r="AS634" s="127">
        <v>0</v>
      </c>
      <c r="AT634" s="127">
        <v>0</v>
      </c>
      <c r="AU634" s="127">
        <v>0</v>
      </c>
      <c r="AV634" s="311">
        <v>2</v>
      </c>
      <c r="AW634" s="312">
        <v>0</v>
      </c>
      <c r="AX634" s="312">
        <v>8</v>
      </c>
      <c r="AY634" s="10">
        <v>0</v>
      </c>
      <c r="AZ634" s="10">
        <v>0</v>
      </c>
      <c r="BA634" s="10">
        <v>0</v>
      </c>
    </row>
    <row r="635" spans="1:53" x14ac:dyDescent="0.25">
      <c r="A635" s="9">
        <v>41876</v>
      </c>
      <c r="B635" s="309" t="s">
        <v>78</v>
      </c>
      <c r="C635" s="309" t="s">
        <v>86</v>
      </c>
      <c r="D635" s="310" t="s">
        <v>118</v>
      </c>
      <c r="E635" s="127">
        <v>33</v>
      </c>
      <c r="F635" s="127">
        <v>104</v>
      </c>
      <c r="G635" s="245">
        <v>607.59356689453125</v>
      </c>
      <c r="H635" s="245">
        <v>0.42239993810653687</v>
      </c>
      <c r="I635" s="245">
        <v>401492.625</v>
      </c>
      <c r="J635" s="126">
        <v>0</v>
      </c>
      <c r="K635" s="127">
        <v>84119</v>
      </c>
      <c r="L635" s="251">
        <v>96.484741853802348</v>
      </c>
      <c r="M635" s="127">
        <v>1806775</v>
      </c>
      <c r="N635" s="251">
        <v>1.1788960546255112E-2</v>
      </c>
      <c r="O635" s="127">
        <v>72345</v>
      </c>
      <c r="P635" s="251">
        <v>4.2850229889154434E-2</v>
      </c>
      <c r="Q635" s="127">
        <v>181777</v>
      </c>
      <c r="R635" s="251">
        <v>99.073593139648438</v>
      </c>
      <c r="S635" s="127">
        <v>1120061</v>
      </c>
      <c r="T635" s="251">
        <v>98.794082641601562</v>
      </c>
      <c r="U635" s="251">
        <v>99.773307800292969</v>
      </c>
      <c r="V635" s="251">
        <v>99.857589721679688</v>
      </c>
      <c r="W635" s="251">
        <v>98.8489990234375</v>
      </c>
      <c r="X635" s="251">
        <v>98.653388977050781</v>
      </c>
      <c r="Y635" s="127">
        <v>1664558</v>
      </c>
      <c r="Z635" s="251">
        <v>99.89678955078125</v>
      </c>
      <c r="AA635" s="127">
        <v>260740</v>
      </c>
      <c r="AB635" s="251">
        <v>99.761451721191406</v>
      </c>
      <c r="AC635" s="127">
        <v>72510</v>
      </c>
      <c r="AD635" s="251">
        <v>0.4509722888469696</v>
      </c>
      <c r="AE635" s="127">
        <v>5500</v>
      </c>
      <c r="AF635" s="251">
        <v>96.036361694335937</v>
      </c>
      <c r="AG635" s="127">
        <v>1811996</v>
      </c>
      <c r="AH635" s="251">
        <v>0.32008901238441467</v>
      </c>
      <c r="AI635" s="127">
        <v>14576</v>
      </c>
      <c r="AJ635" s="251">
        <v>94.5321044921875</v>
      </c>
      <c r="AK635" s="251">
        <v>1.0847210884094238</v>
      </c>
      <c r="AL635" s="251">
        <v>5.3579799830913544E-2</v>
      </c>
      <c r="AM635" s="245">
        <v>0</v>
      </c>
      <c r="AN635" s="126">
        <v>0</v>
      </c>
      <c r="AO635" s="156">
        <v>0</v>
      </c>
      <c r="AP635" s="127">
        <v>0</v>
      </c>
      <c r="AQ635" s="127">
        <v>0</v>
      </c>
      <c r="AR635" s="127">
        <v>0</v>
      </c>
      <c r="AS635" s="127">
        <v>0</v>
      </c>
      <c r="AT635" s="127">
        <v>0</v>
      </c>
      <c r="AU635" s="127">
        <v>0</v>
      </c>
      <c r="AV635" s="311">
        <v>4</v>
      </c>
      <c r="AW635" s="312">
        <v>0</v>
      </c>
      <c r="AX635" s="312">
        <v>7</v>
      </c>
      <c r="AY635" s="10">
        <v>1</v>
      </c>
      <c r="AZ635" s="10">
        <v>1</v>
      </c>
      <c r="BA635" s="10">
        <v>0</v>
      </c>
    </row>
    <row r="636" spans="1:53" x14ac:dyDescent="0.25">
      <c r="A636" s="9">
        <v>41876</v>
      </c>
      <c r="B636" s="309" t="s">
        <v>79</v>
      </c>
      <c r="C636" s="309" t="s">
        <v>86</v>
      </c>
      <c r="D636" s="310" t="s">
        <v>119</v>
      </c>
      <c r="E636" s="127">
        <v>78</v>
      </c>
      <c r="F636" s="127">
        <v>264</v>
      </c>
      <c r="G636" s="245">
        <v>506.1529541015625</v>
      </c>
      <c r="H636" s="245">
        <v>0.2279999852180481</v>
      </c>
      <c r="I636" s="245">
        <v>1453961.25</v>
      </c>
      <c r="J636" s="126">
        <v>0</v>
      </c>
      <c r="K636" s="127">
        <v>78975</v>
      </c>
      <c r="L636" s="251">
        <v>96.864830642608425</v>
      </c>
      <c r="M636" s="127">
        <v>3591232</v>
      </c>
      <c r="N636" s="251">
        <v>1.1138238915009424E-4</v>
      </c>
      <c r="O636" s="127">
        <v>62112</v>
      </c>
      <c r="P636" s="251">
        <v>0</v>
      </c>
      <c r="Q636" s="127">
        <v>200515</v>
      </c>
      <c r="R636" s="251">
        <v>99.824455261230469</v>
      </c>
      <c r="S636" s="127">
        <v>2268411</v>
      </c>
      <c r="T636" s="251">
        <v>99.896224975585938</v>
      </c>
      <c r="U636" s="251">
        <v>99.621650695800781</v>
      </c>
      <c r="V636" s="251">
        <v>99.772193908691406</v>
      </c>
      <c r="W636" s="251">
        <v>99.446769714355469</v>
      </c>
      <c r="X636" s="251">
        <v>99.668655395507813</v>
      </c>
      <c r="Y636" s="127">
        <v>3922551</v>
      </c>
      <c r="Z636" s="251">
        <v>99.886962890625</v>
      </c>
      <c r="AA636" s="127">
        <v>734645</v>
      </c>
      <c r="AB636" s="251">
        <v>99.831077575683594</v>
      </c>
      <c r="AC636" s="127">
        <v>62050</v>
      </c>
      <c r="AD636" s="251">
        <v>0.28041902184486389</v>
      </c>
      <c r="AE636" s="127">
        <v>4431</v>
      </c>
      <c r="AF636" s="251">
        <v>98.713607788085938</v>
      </c>
      <c r="AG636" s="127">
        <v>3593281</v>
      </c>
      <c r="AH636" s="251">
        <v>0.11930600553750992</v>
      </c>
      <c r="AI636" s="127">
        <v>28758</v>
      </c>
      <c r="AJ636" s="251">
        <v>96.686141967773438</v>
      </c>
      <c r="AK636" s="251">
        <v>0.9587937593460083</v>
      </c>
      <c r="AL636" s="251">
        <v>6.8143963813781738E-2</v>
      </c>
      <c r="AM636" s="245">
        <v>0</v>
      </c>
      <c r="AN636" s="126">
        <v>0</v>
      </c>
      <c r="AO636" s="156">
        <v>0</v>
      </c>
      <c r="AP636" s="127">
        <v>0</v>
      </c>
      <c r="AQ636" s="127">
        <v>0</v>
      </c>
      <c r="AR636" s="127">
        <v>0</v>
      </c>
      <c r="AS636" s="127">
        <v>0</v>
      </c>
      <c r="AT636" s="127">
        <v>0</v>
      </c>
      <c r="AU636" s="127">
        <v>0</v>
      </c>
      <c r="AV636" s="311">
        <v>2</v>
      </c>
      <c r="AW636" s="312">
        <v>0</v>
      </c>
      <c r="AX636" s="312">
        <v>18</v>
      </c>
      <c r="AY636" s="10">
        <v>0</v>
      </c>
      <c r="AZ636" s="10">
        <v>5</v>
      </c>
      <c r="BA636" s="10">
        <v>5</v>
      </c>
    </row>
    <row r="637" spans="1:53" x14ac:dyDescent="0.25">
      <c r="A637" s="9">
        <v>41876</v>
      </c>
      <c r="B637" s="309" t="s">
        <v>80</v>
      </c>
      <c r="C637" s="309" t="s">
        <v>86</v>
      </c>
      <c r="D637" s="310" t="s">
        <v>119</v>
      </c>
      <c r="E637" s="127">
        <v>57</v>
      </c>
      <c r="F637" s="127">
        <v>179</v>
      </c>
      <c r="G637" s="245">
        <v>318.2879638671875</v>
      </c>
      <c r="H637" s="245">
        <v>0.1679999977350235</v>
      </c>
      <c r="I637" s="245">
        <v>773647.5625</v>
      </c>
      <c r="J637" s="126">
        <v>0</v>
      </c>
      <c r="K637" s="127">
        <v>46899</v>
      </c>
      <c r="L637" s="251">
        <v>96.645983922898139</v>
      </c>
      <c r="M637" s="127">
        <v>2146135</v>
      </c>
      <c r="N637" s="251">
        <v>0</v>
      </c>
      <c r="O637" s="127">
        <v>39038</v>
      </c>
      <c r="P637" s="251">
        <v>0</v>
      </c>
      <c r="Q637" s="127">
        <v>115981</v>
      </c>
      <c r="R637" s="251">
        <v>99.943092346191406</v>
      </c>
      <c r="S637" s="127">
        <v>1248752</v>
      </c>
      <c r="T637" s="251">
        <v>99.9425048828125</v>
      </c>
      <c r="U637" s="251">
        <v>99.766891479492188</v>
      </c>
      <c r="V637" s="251">
        <v>99.897209167480469</v>
      </c>
      <c r="W637" s="251">
        <v>99.710113525390625</v>
      </c>
      <c r="X637" s="251">
        <v>99.839775085449219</v>
      </c>
      <c r="Y637" s="127">
        <v>2010617</v>
      </c>
      <c r="Z637" s="251">
        <v>99.883865356445313</v>
      </c>
      <c r="AA637" s="127">
        <v>342764</v>
      </c>
      <c r="AB637" s="251">
        <v>99.850044250488281</v>
      </c>
      <c r="AC637" s="127">
        <v>39053</v>
      </c>
      <c r="AD637" s="251">
        <v>0.26886537671089172</v>
      </c>
      <c r="AE637" s="127">
        <v>2552</v>
      </c>
      <c r="AF637" s="251">
        <v>98.942008972167969</v>
      </c>
      <c r="AG637" s="127">
        <v>2149485</v>
      </c>
      <c r="AH637" s="251">
        <v>0.11258510500192642</v>
      </c>
      <c r="AI637" s="127">
        <v>15472</v>
      </c>
      <c r="AJ637" s="251">
        <v>96.277145385742187</v>
      </c>
      <c r="AK637" s="251">
        <v>1.1286959648132324</v>
      </c>
      <c r="AL637" s="251">
        <v>6.5877661108970642E-2</v>
      </c>
      <c r="AM637" s="245">
        <v>0</v>
      </c>
      <c r="AN637" s="126">
        <v>0</v>
      </c>
      <c r="AO637" s="156">
        <v>0</v>
      </c>
      <c r="AP637" s="127">
        <v>0</v>
      </c>
      <c r="AQ637" s="127">
        <v>0</v>
      </c>
      <c r="AR637" s="127">
        <v>1</v>
      </c>
      <c r="AS637" s="127">
        <v>0</v>
      </c>
      <c r="AT637" s="127">
        <v>0</v>
      </c>
      <c r="AU637" s="127">
        <v>0</v>
      </c>
      <c r="AV637" s="311">
        <v>2</v>
      </c>
      <c r="AW637" s="312">
        <v>0</v>
      </c>
      <c r="AX637" s="312">
        <v>2</v>
      </c>
      <c r="AY637" s="10">
        <v>0</v>
      </c>
      <c r="AZ637" s="10">
        <v>2</v>
      </c>
      <c r="BA637" s="10">
        <v>0</v>
      </c>
    </row>
    <row r="638" spans="1:53" x14ac:dyDescent="0.25">
      <c r="A638" s="9">
        <v>41876</v>
      </c>
      <c r="B638" s="309" t="s">
        <v>81</v>
      </c>
      <c r="C638" s="309" t="s">
        <v>86</v>
      </c>
      <c r="D638" s="310" t="s">
        <v>119</v>
      </c>
      <c r="E638" s="127">
        <v>40</v>
      </c>
      <c r="F638" s="127">
        <v>134</v>
      </c>
      <c r="G638" s="245">
        <v>332.69046020507812</v>
      </c>
      <c r="H638" s="245">
        <v>4.0799997746944427E-2</v>
      </c>
      <c r="I638" s="245">
        <v>758783.8125</v>
      </c>
      <c r="J638" s="126">
        <v>0</v>
      </c>
      <c r="K638" s="127">
        <v>35671</v>
      </c>
      <c r="L638" s="251">
        <v>96.703204283591717</v>
      </c>
      <c r="M638" s="127">
        <v>1579819</v>
      </c>
      <c r="N638" s="251">
        <v>0</v>
      </c>
      <c r="O638" s="127">
        <v>41073</v>
      </c>
      <c r="P638" s="251">
        <v>0</v>
      </c>
      <c r="Q638" s="127">
        <v>112090</v>
      </c>
      <c r="R638" s="251">
        <v>99.921493530273438</v>
      </c>
      <c r="S638" s="127">
        <v>1036740</v>
      </c>
      <c r="T638" s="251">
        <v>99.939041137695313</v>
      </c>
      <c r="U638" s="251">
        <v>99.729751586914062</v>
      </c>
      <c r="V638" s="251">
        <v>99.875938415527344</v>
      </c>
      <c r="W638" s="251">
        <v>99.651458740234375</v>
      </c>
      <c r="X638" s="251">
        <v>99.815055847167969</v>
      </c>
      <c r="Y638" s="127">
        <v>1772363</v>
      </c>
      <c r="Z638" s="251">
        <v>99.916664123535156</v>
      </c>
      <c r="AA638" s="127">
        <v>337051</v>
      </c>
      <c r="AB638" s="251">
        <v>99.869453430175781</v>
      </c>
      <c r="AC638" s="127">
        <v>41054</v>
      </c>
      <c r="AD638" s="251">
        <v>0.22896672785282135</v>
      </c>
      <c r="AE638" s="127">
        <v>3180</v>
      </c>
      <c r="AF638" s="251">
        <v>98.647796630859375</v>
      </c>
      <c r="AG638" s="127">
        <v>1582058</v>
      </c>
      <c r="AH638" s="251">
        <v>0.12844029068946838</v>
      </c>
      <c r="AI638" s="127">
        <v>14238</v>
      </c>
      <c r="AJ638" s="251">
        <v>95.020370483398438</v>
      </c>
      <c r="AK638" s="251">
        <v>0.89954328536987305</v>
      </c>
      <c r="AL638" s="251">
        <v>6.5826103091239929E-2</v>
      </c>
      <c r="AM638" s="245">
        <v>0</v>
      </c>
      <c r="AN638" s="126">
        <v>0</v>
      </c>
      <c r="AO638" s="156">
        <v>0</v>
      </c>
      <c r="AP638" s="127">
        <v>0</v>
      </c>
      <c r="AQ638" s="127">
        <v>0</v>
      </c>
      <c r="AR638" s="127">
        <v>0</v>
      </c>
      <c r="AS638" s="127">
        <v>0</v>
      </c>
      <c r="AT638" s="127">
        <v>0</v>
      </c>
      <c r="AU638" s="127">
        <v>0</v>
      </c>
      <c r="AV638" s="311">
        <v>0</v>
      </c>
      <c r="AW638" s="312">
        <v>0</v>
      </c>
      <c r="AX638" s="312">
        <v>8</v>
      </c>
      <c r="AY638" s="10">
        <v>0</v>
      </c>
      <c r="AZ638" s="10">
        <v>0</v>
      </c>
      <c r="BA638" s="10">
        <v>0</v>
      </c>
    </row>
    <row r="639" spans="1:53" x14ac:dyDescent="0.25">
      <c r="A639" s="9">
        <v>41876</v>
      </c>
      <c r="B639" s="309" t="s">
        <v>125</v>
      </c>
      <c r="C639" s="309" t="s">
        <v>86</v>
      </c>
      <c r="D639" s="310" t="s">
        <v>119</v>
      </c>
      <c r="E639" s="127">
        <v>16</v>
      </c>
      <c r="F639" s="127">
        <v>58</v>
      </c>
      <c r="G639" s="245">
        <v>358.0728759765625</v>
      </c>
      <c r="H639" s="245">
        <v>0.14160001277923584</v>
      </c>
      <c r="I639" s="245">
        <v>300947.375</v>
      </c>
      <c r="J639" s="126">
        <v>0</v>
      </c>
      <c r="K639" s="127">
        <v>67118</v>
      </c>
      <c r="L639" s="251">
        <v>97.166184928037197</v>
      </c>
      <c r="M639" s="127">
        <v>1033692</v>
      </c>
      <c r="N639" s="251">
        <v>9.9642835557460785E-3</v>
      </c>
      <c r="O639" s="127">
        <v>45925</v>
      </c>
      <c r="P639" s="251">
        <v>1.7419705167412758E-2</v>
      </c>
      <c r="Q639" s="127">
        <v>106141</v>
      </c>
      <c r="R639" s="251">
        <v>99.616546630859375</v>
      </c>
      <c r="S639" s="127">
        <v>697380</v>
      </c>
      <c r="T639" s="251">
        <v>99.429580688476563</v>
      </c>
      <c r="U639" s="251">
        <v>99.579750061035156</v>
      </c>
      <c r="V639" s="251">
        <v>99.622230529785156</v>
      </c>
      <c r="W639" s="251">
        <v>99.197906494140625</v>
      </c>
      <c r="X639" s="251">
        <v>99.053962707519531</v>
      </c>
      <c r="Y639" s="127">
        <v>989629</v>
      </c>
      <c r="Z639" s="251">
        <v>99.931793212890625</v>
      </c>
      <c r="AA639" s="127">
        <v>171953</v>
      </c>
      <c r="AB639" s="251">
        <v>99.850540161132813</v>
      </c>
      <c r="AC639" s="127">
        <v>45834</v>
      </c>
      <c r="AD639" s="251">
        <v>0.22254221141338348</v>
      </c>
      <c r="AE639" s="127">
        <v>3367</v>
      </c>
      <c r="AF639" s="251">
        <v>98.722900390625</v>
      </c>
      <c r="AG639" s="127">
        <v>1032733</v>
      </c>
      <c r="AH639" s="251">
        <v>0.13536897301673889</v>
      </c>
      <c r="AI639" s="127">
        <v>11047</v>
      </c>
      <c r="AJ639" s="251">
        <v>92.233184814453125</v>
      </c>
      <c r="AK639" s="251">
        <v>0.99665683507919312</v>
      </c>
      <c r="AL639" s="251">
        <v>5.644482746720314E-2</v>
      </c>
      <c r="AM639" s="245">
        <v>0</v>
      </c>
      <c r="AN639" s="126">
        <v>0</v>
      </c>
      <c r="AO639" s="156">
        <v>0</v>
      </c>
      <c r="AP639" s="127">
        <v>0</v>
      </c>
      <c r="AQ639" s="127">
        <v>0</v>
      </c>
      <c r="AR639" s="127">
        <v>0</v>
      </c>
      <c r="AS639" s="127">
        <v>0</v>
      </c>
      <c r="AT639" s="127">
        <v>0</v>
      </c>
      <c r="AU639" s="127">
        <v>0</v>
      </c>
      <c r="AV639" s="311">
        <v>0</v>
      </c>
      <c r="AW639" s="312">
        <v>0</v>
      </c>
      <c r="AX639" s="312">
        <v>10</v>
      </c>
      <c r="AY639" s="10">
        <v>0</v>
      </c>
      <c r="AZ639" s="10">
        <v>1</v>
      </c>
      <c r="BA639" s="10">
        <v>0</v>
      </c>
    </row>
    <row r="640" spans="1:53" x14ac:dyDescent="0.25">
      <c r="A640" s="9">
        <v>41876</v>
      </c>
      <c r="B640" s="313" t="s">
        <v>82</v>
      </c>
      <c r="C640" s="313" t="s">
        <v>86</v>
      </c>
      <c r="D640" s="314" t="s">
        <v>120</v>
      </c>
      <c r="E640" s="131">
        <v>51</v>
      </c>
      <c r="F640" s="131">
        <v>165</v>
      </c>
      <c r="G640" s="246">
        <v>350.28729248046875</v>
      </c>
      <c r="H640" s="246">
        <v>9.6000000834465027E-2</v>
      </c>
      <c r="I640" s="246">
        <v>690001</v>
      </c>
      <c r="J640" s="129">
        <v>0</v>
      </c>
      <c r="K640" s="128">
        <v>53746</v>
      </c>
      <c r="L640" s="252">
        <v>96.675101402895109</v>
      </c>
      <c r="M640" s="128">
        <v>1318186</v>
      </c>
      <c r="N640" s="252">
        <v>7.5861826189793646E-5</v>
      </c>
      <c r="O640" s="128">
        <v>50841</v>
      </c>
      <c r="P640" s="252">
        <v>1.9669164903461933E-3</v>
      </c>
      <c r="Q640" s="128">
        <v>133982</v>
      </c>
      <c r="R640" s="252">
        <v>99.873115539550781</v>
      </c>
      <c r="S640" s="128">
        <v>903863</v>
      </c>
      <c r="T640" s="252">
        <v>99.767776489257813</v>
      </c>
      <c r="U640" s="252">
        <v>99.854446411132813</v>
      </c>
      <c r="V640" s="252">
        <v>99.902137756347656</v>
      </c>
      <c r="W640" s="252">
        <v>99.727745056152344</v>
      </c>
      <c r="X640" s="252">
        <v>99.670143127441406</v>
      </c>
      <c r="Y640" s="128">
        <v>1064868</v>
      </c>
      <c r="Z640" s="252">
        <v>99.918861389160156</v>
      </c>
      <c r="AA640" s="128">
        <v>179778</v>
      </c>
      <c r="AB640" s="252">
        <v>99.679046630859375</v>
      </c>
      <c r="AC640" s="128">
        <v>50885</v>
      </c>
      <c r="AD640" s="252">
        <v>0.21617372334003448</v>
      </c>
      <c r="AE640" s="128">
        <v>5085</v>
      </c>
      <c r="AF640" s="252">
        <v>98.308753967285156</v>
      </c>
      <c r="AG640" s="128">
        <v>1321812</v>
      </c>
      <c r="AH640" s="252">
        <v>0.26100534200668335</v>
      </c>
      <c r="AI640" s="128">
        <v>12841</v>
      </c>
      <c r="AJ640" s="252">
        <v>95.195075988769531</v>
      </c>
      <c r="AK640" s="252">
        <v>1.261854887008667</v>
      </c>
      <c r="AL640" s="252">
        <v>6.8272732198238373E-2</v>
      </c>
      <c r="AM640" s="246">
        <v>0</v>
      </c>
      <c r="AN640" s="129">
        <v>0</v>
      </c>
      <c r="AO640" s="129">
        <v>0</v>
      </c>
      <c r="AP640" s="296">
        <v>0</v>
      </c>
      <c r="AQ640" s="296">
        <v>0</v>
      </c>
      <c r="AR640" s="296">
        <v>1</v>
      </c>
      <c r="AS640" s="296">
        <v>1</v>
      </c>
      <c r="AT640" s="296">
        <v>0</v>
      </c>
      <c r="AU640" s="296">
        <v>0</v>
      </c>
      <c r="AV640" s="311">
        <v>0</v>
      </c>
      <c r="AW640" s="312">
        <v>1</v>
      </c>
      <c r="AX640" s="312">
        <v>4</v>
      </c>
      <c r="AY640" s="10">
        <v>0</v>
      </c>
      <c r="AZ640" s="10">
        <v>1</v>
      </c>
      <c r="BA640" s="10">
        <v>1</v>
      </c>
    </row>
    <row r="641" spans="1:53" x14ac:dyDescent="0.25">
      <c r="A641" s="9">
        <v>41876</v>
      </c>
      <c r="B641" s="313" t="s">
        <v>83</v>
      </c>
      <c r="C641" s="313" t="s">
        <v>86</v>
      </c>
      <c r="D641" s="314" t="s">
        <v>120</v>
      </c>
      <c r="E641" s="131">
        <v>46</v>
      </c>
      <c r="F641" s="131">
        <v>140</v>
      </c>
      <c r="G641" s="246">
        <v>148.34638977050781</v>
      </c>
      <c r="H641" s="246">
        <v>7.680000364780426E-2</v>
      </c>
      <c r="I641" s="246">
        <v>723260.8125</v>
      </c>
      <c r="J641" s="131">
        <v>0</v>
      </c>
      <c r="K641" s="130">
        <v>28834</v>
      </c>
      <c r="L641" s="253">
        <v>96.798917944093773</v>
      </c>
      <c r="M641" s="130">
        <v>989815</v>
      </c>
      <c r="N641" s="253">
        <v>0</v>
      </c>
      <c r="O641" s="130">
        <v>19869</v>
      </c>
      <c r="P641" s="253">
        <v>0</v>
      </c>
      <c r="Q641" s="130">
        <v>72956</v>
      </c>
      <c r="R641" s="253">
        <v>99.917755126953125</v>
      </c>
      <c r="S641" s="130">
        <v>569276</v>
      </c>
      <c r="T641" s="253">
        <v>99.914451599121094</v>
      </c>
      <c r="U641" s="253">
        <v>99.818809509277344</v>
      </c>
      <c r="V641" s="253">
        <v>99.868255615234375</v>
      </c>
      <c r="W641" s="253">
        <v>99.736717224121094</v>
      </c>
      <c r="X641" s="253">
        <v>99.782821655273438</v>
      </c>
      <c r="Y641" s="130">
        <v>1106502</v>
      </c>
      <c r="Z641" s="253">
        <v>99.936553955078125</v>
      </c>
      <c r="AA641" s="130">
        <v>251598</v>
      </c>
      <c r="AB641" s="253">
        <v>99.874008178710938</v>
      </c>
      <c r="AC641" s="130">
        <v>19885</v>
      </c>
      <c r="AD641" s="253">
        <v>0.24641689658164978</v>
      </c>
      <c r="AE641" s="130">
        <v>1787</v>
      </c>
      <c r="AF641" s="253">
        <v>98.097366333007813</v>
      </c>
      <c r="AG641" s="130">
        <v>991634</v>
      </c>
      <c r="AH641" s="253">
        <v>0.22659569978713989</v>
      </c>
      <c r="AI641" s="130">
        <v>5545</v>
      </c>
      <c r="AJ641" s="253">
        <v>96.627593994140625</v>
      </c>
      <c r="AK641" s="253">
        <v>1.2007108926773071</v>
      </c>
      <c r="AL641" s="253">
        <v>7.8477859497070313E-2</v>
      </c>
      <c r="AM641" s="256">
        <v>0</v>
      </c>
      <c r="AN641" s="131">
        <v>0</v>
      </c>
      <c r="AO641" s="131">
        <v>0</v>
      </c>
      <c r="AP641" s="296">
        <v>0</v>
      </c>
      <c r="AQ641" s="296">
        <v>0</v>
      </c>
      <c r="AR641" s="296">
        <v>0</v>
      </c>
      <c r="AS641" s="296">
        <v>0</v>
      </c>
      <c r="AT641" s="296">
        <v>0</v>
      </c>
      <c r="AU641" s="296">
        <v>0</v>
      </c>
      <c r="AV641" s="315">
        <v>0</v>
      </c>
      <c r="AW641" s="316">
        <v>0</v>
      </c>
      <c r="AX641" s="316">
        <v>8</v>
      </c>
      <c r="AY641" s="317">
        <v>0</v>
      </c>
      <c r="AZ641" s="317">
        <v>0</v>
      </c>
      <c r="BA641" s="317">
        <v>0</v>
      </c>
    </row>
    <row r="642" spans="1:53" x14ac:dyDescent="0.25">
      <c r="A642" s="9">
        <v>41876</v>
      </c>
      <c r="B642" s="299" t="s">
        <v>85</v>
      </c>
      <c r="C642" s="299" t="s">
        <v>86</v>
      </c>
      <c r="D642" s="300">
        <v>3</v>
      </c>
      <c r="E642" s="124">
        <v>132</v>
      </c>
      <c r="F642" s="124">
        <v>429</v>
      </c>
      <c r="G642" s="242">
        <v>248.56553649902344</v>
      </c>
      <c r="H642" s="242">
        <v>3.8399998098611832E-2</v>
      </c>
      <c r="I642" s="242">
        <v>2756741.5</v>
      </c>
      <c r="J642" s="125">
        <v>0</v>
      </c>
      <c r="K642" s="124">
        <v>57237</v>
      </c>
      <c r="L642" s="248">
        <v>96.757342278596013</v>
      </c>
      <c r="M642" s="124">
        <v>3164331</v>
      </c>
      <c r="N642" s="248">
        <v>3.1602256058249623E-5</v>
      </c>
      <c r="O642" s="124">
        <v>31837</v>
      </c>
      <c r="P642" s="248">
        <v>3.1409994699060917E-3</v>
      </c>
      <c r="Q642" s="124">
        <v>232555</v>
      </c>
      <c r="R642" s="248">
        <v>99.898521423339844</v>
      </c>
      <c r="S642" s="124">
        <v>2047288</v>
      </c>
      <c r="T642" s="248">
        <v>99.896987915039063</v>
      </c>
      <c r="U642" s="248">
        <v>99.839805603027344</v>
      </c>
      <c r="V642" s="248">
        <v>99.920204162597656</v>
      </c>
      <c r="W642" s="248">
        <v>99.738487243652344</v>
      </c>
      <c r="X642" s="248">
        <v>99.817276000976563</v>
      </c>
      <c r="Y642" s="124">
        <v>4744452</v>
      </c>
      <c r="Z642" s="248">
        <v>99.893730163574219</v>
      </c>
      <c r="AA642" s="124">
        <v>802238</v>
      </c>
      <c r="AB642" s="248">
        <v>99.741722106933594</v>
      </c>
      <c r="AC642" s="124">
        <v>31915</v>
      </c>
      <c r="AD642" s="248">
        <v>0.41673195362091064</v>
      </c>
      <c r="AE642" s="124">
        <v>2852</v>
      </c>
      <c r="AF642" s="248">
        <v>98.352035522460938</v>
      </c>
      <c r="AG642" s="124">
        <v>3182635</v>
      </c>
      <c r="AH642" s="248">
        <v>0.24825341999530792</v>
      </c>
      <c r="AI642" s="124">
        <v>20397</v>
      </c>
      <c r="AJ642" s="248">
        <v>93.356864929199219</v>
      </c>
      <c r="AK642" s="248">
        <v>1.0009690523147583</v>
      </c>
      <c r="AL642" s="248">
        <v>7.7202349901199341E-2</v>
      </c>
      <c r="AM642" s="242">
        <v>0</v>
      </c>
      <c r="AN642" s="125">
        <v>0</v>
      </c>
      <c r="AO642" s="300">
        <v>0</v>
      </c>
      <c r="AP642" s="124">
        <v>0</v>
      </c>
      <c r="AQ642" s="124">
        <v>0</v>
      </c>
      <c r="AR642" s="124">
        <v>0</v>
      </c>
      <c r="AS642" s="124">
        <v>0</v>
      </c>
      <c r="AT642" s="124">
        <v>0</v>
      </c>
      <c r="AU642" s="124">
        <v>1</v>
      </c>
      <c r="AV642" s="315">
        <v>3</v>
      </c>
      <c r="AW642" s="316">
        <v>0</v>
      </c>
      <c r="AX642" s="316">
        <v>6</v>
      </c>
      <c r="AY642" s="317">
        <v>1</v>
      </c>
      <c r="AZ642" s="317">
        <v>0</v>
      </c>
      <c r="BA642" s="317">
        <v>0</v>
      </c>
    </row>
    <row r="643" spans="1:53" x14ac:dyDescent="0.25">
      <c r="A643" s="9">
        <v>41876</v>
      </c>
      <c r="B643" s="304" t="s">
        <v>84</v>
      </c>
      <c r="C643" s="304" t="s">
        <v>87</v>
      </c>
      <c r="D643" s="305">
        <v>2</v>
      </c>
      <c r="E643" s="142">
        <v>194</v>
      </c>
      <c r="F643" s="142">
        <v>581</v>
      </c>
      <c r="G643" s="243">
        <v>1039.95361328125</v>
      </c>
      <c r="H643" s="243">
        <v>0.55575293302536011</v>
      </c>
      <c r="I643" s="243">
        <v>5579486.5</v>
      </c>
      <c r="J643" s="143">
        <v>0</v>
      </c>
      <c r="K643" s="142">
        <v>125831</v>
      </c>
      <c r="L643" s="249">
        <v>96.620069776128304</v>
      </c>
      <c r="M643" s="142">
        <v>6755994</v>
      </c>
      <c r="N643" s="249">
        <v>0</v>
      </c>
      <c r="O643" s="142">
        <v>72320</v>
      </c>
      <c r="P643" s="249">
        <v>0</v>
      </c>
      <c r="Q643" s="142">
        <v>63317</v>
      </c>
      <c r="R643" s="249">
        <v>99.9241943359375</v>
      </c>
      <c r="S643" s="142">
        <v>5335933</v>
      </c>
      <c r="T643" s="249">
        <v>99.982063293457031</v>
      </c>
      <c r="U643" s="249">
        <v>99.834068298339844</v>
      </c>
      <c r="V643" s="249">
        <v>99.914299011230469</v>
      </c>
      <c r="W643" s="249">
        <v>99.758384704589844</v>
      </c>
      <c r="X643" s="249">
        <v>99.896377563476563</v>
      </c>
      <c r="Y643" s="142">
        <v>20044088</v>
      </c>
      <c r="Z643" s="249">
        <v>99.892196655273438</v>
      </c>
      <c r="AA643" s="142">
        <v>10541</v>
      </c>
      <c r="AB643" s="249">
        <v>91.765487670898438</v>
      </c>
      <c r="AC643" s="142">
        <v>63457</v>
      </c>
      <c r="AD643" s="249">
        <v>0.22534945607185364</v>
      </c>
      <c r="AE643" s="142">
        <v>8857</v>
      </c>
      <c r="AF643" s="249">
        <v>99.2886962890625</v>
      </c>
      <c r="AG643" s="142">
        <v>6724811</v>
      </c>
      <c r="AH643" s="249">
        <v>0.1235276386141777</v>
      </c>
      <c r="AI643" s="142">
        <v>14772</v>
      </c>
      <c r="AJ643" s="249">
        <v>96.621986389160156</v>
      </c>
      <c r="AK643" s="249">
        <v>2.5960910320281982</v>
      </c>
      <c r="AL643" s="249">
        <v>0.22345393896102905</v>
      </c>
      <c r="AM643" s="243">
        <v>0</v>
      </c>
      <c r="AN643" s="143">
        <v>0</v>
      </c>
      <c r="AO643" s="305">
        <v>0</v>
      </c>
      <c r="AP643" s="142">
        <v>0</v>
      </c>
      <c r="AQ643" s="142">
        <v>0</v>
      </c>
      <c r="AR643" s="142">
        <v>2</v>
      </c>
      <c r="AS643" s="142">
        <v>1</v>
      </c>
      <c r="AT643" s="142">
        <v>0</v>
      </c>
      <c r="AU643" s="142">
        <v>0</v>
      </c>
      <c r="AV643" s="315">
        <v>0</v>
      </c>
      <c r="AW643" s="316">
        <v>0</v>
      </c>
      <c r="AX643" s="316">
        <v>3</v>
      </c>
      <c r="AY643" s="317">
        <v>1</v>
      </c>
      <c r="AZ643" s="317">
        <v>3</v>
      </c>
      <c r="BA643" s="317">
        <v>3</v>
      </c>
    </row>
    <row r="644" spans="1:53" x14ac:dyDescent="0.25">
      <c r="A644" s="9">
        <v>41875</v>
      </c>
      <c r="B644" s="299" t="s">
        <v>17</v>
      </c>
      <c r="C644" s="299"/>
      <c r="D644" s="300">
        <v>4</v>
      </c>
      <c r="E644" s="124">
        <v>846</v>
      </c>
      <c r="F644" s="124">
        <v>2888</v>
      </c>
      <c r="G644" s="242">
        <v>6165.8471450805664</v>
      </c>
      <c r="H644" s="242">
        <v>3.8117584465071559</v>
      </c>
      <c r="I644" s="242">
        <v>17095149.25</v>
      </c>
      <c r="J644" s="125"/>
      <c r="K644" s="124">
        <v>786994</v>
      </c>
      <c r="L644" s="248">
        <v>97.039621648957933</v>
      </c>
      <c r="M644" s="124">
        <v>30923793</v>
      </c>
      <c r="N644" s="248">
        <v>4.456115881270809E-3</v>
      </c>
      <c r="O644" s="124">
        <v>727680</v>
      </c>
      <c r="P644" s="248">
        <v>1.1268689401253031E-2</v>
      </c>
      <c r="Q644" s="124">
        <v>2098116</v>
      </c>
      <c r="R644" s="248">
        <v>99.68486166190273</v>
      </c>
      <c r="S644" s="124">
        <v>21316285</v>
      </c>
      <c r="T644" s="248">
        <v>99.808311291405403</v>
      </c>
      <c r="U644" s="248">
        <v>99.804858850258526</v>
      </c>
      <c r="V644" s="248">
        <v>99.854355210436012</v>
      </c>
      <c r="W644" s="248">
        <v>99.490335476737485</v>
      </c>
      <c r="X644" s="248">
        <v>99.662945686457661</v>
      </c>
      <c r="Y644" s="124">
        <v>47829913</v>
      </c>
      <c r="Z644" s="248">
        <v>99.906426354142241</v>
      </c>
      <c r="AA644" s="124">
        <v>4849326</v>
      </c>
      <c r="AB644" s="248">
        <v>99.796981173585934</v>
      </c>
      <c r="AC644" s="124">
        <v>721630</v>
      </c>
      <c r="AD644" s="248">
        <v>0.30126242331442188</v>
      </c>
      <c r="AE644" s="124">
        <v>60229</v>
      </c>
      <c r="AF644" s="248">
        <v>98.339671099749438</v>
      </c>
      <c r="AG644" s="124">
        <v>30932017</v>
      </c>
      <c r="AH644" s="248">
        <v>0.16458351123531789</v>
      </c>
      <c r="AI644" s="124">
        <v>297670</v>
      </c>
      <c r="AJ644" s="248">
        <v>95.101959019730572</v>
      </c>
      <c r="AK644" s="248">
        <v>0.91676965065114036</v>
      </c>
      <c r="AL644" s="248" t="e">
        <v>#DIV/0!</v>
      </c>
      <c r="AM644" s="242"/>
      <c r="AN644" s="125"/>
      <c r="AO644" s="300"/>
      <c r="AP644" s="124">
        <v>0</v>
      </c>
      <c r="AQ644" s="124">
        <v>0</v>
      </c>
      <c r="AR644" s="124">
        <v>8</v>
      </c>
      <c r="AS644" s="124">
        <v>9</v>
      </c>
      <c r="AT644" s="124">
        <v>0</v>
      </c>
      <c r="AU644" s="124">
        <v>0</v>
      </c>
      <c r="AV644" s="301">
        <v>28</v>
      </c>
      <c r="AW644" s="302">
        <v>1</v>
      </c>
      <c r="AX644" s="302">
        <v>89</v>
      </c>
      <c r="AY644" s="303">
        <v>4</v>
      </c>
      <c r="AZ644" s="303">
        <v>33</v>
      </c>
      <c r="BA644" s="303">
        <v>26</v>
      </c>
    </row>
    <row r="645" spans="1:53" x14ac:dyDescent="0.25">
      <c r="A645" s="9">
        <v>41875</v>
      </c>
      <c r="B645" s="304" t="s">
        <v>88</v>
      </c>
      <c r="C645" s="304"/>
      <c r="D645" s="305">
        <v>3</v>
      </c>
      <c r="E645" s="142">
        <v>652</v>
      </c>
      <c r="F645" s="142">
        <v>2307</v>
      </c>
      <c r="G645" s="243">
        <v>5394.1873550415039</v>
      </c>
      <c r="H645" s="243">
        <v>3.338400143198669</v>
      </c>
      <c r="I645" s="243">
        <v>11064476.75</v>
      </c>
      <c r="J645" s="143"/>
      <c r="K645" s="142">
        <v>695218</v>
      </c>
      <c r="L645" s="249">
        <v>97.060490378557517</v>
      </c>
      <c r="M645" s="142">
        <v>24798523</v>
      </c>
      <c r="N645" s="249">
        <v>5.5567827606680872E-3</v>
      </c>
      <c r="O645" s="142">
        <v>673360</v>
      </c>
      <c r="P645" s="249">
        <v>1.2177735391920822E-2</v>
      </c>
      <c r="Q645" s="142">
        <v>2049004</v>
      </c>
      <c r="R645" s="249">
        <v>99.679406779307129</v>
      </c>
      <c r="S645" s="142">
        <v>16453777</v>
      </c>
      <c r="T645" s="249">
        <v>99.757132273323634</v>
      </c>
      <c r="U645" s="249">
        <v>99.803373403255733</v>
      </c>
      <c r="V645" s="249">
        <v>99.838793334538423</v>
      </c>
      <c r="W645" s="249">
        <v>99.483410554102107</v>
      </c>
      <c r="X645" s="249">
        <v>99.59631712682571</v>
      </c>
      <c r="Y645" s="142">
        <v>27374393</v>
      </c>
      <c r="Z645" s="249">
        <v>99.911786012703971</v>
      </c>
      <c r="AA645" s="142">
        <v>4841061</v>
      </c>
      <c r="AB645" s="249">
        <v>99.807954401663324</v>
      </c>
      <c r="AC645" s="142">
        <v>674111</v>
      </c>
      <c r="AD645" s="249">
        <v>0.30365919421913984</v>
      </c>
      <c r="AE645" s="142">
        <v>53428</v>
      </c>
      <c r="AF645" s="249">
        <v>98.218163896197822</v>
      </c>
      <c r="AG645" s="142">
        <v>24836090</v>
      </c>
      <c r="AH645" s="249">
        <v>0.17686761270100537</v>
      </c>
      <c r="AI645" s="142">
        <v>282328</v>
      </c>
      <c r="AJ645" s="249">
        <v>95.005809528404555</v>
      </c>
      <c r="AK645" s="249">
        <v>7.4651633107926907E-7</v>
      </c>
      <c r="AL645" s="249" t="e">
        <v>#DIV/0!</v>
      </c>
      <c r="AM645" s="243"/>
      <c r="AN645" s="143"/>
      <c r="AO645" s="305"/>
      <c r="AP645" s="142">
        <v>0</v>
      </c>
      <c r="AQ645" s="142">
        <v>0</v>
      </c>
      <c r="AR645" s="142">
        <v>5</v>
      </c>
      <c r="AS645" s="142">
        <v>8</v>
      </c>
      <c r="AT645" s="142">
        <v>0</v>
      </c>
      <c r="AU645" s="142">
        <v>0</v>
      </c>
      <c r="AV645" s="301">
        <v>27</v>
      </c>
      <c r="AW645" s="302">
        <v>1</v>
      </c>
      <c r="AX645" s="302">
        <v>84</v>
      </c>
      <c r="AY645" s="303">
        <v>3</v>
      </c>
      <c r="AZ645" s="303">
        <v>30</v>
      </c>
      <c r="BA645" s="303">
        <v>23</v>
      </c>
    </row>
    <row r="646" spans="1:53" x14ac:dyDescent="0.25">
      <c r="A646" s="9">
        <v>41875</v>
      </c>
      <c r="B646" s="306" t="s">
        <v>89</v>
      </c>
      <c r="C646" s="306"/>
      <c r="D646" s="307">
        <v>1</v>
      </c>
      <c r="E646" s="145">
        <v>194</v>
      </c>
      <c r="F646" s="145">
        <v>581</v>
      </c>
      <c r="G646" s="244">
        <v>771.6597900390625</v>
      </c>
      <c r="H646" s="244">
        <v>0.47335830330848694</v>
      </c>
      <c r="I646" s="244">
        <v>6030672.5</v>
      </c>
      <c r="J646" s="138"/>
      <c r="K646" s="145">
        <v>91776</v>
      </c>
      <c r="L646" s="250">
        <v>96.881537656903774</v>
      </c>
      <c r="M646" s="145">
        <v>6125270</v>
      </c>
      <c r="N646" s="250">
        <v>0</v>
      </c>
      <c r="O646" s="145">
        <v>54320</v>
      </c>
      <c r="P646" s="250">
        <v>0</v>
      </c>
      <c r="Q646" s="145">
        <v>49112</v>
      </c>
      <c r="R646" s="250">
        <v>99.912445068359375</v>
      </c>
      <c r="S646" s="145">
        <v>4862508</v>
      </c>
      <c r="T646" s="250">
        <v>99.981491088867188</v>
      </c>
      <c r="U646" s="250">
        <v>99.823272705078125</v>
      </c>
      <c r="V646" s="250">
        <v>99.9173583984375</v>
      </c>
      <c r="W646" s="250">
        <v>99.735870361328125</v>
      </c>
      <c r="X646" s="250">
        <v>99.89886474609375</v>
      </c>
      <c r="Y646" s="145">
        <v>20455520</v>
      </c>
      <c r="Z646" s="250">
        <v>99.899253845214844</v>
      </c>
      <c r="AA646" s="145">
        <v>8265</v>
      </c>
      <c r="AB646" s="250">
        <v>93.36962890625</v>
      </c>
      <c r="AC646" s="145">
        <v>47519</v>
      </c>
      <c r="AD646" s="250">
        <v>0.26726150512695313</v>
      </c>
      <c r="AE646" s="145">
        <v>6801</v>
      </c>
      <c r="AF646" s="250">
        <v>99.294219970703125</v>
      </c>
      <c r="AG646" s="145">
        <v>6095927</v>
      </c>
      <c r="AH646" s="250">
        <v>0.11453549563884735</v>
      </c>
      <c r="AI646" s="145">
        <v>15342</v>
      </c>
      <c r="AJ646" s="250">
        <v>96.871330261230469</v>
      </c>
      <c r="AK646" s="250">
        <v>2.5987658500671387</v>
      </c>
      <c r="AL646" s="250">
        <v>0.2286551296710968</v>
      </c>
      <c r="AM646" s="244"/>
      <c r="AN646" s="138"/>
      <c r="AO646" s="307"/>
      <c r="AP646" s="145">
        <v>0</v>
      </c>
      <c r="AQ646" s="145">
        <v>0</v>
      </c>
      <c r="AR646" s="145">
        <v>3</v>
      </c>
      <c r="AS646" s="145">
        <v>1</v>
      </c>
      <c r="AT646" s="145">
        <v>0</v>
      </c>
      <c r="AU646" s="145">
        <v>0</v>
      </c>
      <c r="AV646" s="34">
        <v>1</v>
      </c>
      <c r="AW646" s="308">
        <v>0</v>
      </c>
      <c r="AX646" s="308">
        <v>5</v>
      </c>
      <c r="AY646" s="10">
        <v>1</v>
      </c>
      <c r="AZ646" s="10">
        <v>3</v>
      </c>
      <c r="BA646" s="10">
        <v>3</v>
      </c>
    </row>
    <row r="647" spans="1:53" x14ac:dyDescent="0.25">
      <c r="A647" s="9">
        <v>41875</v>
      </c>
      <c r="B647" s="309" t="s">
        <v>75</v>
      </c>
      <c r="C647" s="309" t="s">
        <v>86</v>
      </c>
      <c r="D647" s="310" t="s">
        <v>118</v>
      </c>
      <c r="E647" s="127">
        <v>39</v>
      </c>
      <c r="F647" s="127">
        <v>181</v>
      </c>
      <c r="G647" s="245">
        <v>1470.693359375</v>
      </c>
      <c r="H647" s="245">
        <v>1.2336001396179199</v>
      </c>
      <c r="I647" s="245">
        <v>841540.8125</v>
      </c>
      <c r="J647" s="126">
        <v>0</v>
      </c>
      <c r="K647" s="127">
        <v>161757</v>
      </c>
      <c r="L647" s="251">
        <v>97.017748845490459</v>
      </c>
      <c r="M647" s="127">
        <v>3609222</v>
      </c>
      <c r="N647" s="251">
        <v>3.8069147616624832E-2</v>
      </c>
      <c r="O647" s="127">
        <v>191116</v>
      </c>
      <c r="P647" s="251">
        <v>4.0289666503667831E-2</v>
      </c>
      <c r="Q647" s="127">
        <v>452903</v>
      </c>
      <c r="R647" s="251">
        <v>98.929573059082031</v>
      </c>
      <c r="S647" s="127">
        <v>2747892</v>
      </c>
      <c r="T647" s="251">
        <v>98.941551208496094</v>
      </c>
      <c r="U647" s="251">
        <v>99.775527954101563</v>
      </c>
      <c r="V647" s="251">
        <v>99.555610656738281</v>
      </c>
      <c r="W647" s="251">
        <v>98.707504272460938</v>
      </c>
      <c r="X647" s="251">
        <v>98.501869201660156</v>
      </c>
      <c r="Y647" s="127">
        <v>4037542</v>
      </c>
      <c r="Z647" s="251">
        <v>99.921958923339844</v>
      </c>
      <c r="AA647" s="127">
        <v>691203</v>
      </c>
      <c r="AB647" s="251">
        <v>99.699653625488281</v>
      </c>
      <c r="AC647" s="127">
        <v>191371</v>
      </c>
      <c r="AD647" s="251">
        <v>0.35637584328651428</v>
      </c>
      <c r="AE647" s="127">
        <v>20049</v>
      </c>
      <c r="AF647" s="251">
        <v>97.880195617675781</v>
      </c>
      <c r="AG647" s="127">
        <v>3605783</v>
      </c>
      <c r="AH647" s="251">
        <v>0.3617522120475769</v>
      </c>
      <c r="AI647" s="127">
        <v>110305</v>
      </c>
      <c r="AJ647" s="251">
        <v>95.643898010253906</v>
      </c>
      <c r="AK647" s="251">
        <v>1.1333942413330078</v>
      </c>
      <c r="AL647" s="251">
        <v>5.4653599858283997E-2</v>
      </c>
      <c r="AM647" s="245">
        <v>0</v>
      </c>
      <c r="AN647" s="126">
        <v>0</v>
      </c>
      <c r="AO647" s="156">
        <v>0</v>
      </c>
      <c r="AP647" s="127">
        <v>0</v>
      </c>
      <c r="AQ647" s="127">
        <v>0</v>
      </c>
      <c r="AR647" s="127">
        <v>3</v>
      </c>
      <c r="AS647" s="127">
        <v>7</v>
      </c>
      <c r="AT647" s="127">
        <v>0</v>
      </c>
      <c r="AU647" s="127">
        <v>0</v>
      </c>
      <c r="AV647" s="311">
        <v>11</v>
      </c>
      <c r="AW647" s="312">
        <v>0</v>
      </c>
      <c r="AX647" s="312">
        <v>28</v>
      </c>
      <c r="AY647" s="10">
        <v>1</v>
      </c>
      <c r="AZ647" s="10">
        <v>18</v>
      </c>
      <c r="BA647" s="10">
        <v>16</v>
      </c>
    </row>
    <row r="648" spans="1:53" x14ac:dyDescent="0.25">
      <c r="A648" s="9">
        <v>41875</v>
      </c>
      <c r="B648" s="309" t="s">
        <v>76</v>
      </c>
      <c r="C648" s="309" t="s">
        <v>86</v>
      </c>
      <c r="D648" s="310" t="s">
        <v>119</v>
      </c>
      <c r="E648" s="127">
        <v>52</v>
      </c>
      <c r="F648" s="127">
        <v>168</v>
      </c>
      <c r="G648" s="245">
        <v>419.79833984375</v>
      </c>
      <c r="H648" s="245">
        <v>0.18479999899864197</v>
      </c>
      <c r="I648" s="245">
        <v>709921.5</v>
      </c>
      <c r="J648" s="126">
        <v>0</v>
      </c>
      <c r="K648" s="127">
        <v>56562</v>
      </c>
      <c r="L648" s="251">
        <v>97.363954598493692</v>
      </c>
      <c r="M648" s="127">
        <v>1947636</v>
      </c>
      <c r="N648" s="251">
        <v>0</v>
      </c>
      <c r="O648" s="127">
        <v>49215</v>
      </c>
      <c r="P648" s="251">
        <v>2.0319009199738503E-3</v>
      </c>
      <c r="Q648" s="127">
        <v>160206</v>
      </c>
      <c r="R648" s="251">
        <v>99.919479370117188</v>
      </c>
      <c r="S648" s="127">
        <v>1301158</v>
      </c>
      <c r="T648" s="251">
        <v>99.950431823730469</v>
      </c>
      <c r="U648" s="251">
        <v>99.806968688964844</v>
      </c>
      <c r="V648" s="251">
        <v>99.900138854980469</v>
      </c>
      <c r="W648" s="251">
        <v>99.726600646972656</v>
      </c>
      <c r="X648" s="251">
        <v>99.850616455078125</v>
      </c>
      <c r="Y648" s="127">
        <v>1751511</v>
      </c>
      <c r="Z648" s="251">
        <v>99.914299011230469</v>
      </c>
      <c r="AA648" s="127">
        <v>287076</v>
      </c>
      <c r="AB648" s="251">
        <v>99.862060546875</v>
      </c>
      <c r="AC648" s="127">
        <v>49253</v>
      </c>
      <c r="AD648" s="251">
        <v>0.29033765196800232</v>
      </c>
      <c r="AE648" s="127">
        <v>1078</v>
      </c>
      <c r="AF648" s="251">
        <v>96.753250122070313</v>
      </c>
      <c r="AG648" s="127">
        <v>1950432</v>
      </c>
      <c r="AH648" s="251">
        <v>0.11720480024814606</v>
      </c>
      <c r="AI648" s="127">
        <v>16348</v>
      </c>
      <c r="AJ648" s="251">
        <v>93.448738098144531</v>
      </c>
      <c r="AK648" s="251">
        <v>1.0496137142181396</v>
      </c>
      <c r="AL648" s="251">
        <v>6.3931524753570557E-2</v>
      </c>
      <c r="AM648" s="245">
        <v>0</v>
      </c>
      <c r="AN648" s="126">
        <v>0</v>
      </c>
      <c r="AO648" s="156">
        <v>0</v>
      </c>
      <c r="AP648" s="127">
        <v>0</v>
      </c>
      <c r="AQ648" s="127">
        <v>0</v>
      </c>
      <c r="AR648" s="127">
        <v>0</v>
      </c>
      <c r="AS648" s="127">
        <v>0</v>
      </c>
      <c r="AT648" s="127">
        <v>0</v>
      </c>
      <c r="AU648" s="127">
        <v>0</v>
      </c>
      <c r="AV648" s="311">
        <v>2</v>
      </c>
      <c r="AW648" s="312">
        <v>0</v>
      </c>
      <c r="AX648" s="312">
        <v>1</v>
      </c>
      <c r="AY648" s="10">
        <v>0</v>
      </c>
      <c r="AZ648" s="10">
        <v>2</v>
      </c>
      <c r="BA648" s="10">
        <v>0</v>
      </c>
    </row>
    <row r="649" spans="1:53" x14ac:dyDescent="0.25">
      <c r="A649" s="9">
        <v>41875</v>
      </c>
      <c r="B649" s="309" t="s">
        <v>77</v>
      </c>
      <c r="C649" s="309" t="s">
        <v>86</v>
      </c>
      <c r="D649" s="310" t="s">
        <v>118</v>
      </c>
      <c r="E649" s="127">
        <v>65</v>
      </c>
      <c r="F649" s="127">
        <v>350</v>
      </c>
      <c r="G649" s="245">
        <v>641.25634765625</v>
      </c>
      <c r="H649" s="245">
        <v>0.49199998378753662</v>
      </c>
      <c r="I649" s="245">
        <v>766458.5625</v>
      </c>
      <c r="J649" s="126">
        <v>0</v>
      </c>
      <c r="K649" s="127">
        <v>87724</v>
      </c>
      <c r="L649" s="251">
        <v>97.357621631480555</v>
      </c>
      <c r="M649" s="127">
        <v>2982772</v>
      </c>
      <c r="N649" s="251">
        <v>0</v>
      </c>
      <c r="O649" s="127">
        <v>75158</v>
      </c>
      <c r="P649" s="251">
        <v>0</v>
      </c>
      <c r="Q649" s="127">
        <v>251083</v>
      </c>
      <c r="R649" s="251">
        <v>99.9757080078125</v>
      </c>
      <c r="S649" s="127">
        <v>1943217</v>
      </c>
      <c r="T649" s="251">
        <v>99.972572326660156</v>
      </c>
      <c r="U649" s="251">
        <v>99.90020751953125</v>
      </c>
      <c r="V649" s="251">
        <v>99.943008422851563</v>
      </c>
      <c r="W649" s="251">
        <v>99.875938415527344</v>
      </c>
      <c r="X649" s="251">
        <v>99.915596008300781</v>
      </c>
      <c r="Y649" s="127">
        <v>3051463</v>
      </c>
      <c r="Z649" s="251">
        <v>99.913650512695313</v>
      </c>
      <c r="AA649" s="127">
        <v>514020</v>
      </c>
      <c r="AB649" s="251">
        <v>99.846694946289063</v>
      </c>
      <c r="AC649" s="127">
        <v>75258</v>
      </c>
      <c r="AD649" s="251">
        <v>0.23120465874671936</v>
      </c>
      <c r="AE649" s="127">
        <v>4286</v>
      </c>
      <c r="AF649" s="251">
        <v>98.763412475585938</v>
      </c>
      <c r="AG649" s="127">
        <v>2986656</v>
      </c>
      <c r="AH649" s="251">
        <v>9.0435594320297241E-2</v>
      </c>
      <c r="AI649" s="127">
        <v>15967</v>
      </c>
      <c r="AJ649" s="251">
        <v>94.544998168945313</v>
      </c>
      <c r="AK649" s="251">
        <v>0.97808688879013062</v>
      </c>
      <c r="AL649" s="251">
        <v>7.0273436605930328E-2</v>
      </c>
      <c r="AM649" s="245">
        <v>0</v>
      </c>
      <c r="AN649" s="126">
        <v>0</v>
      </c>
      <c r="AO649" s="156">
        <v>0</v>
      </c>
      <c r="AP649" s="127">
        <v>0</v>
      </c>
      <c r="AQ649" s="127">
        <v>0</v>
      </c>
      <c r="AR649" s="127">
        <v>0</v>
      </c>
      <c r="AS649" s="127">
        <v>0</v>
      </c>
      <c r="AT649" s="127">
        <v>0</v>
      </c>
      <c r="AU649" s="127">
        <v>0</v>
      </c>
      <c r="AV649" s="311">
        <v>2</v>
      </c>
      <c r="AW649" s="312">
        <v>0</v>
      </c>
      <c r="AX649" s="312">
        <v>4</v>
      </c>
      <c r="AY649" s="10">
        <v>0</v>
      </c>
      <c r="AZ649" s="10">
        <v>0</v>
      </c>
      <c r="BA649" s="10">
        <v>1</v>
      </c>
    </row>
    <row r="650" spans="1:53" x14ac:dyDescent="0.25">
      <c r="A650" s="9">
        <v>41875</v>
      </c>
      <c r="B650" s="309" t="s">
        <v>124</v>
      </c>
      <c r="C650" s="309" t="s">
        <v>86</v>
      </c>
      <c r="D650" s="310" t="s">
        <v>118</v>
      </c>
      <c r="E650" s="127">
        <v>42</v>
      </c>
      <c r="F650" s="127">
        <v>136</v>
      </c>
      <c r="G650" s="245">
        <v>260.81033325195312</v>
      </c>
      <c r="H650" s="245">
        <v>9.6000004559755325E-3</v>
      </c>
      <c r="I650" s="245">
        <v>421918.4375</v>
      </c>
      <c r="J650" s="126">
        <v>0</v>
      </c>
      <c r="K650" s="127">
        <v>19995</v>
      </c>
      <c r="L650" s="251">
        <v>96.904226056514133</v>
      </c>
      <c r="M650" s="127">
        <v>1474957</v>
      </c>
      <c r="N650" s="251">
        <v>0</v>
      </c>
      <c r="O650" s="127">
        <v>31497</v>
      </c>
      <c r="P650" s="251">
        <v>0</v>
      </c>
      <c r="Q650" s="127">
        <v>98235</v>
      </c>
      <c r="R650" s="251">
        <v>99.956230163574219</v>
      </c>
      <c r="S650" s="127">
        <v>976190</v>
      </c>
      <c r="T650" s="251">
        <v>99.957588195800781</v>
      </c>
      <c r="U650" s="251">
        <v>99.863479614257813</v>
      </c>
      <c r="V650" s="251">
        <v>99.884742736816406</v>
      </c>
      <c r="W650" s="251">
        <v>99.819770812988281</v>
      </c>
      <c r="X650" s="251">
        <v>99.842376708984375</v>
      </c>
      <c r="Y650" s="127">
        <v>1493506</v>
      </c>
      <c r="Z650" s="251">
        <v>99.904922485351562</v>
      </c>
      <c r="AA650" s="127">
        <v>234192</v>
      </c>
      <c r="AB650" s="251">
        <v>99.874458312988281</v>
      </c>
      <c r="AC650" s="127">
        <v>31550</v>
      </c>
      <c r="AD650" s="251">
        <v>0.31378763914108276</v>
      </c>
      <c r="AE650" s="127">
        <v>968</v>
      </c>
      <c r="AF650" s="251">
        <v>99.276863098144531</v>
      </c>
      <c r="AG650" s="127">
        <v>1476676</v>
      </c>
      <c r="AH650" s="251">
        <v>0.1124146357178688</v>
      </c>
      <c r="AI650" s="127">
        <v>17374</v>
      </c>
      <c r="AJ650" s="251">
        <v>92.483016967773438</v>
      </c>
      <c r="AK650" s="251">
        <v>1.0046697854995728</v>
      </c>
      <c r="AL650" s="251">
        <v>6.28691166639328E-2</v>
      </c>
      <c r="AM650" s="245">
        <v>0</v>
      </c>
      <c r="AN650" s="126">
        <v>0</v>
      </c>
      <c r="AO650" s="156">
        <v>0</v>
      </c>
      <c r="AP650" s="127">
        <v>0</v>
      </c>
      <c r="AQ650" s="127">
        <v>0</v>
      </c>
      <c r="AR650" s="127">
        <v>0</v>
      </c>
      <c r="AS650" s="127">
        <v>0</v>
      </c>
      <c r="AT650" s="127">
        <v>0</v>
      </c>
      <c r="AU650" s="127">
        <v>0</v>
      </c>
      <c r="AV650" s="311">
        <v>2</v>
      </c>
      <c r="AW650" s="312">
        <v>0</v>
      </c>
      <c r="AX650" s="312">
        <v>11</v>
      </c>
      <c r="AY650" s="10">
        <v>0</v>
      </c>
      <c r="AZ650" s="10">
        <v>0</v>
      </c>
      <c r="BA650" s="10">
        <v>0</v>
      </c>
    </row>
    <row r="651" spans="1:53" x14ac:dyDescent="0.25">
      <c r="A651" s="9">
        <v>41875</v>
      </c>
      <c r="B651" s="309" t="s">
        <v>78</v>
      </c>
      <c r="C651" s="309" t="s">
        <v>86</v>
      </c>
      <c r="D651" s="310" t="s">
        <v>118</v>
      </c>
      <c r="E651" s="127">
        <v>33</v>
      </c>
      <c r="F651" s="127">
        <v>104</v>
      </c>
      <c r="G651" s="245">
        <v>583.17352294921875</v>
      </c>
      <c r="H651" s="245">
        <v>0.1103999987244606</v>
      </c>
      <c r="I651" s="245">
        <v>434054.03125</v>
      </c>
      <c r="J651" s="126">
        <v>0</v>
      </c>
      <c r="K651" s="127">
        <v>75018</v>
      </c>
      <c r="L651" s="251">
        <v>96.630142099229516</v>
      </c>
      <c r="M651" s="127">
        <v>1696348</v>
      </c>
      <c r="N651" s="251">
        <v>1.1790033750003204E-4</v>
      </c>
      <c r="O651" s="127">
        <v>69574</v>
      </c>
      <c r="P651" s="251">
        <v>4.3119555339217186E-3</v>
      </c>
      <c r="Q651" s="127">
        <v>170379</v>
      </c>
      <c r="R651" s="251">
        <v>99.910202026367188</v>
      </c>
      <c r="S651" s="127">
        <v>1078344</v>
      </c>
      <c r="T651" s="251">
        <v>99.9112548828125</v>
      </c>
      <c r="U651" s="251">
        <v>99.82464599609375</v>
      </c>
      <c r="V651" s="251">
        <v>99.8740234375</v>
      </c>
      <c r="W651" s="251">
        <v>99.735008239746094</v>
      </c>
      <c r="X651" s="251">
        <v>99.785392761230469</v>
      </c>
      <c r="Y651" s="127">
        <v>1483448</v>
      </c>
      <c r="Z651" s="251">
        <v>99.902793884277344</v>
      </c>
      <c r="AA651" s="127">
        <v>221218</v>
      </c>
      <c r="AB651" s="251">
        <v>99.762680053710938</v>
      </c>
      <c r="AC651" s="127">
        <v>69715</v>
      </c>
      <c r="AD651" s="251">
        <v>0.38442230224609375</v>
      </c>
      <c r="AE651" s="127">
        <v>5281</v>
      </c>
      <c r="AF651" s="251">
        <v>97.954933166503906</v>
      </c>
      <c r="AG651" s="127">
        <v>1700712</v>
      </c>
      <c r="AH651" s="251">
        <v>0.17669069766998291</v>
      </c>
      <c r="AI651" s="127">
        <v>12745</v>
      </c>
      <c r="AJ651" s="251">
        <v>94.931343078613281</v>
      </c>
      <c r="AK651" s="251">
        <v>1.0879547595977783</v>
      </c>
      <c r="AL651" s="251">
        <v>5.8911543339490891E-2</v>
      </c>
      <c r="AM651" s="245">
        <v>0</v>
      </c>
      <c r="AN651" s="126">
        <v>0</v>
      </c>
      <c r="AO651" s="156">
        <v>0</v>
      </c>
      <c r="AP651" s="127">
        <v>0</v>
      </c>
      <c r="AQ651" s="127">
        <v>0</v>
      </c>
      <c r="AR651" s="127">
        <v>0</v>
      </c>
      <c r="AS651" s="127">
        <v>0</v>
      </c>
      <c r="AT651" s="127">
        <v>0</v>
      </c>
      <c r="AU651" s="127">
        <v>0</v>
      </c>
      <c r="AV651" s="311">
        <v>4</v>
      </c>
      <c r="AW651" s="312">
        <v>0</v>
      </c>
      <c r="AX651" s="312">
        <v>2</v>
      </c>
      <c r="AY651" s="10">
        <v>1</v>
      </c>
      <c r="AZ651" s="10">
        <v>1</v>
      </c>
      <c r="BA651" s="10">
        <v>0</v>
      </c>
    </row>
    <row r="652" spans="1:53" x14ac:dyDescent="0.25">
      <c r="A652" s="9">
        <v>41875</v>
      </c>
      <c r="B652" s="309" t="s">
        <v>79</v>
      </c>
      <c r="C652" s="309" t="s">
        <v>86</v>
      </c>
      <c r="D652" s="310" t="s">
        <v>119</v>
      </c>
      <c r="E652" s="127">
        <v>78</v>
      </c>
      <c r="F652" s="127">
        <v>264</v>
      </c>
      <c r="G652" s="245">
        <v>446.30422973632812</v>
      </c>
      <c r="H652" s="245">
        <v>0.50639998912811279</v>
      </c>
      <c r="I652" s="245">
        <v>1138505.25</v>
      </c>
      <c r="J652" s="126">
        <v>0</v>
      </c>
      <c r="K652" s="127">
        <v>59380</v>
      </c>
      <c r="L652" s="251">
        <v>96.800269450993596</v>
      </c>
      <c r="M652" s="127">
        <v>3184165</v>
      </c>
      <c r="N652" s="251">
        <v>0</v>
      </c>
      <c r="O652" s="127">
        <v>52470</v>
      </c>
      <c r="P652" s="251">
        <v>0</v>
      </c>
      <c r="Q652" s="127">
        <v>167379</v>
      </c>
      <c r="R652" s="251">
        <v>99.832717895507813</v>
      </c>
      <c r="S652" s="127">
        <v>2002137</v>
      </c>
      <c r="T652" s="251">
        <v>99.912994384765625</v>
      </c>
      <c r="U652" s="251">
        <v>99.735084533691406</v>
      </c>
      <c r="V652" s="251">
        <v>99.833831787109375</v>
      </c>
      <c r="W652" s="251">
        <v>99.568244934082031</v>
      </c>
      <c r="X652" s="251">
        <v>99.746971130371094</v>
      </c>
      <c r="Y652" s="127">
        <v>3224156</v>
      </c>
      <c r="Z652" s="251">
        <v>99.895660400390625</v>
      </c>
      <c r="AA652" s="127">
        <v>572675</v>
      </c>
      <c r="AB652" s="251">
        <v>99.854194641113281</v>
      </c>
      <c r="AC652" s="127">
        <v>52471</v>
      </c>
      <c r="AD652" s="251">
        <v>0.26681405305862427</v>
      </c>
      <c r="AE652" s="127">
        <v>3892</v>
      </c>
      <c r="AF652" s="251">
        <v>98.509765625</v>
      </c>
      <c r="AG652" s="127">
        <v>3186201</v>
      </c>
      <c r="AH652" s="251">
        <v>0.11122964322566986</v>
      </c>
      <c r="AI652" s="127">
        <v>27387</v>
      </c>
      <c r="AJ652" s="251">
        <v>96.118598937988281</v>
      </c>
      <c r="AK652" s="251">
        <v>0.93248653411865234</v>
      </c>
      <c r="AL652" s="251">
        <v>7.682916522026062E-2</v>
      </c>
      <c r="AM652" s="245">
        <v>0</v>
      </c>
      <c r="AN652" s="126">
        <v>0</v>
      </c>
      <c r="AO652" s="156">
        <v>0</v>
      </c>
      <c r="AP652" s="127">
        <v>0</v>
      </c>
      <c r="AQ652" s="127">
        <v>0</v>
      </c>
      <c r="AR652" s="127">
        <v>0</v>
      </c>
      <c r="AS652" s="127">
        <v>0</v>
      </c>
      <c r="AT652" s="127">
        <v>0</v>
      </c>
      <c r="AU652" s="127">
        <v>0</v>
      </c>
      <c r="AV652" s="311">
        <v>1</v>
      </c>
      <c r="AW652" s="312">
        <v>0</v>
      </c>
      <c r="AX652" s="312">
        <v>12</v>
      </c>
      <c r="AY652" s="10">
        <v>0</v>
      </c>
      <c r="AZ652" s="10">
        <v>4</v>
      </c>
      <c r="BA652" s="10">
        <v>5</v>
      </c>
    </row>
    <row r="653" spans="1:53" x14ac:dyDescent="0.25">
      <c r="A653" s="9">
        <v>41875</v>
      </c>
      <c r="B653" s="309" t="s">
        <v>80</v>
      </c>
      <c r="C653" s="309" t="s">
        <v>86</v>
      </c>
      <c r="D653" s="310" t="s">
        <v>119</v>
      </c>
      <c r="E653" s="127">
        <v>57</v>
      </c>
      <c r="F653" s="127">
        <v>177</v>
      </c>
      <c r="G653" s="245">
        <v>297.29046630859375</v>
      </c>
      <c r="H653" s="245">
        <v>4.8000002279877663E-3</v>
      </c>
      <c r="I653" s="245">
        <v>934387.625</v>
      </c>
      <c r="J653" s="126">
        <v>0</v>
      </c>
      <c r="K653" s="127">
        <v>38427</v>
      </c>
      <c r="L653" s="251">
        <v>96.835558331381577</v>
      </c>
      <c r="M653" s="127">
        <v>1913280</v>
      </c>
      <c r="N653" s="251">
        <v>0</v>
      </c>
      <c r="O653" s="127">
        <v>35368</v>
      </c>
      <c r="P653" s="251">
        <v>0</v>
      </c>
      <c r="Q653" s="127">
        <v>104004</v>
      </c>
      <c r="R653" s="251">
        <v>99.655784606933594</v>
      </c>
      <c r="S653" s="127">
        <v>1188078</v>
      </c>
      <c r="T653" s="251">
        <v>99.948905944824219</v>
      </c>
      <c r="U653" s="251">
        <v>99.804908752441406</v>
      </c>
      <c r="V653" s="251">
        <v>99.897346496582031</v>
      </c>
      <c r="W653" s="251">
        <v>99.46136474609375</v>
      </c>
      <c r="X653" s="251">
        <v>99.846305847167969</v>
      </c>
      <c r="Y653" s="127">
        <v>1881650</v>
      </c>
      <c r="Z653" s="251">
        <v>99.898178100585937</v>
      </c>
      <c r="AA653" s="127">
        <v>332201</v>
      </c>
      <c r="AB653" s="251">
        <v>99.856712341308594</v>
      </c>
      <c r="AC653" s="127">
        <v>35375</v>
      </c>
      <c r="AD653" s="251">
        <v>0.22332155704498291</v>
      </c>
      <c r="AE653" s="127">
        <v>2318</v>
      </c>
      <c r="AF653" s="251">
        <v>98.964622497558594</v>
      </c>
      <c r="AG653" s="127">
        <v>1915813</v>
      </c>
      <c r="AH653" s="251">
        <v>0.11540792137384415</v>
      </c>
      <c r="AI653" s="127">
        <v>14976</v>
      </c>
      <c r="AJ653" s="251">
        <v>96.621261596679688</v>
      </c>
      <c r="AK653" s="251">
        <v>1.1646183729171753</v>
      </c>
      <c r="AL653" s="251">
        <v>6.8515241146087646E-2</v>
      </c>
      <c r="AM653" s="245">
        <v>0</v>
      </c>
      <c r="AN653" s="126">
        <v>0</v>
      </c>
      <c r="AO653" s="156">
        <v>0</v>
      </c>
      <c r="AP653" s="127">
        <v>0</v>
      </c>
      <c r="AQ653" s="127">
        <v>0</v>
      </c>
      <c r="AR653" s="127">
        <v>1</v>
      </c>
      <c r="AS653" s="127">
        <v>0</v>
      </c>
      <c r="AT653" s="127">
        <v>0</v>
      </c>
      <c r="AU653" s="127">
        <v>0</v>
      </c>
      <c r="AV653" s="311">
        <v>0</v>
      </c>
      <c r="AW653" s="312">
        <v>0</v>
      </c>
      <c r="AX653" s="312">
        <v>1</v>
      </c>
      <c r="AY653" s="10">
        <v>0</v>
      </c>
      <c r="AZ653" s="10">
        <v>2</v>
      </c>
      <c r="BA653" s="10">
        <v>0</v>
      </c>
    </row>
    <row r="654" spans="1:53" x14ac:dyDescent="0.25">
      <c r="A654" s="9">
        <v>41875</v>
      </c>
      <c r="B654" s="309" t="s">
        <v>81</v>
      </c>
      <c r="C654" s="309" t="s">
        <v>86</v>
      </c>
      <c r="D654" s="310" t="s">
        <v>119</v>
      </c>
      <c r="E654" s="127">
        <v>40</v>
      </c>
      <c r="F654" s="127">
        <v>134</v>
      </c>
      <c r="G654" s="245">
        <v>270.30487060546875</v>
      </c>
      <c r="H654" s="245">
        <v>0.15120001137256622</v>
      </c>
      <c r="I654" s="245">
        <v>867730.625</v>
      </c>
      <c r="J654" s="126">
        <v>0</v>
      </c>
      <c r="K654" s="127">
        <v>28165</v>
      </c>
      <c r="L654" s="251">
        <v>96.445943546955434</v>
      </c>
      <c r="M654" s="127">
        <v>1516073</v>
      </c>
      <c r="N654" s="251">
        <v>6.5959880885202438E-5</v>
      </c>
      <c r="O654" s="127">
        <v>34396</v>
      </c>
      <c r="P654" s="251">
        <v>0</v>
      </c>
      <c r="Q654" s="127">
        <v>116859</v>
      </c>
      <c r="R654" s="251">
        <v>99.930686950683594</v>
      </c>
      <c r="S654" s="127">
        <v>990089</v>
      </c>
      <c r="T654" s="251">
        <v>99.957679748535156</v>
      </c>
      <c r="U654" s="251">
        <v>99.811027526855469</v>
      </c>
      <c r="V654" s="251">
        <v>99.898818969726563</v>
      </c>
      <c r="W654" s="251">
        <v>99.741844177246094</v>
      </c>
      <c r="X654" s="251">
        <v>99.856544494628906</v>
      </c>
      <c r="Y654" s="127">
        <v>1843520</v>
      </c>
      <c r="Z654" s="251">
        <v>99.919609069824219</v>
      </c>
      <c r="AA654" s="127">
        <v>352862</v>
      </c>
      <c r="AB654" s="251">
        <v>99.879837036132813</v>
      </c>
      <c r="AC654" s="127">
        <v>34420</v>
      </c>
      <c r="AD654" s="251">
        <v>0.24985472857952118</v>
      </c>
      <c r="AE654" s="127">
        <v>2610</v>
      </c>
      <c r="AF654" s="251">
        <v>98.812263488769531</v>
      </c>
      <c r="AG654" s="127">
        <v>1518291</v>
      </c>
      <c r="AH654" s="251">
        <v>0.1190153956413269</v>
      </c>
      <c r="AI654" s="127">
        <v>14002</v>
      </c>
      <c r="AJ654" s="251">
        <v>95.972007751464844</v>
      </c>
      <c r="AK654" s="251">
        <v>0.92688137292861938</v>
      </c>
      <c r="AL654" s="251">
        <v>8.8514909148216248E-2</v>
      </c>
      <c r="AM654" s="245">
        <v>0</v>
      </c>
      <c r="AN654" s="126">
        <v>0</v>
      </c>
      <c r="AO654" s="156">
        <v>0</v>
      </c>
      <c r="AP654" s="127">
        <v>0</v>
      </c>
      <c r="AQ654" s="127">
        <v>0</v>
      </c>
      <c r="AR654" s="127">
        <v>0</v>
      </c>
      <c r="AS654" s="127">
        <v>0</v>
      </c>
      <c r="AT654" s="127">
        <v>0</v>
      </c>
      <c r="AU654" s="127">
        <v>0</v>
      </c>
      <c r="AV654" s="311">
        <v>1</v>
      </c>
      <c r="AW654" s="312">
        <v>0</v>
      </c>
      <c r="AX654" s="312">
        <v>3</v>
      </c>
      <c r="AY654" s="10">
        <v>0</v>
      </c>
      <c r="AZ654" s="10">
        <v>0</v>
      </c>
      <c r="BA654" s="10">
        <v>0</v>
      </c>
    </row>
    <row r="655" spans="1:53" x14ac:dyDescent="0.25">
      <c r="A655" s="9">
        <v>41875</v>
      </c>
      <c r="B655" s="309" t="s">
        <v>125</v>
      </c>
      <c r="C655" s="309" t="s">
        <v>86</v>
      </c>
      <c r="D655" s="310" t="s">
        <v>119</v>
      </c>
      <c r="E655" s="127">
        <v>16</v>
      </c>
      <c r="F655" s="127">
        <v>58</v>
      </c>
      <c r="G655" s="245">
        <v>334.00555419921875</v>
      </c>
      <c r="H655" s="245">
        <v>0.31679999828338623</v>
      </c>
      <c r="I655" s="245">
        <v>320309.28125</v>
      </c>
      <c r="J655" s="126">
        <v>0</v>
      </c>
      <c r="K655" s="127">
        <v>57923</v>
      </c>
      <c r="L655" s="251">
        <v>97.417260846295946</v>
      </c>
      <c r="M655" s="127">
        <v>972414</v>
      </c>
      <c r="N655" s="251">
        <v>0</v>
      </c>
      <c r="O655" s="127">
        <v>42397</v>
      </c>
      <c r="P655" s="251">
        <v>0</v>
      </c>
      <c r="Q655" s="127">
        <v>93798</v>
      </c>
      <c r="R655" s="251">
        <v>99.938163757324219</v>
      </c>
      <c r="S655" s="127">
        <v>678723</v>
      </c>
      <c r="T655" s="251">
        <v>99.950202941894531</v>
      </c>
      <c r="U655" s="251">
        <v>99.799514770507813</v>
      </c>
      <c r="V655" s="251">
        <v>99.755661010742188</v>
      </c>
      <c r="W655" s="251">
        <v>99.737800598144531</v>
      </c>
      <c r="X655" s="251">
        <v>99.705986022949219</v>
      </c>
      <c r="Y655" s="127">
        <v>916160</v>
      </c>
      <c r="Z655" s="251">
        <v>99.943458557128906</v>
      </c>
      <c r="AA655" s="127">
        <v>153531</v>
      </c>
      <c r="AB655" s="251">
        <v>99.865821838378906</v>
      </c>
      <c r="AC655" s="127">
        <v>42398</v>
      </c>
      <c r="AD655" s="251">
        <v>0.20519836246967316</v>
      </c>
      <c r="AE655" s="127">
        <v>3451</v>
      </c>
      <c r="AF655" s="251">
        <v>98.609100341796875</v>
      </c>
      <c r="AG655" s="127">
        <v>972171</v>
      </c>
      <c r="AH655" s="251">
        <v>0.10265683382749557</v>
      </c>
      <c r="AI655" s="127">
        <v>10786</v>
      </c>
      <c r="AJ655" s="251">
        <v>92.44390869140625</v>
      </c>
      <c r="AK655" s="251">
        <v>0.97224146127700806</v>
      </c>
      <c r="AL655" s="251">
        <v>5.8518964797258377E-2</v>
      </c>
      <c r="AM655" s="245">
        <v>0</v>
      </c>
      <c r="AN655" s="126">
        <v>0</v>
      </c>
      <c r="AO655" s="156">
        <v>0</v>
      </c>
      <c r="AP655" s="127">
        <v>0</v>
      </c>
      <c r="AQ655" s="127">
        <v>0</v>
      </c>
      <c r="AR655" s="127">
        <v>0</v>
      </c>
      <c r="AS655" s="127">
        <v>0</v>
      </c>
      <c r="AT655" s="127">
        <v>0</v>
      </c>
      <c r="AU655" s="127">
        <v>0</v>
      </c>
      <c r="AV655" s="311">
        <v>0</v>
      </c>
      <c r="AW655" s="312">
        <v>0</v>
      </c>
      <c r="AX655" s="312">
        <v>1</v>
      </c>
      <c r="AY655" s="10">
        <v>0</v>
      </c>
      <c r="AZ655" s="10">
        <v>2</v>
      </c>
      <c r="BA655" s="10">
        <v>0</v>
      </c>
    </row>
    <row r="656" spans="1:53" x14ac:dyDescent="0.25">
      <c r="A656" s="9">
        <v>41875</v>
      </c>
      <c r="B656" s="313" t="s">
        <v>82</v>
      </c>
      <c r="C656" s="313" t="s">
        <v>86</v>
      </c>
      <c r="D656" s="314" t="s">
        <v>120</v>
      </c>
      <c r="E656" s="131">
        <v>51</v>
      </c>
      <c r="F656" s="131">
        <v>165</v>
      </c>
      <c r="G656" s="246">
        <v>314.53195190429687</v>
      </c>
      <c r="H656" s="246">
        <v>0.13200001418590546</v>
      </c>
      <c r="I656" s="246">
        <v>731481.4375</v>
      </c>
      <c r="J656" s="129">
        <v>0</v>
      </c>
      <c r="K656" s="128">
        <v>42424</v>
      </c>
      <c r="L656" s="252">
        <v>97.084197623986427</v>
      </c>
      <c r="M656" s="128">
        <v>1204093</v>
      </c>
      <c r="N656" s="252">
        <v>0</v>
      </c>
      <c r="O656" s="128">
        <v>45790</v>
      </c>
      <c r="P656" s="252">
        <v>2.1838829852640629E-3</v>
      </c>
      <c r="Q656" s="128">
        <v>125512</v>
      </c>
      <c r="R656" s="252">
        <v>99.846229553222656</v>
      </c>
      <c r="S656" s="128">
        <v>863951</v>
      </c>
      <c r="T656" s="252">
        <v>99.694198608398438</v>
      </c>
      <c r="U656" s="252">
        <v>99.831840515136719</v>
      </c>
      <c r="V656" s="252">
        <v>99.896682739257813</v>
      </c>
      <c r="W656" s="252">
        <v>99.678329467773437</v>
      </c>
      <c r="X656" s="252">
        <v>99.591194152832031</v>
      </c>
      <c r="Y656" s="128">
        <v>1113778</v>
      </c>
      <c r="Z656" s="252">
        <v>99.923683166503906</v>
      </c>
      <c r="AA656" s="128">
        <v>208617</v>
      </c>
      <c r="AB656" s="252">
        <v>99.733963012695313</v>
      </c>
      <c r="AC656" s="128">
        <v>45859</v>
      </c>
      <c r="AD656" s="252">
        <v>0.24422687292098999</v>
      </c>
      <c r="AE656" s="128">
        <v>4984</v>
      </c>
      <c r="AF656" s="252">
        <v>98.374801635742188</v>
      </c>
      <c r="AG656" s="128">
        <v>1207058</v>
      </c>
      <c r="AH656" s="252">
        <v>0.24994656443595886</v>
      </c>
      <c r="AI656" s="128">
        <v>13772</v>
      </c>
      <c r="AJ656" s="252">
        <v>95.374671936035156</v>
      </c>
      <c r="AK656" s="252">
        <v>1.2483055591583252</v>
      </c>
      <c r="AL656" s="252">
        <v>7.7800609171390533E-2</v>
      </c>
      <c r="AM656" s="246">
        <v>0</v>
      </c>
      <c r="AN656" s="129">
        <v>0</v>
      </c>
      <c r="AO656" s="129">
        <v>0</v>
      </c>
      <c r="AP656" s="296">
        <v>0</v>
      </c>
      <c r="AQ656" s="296">
        <v>0</v>
      </c>
      <c r="AR656" s="296">
        <v>1</v>
      </c>
      <c r="AS656" s="296">
        <v>1</v>
      </c>
      <c r="AT656" s="296">
        <v>0</v>
      </c>
      <c r="AU656" s="296">
        <v>0</v>
      </c>
      <c r="AV656" s="311">
        <v>0</v>
      </c>
      <c r="AW656" s="312">
        <v>1</v>
      </c>
      <c r="AX656" s="312">
        <v>4</v>
      </c>
      <c r="AY656" s="10">
        <v>0</v>
      </c>
      <c r="AZ656" s="10">
        <v>1</v>
      </c>
      <c r="BA656" s="10">
        <v>1</v>
      </c>
    </row>
    <row r="657" spans="1:53" x14ac:dyDescent="0.25">
      <c r="A657" s="9">
        <v>41875</v>
      </c>
      <c r="B657" s="313" t="s">
        <v>83</v>
      </c>
      <c r="C657" s="313" t="s">
        <v>86</v>
      </c>
      <c r="D657" s="314" t="s">
        <v>120</v>
      </c>
      <c r="E657" s="131">
        <v>46</v>
      </c>
      <c r="F657" s="131">
        <v>140</v>
      </c>
      <c r="G657" s="246">
        <v>126.42955780029297</v>
      </c>
      <c r="H657" s="246">
        <v>0.19680000841617584</v>
      </c>
      <c r="I657" s="246">
        <v>751761.9375</v>
      </c>
      <c r="J657" s="131">
        <v>0</v>
      </c>
      <c r="K657" s="130">
        <v>20556</v>
      </c>
      <c r="L657" s="253">
        <v>97.14438606732827</v>
      </c>
      <c r="M657" s="130">
        <v>955651</v>
      </c>
      <c r="N657" s="253">
        <v>0</v>
      </c>
      <c r="O657" s="130">
        <v>16531</v>
      </c>
      <c r="P657" s="253">
        <v>0</v>
      </c>
      <c r="Q657" s="130">
        <v>62166</v>
      </c>
      <c r="R657" s="253">
        <v>99.85040283203125</v>
      </c>
      <c r="S657" s="130">
        <v>551966</v>
      </c>
      <c r="T657" s="253">
        <v>99.916664123535156</v>
      </c>
      <c r="U657" s="253">
        <v>99.745933532714844</v>
      </c>
      <c r="V657" s="253">
        <v>99.806938171386719</v>
      </c>
      <c r="W657" s="253">
        <v>99.596717834472656</v>
      </c>
      <c r="X657" s="253">
        <v>99.723762512207031</v>
      </c>
      <c r="Y657" s="130">
        <v>1044596</v>
      </c>
      <c r="Z657" s="253">
        <v>99.924179077148438</v>
      </c>
      <c r="AA657" s="130">
        <v>230078</v>
      </c>
      <c r="AB657" s="253">
        <v>99.832664489746094</v>
      </c>
      <c r="AC657" s="130">
        <v>16553</v>
      </c>
      <c r="AD657" s="253">
        <v>0.30810123682022095</v>
      </c>
      <c r="AE657" s="130">
        <v>1842</v>
      </c>
      <c r="AF657" s="253">
        <v>97.882736206054688</v>
      </c>
      <c r="AG657" s="130">
        <v>956943</v>
      </c>
      <c r="AH657" s="253">
        <v>0.22018030285835266</v>
      </c>
      <c r="AI657" s="130">
        <v>6785</v>
      </c>
      <c r="AJ657" s="253">
        <v>94.915252685546875</v>
      </c>
      <c r="AK657" s="253">
        <v>1.1963697671890259</v>
      </c>
      <c r="AL657" s="253">
        <v>8.025071769952774E-2</v>
      </c>
      <c r="AM657" s="256">
        <v>0</v>
      </c>
      <c r="AN657" s="131">
        <v>0</v>
      </c>
      <c r="AO657" s="131">
        <v>0</v>
      </c>
      <c r="AP657" s="296">
        <v>0</v>
      </c>
      <c r="AQ657" s="296">
        <v>0</v>
      </c>
      <c r="AR657" s="296">
        <v>0</v>
      </c>
      <c r="AS657" s="296">
        <v>0</v>
      </c>
      <c r="AT657" s="296">
        <v>0</v>
      </c>
      <c r="AU657" s="296">
        <v>0</v>
      </c>
      <c r="AV657" s="315">
        <v>1</v>
      </c>
      <c r="AW657" s="316">
        <v>0</v>
      </c>
      <c r="AX657" s="316">
        <v>10</v>
      </c>
      <c r="AY657" s="317">
        <v>0</v>
      </c>
      <c r="AZ657" s="317">
        <v>0</v>
      </c>
      <c r="BA657" s="317">
        <v>0</v>
      </c>
    </row>
    <row r="658" spans="1:53" x14ac:dyDescent="0.25">
      <c r="A658" s="9">
        <v>41875</v>
      </c>
      <c r="B658" s="299" t="s">
        <v>85</v>
      </c>
      <c r="C658" s="299" t="s">
        <v>86</v>
      </c>
      <c r="D658" s="300">
        <v>3</v>
      </c>
      <c r="E658" s="124">
        <v>133</v>
      </c>
      <c r="F658" s="124">
        <v>430</v>
      </c>
      <c r="G658" s="242">
        <v>229.58882141113281</v>
      </c>
      <c r="H658" s="242">
        <v>0</v>
      </c>
      <c r="I658" s="242">
        <v>3146407.25</v>
      </c>
      <c r="J658" s="125">
        <v>0</v>
      </c>
      <c r="K658" s="124">
        <v>47287</v>
      </c>
      <c r="L658" s="248">
        <v>97.422124473956899</v>
      </c>
      <c r="M658" s="124">
        <v>3341912</v>
      </c>
      <c r="N658" s="248">
        <v>2.9922990506747738E-5</v>
      </c>
      <c r="O658" s="124">
        <v>29848</v>
      </c>
      <c r="P658" s="248">
        <v>0</v>
      </c>
      <c r="Q658" s="124">
        <v>246480</v>
      </c>
      <c r="R658" s="248">
        <v>99.8896484375</v>
      </c>
      <c r="S658" s="124">
        <v>2132032</v>
      </c>
      <c r="T658" s="248">
        <v>99.900611877441406</v>
      </c>
      <c r="U658" s="248">
        <v>99.721923828125</v>
      </c>
      <c r="V658" s="248">
        <v>99.934112548828125</v>
      </c>
      <c r="W658" s="248">
        <v>99.61187744140625</v>
      </c>
      <c r="X658" s="248">
        <v>99.834793090820313</v>
      </c>
      <c r="Y658" s="124">
        <v>5533063</v>
      </c>
      <c r="Z658" s="248">
        <v>99.908241271972656</v>
      </c>
      <c r="AA658" s="124">
        <v>1043388</v>
      </c>
      <c r="AB658" s="248">
        <v>99.776016235351563</v>
      </c>
      <c r="AC658" s="124">
        <v>29888</v>
      </c>
      <c r="AD658" s="248">
        <v>0.42157387733459473</v>
      </c>
      <c r="AE658" s="124">
        <v>2669</v>
      </c>
      <c r="AF658" s="248">
        <v>98.388908386230469</v>
      </c>
      <c r="AG658" s="124">
        <v>3359354</v>
      </c>
      <c r="AH658" s="248">
        <v>0.22465628385543823</v>
      </c>
      <c r="AI658" s="124">
        <v>21881</v>
      </c>
      <c r="AJ658" s="248">
        <v>93.277275085449219</v>
      </c>
      <c r="AK658" s="248">
        <v>1.067185640335083</v>
      </c>
      <c r="AL658" s="248">
        <v>7.1422338485717773E-2</v>
      </c>
      <c r="AM658" s="242">
        <v>0</v>
      </c>
      <c r="AN658" s="125">
        <v>0</v>
      </c>
      <c r="AO658" s="300">
        <v>0</v>
      </c>
      <c r="AP658" s="124">
        <v>0</v>
      </c>
      <c r="AQ658" s="124">
        <v>0</v>
      </c>
      <c r="AR658" s="124">
        <v>0</v>
      </c>
      <c r="AS658" s="124">
        <v>0</v>
      </c>
      <c r="AT658" s="124">
        <v>0</v>
      </c>
      <c r="AU658" s="124">
        <v>0</v>
      </c>
      <c r="AV658" s="315">
        <v>3</v>
      </c>
      <c r="AW658" s="316">
        <v>0</v>
      </c>
      <c r="AX658" s="316">
        <v>7</v>
      </c>
      <c r="AY658" s="317">
        <v>1</v>
      </c>
      <c r="AZ658" s="317">
        <v>0</v>
      </c>
      <c r="BA658" s="317">
        <v>0</v>
      </c>
    </row>
    <row r="659" spans="1:53" x14ac:dyDescent="0.25">
      <c r="A659" s="9">
        <v>41875</v>
      </c>
      <c r="B659" s="304" t="s">
        <v>84</v>
      </c>
      <c r="C659" s="304" t="s">
        <v>87</v>
      </c>
      <c r="D659" s="305">
        <v>2</v>
      </c>
      <c r="E659" s="142">
        <v>194</v>
      </c>
      <c r="F659" s="142">
        <v>581</v>
      </c>
      <c r="G659" s="243">
        <v>771.6597900390625</v>
      </c>
      <c r="H659" s="243">
        <v>0.47335830330848694</v>
      </c>
      <c r="I659" s="243">
        <v>6030672.5</v>
      </c>
      <c r="J659" s="143">
        <v>0</v>
      </c>
      <c r="K659" s="142">
        <v>91776</v>
      </c>
      <c r="L659" s="249">
        <v>96.881537656903774</v>
      </c>
      <c r="M659" s="142">
        <v>6125270</v>
      </c>
      <c r="N659" s="249">
        <v>0</v>
      </c>
      <c r="O659" s="142">
        <v>54320</v>
      </c>
      <c r="P659" s="249">
        <v>0</v>
      </c>
      <c r="Q659" s="142">
        <v>49112</v>
      </c>
      <c r="R659" s="249">
        <v>99.912445068359375</v>
      </c>
      <c r="S659" s="142">
        <v>4862508</v>
      </c>
      <c r="T659" s="249">
        <v>99.981491088867188</v>
      </c>
      <c r="U659" s="249">
        <v>99.823272705078125</v>
      </c>
      <c r="V659" s="249">
        <v>99.9173583984375</v>
      </c>
      <c r="W659" s="249">
        <v>99.735870361328125</v>
      </c>
      <c r="X659" s="249">
        <v>99.89886474609375</v>
      </c>
      <c r="Y659" s="142">
        <v>20455520</v>
      </c>
      <c r="Z659" s="249">
        <v>99.899253845214844</v>
      </c>
      <c r="AA659" s="142">
        <v>8265</v>
      </c>
      <c r="AB659" s="249">
        <v>93.36962890625</v>
      </c>
      <c r="AC659" s="142">
        <v>47519</v>
      </c>
      <c r="AD659" s="249">
        <v>0.26726150512695313</v>
      </c>
      <c r="AE659" s="142">
        <v>6801</v>
      </c>
      <c r="AF659" s="249">
        <v>99.294219970703125</v>
      </c>
      <c r="AG659" s="142">
        <v>6095927</v>
      </c>
      <c r="AH659" s="249">
        <v>0.11453549563884735</v>
      </c>
      <c r="AI659" s="142">
        <v>15342</v>
      </c>
      <c r="AJ659" s="249">
        <v>96.871330261230469</v>
      </c>
      <c r="AK659" s="249">
        <v>2.5987658500671387</v>
      </c>
      <c r="AL659" s="249">
        <v>0.2286551296710968</v>
      </c>
      <c r="AM659" s="243">
        <v>0</v>
      </c>
      <c r="AN659" s="143">
        <v>0</v>
      </c>
      <c r="AO659" s="305">
        <v>0</v>
      </c>
      <c r="AP659" s="142">
        <v>0</v>
      </c>
      <c r="AQ659" s="142">
        <v>0</v>
      </c>
      <c r="AR659" s="142">
        <v>3</v>
      </c>
      <c r="AS659" s="142">
        <v>1</v>
      </c>
      <c r="AT659" s="142">
        <v>0</v>
      </c>
      <c r="AU659" s="142">
        <v>0</v>
      </c>
      <c r="AV659" s="315">
        <v>1</v>
      </c>
      <c r="AW659" s="316">
        <v>0</v>
      </c>
      <c r="AX659" s="316">
        <v>5</v>
      </c>
      <c r="AY659" s="317">
        <v>1</v>
      </c>
      <c r="AZ659" s="317">
        <v>3</v>
      </c>
      <c r="BA659" s="317">
        <v>3</v>
      </c>
    </row>
    <row r="660" spans="1:53" x14ac:dyDescent="0.25">
      <c r="A660" s="9">
        <v>41874</v>
      </c>
      <c r="B660" s="299" t="s">
        <v>17</v>
      </c>
      <c r="C660" s="299"/>
      <c r="D660" s="300">
        <v>4</v>
      </c>
      <c r="E660" s="124">
        <v>846</v>
      </c>
      <c r="F660" s="124">
        <v>2888</v>
      </c>
      <c r="G660" s="242">
        <v>6831.8927612304687</v>
      </c>
      <c r="H660" s="242">
        <v>5.8052334552630782</v>
      </c>
      <c r="I660" s="242">
        <v>17201158.3125</v>
      </c>
      <c r="J660" s="125"/>
      <c r="K660" s="124">
        <v>912190</v>
      </c>
      <c r="L660" s="248">
        <v>97.021124984926388</v>
      </c>
      <c r="M660" s="124">
        <v>31558122</v>
      </c>
      <c r="N660" s="248">
        <v>3.3905692782880067E-3</v>
      </c>
      <c r="O660" s="124">
        <v>819649</v>
      </c>
      <c r="P660" s="248">
        <v>9.0282551150231202E-3</v>
      </c>
      <c r="Q660" s="124">
        <v>2129229</v>
      </c>
      <c r="R660" s="248">
        <v>99.699609491446651</v>
      </c>
      <c r="S660" s="124">
        <v>21835235</v>
      </c>
      <c r="T660" s="248">
        <v>99.820303943583042</v>
      </c>
      <c r="U660" s="248">
        <v>99.79869377326014</v>
      </c>
      <c r="V660" s="248">
        <v>99.845279657011432</v>
      </c>
      <c r="W660" s="248">
        <v>99.498907969505055</v>
      </c>
      <c r="X660" s="248">
        <v>99.665861626949294</v>
      </c>
      <c r="Y660" s="124">
        <v>47282936</v>
      </c>
      <c r="Z660" s="248">
        <v>99.905914841711308</v>
      </c>
      <c r="AA660" s="124">
        <v>5142122</v>
      </c>
      <c r="AB660" s="248">
        <v>99.777950542004717</v>
      </c>
      <c r="AC660" s="124">
        <v>811636</v>
      </c>
      <c r="AD660" s="248">
        <v>0.26908614222721106</v>
      </c>
      <c r="AE660" s="124">
        <v>66716</v>
      </c>
      <c r="AF660" s="248">
        <v>98.169853671305091</v>
      </c>
      <c r="AG660" s="124">
        <v>31564836</v>
      </c>
      <c r="AH660" s="248">
        <v>0.16595999315225454</v>
      </c>
      <c r="AI660" s="124">
        <v>325579</v>
      </c>
      <c r="AJ660" s="248">
        <v>95.266280415416375</v>
      </c>
      <c r="AK660" s="248">
        <v>0.89853071759432734</v>
      </c>
      <c r="AL660" s="248" t="e">
        <v>#DIV/0!</v>
      </c>
      <c r="AM660" s="242"/>
      <c r="AN660" s="125"/>
      <c r="AO660" s="300"/>
      <c r="AP660" s="124">
        <v>0</v>
      </c>
      <c r="AQ660" s="124">
        <v>0</v>
      </c>
      <c r="AR660" s="124">
        <v>7</v>
      </c>
      <c r="AS660" s="124">
        <v>7</v>
      </c>
      <c r="AT660" s="124">
        <v>0</v>
      </c>
      <c r="AU660" s="124">
        <v>0</v>
      </c>
      <c r="AV660" s="301">
        <v>26</v>
      </c>
      <c r="AW660" s="302">
        <v>1</v>
      </c>
      <c r="AX660" s="302">
        <v>94</v>
      </c>
      <c r="AY660" s="303">
        <v>4</v>
      </c>
      <c r="AZ660" s="303">
        <v>30</v>
      </c>
      <c r="BA660" s="303">
        <v>28</v>
      </c>
    </row>
    <row r="661" spans="1:53" x14ac:dyDescent="0.25">
      <c r="A661" s="9">
        <v>41874</v>
      </c>
      <c r="B661" s="304" t="s">
        <v>88</v>
      </c>
      <c r="C661" s="304"/>
      <c r="D661" s="305">
        <v>3</v>
      </c>
      <c r="E661" s="142">
        <v>652</v>
      </c>
      <c r="F661" s="142">
        <v>2307</v>
      </c>
      <c r="G661" s="243">
        <v>5842.7630004882812</v>
      </c>
      <c r="H661" s="243">
        <v>3.851999974809587</v>
      </c>
      <c r="I661" s="243">
        <v>11242166.8125</v>
      </c>
      <c r="J661" s="143"/>
      <c r="K661" s="142">
        <v>801915</v>
      </c>
      <c r="L661" s="249">
        <v>97.057418803738557</v>
      </c>
      <c r="M661" s="142">
        <v>25322170</v>
      </c>
      <c r="N661" s="249">
        <v>4.2255461887217753E-3</v>
      </c>
      <c r="O661" s="142">
        <v>748931</v>
      </c>
      <c r="P661" s="249">
        <v>9.8807503985995845E-3</v>
      </c>
      <c r="Q661" s="142">
        <v>2067067</v>
      </c>
      <c r="R661" s="249">
        <v>99.69275286276617</v>
      </c>
      <c r="S661" s="142">
        <v>16896140</v>
      </c>
      <c r="T661" s="249">
        <v>99.773065138283499</v>
      </c>
      <c r="U661" s="249">
        <v>99.796242507616341</v>
      </c>
      <c r="V661" s="249">
        <v>99.828771139768293</v>
      </c>
      <c r="W661" s="249">
        <v>99.489621409444752</v>
      </c>
      <c r="X661" s="249">
        <v>99.602224856028968</v>
      </c>
      <c r="Y661" s="142">
        <v>29274424</v>
      </c>
      <c r="Z661" s="249">
        <v>99.91135472095975</v>
      </c>
      <c r="AA661" s="142">
        <v>5131600</v>
      </c>
      <c r="AB661" s="249">
        <v>99.804328986098099</v>
      </c>
      <c r="AC661" s="142">
        <v>749583</v>
      </c>
      <c r="AD661" s="249">
        <v>0.27828806183738863</v>
      </c>
      <c r="AE661" s="142">
        <v>58070</v>
      </c>
      <c r="AF661" s="249">
        <v>97.99896595125378</v>
      </c>
      <c r="AG661" s="142">
        <v>25359181</v>
      </c>
      <c r="AH661" s="249">
        <v>0.17757671187377486</v>
      </c>
      <c r="AI661" s="142">
        <v>311496</v>
      </c>
      <c r="AJ661" s="249">
        <v>95.199939374818143</v>
      </c>
      <c r="AK661" s="249">
        <v>7.6248437666483645E-7</v>
      </c>
      <c r="AL661" s="249" t="e">
        <v>#DIV/0!</v>
      </c>
      <c r="AM661" s="243"/>
      <c r="AN661" s="143"/>
      <c r="AO661" s="305"/>
      <c r="AP661" s="142">
        <v>0</v>
      </c>
      <c r="AQ661" s="142">
        <v>0</v>
      </c>
      <c r="AR661" s="142">
        <v>4</v>
      </c>
      <c r="AS661" s="142">
        <v>6</v>
      </c>
      <c r="AT661" s="142">
        <v>0</v>
      </c>
      <c r="AU661" s="142">
        <v>0</v>
      </c>
      <c r="AV661" s="301">
        <v>26</v>
      </c>
      <c r="AW661" s="302">
        <v>1</v>
      </c>
      <c r="AX661" s="302">
        <v>87</v>
      </c>
      <c r="AY661" s="303">
        <v>3</v>
      </c>
      <c r="AZ661" s="303">
        <v>27</v>
      </c>
      <c r="BA661" s="303">
        <v>25</v>
      </c>
    </row>
    <row r="662" spans="1:53" x14ac:dyDescent="0.25">
      <c r="A662" s="9">
        <v>41874</v>
      </c>
      <c r="B662" s="306" t="s">
        <v>89</v>
      </c>
      <c r="C662" s="306"/>
      <c r="D662" s="307">
        <v>1</v>
      </c>
      <c r="E662" s="145">
        <v>194</v>
      </c>
      <c r="F662" s="145">
        <v>581</v>
      </c>
      <c r="G662" s="244">
        <v>989.1297607421875</v>
      </c>
      <c r="H662" s="244">
        <v>1.9532334804534912</v>
      </c>
      <c r="I662" s="244">
        <v>5958991.5</v>
      </c>
      <c r="J662" s="138"/>
      <c r="K662" s="145">
        <v>110275</v>
      </c>
      <c r="L662" s="250">
        <v>96.757197914305152</v>
      </c>
      <c r="M662" s="145">
        <v>6235952</v>
      </c>
      <c r="N662" s="250">
        <v>0</v>
      </c>
      <c r="O662" s="145">
        <v>70718</v>
      </c>
      <c r="P662" s="250">
        <v>0</v>
      </c>
      <c r="Q662" s="145">
        <v>62162</v>
      </c>
      <c r="R662" s="250">
        <v>99.9276123046875</v>
      </c>
      <c r="S662" s="145">
        <v>4939095</v>
      </c>
      <c r="T662" s="250">
        <v>99.981903076171875</v>
      </c>
      <c r="U662" s="250">
        <v>99.824653625488281</v>
      </c>
      <c r="V662" s="250">
        <v>99.912315368652344</v>
      </c>
      <c r="W662" s="250">
        <v>99.752395629882813</v>
      </c>
      <c r="X662" s="250">
        <v>99.894233703613281</v>
      </c>
      <c r="Y662" s="145">
        <v>18008512</v>
      </c>
      <c r="Z662" s="250">
        <v>99.897071838378906</v>
      </c>
      <c r="AA662" s="145">
        <v>10522</v>
      </c>
      <c r="AB662" s="250">
        <v>86.913131713867187</v>
      </c>
      <c r="AC662" s="145">
        <v>62053</v>
      </c>
      <c r="AD662" s="250">
        <v>0.15792950987815857</v>
      </c>
      <c r="AE662" s="145">
        <v>8646</v>
      </c>
      <c r="AF662" s="250">
        <v>99.317604064941406</v>
      </c>
      <c r="AG662" s="145">
        <v>6205655</v>
      </c>
      <c r="AH662" s="250">
        <v>0.11848869919776917</v>
      </c>
      <c r="AI662" s="145">
        <v>14083</v>
      </c>
      <c r="AJ662" s="250">
        <v>96.733650207519531</v>
      </c>
      <c r="AK662" s="250">
        <v>2.5936872959136963</v>
      </c>
      <c r="AL662" s="250">
        <v>0.23092733323574066</v>
      </c>
      <c r="AM662" s="244"/>
      <c r="AN662" s="138"/>
      <c r="AO662" s="307"/>
      <c r="AP662" s="145">
        <v>0</v>
      </c>
      <c r="AQ662" s="145">
        <v>0</v>
      </c>
      <c r="AR662" s="145">
        <v>3</v>
      </c>
      <c r="AS662" s="145">
        <v>1</v>
      </c>
      <c r="AT662" s="145">
        <v>0</v>
      </c>
      <c r="AU662" s="145">
        <v>0</v>
      </c>
      <c r="AV662" s="34">
        <v>0</v>
      </c>
      <c r="AW662" s="308">
        <v>0</v>
      </c>
      <c r="AX662" s="308">
        <v>7</v>
      </c>
      <c r="AY662" s="10">
        <v>1</v>
      </c>
      <c r="AZ662" s="10">
        <v>3</v>
      </c>
      <c r="BA662" s="10">
        <v>3</v>
      </c>
    </row>
    <row r="663" spans="1:53" x14ac:dyDescent="0.25">
      <c r="A663" s="9">
        <v>41874</v>
      </c>
      <c r="B663" s="309" t="s">
        <v>75</v>
      </c>
      <c r="C663" s="309" t="s">
        <v>86</v>
      </c>
      <c r="D663" s="310" t="s">
        <v>118</v>
      </c>
      <c r="E663" s="127">
        <v>39</v>
      </c>
      <c r="F663" s="127">
        <v>181</v>
      </c>
      <c r="G663" s="245">
        <v>1484.73486328125</v>
      </c>
      <c r="H663" s="245">
        <v>0.62159997224807739</v>
      </c>
      <c r="I663" s="245">
        <v>846754.4375</v>
      </c>
      <c r="J663" s="126">
        <v>0</v>
      </c>
      <c r="K663" s="127">
        <v>174210</v>
      </c>
      <c r="L663" s="251">
        <v>96.945640319155046</v>
      </c>
      <c r="M663" s="127">
        <v>3564847</v>
      </c>
      <c r="N663" s="251">
        <v>2.9706744477152824E-2</v>
      </c>
      <c r="O663" s="127">
        <v>195226</v>
      </c>
      <c r="P663" s="251">
        <v>3.5343654453754425E-2</v>
      </c>
      <c r="Q663" s="127">
        <v>440757</v>
      </c>
      <c r="R663" s="251">
        <v>98.949989318847656</v>
      </c>
      <c r="S663" s="127">
        <v>2734139</v>
      </c>
      <c r="T663" s="251">
        <v>99.003120422363281</v>
      </c>
      <c r="U663" s="251">
        <v>99.735176086425781</v>
      </c>
      <c r="V663" s="251">
        <v>99.539871215820313</v>
      </c>
      <c r="W663" s="251">
        <v>98.687942504882813</v>
      </c>
      <c r="X663" s="251">
        <v>98.547576904296875</v>
      </c>
      <c r="Y663" s="127">
        <v>4306293</v>
      </c>
      <c r="Z663" s="251">
        <v>99.93267822265625</v>
      </c>
      <c r="AA663" s="127">
        <v>743078</v>
      </c>
      <c r="AB663" s="251">
        <v>99.712409973144531</v>
      </c>
      <c r="AC663" s="127">
        <v>195437</v>
      </c>
      <c r="AD663" s="251">
        <v>0.37352189421653748</v>
      </c>
      <c r="AE663" s="127">
        <v>21109</v>
      </c>
      <c r="AF663" s="251">
        <v>97.910842895507813</v>
      </c>
      <c r="AG663" s="127">
        <v>3559595</v>
      </c>
      <c r="AH663" s="251">
        <v>0.35728782415390015</v>
      </c>
      <c r="AI663" s="127">
        <v>126388</v>
      </c>
      <c r="AJ663" s="251">
        <v>95.452102661132813</v>
      </c>
      <c r="AK663" s="251">
        <v>1.1372699737548828</v>
      </c>
      <c r="AL663" s="251">
        <v>5.9759661555290222E-2</v>
      </c>
      <c r="AM663" s="245">
        <v>0</v>
      </c>
      <c r="AN663" s="126">
        <v>0</v>
      </c>
      <c r="AO663" s="156">
        <v>0</v>
      </c>
      <c r="AP663" s="127">
        <v>0</v>
      </c>
      <c r="AQ663" s="127">
        <v>0</v>
      </c>
      <c r="AR663" s="127">
        <v>3</v>
      </c>
      <c r="AS663" s="127">
        <v>5</v>
      </c>
      <c r="AT663" s="127">
        <v>0</v>
      </c>
      <c r="AU663" s="127">
        <v>0</v>
      </c>
      <c r="AV663" s="311">
        <v>12</v>
      </c>
      <c r="AW663" s="312">
        <v>0</v>
      </c>
      <c r="AX663" s="312">
        <v>26</v>
      </c>
      <c r="AY663" s="10">
        <v>1</v>
      </c>
      <c r="AZ663" s="10">
        <v>14</v>
      </c>
      <c r="BA663" s="10">
        <v>15</v>
      </c>
    </row>
    <row r="664" spans="1:53" x14ac:dyDescent="0.25">
      <c r="A664" s="9">
        <v>41874</v>
      </c>
      <c r="B664" s="309" t="s">
        <v>76</v>
      </c>
      <c r="C664" s="309" t="s">
        <v>86</v>
      </c>
      <c r="D664" s="310" t="s">
        <v>119</v>
      </c>
      <c r="E664" s="127">
        <v>52</v>
      </c>
      <c r="F664" s="127">
        <v>168</v>
      </c>
      <c r="G664" s="245">
        <v>432.4871826171875</v>
      </c>
      <c r="H664" s="245">
        <v>0.12479999661445618</v>
      </c>
      <c r="I664" s="245">
        <v>672174.4375</v>
      </c>
      <c r="J664" s="126">
        <v>0</v>
      </c>
      <c r="K664" s="127">
        <v>62034</v>
      </c>
      <c r="L664" s="251">
        <v>97.409485121062644</v>
      </c>
      <c r="M664" s="127">
        <v>1900393</v>
      </c>
      <c r="N664" s="251">
        <v>0</v>
      </c>
      <c r="O664" s="127">
        <v>53164</v>
      </c>
      <c r="P664" s="251">
        <v>0</v>
      </c>
      <c r="Q664" s="127">
        <v>160448</v>
      </c>
      <c r="R664" s="251">
        <v>99.938919067382813</v>
      </c>
      <c r="S664" s="127">
        <v>1275482</v>
      </c>
      <c r="T664" s="251">
        <v>99.936653137207031</v>
      </c>
      <c r="U664" s="251">
        <v>99.779922485351563</v>
      </c>
      <c r="V664" s="251">
        <v>99.898490905761719</v>
      </c>
      <c r="W664" s="251">
        <v>99.718978881835938</v>
      </c>
      <c r="X664" s="251">
        <v>99.835205078125</v>
      </c>
      <c r="Y664" s="127">
        <v>1955152</v>
      </c>
      <c r="Z664" s="251">
        <v>99.920516967773438</v>
      </c>
      <c r="AA664" s="127">
        <v>337809</v>
      </c>
      <c r="AB664" s="251">
        <v>99.875373840332031</v>
      </c>
      <c r="AC664" s="127">
        <v>53174</v>
      </c>
      <c r="AD664" s="251">
        <v>0.2331966757774353</v>
      </c>
      <c r="AE664" s="127">
        <v>1207</v>
      </c>
      <c r="AF664" s="251">
        <v>98.343002319335937</v>
      </c>
      <c r="AG664" s="127">
        <v>1903078</v>
      </c>
      <c r="AH664" s="251">
        <v>0.11901772022247314</v>
      </c>
      <c r="AI664" s="127">
        <v>16640</v>
      </c>
      <c r="AJ664" s="251">
        <v>94.140625</v>
      </c>
      <c r="AK664" s="251">
        <v>1.1583398580551147</v>
      </c>
      <c r="AL664" s="251">
        <v>6.2584519386291504E-2</v>
      </c>
      <c r="AM664" s="245">
        <v>0</v>
      </c>
      <c r="AN664" s="126">
        <v>0</v>
      </c>
      <c r="AO664" s="156">
        <v>0</v>
      </c>
      <c r="AP664" s="127">
        <v>0</v>
      </c>
      <c r="AQ664" s="127">
        <v>0</v>
      </c>
      <c r="AR664" s="127">
        <v>0</v>
      </c>
      <c r="AS664" s="127">
        <v>0</v>
      </c>
      <c r="AT664" s="127">
        <v>0</v>
      </c>
      <c r="AU664" s="127">
        <v>0</v>
      </c>
      <c r="AV664" s="311">
        <v>0</v>
      </c>
      <c r="AW664" s="312">
        <v>0</v>
      </c>
      <c r="AX664" s="312">
        <v>2</v>
      </c>
      <c r="AY664" s="10">
        <v>0</v>
      </c>
      <c r="AZ664" s="10">
        <v>2</v>
      </c>
      <c r="BA664" s="10">
        <v>0</v>
      </c>
    </row>
    <row r="665" spans="1:53" x14ac:dyDescent="0.25">
      <c r="A665" s="9">
        <v>41874</v>
      </c>
      <c r="B665" s="309" t="s">
        <v>77</v>
      </c>
      <c r="C665" s="309" t="s">
        <v>86</v>
      </c>
      <c r="D665" s="310" t="s">
        <v>118</v>
      </c>
      <c r="E665" s="127">
        <v>65</v>
      </c>
      <c r="F665" s="127">
        <v>350</v>
      </c>
      <c r="G665" s="245">
        <v>807.6937255859375</v>
      </c>
      <c r="H665" s="245">
        <v>0.43680000305175781</v>
      </c>
      <c r="I665" s="245">
        <v>1038534.6875</v>
      </c>
      <c r="J665" s="126">
        <v>0</v>
      </c>
      <c r="K665" s="127">
        <v>112208</v>
      </c>
      <c r="L665" s="251">
        <v>97.192713532011979</v>
      </c>
      <c r="M665" s="127">
        <v>3491659</v>
      </c>
      <c r="N665" s="251">
        <v>0</v>
      </c>
      <c r="O665" s="127">
        <v>95322</v>
      </c>
      <c r="P665" s="251">
        <v>0</v>
      </c>
      <c r="Q665" s="127">
        <v>268238</v>
      </c>
      <c r="R665" s="251">
        <v>99.941841125488281</v>
      </c>
      <c r="S665" s="127">
        <v>2290462</v>
      </c>
      <c r="T665" s="251">
        <v>99.957298278808594</v>
      </c>
      <c r="U665" s="251">
        <v>99.907684326171875</v>
      </c>
      <c r="V665" s="251">
        <v>99.935531616210938</v>
      </c>
      <c r="W665" s="251">
        <v>99.849578857421875</v>
      </c>
      <c r="X665" s="251">
        <v>99.892860412597656</v>
      </c>
      <c r="Y665" s="127">
        <v>3659640</v>
      </c>
      <c r="Z665" s="251">
        <v>99.898948669433594</v>
      </c>
      <c r="AA665" s="127">
        <v>620574</v>
      </c>
      <c r="AB665" s="251">
        <v>99.815170288085938</v>
      </c>
      <c r="AC665" s="127">
        <v>95445</v>
      </c>
      <c r="AD665" s="251">
        <v>0.20849704742431641</v>
      </c>
      <c r="AE665" s="127">
        <v>5713</v>
      </c>
      <c r="AF665" s="251">
        <v>98.86224365234375</v>
      </c>
      <c r="AG665" s="127">
        <v>3496645</v>
      </c>
      <c r="AH665" s="251">
        <v>9.6378102898597717E-2</v>
      </c>
      <c r="AI665" s="127">
        <v>19001</v>
      </c>
      <c r="AJ665" s="251">
        <v>94.721328735351562</v>
      </c>
      <c r="AK665" s="251">
        <v>1.0270539522171021</v>
      </c>
      <c r="AL665" s="251">
        <v>7.0443436503410339E-2</v>
      </c>
      <c r="AM665" s="245">
        <v>0</v>
      </c>
      <c r="AN665" s="126">
        <v>0</v>
      </c>
      <c r="AO665" s="156">
        <v>0</v>
      </c>
      <c r="AP665" s="127">
        <v>0</v>
      </c>
      <c r="AQ665" s="127">
        <v>0</v>
      </c>
      <c r="AR665" s="127">
        <v>0</v>
      </c>
      <c r="AS665" s="127">
        <v>0</v>
      </c>
      <c r="AT665" s="127">
        <v>0</v>
      </c>
      <c r="AU665" s="127">
        <v>0</v>
      </c>
      <c r="AV665" s="311">
        <v>3</v>
      </c>
      <c r="AW665" s="312">
        <v>0</v>
      </c>
      <c r="AX665" s="312">
        <v>5</v>
      </c>
      <c r="AY665" s="10">
        <v>0</v>
      </c>
      <c r="AZ665" s="10">
        <v>0</v>
      </c>
      <c r="BA665" s="10">
        <v>3</v>
      </c>
    </row>
    <row r="666" spans="1:53" x14ac:dyDescent="0.25">
      <c r="A666" s="9">
        <v>41874</v>
      </c>
      <c r="B666" s="309" t="s">
        <v>124</v>
      </c>
      <c r="C666" s="309" t="s">
        <v>86</v>
      </c>
      <c r="D666" s="310" t="s">
        <v>118</v>
      </c>
      <c r="E666" s="127">
        <v>42</v>
      </c>
      <c r="F666" s="127">
        <v>136</v>
      </c>
      <c r="G666" s="245">
        <v>286.65841674804687</v>
      </c>
      <c r="H666" s="245">
        <v>5.9999998658895493E-2</v>
      </c>
      <c r="I666" s="245">
        <v>436705.53125</v>
      </c>
      <c r="J666" s="126">
        <v>0</v>
      </c>
      <c r="K666" s="127">
        <v>23181</v>
      </c>
      <c r="L666" s="251">
        <v>96.518700660023299</v>
      </c>
      <c r="M666" s="127">
        <v>1522161</v>
      </c>
      <c r="N666" s="251">
        <v>0</v>
      </c>
      <c r="O666" s="127">
        <v>35787</v>
      </c>
      <c r="P666" s="251">
        <v>0</v>
      </c>
      <c r="Q666" s="127">
        <v>95566</v>
      </c>
      <c r="R666" s="251">
        <v>99.922569274902344</v>
      </c>
      <c r="S666" s="127">
        <v>1018568</v>
      </c>
      <c r="T666" s="251">
        <v>99.953659057617188</v>
      </c>
      <c r="U666" s="251">
        <v>99.818367004394531</v>
      </c>
      <c r="V666" s="251">
        <v>99.833595275878906</v>
      </c>
      <c r="W666" s="251">
        <v>99.741073608398438</v>
      </c>
      <c r="X666" s="251">
        <v>99.787330627441406</v>
      </c>
      <c r="Y666" s="127">
        <v>1763112</v>
      </c>
      <c r="Z666" s="251">
        <v>99.902900695800781</v>
      </c>
      <c r="AA666" s="127">
        <v>285356</v>
      </c>
      <c r="AB666" s="251">
        <v>99.88330078125</v>
      </c>
      <c r="AC666" s="127">
        <v>35844</v>
      </c>
      <c r="AD666" s="251">
        <v>0.33199420571327209</v>
      </c>
      <c r="AE666" s="127">
        <v>1114</v>
      </c>
      <c r="AF666" s="251">
        <v>99.281867980957031</v>
      </c>
      <c r="AG666" s="127">
        <v>1523986</v>
      </c>
      <c r="AH666" s="251">
        <v>0.15328225493431091</v>
      </c>
      <c r="AI666" s="127">
        <v>20510</v>
      </c>
      <c r="AJ666" s="251">
        <v>93.978546142578125</v>
      </c>
      <c r="AK666" s="251">
        <v>0.92231035232543945</v>
      </c>
      <c r="AL666" s="251">
        <v>5.6194107979536057E-2</v>
      </c>
      <c r="AM666" s="245">
        <v>0</v>
      </c>
      <c r="AN666" s="126">
        <v>0</v>
      </c>
      <c r="AO666" s="156">
        <v>0</v>
      </c>
      <c r="AP666" s="127">
        <v>0</v>
      </c>
      <c r="AQ666" s="127">
        <v>0</v>
      </c>
      <c r="AR666" s="127">
        <v>0</v>
      </c>
      <c r="AS666" s="127">
        <v>0</v>
      </c>
      <c r="AT666" s="127">
        <v>0</v>
      </c>
      <c r="AU666" s="127">
        <v>0</v>
      </c>
      <c r="AV666" s="311">
        <v>5</v>
      </c>
      <c r="AW666" s="312">
        <v>0</v>
      </c>
      <c r="AX666" s="312">
        <v>8</v>
      </c>
      <c r="AY666" s="10">
        <v>0</v>
      </c>
      <c r="AZ666" s="10">
        <v>0</v>
      </c>
      <c r="BA666" s="10">
        <v>0</v>
      </c>
    </row>
    <row r="667" spans="1:53" x14ac:dyDescent="0.25">
      <c r="A667" s="9">
        <v>41874</v>
      </c>
      <c r="B667" s="309" t="s">
        <v>78</v>
      </c>
      <c r="C667" s="309" t="s">
        <v>86</v>
      </c>
      <c r="D667" s="310" t="s">
        <v>118</v>
      </c>
      <c r="E667" s="127">
        <v>33</v>
      </c>
      <c r="F667" s="127">
        <v>104</v>
      </c>
      <c r="G667" s="245">
        <v>612.0767822265625</v>
      </c>
      <c r="H667" s="245">
        <v>0.12959998846054077</v>
      </c>
      <c r="I667" s="245">
        <v>467347.53125</v>
      </c>
      <c r="J667" s="126">
        <v>0</v>
      </c>
      <c r="K667" s="127">
        <v>83601</v>
      </c>
      <c r="L667" s="251">
        <v>96.903147091541967</v>
      </c>
      <c r="M667" s="127">
        <v>1556690</v>
      </c>
      <c r="N667" s="251">
        <v>1.9271660130470991E-4</v>
      </c>
      <c r="O667" s="127">
        <v>77068</v>
      </c>
      <c r="P667" s="251">
        <v>2.595110796391964E-3</v>
      </c>
      <c r="Q667" s="127">
        <v>167145</v>
      </c>
      <c r="R667" s="251">
        <v>99.8851318359375</v>
      </c>
      <c r="S667" s="127">
        <v>1020305</v>
      </c>
      <c r="T667" s="251">
        <v>99.882972717285156</v>
      </c>
      <c r="U667" s="251">
        <v>99.857269287109375</v>
      </c>
      <c r="V667" s="251">
        <v>99.871910095214844</v>
      </c>
      <c r="W667" s="251">
        <v>99.742561340332031</v>
      </c>
      <c r="X667" s="251">
        <v>99.755035400390625</v>
      </c>
      <c r="Y667" s="127">
        <v>1469359</v>
      </c>
      <c r="Z667" s="251">
        <v>99.911865234375</v>
      </c>
      <c r="AA667" s="127">
        <v>222665</v>
      </c>
      <c r="AB667" s="251">
        <v>99.78936767578125</v>
      </c>
      <c r="AC667" s="127">
        <v>77219</v>
      </c>
      <c r="AD667" s="251">
        <v>0.33281964063644409</v>
      </c>
      <c r="AE667" s="127">
        <v>5608</v>
      </c>
      <c r="AF667" s="251">
        <v>98.412979125976563</v>
      </c>
      <c r="AG667" s="127">
        <v>1560460</v>
      </c>
      <c r="AH667" s="251">
        <v>0.17334632575511932</v>
      </c>
      <c r="AI667" s="127">
        <v>13817</v>
      </c>
      <c r="AJ667" s="251">
        <v>94.74560546875</v>
      </c>
      <c r="AK667" s="251">
        <v>1.1897679567337036</v>
      </c>
      <c r="AL667" s="251">
        <v>5.741153284907341E-2</v>
      </c>
      <c r="AM667" s="245">
        <v>0</v>
      </c>
      <c r="AN667" s="126">
        <v>0</v>
      </c>
      <c r="AO667" s="156">
        <v>0</v>
      </c>
      <c r="AP667" s="127">
        <v>0</v>
      </c>
      <c r="AQ667" s="127">
        <v>0</v>
      </c>
      <c r="AR667" s="127">
        <v>0</v>
      </c>
      <c r="AS667" s="127">
        <v>0</v>
      </c>
      <c r="AT667" s="127">
        <v>0</v>
      </c>
      <c r="AU667" s="127">
        <v>0</v>
      </c>
      <c r="AV667" s="311">
        <v>2</v>
      </c>
      <c r="AW667" s="312">
        <v>0</v>
      </c>
      <c r="AX667" s="312">
        <v>2</v>
      </c>
      <c r="AY667" s="10">
        <v>1</v>
      </c>
      <c r="AZ667" s="10">
        <v>2</v>
      </c>
      <c r="BA667" s="10">
        <v>1</v>
      </c>
    </row>
    <row r="668" spans="1:53" x14ac:dyDescent="0.25">
      <c r="A668" s="9">
        <v>41874</v>
      </c>
      <c r="B668" s="309" t="s">
        <v>79</v>
      </c>
      <c r="C668" s="309" t="s">
        <v>86</v>
      </c>
      <c r="D668" s="310" t="s">
        <v>119</v>
      </c>
      <c r="E668" s="127">
        <v>78</v>
      </c>
      <c r="F668" s="127">
        <v>264</v>
      </c>
      <c r="G668" s="245">
        <v>485.94024658203125</v>
      </c>
      <c r="H668" s="245">
        <v>0.92879992723464966</v>
      </c>
      <c r="I668" s="245">
        <v>1493103.5</v>
      </c>
      <c r="J668" s="126">
        <v>0</v>
      </c>
      <c r="K668" s="127">
        <v>73750</v>
      </c>
      <c r="L668" s="251">
        <v>97.172881355932205</v>
      </c>
      <c r="M668" s="127">
        <v>3537959</v>
      </c>
      <c r="N668" s="251">
        <v>2.8264883439987898E-5</v>
      </c>
      <c r="O668" s="127">
        <v>59870</v>
      </c>
      <c r="P668" s="251">
        <v>0</v>
      </c>
      <c r="Q668" s="127">
        <v>198708</v>
      </c>
      <c r="R668" s="251">
        <v>99.850532531738281</v>
      </c>
      <c r="S668" s="127">
        <v>2233358</v>
      </c>
      <c r="T668" s="251">
        <v>99.921195983886719</v>
      </c>
      <c r="U668" s="251">
        <v>99.687660217285156</v>
      </c>
      <c r="V668" s="251">
        <v>99.801101684570313</v>
      </c>
      <c r="W668" s="251">
        <v>99.538658142089844</v>
      </c>
      <c r="X668" s="251">
        <v>99.722457885742188</v>
      </c>
      <c r="Y668" s="127">
        <v>4184791</v>
      </c>
      <c r="Z668" s="251">
        <v>99.896385192871094</v>
      </c>
      <c r="AA668" s="127">
        <v>764138</v>
      </c>
      <c r="AB668" s="251">
        <v>99.860237121582031</v>
      </c>
      <c r="AC668" s="127">
        <v>59827</v>
      </c>
      <c r="AD668" s="251">
        <v>0.22899359464645386</v>
      </c>
      <c r="AE668" s="127">
        <v>4322</v>
      </c>
      <c r="AF668" s="251">
        <v>98.496063232421875</v>
      </c>
      <c r="AG668" s="127">
        <v>3539308</v>
      </c>
      <c r="AH668" s="251">
        <v>0.10533132404088974</v>
      </c>
      <c r="AI668" s="127">
        <v>30630</v>
      </c>
      <c r="AJ668" s="251">
        <v>97.078025817871094</v>
      </c>
      <c r="AK668" s="251">
        <v>0.98058247566223145</v>
      </c>
      <c r="AL668" s="251">
        <v>7.3832973837852478E-2</v>
      </c>
      <c r="AM668" s="245">
        <v>0</v>
      </c>
      <c r="AN668" s="126">
        <v>0</v>
      </c>
      <c r="AO668" s="156">
        <v>0</v>
      </c>
      <c r="AP668" s="127">
        <v>0</v>
      </c>
      <c r="AQ668" s="127">
        <v>0</v>
      </c>
      <c r="AR668" s="127">
        <v>0</v>
      </c>
      <c r="AS668" s="127">
        <v>0</v>
      </c>
      <c r="AT668" s="127">
        <v>0</v>
      </c>
      <c r="AU668" s="127">
        <v>0</v>
      </c>
      <c r="AV668" s="311">
        <v>1</v>
      </c>
      <c r="AW668" s="312">
        <v>0</v>
      </c>
      <c r="AX668" s="312">
        <v>14</v>
      </c>
      <c r="AY668" s="10">
        <v>0</v>
      </c>
      <c r="AZ668" s="10">
        <v>4</v>
      </c>
      <c r="BA668" s="10">
        <v>5</v>
      </c>
    </row>
    <row r="669" spans="1:53" x14ac:dyDescent="0.25">
      <c r="A669" s="9">
        <v>41874</v>
      </c>
      <c r="B669" s="309" t="s">
        <v>80</v>
      </c>
      <c r="C669" s="309" t="s">
        <v>86</v>
      </c>
      <c r="D669" s="310" t="s">
        <v>119</v>
      </c>
      <c r="E669" s="127">
        <v>57</v>
      </c>
      <c r="F669" s="127">
        <v>177</v>
      </c>
      <c r="G669" s="245">
        <v>307.593505859375</v>
      </c>
      <c r="H669" s="245">
        <v>0.30480000376701355</v>
      </c>
      <c r="I669" s="245">
        <v>761115.0625</v>
      </c>
      <c r="J669" s="126">
        <v>0</v>
      </c>
      <c r="K669" s="127">
        <v>45270</v>
      </c>
      <c r="L669" s="251">
        <v>96.861055886900814</v>
      </c>
      <c r="M669" s="127">
        <v>1907236</v>
      </c>
      <c r="N669" s="251">
        <v>0</v>
      </c>
      <c r="O669" s="127">
        <v>38822</v>
      </c>
      <c r="P669" s="251">
        <v>0</v>
      </c>
      <c r="Q669" s="127">
        <v>104379</v>
      </c>
      <c r="R669" s="251">
        <v>99.705879211425781</v>
      </c>
      <c r="S669" s="127">
        <v>1176386</v>
      </c>
      <c r="T669" s="251">
        <v>99.94091796875</v>
      </c>
      <c r="U669" s="251">
        <v>99.840293884277344</v>
      </c>
      <c r="V669" s="251">
        <v>99.911026000976562</v>
      </c>
      <c r="W669" s="251">
        <v>99.546646118164062</v>
      </c>
      <c r="X669" s="251">
        <v>99.851997375488281</v>
      </c>
      <c r="Y669" s="127">
        <v>2029758</v>
      </c>
      <c r="Z669" s="251">
        <v>99.901664733886719</v>
      </c>
      <c r="AA669" s="127">
        <v>358784</v>
      </c>
      <c r="AB669" s="251">
        <v>99.870391845703125</v>
      </c>
      <c r="AC669" s="127">
        <v>38836</v>
      </c>
      <c r="AD669" s="251">
        <v>0.20341950654983521</v>
      </c>
      <c r="AE669" s="127">
        <v>2353</v>
      </c>
      <c r="AF669" s="251">
        <v>98.895027160644531</v>
      </c>
      <c r="AG669" s="127">
        <v>1910149</v>
      </c>
      <c r="AH669" s="251">
        <v>0.11397016793489456</v>
      </c>
      <c r="AI669" s="127">
        <v>14921</v>
      </c>
      <c r="AJ669" s="251">
        <v>95.194694519042969</v>
      </c>
      <c r="AK669" s="251">
        <v>1.1286916732788086</v>
      </c>
      <c r="AL669" s="251">
        <v>6.780281662940979E-2</v>
      </c>
      <c r="AM669" s="245">
        <v>0</v>
      </c>
      <c r="AN669" s="126">
        <v>0</v>
      </c>
      <c r="AO669" s="156">
        <v>0</v>
      </c>
      <c r="AP669" s="127">
        <v>0</v>
      </c>
      <c r="AQ669" s="127">
        <v>0</v>
      </c>
      <c r="AR669" s="127">
        <v>0</v>
      </c>
      <c r="AS669" s="127">
        <v>0</v>
      </c>
      <c r="AT669" s="127">
        <v>0</v>
      </c>
      <c r="AU669" s="127">
        <v>0</v>
      </c>
      <c r="AV669" s="311">
        <v>0</v>
      </c>
      <c r="AW669" s="312">
        <v>0</v>
      </c>
      <c r="AX669" s="312">
        <v>2</v>
      </c>
      <c r="AY669" s="10">
        <v>0</v>
      </c>
      <c r="AZ669" s="10">
        <v>2</v>
      </c>
      <c r="BA669" s="10">
        <v>0</v>
      </c>
    </row>
    <row r="670" spans="1:53" x14ac:dyDescent="0.25">
      <c r="A670" s="9">
        <v>41874</v>
      </c>
      <c r="B670" s="309" t="s">
        <v>81</v>
      </c>
      <c r="C670" s="309" t="s">
        <v>86</v>
      </c>
      <c r="D670" s="310" t="s">
        <v>119</v>
      </c>
      <c r="E670" s="127">
        <v>40</v>
      </c>
      <c r="F670" s="127">
        <v>134</v>
      </c>
      <c r="G670" s="245">
        <v>319.42800903320312</v>
      </c>
      <c r="H670" s="245">
        <v>0.66000008583068848</v>
      </c>
      <c r="I670" s="245">
        <v>884233.8125</v>
      </c>
      <c r="J670" s="126">
        <v>0</v>
      </c>
      <c r="K670" s="127">
        <v>33446</v>
      </c>
      <c r="L670" s="251">
        <v>96.516773306224962</v>
      </c>
      <c r="M670" s="127">
        <v>1543230</v>
      </c>
      <c r="N670" s="251">
        <v>0</v>
      </c>
      <c r="O670" s="127">
        <v>40243</v>
      </c>
      <c r="P670" s="251">
        <v>0</v>
      </c>
      <c r="Q670" s="127">
        <v>118198</v>
      </c>
      <c r="R670" s="251">
        <v>99.9390869140625</v>
      </c>
      <c r="S670" s="127">
        <v>996230</v>
      </c>
      <c r="T670" s="251">
        <v>99.954727172851562</v>
      </c>
      <c r="U670" s="251">
        <v>99.778846740722656</v>
      </c>
      <c r="V670" s="251">
        <v>99.901763916015625</v>
      </c>
      <c r="W670" s="251">
        <v>99.718070983886719</v>
      </c>
      <c r="X670" s="251">
        <v>99.856536865234375</v>
      </c>
      <c r="Y670" s="127">
        <v>1967762</v>
      </c>
      <c r="Z670" s="251">
        <v>99.921379089355469</v>
      </c>
      <c r="AA670" s="127">
        <v>392817</v>
      </c>
      <c r="AB670" s="251">
        <v>99.874748229980469</v>
      </c>
      <c r="AC670" s="127">
        <v>40227</v>
      </c>
      <c r="AD670" s="251">
        <v>0.17898426949977875</v>
      </c>
      <c r="AE670" s="127">
        <v>2988</v>
      </c>
      <c r="AF670" s="251">
        <v>98.1593017578125</v>
      </c>
      <c r="AG670" s="127">
        <v>1545742</v>
      </c>
      <c r="AH670" s="251">
        <v>0.12330647557973862</v>
      </c>
      <c r="AI670" s="127">
        <v>15512</v>
      </c>
      <c r="AJ670" s="251">
        <v>95.5389404296875</v>
      </c>
      <c r="AK670" s="251">
        <v>0.93964487314224243</v>
      </c>
      <c r="AL670" s="251">
        <v>7.9466424882411957E-2</v>
      </c>
      <c r="AM670" s="245">
        <v>0</v>
      </c>
      <c r="AN670" s="126">
        <v>0</v>
      </c>
      <c r="AO670" s="156">
        <v>0</v>
      </c>
      <c r="AP670" s="127">
        <v>0</v>
      </c>
      <c r="AQ670" s="127">
        <v>0</v>
      </c>
      <c r="AR670" s="127">
        <v>0</v>
      </c>
      <c r="AS670" s="127">
        <v>0</v>
      </c>
      <c r="AT670" s="127">
        <v>0</v>
      </c>
      <c r="AU670" s="127">
        <v>0</v>
      </c>
      <c r="AV670" s="311">
        <v>0</v>
      </c>
      <c r="AW670" s="312">
        <v>0</v>
      </c>
      <c r="AX670" s="312">
        <v>3</v>
      </c>
      <c r="AY670" s="10">
        <v>0</v>
      </c>
      <c r="AZ670" s="10">
        <v>0</v>
      </c>
      <c r="BA670" s="10">
        <v>0</v>
      </c>
    </row>
    <row r="671" spans="1:53" x14ac:dyDescent="0.25">
      <c r="A671" s="9">
        <v>41874</v>
      </c>
      <c r="B671" s="309" t="s">
        <v>125</v>
      </c>
      <c r="C671" s="309" t="s">
        <v>86</v>
      </c>
      <c r="D671" s="310" t="s">
        <v>119</v>
      </c>
      <c r="E671" s="127">
        <v>16</v>
      </c>
      <c r="F671" s="127">
        <v>58</v>
      </c>
      <c r="G671" s="245">
        <v>363.01202392578125</v>
      </c>
      <c r="H671" s="245">
        <v>0.18239998817443848</v>
      </c>
      <c r="I671" s="245">
        <v>301464.875</v>
      </c>
      <c r="J671" s="126">
        <v>0</v>
      </c>
      <c r="K671" s="127">
        <v>63390</v>
      </c>
      <c r="L671" s="251">
        <v>97.244044802019246</v>
      </c>
      <c r="M671" s="127">
        <v>969443</v>
      </c>
      <c r="N671" s="251">
        <v>7.2206411277875304E-4</v>
      </c>
      <c r="O671" s="127">
        <v>46331</v>
      </c>
      <c r="P671" s="251">
        <v>4.3167639523744583E-3</v>
      </c>
      <c r="Q671" s="127">
        <v>96247</v>
      </c>
      <c r="R671" s="251">
        <v>99.899215698242188</v>
      </c>
      <c r="S671" s="127">
        <v>686472</v>
      </c>
      <c r="T671" s="251">
        <v>99.891914367675781</v>
      </c>
      <c r="U671" s="251">
        <v>99.816535949707031</v>
      </c>
      <c r="V671" s="251">
        <v>99.708389282226562</v>
      </c>
      <c r="W671" s="251">
        <v>99.715934753417969</v>
      </c>
      <c r="X671" s="251">
        <v>99.600616455078125</v>
      </c>
      <c r="Y671" s="127">
        <v>957062</v>
      </c>
      <c r="Z671" s="251">
        <v>99.94451904296875</v>
      </c>
      <c r="AA671" s="127">
        <v>159331</v>
      </c>
      <c r="AB671" s="251">
        <v>99.871337890625</v>
      </c>
      <c r="AC671" s="127">
        <v>46336</v>
      </c>
      <c r="AD671" s="251">
        <v>0.18775898218154907</v>
      </c>
      <c r="AE671" s="127">
        <v>3730</v>
      </c>
      <c r="AF671" s="251">
        <v>93.619300842285156</v>
      </c>
      <c r="AG671" s="127">
        <v>968939</v>
      </c>
      <c r="AH671" s="251">
        <v>0.11063648015260696</v>
      </c>
      <c r="AI671" s="127">
        <v>10561</v>
      </c>
      <c r="AJ671" s="251">
        <v>94.082000732421875</v>
      </c>
      <c r="AK671" s="251">
        <v>1.0516912937164307</v>
      </c>
      <c r="AL671" s="251">
        <v>6.8927600979804993E-2</v>
      </c>
      <c r="AM671" s="245">
        <v>0</v>
      </c>
      <c r="AN671" s="126">
        <v>0</v>
      </c>
      <c r="AO671" s="156">
        <v>0</v>
      </c>
      <c r="AP671" s="127">
        <v>0</v>
      </c>
      <c r="AQ671" s="127">
        <v>0</v>
      </c>
      <c r="AR671" s="127">
        <v>0</v>
      </c>
      <c r="AS671" s="127">
        <v>0</v>
      </c>
      <c r="AT671" s="127">
        <v>0</v>
      </c>
      <c r="AU671" s="127">
        <v>0</v>
      </c>
      <c r="AV671" s="311">
        <v>1</v>
      </c>
      <c r="AW671" s="312">
        <v>0</v>
      </c>
      <c r="AX671" s="312">
        <v>3</v>
      </c>
      <c r="AY671" s="10">
        <v>0</v>
      </c>
      <c r="AZ671" s="10">
        <v>1</v>
      </c>
      <c r="BA671" s="10">
        <v>0</v>
      </c>
    </row>
    <row r="672" spans="1:53" x14ac:dyDescent="0.25">
      <c r="A672" s="9">
        <v>41874</v>
      </c>
      <c r="B672" s="313" t="s">
        <v>82</v>
      </c>
      <c r="C672" s="313" t="s">
        <v>86</v>
      </c>
      <c r="D672" s="314" t="s">
        <v>120</v>
      </c>
      <c r="E672" s="131">
        <v>51</v>
      </c>
      <c r="F672" s="131">
        <v>165</v>
      </c>
      <c r="G672" s="246">
        <v>332.92068481445312</v>
      </c>
      <c r="H672" s="246">
        <v>0.30000001192092896</v>
      </c>
      <c r="I672" s="246">
        <v>616096.125</v>
      </c>
      <c r="J672" s="129">
        <v>0</v>
      </c>
      <c r="K672" s="128">
        <v>49832</v>
      </c>
      <c r="L672" s="252">
        <v>97.182533311928083</v>
      </c>
      <c r="M672" s="128">
        <v>1164356</v>
      </c>
      <c r="N672" s="252">
        <v>0</v>
      </c>
      <c r="O672" s="128">
        <v>51499</v>
      </c>
      <c r="P672" s="252">
        <v>1.9417853327468038E-3</v>
      </c>
      <c r="Q672" s="128">
        <v>120742</v>
      </c>
      <c r="R672" s="252">
        <v>99.868316650390625</v>
      </c>
      <c r="S672" s="128">
        <v>816452</v>
      </c>
      <c r="T672" s="252">
        <v>99.792762756347656</v>
      </c>
      <c r="U672" s="252">
        <v>99.836891174316406</v>
      </c>
      <c r="V672" s="252">
        <v>99.904067993164062</v>
      </c>
      <c r="W672" s="252">
        <v>99.705421447753906</v>
      </c>
      <c r="X672" s="252">
        <v>99.697029113769531</v>
      </c>
      <c r="Y672" s="128">
        <v>981671</v>
      </c>
      <c r="Z672" s="252">
        <v>99.917182922363281</v>
      </c>
      <c r="AA672" s="128">
        <v>164060</v>
      </c>
      <c r="AB672" s="252">
        <v>99.651954650878906</v>
      </c>
      <c r="AC672" s="128">
        <v>51583</v>
      </c>
      <c r="AD672" s="252">
        <v>0.20743268728256226</v>
      </c>
      <c r="AE672" s="128">
        <v>5109</v>
      </c>
      <c r="AF672" s="252">
        <v>98.532005310058594</v>
      </c>
      <c r="AG672" s="128">
        <v>1167703</v>
      </c>
      <c r="AH672" s="252">
        <v>0.25734284520149231</v>
      </c>
      <c r="AI672" s="128">
        <v>13844</v>
      </c>
      <c r="AJ672" s="252">
        <v>95.059234619140625</v>
      </c>
      <c r="AK672" s="252">
        <v>1.2709585428237915</v>
      </c>
      <c r="AL672" s="252">
        <v>7.520119845867157E-2</v>
      </c>
      <c r="AM672" s="246">
        <v>0</v>
      </c>
      <c r="AN672" s="129">
        <v>0</v>
      </c>
      <c r="AO672" s="129">
        <v>0</v>
      </c>
      <c r="AP672" s="296">
        <v>0</v>
      </c>
      <c r="AQ672" s="296">
        <v>0</v>
      </c>
      <c r="AR672" s="296">
        <v>1</v>
      </c>
      <c r="AS672" s="296">
        <v>1</v>
      </c>
      <c r="AT672" s="296">
        <v>0</v>
      </c>
      <c r="AU672" s="296">
        <v>0</v>
      </c>
      <c r="AV672" s="311">
        <v>1</v>
      </c>
      <c r="AW672" s="312">
        <v>1</v>
      </c>
      <c r="AX672" s="312">
        <v>6</v>
      </c>
      <c r="AY672" s="10">
        <v>0</v>
      </c>
      <c r="AZ672" s="10">
        <v>1</v>
      </c>
      <c r="BA672" s="10">
        <v>1</v>
      </c>
    </row>
    <row r="673" spans="1:53" x14ac:dyDescent="0.25">
      <c r="A673" s="9">
        <v>41874</v>
      </c>
      <c r="B673" s="313" t="s">
        <v>83</v>
      </c>
      <c r="C673" s="313" t="s">
        <v>86</v>
      </c>
      <c r="D673" s="314" t="s">
        <v>120</v>
      </c>
      <c r="E673" s="131">
        <v>46</v>
      </c>
      <c r="F673" s="131">
        <v>140</v>
      </c>
      <c r="G673" s="246">
        <v>144.63601684570312</v>
      </c>
      <c r="H673" s="246">
        <v>8.8799998164176941E-2</v>
      </c>
      <c r="I673" s="246">
        <v>710105.3125</v>
      </c>
      <c r="J673" s="131">
        <v>0</v>
      </c>
      <c r="K673" s="130">
        <v>26163</v>
      </c>
      <c r="L673" s="253">
        <v>97.118067499904441</v>
      </c>
      <c r="M673" s="130">
        <v>946480</v>
      </c>
      <c r="N673" s="253">
        <v>0</v>
      </c>
      <c r="O673" s="130">
        <v>19582</v>
      </c>
      <c r="P673" s="253">
        <v>0</v>
      </c>
      <c r="Q673" s="130">
        <v>78592</v>
      </c>
      <c r="R673" s="253">
        <v>99.936378479003906</v>
      </c>
      <c r="S673" s="130">
        <v>569294</v>
      </c>
      <c r="T673" s="253">
        <v>99.919021606445313</v>
      </c>
      <c r="U673" s="253">
        <v>99.800834655761719</v>
      </c>
      <c r="V673" s="253">
        <v>99.818588256835938</v>
      </c>
      <c r="W673" s="253">
        <v>99.737342834472656</v>
      </c>
      <c r="X673" s="253">
        <v>99.737754821777344</v>
      </c>
      <c r="Y673" s="130">
        <v>974902</v>
      </c>
      <c r="Z673" s="253">
        <v>99.933120727539063</v>
      </c>
      <c r="AA673" s="130">
        <v>211108</v>
      </c>
      <c r="AB673" s="253">
        <v>99.828994750976563</v>
      </c>
      <c r="AC673" s="130">
        <v>19604</v>
      </c>
      <c r="AD673" s="253">
        <v>0.26525199413299561</v>
      </c>
      <c r="AE673" s="130">
        <v>1848</v>
      </c>
      <c r="AF673" s="253">
        <v>98.809524536132813</v>
      </c>
      <c r="AG673" s="130">
        <v>947787</v>
      </c>
      <c r="AH673" s="253">
        <v>0.21502721309661865</v>
      </c>
      <c r="AI673" s="130">
        <v>6690</v>
      </c>
      <c r="AJ673" s="253">
        <v>98.266067504882813</v>
      </c>
      <c r="AK673" s="253">
        <v>1.247761607170105</v>
      </c>
      <c r="AL673" s="253">
        <v>8.3657145500183105E-2</v>
      </c>
      <c r="AM673" s="256">
        <v>0</v>
      </c>
      <c r="AN673" s="131">
        <v>0</v>
      </c>
      <c r="AO673" s="131">
        <v>0</v>
      </c>
      <c r="AP673" s="296">
        <v>0</v>
      </c>
      <c r="AQ673" s="296">
        <v>0</v>
      </c>
      <c r="AR673" s="296">
        <v>0</v>
      </c>
      <c r="AS673" s="296">
        <v>0</v>
      </c>
      <c r="AT673" s="296">
        <v>0</v>
      </c>
      <c r="AU673" s="296">
        <v>0</v>
      </c>
      <c r="AV673" s="315">
        <v>0</v>
      </c>
      <c r="AW673" s="316">
        <v>0</v>
      </c>
      <c r="AX673" s="316">
        <v>9</v>
      </c>
      <c r="AY673" s="317">
        <v>0</v>
      </c>
      <c r="AZ673" s="317">
        <v>1</v>
      </c>
      <c r="BA673" s="317">
        <v>0</v>
      </c>
    </row>
    <row r="674" spans="1:53" x14ac:dyDescent="0.25">
      <c r="A674" s="9">
        <v>41874</v>
      </c>
      <c r="B674" s="299" t="s">
        <v>85</v>
      </c>
      <c r="C674" s="299" t="s">
        <v>86</v>
      </c>
      <c r="D674" s="300">
        <v>3</v>
      </c>
      <c r="E674" s="124">
        <v>133</v>
      </c>
      <c r="F674" s="124">
        <v>430</v>
      </c>
      <c r="G674" s="242">
        <v>265.58154296875</v>
      </c>
      <c r="H674" s="242">
        <v>1.4400000683963299E-2</v>
      </c>
      <c r="I674" s="242">
        <v>3014531.5</v>
      </c>
      <c r="J674" s="125">
        <v>0</v>
      </c>
      <c r="K674" s="124">
        <v>54830</v>
      </c>
      <c r="L674" s="248">
        <v>97.178551887652745</v>
      </c>
      <c r="M674" s="124">
        <v>3217716</v>
      </c>
      <c r="N674" s="248">
        <v>0</v>
      </c>
      <c r="O674" s="124">
        <v>36017</v>
      </c>
      <c r="P674" s="248">
        <v>0</v>
      </c>
      <c r="Q674" s="124">
        <v>218047</v>
      </c>
      <c r="R674" s="248">
        <v>99.898643493652344</v>
      </c>
      <c r="S674" s="124">
        <v>2078992</v>
      </c>
      <c r="T674" s="248">
        <v>99.911781311035156</v>
      </c>
      <c r="U674" s="248">
        <v>99.769554138183594</v>
      </c>
      <c r="V674" s="248">
        <v>99.927337646484375</v>
      </c>
      <c r="W674" s="248">
        <v>99.668434143066406</v>
      </c>
      <c r="X674" s="248">
        <v>99.839179992675781</v>
      </c>
      <c r="Y674" s="124">
        <v>5024922</v>
      </c>
      <c r="Z674" s="248">
        <v>99.902145385742188</v>
      </c>
      <c r="AA674" s="124">
        <v>871880</v>
      </c>
      <c r="AB674" s="248">
        <v>99.727943420410156</v>
      </c>
      <c r="AC674" s="124">
        <v>36051</v>
      </c>
      <c r="AD674" s="248">
        <v>0.34118333458900452</v>
      </c>
      <c r="AE674" s="124">
        <v>2969</v>
      </c>
      <c r="AF674" s="248">
        <v>98.046478271484375</v>
      </c>
      <c r="AG674" s="124">
        <v>3235789</v>
      </c>
      <c r="AH674" s="248">
        <v>0.23833444714546204</v>
      </c>
      <c r="AI674" s="124">
        <v>22982</v>
      </c>
      <c r="AJ674" s="248">
        <v>93.316505432128906</v>
      </c>
      <c r="AK674" s="248">
        <v>1.0615419149398804</v>
      </c>
      <c r="AL674" s="248">
        <v>7.7975839376449585E-2</v>
      </c>
      <c r="AM674" s="242">
        <v>0</v>
      </c>
      <c r="AN674" s="125">
        <v>0</v>
      </c>
      <c r="AO674" s="300">
        <v>0</v>
      </c>
      <c r="AP674" s="124">
        <v>0</v>
      </c>
      <c r="AQ674" s="124">
        <v>0</v>
      </c>
      <c r="AR674" s="124">
        <v>0</v>
      </c>
      <c r="AS674" s="124">
        <v>0</v>
      </c>
      <c r="AT674" s="124">
        <v>0</v>
      </c>
      <c r="AU674" s="124">
        <v>0</v>
      </c>
      <c r="AV674" s="315">
        <v>1</v>
      </c>
      <c r="AW674" s="316">
        <v>0</v>
      </c>
      <c r="AX674" s="316">
        <v>7</v>
      </c>
      <c r="AY674" s="317">
        <v>1</v>
      </c>
      <c r="AZ674" s="317">
        <v>0</v>
      </c>
      <c r="BA674" s="317">
        <v>0</v>
      </c>
    </row>
    <row r="675" spans="1:53" x14ac:dyDescent="0.25">
      <c r="A675" s="9">
        <v>41874</v>
      </c>
      <c r="B675" s="304" t="s">
        <v>84</v>
      </c>
      <c r="C675" s="304" t="s">
        <v>87</v>
      </c>
      <c r="D675" s="305">
        <v>2</v>
      </c>
      <c r="E675" s="142">
        <v>194</v>
      </c>
      <c r="F675" s="142">
        <v>581</v>
      </c>
      <c r="G675" s="243">
        <v>989.1297607421875</v>
      </c>
      <c r="H675" s="243">
        <v>1.9532334804534912</v>
      </c>
      <c r="I675" s="243">
        <v>5958991.5</v>
      </c>
      <c r="J675" s="143">
        <v>0</v>
      </c>
      <c r="K675" s="142">
        <v>110275</v>
      </c>
      <c r="L675" s="249">
        <v>96.757197914305152</v>
      </c>
      <c r="M675" s="142">
        <v>6235952</v>
      </c>
      <c r="N675" s="249">
        <v>0</v>
      </c>
      <c r="O675" s="142">
        <v>70718</v>
      </c>
      <c r="P675" s="249">
        <v>0</v>
      </c>
      <c r="Q675" s="142">
        <v>62162</v>
      </c>
      <c r="R675" s="249">
        <v>99.9276123046875</v>
      </c>
      <c r="S675" s="142">
        <v>4939095</v>
      </c>
      <c r="T675" s="249">
        <v>99.981903076171875</v>
      </c>
      <c r="U675" s="249">
        <v>99.824653625488281</v>
      </c>
      <c r="V675" s="249">
        <v>99.912315368652344</v>
      </c>
      <c r="W675" s="249">
        <v>99.752395629882813</v>
      </c>
      <c r="X675" s="249">
        <v>99.894233703613281</v>
      </c>
      <c r="Y675" s="142">
        <v>18008512</v>
      </c>
      <c r="Z675" s="249">
        <v>99.897071838378906</v>
      </c>
      <c r="AA675" s="142">
        <v>10522</v>
      </c>
      <c r="AB675" s="249">
        <v>86.913131713867187</v>
      </c>
      <c r="AC675" s="142">
        <v>62053</v>
      </c>
      <c r="AD675" s="249">
        <v>0.15792950987815857</v>
      </c>
      <c r="AE675" s="142">
        <v>8646</v>
      </c>
      <c r="AF675" s="249">
        <v>99.317604064941406</v>
      </c>
      <c r="AG675" s="142">
        <v>6205655</v>
      </c>
      <c r="AH675" s="249">
        <v>0.11848869919776917</v>
      </c>
      <c r="AI675" s="142">
        <v>14083</v>
      </c>
      <c r="AJ675" s="249">
        <v>96.733650207519531</v>
      </c>
      <c r="AK675" s="249">
        <v>2.5936872959136963</v>
      </c>
      <c r="AL675" s="249">
        <v>0.23092733323574066</v>
      </c>
      <c r="AM675" s="243">
        <v>0</v>
      </c>
      <c r="AN675" s="143">
        <v>0</v>
      </c>
      <c r="AO675" s="305">
        <v>0</v>
      </c>
      <c r="AP675" s="142">
        <v>0</v>
      </c>
      <c r="AQ675" s="142">
        <v>0</v>
      </c>
      <c r="AR675" s="142">
        <v>3</v>
      </c>
      <c r="AS675" s="142">
        <v>1</v>
      </c>
      <c r="AT675" s="142">
        <v>0</v>
      </c>
      <c r="AU675" s="142">
        <v>0</v>
      </c>
      <c r="AV675" s="315">
        <v>0</v>
      </c>
      <c r="AW675" s="316">
        <v>0</v>
      </c>
      <c r="AX675" s="316">
        <v>7</v>
      </c>
      <c r="AY675" s="317">
        <v>1</v>
      </c>
      <c r="AZ675" s="317">
        <v>3</v>
      </c>
      <c r="BA675" s="317">
        <v>3</v>
      </c>
    </row>
    <row r="676" spans="1:53" x14ac:dyDescent="0.25">
      <c r="A676" s="9">
        <v>41873</v>
      </c>
      <c r="B676" s="299" t="s">
        <v>17</v>
      </c>
      <c r="C676" s="299"/>
      <c r="D676" s="300">
        <v>4</v>
      </c>
      <c r="E676" s="124">
        <v>847</v>
      </c>
      <c r="F676" s="124">
        <v>2893</v>
      </c>
      <c r="G676" s="242">
        <v>7116.7902984619141</v>
      </c>
      <c r="H676" s="242">
        <v>4.3466058261692524</v>
      </c>
      <c r="I676" s="242">
        <v>16176469.28125</v>
      </c>
      <c r="J676" s="125"/>
      <c r="K676" s="124">
        <v>1103509</v>
      </c>
      <c r="L676" s="248">
        <v>96.714027706162796</v>
      </c>
      <c r="M676" s="124">
        <v>32804509</v>
      </c>
      <c r="N676" s="248">
        <v>5.0328448580086562E-3</v>
      </c>
      <c r="O676" s="124">
        <v>850087</v>
      </c>
      <c r="P676" s="248">
        <v>1.3775155426410444E-2</v>
      </c>
      <c r="Q676" s="124">
        <v>2168573</v>
      </c>
      <c r="R676" s="248">
        <v>99.571977720379792</v>
      </c>
      <c r="S676" s="124">
        <v>22404524</v>
      </c>
      <c r="T676" s="248">
        <v>99.734321495409219</v>
      </c>
      <c r="U676" s="248">
        <v>99.754614257564796</v>
      </c>
      <c r="V676" s="248">
        <v>99.80668731914092</v>
      </c>
      <c r="W676" s="248">
        <v>99.327642283593207</v>
      </c>
      <c r="X676" s="248">
        <v>99.541522404789831</v>
      </c>
      <c r="Y676" s="124">
        <v>53839772</v>
      </c>
      <c r="Z676" s="248">
        <v>99.774632794292003</v>
      </c>
      <c r="AA676" s="124">
        <v>5335631</v>
      </c>
      <c r="AB676" s="248">
        <v>99.781956867339602</v>
      </c>
      <c r="AC676" s="124">
        <v>840876</v>
      </c>
      <c r="AD676" s="248">
        <v>0.28684372072600772</v>
      </c>
      <c r="AE676" s="124">
        <v>69587</v>
      </c>
      <c r="AF676" s="248">
        <v>98.07435411723533</v>
      </c>
      <c r="AG676" s="124">
        <v>32810384</v>
      </c>
      <c r="AH676" s="248">
        <v>0.1821984193608584</v>
      </c>
      <c r="AI676" s="124">
        <v>315565</v>
      </c>
      <c r="AJ676" s="248">
        <v>95.151870846441227</v>
      </c>
      <c r="AK676" s="248">
        <v>0.86726920542319008</v>
      </c>
      <c r="AL676" s="248" t="e">
        <v>#DIV/0!</v>
      </c>
      <c r="AM676" s="242"/>
      <c r="AN676" s="125"/>
      <c r="AO676" s="300"/>
      <c r="AP676" s="124">
        <v>0</v>
      </c>
      <c r="AQ676" s="124">
        <v>0</v>
      </c>
      <c r="AR676" s="124">
        <v>5</v>
      </c>
      <c r="AS676" s="124">
        <v>5</v>
      </c>
      <c r="AT676" s="124">
        <v>0</v>
      </c>
      <c r="AU676" s="124">
        <v>0</v>
      </c>
      <c r="AV676" s="301">
        <v>29</v>
      </c>
      <c r="AW676" s="302">
        <v>1</v>
      </c>
      <c r="AX676" s="302">
        <v>96</v>
      </c>
      <c r="AY676" s="303">
        <v>6</v>
      </c>
      <c r="AZ676" s="303">
        <v>26</v>
      </c>
      <c r="BA676" s="303">
        <v>23</v>
      </c>
    </row>
    <row r="677" spans="1:53" x14ac:dyDescent="0.25">
      <c r="A677" s="9">
        <v>41873</v>
      </c>
      <c r="B677" s="304" t="s">
        <v>88</v>
      </c>
      <c r="C677" s="304"/>
      <c r="D677" s="305">
        <v>3</v>
      </c>
      <c r="E677" s="142">
        <v>653</v>
      </c>
      <c r="F677" s="142">
        <v>2312</v>
      </c>
      <c r="G677" s="243">
        <v>6093.4301300048828</v>
      </c>
      <c r="H677" s="243">
        <v>3.2016002424061298</v>
      </c>
      <c r="I677" s="243">
        <v>10719050.28125</v>
      </c>
      <c r="J677" s="143"/>
      <c r="K677" s="142">
        <v>958218</v>
      </c>
      <c r="L677" s="249">
        <v>96.781421346708157</v>
      </c>
      <c r="M677" s="142">
        <v>26170535</v>
      </c>
      <c r="N677" s="249">
        <v>6.3086216785460704E-3</v>
      </c>
      <c r="O677" s="142">
        <v>774021</v>
      </c>
      <c r="P677" s="249">
        <v>1.3694719055366138E-2</v>
      </c>
      <c r="Q677" s="142">
        <v>2101195</v>
      </c>
      <c r="R677" s="249">
        <v>99.568008858935755</v>
      </c>
      <c r="S677" s="142">
        <v>17163662</v>
      </c>
      <c r="T677" s="249">
        <v>99.690368751560726</v>
      </c>
      <c r="U677" s="249">
        <v>99.781919222000852</v>
      </c>
      <c r="V677" s="249">
        <v>99.814375109176069</v>
      </c>
      <c r="W677" s="249">
        <v>99.350870170577934</v>
      </c>
      <c r="X677" s="249">
        <v>99.505318613403674</v>
      </c>
      <c r="Y677" s="142">
        <v>30197140</v>
      </c>
      <c r="Z677" s="249">
        <v>99.905507558538929</v>
      </c>
      <c r="AA677" s="142">
        <v>5325510</v>
      </c>
      <c r="AB677" s="249">
        <v>99.798292058426824</v>
      </c>
      <c r="AC677" s="142">
        <v>774567</v>
      </c>
      <c r="AD677" s="249">
        <v>0.29022666909530004</v>
      </c>
      <c r="AE677" s="142">
        <v>60107</v>
      </c>
      <c r="AF677" s="249">
        <v>97.888766680701963</v>
      </c>
      <c r="AG677" s="142">
        <v>26217402</v>
      </c>
      <c r="AH677" s="249">
        <v>0.19723159756881237</v>
      </c>
      <c r="AI677" s="142">
        <v>300281</v>
      </c>
      <c r="AJ677" s="249">
        <v>95.077277998659838</v>
      </c>
      <c r="AK677" s="249">
        <v>8.0740191719189951E-7</v>
      </c>
      <c r="AL677" s="249" t="e">
        <v>#DIV/0!</v>
      </c>
      <c r="AM677" s="243"/>
      <c r="AN677" s="143"/>
      <c r="AO677" s="305"/>
      <c r="AP677" s="142">
        <v>0</v>
      </c>
      <c r="AQ677" s="142">
        <v>0</v>
      </c>
      <c r="AR677" s="142">
        <v>2</v>
      </c>
      <c r="AS677" s="142">
        <v>4</v>
      </c>
      <c r="AT677" s="142">
        <v>0</v>
      </c>
      <c r="AU677" s="142">
        <v>0</v>
      </c>
      <c r="AV677" s="301">
        <v>25</v>
      </c>
      <c r="AW677" s="302">
        <v>1</v>
      </c>
      <c r="AX677" s="302">
        <v>88</v>
      </c>
      <c r="AY677" s="303">
        <v>5</v>
      </c>
      <c r="AZ677" s="303">
        <v>23</v>
      </c>
      <c r="BA677" s="303">
        <v>20</v>
      </c>
    </row>
    <row r="678" spans="1:53" x14ac:dyDescent="0.25">
      <c r="A678" s="9">
        <v>41873</v>
      </c>
      <c r="B678" s="306" t="s">
        <v>89</v>
      </c>
      <c r="C678" s="306"/>
      <c r="D678" s="307">
        <v>1</v>
      </c>
      <c r="E678" s="145">
        <v>194</v>
      </c>
      <c r="F678" s="145">
        <v>581</v>
      </c>
      <c r="G678" s="244">
        <v>1023.3601684570312</v>
      </c>
      <c r="H678" s="244">
        <v>1.1450055837631226</v>
      </c>
      <c r="I678" s="244">
        <v>5457419</v>
      </c>
      <c r="J678" s="138"/>
      <c r="K678" s="145">
        <v>145291</v>
      </c>
      <c r="L678" s="250">
        <v>96.269555581557015</v>
      </c>
      <c r="M678" s="145">
        <v>6633974</v>
      </c>
      <c r="N678" s="250">
        <v>0</v>
      </c>
      <c r="O678" s="145">
        <v>76066</v>
      </c>
      <c r="P678" s="250">
        <v>1.4593647792935371E-2</v>
      </c>
      <c r="Q678" s="145">
        <v>67378</v>
      </c>
      <c r="R678" s="250">
        <v>99.695747375488281</v>
      </c>
      <c r="S678" s="145">
        <v>5240862</v>
      </c>
      <c r="T678" s="250">
        <v>99.878265380859375</v>
      </c>
      <c r="U678" s="250">
        <v>99.476768493652344</v>
      </c>
      <c r="V678" s="250">
        <v>99.776359558105469</v>
      </c>
      <c r="W678" s="250">
        <v>99.174110412597656</v>
      </c>
      <c r="X678" s="250">
        <v>99.654899597167969</v>
      </c>
      <c r="Y678" s="145">
        <v>23642632</v>
      </c>
      <c r="Z678" s="250">
        <v>99.607475280761719</v>
      </c>
      <c r="AA678" s="145">
        <v>10121</v>
      </c>
      <c r="AB678" s="250">
        <v>91.186637878417969</v>
      </c>
      <c r="AC678" s="145">
        <v>66309</v>
      </c>
      <c r="AD678" s="250">
        <v>0.24732691049575806</v>
      </c>
      <c r="AE678" s="145">
        <v>9480</v>
      </c>
      <c r="AF678" s="250">
        <v>99.251052856445313</v>
      </c>
      <c r="AG678" s="145">
        <v>6592982</v>
      </c>
      <c r="AH678" s="250">
        <v>0.12241805344820023</v>
      </c>
      <c r="AI678" s="145">
        <v>15284</v>
      </c>
      <c r="AJ678" s="250">
        <v>96.617378234863281</v>
      </c>
      <c r="AK678" s="250">
        <v>2.5706923007965088</v>
      </c>
      <c r="AL678" s="250">
        <v>0.20190936326980591</v>
      </c>
      <c r="AM678" s="244"/>
      <c r="AN678" s="138"/>
      <c r="AO678" s="307"/>
      <c r="AP678" s="145">
        <v>0</v>
      </c>
      <c r="AQ678" s="145">
        <v>0</v>
      </c>
      <c r="AR678" s="145">
        <v>3</v>
      </c>
      <c r="AS678" s="145">
        <v>1</v>
      </c>
      <c r="AT678" s="145">
        <v>0</v>
      </c>
      <c r="AU678" s="145">
        <v>0</v>
      </c>
      <c r="AV678" s="34">
        <v>4</v>
      </c>
      <c r="AW678" s="308">
        <v>0</v>
      </c>
      <c r="AX678" s="308">
        <v>8</v>
      </c>
      <c r="AY678" s="10">
        <v>1</v>
      </c>
      <c r="AZ678" s="10">
        <v>3</v>
      </c>
      <c r="BA678" s="10">
        <v>3</v>
      </c>
    </row>
    <row r="679" spans="1:53" x14ac:dyDescent="0.25">
      <c r="A679" s="9">
        <v>41873</v>
      </c>
      <c r="B679" s="309" t="s">
        <v>75</v>
      </c>
      <c r="C679" s="309" t="s">
        <v>86</v>
      </c>
      <c r="D679" s="310" t="s">
        <v>118</v>
      </c>
      <c r="E679" s="127">
        <v>39</v>
      </c>
      <c r="F679" s="127">
        <v>181</v>
      </c>
      <c r="G679" s="245">
        <v>1544.1654052734375</v>
      </c>
      <c r="H679" s="245">
        <v>0.86160022020339966</v>
      </c>
      <c r="I679" s="245">
        <v>810894.75</v>
      </c>
      <c r="J679" s="126">
        <v>0</v>
      </c>
      <c r="K679" s="127">
        <v>194680</v>
      </c>
      <c r="L679" s="251">
        <v>96.808095335935889</v>
      </c>
      <c r="M679" s="127">
        <v>3716002</v>
      </c>
      <c r="N679" s="251">
        <v>4.2599547654390335E-2</v>
      </c>
      <c r="O679" s="127">
        <v>199587</v>
      </c>
      <c r="P679" s="251">
        <v>4.759829118847847E-2</v>
      </c>
      <c r="Q679" s="127">
        <v>474926</v>
      </c>
      <c r="R679" s="251">
        <v>98.590309143066406</v>
      </c>
      <c r="S679" s="127">
        <v>2812171</v>
      </c>
      <c r="T679" s="251">
        <v>98.656730651855469</v>
      </c>
      <c r="U679" s="251">
        <v>99.719924926757812</v>
      </c>
      <c r="V679" s="251">
        <v>99.468757629394531</v>
      </c>
      <c r="W679" s="251">
        <v>98.314178466796875</v>
      </c>
      <c r="X679" s="251">
        <v>98.132621765136719</v>
      </c>
      <c r="Y679" s="127">
        <v>4301309</v>
      </c>
      <c r="Z679" s="251">
        <v>99.923416137695313</v>
      </c>
      <c r="AA679" s="127">
        <v>748495</v>
      </c>
      <c r="AB679" s="251">
        <v>99.674415588378906</v>
      </c>
      <c r="AC679" s="127">
        <v>199802</v>
      </c>
      <c r="AD679" s="251">
        <v>0.39238846302032471</v>
      </c>
      <c r="AE679" s="127">
        <v>22204</v>
      </c>
      <c r="AF679" s="251">
        <v>97.581520080566406</v>
      </c>
      <c r="AG679" s="127">
        <v>3710954</v>
      </c>
      <c r="AH679" s="251">
        <v>0.43207219243049622</v>
      </c>
      <c r="AI679" s="127">
        <v>119961</v>
      </c>
      <c r="AJ679" s="251">
        <v>95.465194702148438</v>
      </c>
      <c r="AK679" s="251">
        <v>1.0851702690124512</v>
      </c>
      <c r="AL679" s="251">
        <v>5.8813270181417465E-2</v>
      </c>
      <c r="AM679" s="245">
        <v>0</v>
      </c>
      <c r="AN679" s="126">
        <v>0</v>
      </c>
      <c r="AO679" s="156">
        <v>0</v>
      </c>
      <c r="AP679" s="127">
        <v>0</v>
      </c>
      <c r="AQ679" s="127">
        <v>0</v>
      </c>
      <c r="AR679" s="127">
        <v>1</v>
      </c>
      <c r="AS679" s="127">
        <v>3</v>
      </c>
      <c r="AT679" s="127">
        <v>0</v>
      </c>
      <c r="AU679" s="127">
        <v>0</v>
      </c>
      <c r="AV679" s="311">
        <v>12</v>
      </c>
      <c r="AW679" s="312">
        <v>0</v>
      </c>
      <c r="AX679" s="312">
        <v>31</v>
      </c>
      <c r="AY679" s="10">
        <v>3</v>
      </c>
      <c r="AZ679" s="10">
        <v>9</v>
      </c>
      <c r="BA679" s="10">
        <v>9</v>
      </c>
    </row>
    <row r="680" spans="1:53" x14ac:dyDescent="0.25">
      <c r="A680" s="9">
        <v>41873</v>
      </c>
      <c r="B680" s="309" t="s">
        <v>76</v>
      </c>
      <c r="C680" s="309" t="s">
        <v>86</v>
      </c>
      <c r="D680" s="310" t="s">
        <v>119</v>
      </c>
      <c r="E680" s="127">
        <v>52</v>
      </c>
      <c r="F680" s="127">
        <v>168</v>
      </c>
      <c r="G680" s="245">
        <v>469.56228637695312</v>
      </c>
      <c r="H680" s="245">
        <v>4.3199997395277023E-2</v>
      </c>
      <c r="I680" s="245">
        <v>631693.8125</v>
      </c>
      <c r="J680" s="126">
        <v>0</v>
      </c>
      <c r="K680" s="127">
        <v>74915</v>
      </c>
      <c r="L680" s="251">
        <v>96.799038910765532</v>
      </c>
      <c r="M680" s="127">
        <v>1962675</v>
      </c>
      <c r="N680" s="251">
        <v>0</v>
      </c>
      <c r="O680" s="127">
        <v>57662</v>
      </c>
      <c r="P680" s="251">
        <v>1.734244404360652E-3</v>
      </c>
      <c r="Q680" s="127">
        <v>162820</v>
      </c>
      <c r="R680" s="251">
        <v>99.920158386230469</v>
      </c>
      <c r="S680" s="127">
        <v>1279251</v>
      </c>
      <c r="T680" s="251">
        <v>99.933395385742188</v>
      </c>
      <c r="U680" s="251">
        <v>99.774551391601563</v>
      </c>
      <c r="V680" s="251">
        <v>99.896011352539063</v>
      </c>
      <c r="W680" s="251">
        <v>99.694892883300781</v>
      </c>
      <c r="X680" s="251">
        <v>99.829475402832031</v>
      </c>
      <c r="Y680" s="127">
        <v>1866952</v>
      </c>
      <c r="Z680" s="251">
        <v>99.907546997070313</v>
      </c>
      <c r="AA680" s="127">
        <v>312695</v>
      </c>
      <c r="AB680" s="251">
        <v>99.812278747558594</v>
      </c>
      <c r="AC680" s="127">
        <v>57670</v>
      </c>
      <c r="AD680" s="251">
        <v>0.24276053905487061</v>
      </c>
      <c r="AE680" s="127">
        <v>1204</v>
      </c>
      <c r="AF680" s="251">
        <v>97.674415588378906</v>
      </c>
      <c r="AG680" s="127">
        <v>1966977</v>
      </c>
      <c r="AH680" s="251">
        <v>0.13879166543483734</v>
      </c>
      <c r="AI680" s="127">
        <v>16288</v>
      </c>
      <c r="AJ680" s="251">
        <v>93.142189025878906</v>
      </c>
      <c r="AK680" s="251">
        <v>1.150996208190918</v>
      </c>
      <c r="AL680" s="251">
        <v>5.5685713887214661E-2</v>
      </c>
      <c r="AM680" s="245">
        <v>0</v>
      </c>
      <c r="AN680" s="126">
        <v>0</v>
      </c>
      <c r="AO680" s="156">
        <v>0</v>
      </c>
      <c r="AP680" s="127">
        <v>0</v>
      </c>
      <c r="AQ680" s="127">
        <v>0</v>
      </c>
      <c r="AR680" s="127">
        <v>0</v>
      </c>
      <c r="AS680" s="127">
        <v>0</v>
      </c>
      <c r="AT680" s="127">
        <v>0</v>
      </c>
      <c r="AU680" s="127">
        <v>0</v>
      </c>
      <c r="AV680" s="311">
        <v>0</v>
      </c>
      <c r="AW680" s="312">
        <v>0</v>
      </c>
      <c r="AX680" s="312">
        <v>1</v>
      </c>
      <c r="AY680" s="10">
        <v>0</v>
      </c>
      <c r="AZ680" s="10">
        <v>2</v>
      </c>
      <c r="BA680" s="10">
        <v>0</v>
      </c>
    </row>
    <row r="681" spans="1:53" x14ac:dyDescent="0.25">
      <c r="A681" s="9">
        <v>41873</v>
      </c>
      <c r="B681" s="309" t="s">
        <v>77</v>
      </c>
      <c r="C681" s="309" t="s">
        <v>86</v>
      </c>
      <c r="D681" s="310" t="s">
        <v>118</v>
      </c>
      <c r="E681" s="127">
        <v>65</v>
      </c>
      <c r="F681" s="127">
        <v>350</v>
      </c>
      <c r="G681" s="245">
        <v>831.9698486328125</v>
      </c>
      <c r="H681" s="245">
        <v>0.77040004730224609</v>
      </c>
      <c r="I681" s="245">
        <v>1080816.25</v>
      </c>
      <c r="J681" s="126">
        <v>0</v>
      </c>
      <c r="K681" s="127">
        <v>137963</v>
      </c>
      <c r="L681" s="251">
        <v>97.107195407464317</v>
      </c>
      <c r="M681" s="127">
        <v>3558289</v>
      </c>
      <c r="N681" s="251">
        <v>0</v>
      </c>
      <c r="O681" s="127">
        <v>100259</v>
      </c>
      <c r="P681" s="251">
        <v>0</v>
      </c>
      <c r="Q681" s="127">
        <v>249947</v>
      </c>
      <c r="R681" s="251">
        <v>99.964790344238281</v>
      </c>
      <c r="S681" s="127">
        <v>2340525</v>
      </c>
      <c r="T681" s="251">
        <v>99.963211059570313</v>
      </c>
      <c r="U681" s="251">
        <v>99.900260925292969</v>
      </c>
      <c r="V681" s="251">
        <v>99.932632446289063</v>
      </c>
      <c r="W681" s="251">
        <v>99.865089416503906</v>
      </c>
      <c r="X681" s="251">
        <v>99.895866394042969</v>
      </c>
      <c r="Y681" s="127">
        <v>4001103</v>
      </c>
      <c r="Z681" s="251">
        <v>99.905227661132813</v>
      </c>
      <c r="AA681" s="127">
        <v>675245</v>
      </c>
      <c r="AB681" s="251">
        <v>99.830429077148438</v>
      </c>
      <c r="AC681" s="127">
        <v>100354</v>
      </c>
      <c r="AD681" s="251">
        <v>0.20427685976028442</v>
      </c>
      <c r="AE681" s="127">
        <v>5618</v>
      </c>
      <c r="AF681" s="251">
        <v>98.665008544921875</v>
      </c>
      <c r="AG681" s="127">
        <v>3564672</v>
      </c>
      <c r="AH681" s="251">
        <v>0.10839706659317017</v>
      </c>
      <c r="AI681" s="127">
        <v>19040</v>
      </c>
      <c r="AJ681" s="251">
        <v>94.705879211425781</v>
      </c>
      <c r="AK681" s="251">
        <v>1.0243700742721558</v>
      </c>
      <c r="AL681" s="251">
        <v>6.1486009508371353E-2</v>
      </c>
      <c r="AM681" s="245">
        <v>0</v>
      </c>
      <c r="AN681" s="126">
        <v>0</v>
      </c>
      <c r="AO681" s="156">
        <v>0</v>
      </c>
      <c r="AP681" s="127">
        <v>0</v>
      </c>
      <c r="AQ681" s="127">
        <v>0</v>
      </c>
      <c r="AR681" s="127">
        <v>0</v>
      </c>
      <c r="AS681" s="127">
        <v>0</v>
      </c>
      <c r="AT681" s="127">
        <v>0</v>
      </c>
      <c r="AU681" s="127">
        <v>0</v>
      </c>
      <c r="AV681" s="311">
        <v>0</v>
      </c>
      <c r="AW681" s="312">
        <v>0</v>
      </c>
      <c r="AX681" s="312">
        <v>0</v>
      </c>
      <c r="AY681" s="10">
        <v>0</v>
      </c>
      <c r="AZ681" s="10">
        <v>0</v>
      </c>
      <c r="BA681" s="10">
        <v>3</v>
      </c>
    </row>
    <row r="682" spans="1:53" x14ac:dyDescent="0.25">
      <c r="A682" s="9">
        <v>41873</v>
      </c>
      <c r="B682" s="309" t="s">
        <v>124</v>
      </c>
      <c r="C682" s="309" t="s">
        <v>86</v>
      </c>
      <c r="D682" s="310" t="s">
        <v>118</v>
      </c>
      <c r="E682" s="127">
        <v>42</v>
      </c>
      <c r="F682" s="127">
        <v>136</v>
      </c>
      <c r="G682" s="245">
        <v>292.8551025390625</v>
      </c>
      <c r="H682" s="245">
        <v>4.0799997746944427E-2</v>
      </c>
      <c r="I682" s="245">
        <v>410025.75</v>
      </c>
      <c r="J682" s="126">
        <v>0</v>
      </c>
      <c r="K682" s="127">
        <v>30565</v>
      </c>
      <c r="L682" s="251">
        <v>96.656306232619002</v>
      </c>
      <c r="M682" s="127">
        <v>1623214</v>
      </c>
      <c r="N682" s="251">
        <v>0</v>
      </c>
      <c r="O682" s="127">
        <v>37147</v>
      </c>
      <c r="P682" s="251">
        <v>0</v>
      </c>
      <c r="Q682" s="127">
        <v>94291</v>
      </c>
      <c r="R682" s="251">
        <v>99.950157165527344</v>
      </c>
      <c r="S682" s="127">
        <v>1079002</v>
      </c>
      <c r="T682" s="251">
        <v>99.948844909667969</v>
      </c>
      <c r="U682" s="251">
        <v>99.784637451171875</v>
      </c>
      <c r="V682" s="251">
        <v>99.851470947265625</v>
      </c>
      <c r="W682" s="251">
        <v>99.734901428222656</v>
      </c>
      <c r="X682" s="251">
        <v>99.800392150878906</v>
      </c>
      <c r="Y682" s="127">
        <v>1771197</v>
      </c>
      <c r="Z682" s="251">
        <v>99.892669677734375</v>
      </c>
      <c r="AA682" s="127">
        <v>283895</v>
      </c>
      <c r="AB682" s="251">
        <v>99.8707275390625</v>
      </c>
      <c r="AC682" s="127">
        <v>37172</v>
      </c>
      <c r="AD682" s="251">
        <v>0.28247067332267761</v>
      </c>
      <c r="AE682" s="127">
        <v>1178</v>
      </c>
      <c r="AF682" s="251">
        <v>98.217315673828125</v>
      </c>
      <c r="AG682" s="127">
        <v>1625457</v>
      </c>
      <c r="AH682" s="251">
        <v>0.12002778053283691</v>
      </c>
      <c r="AI682" s="127">
        <v>20979</v>
      </c>
      <c r="AJ682" s="251">
        <v>93.336196899414063</v>
      </c>
      <c r="AK682" s="251">
        <v>0.99471092224121094</v>
      </c>
      <c r="AL682" s="251">
        <v>5.1080141216516495E-2</v>
      </c>
      <c r="AM682" s="245">
        <v>0</v>
      </c>
      <c r="AN682" s="126">
        <v>0</v>
      </c>
      <c r="AO682" s="156">
        <v>0</v>
      </c>
      <c r="AP682" s="127">
        <v>0</v>
      </c>
      <c r="AQ682" s="127">
        <v>0</v>
      </c>
      <c r="AR682" s="127">
        <v>0</v>
      </c>
      <c r="AS682" s="127">
        <v>0</v>
      </c>
      <c r="AT682" s="127">
        <v>0</v>
      </c>
      <c r="AU682" s="127">
        <v>0</v>
      </c>
      <c r="AV682" s="311">
        <v>3</v>
      </c>
      <c r="AW682" s="312">
        <v>0</v>
      </c>
      <c r="AX682" s="312">
        <v>10</v>
      </c>
      <c r="AY682" s="10">
        <v>0</v>
      </c>
      <c r="AZ682" s="10">
        <v>0</v>
      </c>
      <c r="BA682" s="10">
        <v>0</v>
      </c>
    </row>
    <row r="683" spans="1:53" x14ac:dyDescent="0.25">
      <c r="A683" s="9">
        <v>41873</v>
      </c>
      <c r="B683" s="309" t="s">
        <v>78</v>
      </c>
      <c r="C683" s="309" t="s">
        <v>86</v>
      </c>
      <c r="D683" s="310" t="s">
        <v>118</v>
      </c>
      <c r="E683" s="127">
        <v>33</v>
      </c>
      <c r="F683" s="127">
        <v>104</v>
      </c>
      <c r="G683" s="245">
        <v>641.9639892578125</v>
      </c>
      <c r="H683" s="245">
        <v>0.17520001530647278</v>
      </c>
      <c r="I683" s="245">
        <v>458419.9375</v>
      </c>
      <c r="J683" s="126">
        <v>0</v>
      </c>
      <c r="K683" s="127">
        <v>95944</v>
      </c>
      <c r="L683" s="251">
        <v>96.699116151088134</v>
      </c>
      <c r="M683" s="127">
        <v>1640660</v>
      </c>
      <c r="N683" s="251">
        <v>3.8399181794375181E-3</v>
      </c>
      <c r="O683" s="127">
        <v>78584</v>
      </c>
      <c r="P683" s="251">
        <v>6.362618412822485E-3</v>
      </c>
      <c r="Q683" s="127">
        <v>162020</v>
      </c>
      <c r="R683" s="251">
        <v>99.524131774902344</v>
      </c>
      <c r="S683" s="127">
        <v>1055326</v>
      </c>
      <c r="T683" s="251">
        <v>99.602874755859375</v>
      </c>
      <c r="U683" s="251">
        <v>99.763313293457031</v>
      </c>
      <c r="V683" s="251">
        <v>99.862739562988281</v>
      </c>
      <c r="W683" s="251">
        <v>99.28857421875</v>
      </c>
      <c r="X683" s="251">
        <v>99.466156005859375</v>
      </c>
      <c r="Y683" s="127">
        <v>1444424</v>
      </c>
      <c r="Z683" s="251">
        <v>99.905502319335937</v>
      </c>
      <c r="AA683" s="127">
        <v>216240</v>
      </c>
      <c r="AB683" s="251">
        <v>99.78033447265625</v>
      </c>
      <c r="AC683" s="127">
        <v>78682</v>
      </c>
      <c r="AD683" s="251">
        <v>0.3711141049861908</v>
      </c>
      <c r="AE683" s="127">
        <v>5887</v>
      </c>
      <c r="AF683" s="251">
        <v>97.757774353027344</v>
      </c>
      <c r="AG683" s="127">
        <v>1645403</v>
      </c>
      <c r="AH683" s="251">
        <v>0.23204042017459869</v>
      </c>
      <c r="AI683" s="127">
        <v>14216</v>
      </c>
      <c r="AJ683" s="251">
        <v>95.315139770507813</v>
      </c>
      <c r="AK683" s="251">
        <v>1.2105481624603271</v>
      </c>
      <c r="AL683" s="251">
        <v>6.08028843998909E-2</v>
      </c>
      <c r="AM683" s="245">
        <v>0</v>
      </c>
      <c r="AN683" s="126">
        <v>0</v>
      </c>
      <c r="AO683" s="156">
        <v>0</v>
      </c>
      <c r="AP683" s="127">
        <v>0</v>
      </c>
      <c r="AQ683" s="127">
        <v>0</v>
      </c>
      <c r="AR683" s="127">
        <v>0</v>
      </c>
      <c r="AS683" s="127">
        <v>0</v>
      </c>
      <c r="AT683" s="127">
        <v>0</v>
      </c>
      <c r="AU683" s="127">
        <v>0</v>
      </c>
      <c r="AV683" s="311">
        <v>3</v>
      </c>
      <c r="AW683" s="312">
        <v>0</v>
      </c>
      <c r="AX683" s="312">
        <v>9</v>
      </c>
      <c r="AY683" s="10">
        <v>1</v>
      </c>
      <c r="AZ683" s="10">
        <v>2</v>
      </c>
      <c r="BA683" s="10">
        <v>1</v>
      </c>
    </row>
    <row r="684" spans="1:53" x14ac:dyDescent="0.25">
      <c r="A684" s="9">
        <v>41873</v>
      </c>
      <c r="B684" s="309" t="s">
        <v>79</v>
      </c>
      <c r="C684" s="309" t="s">
        <v>86</v>
      </c>
      <c r="D684" s="310" t="s">
        <v>119</v>
      </c>
      <c r="E684" s="127">
        <v>78</v>
      </c>
      <c r="F684" s="127">
        <v>264</v>
      </c>
      <c r="G684" s="245">
        <v>531.8326416015625</v>
      </c>
      <c r="H684" s="245">
        <v>0.15359999239444733</v>
      </c>
      <c r="I684" s="245">
        <v>1411526.375</v>
      </c>
      <c r="J684" s="126">
        <v>0</v>
      </c>
      <c r="K684" s="127">
        <v>95659</v>
      </c>
      <c r="L684" s="251">
        <v>96.643285001933947</v>
      </c>
      <c r="M684" s="127">
        <v>3639660</v>
      </c>
      <c r="N684" s="251">
        <v>0</v>
      </c>
      <c r="O684" s="127">
        <v>67013</v>
      </c>
      <c r="P684" s="251">
        <v>0</v>
      </c>
      <c r="Q684" s="127">
        <v>210517</v>
      </c>
      <c r="R684" s="251">
        <v>99.886947631835938</v>
      </c>
      <c r="S684" s="127">
        <v>2262869</v>
      </c>
      <c r="T684" s="251">
        <v>99.905342102050781</v>
      </c>
      <c r="U684" s="251">
        <v>99.75079345703125</v>
      </c>
      <c r="V684" s="251">
        <v>99.783470153808594</v>
      </c>
      <c r="W684" s="251">
        <v>99.638023376464844</v>
      </c>
      <c r="X684" s="251">
        <v>99.689018249511719</v>
      </c>
      <c r="Y684" s="127">
        <v>4181547</v>
      </c>
      <c r="Z684" s="251">
        <v>99.881645202636719</v>
      </c>
      <c r="AA684" s="127">
        <v>754986</v>
      </c>
      <c r="AB684" s="251">
        <v>99.828208923339844</v>
      </c>
      <c r="AC684" s="127">
        <v>66966</v>
      </c>
      <c r="AD684" s="251">
        <v>0.19562165439128876</v>
      </c>
      <c r="AE684" s="127">
        <v>4727</v>
      </c>
      <c r="AF684" s="251">
        <v>98.201820373535156</v>
      </c>
      <c r="AG684" s="127">
        <v>3642851</v>
      </c>
      <c r="AH684" s="251">
        <v>0.1129884272813797</v>
      </c>
      <c r="AI684" s="127">
        <v>28152</v>
      </c>
      <c r="AJ684" s="251">
        <v>97.101448059082031</v>
      </c>
      <c r="AK684" s="251">
        <v>0.95080333948135376</v>
      </c>
      <c r="AL684" s="251">
        <v>6.9189749658107758E-2</v>
      </c>
      <c r="AM684" s="245">
        <v>0</v>
      </c>
      <c r="AN684" s="126">
        <v>0</v>
      </c>
      <c r="AO684" s="156">
        <v>0</v>
      </c>
      <c r="AP684" s="127">
        <v>0</v>
      </c>
      <c r="AQ684" s="127">
        <v>0</v>
      </c>
      <c r="AR684" s="127">
        <v>0</v>
      </c>
      <c r="AS684" s="127">
        <v>0</v>
      </c>
      <c r="AT684" s="127">
        <v>0</v>
      </c>
      <c r="AU684" s="127">
        <v>0</v>
      </c>
      <c r="AV684" s="311">
        <v>2</v>
      </c>
      <c r="AW684" s="312">
        <v>0</v>
      </c>
      <c r="AX684" s="312">
        <v>12</v>
      </c>
      <c r="AY684" s="10">
        <v>0</v>
      </c>
      <c r="AZ684" s="10">
        <v>5</v>
      </c>
      <c r="BA684" s="10">
        <v>6</v>
      </c>
    </row>
    <row r="685" spans="1:53" x14ac:dyDescent="0.25">
      <c r="A685" s="9">
        <v>41873</v>
      </c>
      <c r="B685" s="309" t="s">
        <v>80</v>
      </c>
      <c r="C685" s="309" t="s">
        <v>86</v>
      </c>
      <c r="D685" s="310" t="s">
        <v>119</v>
      </c>
      <c r="E685" s="127">
        <v>57</v>
      </c>
      <c r="F685" s="127">
        <v>177</v>
      </c>
      <c r="G685" s="245">
        <v>330.4344482421875</v>
      </c>
      <c r="H685" s="245">
        <v>0.26400002837181091</v>
      </c>
      <c r="I685" s="245">
        <v>724162.8125</v>
      </c>
      <c r="J685" s="126">
        <v>0</v>
      </c>
      <c r="K685" s="127">
        <v>55229</v>
      </c>
      <c r="L685" s="251">
        <v>96.729978815477381</v>
      </c>
      <c r="M685" s="127">
        <v>2074351</v>
      </c>
      <c r="N685" s="251">
        <v>0</v>
      </c>
      <c r="O685" s="127">
        <v>40861</v>
      </c>
      <c r="P685" s="251">
        <v>0</v>
      </c>
      <c r="Q685" s="127">
        <v>118485</v>
      </c>
      <c r="R685" s="251">
        <v>99.773811340332031</v>
      </c>
      <c r="S685" s="127">
        <v>1182287</v>
      </c>
      <c r="T685" s="251">
        <v>99.941726684570313</v>
      </c>
      <c r="U685" s="251">
        <v>99.840927124023438</v>
      </c>
      <c r="V685" s="251">
        <v>99.916984558105469</v>
      </c>
      <c r="W685" s="251">
        <v>99.615097045898438</v>
      </c>
      <c r="X685" s="251">
        <v>99.858757019042969</v>
      </c>
      <c r="Y685" s="127">
        <v>1870647</v>
      </c>
      <c r="Z685" s="251">
        <v>99.890357971191406</v>
      </c>
      <c r="AA685" s="127">
        <v>307162</v>
      </c>
      <c r="AB685" s="251">
        <v>99.840476989746094</v>
      </c>
      <c r="AC685" s="127">
        <v>40886</v>
      </c>
      <c r="AD685" s="251">
        <v>0.22257007658481598</v>
      </c>
      <c r="AE685" s="127">
        <v>2490</v>
      </c>
      <c r="AF685" s="251">
        <v>99.317268371582031</v>
      </c>
      <c r="AG685" s="127">
        <v>2078293</v>
      </c>
      <c r="AH685" s="251">
        <v>0.12303366512060165</v>
      </c>
      <c r="AI685" s="127">
        <v>14391</v>
      </c>
      <c r="AJ685" s="251">
        <v>96.053085327148438</v>
      </c>
      <c r="AK685" s="251">
        <v>1.2071599960327148</v>
      </c>
      <c r="AL685" s="251">
        <v>6.4159892499446869E-2</v>
      </c>
      <c r="AM685" s="245">
        <v>0</v>
      </c>
      <c r="AN685" s="126">
        <v>0</v>
      </c>
      <c r="AO685" s="156">
        <v>0</v>
      </c>
      <c r="AP685" s="127">
        <v>0</v>
      </c>
      <c r="AQ685" s="127">
        <v>0</v>
      </c>
      <c r="AR685" s="127">
        <v>0</v>
      </c>
      <c r="AS685" s="127">
        <v>0</v>
      </c>
      <c r="AT685" s="127">
        <v>0</v>
      </c>
      <c r="AU685" s="127">
        <v>0</v>
      </c>
      <c r="AV685" s="311">
        <v>2</v>
      </c>
      <c r="AW685" s="312">
        <v>0</v>
      </c>
      <c r="AX685" s="312">
        <v>1</v>
      </c>
      <c r="AY685" s="10">
        <v>0</v>
      </c>
      <c r="AZ685" s="10">
        <v>2</v>
      </c>
      <c r="BA685" s="10">
        <v>0</v>
      </c>
    </row>
    <row r="686" spans="1:53" x14ac:dyDescent="0.25">
      <c r="A686" s="9">
        <v>41873</v>
      </c>
      <c r="B686" s="309" t="s">
        <v>81</v>
      </c>
      <c r="C686" s="309" t="s">
        <v>86</v>
      </c>
      <c r="D686" s="310" t="s">
        <v>119</v>
      </c>
      <c r="E686" s="127">
        <v>40</v>
      </c>
      <c r="F686" s="127">
        <v>134</v>
      </c>
      <c r="G686" s="245">
        <v>356.50326538085937</v>
      </c>
      <c r="H686" s="245">
        <v>0.12720000743865967</v>
      </c>
      <c r="I686" s="245">
        <v>747932.25</v>
      </c>
      <c r="J686" s="126">
        <v>0</v>
      </c>
      <c r="K686" s="127">
        <v>44429</v>
      </c>
      <c r="L686" s="251">
        <v>96.259200072025024</v>
      </c>
      <c r="M686" s="127">
        <v>1650370</v>
      </c>
      <c r="N686" s="251">
        <v>0</v>
      </c>
      <c r="O686" s="127">
        <v>43945</v>
      </c>
      <c r="P686" s="251">
        <v>0</v>
      </c>
      <c r="Q686" s="127">
        <v>125913</v>
      </c>
      <c r="R686" s="251">
        <v>99.93408203125</v>
      </c>
      <c r="S686" s="127">
        <v>1022355</v>
      </c>
      <c r="T686" s="251">
        <v>99.931236267089844</v>
      </c>
      <c r="U686" s="251">
        <v>99.783821105957031</v>
      </c>
      <c r="V686" s="251">
        <v>99.887054443359375</v>
      </c>
      <c r="W686" s="251">
        <v>99.718048095703125</v>
      </c>
      <c r="X686" s="251">
        <v>99.818367004394531</v>
      </c>
      <c r="Y686" s="127">
        <v>1896952</v>
      </c>
      <c r="Z686" s="251">
        <v>99.905479431152344</v>
      </c>
      <c r="AA686" s="127">
        <v>353797</v>
      </c>
      <c r="AB686" s="251">
        <v>99.853591918945313</v>
      </c>
      <c r="AC686" s="127">
        <v>43953</v>
      </c>
      <c r="AD686" s="251">
        <v>0.22524060308933258</v>
      </c>
      <c r="AE686" s="127">
        <v>3234</v>
      </c>
      <c r="AF686" s="251">
        <v>97.526283264160156</v>
      </c>
      <c r="AG686" s="127">
        <v>1653667</v>
      </c>
      <c r="AH686" s="251">
        <v>0.12644626200199127</v>
      </c>
      <c r="AI686" s="127">
        <v>15386</v>
      </c>
      <c r="AJ686" s="251">
        <v>94.605484008789063</v>
      </c>
      <c r="AK686" s="251">
        <v>0.90179181098937988</v>
      </c>
      <c r="AL686" s="251">
        <v>6.2105953693389893E-2</v>
      </c>
      <c r="AM686" s="245">
        <v>0</v>
      </c>
      <c r="AN686" s="126">
        <v>0</v>
      </c>
      <c r="AO686" s="156">
        <v>0</v>
      </c>
      <c r="AP686" s="127">
        <v>0</v>
      </c>
      <c r="AQ686" s="127">
        <v>0</v>
      </c>
      <c r="AR686" s="127">
        <v>0</v>
      </c>
      <c r="AS686" s="127">
        <v>0</v>
      </c>
      <c r="AT686" s="127">
        <v>0</v>
      </c>
      <c r="AU686" s="127">
        <v>0</v>
      </c>
      <c r="AV686" s="311">
        <v>1</v>
      </c>
      <c r="AW686" s="312">
        <v>0</v>
      </c>
      <c r="AX686" s="312">
        <v>5</v>
      </c>
      <c r="AY686" s="10">
        <v>0</v>
      </c>
      <c r="AZ686" s="10">
        <v>0</v>
      </c>
      <c r="BA686" s="10">
        <v>0</v>
      </c>
    </row>
    <row r="687" spans="1:53" x14ac:dyDescent="0.25">
      <c r="A687" s="9">
        <v>41873</v>
      </c>
      <c r="B687" s="309" t="s">
        <v>125</v>
      </c>
      <c r="C687" s="309" t="s">
        <v>86</v>
      </c>
      <c r="D687" s="310" t="s">
        <v>119</v>
      </c>
      <c r="E687" s="127">
        <v>16</v>
      </c>
      <c r="F687" s="127">
        <v>58</v>
      </c>
      <c r="G687" s="245">
        <v>372.41036987304687</v>
      </c>
      <c r="H687" s="245">
        <v>0.41999995708465576</v>
      </c>
      <c r="I687" s="245">
        <v>284650.59375</v>
      </c>
      <c r="J687" s="126">
        <v>0</v>
      </c>
      <c r="K687" s="127">
        <v>71420</v>
      </c>
      <c r="L687" s="251">
        <v>97.338280593671243</v>
      </c>
      <c r="M687" s="127">
        <v>1043681</v>
      </c>
      <c r="N687" s="251">
        <v>4.7907358384691179E-4</v>
      </c>
      <c r="O687" s="127">
        <v>46460</v>
      </c>
      <c r="P687" s="251">
        <v>1.0761945508420467E-2</v>
      </c>
      <c r="Q687" s="127">
        <v>94897</v>
      </c>
      <c r="R687" s="251">
        <v>99.838775634765625</v>
      </c>
      <c r="S687" s="127">
        <v>718247</v>
      </c>
      <c r="T687" s="251">
        <v>99.867317199707031</v>
      </c>
      <c r="U687" s="251">
        <v>99.771842956542969</v>
      </c>
      <c r="V687" s="251">
        <v>99.695503234863281</v>
      </c>
      <c r="W687" s="251">
        <v>99.610984802246094</v>
      </c>
      <c r="X687" s="251">
        <v>99.563224792480469</v>
      </c>
      <c r="Y687" s="127">
        <v>924282</v>
      </c>
      <c r="Z687" s="251">
        <v>99.933135986328125</v>
      </c>
      <c r="AA687" s="127">
        <v>150405</v>
      </c>
      <c r="AB687" s="251">
        <v>99.823143005371094</v>
      </c>
      <c r="AC687" s="127">
        <v>46452</v>
      </c>
      <c r="AD687" s="251">
        <v>0.21742874383926392</v>
      </c>
      <c r="AE687" s="127">
        <v>3389</v>
      </c>
      <c r="AF687" s="251">
        <v>98.672172546386719</v>
      </c>
      <c r="AG687" s="127">
        <v>1043872</v>
      </c>
      <c r="AH687" s="251">
        <v>0.12520691752433777</v>
      </c>
      <c r="AI687" s="127">
        <v>10065</v>
      </c>
      <c r="AJ687" s="251">
        <v>93.432685852050781</v>
      </c>
      <c r="AK687" s="251">
        <v>1.0335967540740967</v>
      </c>
      <c r="AL687" s="251">
        <v>6.5767243504524231E-2</v>
      </c>
      <c r="AM687" s="245">
        <v>0</v>
      </c>
      <c r="AN687" s="126">
        <v>0</v>
      </c>
      <c r="AO687" s="156">
        <v>0</v>
      </c>
      <c r="AP687" s="127">
        <v>0</v>
      </c>
      <c r="AQ687" s="127">
        <v>0</v>
      </c>
      <c r="AR687" s="127">
        <v>0</v>
      </c>
      <c r="AS687" s="127">
        <v>0</v>
      </c>
      <c r="AT687" s="127">
        <v>0</v>
      </c>
      <c r="AU687" s="127">
        <v>0</v>
      </c>
      <c r="AV687" s="311">
        <v>0</v>
      </c>
      <c r="AW687" s="312">
        <v>0</v>
      </c>
      <c r="AX687" s="312">
        <v>1</v>
      </c>
      <c r="AY687" s="10">
        <v>0</v>
      </c>
      <c r="AZ687" s="10">
        <v>1</v>
      </c>
      <c r="BA687" s="10">
        <v>0</v>
      </c>
    </row>
    <row r="688" spans="1:53" x14ac:dyDescent="0.25">
      <c r="A688" s="9">
        <v>41873</v>
      </c>
      <c r="B688" s="313" t="s">
        <v>82</v>
      </c>
      <c r="C688" s="313" t="s">
        <v>86</v>
      </c>
      <c r="D688" s="314" t="s">
        <v>120</v>
      </c>
      <c r="E688" s="131">
        <v>51</v>
      </c>
      <c r="F688" s="131">
        <v>165</v>
      </c>
      <c r="G688" s="246">
        <v>320.40475463867187</v>
      </c>
      <c r="H688" s="246">
        <v>0.29279997944831848</v>
      </c>
      <c r="I688" s="246">
        <v>656558.4375</v>
      </c>
      <c r="J688" s="129">
        <v>0</v>
      </c>
      <c r="K688" s="128">
        <v>55968</v>
      </c>
      <c r="L688" s="252">
        <v>96.623070325900514</v>
      </c>
      <c r="M688" s="128">
        <v>1190255</v>
      </c>
      <c r="N688" s="252">
        <v>0</v>
      </c>
      <c r="O688" s="128">
        <v>48585</v>
      </c>
      <c r="P688" s="252">
        <v>0</v>
      </c>
      <c r="Q688" s="128">
        <v>125551</v>
      </c>
      <c r="R688" s="252">
        <v>99.734771728515625</v>
      </c>
      <c r="S688" s="128">
        <v>823681</v>
      </c>
      <c r="T688" s="252">
        <v>99.754150390625</v>
      </c>
      <c r="U688" s="252">
        <v>99.818870544433594</v>
      </c>
      <c r="V688" s="252">
        <v>99.87548828125</v>
      </c>
      <c r="W688" s="252">
        <v>99.554122924804688</v>
      </c>
      <c r="X688" s="252">
        <v>99.62994384765625</v>
      </c>
      <c r="Y688" s="128">
        <v>1136483</v>
      </c>
      <c r="Z688" s="252">
        <v>99.924415588378906</v>
      </c>
      <c r="AA688" s="128">
        <v>202726</v>
      </c>
      <c r="AB688" s="252">
        <v>99.723274230957031</v>
      </c>
      <c r="AC688" s="128">
        <v>48642</v>
      </c>
      <c r="AD688" s="252">
        <v>0.24258871376514435</v>
      </c>
      <c r="AE688" s="128">
        <v>5242</v>
      </c>
      <c r="AF688" s="252">
        <v>97.27203369140625</v>
      </c>
      <c r="AG688" s="128">
        <v>1193641</v>
      </c>
      <c r="AH688" s="252">
        <v>0.27579480409622192</v>
      </c>
      <c r="AI688" s="128">
        <v>14746</v>
      </c>
      <c r="AJ688" s="252">
        <v>95.219039916992188</v>
      </c>
      <c r="AK688" s="252">
        <v>1.2335549592971802</v>
      </c>
      <c r="AL688" s="252">
        <v>6.9507867097854614E-2</v>
      </c>
      <c r="AM688" s="246">
        <v>0</v>
      </c>
      <c r="AN688" s="129">
        <v>0</v>
      </c>
      <c r="AO688" s="129">
        <v>0</v>
      </c>
      <c r="AP688" s="296">
        <v>0</v>
      </c>
      <c r="AQ688" s="296">
        <v>0</v>
      </c>
      <c r="AR688" s="296">
        <v>1</v>
      </c>
      <c r="AS688" s="296">
        <v>1</v>
      </c>
      <c r="AT688" s="296">
        <v>0</v>
      </c>
      <c r="AU688" s="296">
        <v>0</v>
      </c>
      <c r="AV688" s="311">
        <v>1</v>
      </c>
      <c r="AW688" s="312">
        <v>1</v>
      </c>
      <c r="AX688" s="312">
        <v>8</v>
      </c>
      <c r="AY688" s="10">
        <v>0</v>
      </c>
      <c r="AZ688" s="10">
        <v>1</v>
      </c>
      <c r="BA688" s="10">
        <v>1</v>
      </c>
    </row>
    <row r="689" spans="1:53" x14ac:dyDescent="0.25">
      <c r="A689" s="9">
        <v>41873</v>
      </c>
      <c r="B689" s="313" t="s">
        <v>83</v>
      </c>
      <c r="C689" s="313" t="s">
        <v>86</v>
      </c>
      <c r="D689" s="314" t="s">
        <v>120</v>
      </c>
      <c r="E689" s="131">
        <v>46</v>
      </c>
      <c r="F689" s="131">
        <v>140</v>
      </c>
      <c r="G689" s="246">
        <v>158.0999755859375</v>
      </c>
      <c r="H689" s="246">
        <v>1.6800001263618469E-2</v>
      </c>
      <c r="I689" s="246">
        <v>710619.8125</v>
      </c>
      <c r="J689" s="131">
        <v>0</v>
      </c>
      <c r="K689" s="130">
        <v>32856</v>
      </c>
      <c r="L689" s="253">
        <v>96.484660336011686</v>
      </c>
      <c r="M689" s="130">
        <v>970338</v>
      </c>
      <c r="N689" s="253">
        <v>0</v>
      </c>
      <c r="O689" s="130">
        <v>21277</v>
      </c>
      <c r="P689" s="253">
        <v>0</v>
      </c>
      <c r="Q689" s="130">
        <v>95242</v>
      </c>
      <c r="R689" s="253">
        <v>99.940155029296875</v>
      </c>
      <c r="S689" s="130">
        <v>576868</v>
      </c>
      <c r="T689" s="253">
        <v>99.921302795410156</v>
      </c>
      <c r="U689" s="253">
        <v>99.774406433105469</v>
      </c>
      <c r="V689" s="253">
        <v>99.837890625</v>
      </c>
      <c r="W689" s="253">
        <v>99.714698791503906</v>
      </c>
      <c r="X689" s="253">
        <v>99.759323120117188</v>
      </c>
      <c r="Y689" s="130">
        <v>1198402</v>
      </c>
      <c r="Z689" s="253">
        <v>99.933662414550781</v>
      </c>
      <c r="AA689" s="130">
        <v>282915</v>
      </c>
      <c r="AB689" s="253">
        <v>99.867095947265625</v>
      </c>
      <c r="AC689" s="130">
        <v>21283</v>
      </c>
      <c r="AD689" s="253">
        <v>0.23023070394992828</v>
      </c>
      <c r="AE689" s="130">
        <v>2021</v>
      </c>
      <c r="AF689" s="253">
        <v>98.4166259765625</v>
      </c>
      <c r="AG689" s="130">
        <v>971931</v>
      </c>
      <c r="AH689" s="253">
        <v>0.21987158060073853</v>
      </c>
      <c r="AI689" s="130">
        <v>6452</v>
      </c>
      <c r="AJ689" s="253">
        <v>96.125228881835938</v>
      </c>
      <c r="AK689" s="253">
        <v>1.2381594181060791</v>
      </c>
      <c r="AL689" s="253">
        <v>7.3096446692943573E-2</v>
      </c>
      <c r="AM689" s="256">
        <v>0</v>
      </c>
      <c r="AN689" s="131">
        <v>0</v>
      </c>
      <c r="AO689" s="131">
        <v>0</v>
      </c>
      <c r="AP689" s="296">
        <v>0</v>
      </c>
      <c r="AQ689" s="296">
        <v>0</v>
      </c>
      <c r="AR689" s="296">
        <v>0</v>
      </c>
      <c r="AS689" s="296">
        <v>0</v>
      </c>
      <c r="AT689" s="296">
        <v>0</v>
      </c>
      <c r="AU689" s="296">
        <v>0</v>
      </c>
      <c r="AV689" s="315">
        <v>0</v>
      </c>
      <c r="AW689" s="316">
        <v>0</v>
      </c>
      <c r="AX689" s="316">
        <v>8</v>
      </c>
      <c r="AY689" s="317">
        <v>0</v>
      </c>
      <c r="AZ689" s="317">
        <v>1</v>
      </c>
      <c r="BA689" s="317">
        <v>0</v>
      </c>
    </row>
    <row r="690" spans="1:53" x14ac:dyDescent="0.25">
      <c r="A690" s="9">
        <v>41873</v>
      </c>
      <c r="B690" s="299" t="s">
        <v>85</v>
      </c>
      <c r="C690" s="299" t="s">
        <v>86</v>
      </c>
      <c r="D690" s="300">
        <v>3</v>
      </c>
      <c r="E690" s="124">
        <v>134</v>
      </c>
      <c r="F690" s="124">
        <v>435</v>
      </c>
      <c r="G690" s="242">
        <v>243.22804260253906</v>
      </c>
      <c r="H690" s="242">
        <v>3.5999998450279236E-2</v>
      </c>
      <c r="I690" s="242">
        <v>2791749.5</v>
      </c>
      <c r="J690" s="125">
        <v>0</v>
      </c>
      <c r="K690" s="124">
        <v>68590</v>
      </c>
      <c r="L690" s="248">
        <v>96.465957136608836</v>
      </c>
      <c r="M690" s="124">
        <v>3101040</v>
      </c>
      <c r="N690" s="248">
        <v>0</v>
      </c>
      <c r="O690" s="124">
        <v>32641</v>
      </c>
      <c r="P690" s="248">
        <v>0</v>
      </c>
      <c r="Q690" s="124">
        <v>186586</v>
      </c>
      <c r="R690" s="248">
        <v>99.885307312011719</v>
      </c>
      <c r="S690" s="124">
        <v>2011080</v>
      </c>
      <c r="T690" s="248">
        <v>99.903182983398438</v>
      </c>
      <c r="U690" s="248">
        <v>99.803924560546875</v>
      </c>
      <c r="V690" s="248">
        <v>99.934310913085938</v>
      </c>
      <c r="W690" s="248">
        <v>99.689453125</v>
      </c>
      <c r="X690" s="248">
        <v>99.837554931640625</v>
      </c>
      <c r="Y690" s="124">
        <v>5603842</v>
      </c>
      <c r="Z690" s="248">
        <v>99.903800964355469</v>
      </c>
      <c r="AA690" s="124">
        <v>1036949</v>
      </c>
      <c r="AB690" s="248">
        <v>99.785621643066406</v>
      </c>
      <c r="AC690" s="124">
        <v>32705</v>
      </c>
      <c r="AD690" s="248">
        <v>0.40666565299034119</v>
      </c>
      <c r="AE690" s="124">
        <v>2913</v>
      </c>
      <c r="AF690" s="248">
        <v>97.459663391113281</v>
      </c>
      <c r="AG690" s="124">
        <v>3119684</v>
      </c>
      <c r="AH690" s="248">
        <v>0.25040999054908752</v>
      </c>
      <c r="AI690" s="124">
        <v>20605</v>
      </c>
      <c r="AJ690" s="248">
        <v>93.579231262207031</v>
      </c>
      <c r="AK690" s="248">
        <v>1.0300503969192505</v>
      </c>
      <c r="AL690" s="248">
        <v>7.5063668191432953E-2</v>
      </c>
      <c r="AM690" s="242">
        <v>0</v>
      </c>
      <c r="AN690" s="125">
        <v>0</v>
      </c>
      <c r="AO690" s="300">
        <v>0</v>
      </c>
      <c r="AP690" s="124">
        <v>0</v>
      </c>
      <c r="AQ690" s="124">
        <v>0</v>
      </c>
      <c r="AR690" s="124">
        <v>0</v>
      </c>
      <c r="AS690" s="124">
        <v>0</v>
      </c>
      <c r="AT690" s="124">
        <v>0</v>
      </c>
      <c r="AU690" s="124">
        <v>0</v>
      </c>
      <c r="AV690" s="315">
        <v>1</v>
      </c>
      <c r="AW690" s="316">
        <v>0</v>
      </c>
      <c r="AX690" s="316">
        <v>2</v>
      </c>
      <c r="AY690" s="317">
        <v>1</v>
      </c>
      <c r="AZ690" s="317">
        <v>0</v>
      </c>
      <c r="BA690" s="317">
        <v>0</v>
      </c>
    </row>
    <row r="691" spans="1:53" x14ac:dyDescent="0.25">
      <c r="A691" s="9">
        <v>41873</v>
      </c>
      <c r="B691" s="304" t="s">
        <v>84</v>
      </c>
      <c r="C691" s="304" t="s">
        <v>87</v>
      </c>
      <c r="D691" s="305">
        <v>2</v>
      </c>
      <c r="E691" s="142">
        <v>194</v>
      </c>
      <c r="F691" s="142">
        <v>581</v>
      </c>
      <c r="G691" s="243">
        <v>1023.3601684570312</v>
      </c>
      <c r="H691" s="243">
        <v>1.1450055837631226</v>
      </c>
      <c r="I691" s="243">
        <v>5457419</v>
      </c>
      <c r="J691" s="143">
        <v>0</v>
      </c>
      <c r="K691" s="142">
        <v>145291</v>
      </c>
      <c r="L691" s="249">
        <v>96.269555581557015</v>
      </c>
      <c r="M691" s="142">
        <v>6633974</v>
      </c>
      <c r="N691" s="249">
        <v>0</v>
      </c>
      <c r="O691" s="142">
        <v>76066</v>
      </c>
      <c r="P691" s="249">
        <v>1.4593647792935371E-2</v>
      </c>
      <c r="Q691" s="142">
        <v>67378</v>
      </c>
      <c r="R691" s="249">
        <v>99.695747375488281</v>
      </c>
      <c r="S691" s="142">
        <v>5240862</v>
      </c>
      <c r="T691" s="249">
        <v>99.878265380859375</v>
      </c>
      <c r="U691" s="249">
        <v>99.476768493652344</v>
      </c>
      <c r="V691" s="249">
        <v>99.776359558105469</v>
      </c>
      <c r="W691" s="249">
        <v>99.174110412597656</v>
      </c>
      <c r="X691" s="249">
        <v>99.654899597167969</v>
      </c>
      <c r="Y691" s="142">
        <v>23642632</v>
      </c>
      <c r="Z691" s="249">
        <v>99.607475280761719</v>
      </c>
      <c r="AA691" s="142">
        <v>10121</v>
      </c>
      <c r="AB691" s="249">
        <v>91.186637878417969</v>
      </c>
      <c r="AC691" s="142">
        <v>66309</v>
      </c>
      <c r="AD691" s="249">
        <v>0.24732691049575806</v>
      </c>
      <c r="AE691" s="142">
        <v>9480</v>
      </c>
      <c r="AF691" s="249">
        <v>99.251052856445313</v>
      </c>
      <c r="AG691" s="142">
        <v>6592982</v>
      </c>
      <c r="AH691" s="249">
        <v>0.12241805344820023</v>
      </c>
      <c r="AI691" s="142">
        <v>15284</v>
      </c>
      <c r="AJ691" s="249">
        <v>96.617378234863281</v>
      </c>
      <c r="AK691" s="249">
        <v>2.5706923007965088</v>
      </c>
      <c r="AL691" s="249">
        <v>0.20190936326980591</v>
      </c>
      <c r="AM691" s="243">
        <v>0</v>
      </c>
      <c r="AN691" s="143">
        <v>0</v>
      </c>
      <c r="AO691" s="305">
        <v>0</v>
      </c>
      <c r="AP691" s="142">
        <v>0</v>
      </c>
      <c r="AQ691" s="142">
        <v>0</v>
      </c>
      <c r="AR691" s="142">
        <v>3</v>
      </c>
      <c r="AS691" s="142">
        <v>1</v>
      </c>
      <c r="AT691" s="142">
        <v>0</v>
      </c>
      <c r="AU691" s="142">
        <v>0</v>
      </c>
      <c r="AV691" s="315">
        <v>4</v>
      </c>
      <c r="AW691" s="316">
        <v>0</v>
      </c>
      <c r="AX691" s="316">
        <v>8</v>
      </c>
      <c r="AY691" s="317">
        <v>1</v>
      </c>
      <c r="AZ691" s="317">
        <v>3</v>
      </c>
      <c r="BA691" s="317">
        <v>3</v>
      </c>
    </row>
    <row r="692" spans="1:53" x14ac:dyDescent="0.25">
      <c r="A692" s="9">
        <v>41872</v>
      </c>
      <c r="B692" s="299" t="s">
        <v>17</v>
      </c>
      <c r="C692" s="299"/>
      <c r="D692" s="300">
        <v>4</v>
      </c>
      <c r="E692" s="124">
        <v>847</v>
      </c>
      <c r="F692" s="124">
        <v>2893</v>
      </c>
      <c r="G692" s="242">
        <v>7354.4832000732422</v>
      </c>
      <c r="H692" s="242">
        <v>5.3898416236042976</v>
      </c>
      <c r="I692" s="242">
        <v>16286355.5</v>
      </c>
      <c r="J692" s="125"/>
      <c r="K692" s="124">
        <v>939764</v>
      </c>
      <c r="L692" s="248">
        <v>96.819520645608904</v>
      </c>
      <c r="M692" s="124">
        <v>36014281</v>
      </c>
      <c r="N692" s="248">
        <v>0.11156407999767888</v>
      </c>
      <c r="O692" s="124">
        <v>829124</v>
      </c>
      <c r="P692" s="248">
        <v>8.943019951832358E-2</v>
      </c>
      <c r="Q692" s="124">
        <v>2279504</v>
      </c>
      <c r="R692" s="248">
        <v>98.873395443297341</v>
      </c>
      <c r="S692" s="124">
        <v>23112151</v>
      </c>
      <c r="T692" s="248">
        <v>99.195721104593147</v>
      </c>
      <c r="U692" s="248">
        <v>99.670857701356397</v>
      </c>
      <c r="V692" s="248">
        <v>99.693793594218022</v>
      </c>
      <c r="W692" s="248">
        <v>98.5479612767883</v>
      </c>
      <c r="X692" s="248">
        <v>98.891977452309263</v>
      </c>
      <c r="Y692" s="124">
        <v>47071628</v>
      </c>
      <c r="Z692" s="248">
        <v>99.849605262330485</v>
      </c>
      <c r="AA692" s="124">
        <v>5023618</v>
      </c>
      <c r="AB692" s="248">
        <v>99.784478922323871</v>
      </c>
      <c r="AC692" s="124">
        <v>819907</v>
      </c>
      <c r="AD692" s="248">
        <v>0.30381494183792951</v>
      </c>
      <c r="AE692" s="124">
        <v>66597</v>
      </c>
      <c r="AF692" s="248">
        <v>98.077989360209543</v>
      </c>
      <c r="AG692" s="124">
        <v>35967217</v>
      </c>
      <c r="AH692" s="248">
        <v>0.27763337988304526</v>
      </c>
      <c r="AI692" s="124">
        <v>288762</v>
      </c>
      <c r="AJ692" s="248">
        <v>91.62008792666542</v>
      </c>
      <c r="AK692" s="248">
        <v>0.91576397321531589</v>
      </c>
      <c r="AL692" s="248" t="e">
        <v>#DIV/0!</v>
      </c>
      <c r="AM692" s="242"/>
      <c r="AN692" s="125"/>
      <c r="AO692" s="300"/>
      <c r="AP692" s="124">
        <v>0</v>
      </c>
      <c r="AQ692" s="124">
        <v>5</v>
      </c>
      <c r="AR692" s="124">
        <v>2</v>
      </c>
      <c r="AS692" s="124">
        <v>4</v>
      </c>
      <c r="AT692" s="124">
        <v>0</v>
      </c>
      <c r="AU692" s="124">
        <v>0</v>
      </c>
      <c r="AV692" s="301">
        <v>34</v>
      </c>
      <c r="AW692" s="302">
        <v>2</v>
      </c>
      <c r="AX692" s="302">
        <v>101</v>
      </c>
      <c r="AY692" s="303">
        <v>5</v>
      </c>
      <c r="AZ692" s="303">
        <v>24</v>
      </c>
      <c r="BA692" s="303">
        <v>21</v>
      </c>
    </row>
    <row r="693" spans="1:53" x14ac:dyDescent="0.25">
      <c r="A693" s="9">
        <v>41872</v>
      </c>
      <c r="B693" s="304" t="s">
        <v>88</v>
      </c>
      <c r="C693" s="304"/>
      <c r="D693" s="305">
        <v>3</v>
      </c>
      <c r="E693" s="142">
        <v>653</v>
      </c>
      <c r="F693" s="142">
        <v>2312</v>
      </c>
      <c r="G693" s="243">
        <v>6303.7849578857422</v>
      </c>
      <c r="H693" s="243">
        <v>3.6408000662922859</v>
      </c>
      <c r="I693" s="243">
        <v>10573298.5</v>
      </c>
      <c r="J693" s="143"/>
      <c r="K693" s="142">
        <v>814915</v>
      </c>
      <c r="L693" s="249">
        <v>96.89329561978856</v>
      </c>
      <c r="M693" s="142">
        <v>28712116</v>
      </c>
      <c r="N693" s="249">
        <v>0.13993744405821176</v>
      </c>
      <c r="O693" s="142">
        <v>755769</v>
      </c>
      <c r="P693" s="249">
        <v>9.7648886364466891E-2</v>
      </c>
      <c r="Q693" s="142">
        <v>2215735</v>
      </c>
      <c r="R693" s="249">
        <v>98.8480123452577</v>
      </c>
      <c r="S693" s="142">
        <v>17268156</v>
      </c>
      <c r="T693" s="249">
        <v>98.952736968110571</v>
      </c>
      <c r="U693" s="249">
        <v>99.711420347016599</v>
      </c>
      <c r="V693" s="249">
        <v>99.690991584874737</v>
      </c>
      <c r="W693" s="249">
        <v>98.56275709425077</v>
      </c>
      <c r="X693" s="249">
        <v>98.646964683882345</v>
      </c>
      <c r="Y693" s="142">
        <v>29107536</v>
      </c>
      <c r="Z693" s="249">
        <v>99.905931459862813</v>
      </c>
      <c r="AA693" s="142">
        <v>5014411</v>
      </c>
      <c r="AB693" s="249">
        <v>99.801273656757232</v>
      </c>
      <c r="AC693" s="142">
        <v>755909</v>
      </c>
      <c r="AD693" s="249">
        <v>0.3046663002231832</v>
      </c>
      <c r="AE693" s="142">
        <v>57705</v>
      </c>
      <c r="AF693" s="249">
        <v>97.882330603616495</v>
      </c>
      <c r="AG693" s="142">
        <v>28710507</v>
      </c>
      <c r="AH693" s="249">
        <v>0.3207710682243502</v>
      </c>
      <c r="AI693" s="142">
        <v>274048</v>
      </c>
      <c r="AJ693" s="249">
        <v>91.365015699004857</v>
      </c>
      <c r="AK693" s="249">
        <v>7.8086732205078508E-7</v>
      </c>
      <c r="AL693" s="249" t="e">
        <v>#DIV/0!</v>
      </c>
      <c r="AM693" s="243"/>
      <c r="AN693" s="143"/>
      <c r="AO693" s="305"/>
      <c r="AP693" s="142">
        <v>0</v>
      </c>
      <c r="AQ693" s="142">
        <v>5</v>
      </c>
      <c r="AR693" s="142">
        <v>2</v>
      </c>
      <c r="AS693" s="142">
        <v>4</v>
      </c>
      <c r="AT693" s="142">
        <v>0</v>
      </c>
      <c r="AU693" s="142">
        <v>0</v>
      </c>
      <c r="AV693" s="301">
        <v>30</v>
      </c>
      <c r="AW693" s="302">
        <v>2</v>
      </c>
      <c r="AX693" s="302">
        <v>94</v>
      </c>
      <c r="AY693" s="303">
        <v>5</v>
      </c>
      <c r="AZ693" s="303">
        <v>23</v>
      </c>
      <c r="BA693" s="303">
        <v>20</v>
      </c>
    </row>
    <row r="694" spans="1:53" x14ac:dyDescent="0.25">
      <c r="A694" s="9">
        <v>41872</v>
      </c>
      <c r="B694" s="306" t="s">
        <v>89</v>
      </c>
      <c r="C694" s="306"/>
      <c r="D694" s="307">
        <v>1</v>
      </c>
      <c r="E694" s="145">
        <v>194</v>
      </c>
      <c r="F694" s="145">
        <v>581</v>
      </c>
      <c r="G694" s="244">
        <v>1050.6982421875</v>
      </c>
      <c r="H694" s="244">
        <v>1.7490415573120117</v>
      </c>
      <c r="I694" s="244">
        <v>5713057</v>
      </c>
      <c r="J694" s="138"/>
      <c r="K694" s="145">
        <v>124849</v>
      </c>
      <c r="L694" s="250">
        <v>96.337976275340608</v>
      </c>
      <c r="M694" s="145">
        <v>7302165</v>
      </c>
      <c r="N694" s="250">
        <v>0</v>
      </c>
      <c r="O694" s="145">
        <v>73355</v>
      </c>
      <c r="P694" s="250">
        <v>4.7539165243506432E-3</v>
      </c>
      <c r="Q694" s="145">
        <v>63769</v>
      </c>
      <c r="R694" s="250">
        <v>99.755363464355469</v>
      </c>
      <c r="S694" s="145">
        <v>5843995</v>
      </c>
      <c r="T694" s="250">
        <v>99.913703918457031</v>
      </c>
      <c r="U694" s="250">
        <v>99.252944946289063</v>
      </c>
      <c r="V694" s="250">
        <v>99.704811096191406</v>
      </c>
      <c r="W694" s="250">
        <v>99.010139465332031</v>
      </c>
      <c r="X694" s="250">
        <v>99.618766784667969</v>
      </c>
      <c r="Y694" s="145">
        <v>17964092</v>
      </c>
      <c r="Z694" s="250">
        <v>99.758338928222656</v>
      </c>
      <c r="AA694" s="145">
        <v>9207</v>
      </c>
      <c r="AB694" s="250">
        <v>90.637557983398438</v>
      </c>
      <c r="AC694" s="145">
        <v>63998</v>
      </c>
      <c r="AD694" s="250">
        <v>0.29375916719436646</v>
      </c>
      <c r="AE694" s="145">
        <v>8892</v>
      </c>
      <c r="AF694" s="250">
        <v>99.347724914550781</v>
      </c>
      <c r="AG694" s="145">
        <v>7256710</v>
      </c>
      <c r="AH694" s="250">
        <v>0.10696307569742203</v>
      </c>
      <c r="AI694" s="145">
        <v>14714</v>
      </c>
      <c r="AJ694" s="250">
        <v>96.370803833007812</v>
      </c>
      <c r="AK694" s="250">
        <v>2.6105899810791016</v>
      </c>
      <c r="AL694" s="250">
        <v>0.19909009337425232</v>
      </c>
      <c r="AM694" s="244"/>
      <c r="AN694" s="138"/>
      <c r="AO694" s="307"/>
      <c r="AP694" s="145">
        <v>0</v>
      </c>
      <c r="AQ694" s="145">
        <v>0</v>
      </c>
      <c r="AR694" s="145">
        <v>0</v>
      </c>
      <c r="AS694" s="145">
        <v>0</v>
      </c>
      <c r="AT694" s="145">
        <v>0</v>
      </c>
      <c r="AU694" s="145">
        <v>0</v>
      </c>
      <c r="AV694" s="34">
        <v>4</v>
      </c>
      <c r="AW694" s="308">
        <v>0</v>
      </c>
      <c r="AX694" s="308">
        <v>7</v>
      </c>
      <c r="AY694" s="10">
        <v>0</v>
      </c>
      <c r="AZ694" s="10">
        <v>1</v>
      </c>
      <c r="BA694" s="10">
        <v>1</v>
      </c>
    </row>
    <row r="695" spans="1:53" x14ac:dyDescent="0.25">
      <c r="A695" s="9">
        <v>41872</v>
      </c>
      <c r="B695" s="309" t="s">
        <v>75</v>
      </c>
      <c r="C695" s="309" t="s">
        <v>86</v>
      </c>
      <c r="D695" s="310" t="s">
        <v>118</v>
      </c>
      <c r="E695" s="127">
        <v>39</v>
      </c>
      <c r="F695" s="127">
        <v>181</v>
      </c>
      <c r="G695" s="245">
        <v>1578.00732421875</v>
      </c>
      <c r="H695" s="245">
        <v>0.4511999785900116</v>
      </c>
      <c r="I695" s="245">
        <v>776882.5</v>
      </c>
      <c r="J695" s="126">
        <v>0</v>
      </c>
      <c r="K695" s="127">
        <v>174170</v>
      </c>
      <c r="L695" s="251">
        <v>96.868576677958316</v>
      </c>
      <c r="M695" s="127">
        <v>3829117</v>
      </c>
      <c r="N695" s="251">
        <v>1.0485446453094482</v>
      </c>
      <c r="O695" s="127">
        <v>195928</v>
      </c>
      <c r="P695" s="251">
        <v>0.37105467915534973</v>
      </c>
      <c r="Q695" s="127">
        <v>472215</v>
      </c>
      <c r="R695" s="251">
        <v>95.076606750488281</v>
      </c>
      <c r="S695" s="127">
        <v>2953664</v>
      </c>
      <c r="T695" s="251">
        <v>94.380233764648438</v>
      </c>
      <c r="U695" s="251">
        <v>99.409988403320312</v>
      </c>
      <c r="V695" s="251">
        <v>98.421669006347656</v>
      </c>
      <c r="W695" s="251">
        <v>94.515640258789063</v>
      </c>
      <c r="X695" s="251">
        <v>92.890602111816406</v>
      </c>
      <c r="Y695" s="127">
        <v>3813212</v>
      </c>
      <c r="Z695" s="251">
        <v>99.90081787109375</v>
      </c>
      <c r="AA695" s="127">
        <v>654112</v>
      </c>
      <c r="AB695" s="251">
        <v>99.684455871582031</v>
      </c>
      <c r="AC695" s="127">
        <v>195597</v>
      </c>
      <c r="AD695" s="251">
        <v>0.42280811071395874</v>
      </c>
      <c r="AE695" s="127">
        <v>19931</v>
      </c>
      <c r="AF695" s="251">
        <v>97.466255187988281</v>
      </c>
      <c r="AG695" s="127">
        <v>3783018</v>
      </c>
      <c r="AH695" s="251">
        <v>1.2933324575424194</v>
      </c>
      <c r="AI695" s="127">
        <v>92106</v>
      </c>
      <c r="AJ695" s="251">
        <v>85.022689819335938</v>
      </c>
      <c r="AK695" s="251">
        <v>1.0998936891555786</v>
      </c>
      <c r="AL695" s="251">
        <v>5.642043799161911E-2</v>
      </c>
      <c r="AM695" s="245">
        <v>0</v>
      </c>
      <c r="AN695" s="126">
        <v>0</v>
      </c>
      <c r="AO695" s="156">
        <v>0</v>
      </c>
      <c r="AP695" s="127">
        <v>0</v>
      </c>
      <c r="AQ695" s="127">
        <v>5</v>
      </c>
      <c r="AR695" s="127">
        <v>1</v>
      </c>
      <c r="AS695" s="127">
        <v>3</v>
      </c>
      <c r="AT695" s="127">
        <v>0</v>
      </c>
      <c r="AU695" s="127">
        <v>0</v>
      </c>
      <c r="AV695" s="311">
        <v>15</v>
      </c>
      <c r="AW695" s="312">
        <v>1</v>
      </c>
      <c r="AX695" s="312">
        <v>34</v>
      </c>
      <c r="AY695" s="10">
        <v>3</v>
      </c>
      <c r="AZ695" s="10">
        <v>8</v>
      </c>
      <c r="BA695" s="10">
        <v>9</v>
      </c>
    </row>
    <row r="696" spans="1:53" x14ac:dyDescent="0.25">
      <c r="A696" s="9">
        <v>41872</v>
      </c>
      <c r="B696" s="309" t="s">
        <v>76</v>
      </c>
      <c r="C696" s="309" t="s">
        <v>86</v>
      </c>
      <c r="D696" s="310" t="s">
        <v>119</v>
      </c>
      <c r="E696" s="127">
        <v>52</v>
      </c>
      <c r="F696" s="127">
        <v>168</v>
      </c>
      <c r="G696" s="245">
        <v>468.34091186523437</v>
      </c>
      <c r="H696" s="245">
        <v>0.84720003604888916</v>
      </c>
      <c r="I696" s="245">
        <v>637145.3125</v>
      </c>
      <c r="J696" s="126">
        <v>0</v>
      </c>
      <c r="K696" s="127">
        <v>64051</v>
      </c>
      <c r="L696" s="251">
        <v>97.053910165337001</v>
      </c>
      <c r="M696" s="127">
        <v>2114036</v>
      </c>
      <c r="N696" s="251">
        <v>0</v>
      </c>
      <c r="O696" s="127">
        <v>55391</v>
      </c>
      <c r="P696" s="251">
        <v>0</v>
      </c>
      <c r="Q696" s="127">
        <v>165624</v>
      </c>
      <c r="R696" s="251">
        <v>99.937210083007813</v>
      </c>
      <c r="S696" s="127">
        <v>1276605</v>
      </c>
      <c r="T696" s="251">
        <v>99.933731079101563</v>
      </c>
      <c r="U696" s="251">
        <v>99.814048767089844</v>
      </c>
      <c r="V696" s="251">
        <v>99.893997192382813</v>
      </c>
      <c r="W696" s="251">
        <v>99.751373291015625</v>
      </c>
      <c r="X696" s="251">
        <v>99.827796936035156</v>
      </c>
      <c r="Y696" s="127">
        <v>1941632</v>
      </c>
      <c r="Z696" s="251">
        <v>99.914604187011719</v>
      </c>
      <c r="AA696" s="127">
        <v>312086</v>
      </c>
      <c r="AB696" s="251">
        <v>99.805824279785156</v>
      </c>
      <c r="AC696" s="127">
        <v>55470</v>
      </c>
      <c r="AD696" s="251">
        <v>0.32269695401191711</v>
      </c>
      <c r="AE696" s="127">
        <v>1319</v>
      </c>
      <c r="AF696" s="251">
        <v>98.635330200195313</v>
      </c>
      <c r="AG696" s="127">
        <v>2117438</v>
      </c>
      <c r="AH696" s="251">
        <v>0.15877678990364075</v>
      </c>
      <c r="AI696" s="127">
        <v>16782</v>
      </c>
      <c r="AJ696" s="251">
        <v>94.303421020507812</v>
      </c>
      <c r="AK696" s="251">
        <v>1.1123789548873901</v>
      </c>
      <c r="AL696" s="251">
        <v>5.2951175719499588E-2</v>
      </c>
      <c r="AM696" s="245">
        <v>0</v>
      </c>
      <c r="AN696" s="126">
        <v>0</v>
      </c>
      <c r="AO696" s="156">
        <v>0</v>
      </c>
      <c r="AP696" s="127">
        <v>0</v>
      </c>
      <c r="AQ696" s="127">
        <v>0</v>
      </c>
      <c r="AR696" s="127">
        <v>0</v>
      </c>
      <c r="AS696" s="127">
        <v>0</v>
      </c>
      <c r="AT696" s="127">
        <v>0</v>
      </c>
      <c r="AU696" s="127">
        <v>0</v>
      </c>
      <c r="AV696" s="311">
        <v>2</v>
      </c>
      <c r="AW696" s="312">
        <v>0</v>
      </c>
      <c r="AX696" s="312">
        <v>2</v>
      </c>
      <c r="AY696" s="10">
        <v>0</v>
      </c>
      <c r="AZ696" s="10">
        <v>2</v>
      </c>
      <c r="BA696" s="10">
        <v>0</v>
      </c>
    </row>
    <row r="697" spans="1:53" x14ac:dyDescent="0.25">
      <c r="A697" s="9">
        <v>41872</v>
      </c>
      <c r="B697" s="309" t="s">
        <v>77</v>
      </c>
      <c r="C697" s="309" t="s">
        <v>86</v>
      </c>
      <c r="D697" s="310" t="s">
        <v>118</v>
      </c>
      <c r="E697" s="127">
        <v>65</v>
      </c>
      <c r="F697" s="127">
        <v>350</v>
      </c>
      <c r="G697" s="245">
        <v>1011.2496337890625</v>
      </c>
      <c r="H697" s="245">
        <v>0.53279995918273926</v>
      </c>
      <c r="I697" s="245">
        <v>958195.625</v>
      </c>
      <c r="J697" s="126">
        <v>0</v>
      </c>
      <c r="K697" s="127">
        <v>117690</v>
      </c>
      <c r="L697" s="251">
        <v>97.085563769224237</v>
      </c>
      <c r="M697" s="127">
        <v>4135856</v>
      </c>
      <c r="N697" s="251">
        <v>0</v>
      </c>
      <c r="O697" s="127">
        <v>101004</v>
      </c>
      <c r="P697" s="251">
        <v>0</v>
      </c>
      <c r="Q697" s="127">
        <v>292770</v>
      </c>
      <c r="R697" s="251">
        <v>99.963455200195313</v>
      </c>
      <c r="S697" s="127">
        <v>2330176</v>
      </c>
      <c r="T697" s="251">
        <v>99.958930969238281</v>
      </c>
      <c r="U697" s="251">
        <v>99.891090393066406</v>
      </c>
      <c r="V697" s="251">
        <v>99.929931640625</v>
      </c>
      <c r="W697" s="251">
        <v>99.854583740234375</v>
      </c>
      <c r="X697" s="251">
        <v>99.888893127441406</v>
      </c>
      <c r="Y697" s="127">
        <v>3759466</v>
      </c>
      <c r="Z697" s="251">
        <v>99.906105041503906</v>
      </c>
      <c r="AA697" s="127">
        <v>623057</v>
      </c>
      <c r="AB697" s="251">
        <v>99.845924377441406</v>
      </c>
      <c r="AC697" s="127">
        <v>101098</v>
      </c>
      <c r="AD697" s="251">
        <v>0.20376268029212952</v>
      </c>
      <c r="AE697" s="127">
        <v>6449</v>
      </c>
      <c r="AF697" s="251">
        <v>98.60443115234375</v>
      </c>
      <c r="AG697" s="127">
        <v>4140713</v>
      </c>
      <c r="AH697" s="251">
        <v>0.14637576043605804</v>
      </c>
      <c r="AI697" s="127">
        <v>21652</v>
      </c>
      <c r="AJ697" s="251">
        <v>94.942733764648438</v>
      </c>
      <c r="AK697" s="251">
        <v>0.92018544673919678</v>
      </c>
      <c r="AL697" s="251">
        <v>5.8501433581113815E-2</v>
      </c>
      <c r="AM697" s="245">
        <v>0</v>
      </c>
      <c r="AN697" s="126">
        <v>0</v>
      </c>
      <c r="AO697" s="156">
        <v>0</v>
      </c>
      <c r="AP697" s="127">
        <v>0</v>
      </c>
      <c r="AQ697" s="127">
        <v>0</v>
      </c>
      <c r="AR697" s="127">
        <v>0</v>
      </c>
      <c r="AS697" s="127">
        <v>0</v>
      </c>
      <c r="AT697" s="127">
        <v>0</v>
      </c>
      <c r="AU697" s="127">
        <v>0</v>
      </c>
      <c r="AV697" s="311">
        <v>2</v>
      </c>
      <c r="AW697" s="312">
        <v>0</v>
      </c>
      <c r="AX697" s="312">
        <v>1</v>
      </c>
      <c r="AY697" s="10">
        <v>0</v>
      </c>
      <c r="AZ697" s="10">
        <v>0</v>
      </c>
      <c r="BA697" s="10">
        <v>3</v>
      </c>
    </row>
    <row r="698" spans="1:53" x14ac:dyDescent="0.25">
      <c r="A698" s="9">
        <v>41872</v>
      </c>
      <c r="B698" s="309" t="s">
        <v>124</v>
      </c>
      <c r="C698" s="309" t="s">
        <v>86</v>
      </c>
      <c r="D698" s="310" t="s">
        <v>118</v>
      </c>
      <c r="E698" s="127">
        <v>42</v>
      </c>
      <c r="F698" s="127">
        <v>136</v>
      </c>
      <c r="G698" s="245">
        <v>313.31277465820313</v>
      </c>
      <c r="H698" s="245">
        <v>6.239999458193779E-2</v>
      </c>
      <c r="I698" s="245">
        <v>370175.1875</v>
      </c>
      <c r="J698" s="126">
        <v>0</v>
      </c>
      <c r="K698" s="127">
        <v>25306</v>
      </c>
      <c r="L698" s="251">
        <v>96.498854026713033</v>
      </c>
      <c r="M698" s="127">
        <v>1659525</v>
      </c>
      <c r="N698" s="251">
        <v>0</v>
      </c>
      <c r="O698" s="127">
        <v>37934</v>
      </c>
      <c r="P698" s="251">
        <v>0</v>
      </c>
      <c r="Q698" s="127">
        <v>84743</v>
      </c>
      <c r="R698" s="251">
        <v>99.948081970214844</v>
      </c>
      <c r="S698" s="127">
        <v>1063043</v>
      </c>
      <c r="T698" s="251">
        <v>99.947227478027344</v>
      </c>
      <c r="U698" s="251">
        <v>99.807563781738281</v>
      </c>
      <c r="V698" s="251">
        <v>99.846885681152344</v>
      </c>
      <c r="W698" s="251">
        <v>99.755744934082031</v>
      </c>
      <c r="X698" s="251">
        <v>99.794197082519531</v>
      </c>
      <c r="Y698" s="127">
        <v>1678653</v>
      </c>
      <c r="Z698" s="251">
        <v>99.894020080566406</v>
      </c>
      <c r="AA698" s="127">
        <v>258991</v>
      </c>
      <c r="AB698" s="251">
        <v>99.838218688964844</v>
      </c>
      <c r="AC698" s="127">
        <v>37984</v>
      </c>
      <c r="AD698" s="251">
        <v>0.33171862363815308</v>
      </c>
      <c r="AE698" s="127">
        <v>1027</v>
      </c>
      <c r="AF698" s="251">
        <v>98.636802673339844</v>
      </c>
      <c r="AG698" s="127">
        <v>1661574</v>
      </c>
      <c r="AH698" s="251">
        <v>0.19920870661735535</v>
      </c>
      <c r="AI698" s="127">
        <v>18649</v>
      </c>
      <c r="AJ698" s="251">
        <v>92.037109375</v>
      </c>
      <c r="AK698" s="251">
        <v>0.85104042291641235</v>
      </c>
      <c r="AL698" s="251">
        <v>4.8405885696411133E-2</v>
      </c>
      <c r="AM698" s="245">
        <v>0</v>
      </c>
      <c r="AN698" s="126">
        <v>0</v>
      </c>
      <c r="AO698" s="156">
        <v>0</v>
      </c>
      <c r="AP698" s="127">
        <v>0</v>
      </c>
      <c r="AQ698" s="127">
        <v>0</v>
      </c>
      <c r="AR698" s="127">
        <v>0</v>
      </c>
      <c r="AS698" s="127">
        <v>0</v>
      </c>
      <c r="AT698" s="127">
        <v>0</v>
      </c>
      <c r="AU698" s="127">
        <v>0</v>
      </c>
      <c r="AV698" s="311">
        <v>4</v>
      </c>
      <c r="AW698" s="312">
        <v>0</v>
      </c>
      <c r="AX698" s="312">
        <v>9</v>
      </c>
      <c r="AY698" s="10">
        <v>0</v>
      </c>
      <c r="AZ698" s="10">
        <v>0</v>
      </c>
      <c r="BA698" s="10">
        <v>0</v>
      </c>
    </row>
    <row r="699" spans="1:53" x14ac:dyDescent="0.25">
      <c r="A699" s="9">
        <v>41872</v>
      </c>
      <c r="B699" s="309" t="s">
        <v>78</v>
      </c>
      <c r="C699" s="309" t="s">
        <v>86</v>
      </c>
      <c r="D699" s="310" t="s">
        <v>118</v>
      </c>
      <c r="E699" s="127">
        <v>33</v>
      </c>
      <c r="F699" s="127">
        <v>104</v>
      </c>
      <c r="G699" s="245">
        <v>599.17681884765625</v>
      </c>
      <c r="H699" s="245">
        <v>0.12480001151561737</v>
      </c>
      <c r="I699" s="245">
        <v>391137.21875</v>
      </c>
      <c r="J699" s="126">
        <v>0</v>
      </c>
      <c r="K699" s="127">
        <v>82164</v>
      </c>
      <c r="L699" s="251">
        <v>96.492381091475593</v>
      </c>
      <c r="M699" s="127">
        <v>1748056</v>
      </c>
      <c r="N699" s="251">
        <v>1.4873665058985353E-3</v>
      </c>
      <c r="O699" s="127">
        <v>72140</v>
      </c>
      <c r="P699" s="251">
        <v>1.2475742027163506E-2</v>
      </c>
      <c r="Q699" s="127">
        <v>176048</v>
      </c>
      <c r="R699" s="251">
        <v>99.5904541015625</v>
      </c>
      <c r="S699" s="127">
        <v>1024076</v>
      </c>
      <c r="T699" s="251">
        <v>99.523078918457031</v>
      </c>
      <c r="U699" s="251">
        <v>99.762962341308594</v>
      </c>
      <c r="V699" s="251">
        <v>99.867393493652344</v>
      </c>
      <c r="W699" s="251">
        <v>99.354385375976563</v>
      </c>
      <c r="X699" s="251">
        <v>99.391105651855469</v>
      </c>
      <c r="Y699" s="127">
        <v>1568967</v>
      </c>
      <c r="Z699" s="251">
        <v>99.908981323242188</v>
      </c>
      <c r="AA699" s="127">
        <v>230307</v>
      </c>
      <c r="AB699" s="251">
        <v>99.783767700195313</v>
      </c>
      <c r="AC699" s="127">
        <v>72198</v>
      </c>
      <c r="AD699" s="251">
        <v>0.33657443523406982</v>
      </c>
      <c r="AE699" s="127">
        <v>5974</v>
      </c>
      <c r="AF699" s="251">
        <v>98.275863647460938</v>
      </c>
      <c r="AG699" s="127">
        <v>1752327</v>
      </c>
      <c r="AH699" s="251">
        <v>0.27808737754821777</v>
      </c>
      <c r="AI699" s="127">
        <v>17143</v>
      </c>
      <c r="AJ699" s="251">
        <v>95.520034790039063</v>
      </c>
      <c r="AK699" s="251">
        <v>1.1414422988891602</v>
      </c>
      <c r="AL699" s="251">
        <v>5.3671155124902725E-2</v>
      </c>
      <c r="AM699" s="245">
        <v>0</v>
      </c>
      <c r="AN699" s="126">
        <v>0</v>
      </c>
      <c r="AO699" s="156">
        <v>0</v>
      </c>
      <c r="AP699" s="127">
        <v>0</v>
      </c>
      <c r="AQ699" s="127">
        <v>0</v>
      </c>
      <c r="AR699" s="127">
        <v>0</v>
      </c>
      <c r="AS699" s="127">
        <v>0</v>
      </c>
      <c r="AT699" s="127">
        <v>0</v>
      </c>
      <c r="AU699" s="127">
        <v>0</v>
      </c>
      <c r="AV699" s="311">
        <v>2</v>
      </c>
      <c r="AW699" s="312">
        <v>0</v>
      </c>
      <c r="AX699" s="312">
        <v>8</v>
      </c>
      <c r="AY699" s="10">
        <v>1</v>
      </c>
      <c r="AZ699" s="10">
        <v>2</v>
      </c>
      <c r="BA699" s="10">
        <v>1</v>
      </c>
    </row>
    <row r="700" spans="1:53" x14ac:dyDescent="0.25">
      <c r="A700" s="9">
        <v>41872</v>
      </c>
      <c r="B700" s="309" t="s">
        <v>79</v>
      </c>
      <c r="C700" s="309" t="s">
        <v>86</v>
      </c>
      <c r="D700" s="310" t="s">
        <v>119</v>
      </c>
      <c r="E700" s="127">
        <v>78</v>
      </c>
      <c r="F700" s="127">
        <v>264</v>
      </c>
      <c r="G700" s="245">
        <v>513.98651123046875</v>
      </c>
      <c r="H700" s="245">
        <v>0.1103999987244606</v>
      </c>
      <c r="I700" s="245">
        <v>1387643</v>
      </c>
      <c r="J700" s="126">
        <v>0</v>
      </c>
      <c r="K700" s="127">
        <v>75439</v>
      </c>
      <c r="L700" s="251">
        <v>97.028062408038281</v>
      </c>
      <c r="M700" s="127">
        <v>3949912</v>
      </c>
      <c r="N700" s="251">
        <v>0</v>
      </c>
      <c r="O700" s="127">
        <v>62396</v>
      </c>
      <c r="P700" s="251">
        <v>0</v>
      </c>
      <c r="Q700" s="127">
        <v>209621</v>
      </c>
      <c r="R700" s="251">
        <v>99.928916931152344</v>
      </c>
      <c r="S700" s="127">
        <v>2208540</v>
      </c>
      <c r="T700" s="251">
        <v>99.91387939453125</v>
      </c>
      <c r="U700" s="251">
        <v>99.767616271972656</v>
      </c>
      <c r="V700" s="251">
        <v>99.829338073730469</v>
      </c>
      <c r="W700" s="251">
        <v>99.696701049804688</v>
      </c>
      <c r="X700" s="251">
        <v>99.743362426757813</v>
      </c>
      <c r="Y700" s="127">
        <v>4253757</v>
      </c>
      <c r="Z700" s="251">
        <v>99.893272399902344</v>
      </c>
      <c r="AA700" s="127">
        <v>757854</v>
      </c>
      <c r="AB700" s="251">
        <v>99.855117797851563</v>
      </c>
      <c r="AC700" s="127">
        <v>62399</v>
      </c>
      <c r="AD700" s="251">
        <v>0.20993925631046295</v>
      </c>
      <c r="AE700" s="127">
        <v>4612</v>
      </c>
      <c r="AF700" s="251">
        <v>97.6365966796875</v>
      </c>
      <c r="AG700" s="127">
        <v>3952390</v>
      </c>
      <c r="AH700" s="251">
        <v>0.1274418830871582</v>
      </c>
      <c r="AI700" s="127">
        <v>29449</v>
      </c>
      <c r="AJ700" s="251">
        <v>96.801246643066406</v>
      </c>
      <c r="AK700" s="251">
        <v>0.96442329883575439</v>
      </c>
      <c r="AL700" s="251">
        <v>6.5618179738521576E-2</v>
      </c>
      <c r="AM700" s="245">
        <v>0</v>
      </c>
      <c r="AN700" s="126">
        <v>0</v>
      </c>
      <c r="AO700" s="156">
        <v>0</v>
      </c>
      <c r="AP700" s="127">
        <v>0</v>
      </c>
      <c r="AQ700" s="127">
        <v>0</v>
      </c>
      <c r="AR700" s="127">
        <v>0</v>
      </c>
      <c r="AS700" s="127">
        <v>0</v>
      </c>
      <c r="AT700" s="127">
        <v>0</v>
      </c>
      <c r="AU700" s="127">
        <v>0</v>
      </c>
      <c r="AV700" s="311">
        <v>0</v>
      </c>
      <c r="AW700" s="312">
        <v>0</v>
      </c>
      <c r="AX700" s="312">
        <v>13</v>
      </c>
      <c r="AY700" s="10">
        <v>0</v>
      </c>
      <c r="AZ700" s="10">
        <v>5</v>
      </c>
      <c r="BA700" s="10">
        <v>5</v>
      </c>
    </row>
    <row r="701" spans="1:53" x14ac:dyDescent="0.25">
      <c r="A701" s="9">
        <v>41872</v>
      </c>
      <c r="B701" s="309" t="s">
        <v>80</v>
      </c>
      <c r="C701" s="309" t="s">
        <v>86</v>
      </c>
      <c r="D701" s="310" t="s">
        <v>119</v>
      </c>
      <c r="E701" s="127">
        <v>57</v>
      </c>
      <c r="F701" s="127">
        <v>177</v>
      </c>
      <c r="G701" s="245">
        <v>333.56155395507812</v>
      </c>
      <c r="H701" s="245">
        <v>0.20399999618530273</v>
      </c>
      <c r="I701" s="245">
        <v>730259</v>
      </c>
      <c r="J701" s="126">
        <v>0</v>
      </c>
      <c r="K701" s="127">
        <v>44742</v>
      </c>
      <c r="L701" s="251">
        <v>96.721201555585353</v>
      </c>
      <c r="M701" s="127">
        <v>2270419</v>
      </c>
      <c r="N701" s="251">
        <v>0</v>
      </c>
      <c r="O701" s="127">
        <v>38810</v>
      </c>
      <c r="P701" s="251">
        <v>0</v>
      </c>
      <c r="Q701" s="127">
        <v>121413</v>
      </c>
      <c r="R701" s="251">
        <v>99.701019287109375</v>
      </c>
      <c r="S701" s="127">
        <v>1194491</v>
      </c>
      <c r="T701" s="251">
        <v>99.943069458007812</v>
      </c>
      <c r="U701" s="251">
        <v>99.811904907226563</v>
      </c>
      <c r="V701" s="251">
        <v>99.931861877441406</v>
      </c>
      <c r="W701" s="251">
        <v>99.51348876953125</v>
      </c>
      <c r="X701" s="251">
        <v>99.874969482421875</v>
      </c>
      <c r="Y701" s="127">
        <v>1871351</v>
      </c>
      <c r="Z701" s="251">
        <v>99.884895324707031</v>
      </c>
      <c r="AA701" s="127">
        <v>297189</v>
      </c>
      <c r="AB701" s="251">
        <v>99.835792541503906</v>
      </c>
      <c r="AC701" s="127">
        <v>38831</v>
      </c>
      <c r="AD701" s="251">
        <v>0.26267671585083008</v>
      </c>
      <c r="AE701" s="127">
        <v>2459</v>
      </c>
      <c r="AF701" s="251">
        <v>99.023994445800781</v>
      </c>
      <c r="AG701" s="127">
        <v>2273984</v>
      </c>
      <c r="AH701" s="251">
        <v>0.14050230383872986</v>
      </c>
      <c r="AI701" s="127">
        <v>14377</v>
      </c>
      <c r="AJ701" s="251">
        <v>95.235443115234375</v>
      </c>
      <c r="AK701" s="251">
        <v>1.1958987712860107</v>
      </c>
      <c r="AL701" s="251">
        <v>5.9877950698137283E-2</v>
      </c>
      <c r="AM701" s="245">
        <v>0</v>
      </c>
      <c r="AN701" s="126">
        <v>0</v>
      </c>
      <c r="AO701" s="156">
        <v>0</v>
      </c>
      <c r="AP701" s="127">
        <v>0</v>
      </c>
      <c r="AQ701" s="127">
        <v>0</v>
      </c>
      <c r="AR701" s="127">
        <v>0</v>
      </c>
      <c r="AS701" s="127">
        <v>0</v>
      </c>
      <c r="AT701" s="127">
        <v>0</v>
      </c>
      <c r="AU701" s="127">
        <v>0</v>
      </c>
      <c r="AV701" s="311">
        <v>0</v>
      </c>
      <c r="AW701" s="312">
        <v>0</v>
      </c>
      <c r="AX701" s="312">
        <v>5</v>
      </c>
      <c r="AY701" s="10">
        <v>0</v>
      </c>
      <c r="AZ701" s="10">
        <v>2</v>
      </c>
      <c r="BA701" s="10">
        <v>0</v>
      </c>
    </row>
    <row r="702" spans="1:53" x14ac:dyDescent="0.25">
      <c r="A702" s="9">
        <v>41872</v>
      </c>
      <c r="B702" s="309" t="s">
        <v>81</v>
      </c>
      <c r="C702" s="309" t="s">
        <v>86</v>
      </c>
      <c r="D702" s="310" t="s">
        <v>119</v>
      </c>
      <c r="E702" s="127">
        <v>40</v>
      </c>
      <c r="F702" s="127">
        <v>134</v>
      </c>
      <c r="G702" s="245">
        <v>334.47833251953125</v>
      </c>
      <c r="H702" s="245">
        <v>0.73920005559921265</v>
      </c>
      <c r="I702" s="245">
        <v>775994.4375</v>
      </c>
      <c r="J702" s="126">
        <v>0</v>
      </c>
      <c r="K702" s="127">
        <v>33779</v>
      </c>
      <c r="L702" s="251">
        <v>96.512626187868193</v>
      </c>
      <c r="M702" s="127">
        <v>1680274</v>
      </c>
      <c r="N702" s="251">
        <v>0</v>
      </c>
      <c r="O702" s="127">
        <v>40822</v>
      </c>
      <c r="P702" s="251">
        <v>0</v>
      </c>
      <c r="Q702" s="127">
        <v>128635</v>
      </c>
      <c r="R702" s="251">
        <v>99.932365417480469</v>
      </c>
      <c r="S702" s="127">
        <v>1012487</v>
      </c>
      <c r="T702" s="251">
        <v>99.946174621582031</v>
      </c>
      <c r="U702" s="251">
        <v>99.813827514648438</v>
      </c>
      <c r="V702" s="251">
        <v>99.916145324707031</v>
      </c>
      <c r="W702" s="251">
        <v>99.746322631835938</v>
      </c>
      <c r="X702" s="251">
        <v>99.86236572265625</v>
      </c>
      <c r="Y702" s="127">
        <v>2054467</v>
      </c>
      <c r="Z702" s="251">
        <v>99.923385620117188</v>
      </c>
      <c r="AA702" s="127">
        <v>403206</v>
      </c>
      <c r="AB702" s="251">
        <v>99.880706787109375</v>
      </c>
      <c r="AC702" s="127">
        <v>40814</v>
      </c>
      <c r="AD702" s="251">
        <v>0.18866075575351715</v>
      </c>
      <c r="AE702" s="127">
        <v>2667</v>
      </c>
      <c r="AF702" s="251">
        <v>97.000373840332031</v>
      </c>
      <c r="AG702" s="127">
        <v>1682854</v>
      </c>
      <c r="AH702" s="251">
        <v>0.15117175877094269</v>
      </c>
      <c r="AI702" s="127">
        <v>14922</v>
      </c>
      <c r="AJ702" s="251">
        <v>94.947059631347656</v>
      </c>
      <c r="AK702" s="251">
        <v>0.90971875190734863</v>
      </c>
      <c r="AL702" s="251">
        <v>6.9897003471851349E-2</v>
      </c>
      <c r="AM702" s="245">
        <v>0</v>
      </c>
      <c r="AN702" s="126">
        <v>0</v>
      </c>
      <c r="AO702" s="156">
        <v>0</v>
      </c>
      <c r="AP702" s="127">
        <v>0</v>
      </c>
      <c r="AQ702" s="127">
        <v>0</v>
      </c>
      <c r="AR702" s="127">
        <v>0</v>
      </c>
      <c r="AS702" s="127">
        <v>0</v>
      </c>
      <c r="AT702" s="127">
        <v>0</v>
      </c>
      <c r="AU702" s="127">
        <v>0</v>
      </c>
      <c r="AV702" s="311">
        <v>0</v>
      </c>
      <c r="AW702" s="312">
        <v>0</v>
      </c>
      <c r="AX702" s="312">
        <v>3</v>
      </c>
      <c r="AY702" s="10">
        <v>0</v>
      </c>
      <c r="AZ702" s="10">
        <v>1</v>
      </c>
      <c r="BA702" s="10">
        <v>1</v>
      </c>
    </row>
    <row r="703" spans="1:53" x14ac:dyDescent="0.25">
      <c r="A703" s="9">
        <v>41872</v>
      </c>
      <c r="B703" s="309" t="s">
        <v>125</v>
      </c>
      <c r="C703" s="309" t="s">
        <v>86</v>
      </c>
      <c r="D703" s="310" t="s">
        <v>119</v>
      </c>
      <c r="E703" s="127">
        <v>16</v>
      </c>
      <c r="F703" s="127">
        <v>58</v>
      </c>
      <c r="G703" s="245">
        <v>372.8856201171875</v>
      </c>
      <c r="H703" s="245">
        <v>0.26399999856948853</v>
      </c>
      <c r="I703" s="245">
        <v>262424.40625</v>
      </c>
      <c r="J703" s="126">
        <v>0</v>
      </c>
      <c r="K703" s="127">
        <v>64482</v>
      </c>
      <c r="L703" s="251">
        <v>97.348097143388856</v>
      </c>
      <c r="M703" s="127">
        <v>1153913</v>
      </c>
      <c r="N703" s="251">
        <v>2.5998492492362857E-4</v>
      </c>
      <c r="O703" s="127">
        <v>46369</v>
      </c>
      <c r="P703" s="251">
        <v>4.3132263235747814E-3</v>
      </c>
      <c r="Q703" s="127">
        <v>99999</v>
      </c>
      <c r="R703" s="251">
        <v>99.91400146484375</v>
      </c>
      <c r="S703" s="127">
        <v>721800</v>
      </c>
      <c r="T703" s="251">
        <v>99.898307800292969</v>
      </c>
      <c r="U703" s="251">
        <v>99.7864990234375</v>
      </c>
      <c r="V703" s="251">
        <v>99.723114013671875</v>
      </c>
      <c r="W703" s="251">
        <v>99.70068359375</v>
      </c>
      <c r="X703" s="251">
        <v>99.6217041015625</v>
      </c>
      <c r="Y703" s="127">
        <v>980431</v>
      </c>
      <c r="Z703" s="251">
        <v>99.948188781738281</v>
      </c>
      <c r="AA703" s="127">
        <v>157362</v>
      </c>
      <c r="AB703" s="251">
        <v>99.871635437011719</v>
      </c>
      <c r="AC703" s="127">
        <v>46374</v>
      </c>
      <c r="AD703" s="251">
        <v>0.22426359355449677</v>
      </c>
      <c r="AE703" s="127">
        <v>3463</v>
      </c>
      <c r="AF703" s="251">
        <v>98.613922119140625</v>
      </c>
      <c r="AG703" s="127">
        <v>1153339</v>
      </c>
      <c r="AH703" s="251">
        <v>0.14202243089675903</v>
      </c>
      <c r="AI703" s="127">
        <v>11141</v>
      </c>
      <c r="AJ703" s="251">
        <v>92.783409118652344</v>
      </c>
      <c r="AK703" s="251">
        <v>0.95374637842178345</v>
      </c>
      <c r="AL703" s="251">
        <v>5.2974138408899307E-2</v>
      </c>
      <c r="AM703" s="245">
        <v>0</v>
      </c>
      <c r="AN703" s="126">
        <v>0</v>
      </c>
      <c r="AO703" s="156">
        <v>0</v>
      </c>
      <c r="AP703" s="127">
        <v>0</v>
      </c>
      <c r="AQ703" s="127">
        <v>0</v>
      </c>
      <c r="AR703" s="127">
        <v>0</v>
      </c>
      <c r="AS703" s="127">
        <v>0</v>
      </c>
      <c r="AT703" s="127">
        <v>0</v>
      </c>
      <c r="AU703" s="127">
        <v>0</v>
      </c>
      <c r="AV703" s="311">
        <v>0</v>
      </c>
      <c r="AW703" s="312">
        <v>0</v>
      </c>
      <c r="AX703" s="312">
        <v>2</v>
      </c>
      <c r="AY703" s="10">
        <v>0</v>
      </c>
      <c r="AZ703" s="10">
        <v>1</v>
      </c>
      <c r="BA703" s="10">
        <v>0</v>
      </c>
    </row>
    <row r="704" spans="1:53" x14ac:dyDescent="0.25">
      <c r="A704" s="9">
        <v>41872</v>
      </c>
      <c r="B704" s="313" t="s">
        <v>82</v>
      </c>
      <c r="C704" s="313" t="s">
        <v>86</v>
      </c>
      <c r="D704" s="314" t="s">
        <v>120</v>
      </c>
      <c r="E704" s="131">
        <v>51</v>
      </c>
      <c r="F704" s="131">
        <v>165</v>
      </c>
      <c r="G704" s="246">
        <v>366.86630249023437</v>
      </c>
      <c r="H704" s="246">
        <v>0.19200003147125244</v>
      </c>
      <c r="I704" s="246">
        <v>695249.6875</v>
      </c>
      <c r="J704" s="129">
        <v>0</v>
      </c>
      <c r="K704" s="128">
        <v>50051</v>
      </c>
      <c r="L704" s="252">
        <v>97.001058919901695</v>
      </c>
      <c r="M704" s="128">
        <v>1353870</v>
      </c>
      <c r="N704" s="252">
        <v>0</v>
      </c>
      <c r="O704" s="128">
        <v>52102</v>
      </c>
      <c r="P704" s="252">
        <v>0</v>
      </c>
      <c r="Q704" s="128">
        <v>158808</v>
      </c>
      <c r="R704" s="252">
        <v>99.792831420898438</v>
      </c>
      <c r="S704" s="128">
        <v>862565</v>
      </c>
      <c r="T704" s="252">
        <v>99.84197998046875</v>
      </c>
      <c r="U704" s="252">
        <v>99.852210998535156</v>
      </c>
      <c r="V704" s="252">
        <v>99.891647338867188</v>
      </c>
      <c r="W704" s="252">
        <v>99.645347595214844</v>
      </c>
      <c r="X704" s="252">
        <v>99.733795166015625</v>
      </c>
      <c r="Y704" s="128">
        <v>1133549</v>
      </c>
      <c r="Z704" s="252">
        <v>99.924041748046875</v>
      </c>
      <c r="AA704" s="128">
        <v>191226</v>
      </c>
      <c r="AB704" s="252">
        <v>99.719703674316406</v>
      </c>
      <c r="AC704" s="128">
        <v>52168</v>
      </c>
      <c r="AD704" s="252">
        <v>0.20127281546592712</v>
      </c>
      <c r="AE704" s="128">
        <v>5134</v>
      </c>
      <c r="AF704" s="252">
        <v>97.273078918457031</v>
      </c>
      <c r="AG704" s="128">
        <v>1357435</v>
      </c>
      <c r="AH704" s="252">
        <v>0.24597862362861633</v>
      </c>
      <c r="AI704" s="128">
        <v>13179</v>
      </c>
      <c r="AJ704" s="252">
        <v>94.999618530273437</v>
      </c>
      <c r="AK704" s="252">
        <v>1.3229713439941406</v>
      </c>
      <c r="AL704" s="252">
        <v>7.2191514074802399E-2</v>
      </c>
      <c r="AM704" s="246">
        <v>0</v>
      </c>
      <c r="AN704" s="129">
        <v>0</v>
      </c>
      <c r="AO704" s="129">
        <v>0</v>
      </c>
      <c r="AP704" s="296">
        <v>0</v>
      </c>
      <c r="AQ704" s="296">
        <v>0</v>
      </c>
      <c r="AR704" s="296">
        <v>1</v>
      </c>
      <c r="AS704" s="296">
        <v>1</v>
      </c>
      <c r="AT704" s="296">
        <v>0</v>
      </c>
      <c r="AU704" s="296">
        <v>0</v>
      </c>
      <c r="AV704" s="311">
        <v>3</v>
      </c>
      <c r="AW704" s="312">
        <v>1</v>
      </c>
      <c r="AX704" s="312">
        <v>6</v>
      </c>
      <c r="AY704" s="10">
        <v>0</v>
      </c>
      <c r="AZ704" s="10">
        <v>1</v>
      </c>
      <c r="BA704" s="10">
        <v>1</v>
      </c>
    </row>
    <row r="705" spans="1:53" x14ac:dyDescent="0.25">
      <c r="A705" s="9">
        <v>41872</v>
      </c>
      <c r="B705" s="313" t="s">
        <v>83</v>
      </c>
      <c r="C705" s="313" t="s">
        <v>86</v>
      </c>
      <c r="D705" s="314" t="s">
        <v>120</v>
      </c>
      <c r="E705" s="131">
        <v>46</v>
      </c>
      <c r="F705" s="131">
        <v>140</v>
      </c>
      <c r="G705" s="246">
        <v>164.63043212890625</v>
      </c>
      <c r="H705" s="246">
        <v>9.3600004911422729E-2</v>
      </c>
      <c r="I705" s="246">
        <v>741098.625</v>
      </c>
      <c r="J705" s="131">
        <v>0</v>
      </c>
      <c r="K705" s="130">
        <v>25934</v>
      </c>
      <c r="L705" s="253">
        <v>96.437109585871823</v>
      </c>
      <c r="M705" s="130">
        <v>1157347</v>
      </c>
      <c r="N705" s="253">
        <v>0</v>
      </c>
      <c r="O705" s="130">
        <v>20315</v>
      </c>
      <c r="P705" s="253">
        <v>0</v>
      </c>
      <c r="Q705" s="130">
        <v>96858</v>
      </c>
      <c r="R705" s="253">
        <v>99.932891845703125</v>
      </c>
      <c r="S705" s="130">
        <v>575717</v>
      </c>
      <c r="T705" s="253">
        <v>99.907943725585938</v>
      </c>
      <c r="U705" s="253">
        <v>99.847404479980469</v>
      </c>
      <c r="V705" s="253">
        <v>99.847755432128906</v>
      </c>
      <c r="W705" s="253">
        <v>99.7803955078125</v>
      </c>
      <c r="X705" s="253">
        <v>99.755836486816406</v>
      </c>
      <c r="Y705" s="130">
        <v>1167750</v>
      </c>
      <c r="Z705" s="253">
        <v>99.944854736328125</v>
      </c>
      <c r="AA705" s="130">
        <v>279677</v>
      </c>
      <c r="AB705" s="253">
        <v>99.883438110351563</v>
      </c>
      <c r="AC705" s="130">
        <v>20339</v>
      </c>
      <c r="AD705" s="253">
        <v>0.2654997706413269</v>
      </c>
      <c r="AE705" s="130">
        <v>1934</v>
      </c>
      <c r="AF705" s="253">
        <v>98.552223205566406</v>
      </c>
      <c r="AG705" s="130">
        <v>1158898</v>
      </c>
      <c r="AH705" s="253">
        <v>0.19647975265979767</v>
      </c>
      <c r="AI705" s="130">
        <v>6074</v>
      </c>
      <c r="AJ705" s="253">
        <v>95.538360595703125</v>
      </c>
      <c r="AK705" s="253">
        <v>1.2101800441741943</v>
      </c>
      <c r="AL705" s="253">
        <v>7.347000390291214E-2</v>
      </c>
      <c r="AM705" s="256">
        <v>0</v>
      </c>
      <c r="AN705" s="131">
        <v>0</v>
      </c>
      <c r="AO705" s="131">
        <v>0</v>
      </c>
      <c r="AP705" s="296">
        <v>0</v>
      </c>
      <c r="AQ705" s="296">
        <v>0</v>
      </c>
      <c r="AR705" s="296">
        <v>0</v>
      </c>
      <c r="AS705" s="296">
        <v>0</v>
      </c>
      <c r="AT705" s="296">
        <v>0</v>
      </c>
      <c r="AU705" s="296">
        <v>0</v>
      </c>
      <c r="AV705" s="315">
        <v>0</v>
      </c>
      <c r="AW705" s="316">
        <v>0</v>
      </c>
      <c r="AX705" s="316">
        <v>7</v>
      </c>
      <c r="AY705" s="317">
        <v>0</v>
      </c>
      <c r="AZ705" s="317">
        <v>1</v>
      </c>
      <c r="BA705" s="317">
        <v>0</v>
      </c>
    </row>
    <row r="706" spans="1:53" x14ac:dyDescent="0.25">
      <c r="A706" s="9">
        <v>41872</v>
      </c>
      <c r="B706" s="299" t="s">
        <v>85</v>
      </c>
      <c r="C706" s="299" t="s">
        <v>86</v>
      </c>
      <c r="D706" s="300">
        <v>3</v>
      </c>
      <c r="E706" s="124">
        <v>134</v>
      </c>
      <c r="F706" s="124">
        <v>435</v>
      </c>
      <c r="G706" s="242">
        <v>247.28874206542969</v>
      </c>
      <c r="H706" s="242">
        <v>1.9200000911951065E-2</v>
      </c>
      <c r="I706" s="242">
        <v>2847093.5</v>
      </c>
      <c r="J706" s="125">
        <v>0</v>
      </c>
      <c r="K706" s="124">
        <v>57107</v>
      </c>
      <c r="L706" s="248">
        <v>96.925070481727289</v>
      </c>
      <c r="M706" s="124">
        <v>3659791</v>
      </c>
      <c r="N706" s="248">
        <v>0</v>
      </c>
      <c r="O706" s="124">
        <v>32558</v>
      </c>
      <c r="P706" s="248">
        <v>0</v>
      </c>
      <c r="Q706" s="124">
        <v>209001</v>
      </c>
      <c r="R706" s="248">
        <v>99.894256591796875</v>
      </c>
      <c r="S706" s="124">
        <v>2044992</v>
      </c>
      <c r="T706" s="248">
        <v>99.909439086914063</v>
      </c>
      <c r="U706" s="248">
        <v>99.794212341308594</v>
      </c>
      <c r="V706" s="248">
        <v>99.940765380859375</v>
      </c>
      <c r="W706" s="248">
        <v>99.688690185546875</v>
      </c>
      <c r="X706" s="248">
        <v>99.850257873535156</v>
      </c>
      <c r="Y706" s="124">
        <v>4884301</v>
      </c>
      <c r="Z706" s="248">
        <v>99.899208068847656</v>
      </c>
      <c r="AA706" s="124">
        <v>849344</v>
      </c>
      <c r="AB706" s="248">
        <v>99.730735778808594</v>
      </c>
      <c r="AC706" s="124">
        <v>32637</v>
      </c>
      <c r="AD706" s="248">
        <v>0.45653706789016724</v>
      </c>
      <c r="AE706" s="124">
        <v>2736</v>
      </c>
      <c r="AF706" s="248">
        <v>97.697364807128906</v>
      </c>
      <c r="AG706" s="124">
        <v>3676537</v>
      </c>
      <c r="AH706" s="248">
        <v>0.2048666924238205</v>
      </c>
      <c r="AI706" s="124">
        <v>18574</v>
      </c>
      <c r="AJ706" s="248">
        <v>92.193389892578125</v>
      </c>
      <c r="AK706" s="248">
        <v>1.035603404045105</v>
      </c>
      <c r="AL706" s="248">
        <v>7.5541391968727112E-2</v>
      </c>
      <c r="AM706" s="242">
        <v>0</v>
      </c>
      <c r="AN706" s="125">
        <v>0</v>
      </c>
      <c r="AO706" s="300">
        <v>0</v>
      </c>
      <c r="AP706" s="124">
        <v>0</v>
      </c>
      <c r="AQ706" s="124">
        <v>0</v>
      </c>
      <c r="AR706" s="124">
        <v>0</v>
      </c>
      <c r="AS706" s="124">
        <v>0</v>
      </c>
      <c r="AT706" s="124">
        <v>0</v>
      </c>
      <c r="AU706" s="124">
        <v>0</v>
      </c>
      <c r="AV706" s="315">
        <v>2</v>
      </c>
      <c r="AW706" s="316">
        <v>0</v>
      </c>
      <c r="AX706" s="316">
        <v>4</v>
      </c>
      <c r="AY706" s="317">
        <v>1</v>
      </c>
      <c r="AZ706" s="317">
        <v>0</v>
      </c>
      <c r="BA706" s="317">
        <v>0</v>
      </c>
    </row>
    <row r="707" spans="1:53" x14ac:dyDescent="0.25">
      <c r="A707" s="9">
        <v>41872</v>
      </c>
      <c r="B707" s="304" t="s">
        <v>84</v>
      </c>
      <c r="C707" s="304" t="s">
        <v>87</v>
      </c>
      <c r="D707" s="305">
        <v>2</v>
      </c>
      <c r="E707" s="142">
        <v>194</v>
      </c>
      <c r="F707" s="142">
        <v>581</v>
      </c>
      <c r="G707" s="243">
        <v>1050.6982421875</v>
      </c>
      <c r="H707" s="243">
        <v>1.7490415573120117</v>
      </c>
      <c r="I707" s="243">
        <v>5713057</v>
      </c>
      <c r="J707" s="143">
        <v>0</v>
      </c>
      <c r="K707" s="142">
        <v>124849</v>
      </c>
      <c r="L707" s="249">
        <v>96.337976275340608</v>
      </c>
      <c r="M707" s="142">
        <v>7302165</v>
      </c>
      <c r="N707" s="249">
        <v>0</v>
      </c>
      <c r="O707" s="142">
        <v>73355</v>
      </c>
      <c r="P707" s="249">
        <v>4.7539165243506432E-3</v>
      </c>
      <c r="Q707" s="142">
        <v>63769</v>
      </c>
      <c r="R707" s="249">
        <v>99.755363464355469</v>
      </c>
      <c r="S707" s="142">
        <v>5843995</v>
      </c>
      <c r="T707" s="249">
        <v>99.913703918457031</v>
      </c>
      <c r="U707" s="249">
        <v>99.252944946289063</v>
      </c>
      <c r="V707" s="249">
        <v>99.704811096191406</v>
      </c>
      <c r="W707" s="249">
        <v>99.010139465332031</v>
      </c>
      <c r="X707" s="249">
        <v>99.618766784667969</v>
      </c>
      <c r="Y707" s="142">
        <v>17964092</v>
      </c>
      <c r="Z707" s="249">
        <v>99.758338928222656</v>
      </c>
      <c r="AA707" s="142">
        <v>9207</v>
      </c>
      <c r="AB707" s="249">
        <v>90.637557983398438</v>
      </c>
      <c r="AC707" s="142">
        <v>63998</v>
      </c>
      <c r="AD707" s="249">
        <v>0.29375916719436646</v>
      </c>
      <c r="AE707" s="142">
        <v>8892</v>
      </c>
      <c r="AF707" s="249">
        <v>99.347724914550781</v>
      </c>
      <c r="AG707" s="142">
        <v>7256710</v>
      </c>
      <c r="AH707" s="249">
        <v>0.10696307569742203</v>
      </c>
      <c r="AI707" s="142">
        <v>14714</v>
      </c>
      <c r="AJ707" s="249">
        <v>96.370803833007812</v>
      </c>
      <c r="AK707" s="249">
        <v>2.6105899810791016</v>
      </c>
      <c r="AL707" s="249">
        <v>0.19909009337425232</v>
      </c>
      <c r="AM707" s="243">
        <v>0</v>
      </c>
      <c r="AN707" s="143">
        <v>0</v>
      </c>
      <c r="AO707" s="305">
        <v>0</v>
      </c>
      <c r="AP707" s="142">
        <v>0</v>
      </c>
      <c r="AQ707" s="142">
        <v>0</v>
      </c>
      <c r="AR707" s="142">
        <v>0</v>
      </c>
      <c r="AS707" s="142">
        <v>0</v>
      </c>
      <c r="AT707" s="142">
        <v>0</v>
      </c>
      <c r="AU707" s="142">
        <v>0</v>
      </c>
      <c r="AV707" s="315">
        <v>4</v>
      </c>
      <c r="AW707" s="316">
        <v>0</v>
      </c>
      <c r="AX707" s="316">
        <v>7</v>
      </c>
      <c r="AY707" s="317">
        <v>0</v>
      </c>
      <c r="AZ707" s="317">
        <v>1</v>
      </c>
      <c r="BA707" s="317">
        <v>1</v>
      </c>
    </row>
    <row r="708" spans="1:53" x14ac:dyDescent="0.25">
      <c r="A708" s="9">
        <v>41871</v>
      </c>
      <c r="B708" s="299" t="s">
        <v>17</v>
      </c>
      <c r="C708" s="299"/>
      <c r="D708" s="300">
        <v>4</v>
      </c>
      <c r="E708" s="124">
        <v>847</v>
      </c>
      <c r="F708" s="124">
        <v>2763</v>
      </c>
      <c r="G708" s="242">
        <v>6963.9465484619141</v>
      </c>
      <c r="H708" s="242">
        <v>3.4539059475064278</v>
      </c>
      <c r="I708" s="242">
        <v>15723002.3125</v>
      </c>
      <c r="J708" s="125"/>
      <c r="K708" s="124">
        <v>1030752</v>
      </c>
      <c r="L708" s="248">
        <v>96.885574803638505</v>
      </c>
      <c r="M708" s="124">
        <v>38333526</v>
      </c>
      <c r="N708" s="248">
        <v>1.4386884257412155E-2</v>
      </c>
      <c r="O708" s="124">
        <v>807359</v>
      </c>
      <c r="P708" s="248">
        <v>1.5066320687346124E-2</v>
      </c>
      <c r="Q708" s="124">
        <v>9364557</v>
      </c>
      <c r="R708" s="248">
        <v>99.818805214767849</v>
      </c>
      <c r="S708" s="124">
        <v>34228100</v>
      </c>
      <c r="T708" s="248">
        <v>99.814573148730275</v>
      </c>
      <c r="U708" s="248">
        <v>99.61727062794877</v>
      </c>
      <c r="V708" s="248">
        <v>99.786159793124185</v>
      </c>
      <c r="W708" s="248">
        <v>99.436769328380322</v>
      </c>
      <c r="X708" s="248">
        <v>99.601129459016818</v>
      </c>
      <c r="Y708" s="124">
        <v>56517992</v>
      </c>
      <c r="Z708" s="248">
        <v>99.828206172259272</v>
      </c>
      <c r="AA708" s="124">
        <v>5184529</v>
      </c>
      <c r="AB708" s="248">
        <v>99.758839953623223</v>
      </c>
      <c r="AC708" s="124">
        <v>797854</v>
      </c>
      <c r="AD708" s="248">
        <v>0.37701133159604189</v>
      </c>
      <c r="AE708" s="124">
        <v>68231</v>
      </c>
      <c r="AF708" s="248">
        <v>98.488956653860924</v>
      </c>
      <c r="AG708" s="124">
        <v>38333142</v>
      </c>
      <c r="AH708" s="248">
        <v>0.31306330243328767</v>
      </c>
      <c r="AI708" s="124">
        <v>301110</v>
      </c>
      <c r="AJ708" s="248">
        <v>93.56281933993678</v>
      </c>
      <c r="AK708" s="248">
        <v>0.87956706501857929</v>
      </c>
      <c r="AL708" s="248" t="e">
        <v>#DIV/0!</v>
      </c>
      <c r="AM708" s="242"/>
      <c r="AN708" s="125"/>
      <c r="AO708" s="300"/>
      <c r="AP708" s="124">
        <v>0</v>
      </c>
      <c r="AQ708" s="124">
        <v>0</v>
      </c>
      <c r="AR708" s="124">
        <v>2</v>
      </c>
      <c r="AS708" s="124">
        <v>3</v>
      </c>
      <c r="AT708" s="124">
        <v>0</v>
      </c>
      <c r="AU708" s="124">
        <v>0</v>
      </c>
      <c r="AV708" s="301">
        <v>37</v>
      </c>
      <c r="AW708" s="302">
        <v>3</v>
      </c>
      <c r="AX708" s="302">
        <v>100</v>
      </c>
      <c r="AY708" s="303">
        <v>5</v>
      </c>
      <c r="AZ708" s="303">
        <v>21</v>
      </c>
      <c r="BA708" s="303">
        <v>22</v>
      </c>
    </row>
    <row r="709" spans="1:53" x14ac:dyDescent="0.25">
      <c r="A709" s="9">
        <v>41871</v>
      </c>
      <c r="B709" s="304" t="s">
        <v>88</v>
      </c>
      <c r="C709" s="304"/>
      <c r="D709" s="305">
        <v>3</v>
      </c>
      <c r="E709" s="142">
        <v>653</v>
      </c>
      <c r="F709" s="142">
        <v>2182</v>
      </c>
      <c r="G709" s="243">
        <v>5970.3045196533203</v>
      </c>
      <c r="H709" s="243">
        <v>2.6808003261685371</v>
      </c>
      <c r="I709" s="243">
        <v>10347686.3125</v>
      </c>
      <c r="J709" s="143"/>
      <c r="K709" s="142">
        <v>899333</v>
      </c>
      <c r="L709" s="249">
        <v>97.022682365708803</v>
      </c>
      <c r="M709" s="142">
        <v>29837796</v>
      </c>
      <c r="N709" s="249">
        <v>1.8483268728712386E-2</v>
      </c>
      <c r="O709" s="142">
        <v>737647</v>
      </c>
      <c r="P709" s="249">
        <v>1.5183414083424166E-2</v>
      </c>
      <c r="Q709" s="142">
        <v>9304784</v>
      </c>
      <c r="R709" s="249">
        <v>99.819006130090713</v>
      </c>
      <c r="S709" s="142">
        <v>27053181</v>
      </c>
      <c r="T709" s="249">
        <v>99.790287368141051</v>
      </c>
      <c r="U709" s="249">
        <v>99.646985346994995</v>
      </c>
      <c r="V709" s="249">
        <v>99.797878458772942</v>
      </c>
      <c r="W709" s="249">
        <v>99.466630411967529</v>
      </c>
      <c r="X709" s="249">
        <v>99.588589701317645</v>
      </c>
      <c r="Y709" s="142">
        <v>30654224</v>
      </c>
      <c r="Z709" s="249">
        <v>99.898297640742996</v>
      </c>
      <c r="AA709" s="142">
        <v>5173738</v>
      </c>
      <c r="AB709" s="249">
        <v>99.779308251417675</v>
      </c>
      <c r="AC709" s="142">
        <v>737552</v>
      </c>
      <c r="AD709" s="249">
        <v>0.3342137228041368</v>
      </c>
      <c r="AE709" s="142">
        <v>59191</v>
      </c>
      <c r="AF709" s="249">
        <v>98.386578745564137</v>
      </c>
      <c r="AG709" s="142">
        <v>29885041</v>
      </c>
      <c r="AH709" s="249">
        <v>0.35556919793986769</v>
      </c>
      <c r="AI709" s="142">
        <v>285834</v>
      </c>
      <c r="AJ709" s="249">
        <v>93.410162986824176</v>
      </c>
      <c r="AK709" s="249">
        <v>7.9683011691447818E-7</v>
      </c>
      <c r="AL709" s="249" t="e">
        <v>#DIV/0!</v>
      </c>
      <c r="AM709" s="243"/>
      <c r="AN709" s="143"/>
      <c r="AO709" s="305"/>
      <c r="AP709" s="142">
        <v>0</v>
      </c>
      <c r="AQ709" s="142">
        <v>0</v>
      </c>
      <c r="AR709" s="142">
        <v>1</v>
      </c>
      <c r="AS709" s="142">
        <v>3</v>
      </c>
      <c r="AT709" s="142">
        <v>0</v>
      </c>
      <c r="AU709" s="142">
        <v>0</v>
      </c>
      <c r="AV709" s="301">
        <v>24</v>
      </c>
      <c r="AW709" s="302">
        <v>3</v>
      </c>
      <c r="AX709" s="302">
        <v>91</v>
      </c>
      <c r="AY709" s="303">
        <v>5</v>
      </c>
      <c r="AZ709" s="303">
        <v>20</v>
      </c>
      <c r="BA709" s="303">
        <v>21</v>
      </c>
    </row>
    <row r="710" spans="1:53" x14ac:dyDescent="0.25">
      <c r="A710" s="9">
        <v>41871</v>
      </c>
      <c r="B710" s="306" t="s">
        <v>89</v>
      </c>
      <c r="C710" s="306"/>
      <c r="D710" s="307">
        <v>1</v>
      </c>
      <c r="E710" s="145">
        <v>194</v>
      </c>
      <c r="F710" s="145">
        <v>581</v>
      </c>
      <c r="G710" s="244">
        <v>993.64202880859375</v>
      </c>
      <c r="H710" s="244">
        <v>0.77310562133789063</v>
      </c>
      <c r="I710" s="244">
        <v>5375316</v>
      </c>
      <c r="J710" s="138"/>
      <c r="K710" s="145">
        <v>131419</v>
      </c>
      <c r="L710" s="250">
        <v>95.947313554356668</v>
      </c>
      <c r="M710" s="145">
        <v>8495730</v>
      </c>
      <c r="N710" s="250">
        <v>0</v>
      </c>
      <c r="O710" s="145">
        <v>69712</v>
      </c>
      <c r="P710" s="250">
        <v>1.3827314600348473E-2</v>
      </c>
      <c r="Q710" s="145">
        <v>59773</v>
      </c>
      <c r="R710" s="250">
        <v>99.787528991699219</v>
      </c>
      <c r="S710" s="145">
        <v>7174919</v>
      </c>
      <c r="T710" s="250">
        <v>99.906143188476563</v>
      </c>
      <c r="U710" s="250">
        <v>99.302848815917969</v>
      </c>
      <c r="V710" s="250">
        <v>99.745002746582031</v>
      </c>
      <c r="W710" s="250">
        <v>99.09185791015625</v>
      </c>
      <c r="X710" s="250">
        <v>99.651382446289063</v>
      </c>
      <c r="Y710" s="145">
        <v>25863768</v>
      </c>
      <c r="Z710" s="250">
        <v>99.745132446289063</v>
      </c>
      <c r="AA710" s="145">
        <v>10791</v>
      </c>
      <c r="AB710" s="250">
        <v>89.945327758789063</v>
      </c>
      <c r="AC710" s="145">
        <v>60302</v>
      </c>
      <c r="AD710" s="250">
        <v>0.9004676342010498</v>
      </c>
      <c r="AE710" s="145">
        <v>9040</v>
      </c>
      <c r="AF710" s="250">
        <v>99.159294128417969</v>
      </c>
      <c r="AG710" s="145">
        <v>8448101</v>
      </c>
      <c r="AH710" s="250">
        <v>0.16269928216934204</v>
      </c>
      <c r="AI710" s="145">
        <v>15276</v>
      </c>
      <c r="AJ710" s="250">
        <v>96.419219970703125</v>
      </c>
      <c r="AK710" s="250">
        <v>2.5727653503417969</v>
      </c>
      <c r="AL710" s="250">
        <v>0.1923823207616806</v>
      </c>
      <c r="AM710" s="244"/>
      <c r="AN710" s="138"/>
      <c r="AO710" s="307"/>
      <c r="AP710" s="145">
        <v>0</v>
      </c>
      <c r="AQ710" s="145">
        <v>0</v>
      </c>
      <c r="AR710" s="145">
        <v>1</v>
      </c>
      <c r="AS710" s="145">
        <v>0</v>
      </c>
      <c r="AT710" s="145">
        <v>0</v>
      </c>
      <c r="AU710" s="145">
        <v>0</v>
      </c>
      <c r="AV710" s="34">
        <v>13</v>
      </c>
      <c r="AW710" s="308">
        <v>0</v>
      </c>
      <c r="AX710" s="308">
        <v>9</v>
      </c>
      <c r="AY710" s="10">
        <v>0</v>
      </c>
      <c r="AZ710" s="10">
        <v>1</v>
      </c>
      <c r="BA710" s="10">
        <v>1</v>
      </c>
    </row>
    <row r="711" spans="1:53" x14ac:dyDescent="0.25">
      <c r="A711" s="9">
        <v>41871</v>
      </c>
      <c r="B711" s="309" t="s">
        <v>75</v>
      </c>
      <c r="C711" s="309" t="s">
        <v>86</v>
      </c>
      <c r="D711" s="310" t="s">
        <v>118</v>
      </c>
      <c r="E711" s="127">
        <v>39</v>
      </c>
      <c r="F711" s="127">
        <v>181</v>
      </c>
      <c r="G711" s="245">
        <v>1484.84130859375</v>
      </c>
      <c r="H711" s="245">
        <v>0.92160022258758545</v>
      </c>
      <c r="I711" s="245">
        <v>777534.6875</v>
      </c>
      <c r="J711" s="126">
        <v>0</v>
      </c>
      <c r="K711" s="127">
        <v>184065</v>
      </c>
      <c r="L711" s="251">
        <v>96.954336783201583</v>
      </c>
      <c r="M711" s="127">
        <v>4446343</v>
      </c>
      <c r="N711" s="251">
        <v>0.12374214082956314</v>
      </c>
      <c r="O711" s="127">
        <v>190122</v>
      </c>
      <c r="P711" s="251">
        <v>5.6805629283189774E-2</v>
      </c>
      <c r="Q711" s="127">
        <v>1673334</v>
      </c>
      <c r="R711" s="251">
        <v>99.240196228027344</v>
      </c>
      <c r="S711" s="127">
        <v>4065796</v>
      </c>
      <c r="T711" s="251">
        <v>99.034187316894531</v>
      </c>
      <c r="U711" s="251">
        <v>99.123191833496094</v>
      </c>
      <c r="V711" s="251">
        <v>99.32427978515625</v>
      </c>
      <c r="W711" s="251">
        <v>98.370048522949219</v>
      </c>
      <c r="X711" s="251">
        <v>98.364990234375</v>
      </c>
      <c r="Y711" s="127">
        <v>4228089</v>
      </c>
      <c r="Z711" s="251">
        <v>99.921501159667969</v>
      </c>
      <c r="AA711" s="127">
        <v>691062</v>
      </c>
      <c r="AB711" s="251">
        <v>99.661247253417969</v>
      </c>
      <c r="AC711" s="127">
        <v>189376</v>
      </c>
      <c r="AD711" s="251">
        <v>0.48686212301254272</v>
      </c>
      <c r="AE711" s="127">
        <v>21062</v>
      </c>
      <c r="AF711" s="251">
        <v>98.447441101074219</v>
      </c>
      <c r="AG711" s="127">
        <v>4429909</v>
      </c>
      <c r="AH711" s="251">
        <v>0.46350839734077454</v>
      </c>
      <c r="AI711" s="127">
        <v>100508</v>
      </c>
      <c r="AJ711" s="251">
        <v>93.434356689453125</v>
      </c>
      <c r="AK711" s="251">
        <v>0.99811810255050659</v>
      </c>
      <c r="AL711" s="251">
        <v>5.1488384604454041E-2</v>
      </c>
      <c r="AM711" s="245">
        <v>0</v>
      </c>
      <c r="AN711" s="126">
        <v>0</v>
      </c>
      <c r="AO711" s="156">
        <v>0</v>
      </c>
      <c r="AP711" s="127">
        <v>0</v>
      </c>
      <c r="AQ711" s="127">
        <v>0</v>
      </c>
      <c r="AR711" s="127">
        <v>0</v>
      </c>
      <c r="AS711" s="127">
        <v>2</v>
      </c>
      <c r="AT711" s="127">
        <v>0</v>
      </c>
      <c r="AU711" s="127">
        <v>0</v>
      </c>
      <c r="AV711" s="311">
        <v>11</v>
      </c>
      <c r="AW711" s="312">
        <v>0</v>
      </c>
      <c r="AX711" s="312">
        <v>39</v>
      </c>
      <c r="AY711" s="10">
        <v>3</v>
      </c>
      <c r="AZ711" s="10">
        <v>7</v>
      </c>
      <c r="BA711" s="10">
        <v>9</v>
      </c>
    </row>
    <row r="712" spans="1:53" x14ac:dyDescent="0.25">
      <c r="A712" s="9">
        <v>41871</v>
      </c>
      <c r="B712" s="309" t="s">
        <v>76</v>
      </c>
      <c r="C712" s="309" t="s">
        <v>86</v>
      </c>
      <c r="D712" s="310" t="s">
        <v>119</v>
      </c>
      <c r="E712" s="127">
        <v>52</v>
      </c>
      <c r="F712" s="127">
        <v>168</v>
      </c>
      <c r="G712" s="245">
        <v>466.59600830078125</v>
      </c>
      <c r="H712" s="245">
        <v>0.22320003807544708</v>
      </c>
      <c r="I712" s="245">
        <v>661744.75</v>
      </c>
      <c r="J712" s="126">
        <v>0</v>
      </c>
      <c r="K712" s="127">
        <v>68531</v>
      </c>
      <c r="L712" s="251">
        <v>97.405553691030335</v>
      </c>
      <c r="M712" s="127">
        <v>2080390</v>
      </c>
      <c r="N712" s="251">
        <v>0</v>
      </c>
      <c r="O712" s="127">
        <v>53790</v>
      </c>
      <c r="P712" s="251">
        <v>0</v>
      </c>
      <c r="Q712" s="127">
        <v>602389</v>
      </c>
      <c r="R712" s="251">
        <v>99.966796875</v>
      </c>
      <c r="S712" s="127">
        <v>2081265</v>
      </c>
      <c r="T712" s="251">
        <v>99.94671630859375</v>
      </c>
      <c r="U712" s="251">
        <v>99.840118408203125</v>
      </c>
      <c r="V712" s="251">
        <v>99.908523559570313</v>
      </c>
      <c r="W712" s="251">
        <v>99.806968688964844</v>
      </c>
      <c r="X712" s="251">
        <v>99.85528564453125</v>
      </c>
      <c r="Y712" s="127">
        <v>1926765</v>
      </c>
      <c r="Z712" s="251">
        <v>99.913322448730469</v>
      </c>
      <c r="AA712" s="127">
        <v>301442</v>
      </c>
      <c r="AB712" s="251">
        <v>99.823516845703125</v>
      </c>
      <c r="AC712" s="127">
        <v>53901</v>
      </c>
      <c r="AD712" s="251">
        <v>0.36177435517311096</v>
      </c>
      <c r="AE712" s="127">
        <v>1227</v>
      </c>
      <c r="AF712" s="251">
        <v>98.04400634765625</v>
      </c>
      <c r="AG712" s="127">
        <v>2084610</v>
      </c>
      <c r="AH712" s="251">
        <v>0.24935120344161987</v>
      </c>
      <c r="AI712" s="127">
        <v>15914</v>
      </c>
      <c r="AJ712" s="251">
        <v>92.823928833007813</v>
      </c>
      <c r="AK712" s="251">
        <v>1.1288511753082275</v>
      </c>
      <c r="AL712" s="251">
        <v>5.2398830652236938E-2</v>
      </c>
      <c r="AM712" s="245">
        <v>0</v>
      </c>
      <c r="AN712" s="126">
        <v>0</v>
      </c>
      <c r="AO712" s="156">
        <v>0</v>
      </c>
      <c r="AP712" s="127">
        <v>0</v>
      </c>
      <c r="AQ712" s="127">
        <v>0</v>
      </c>
      <c r="AR712" s="127">
        <v>0</v>
      </c>
      <c r="AS712" s="127">
        <v>0</v>
      </c>
      <c r="AT712" s="127">
        <v>0</v>
      </c>
      <c r="AU712" s="127">
        <v>0</v>
      </c>
      <c r="AV712" s="311">
        <v>1</v>
      </c>
      <c r="AW712" s="312">
        <v>0</v>
      </c>
      <c r="AX712" s="312">
        <v>1</v>
      </c>
      <c r="AY712" s="10">
        <v>0</v>
      </c>
      <c r="AZ712" s="10">
        <v>2</v>
      </c>
      <c r="BA712" s="10">
        <v>0</v>
      </c>
    </row>
    <row r="713" spans="1:53" x14ac:dyDescent="0.25">
      <c r="A713" s="9">
        <v>41871</v>
      </c>
      <c r="B713" s="309" t="s">
        <v>77</v>
      </c>
      <c r="C713" s="309" t="s">
        <v>86</v>
      </c>
      <c r="D713" s="310" t="s">
        <v>118</v>
      </c>
      <c r="E713" s="127">
        <v>65</v>
      </c>
      <c r="F713" s="127">
        <v>220</v>
      </c>
      <c r="G713" s="245">
        <v>812.177001953125</v>
      </c>
      <c r="H713" s="245">
        <v>0.24000002443790436</v>
      </c>
      <c r="I713" s="245">
        <v>914456.125</v>
      </c>
      <c r="J713" s="126">
        <v>0</v>
      </c>
      <c r="K713" s="127">
        <v>127388</v>
      </c>
      <c r="L713" s="251">
        <v>97.279178572550009</v>
      </c>
      <c r="M713" s="127">
        <v>3950490</v>
      </c>
      <c r="N713" s="251">
        <v>0</v>
      </c>
      <c r="O713" s="127">
        <v>96494</v>
      </c>
      <c r="P713" s="251">
        <v>0</v>
      </c>
      <c r="Q713" s="127">
        <v>1200367</v>
      </c>
      <c r="R713" s="251">
        <v>99.980087280273437</v>
      </c>
      <c r="S713" s="127">
        <v>3515174</v>
      </c>
      <c r="T713" s="251">
        <v>99.962303161621094</v>
      </c>
      <c r="U713" s="251">
        <v>99.89947509765625</v>
      </c>
      <c r="V713" s="251">
        <v>99.840858459472656</v>
      </c>
      <c r="W713" s="251">
        <v>99.879585266113281</v>
      </c>
      <c r="X713" s="251">
        <v>99.80322265625</v>
      </c>
      <c r="Y713" s="127">
        <v>3509064</v>
      </c>
      <c r="Z713" s="251">
        <v>99.884613037109375</v>
      </c>
      <c r="AA713" s="127">
        <v>591585</v>
      </c>
      <c r="AB713" s="251">
        <v>99.804252624511719</v>
      </c>
      <c r="AC713" s="127">
        <v>96622</v>
      </c>
      <c r="AD713" s="251">
        <v>0.23183125257492065</v>
      </c>
      <c r="AE713" s="127">
        <v>7113</v>
      </c>
      <c r="AF713" s="251">
        <v>98.762825012207031</v>
      </c>
      <c r="AG713" s="127">
        <v>3957019</v>
      </c>
      <c r="AH713" s="251">
        <v>0.33358445763587952</v>
      </c>
      <c r="AI713" s="127">
        <v>28684</v>
      </c>
      <c r="AJ713" s="251">
        <v>93.804908752441406</v>
      </c>
      <c r="AK713" s="251">
        <v>0.94507306814193726</v>
      </c>
      <c r="AL713" s="251">
        <v>6.2500894069671631E-2</v>
      </c>
      <c r="AM713" s="245">
        <v>0</v>
      </c>
      <c r="AN713" s="126">
        <v>0</v>
      </c>
      <c r="AO713" s="156">
        <v>0</v>
      </c>
      <c r="AP713" s="127">
        <v>0</v>
      </c>
      <c r="AQ713" s="127">
        <v>0</v>
      </c>
      <c r="AR713" s="127">
        <v>0</v>
      </c>
      <c r="AS713" s="127">
        <v>0</v>
      </c>
      <c r="AT713" s="127">
        <v>0</v>
      </c>
      <c r="AU713" s="127">
        <v>0</v>
      </c>
      <c r="AV713" s="311">
        <v>2</v>
      </c>
      <c r="AW713" s="312">
        <v>0</v>
      </c>
      <c r="AX713" s="312">
        <v>5</v>
      </c>
      <c r="AY713" s="10">
        <v>0</v>
      </c>
      <c r="AZ713" s="10">
        <v>0</v>
      </c>
      <c r="BA713" s="10">
        <v>4</v>
      </c>
    </row>
    <row r="714" spans="1:53" x14ac:dyDescent="0.25">
      <c r="A714" s="9">
        <v>41871</v>
      </c>
      <c r="B714" s="309" t="s">
        <v>124</v>
      </c>
      <c r="C714" s="309" t="s">
        <v>86</v>
      </c>
      <c r="D714" s="310" t="s">
        <v>118</v>
      </c>
      <c r="E714" s="127">
        <v>42</v>
      </c>
      <c r="F714" s="127">
        <v>136</v>
      </c>
      <c r="G714" s="245">
        <v>316.65371704101562</v>
      </c>
      <c r="H714" s="245">
        <v>8.6400002241134644E-2</v>
      </c>
      <c r="I714" s="245">
        <v>414694.28125</v>
      </c>
      <c r="J714" s="126">
        <v>0</v>
      </c>
      <c r="K714" s="127">
        <v>28748</v>
      </c>
      <c r="L714" s="251">
        <v>96.629330736051202</v>
      </c>
      <c r="M714" s="127">
        <v>1692097</v>
      </c>
      <c r="N714" s="251">
        <v>0</v>
      </c>
      <c r="O714" s="127">
        <v>37040</v>
      </c>
      <c r="P714" s="251">
        <v>0</v>
      </c>
      <c r="Q714" s="127">
        <v>390539</v>
      </c>
      <c r="R714" s="251">
        <v>99.973625183105469</v>
      </c>
      <c r="S714" s="127">
        <v>1625801</v>
      </c>
      <c r="T714" s="251">
        <v>99.946365356445313</v>
      </c>
      <c r="U714" s="251">
        <v>99.867713928222656</v>
      </c>
      <c r="V714" s="251">
        <v>99.816444396972656</v>
      </c>
      <c r="W714" s="251">
        <v>99.841377258300781</v>
      </c>
      <c r="X714" s="251">
        <v>99.762908935546875</v>
      </c>
      <c r="Y714" s="127">
        <v>1830476</v>
      </c>
      <c r="Z714" s="251">
        <v>99.882759094238281</v>
      </c>
      <c r="AA714" s="127">
        <v>273320</v>
      </c>
      <c r="AB714" s="251">
        <v>99.830238342285156</v>
      </c>
      <c r="AC714" s="127">
        <v>37093</v>
      </c>
      <c r="AD714" s="251">
        <v>0.26959264278411865</v>
      </c>
      <c r="AE714" s="127">
        <v>974</v>
      </c>
      <c r="AF714" s="251">
        <v>98.767967224121094</v>
      </c>
      <c r="AG714" s="127">
        <v>1694651</v>
      </c>
      <c r="AH714" s="251">
        <v>0.2884959876537323</v>
      </c>
      <c r="AI714" s="127">
        <v>19738</v>
      </c>
      <c r="AJ714" s="251">
        <v>90.991996765136719</v>
      </c>
      <c r="AK714" s="251">
        <v>0.89667814970016479</v>
      </c>
      <c r="AL714" s="251">
        <v>5.1869116723537445E-2</v>
      </c>
      <c r="AM714" s="245">
        <v>0</v>
      </c>
      <c r="AN714" s="126">
        <v>0</v>
      </c>
      <c r="AO714" s="156">
        <v>0</v>
      </c>
      <c r="AP714" s="127">
        <v>0</v>
      </c>
      <c r="AQ714" s="127">
        <v>0</v>
      </c>
      <c r="AR714" s="127">
        <v>0</v>
      </c>
      <c r="AS714" s="127">
        <v>0</v>
      </c>
      <c r="AT714" s="127">
        <v>0</v>
      </c>
      <c r="AU714" s="127">
        <v>0</v>
      </c>
      <c r="AV714" s="311">
        <v>3</v>
      </c>
      <c r="AW714" s="312">
        <v>0</v>
      </c>
      <c r="AX714" s="312">
        <v>10</v>
      </c>
      <c r="AY714" s="10">
        <v>0</v>
      </c>
      <c r="AZ714" s="10">
        <v>0</v>
      </c>
      <c r="BA714" s="10">
        <v>0</v>
      </c>
    </row>
    <row r="715" spans="1:53" x14ac:dyDescent="0.25">
      <c r="A715" s="9">
        <v>41871</v>
      </c>
      <c r="B715" s="309" t="s">
        <v>78</v>
      </c>
      <c r="C715" s="309" t="s">
        <v>86</v>
      </c>
      <c r="D715" s="310" t="s">
        <v>118</v>
      </c>
      <c r="E715" s="127">
        <v>33</v>
      </c>
      <c r="F715" s="127">
        <v>104</v>
      </c>
      <c r="G715" s="245">
        <v>613.57440185546875</v>
      </c>
      <c r="H715" s="245">
        <v>0.19679999351501465</v>
      </c>
      <c r="I715" s="245">
        <v>441792.59375</v>
      </c>
      <c r="J715" s="126">
        <v>0</v>
      </c>
      <c r="K715" s="127">
        <v>89862</v>
      </c>
      <c r="L715" s="251">
        <v>96.581424851438868</v>
      </c>
      <c r="M715" s="127">
        <v>1860012</v>
      </c>
      <c r="N715" s="251">
        <v>5.3763094911118969E-5</v>
      </c>
      <c r="O715" s="127">
        <v>72924</v>
      </c>
      <c r="P715" s="251">
        <v>0</v>
      </c>
      <c r="Q715" s="127">
        <v>682785</v>
      </c>
      <c r="R715" s="251">
        <v>99.952545166015625</v>
      </c>
      <c r="S715" s="127">
        <v>1835863</v>
      </c>
      <c r="T715" s="251">
        <v>99.91949462890625</v>
      </c>
      <c r="U715" s="251">
        <v>99.845046997070312</v>
      </c>
      <c r="V715" s="251">
        <v>99.885971069335938</v>
      </c>
      <c r="W715" s="251">
        <v>99.79766845703125</v>
      </c>
      <c r="X715" s="251">
        <v>99.805557250976562</v>
      </c>
      <c r="Y715" s="127">
        <v>1630610</v>
      </c>
      <c r="Z715" s="251">
        <v>99.911140441894531</v>
      </c>
      <c r="AA715" s="127">
        <v>236946</v>
      </c>
      <c r="AB715" s="251">
        <v>99.794891357421875</v>
      </c>
      <c r="AC715" s="127">
        <v>73138</v>
      </c>
      <c r="AD715" s="251">
        <v>0.45120182633399963</v>
      </c>
      <c r="AE715" s="127">
        <v>5472</v>
      </c>
      <c r="AF715" s="251">
        <v>98.538009643554688</v>
      </c>
      <c r="AG715" s="127">
        <v>1864759</v>
      </c>
      <c r="AH715" s="251">
        <v>0.24501825869083405</v>
      </c>
      <c r="AI715" s="127">
        <v>14312</v>
      </c>
      <c r="AJ715" s="251">
        <v>94.088874816894531</v>
      </c>
      <c r="AK715" s="251">
        <v>1.0883673429489136</v>
      </c>
      <c r="AL715" s="251">
        <v>5.5166341364383698E-2</v>
      </c>
      <c r="AM715" s="245">
        <v>0</v>
      </c>
      <c r="AN715" s="126">
        <v>0</v>
      </c>
      <c r="AO715" s="156">
        <v>0</v>
      </c>
      <c r="AP715" s="127">
        <v>0</v>
      </c>
      <c r="AQ715" s="127">
        <v>0</v>
      </c>
      <c r="AR715" s="127">
        <v>0</v>
      </c>
      <c r="AS715" s="127">
        <v>0</v>
      </c>
      <c r="AT715" s="127">
        <v>0</v>
      </c>
      <c r="AU715" s="127">
        <v>0</v>
      </c>
      <c r="AV715" s="311">
        <v>3</v>
      </c>
      <c r="AW715" s="312">
        <v>0</v>
      </c>
      <c r="AX715" s="312">
        <v>0</v>
      </c>
      <c r="AY715" s="10">
        <v>1</v>
      </c>
      <c r="AZ715" s="10">
        <v>0</v>
      </c>
      <c r="BA715" s="10">
        <v>0</v>
      </c>
    </row>
    <row r="716" spans="1:53" x14ac:dyDescent="0.25">
      <c r="A716" s="9">
        <v>41871</v>
      </c>
      <c r="B716" s="309" t="s">
        <v>79</v>
      </c>
      <c r="C716" s="309" t="s">
        <v>86</v>
      </c>
      <c r="D716" s="310" t="s">
        <v>119</v>
      </c>
      <c r="E716" s="127">
        <v>78</v>
      </c>
      <c r="F716" s="127">
        <v>264</v>
      </c>
      <c r="G716" s="245">
        <v>503.53909301757813</v>
      </c>
      <c r="H716" s="245">
        <v>0.28319999575614929</v>
      </c>
      <c r="I716" s="245">
        <v>1510625.5</v>
      </c>
      <c r="J716" s="126">
        <v>0</v>
      </c>
      <c r="K716" s="127">
        <v>84978</v>
      </c>
      <c r="L716" s="251">
        <v>97.174562828026083</v>
      </c>
      <c r="M716" s="127">
        <v>3653562</v>
      </c>
      <c r="N716" s="251">
        <v>0</v>
      </c>
      <c r="O716" s="127">
        <v>60957</v>
      </c>
      <c r="P716" s="251">
        <v>1.6405007336288691E-3</v>
      </c>
      <c r="Q716" s="127">
        <v>964646</v>
      </c>
      <c r="R716" s="251">
        <v>99.936248779296875</v>
      </c>
      <c r="S716" s="127">
        <v>3711781</v>
      </c>
      <c r="T716" s="251">
        <v>99.91998291015625</v>
      </c>
      <c r="U716" s="251">
        <v>99.763771057128906</v>
      </c>
      <c r="V716" s="251">
        <v>99.837608337402344</v>
      </c>
      <c r="W716" s="251">
        <v>99.700172424316406</v>
      </c>
      <c r="X716" s="251">
        <v>99.757720947265625</v>
      </c>
      <c r="Y716" s="127">
        <v>4477255</v>
      </c>
      <c r="Z716" s="251">
        <v>99.8780517578125</v>
      </c>
      <c r="AA716" s="127">
        <v>800026</v>
      </c>
      <c r="AB716" s="251">
        <v>99.840751647949219</v>
      </c>
      <c r="AC716" s="127">
        <v>60924</v>
      </c>
      <c r="AD716" s="251">
        <v>0.22158755362033844</v>
      </c>
      <c r="AE716" s="127">
        <v>4367</v>
      </c>
      <c r="AF716" s="251">
        <v>98.671859741210938</v>
      </c>
      <c r="AG716" s="127">
        <v>3659665</v>
      </c>
      <c r="AH716" s="251">
        <v>0.31068417429924011</v>
      </c>
      <c r="AI716" s="127">
        <v>29106</v>
      </c>
      <c r="AJ716" s="251">
        <v>95.605720520019531</v>
      </c>
      <c r="AK716" s="251">
        <v>0.97204899787902832</v>
      </c>
      <c r="AL716" s="251">
        <v>6.2797732651233673E-2</v>
      </c>
      <c r="AM716" s="245">
        <v>0</v>
      </c>
      <c r="AN716" s="126">
        <v>0</v>
      </c>
      <c r="AO716" s="156">
        <v>0</v>
      </c>
      <c r="AP716" s="127">
        <v>0</v>
      </c>
      <c r="AQ716" s="127">
        <v>0</v>
      </c>
      <c r="AR716" s="127">
        <v>0</v>
      </c>
      <c r="AS716" s="127">
        <v>0</v>
      </c>
      <c r="AT716" s="127">
        <v>0</v>
      </c>
      <c r="AU716" s="127">
        <v>0</v>
      </c>
      <c r="AV716" s="311">
        <v>1</v>
      </c>
      <c r="AW716" s="312">
        <v>1</v>
      </c>
      <c r="AX716" s="312">
        <v>14</v>
      </c>
      <c r="AY716" s="10">
        <v>0</v>
      </c>
      <c r="AZ716" s="10">
        <v>5</v>
      </c>
      <c r="BA716" s="10">
        <v>6</v>
      </c>
    </row>
    <row r="717" spans="1:53" x14ac:dyDescent="0.25">
      <c r="A717" s="9">
        <v>41871</v>
      </c>
      <c r="B717" s="309" t="s">
        <v>80</v>
      </c>
      <c r="C717" s="309" t="s">
        <v>86</v>
      </c>
      <c r="D717" s="310" t="s">
        <v>119</v>
      </c>
      <c r="E717" s="127">
        <v>57</v>
      </c>
      <c r="F717" s="127">
        <v>177</v>
      </c>
      <c r="G717" s="245">
        <v>322.03195190429687</v>
      </c>
      <c r="H717" s="245">
        <v>0.19200004637241364</v>
      </c>
      <c r="I717" s="245">
        <v>680941.875</v>
      </c>
      <c r="J717" s="126">
        <v>0</v>
      </c>
      <c r="K717" s="127">
        <v>51465</v>
      </c>
      <c r="L717" s="251">
        <v>97.170892839794035</v>
      </c>
      <c r="M717" s="127">
        <v>2251451</v>
      </c>
      <c r="N717" s="251">
        <v>0</v>
      </c>
      <c r="O717" s="127">
        <v>38700</v>
      </c>
      <c r="P717" s="251">
        <v>0</v>
      </c>
      <c r="Q717" s="127">
        <v>619349</v>
      </c>
      <c r="R717" s="251">
        <v>99.927825927734375</v>
      </c>
      <c r="S717" s="127">
        <v>2116316</v>
      </c>
      <c r="T717" s="251">
        <v>99.944671630859375</v>
      </c>
      <c r="U717" s="251">
        <v>99.837211608886719</v>
      </c>
      <c r="V717" s="251">
        <v>99.925384521484375</v>
      </c>
      <c r="W717" s="251">
        <v>99.765151977539063</v>
      </c>
      <c r="X717" s="251">
        <v>99.870094299316406</v>
      </c>
      <c r="Y717" s="127">
        <v>2078906</v>
      </c>
      <c r="Z717" s="251">
        <v>99.87786865234375</v>
      </c>
      <c r="AA717" s="127">
        <v>328003</v>
      </c>
      <c r="AB717" s="251">
        <v>99.804573059082031</v>
      </c>
      <c r="AC717" s="127">
        <v>38754</v>
      </c>
      <c r="AD717" s="251">
        <v>0.27868092060089111</v>
      </c>
      <c r="AE717" s="127">
        <v>2498</v>
      </c>
      <c r="AF717" s="251">
        <v>98.799041748046875</v>
      </c>
      <c r="AG717" s="127">
        <v>2256948</v>
      </c>
      <c r="AH717" s="251">
        <v>0.32632562518119812</v>
      </c>
      <c r="AI717" s="127">
        <v>16068</v>
      </c>
      <c r="AJ717" s="251">
        <v>94.199653625488281</v>
      </c>
      <c r="AK717" s="251">
        <v>1.1100683212280273</v>
      </c>
      <c r="AL717" s="251">
        <v>6.0395468026399612E-2</v>
      </c>
      <c r="AM717" s="245">
        <v>0</v>
      </c>
      <c r="AN717" s="126">
        <v>0</v>
      </c>
      <c r="AO717" s="156">
        <v>0</v>
      </c>
      <c r="AP717" s="127">
        <v>0</v>
      </c>
      <c r="AQ717" s="127">
        <v>0</v>
      </c>
      <c r="AR717" s="127">
        <v>0</v>
      </c>
      <c r="AS717" s="127">
        <v>0</v>
      </c>
      <c r="AT717" s="127">
        <v>0</v>
      </c>
      <c r="AU717" s="127">
        <v>0</v>
      </c>
      <c r="AV717" s="311">
        <v>0</v>
      </c>
      <c r="AW717" s="312">
        <v>0</v>
      </c>
      <c r="AX717" s="312">
        <v>2</v>
      </c>
      <c r="AY717" s="10">
        <v>0</v>
      </c>
      <c r="AZ717" s="10">
        <v>2</v>
      </c>
      <c r="BA717" s="10">
        <v>0</v>
      </c>
    </row>
    <row r="718" spans="1:53" x14ac:dyDescent="0.25">
      <c r="A718" s="9">
        <v>41871</v>
      </c>
      <c r="B718" s="309" t="s">
        <v>81</v>
      </c>
      <c r="C718" s="309" t="s">
        <v>86</v>
      </c>
      <c r="D718" s="310" t="s">
        <v>119</v>
      </c>
      <c r="E718" s="127">
        <v>40</v>
      </c>
      <c r="F718" s="127">
        <v>134</v>
      </c>
      <c r="G718" s="245">
        <v>346.10653686523437</v>
      </c>
      <c r="H718" s="245">
        <v>2.6399999856948853E-2</v>
      </c>
      <c r="I718" s="245">
        <v>736436.625</v>
      </c>
      <c r="J718" s="126">
        <v>0</v>
      </c>
      <c r="K718" s="127">
        <v>40451</v>
      </c>
      <c r="L718" s="251">
        <v>96.741736916269062</v>
      </c>
      <c r="M718" s="127">
        <v>1778151</v>
      </c>
      <c r="N718" s="251">
        <v>0</v>
      </c>
      <c r="O718" s="127">
        <v>41518</v>
      </c>
      <c r="P718" s="251">
        <v>0</v>
      </c>
      <c r="Q718" s="127">
        <v>631960</v>
      </c>
      <c r="R718" s="251">
        <v>99.949363708496094</v>
      </c>
      <c r="S718" s="127">
        <v>1731391</v>
      </c>
      <c r="T718" s="251">
        <v>99.936408996582031</v>
      </c>
      <c r="U718" s="251">
        <v>99.773590087890625</v>
      </c>
      <c r="V718" s="251">
        <v>99.891632080078125</v>
      </c>
      <c r="W718" s="251">
        <v>99.723068237304688</v>
      </c>
      <c r="X718" s="251">
        <v>99.828109741210938</v>
      </c>
      <c r="Y718" s="127">
        <v>2220289</v>
      </c>
      <c r="Z718" s="251">
        <v>99.914512634277344</v>
      </c>
      <c r="AA718" s="127">
        <v>407262</v>
      </c>
      <c r="AB718" s="251">
        <v>99.857093811035156</v>
      </c>
      <c r="AC718" s="127">
        <v>41494</v>
      </c>
      <c r="AD718" s="251">
        <v>0.16869908571243286</v>
      </c>
      <c r="AE718" s="127">
        <v>3087</v>
      </c>
      <c r="AF718" s="251">
        <v>98.218338012695313</v>
      </c>
      <c r="AG718" s="127">
        <v>1781679</v>
      </c>
      <c r="AH718" s="251">
        <v>0.29208403825759888</v>
      </c>
      <c r="AI718" s="127">
        <v>16758</v>
      </c>
      <c r="AJ718" s="251">
        <v>93.967063903808594</v>
      </c>
      <c r="AK718" s="251">
        <v>0.86691117286682129</v>
      </c>
      <c r="AL718" s="251">
        <v>6.1088819056749344E-2</v>
      </c>
      <c r="AM718" s="245">
        <v>0</v>
      </c>
      <c r="AN718" s="126">
        <v>0</v>
      </c>
      <c r="AO718" s="156">
        <v>0</v>
      </c>
      <c r="AP718" s="127">
        <v>0</v>
      </c>
      <c r="AQ718" s="127">
        <v>0</v>
      </c>
      <c r="AR718" s="127">
        <v>0</v>
      </c>
      <c r="AS718" s="127">
        <v>0</v>
      </c>
      <c r="AT718" s="127">
        <v>0</v>
      </c>
      <c r="AU718" s="127">
        <v>0</v>
      </c>
      <c r="AV718" s="311">
        <v>0</v>
      </c>
      <c r="AW718" s="312">
        <v>1</v>
      </c>
      <c r="AX718" s="312">
        <v>6</v>
      </c>
      <c r="AY718" s="10">
        <v>0</v>
      </c>
      <c r="AZ718" s="10">
        <v>2</v>
      </c>
      <c r="BA718" s="10">
        <v>1</v>
      </c>
    </row>
    <row r="719" spans="1:53" x14ac:dyDescent="0.25">
      <c r="A719" s="9">
        <v>41871</v>
      </c>
      <c r="B719" s="309" t="s">
        <v>125</v>
      </c>
      <c r="C719" s="309" t="s">
        <v>86</v>
      </c>
      <c r="D719" s="310" t="s">
        <v>119</v>
      </c>
      <c r="E719" s="127">
        <v>16</v>
      </c>
      <c r="F719" s="127">
        <v>58</v>
      </c>
      <c r="G719" s="245">
        <v>349.36798095703125</v>
      </c>
      <c r="H719" s="245">
        <v>0.16800001263618469</v>
      </c>
      <c r="I719" s="245">
        <v>274429.6875</v>
      </c>
      <c r="J719" s="126">
        <v>0</v>
      </c>
      <c r="K719" s="127">
        <v>65606</v>
      </c>
      <c r="L719" s="251">
        <v>97.283785019662844</v>
      </c>
      <c r="M719" s="127">
        <v>1062482</v>
      </c>
      <c r="N719" s="251">
        <v>1.1294309515506029E-3</v>
      </c>
      <c r="O719" s="127">
        <v>44433</v>
      </c>
      <c r="P719" s="251">
        <v>2.2505794186145067E-3</v>
      </c>
      <c r="Q719" s="127">
        <v>373008</v>
      </c>
      <c r="R719" s="251">
        <v>99.904022216796875</v>
      </c>
      <c r="S719" s="127">
        <v>1144488</v>
      </c>
      <c r="T719" s="251">
        <v>99.818519592285156</v>
      </c>
      <c r="U719" s="251">
        <v>99.790695190429687</v>
      </c>
      <c r="V719" s="251">
        <v>99.778251647949219</v>
      </c>
      <c r="W719" s="251">
        <v>99.694915771484375</v>
      </c>
      <c r="X719" s="251">
        <v>99.597175598144531</v>
      </c>
      <c r="Y719" s="127">
        <v>962472</v>
      </c>
      <c r="Z719" s="251">
        <v>99.942230224609375</v>
      </c>
      <c r="AA719" s="127">
        <v>150093</v>
      </c>
      <c r="AB719" s="251">
        <v>99.84942626953125</v>
      </c>
      <c r="AC719" s="127">
        <v>44441</v>
      </c>
      <c r="AD719" s="251">
        <v>0.22501744329929352</v>
      </c>
      <c r="AE719" s="127">
        <v>3509</v>
      </c>
      <c r="AF719" s="251">
        <v>98.632087707519531</v>
      </c>
      <c r="AG719" s="127">
        <v>1062867</v>
      </c>
      <c r="AH719" s="251">
        <v>0.20924536883831024</v>
      </c>
      <c r="AI719" s="127">
        <v>11048</v>
      </c>
      <c r="AJ719" s="251">
        <v>92.098114013671875</v>
      </c>
      <c r="AK719" s="251">
        <v>0.96325850486755371</v>
      </c>
      <c r="AL719" s="251">
        <v>5.4118961095809937E-2</v>
      </c>
      <c r="AM719" s="245">
        <v>0</v>
      </c>
      <c r="AN719" s="126">
        <v>0</v>
      </c>
      <c r="AO719" s="156">
        <v>0</v>
      </c>
      <c r="AP719" s="127">
        <v>0</v>
      </c>
      <c r="AQ719" s="127">
        <v>0</v>
      </c>
      <c r="AR719" s="127">
        <v>0</v>
      </c>
      <c r="AS719" s="127">
        <v>0</v>
      </c>
      <c r="AT719" s="127">
        <v>0</v>
      </c>
      <c r="AU719" s="127">
        <v>0</v>
      </c>
      <c r="AV719" s="311">
        <v>0</v>
      </c>
      <c r="AW719" s="312">
        <v>0</v>
      </c>
      <c r="AX719" s="312">
        <v>2</v>
      </c>
      <c r="AY719" s="10">
        <v>0</v>
      </c>
      <c r="AZ719" s="10">
        <v>1</v>
      </c>
      <c r="BA719" s="10">
        <v>0</v>
      </c>
    </row>
    <row r="720" spans="1:53" x14ac:dyDescent="0.25">
      <c r="A720" s="9">
        <v>41871</v>
      </c>
      <c r="B720" s="313" t="s">
        <v>82</v>
      </c>
      <c r="C720" s="313" t="s">
        <v>86</v>
      </c>
      <c r="D720" s="314" t="s">
        <v>120</v>
      </c>
      <c r="E720" s="131">
        <v>51</v>
      </c>
      <c r="F720" s="131">
        <v>165</v>
      </c>
      <c r="G720" s="246">
        <v>362.42626953125</v>
      </c>
      <c r="H720" s="246">
        <v>0.14159999787807465</v>
      </c>
      <c r="I720" s="246">
        <v>644109.9375</v>
      </c>
      <c r="J720" s="129">
        <v>0</v>
      </c>
      <c r="K720" s="128">
        <v>62581</v>
      </c>
      <c r="L720" s="252">
        <v>96.815327335772835</v>
      </c>
      <c r="M720" s="128">
        <v>1752375</v>
      </c>
      <c r="N720" s="252">
        <v>0</v>
      </c>
      <c r="O720" s="128">
        <v>51165</v>
      </c>
      <c r="P720" s="252">
        <v>1.9544609822332859E-3</v>
      </c>
      <c r="Q720" s="128">
        <v>472191</v>
      </c>
      <c r="R720" s="252">
        <v>99.898345947265625</v>
      </c>
      <c r="S720" s="128">
        <v>1296229</v>
      </c>
      <c r="T720" s="252">
        <v>99.840309143066406</v>
      </c>
      <c r="U720" s="252">
        <v>99.869049072265625</v>
      </c>
      <c r="V720" s="252">
        <v>99.919082641601563</v>
      </c>
      <c r="W720" s="252">
        <v>99.767524719238281</v>
      </c>
      <c r="X720" s="252">
        <v>99.759521484375</v>
      </c>
      <c r="Y720" s="128">
        <v>1263008</v>
      </c>
      <c r="Z720" s="252">
        <v>99.915359497070313</v>
      </c>
      <c r="AA720" s="128">
        <v>214603</v>
      </c>
      <c r="AB720" s="252">
        <v>99.708763122558594</v>
      </c>
      <c r="AC720" s="128">
        <v>51282</v>
      </c>
      <c r="AD720" s="252">
        <v>0.25545024871826172</v>
      </c>
      <c r="AE720" s="128">
        <v>5206</v>
      </c>
      <c r="AF720" s="252">
        <v>97.810218811035156</v>
      </c>
      <c r="AG720" s="128">
        <v>1756549</v>
      </c>
      <c r="AH720" s="252">
        <v>0.34687334299087524</v>
      </c>
      <c r="AI720" s="128">
        <v>11943</v>
      </c>
      <c r="AJ720" s="252">
        <v>92.840995788574219</v>
      </c>
      <c r="AK720" s="252">
        <v>1.355193018913269</v>
      </c>
      <c r="AL720" s="252">
        <v>6.9207258522510529E-2</v>
      </c>
      <c r="AM720" s="246">
        <v>0</v>
      </c>
      <c r="AN720" s="129">
        <v>0</v>
      </c>
      <c r="AO720" s="129">
        <v>0</v>
      </c>
      <c r="AP720" s="296">
        <v>0</v>
      </c>
      <c r="AQ720" s="296">
        <v>0</v>
      </c>
      <c r="AR720" s="296">
        <v>1</v>
      </c>
      <c r="AS720" s="296">
        <v>1</v>
      </c>
      <c r="AT720" s="296">
        <v>0</v>
      </c>
      <c r="AU720" s="296">
        <v>0</v>
      </c>
      <c r="AV720" s="311">
        <v>1</v>
      </c>
      <c r="AW720" s="312">
        <v>1</v>
      </c>
      <c r="AX720" s="312">
        <v>3</v>
      </c>
      <c r="AY720" s="10">
        <v>0</v>
      </c>
      <c r="AZ720" s="10">
        <v>1</v>
      </c>
      <c r="BA720" s="10">
        <v>1</v>
      </c>
    </row>
    <row r="721" spans="1:53" x14ac:dyDescent="0.25">
      <c r="A721" s="9">
        <v>41871</v>
      </c>
      <c r="B721" s="313" t="s">
        <v>83</v>
      </c>
      <c r="C721" s="313" t="s">
        <v>86</v>
      </c>
      <c r="D721" s="314" t="s">
        <v>120</v>
      </c>
      <c r="E721" s="131">
        <v>46</v>
      </c>
      <c r="F721" s="131">
        <v>140</v>
      </c>
      <c r="G721" s="246">
        <v>146.2847900390625</v>
      </c>
      <c r="H721" s="246">
        <v>8.3999998867511749E-2</v>
      </c>
      <c r="I721" s="246">
        <v>691009</v>
      </c>
      <c r="J721" s="131">
        <v>0</v>
      </c>
      <c r="K721" s="130">
        <v>33334</v>
      </c>
      <c r="L721" s="253">
        <v>96.631067378652418</v>
      </c>
      <c r="M721" s="130">
        <v>1127315</v>
      </c>
      <c r="N721" s="253">
        <v>0</v>
      </c>
      <c r="O721" s="130">
        <v>19053</v>
      </c>
      <c r="P721" s="253">
        <v>0</v>
      </c>
      <c r="Q721" s="130">
        <v>372981</v>
      </c>
      <c r="R721" s="253">
        <v>99.945838928222656</v>
      </c>
      <c r="S721" s="130">
        <v>884825</v>
      </c>
      <c r="T721" s="253">
        <v>99.923484802246094</v>
      </c>
      <c r="U721" s="253">
        <v>99.664093017578125</v>
      </c>
      <c r="V721" s="253">
        <v>99.878829956054688</v>
      </c>
      <c r="W721" s="253">
        <v>99.610115051269531</v>
      </c>
      <c r="X721" s="253">
        <v>99.802406311035156</v>
      </c>
      <c r="Y721" s="130">
        <v>1244263</v>
      </c>
      <c r="Z721" s="253">
        <v>99.927665710449219</v>
      </c>
      <c r="AA721" s="130">
        <v>283802</v>
      </c>
      <c r="AB721" s="253">
        <v>99.86187744140625</v>
      </c>
      <c r="AC721" s="130">
        <v>19023</v>
      </c>
      <c r="AD721" s="253">
        <v>0.16821742057800293</v>
      </c>
      <c r="AE721" s="130">
        <v>1866</v>
      </c>
      <c r="AF721" s="253">
        <v>98.231513977050781</v>
      </c>
      <c r="AG721" s="130">
        <v>1130319</v>
      </c>
      <c r="AH721" s="253">
        <v>0.5754128098487854</v>
      </c>
      <c r="AI721" s="130">
        <v>5651</v>
      </c>
      <c r="AJ721" s="253">
        <v>96.885505676269531</v>
      </c>
      <c r="AK721" s="253">
        <v>1.1839141845703125</v>
      </c>
      <c r="AL721" s="253">
        <v>7.0903569459915161E-2</v>
      </c>
      <c r="AM721" s="256">
        <v>0</v>
      </c>
      <c r="AN721" s="131">
        <v>0</v>
      </c>
      <c r="AO721" s="131">
        <v>0</v>
      </c>
      <c r="AP721" s="296">
        <v>0</v>
      </c>
      <c r="AQ721" s="296">
        <v>0</v>
      </c>
      <c r="AR721" s="296">
        <v>0</v>
      </c>
      <c r="AS721" s="296">
        <v>0</v>
      </c>
      <c r="AT721" s="296">
        <v>0</v>
      </c>
      <c r="AU721" s="296">
        <v>0</v>
      </c>
      <c r="AV721" s="315">
        <v>0</v>
      </c>
      <c r="AW721" s="316">
        <v>0</v>
      </c>
      <c r="AX721" s="316">
        <v>8</v>
      </c>
      <c r="AY721" s="317">
        <v>0</v>
      </c>
      <c r="AZ721" s="317">
        <v>0</v>
      </c>
      <c r="BA721" s="317">
        <v>0</v>
      </c>
    </row>
    <row r="722" spans="1:53" x14ac:dyDescent="0.25">
      <c r="A722" s="9">
        <v>41871</v>
      </c>
      <c r="B722" s="299" t="s">
        <v>85</v>
      </c>
      <c r="C722" s="299" t="s">
        <v>86</v>
      </c>
      <c r="D722" s="300">
        <v>3</v>
      </c>
      <c r="E722" s="124">
        <v>134</v>
      </c>
      <c r="F722" s="124">
        <v>435</v>
      </c>
      <c r="G722" s="242">
        <v>246.70545959472656</v>
      </c>
      <c r="H722" s="242">
        <v>0.11759999394416809</v>
      </c>
      <c r="I722" s="242">
        <v>2599911.25</v>
      </c>
      <c r="J722" s="125">
        <v>0</v>
      </c>
      <c r="K722" s="124">
        <v>62324</v>
      </c>
      <c r="L722" s="248">
        <v>97.092612797638139</v>
      </c>
      <c r="M722" s="124">
        <v>4183128</v>
      </c>
      <c r="N722" s="248">
        <v>0</v>
      </c>
      <c r="O722" s="124">
        <v>31451</v>
      </c>
      <c r="P722" s="248">
        <v>3.1795492395758629E-3</v>
      </c>
      <c r="Q722" s="124">
        <v>1321235</v>
      </c>
      <c r="R722" s="248">
        <v>99.936500549316406</v>
      </c>
      <c r="S722" s="124">
        <v>3044252</v>
      </c>
      <c r="T722" s="248">
        <v>99.914070129394531</v>
      </c>
      <c r="U722" s="248">
        <v>99.786972045898437</v>
      </c>
      <c r="V722" s="248">
        <v>99.948196411132813</v>
      </c>
      <c r="W722" s="248">
        <v>99.723609924316406</v>
      </c>
      <c r="X722" s="248">
        <v>99.862312316894531</v>
      </c>
      <c r="Y722" s="124">
        <v>5283027</v>
      </c>
      <c r="Z722" s="248">
        <v>99.884140014648437</v>
      </c>
      <c r="AA722" s="124">
        <v>895594</v>
      </c>
      <c r="AB722" s="248">
        <v>99.698860168457031</v>
      </c>
      <c r="AC722" s="124">
        <v>31504</v>
      </c>
      <c r="AD722" s="248">
        <v>0.37455561757087708</v>
      </c>
      <c r="AE722" s="124">
        <v>2810</v>
      </c>
      <c r="AF722" s="248">
        <v>96.939498901367188</v>
      </c>
      <c r="AG722" s="124">
        <v>4206066</v>
      </c>
      <c r="AH722" s="248">
        <v>0.45441511273384094</v>
      </c>
      <c r="AI722" s="124">
        <v>16104</v>
      </c>
      <c r="AJ722" s="248">
        <v>90.263290405273437</v>
      </c>
      <c r="AK722" s="248">
        <v>1.0200797319412231</v>
      </c>
      <c r="AL722" s="248">
        <v>6.8375661969184875E-2</v>
      </c>
      <c r="AM722" s="242">
        <v>0</v>
      </c>
      <c r="AN722" s="125">
        <v>0</v>
      </c>
      <c r="AO722" s="300">
        <v>0</v>
      </c>
      <c r="AP722" s="124">
        <v>0</v>
      </c>
      <c r="AQ722" s="124">
        <v>0</v>
      </c>
      <c r="AR722" s="124">
        <v>0</v>
      </c>
      <c r="AS722" s="124">
        <v>0</v>
      </c>
      <c r="AT722" s="124">
        <v>0</v>
      </c>
      <c r="AU722" s="124">
        <v>0</v>
      </c>
      <c r="AV722" s="315">
        <v>2</v>
      </c>
      <c r="AW722" s="316">
        <v>0</v>
      </c>
      <c r="AX722" s="316">
        <v>1</v>
      </c>
      <c r="AY722" s="317">
        <v>1</v>
      </c>
      <c r="AZ722" s="317">
        <v>0</v>
      </c>
      <c r="BA722" s="317">
        <v>0</v>
      </c>
    </row>
    <row r="723" spans="1:53" x14ac:dyDescent="0.25">
      <c r="A723" s="9">
        <v>41871</v>
      </c>
      <c r="B723" s="304" t="s">
        <v>84</v>
      </c>
      <c r="C723" s="304" t="s">
        <v>87</v>
      </c>
      <c r="D723" s="305">
        <v>2</v>
      </c>
      <c r="E723" s="142">
        <v>194</v>
      </c>
      <c r="F723" s="142">
        <v>581</v>
      </c>
      <c r="G723" s="243">
        <v>993.64202880859375</v>
      </c>
      <c r="H723" s="243">
        <v>0.77310562133789063</v>
      </c>
      <c r="I723" s="243">
        <v>5375316</v>
      </c>
      <c r="J723" s="143">
        <v>0</v>
      </c>
      <c r="K723" s="142">
        <v>131419</v>
      </c>
      <c r="L723" s="249">
        <v>95.947313554356668</v>
      </c>
      <c r="M723" s="142">
        <v>8495730</v>
      </c>
      <c r="N723" s="249">
        <v>0</v>
      </c>
      <c r="O723" s="142">
        <v>69712</v>
      </c>
      <c r="P723" s="249">
        <v>1.3827314600348473E-2</v>
      </c>
      <c r="Q723" s="142">
        <v>59773</v>
      </c>
      <c r="R723" s="249">
        <v>99.787528991699219</v>
      </c>
      <c r="S723" s="142">
        <v>7174919</v>
      </c>
      <c r="T723" s="249">
        <v>99.906143188476563</v>
      </c>
      <c r="U723" s="249">
        <v>99.302848815917969</v>
      </c>
      <c r="V723" s="249">
        <v>99.745002746582031</v>
      </c>
      <c r="W723" s="249">
        <v>99.09185791015625</v>
      </c>
      <c r="X723" s="249">
        <v>99.651382446289063</v>
      </c>
      <c r="Y723" s="142">
        <v>25863768</v>
      </c>
      <c r="Z723" s="249">
        <v>99.745132446289063</v>
      </c>
      <c r="AA723" s="142">
        <v>10791</v>
      </c>
      <c r="AB723" s="249">
        <v>89.945327758789063</v>
      </c>
      <c r="AC723" s="142">
        <v>60302</v>
      </c>
      <c r="AD723" s="249">
        <v>0.9004676342010498</v>
      </c>
      <c r="AE723" s="142">
        <v>9040</v>
      </c>
      <c r="AF723" s="249">
        <v>99.159294128417969</v>
      </c>
      <c r="AG723" s="142">
        <v>8448101</v>
      </c>
      <c r="AH723" s="249">
        <v>0.16269928216934204</v>
      </c>
      <c r="AI723" s="142">
        <v>15276</v>
      </c>
      <c r="AJ723" s="249">
        <v>96.419219970703125</v>
      </c>
      <c r="AK723" s="249">
        <v>2.5727653503417969</v>
      </c>
      <c r="AL723" s="249">
        <v>0.1923823207616806</v>
      </c>
      <c r="AM723" s="243">
        <v>0</v>
      </c>
      <c r="AN723" s="143">
        <v>0</v>
      </c>
      <c r="AO723" s="305">
        <v>0</v>
      </c>
      <c r="AP723" s="142">
        <v>0</v>
      </c>
      <c r="AQ723" s="142">
        <v>0</v>
      </c>
      <c r="AR723" s="142">
        <v>1</v>
      </c>
      <c r="AS723" s="142">
        <v>0</v>
      </c>
      <c r="AT723" s="142">
        <v>0</v>
      </c>
      <c r="AU723" s="142">
        <v>0</v>
      </c>
      <c r="AV723" s="315">
        <v>13</v>
      </c>
      <c r="AW723" s="316">
        <v>0</v>
      </c>
      <c r="AX723" s="316">
        <v>9</v>
      </c>
      <c r="AY723" s="317">
        <v>0</v>
      </c>
      <c r="AZ723" s="317">
        <v>1</v>
      </c>
      <c r="BA723" s="317">
        <v>1</v>
      </c>
    </row>
    <row r="724" spans="1:53" x14ac:dyDescent="0.25">
      <c r="A724" s="9">
        <v>41870</v>
      </c>
      <c r="B724" s="299" t="s">
        <v>17</v>
      </c>
      <c r="C724" s="299"/>
      <c r="D724" s="300">
        <v>4</v>
      </c>
      <c r="E724" s="124">
        <v>847</v>
      </c>
      <c r="F724" s="124">
        <v>2763</v>
      </c>
      <c r="G724" s="242">
        <v>7030.1327209472656</v>
      </c>
      <c r="H724" s="242">
        <v>4.1632693754509091</v>
      </c>
      <c r="I724" s="242">
        <v>15432066.65625</v>
      </c>
      <c r="J724" s="125"/>
      <c r="K724" s="124">
        <v>1022873</v>
      </c>
      <c r="L724" s="248">
        <v>96.537400048686393</v>
      </c>
      <c r="M724" s="124">
        <v>38475660</v>
      </c>
      <c r="N724" s="248">
        <v>2.0272557028280127E-4</v>
      </c>
      <c r="O724" s="124">
        <v>815903</v>
      </c>
      <c r="P724" s="248">
        <v>1.0299294778348506E-3</v>
      </c>
      <c r="Q724" s="124">
        <v>9103221</v>
      </c>
      <c r="R724" s="248">
        <v>99.936857594588218</v>
      </c>
      <c r="S724" s="124">
        <v>32822521</v>
      </c>
      <c r="T724" s="248">
        <v>99.932318395700293</v>
      </c>
      <c r="U724" s="248">
        <v>99.81505151691573</v>
      </c>
      <c r="V724" s="248">
        <v>99.851108751829003</v>
      </c>
      <c r="W724" s="248">
        <v>99.752025892424939</v>
      </c>
      <c r="X724" s="248">
        <v>99.783527919514725</v>
      </c>
      <c r="Y724" s="124">
        <v>54799695</v>
      </c>
      <c r="Z724" s="248">
        <v>99.881946837589155</v>
      </c>
      <c r="AA724" s="124">
        <v>5024892</v>
      </c>
      <c r="AB724" s="248">
        <v>99.731137849674695</v>
      </c>
      <c r="AC724" s="124">
        <v>807267</v>
      </c>
      <c r="AD724" s="248">
        <v>0.35155654974032791</v>
      </c>
      <c r="AE724" s="124">
        <v>69576</v>
      </c>
      <c r="AF724" s="248">
        <v>98.163159803013514</v>
      </c>
      <c r="AG724" s="124">
        <v>38498509</v>
      </c>
      <c r="AH724" s="248">
        <v>0.28000565069458289</v>
      </c>
      <c r="AI724" s="124">
        <v>294801</v>
      </c>
      <c r="AJ724" s="248">
        <v>93.607892531864934</v>
      </c>
      <c r="AK724" s="248">
        <v>0.90848870433791318</v>
      </c>
      <c r="AL724" s="248" t="e">
        <v>#DIV/0!</v>
      </c>
      <c r="AM724" s="242"/>
      <c r="AN724" s="125"/>
      <c r="AO724" s="300"/>
      <c r="AP724" s="124">
        <v>0</v>
      </c>
      <c r="AQ724" s="124">
        <v>0</v>
      </c>
      <c r="AR724" s="124">
        <v>3</v>
      </c>
      <c r="AS724" s="124">
        <v>3</v>
      </c>
      <c r="AT724" s="124">
        <v>0</v>
      </c>
      <c r="AU724" s="124">
        <v>0</v>
      </c>
      <c r="AV724" s="301">
        <v>33</v>
      </c>
      <c r="AW724" s="302">
        <v>4</v>
      </c>
      <c r="AX724" s="302">
        <v>63</v>
      </c>
      <c r="AY724" s="303">
        <v>6</v>
      </c>
      <c r="AZ724" s="303">
        <v>14</v>
      </c>
      <c r="BA724" s="303">
        <v>17</v>
      </c>
    </row>
    <row r="725" spans="1:53" x14ac:dyDescent="0.25">
      <c r="A725" s="9">
        <v>41870</v>
      </c>
      <c r="B725" s="304" t="s">
        <v>88</v>
      </c>
      <c r="C725" s="304"/>
      <c r="D725" s="305">
        <v>3</v>
      </c>
      <c r="E725" s="142">
        <v>653</v>
      </c>
      <c r="F725" s="142">
        <v>2182</v>
      </c>
      <c r="G725" s="243">
        <v>6005.2560119628906</v>
      </c>
      <c r="H725" s="243">
        <v>2.7000001417472959</v>
      </c>
      <c r="I725" s="243">
        <v>10008738.65625</v>
      </c>
      <c r="J725" s="143"/>
      <c r="K725" s="142">
        <v>887815</v>
      </c>
      <c r="L725" s="249">
        <v>96.753152402245959</v>
      </c>
      <c r="M725" s="142">
        <v>30172023</v>
      </c>
      <c r="N725" s="249">
        <v>2.5851763786296882E-4</v>
      </c>
      <c r="O725" s="142">
        <v>744252</v>
      </c>
      <c r="P725" s="249">
        <v>1.0749046933459612E-3</v>
      </c>
      <c r="Q725" s="142">
        <v>9041559</v>
      </c>
      <c r="R725" s="249">
        <v>99.937190115906787</v>
      </c>
      <c r="S725" s="142">
        <v>25859633</v>
      </c>
      <c r="T725" s="249">
        <v>99.923653157440114</v>
      </c>
      <c r="U725" s="249">
        <v>99.816863113697892</v>
      </c>
      <c r="V725" s="249">
        <v>99.84752779553402</v>
      </c>
      <c r="W725" s="249">
        <v>99.754168257670699</v>
      </c>
      <c r="X725" s="249">
        <v>99.771297360688024</v>
      </c>
      <c r="Y725" s="142">
        <v>30378411</v>
      </c>
      <c r="Z725" s="249">
        <v>99.897700413641388</v>
      </c>
      <c r="AA725" s="142">
        <v>5013547</v>
      </c>
      <c r="AB725" s="249">
        <v>99.758074810914991</v>
      </c>
      <c r="AC725" s="142">
        <v>745175</v>
      </c>
      <c r="AD725" s="249">
        <v>0.30757875692023717</v>
      </c>
      <c r="AE725" s="142">
        <v>60051</v>
      </c>
      <c r="AF725" s="249">
        <v>98.008359805100113</v>
      </c>
      <c r="AG725" s="142">
        <v>30232300</v>
      </c>
      <c r="AH725" s="249">
        <v>0.31377698992980335</v>
      </c>
      <c r="AI725" s="142">
        <v>280133</v>
      </c>
      <c r="AJ725" s="249">
        <v>93.408489205711263</v>
      </c>
      <c r="AK725" s="249">
        <v>8.1993722919908761E-7</v>
      </c>
      <c r="AL725" s="249" t="e">
        <v>#DIV/0!</v>
      </c>
      <c r="AM725" s="243"/>
      <c r="AN725" s="143"/>
      <c r="AO725" s="305"/>
      <c r="AP725" s="142">
        <v>0</v>
      </c>
      <c r="AQ725" s="142">
        <v>0</v>
      </c>
      <c r="AR725" s="142">
        <v>2</v>
      </c>
      <c r="AS725" s="142">
        <v>3</v>
      </c>
      <c r="AT725" s="142">
        <v>0</v>
      </c>
      <c r="AU725" s="142">
        <v>0</v>
      </c>
      <c r="AV725" s="301">
        <v>21</v>
      </c>
      <c r="AW725" s="302">
        <v>4</v>
      </c>
      <c r="AX725" s="302">
        <v>53</v>
      </c>
      <c r="AY725" s="303">
        <v>6</v>
      </c>
      <c r="AZ725" s="303">
        <v>13</v>
      </c>
      <c r="BA725" s="303">
        <v>16</v>
      </c>
    </row>
    <row r="726" spans="1:53" x14ac:dyDescent="0.25">
      <c r="A726" s="9">
        <v>41870</v>
      </c>
      <c r="B726" s="306" t="s">
        <v>89</v>
      </c>
      <c r="C726" s="306"/>
      <c r="D726" s="307">
        <v>1</v>
      </c>
      <c r="E726" s="145">
        <v>194</v>
      </c>
      <c r="F726" s="145">
        <v>581</v>
      </c>
      <c r="G726" s="244">
        <v>1024.876708984375</v>
      </c>
      <c r="H726" s="244">
        <v>1.4632692337036133</v>
      </c>
      <c r="I726" s="244">
        <v>5423328</v>
      </c>
      <c r="J726" s="138"/>
      <c r="K726" s="145">
        <v>135058</v>
      </c>
      <c r="L726" s="250">
        <v>95.119134001688167</v>
      </c>
      <c r="M726" s="145">
        <v>8303637</v>
      </c>
      <c r="N726" s="250">
        <v>0</v>
      </c>
      <c r="O726" s="145">
        <v>71651</v>
      </c>
      <c r="P726" s="250">
        <v>5.6276371469721198E-4</v>
      </c>
      <c r="Q726" s="145">
        <v>61662</v>
      </c>
      <c r="R726" s="250">
        <v>99.888099670410156</v>
      </c>
      <c r="S726" s="145">
        <v>6962888</v>
      </c>
      <c r="T726" s="250">
        <v>99.964500427246094</v>
      </c>
      <c r="U726" s="250">
        <v>99.796234130859375</v>
      </c>
      <c r="V726" s="250">
        <v>99.864120483398438</v>
      </c>
      <c r="W726" s="250">
        <v>99.684562683105469</v>
      </c>
      <c r="X726" s="250">
        <v>99.828666687011719</v>
      </c>
      <c r="Y726" s="145">
        <v>24421284</v>
      </c>
      <c r="Z726" s="250">
        <v>99.862350463867188</v>
      </c>
      <c r="AA726" s="145">
        <v>11345</v>
      </c>
      <c r="AB726" s="250">
        <v>87.827239990234375</v>
      </c>
      <c r="AC726" s="145">
        <v>62092</v>
      </c>
      <c r="AD726" s="250">
        <v>0.87934035062789917</v>
      </c>
      <c r="AE726" s="145">
        <v>9525</v>
      </c>
      <c r="AF726" s="250">
        <v>99.139106750488281</v>
      </c>
      <c r="AG726" s="145">
        <v>8266209</v>
      </c>
      <c r="AH726" s="250">
        <v>0.15649253129959106</v>
      </c>
      <c r="AI726" s="145">
        <v>14668</v>
      </c>
      <c r="AJ726" s="250">
        <v>97.416145324707031</v>
      </c>
      <c r="AK726" s="250">
        <v>2.5851008892059326</v>
      </c>
      <c r="AL726" s="250">
        <v>0.21208326518535614</v>
      </c>
      <c r="AM726" s="244"/>
      <c r="AN726" s="138"/>
      <c r="AO726" s="307"/>
      <c r="AP726" s="145">
        <v>0</v>
      </c>
      <c r="AQ726" s="145">
        <v>0</v>
      </c>
      <c r="AR726" s="145">
        <v>1</v>
      </c>
      <c r="AS726" s="145">
        <v>0</v>
      </c>
      <c r="AT726" s="145">
        <v>0</v>
      </c>
      <c r="AU726" s="145">
        <v>0</v>
      </c>
      <c r="AV726" s="34">
        <v>12</v>
      </c>
      <c r="AW726" s="308">
        <v>0</v>
      </c>
      <c r="AX726" s="308">
        <v>10</v>
      </c>
      <c r="AY726" s="10">
        <v>0</v>
      </c>
      <c r="AZ726" s="10">
        <v>1</v>
      </c>
      <c r="BA726" s="10">
        <v>1</v>
      </c>
    </row>
    <row r="727" spans="1:53" x14ac:dyDescent="0.25">
      <c r="A727" s="9">
        <v>41870</v>
      </c>
      <c r="B727" s="309" t="s">
        <v>75</v>
      </c>
      <c r="C727" s="309" t="s">
        <v>86</v>
      </c>
      <c r="D727" s="310" t="s">
        <v>118</v>
      </c>
      <c r="E727" s="127">
        <v>39</v>
      </c>
      <c r="F727" s="127">
        <v>181</v>
      </c>
      <c r="G727" s="245">
        <v>1505.7169189453125</v>
      </c>
      <c r="H727" s="245">
        <v>0.7584000825881958</v>
      </c>
      <c r="I727" s="245">
        <v>796219.8125</v>
      </c>
      <c r="J727" s="126">
        <v>0</v>
      </c>
      <c r="K727" s="127">
        <v>183005</v>
      </c>
      <c r="L727" s="251">
        <v>96.996256932870679</v>
      </c>
      <c r="M727" s="127">
        <v>4586673</v>
      </c>
      <c r="N727" s="251">
        <v>1.7005790723487735E-3</v>
      </c>
      <c r="O727" s="127">
        <v>190636</v>
      </c>
      <c r="P727" s="251">
        <v>4.1964789852499962E-3</v>
      </c>
      <c r="Q727" s="127">
        <v>1646594</v>
      </c>
      <c r="R727" s="251">
        <v>99.911392211914063</v>
      </c>
      <c r="S727" s="127">
        <v>3841908</v>
      </c>
      <c r="T727" s="251">
        <v>99.880035400390625</v>
      </c>
      <c r="U727" s="251">
        <v>99.802238464355469</v>
      </c>
      <c r="V727" s="251">
        <v>99.644515991210938</v>
      </c>
      <c r="W727" s="251">
        <v>99.71380615234375</v>
      </c>
      <c r="X727" s="251">
        <v>99.524978637695312</v>
      </c>
      <c r="Y727" s="127">
        <v>4195390</v>
      </c>
      <c r="Z727" s="251">
        <v>99.930610656738281</v>
      </c>
      <c r="AA727" s="127">
        <v>669530</v>
      </c>
      <c r="AB727" s="251">
        <v>99.682609558105469</v>
      </c>
      <c r="AC727" s="127">
        <v>191053</v>
      </c>
      <c r="AD727" s="251">
        <v>0.41559147834777832</v>
      </c>
      <c r="AE727" s="127">
        <v>20265</v>
      </c>
      <c r="AF727" s="251">
        <v>98.188995361328125</v>
      </c>
      <c r="AG727" s="127">
        <v>4584535</v>
      </c>
      <c r="AH727" s="251">
        <v>0.20241965353488922</v>
      </c>
      <c r="AI727" s="127">
        <v>97143</v>
      </c>
      <c r="AJ727" s="251">
        <v>93.588836669921875</v>
      </c>
      <c r="AK727" s="251">
        <v>1.1698495149612427</v>
      </c>
      <c r="AL727" s="251">
        <v>5.7857461273670197E-2</v>
      </c>
      <c r="AM727" s="245">
        <v>0</v>
      </c>
      <c r="AN727" s="126">
        <v>0</v>
      </c>
      <c r="AO727" s="156">
        <v>0</v>
      </c>
      <c r="AP727" s="127">
        <v>0</v>
      </c>
      <c r="AQ727" s="127">
        <v>0</v>
      </c>
      <c r="AR727" s="127">
        <v>0</v>
      </c>
      <c r="AS727" s="127">
        <v>1</v>
      </c>
      <c r="AT727" s="127">
        <v>0</v>
      </c>
      <c r="AU727" s="127">
        <v>0</v>
      </c>
      <c r="AV727" s="311">
        <v>10</v>
      </c>
      <c r="AW727" s="312">
        <v>0</v>
      </c>
      <c r="AX727" s="312">
        <v>12</v>
      </c>
      <c r="AY727" s="10">
        <v>3</v>
      </c>
      <c r="AZ727" s="10">
        <v>1</v>
      </c>
      <c r="BA727" s="10">
        <v>3</v>
      </c>
    </row>
    <row r="728" spans="1:53" x14ac:dyDescent="0.25">
      <c r="A728" s="9">
        <v>41870</v>
      </c>
      <c r="B728" s="309" t="s">
        <v>76</v>
      </c>
      <c r="C728" s="309" t="s">
        <v>86</v>
      </c>
      <c r="D728" s="310" t="s">
        <v>119</v>
      </c>
      <c r="E728" s="127">
        <v>52</v>
      </c>
      <c r="F728" s="127">
        <v>168</v>
      </c>
      <c r="G728" s="245">
        <v>453.47994995117187</v>
      </c>
      <c r="H728" s="245">
        <v>0.10320000350475311</v>
      </c>
      <c r="I728" s="245">
        <v>661888.9375</v>
      </c>
      <c r="J728" s="126">
        <v>0</v>
      </c>
      <c r="K728" s="127">
        <v>66664</v>
      </c>
      <c r="L728" s="251">
        <v>97.022380895235798</v>
      </c>
      <c r="M728" s="127">
        <v>2100807</v>
      </c>
      <c r="N728" s="251">
        <v>0</v>
      </c>
      <c r="O728" s="127">
        <v>55078</v>
      </c>
      <c r="P728" s="251">
        <v>0</v>
      </c>
      <c r="Q728" s="127">
        <v>653179</v>
      </c>
      <c r="R728" s="251">
        <v>99.967086791992188</v>
      </c>
      <c r="S728" s="127">
        <v>1925094</v>
      </c>
      <c r="T728" s="251">
        <v>99.947746276855469</v>
      </c>
      <c r="U728" s="251">
        <v>99.82025146484375</v>
      </c>
      <c r="V728" s="251">
        <v>99.908035278320313</v>
      </c>
      <c r="W728" s="251">
        <v>99.787399291992188</v>
      </c>
      <c r="X728" s="251">
        <v>99.855827331542969</v>
      </c>
      <c r="Y728" s="127">
        <v>1908924</v>
      </c>
      <c r="Z728" s="251">
        <v>99.872489929199219</v>
      </c>
      <c r="AA728" s="127">
        <v>294296</v>
      </c>
      <c r="AB728" s="251">
        <v>99.850830078125</v>
      </c>
      <c r="AC728" s="127">
        <v>55138</v>
      </c>
      <c r="AD728" s="251">
        <v>0.29199463129043579</v>
      </c>
      <c r="AE728" s="127">
        <v>1460</v>
      </c>
      <c r="AF728" s="251">
        <v>96.506851196289063</v>
      </c>
      <c r="AG728" s="127">
        <v>2104729</v>
      </c>
      <c r="AH728" s="251">
        <v>0.23190633952617645</v>
      </c>
      <c r="AI728" s="127">
        <v>15627</v>
      </c>
      <c r="AJ728" s="251">
        <v>92.736930847167969</v>
      </c>
      <c r="AK728" s="251">
        <v>1.1493650674819946</v>
      </c>
      <c r="AL728" s="251">
        <v>5.2882727235555649E-2</v>
      </c>
      <c r="AM728" s="245">
        <v>0</v>
      </c>
      <c r="AN728" s="126">
        <v>0</v>
      </c>
      <c r="AO728" s="156">
        <v>0</v>
      </c>
      <c r="AP728" s="127">
        <v>0</v>
      </c>
      <c r="AQ728" s="127">
        <v>0</v>
      </c>
      <c r="AR728" s="127">
        <v>1</v>
      </c>
      <c r="AS728" s="127">
        <v>0</v>
      </c>
      <c r="AT728" s="127">
        <v>0</v>
      </c>
      <c r="AU728" s="127">
        <v>0</v>
      </c>
      <c r="AV728" s="311">
        <v>0</v>
      </c>
      <c r="AW728" s="312">
        <v>0</v>
      </c>
      <c r="AX728" s="312">
        <v>0</v>
      </c>
      <c r="AY728" s="10">
        <v>0</v>
      </c>
      <c r="AZ728" s="10">
        <v>2</v>
      </c>
      <c r="BA728" s="10">
        <v>0</v>
      </c>
    </row>
    <row r="729" spans="1:53" x14ac:dyDescent="0.25">
      <c r="A729" s="9">
        <v>41870</v>
      </c>
      <c r="B729" s="309" t="s">
        <v>77</v>
      </c>
      <c r="C729" s="309" t="s">
        <v>86</v>
      </c>
      <c r="D729" s="310" t="s">
        <v>118</v>
      </c>
      <c r="E729" s="127">
        <v>65</v>
      </c>
      <c r="F729" s="127">
        <v>220</v>
      </c>
      <c r="G729" s="245">
        <v>792.3193359375</v>
      </c>
      <c r="H729" s="245">
        <v>0.19440002739429474</v>
      </c>
      <c r="I729" s="245">
        <v>910881.875</v>
      </c>
      <c r="J729" s="126">
        <v>0</v>
      </c>
      <c r="K729" s="127">
        <v>124366</v>
      </c>
      <c r="L729" s="251">
        <v>96.877764019104902</v>
      </c>
      <c r="M729" s="127">
        <v>4004199</v>
      </c>
      <c r="N729" s="251">
        <v>0</v>
      </c>
      <c r="O729" s="127">
        <v>93299</v>
      </c>
      <c r="P729" s="251">
        <v>0</v>
      </c>
      <c r="Q729" s="127">
        <v>1124225</v>
      </c>
      <c r="R729" s="251">
        <v>99.975006103515625</v>
      </c>
      <c r="S729" s="127">
        <v>3322856</v>
      </c>
      <c r="T729" s="251">
        <v>99.955818176269531</v>
      </c>
      <c r="U729" s="251">
        <v>99.882102966308594</v>
      </c>
      <c r="V729" s="251">
        <v>99.848258972167969</v>
      </c>
      <c r="W729" s="251">
        <v>99.857139587402344</v>
      </c>
      <c r="X729" s="251">
        <v>99.804145812988281</v>
      </c>
      <c r="Y729" s="127">
        <v>3542360</v>
      </c>
      <c r="Z729" s="251">
        <v>99.883216857910156</v>
      </c>
      <c r="AA729" s="127">
        <v>591125</v>
      </c>
      <c r="AB729" s="251">
        <v>99.800376892089844</v>
      </c>
      <c r="AC729" s="127">
        <v>93402</v>
      </c>
      <c r="AD729" s="251">
        <v>0.22911715507507324</v>
      </c>
      <c r="AE729" s="127">
        <v>7192</v>
      </c>
      <c r="AF729" s="251">
        <v>98.637374877929688</v>
      </c>
      <c r="AG729" s="127">
        <v>4009819</v>
      </c>
      <c r="AH729" s="251">
        <v>0.31567510962486267</v>
      </c>
      <c r="AI729" s="127">
        <v>28142</v>
      </c>
      <c r="AJ729" s="251">
        <v>93.667823791503906</v>
      </c>
      <c r="AK729" s="251">
        <v>0.94954735040664673</v>
      </c>
      <c r="AL729" s="251">
        <v>5.5304985493421555E-2</v>
      </c>
      <c r="AM729" s="245">
        <v>0</v>
      </c>
      <c r="AN729" s="126">
        <v>0</v>
      </c>
      <c r="AO729" s="156">
        <v>0</v>
      </c>
      <c r="AP729" s="127">
        <v>0</v>
      </c>
      <c r="AQ729" s="127">
        <v>0</v>
      </c>
      <c r="AR729" s="127">
        <v>0</v>
      </c>
      <c r="AS729" s="127">
        <v>1</v>
      </c>
      <c r="AT729" s="127">
        <v>0</v>
      </c>
      <c r="AU729" s="127">
        <v>0</v>
      </c>
      <c r="AV729" s="311">
        <v>1</v>
      </c>
      <c r="AW729" s="312">
        <v>0</v>
      </c>
      <c r="AX729" s="312">
        <v>6</v>
      </c>
      <c r="AY729" s="10">
        <v>0</v>
      </c>
      <c r="AZ729" s="10">
        <v>0</v>
      </c>
      <c r="BA729" s="10">
        <v>4</v>
      </c>
    </row>
    <row r="730" spans="1:53" x14ac:dyDescent="0.25">
      <c r="A730" s="9">
        <v>41870</v>
      </c>
      <c r="B730" s="309" t="s">
        <v>124</v>
      </c>
      <c r="C730" s="309" t="s">
        <v>86</v>
      </c>
      <c r="D730" s="310" t="s">
        <v>118</v>
      </c>
      <c r="E730" s="127">
        <v>42</v>
      </c>
      <c r="F730" s="127">
        <v>136</v>
      </c>
      <c r="G730" s="245">
        <v>313.341552734375</v>
      </c>
      <c r="H730" s="245">
        <v>0.18720002472400665</v>
      </c>
      <c r="I730" s="245">
        <v>389937.1875</v>
      </c>
      <c r="J730" s="126">
        <v>0</v>
      </c>
      <c r="K730" s="127">
        <v>28376</v>
      </c>
      <c r="L730" s="251">
        <v>96.433605864110518</v>
      </c>
      <c r="M730" s="127">
        <v>1733585</v>
      </c>
      <c r="N730" s="251">
        <v>0</v>
      </c>
      <c r="O730" s="127">
        <v>37640</v>
      </c>
      <c r="P730" s="251">
        <v>0</v>
      </c>
      <c r="Q730" s="127">
        <v>397972</v>
      </c>
      <c r="R730" s="251">
        <v>99.977134704589844</v>
      </c>
      <c r="S730" s="127">
        <v>1537172</v>
      </c>
      <c r="T730" s="251">
        <v>99.956672668457031</v>
      </c>
      <c r="U730" s="251">
        <v>99.845909118652344</v>
      </c>
      <c r="V730" s="251">
        <v>99.855789184570313</v>
      </c>
      <c r="W730" s="251">
        <v>99.823081970214844</v>
      </c>
      <c r="X730" s="251">
        <v>99.812522888183594</v>
      </c>
      <c r="Y730" s="127">
        <v>1842209</v>
      </c>
      <c r="Z730" s="251">
        <v>99.884483337402344</v>
      </c>
      <c r="AA730" s="127">
        <v>276782</v>
      </c>
      <c r="AB730" s="251">
        <v>99.849342346191406</v>
      </c>
      <c r="AC730" s="127">
        <v>37688</v>
      </c>
      <c r="AD730" s="251">
        <v>0.28656336665153503</v>
      </c>
      <c r="AE730" s="127">
        <v>993</v>
      </c>
      <c r="AF730" s="251">
        <v>98.791542053222656</v>
      </c>
      <c r="AG730" s="127">
        <v>1736568</v>
      </c>
      <c r="AH730" s="251">
        <v>0.30686965584754944</v>
      </c>
      <c r="AI730" s="127">
        <v>20011</v>
      </c>
      <c r="AJ730" s="251">
        <v>91.384735107421875</v>
      </c>
      <c r="AK730" s="251">
        <v>0.8377830982208252</v>
      </c>
      <c r="AL730" s="251">
        <v>5.2286028861999512E-2</v>
      </c>
      <c r="AM730" s="245">
        <v>0</v>
      </c>
      <c r="AN730" s="126">
        <v>0</v>
      </c>
      <c r="AO730" s="156">
        <v>0</v>
      </c>
      <c r="AP730" s="127">
        <v>0</v>
      </c>
      <c r="AQ730" s="127">
        <v>0</v>
      </c>
      <c r="AR730" s="127">
        <v>0</v>
      </c>
      <c r="AS730" s="127">
        <v>0</v>
      </c>
      <c r="AT730" s="127">
        <v>0</v>
      </c>
      <c r="AU730" s="127">
        <v>0</v>
      </c>
      <c r="AV730" s="311">
        <v>1</v>
      </c>
      <c r="AW730" s="312">
        <v>0</v>
      </c>
      <c r="AX730" s="312">
        <v>3</v>
      </c>
      <c r="AY730" s="10">
        <v>0</v>
      </c>
      <c r="AZ730" s="10">
        <v>0</v>
      </c>
      <c r="BA730" s="10">
        <v>0</v>
      </c>
    </row>
    <row r="731" spans="1:53" x14ac:dyDescent="0.25">
      <c r="A731" s="9">
        <v>41870</v>
      </c>
      <c r="B731" s="309" t="s">
        <v>78</v>
      </c>
      <c r="C731" s="309" t="s">
        <v>86</v>
      </c>
      <c r="D731" s="310" t="s">
        <v>118</v>
      </c>
      <c r="E731" s="127">
        <v>33</v>
      </c>
      <c r="F731" s="127">
        <v>104</v>
      </c>
      <c r="G731" s="245">
        <v>614.884765625</v>
      </c>
      <c r="H731" s="245">
        <v>0.46079999208450317</v>
      </c>
      <c r="I731" s="245">
        <v>453892.03125</v>
      </c>
      <c r="J731" s="126">
        <v>0</v>
      </c>
      <c r="K731" s="127">
        <v>89979</v>
      </c>
      <c r="L731" s="251">
        <v>96.244679314062168</v>
      </c>
      <c r="M731" s="127">
        <v>1902864</v>
      </c>
      <c r="N731" s="251">
        <v>0</v>
      </c>
      <c r="O731" s="127">
        <v>74767</v>
      </c>
      <c r="P731" s="251">
        <v>0</v>
      </c>
      <c r="Q731" s="127">
        <v>721164</v>
      </c>
      <c r="R731" s="251">
        <v>99.924285888671875</v>
      </c>
      <c r="S731" s="127">
        <v>1719939</v>
      </c>
      <c r="T731" s="251">
        <v>99.915756225585938</v>
      </c>
      <c r="U731" s="251">
        <v>99.794029235839844</v>
      </c>
      <c r="V731" s="251">
        <v>99.870513916015625</v>
      </c>
      <c r="W731" s="251">
        <v>99.718467712402344</v>
      </c>
      <c r="X731" s="251">
        <v>99.786376953125</v>
      </c>
      <c r="Y731" s="127">
        <v>1710498</v>
      </c>
      <c r="Z731" s="251">
        <v>99.910377502441406</v>
      </c>
      <c r="AA731" s="127">
        <v>239308</v>
      </c>
      <c r="AB731" s="251">
        <v>99.764739990234375</v>
      </c>
      <c r="AC731" s="127">
        <v>74901</v>
      </c>
      <c r="AD731" s="251">
        <v>0.39919361472129822</v>
      </c>
      <c r="AE731" s="127">
        <v>5764</v>
      </c>
      <c r="AF731" s="251">
        <v>97.189453125</v>
      </c>
      <c r="AG731" s="127">
        <v>1908090</v>
      </c>
      <c r="AH731" s="251">
        <v>0.27089917659759521</v>
      </c>
      <c r="AI731" s="127">
        <v>13770</v>
      </c>
      <c r="AJ731" s="251">
        <v>93.979667663574219</v>
      </c>
      <c r="AK731" s="251">
        <v>1.2138712406158447</v>
      </c>
      <c r="AL731" s="251">
        <v>5.7549990713596344E-2</v>
      </c>
      <c r="AM731" s="245">
        <v>0</v>
      </c>
      <c r="AN731" s="126">
        <v>0</v>
      </c>
      <c r="AO731" s="156">
        <v>0</v>
      </c>
      <c r="AP731" s="127">
        <v>0</v>
      </c>
      <c r="AQ731" s="127">
        <v>0</v>
      </c>
      <c r="AR731" s="127">
        <v>0</v>
      </c>
      <c r="AS731" s="127">
        <v>0</v>
      </c>
      <c r="AT731" s="127">
        <v>0</v>
      </c>
      <c r="AU731" s="127">
        <v>0</v>
      </c>
      <c r="AV731" s="311">
        <v>3</v>
      </c>
      <c r="AW731" s="312">
        <v>1</v>
      </c>
      <c r="AX731" s="312">
        <v>1</v>
      </c>
      <c r="AY731" s="10">
        <v>2</v>
      </c>
      <c r="AZ731" s="10">
        <v>0</v>
      </c>
      <c r="BA731" s="10">
        <v>1</v>
      </c>
    </row>
    <row r="732" spans="1:53" x14ac:dyDescent="0.25">
      <c r="A732" s="9">
        <v>41870</v>
      </c>
      <c r="B732" s="309" t="s">
        <v>79</v>
      </c>
      <c r="C732" s="309" t="s">
        <v>86</v>
      </c>
      <c r="D732" s="310" t="s">
        <v>119</v>
      </c>
      <c r="E732" s="127">
        <v>78</v>
      </c>
      <c r="F732" s="127">
        <v>264</v>
      </c>
      <c r="G732" s="245">
        <v>530.7576904296875</v>
      </c>
      <c r="H732" s="245">
        <v>9.3599997460842133E-2</v>
      </c>
      <c r="I732" s="245">
        <v>1312989.625</v>
      </c>
      <c r="J732" s="126">
        <v>0</v>
      </c>
      <c r="K732" s="127">
        <v>85153</v>
      </c>
      <c r="L732" s="251">
        <v>96.884431552617059</v>
      </c>
      <c r="M732" s="127">
        <v>3712644</v>
      </c>
      <c r="N732" s="251">
        <v>0</v>
      </c>
      <c r="O732" s="127">
        <v>64812</v>
      </c>
      <c r="P732" s="251">
        <v>0</v>
      </c>
      <c r="Q732" s="127">
        <v>916867</v>
      </c>
      <c r="R732" s="251">
        <v>99.925399780273438</v>
      </c>
      <c r="S732" s="127">
        <v>3620124</v>
      </c>
      <c r="T732" s="251">
        <v>99.913597106933594</v>
      </c>
      <c r="U732" s="251">
        <v>99.722274780273438</v>
      </c>
      <c r="V732" s="251">
        <v>99.830764770507813</v>
      </c>
      <c r="W732" s="251">
        <v>99.647880554199219</v>
      </c>
      <c r="X732" s="251">
        <v>99.7445068359375</v>
      </c>
      <c r="Y732" s="127">
        <v>4348299</v>
      </c>
      <c r="Z732" s="251">
        <v>99.879402160644531</v>
      </c>
      <c r="AA732" s="127">
        <v>771414</v>
      </c>
      <c r="AB732" s="251">
        <v>99.821624755859375</v>
      </c>
      <c r="AC732" s="127">
        <v>64790</v>
      </c>
      <c r="AD732" s="251">
        <v>0.24077789485454559</v>
      </c>
      <c r="AE732" s="127">
        <v>4729</v>
      </c>
      <c r="AF732" s="251">
        <v>98.223724365234375</v>
      </c>
      <c r="AG732" s="127">
        <v>3718454</v>
      </c>
      <c r="AH732" s="251">
        <v>0.31550747156143188</v>
      </c>
      <c r="AI732" s="127">
        <v>28674</v>
      </c>
      <c r="AJ732" s="251">
        <v>95.124504089355469</v>
      </c>
      <c r="AK732" s="251">
        <v>0.94085776805877686</v>
      </c>
      <c r="AL732" s="251">
        <v>6.5609842538833618E-2</v>
      </c>
      <c r="AM732" s="245">
        <v>0</v>
      </c>
      <c r="AN732" s="126">
        <v>0</v>
      </c>
      <c r="AO732" s="156">
        <v>0</v>
      </c>
      <c r="AP732" s="127">
        <v>0</v>
      </c>
      <c r="AQ732" s="127">
        <v>0</v>
      </c>
      <c r="AR732" s="127">
        <v>0</v>
      </c>
      <c r="AS732" s="127">
        <v>0</v>
      </c>
      <c r="AT732" s="127">
        <v>0</v>
      </c>
      <c r="AU732" s="127">
        <v>0</v>
      </c>
      <c r="AV732" s="311">
        <v>1</v>
      </c>
      <c r="AW732" s="312">
        <v>1</v>
      </c>
      <c r="AX732" s="312">
        <v>11</v>
      </c>
      <c r="AY732" s="10">
        <v>0</v>
      </c>
      <c r="AZ732" s="10">
        <v>5</v>
      </c>
      <c r="BA732" s="10">
        <v>6</v>
      </c>
    </row>
    <row r="733" spans="1:53" x14ac:dyDescent="0.25">
      <c r="A733" s="9">
        <v>41870</v>
      </c>
      <c r="B733" s="309" t="s">
        <v>80</v>
      </c>
      <c r="C733" s="309" t="s">
        <v>86</v>
      </c>
      <c r="D733" s="310" t="s">
        <v>119</v>
      </c>
      <c r="E733" s="127">
        <v>57</v>
      </c>
      <c r="F733" s="127">
        <v>177</v>
      </c>
      <c r="G733" s="245">
        <v>319.76626586914063</v>
      </c>
      <c r="H733" s="245">
        <v>4.8000002279877663E-3</v>
      </c>
      <c r="I733" s="245">
        <v>679800.125</v>
      </c>
      <c r="J733" s="126">
        <v>0</v>
      </c>
      <c r="K733" s="127">
        <v>50393</v>
      </c>
      <c r="L733" s="251">
        <v>96.777330184747882</v>
      </c>
      <c r="M733" s="127">
        <v>2272247</v>
      </c>
      <c r="N733" s="251">
        <v>0</v>
      </c>
      <c r="O733" s="127">
        <v>37495</v>
      </c>
      <c r="P733" s="251">
        <v>0</v>
      </c>
      <c r="Q733" s="127">
        <v>551563</v>
      </c>
      <c r="R733" s="251">
        <v>99.949775695800781</v>
      </c>
      <c r="S733" s="127">
        <v>2023949</v>
      </c>
      <c r="T733" s="251">
        <v>99.954788208007813</v>
      </c>
      <c r="U733" s="251">
        <v>99.81597900390625</v>
      </c>
      <c r="V733" s="251">
        <v>99.933326721191406</v>
      </c>
      <c r="W733" s="251">
        <v>99.765846252441406</v>
      </c>
      <c r="X733" s="251">
        <v>99.888145446777344</v>
      </c>
      <c r="Y733" s="127">
        <v>2121587</v>
      </c>
      <c r="Z733" s="251">
        <v>99.877449035644531</v>
      </c>
      <c r="AA733" s="127">
        <v>328532</v>
      </c>
      <c r="AB733" s="251">
        <v>99.816154479980469</v>
      </c>
      <c r="AC733" s="127">
        <v>37496</v>
      </c>
      <c r="AD733" s="251">
        <v>0.1920204758644104</v>
      </c>
      <c r="AE733" s="127">
        <v>2638</v>
      </c>
      <c r="AF733" s="251">
        <v>98.483695983886719</v>
      </c>
      <c r="AG733" s="127">
        <v>2277678</v>
      </c>
      <c r="AH733" s="251">
        <v>0.29784718155860901</v>
      </c>
      <c r="AI733" s="127">
        <v>16339</v>
      </c>
      <c r="AJ733" s="251">
        <v>93.68994140625</v>
      </c>
      <c r="AK733" s="251">
        <v>1.1299265623092651</v>
      </c>
      <c r="AL733" s="251">
        <v>6.1604514718055725E-2</v>
      </c>
      <c r="AM733" s="245">
        <v>0</v>
      </c>
      <c r="AN733" s="126">
        <v>0</v>
      </c>
      <c r="AO733" s="156">
        <v>0</v>
      </c>
      <c r="AP733" s="127">
        <v>0</v>
      </c>
      <c r="AQ733" s="127">
        <v>0</v>
      </c>
      <c r="AR733" s="127">
        <v>0</v>
      </c>
      <c r="AS733" s="127">
        <v>0</v>
      </c>
      <c r="AT733" s="127">
        <v>0</v>
      </c>
      <c r="AU733" s="127">
        <v>0</v>
      </c>
      <c r="AV733" s="311">
        <v>1</v>
      </c>
      <c r="AW733" s="312">
        <v>0</v>
      </c>
      <c r="AX733" s="312">
        <v>0</v>
      </c>
      <c r="AY733" s="10">
        <v>0</v>
      </c>
      <c r="AZ733" s="10">
        <v>1</v>
      </c>
      <c r="BA733" s="10">
        <v>0</v>
      </c>
    </row>
    <row r="734" spans="1:53" x14ac:dyDescent="0.25">
      <c r="A734" s="9">
        <v>41870</v>
      </c>
      <c r="B734" s="309" t="s">
        <v>81</v>
      </c>
      <c r="C734" s="309" t="s">
        <v>86</v>
      </c>
      <c r="D734" s="310" t="s">
        <v>119</v>
      </c>
      <c r="E734" s="127">
        <v>40</v>
      </c>
      <c r="F734" s="127">
        <v>134</v>
      </c>
      <c r="G734" s="245">
        <v>336.01681518554688</v>
      </c>
      <c r="H734" s="245">
        <v>0.18720000982284546</v>
      </c>
      <c r="I734" s="245">
        <v>718983.75</v>
      </c>
      <c r="J734" s="126">
        <v>0</v>
      </c>
      <c r="K734" s="127">
        <v>43963</v>
      </c>
      <c r="L734" s="251">
        <v>96.403794099583735</v>
      </c>
      <c r="M734" s="127">
        <v>1792142</v>
      </c>
      <c r="N734" s="251">
        <v>0</v>
      </c>
      <c r="O734" s="127">
        <v>40513</v>
      </c>
      <c r="P734" s="251">
        <v>0</v>
      </c>
      <c r="Q734" s="127">
        <v>574359</v>
      </c>
      <c r="R734" s="251">
        <v>99.936622619628906</v>
      </c>
      <c r="S734" s="127">
        <v>1636847</v>
      </c>
      <c r="T734" s="251">
        <v>99.922653198242188</v>
      </c>
      <c r="U734" s="251">
        <v>99.7877197265625</v>
      </c>
      <c r="V734" s="251">
        <v>99.902633666992188</v>
      </c>
      <c r="W734" s="251">
        <v>99.724479675292969</v>
      </c>
      <c r="X734" s="251">
        <v>99.825363159179688</v>
      </c>
      <c r="Y734" s="127">
        <v>1978163</v>
      </c>
      <c r="Z734" s="251">
        <v>99.916839599609375</v>
      </c>
      <c r="AA734" s="127">
        <v>339137</v>
      </c>
      <c r="AB734" s="251">
        <v>99.860527038574219</v>
      </c>
      <c r="AC734" s="127">
        <v>40514</v>
      </c>
      <c r="AD734" s="251">
        <v>0.20486745238304138</v>
      </c>
      <c r="AE734" s="127">
        <v>3242</v>
      </c>
      <c r="AF734" s="251">
        <v>98.7353515625</v>
      </c>
      <c r="AG734" s="127">
        <v>1795389</v>
      </c>
      <c r="AH734" s="251">
        <v>0.27581766247749329</v>
      </c>
      <c r="AI734" s="127">
        <v>17036</v>
      </c>
      <c r="AJ734" s="251">
        <v>94.546844482421875</v>
      </c>
      <c r="AK734" s="251">
        <v>0.88736134767532349</v>
      </c>
      <c r="AL734" s="251">
        <v>6.9029867649078369E-2</v>
      </c>
      <c r="AM734" s="245">
        <v>0</v>
      </c>
      <c r="AN734" s="126">
        <v>0</v>
      </c>
      <c r="AO734" s="156">
        <v>0</v>
      </c>
      <c r="AP734" s="127">
        <v>0</v>
      </c>
      <c r="AQ734" s="127">
        <v>0</v>
      </c>
      <c r="AR734" s="127">
        <v>0</v>
      </c>
      <c r="AS734" s="127">
        <v>0</v>
      </c>
      <c r="AT734" s="127">
        <v>0</v>
      </c>
      <c r="AU734" s="127">
        <v>0</v>
      </c>
      <c r="AV734" s="311">
        <v>0</v>
      </c>
      <c r="AW734" s="312">
        <v>1</v>
      </c>
      <c r="AX734" s="312">
        <v>5</v>
      </c>
      <c r="AY734" s="10">
        <v>0</v>
      </c>
      <c r="AZ734" s="10">
        <v>2</v>
      </c>
      <c r="BA734" s="10">
        <v>1</v>
      </c>
    </row>
    <row r="735" spans="1:53" x14ac:dyDescent="0.25">
      <c r="A735" s="9">
        <v>41870</v>
      </c>
      <c r="B735" s="309" t="s">
        <v>125</v>
      </c>
      <c r="C735" s="309" t="s">
        <v>86</v>
      </c>
      <c r="D735" s="310" t="s">
        <v>119</v>
      </c>
      <c r="E735" s="127">
        <v>16</v>
      </c>
      <c r="F735" s="127">
        <v>58</v>
      </c>
      <c r="G735" s="245">
        <v>359.21044921875</v>
      </c>
      <c r="H735" s="245">
        <v>0.11999999731779099</v>
      </c>
      <c r="I735" s="245">
        <v>230447.1875</v>
      </c>
      <c r="J735" s="126">
        <v>0</v>
      </c>
      <c r="K735" s="127">
        <v>72530</v>
      </c>
      <c r="L735" s="251">
        <v>97.02881566248449</v>
      </c>
      <c r="M735" s="127">
        <v>1115567</v>
      </c>
      <c r="N735" s="251">
        <v>0</v>
      </c>
      <c r="O735" s="127">
        <v>45648</v>
      </c>
      <c r="P735" s="251">
        <v>0</v>
      </c>
      <c r="Q735" s="127">
        <v>361153</v>
      </c>
      <c r="R735" s="251">
        <v>99.947944641113281</v>
      </c>
      <c r="S735" s="127">
        <v>1060375</v>
      </c>
      <c r="T735" s="251">
        <v>99.961807250976563</v>
      </c>
      <c r="U735" s="251">
        <v>99.840080261230469</v>
      </c>
      <c r="V735" s="251">
        <v>99.815788269042969</v>
      </c>
      <c r="W735" s="251">
        <v>99.788108825683594</v>
      </c>
      <c r="X735" s="251">
        <v>99.777664184570313</v>
      </c>
      <c r="Y735" s="127">
        <v>951972</v>
      </c>
      <c r="Z735" s="251">
        <v>99.948631286621094</v>
      </c>
      <c r="AA735" s="127">
        <v>142750</v>
      </c>
      <c r="AB735" s="251">
        <v>99.856391906738281</v>
      </c>
      <c r="AC735" s="127">
        <v>45673</v>
      </c>
      <c r="AD735" s="251">
        <v>0.21675826609134674</v>
      </c>
      <c r="AE735" s="127">
        <v>3613</v>
      </c>
      <c r="AF735" s="251">
        <v>98.726821899414063</v>
      </c>
      <c r="AG735" s="127">
        <v>1116158</v>
      </c>
      <c r="AH735" s="251">
        <v>0.18698069453239441</v>
      </c>
      <c r="AI735" s="127">
        <v>10535</v>
      </c>
      <c r="AJ735" s="251">
        <v>92.662551879882813</v>
      </c>
      <c r="AK735" s="251">
        <v>0.90935856103897095</v>
      </c>
      <c r="AL735" s="251">
        <v>5.5858619511127472E-2</v>
      </c>
      <c r="AM735" s="245">
        <v>0</v>
      </c>
      <c r="AN735" s="126">
        <v>0</v>
      </c>
      <c r="AO735" s="156">
        <v>0</v>
      </c>
      <c r="AP735" s="127">
        <v>0</v>
      </c>
      <c r="AQ735" s="127">
        <v>0</v>
      </c>
      <c r="AR735" s="127">
        <v>0</v>
      </c>
      <c r="AS735" s="127">
        <v>0</v>
      </c>
      <c r="AT735" s="127">
        <v>0</v>
      </c>
      <c r="AU735" s="127">
        <v>0</v>
      </c>
      <c r="AV735" s="311">
        <v>1</v>
      </c>
      <c r="AW735" s="312">
        <v>0</v>
      </c>
      <c r="AX735" s="312">
        <v>2</v>
      </c>
      <c r="AY735" s="10">
        <v>0</v>
      </c>
      <c r="AZ735" s="10">
        <v>1</v>
      </c>
      <c r="BA735" s="10">
        <v>0</v>
      </c>
    </row>
    <row r="736" spans="1:53" x14ac:dyDescent="0.25">
      <c r="A736" s="9">
        <v>41870</v>
      </c>
      <c r="B736" s="313" t="s">
        <v>82</v>
      </c>
      <c r="C736" s="313" t="s">
        <v>86</v>
      </c>
      <c r="D736" s="314" t="s">
        <v>120</v>
      </c>
      <c r="E736" s="131">
        <v>51</v>
      </c>
      <c r="F736" s="131">
        <v>165</v>
      </c>
      <c r="G736" s="246">
        <v>370.22882080078125</v>
      </c>
      <c r="H736" s="246">
        <v>6.239999458193779E-2</v>
      </c>
      <c r="I736" s="246">
        <v>683580.5</v>
      </c>
      <c r="J736" s="129">
        <v>0</v>
      </c>
      <c r="K736" s="128">
        <v>54424</v>
      </c>
      <c r="L736" s="252">
        <v>96.841466999853012</v>
      </c>
      <c r="M736" s="128">
        <v>1699670</v>
      </c>
      <c r="N736" s="252">
        <v>0</v>
      </c>
      <c r="O736" s="128">
        <v>52516</v>
      </c>
      <c r="P736" s="252">
        <v>0</v>
      </c>
      <c r="Q736" s="128">
        <v>454892</v>
      </c>
      <c r="R736" s="252">
        <v>99.901298522949219</v>
      </c>
      <c r="S736" s="128">
        <v>1304507</v>
      </c>
      <c r="T736" s="252">
        <v>99.876579284667969</v>
      </c>
      <c r="U736" s="252">
        <v>99.866706848144531</v>
      </c>
      <c r="V736" s="252">
        <v>99.907508850097656</v>
      </c>
      <c r="W736" s="252">
        <v>99.768135070800781</v>
      </c>
      <c r="X736" s="252">
        <v>99.784202575683594</v>
      </c>
      <c r="Y736" s="128">
        <v>1289785</v>
      </c>
      <c r="Z736" s="252">
        <v>99.916191101074219</v>
      </c>
      <c r="AA736" s="128">
        <v>209747</v>
      </c>
      <c r="AB736" s="252">
        <v>99.692008972167969</v>
      </c>
      <c r="AC736" s="128">
        <v>52571</v>
      </c>
      <c r="AD736" s="252">
        <v>0.2149474024772644</v>
      </c>
      <c r="AE736" s="128">
        <v>5497</v>
      </c>
      <c r="AF736" s="252">
        <v>96.92559814453125</v>
      </c>
      <c r="AG736" s="128">
        <v>1703734</v>
      </c>
      <c r="AH736" s="252">
        <v>0.3555719256401062</v>
      </c>
      <c r="AI736" s="128">
        <v>11326</v>
      </c>
      <c r="AJ736" s="252">
        <v>92.036026000976563</v>
      </c>
      <c r="AK736" s="252">
        <v>1.2506382465362549</v>
      </c>
      <c r="AL736" s="252">
        <v>7.3019392788410187E-2</v>
      </c>
      <c r="AM736" s="246">
        <v>0</v>
      </c>
      <c r="AN736" s="129">
        <v>0</v>
      </c>
      <c r="AO736" s="129">
        <v>0</v>
      </c>
      <c r="AP736" s="296">
        <v>0</v>
      </c>
      <c r="AQ736" s="296">
        <v>0</v>
      </c>
      <c r="AR736" s="296">
        <v>1</v>
      </c>
      <c r="AS736" s="296">
        <v>1</v>
      </c>
      <c r="AT736" s="296">
        <v>0</v>
      </c>
      <c r="AU736" s="296">
        <v>0</v>
      </c>
      <c r="AV736" s="311">
        <v>1</v>
      </c>
      <c r="AW736" s="312">
        <v>1</v>
      </c>
      <c r="AX736" s="312">
        <v>5</v>
      </c>
      <c r="AY736" s="10">
        <v>0</v>
      </c>
      <c r="AZ736" s="10">
        <v>1</v>
      </c>
      <c r="BA736" s="10">
        <v>1</v>
      </c>
    </row>
    <row r="737" spans="1:53" x14ac:dyDescent="0.25">
      <c r="A737" s="9">
        <v>41870</v>
      </c>
      <c r="B737" s="313" t="s">
        <v>83</v>
      </c>
      <c r="C737" s="313" t="s">
        <v>86</v>
      </c>
      <c r="D737" s="314" t="s">
        <v>120</v>
      </c>
      <c r="E737" s="131">
        <v>46</v>
      </c>
      <c r="F737" s="131">
        <v>140</v>
      </c>
      <c r="G737" s="246">
        <v>157.68003845214844</v>
      </c>
      <c r="H737" s="246">
        <v>0.35519999265670776</v>
      </c>
      <c r="I737" s="246">
        <v>671056.375</v>
      </c>
      <c r="J737" s="131">
        <v>0</v>
      </c>
      <c r="K737" s="130">
        <v>27446</v>
      </c>
      <c r="L737" s="253">
        <v>96.294542009764626</v>
      </c>
      <c r="M737" s="130">
        <v>1175771</v>
      </c>
      <c r="N737" s="253">
        <v>0</v>
      </c>
      <c r="O737" s="130">
        <v>20287</v>
      </c>
      <c r="P737" s="253">
        <v>0</v>
      </c>
      <c r="Q737" s="130">
        <v>371287</v>
      </c>
      <c r="R737" s="253">
        <v>99.942634582519531</v>
      </c>
      <c r="S737" s="130">
        <v>875970</v>
      </c>
      <c r="T737" s="253">
        <v>99.925682067871094</v>
      </c>
      <c r="U737" s="253">
        <v>99.871841430664063</v>
      </c>
      <c r="V737" s="253">
        <v>99.893768310546875</v>
      </c>
      <c r="W737" s="253">
        <v>99.814552307128906</v>
      </c>
      <c r="X737" s="253">
        <v>99.819526672363281</v>
      </c>
      <c r="Y737" s="130">
        <v>1223029</v>
      </c>
      <c r="Z737" s="253">
        <v>99.929435729980469</v>
      </c>
      <c r="AA737" s="130">
        <v>275846</v>
      </c>
      <c r="AB737" s="253">
        <v>99.876739501953125</v>
      </c>
      <c r="AC737" s="130">
        <v>20321</v>
      </c>
      <c r="AD737" s="253">
        <v>0.30510309338569641</v>
      </c>
      <c r="AE737" s="130">
        <v>1882</v>
      </c>
      <c r="AF737" s="253">
        <v>97.874603271484375</v>
      </c>
      <c r="AG737" s="130">
        <v>1178556</v>
      </c>
      <c r="AH737" s="253">
        <v>0.52258867025375366</v>
      </c>
      <c r="AI737" s="130">
        <v>5284</v>
      </c>
      <c r="AJ737" s="253">
        <v>95.760787963867188</v>
      </c>
      <c r="AK737" s="253">
        <v>1.2029740810394287</v>
      </c>
      <c r="AL737" s="253">
        <v>7.5363568961620331E-2</v>
      </c>
      <c r="AM737" s="256">
        <v>0</v>
      </c>
      <c r="AN737" s="131">
        <v>0</v>
      </c>
      <c r="AO737" s="131">
        <v>0</v>
      </c>
      <c r="AP737" s="296">
        <v>0</v>
      </c>
      <c r="AQ737" s="296">
        <v>0</v>
      </c>
      <c r="AR737" s="296">
        <v>0</v>
      </c>
      <c r="AS737" s="296">
        <v>0</v>
      </c>
      <c r="AT737" s="296">
        <v>0</v>
      </c>
      <c r="AU737" s="296">
        <v>0</v>
      </c>
      <c r="AV737" s="315">
        <v>0</v>
      </c>
      <c r="AW737" s="316">
        <v>0</v>
      </c>
      <c r="AX737" s="316">
        <v>7</v>
      </c>
      <c r="AY737" s="317">
        <v>0</v>
      </c>
      <c r="AZ737" s="317">
        <v>0</v>
      </c>
      <c r="BA737" s="317">
        <v>0</v>
      </c>
    </row>
    <row r="738" spans="1:53" x14ac:dyDescent="0.25">
      <c r="A738" s="9">
        <v>41870</v>
      </c>
      <c r="B738" s="299" t="s">
        <v>85</v>
      </c>
      <c r="C738" s="299" t="s">
        <v>86</v>
      </c>
      <c r="D738" s="300">
        <v>3</v>
      </c>
      <c r="E738" s="124">
        <v>134</v>
      </c>
      <c r="F738" s="124">
        <v>435</v>
      </c>
      <c r="G738" s="242">
        <v>251.85340881347656</v>
      </c>
      <c r="H738" s="242">
        <v>0.17280001938343048</v>
      </c>
      <c r="I738" s="242">
        <v>2499061.25</v>
      </c>
      <c r="J738" s="125">
        <v>0</v>
      </c>
      <c r="K738" s="124">
        <v>61516</v>
      </c>
      <c r="L738" s="248">
        <v>96.226997854216791</v>
      </c>
      <c r="M738" s="124">
        <v>4075854</v>
      </c>
      <c r="N738" s="248">
        <v>0</v>
      </c>
      <c r="O738" s="124">
        <v>31561</v>
      </c>
      <c r="P738" s="248">
        <v>0</v>
      </c>
      <c r="Q738" s="124">
        <v>1268304</v>
      </c>
      <c r="R738" s="248">
        <v>99.928092956542969</v>
      </c>
      <c r="S738" s="124">
        <v>2990892</v>
      </c>
      <c r="T738" s="248">
        <v>99.914070129394531</v>
      </c>
      <c r="U738" s="248">
        <v>99.806724548339844</v>
      </c>
      <c r="V738" s="248">
        <v>99.943374633789063</v>
      </c>
      <c r="W738" s="248">
        <v>99.734954833984375</v>
      </c>
      <c r="X738" s="248">
        <v>99.857490539550781</v>
      </c>
      <c r="Y738" s="124">
        <v>5266195</v>
      </c>
      <c r="Z738" s="248">
        <v>99.885841369628906</v>
      </c>
      <c r="AA738" s="124">
        <v>875080</v>
      </c>
      <c r="AB738" s="248">
        <v>99.570213317871094</v>
      </c>
      <c r="AC738" s="124">
        <v>31628</v>
      </c>
      <c r="AD738" s="248">
        <v>0.41418996453285217</v>
      </c>
      <c r="AE738" s="124">
        <v>2776</v>
      </c>
      <c r="AF738" s="248">
        <v>96.902015686035156</v>
      </c>
      <c r="AG738" s="124">
        <v>4098590</v>
      </c>
      <c r="AH738" s="248">
        <v>0.48243421316146851</v>
      </c>
      <c r="AI738" s="124">
        <v>16246</v>
      </c>
      <c r="AJ738" s="248">
        <v>90.705406188964844</v>
      </c>
      <c r="AK738" s="248">
        <v>1.0117931365966797</v>
      </c>
      <c r="AL738" s="248">
        <v>7.0628270506858826E-2</v>
      </c>
      <c r="AM738" s="242">
        <v>0</v>
      </c>
      <c r="AN738" s="125">
        <v>0</v>
      </c>
      <c r="AO738" s="300">
        <v>0</v>
      </c>
      <c r="AP738" s="124">
        <v>0</v>
      </c>
      <c r="AQ738" s="124">
        <v>0</v>
      </c>
      <c r="AR738" s="124">
        <v>0</v>
      </c>
      <c r="AS738" s="124">
        <v>0</v>
      </c>
      <c r="AT738" s="124">
        <v>0</v>
      </c>
      <c r="AU738" s="124">
        <v>0</v>
      </c>
      <c r="AV738" s="315">
        <v>2</v>
      </c>
      <c r="AW738" s="316">
        <v>0</v>
      </c>
      <c r="AX738" s="316">
        <v>1</v>
      </c>
      <c r="AY738" s="317">
        <v>1</v>
      </c>
      <c r="AZ738" s="317">
        <v>0</v>
      </c>
      <c r="BA738" s="317">
        <v>0</v>
      </c>
    </row>
    <row r="739" spans="1:53" x14ac:dyDescent="0.25">
      <c r="A739" s="9">
        <v>41870</v>
      </c>
      <c r="B739" s="304" t="s">
        <v>84</v>
      </c>
      <c r="C739" s="304" t="s">
        <v>87</v>
      </c>
      <c r="D739" s="305">
        <v>2</v>
      </c>
      <c r="E739" s="142">
        <v>194</v>
      </c>
      <c r="F739" s="142">
        <v>581</v>
      </c>
      <c r="G739" s="243">
        <v>1024.876708984375</v>
      </c>
      <c r="H739" s="243">
        <v>1.4632692337036133</v>
      </c>
      <c r="I739" s="243">
        <v>5423328</v>
      </c>
      <c r="J739" s="143">
        <v>0</v>
      </c>
      <c r="K739" s="142">
        <v>135058</v>
      </c>
      <c r="L739" s="249">
        <v>95.119134001688167</v>
      </c>
      <c r="M739" s="142">
        <v>8303637</v>
      </c>
      <c r="N739" s="249">
        <v>0</v>
      </c>
      <c r="O739" s="142">
        <v>71651</v>
      </c>
      <c r="P739" s="249">
        <v>5.6276371469721198E-4</v>
      </c>
      <c r="Q739" s="142">
        <v>61662</v>
      </c>
      <c r="R739" s="249">
        <v>99.888099670410156</v>
      </c>
      <c r="S739" s="142">
        <v>6962888</v>
      </c>
      <c r="T739" s="249">
        <v>99.964500427246094</v>
      </c>
      <c r="U739" s="249">
        <v>99.796234130859375</v>
      </c>
      <c r="V739" s="249">
        <v>99.864120483398438</v>
      </c>
      <c r="W739" s="249">
        <v>99.684562683105469</v>
      </c>
      <c r="X739" s="249">
        <v>99.828666687011719</v>
      </c>
      <c r="Y739" s="142">
        <v>24421284</v>
      </c>
      <c r="Z739" s="249">
        <v>99.862350463867188</v>
      </c>
      <c r="AA739" s="142">
        <v>11345</v>
      </c>
      <c r="AB739" s="249">
        <v>87.827239990234375</v>
      </c>
      <c r="AC739" s="142">
        <v>62092</v>
      </c>
      <c r="AD739" s="249">
        <v>0.87934035062789917</v>
      </c>
      <c r="AE739" s="142">
        <v>9525</v>
      </c>
      <c r="AF739" s="249">
        <v>99.139106750488281</v>
      </c>
      <c r="AG739" s="142">
        <v>8266209</v>
      </c>
      <c r="AH739" s="249">
        <v>0.15649253129959106</v>
      </c>
      <c r="AI739" s="142">
        <v>14668</v>
      </c>
      <c r="AJ739" s="249">
        <v>97.416145324707031</v>
      </c>
      <c r="AK739" s="249">
        <v>2.5851008892059326</v>
      </c>
      <c r="AL739" s="249">
        <v>0.21208326518535614</v>
      </c>
      <c r="AM739" s="243">
        <v>0</v>
      </c>
      <c r="AN739" s="143">
        <v>0</v>
      </c>
      <c r="AO739" s="305">
        <v>0</v>
      </c>
      <c r="AP739" s="142">
        <v>0</v>
      </c>
      <c r="AQ739" s="142">
        <v>0</v>
      </c>
      <c r="AR739" s="142">
        <v>1</v>
      </c>
      <c r="AS739" s="142">
        <v>0</v>
      </c>
      <c r="AT739" s="142">
        <v>0</v>
      </c>
      <c r="AU739" s="142">
        <v>0</v>
      </c>
      <c r="AV739" s="315">
        <v>12</v>
      </c>
      <c r="AW739" s="316">
        <v>0</v>
      </c>
      <c r="AX739" s="316">
        <v>10</v>
      </c>
      <c r="AY739" s="317">
        <v>0</v>
      </c>
      <c r="AZ739" s="317">
        <v>1</v>
      </c>
      <c r="BA739" s="317">
        <v>1</v>
      </c>
    </row>
    <row r="740" spans="1:53" x14ac:dyDescent="0.25">
      <c r="A740" s="9">
        <v>41869</v>
      </c>
      <c r="B740" s="299" t="s">
        <v>17</v>
      </c>
      <c r="C740" s="299"/>
      <c r="D740" s="300">
        <v>4</v>
      </c>
      <c r="E740" s="124">
        <v>847</v>
      </c>
      <c r="F740" s="124">
        <v>2763</v>
      </c>
      <c r="G740" s="242">
        <v>6836.3191375732422</v>
      </c>
      <c r="H740" s="242">
        <v>4.0008417954668403</v>
      </c>
      <c r="I740" s="242">
        <v>15649994.171875</v>
      </c>
      <c r="J740" s="125"/>
      <c r="K740" s="124">
        <v>771650</v>
      </c>
      <c r="L740" s="248">
        <v>96.825633383010427</v>
      </c>
      <c r="M740" s="124">
        <v>38333421</v>
      </c>
      <c r="N740" s="248">
        <v>6.521724467598958E-4</v>
      </c>
      <c r="O740" s="124">
        <v>799620</v>
      </c>
      <c r="P740" s="248">
        <v>1.2246048538841489E-3</v>
      </c>
      <c r="Q740" s="124">
        <v>9286197</v>
      </c>
      <c r="R740" s="248">
        <v>99.935775361221673</v>
      </c>
      <c r="S740" s="124">
        <v>33055755</v>
      </c>
      <c r="T740" s="248">
        <v>99.924268107369699</v>
      </c>
      <c r="U740" s="248">
        <v>99.600059933005383</v>
      </c>
      <c r="V740" s="248">
        <v>99.851606828042065</v>
      </c>
      <c r="W740" s="248">
        <v>99.536092154290415</v>
      </c>
      <c r="X740" s="248">
        <v>99.775987316369424</v>
      </c>
      <c r="Y740" s="124">
        <v>56774633</v>
      </c>
      <c r="Z740" s="248">
        <v>99.889742516703706</v>
      </c>
      <c r="AA740" s="124">
        <v>5122694</v>
      </c>
      <c r="AB740" s="248">
        <v>99.733403064637073</v>
      </c>
      <c r="AC740" s="124">
        <v>789015</v>
      </c>
      <c r="AD740" s="248">
        <v>0.3574076516265598</v>
      </c>
      <c r="AE740" s="124">
        <v>71649</v>
      </c>
      <c r="AF740" s="248">
        <v>98.097669386052104</v>
      </c>
      <c r="AG740" s="124">
        <v>38356245</v>
      </c>
      <c r="AH740" s="248">
        <v>0.29225749189205558</v>
      </c>
      <c r="AI740" s="124">
        <v>301570</v>
      </c>
      <c r="AJ740" s="248">
        <v>94.044169996815455</v>
      </c>
      <c r="AK740" s="248">
        <v>0.90436001184464654</v>
      </c>
      <c r="AL740" s="248" t="e">
        <v>#DIV/0!</v>
      </c>
      <c r="AM740" s="242"/>
      <c r="AN740" s="125"/>
      <c r="AO740" s="300"/>
      <c r="AP740" s="124">
        <v>0</v>
      </c>
      <c r="AQ740" s="124">
        <v>0</v>
      </c>
      <c r="AR740" s="124">
        <v>3</v>
      </c>
      <c r="AS740" s="124">
        <v>2</v>
      </c>
      <c r="AT740" s="124">
        <v>0</v>
      </c>
      <c r="AU740" s="124">
        <v>0</v>
      </c>
      <c r="AV740" s="301">
        <v>32</v>
      </c>
      <c r="AW740" s="302">
        <v>2</v>
      </c>
      <c r="AX740" s="302">
        <v>68</v>
      </c>
      <c r="AY740" s="303">
        <v>5</v>
      </c>
      <c r="AZ740" s="303">
        <v>13</v>
      </c>
      <c r="BA740" s="303">
        <v>17</v>
      </c>
    </row>
    <row r="741" spans="1:53" x14ac:dyDescent="0.25">
      <c r="A741" s="9">
        <v>41869</v>
      </c>
      <c r="B741" s="304" t="s">
        <v>88</v>
      </c>
      <c r="C741" s="304"/>
      <c r="D741" s="305">
        <v>3</v>
      </c>
      <c r="E741" s="142">
        <v>653</v>
      </c>
      <c r="F741" s="142">
        <v>2182</v>
      </c>
      <c r="G741" s="243">
        <v>5835.9471893310547</v>
      </c>
      <c r="H741" s="243">
        <v>2.6256000390276313</v>
      </c>
      <c r="I741" s="243">
        <v>10045398.171875</v>
      </c>
      <c r="J741" s="143"/>
      <c r="K741" s="142">
        <v>683257</v>
      </c>
      <c r="L741" s="249">
        <v>96.972442287455522</v>
      </c>
      <c r="M741" s="142">
        <v>30022676</v>
      </c>
      <c r="N741" s="249">
        <v>8.3270395238076611E-4</v>
      </c>
      <c r="O741" s="142">
        <v>729186</v>
      </c>
      <c r="P741" s="249">
        <v>1.2342529756535808E-3</v>
      </c>
      <c r="Q741" s="142">
        <v>9225783</v>
      </c>
      <c r="R741" s="249">
        <v>99.935972651579576</v>
      </c>
      <c r="S741" s="142">
        <v>26083828</v>
      </c>
      <c r="T741" s="249">
        <v>99.911497617104772</v>
      </c>
      <c r="U741" s="249">
        <v>99.581999703229016</v>
      </c>
      <c r="V741" s="249">
        <v>99.839004508550246</v>
      </c>
      <c r="W741" s="249">
        <v>99.518239989315006</v>
      </c>
      <c r="X741" s="249">
        <v>99.750644610501311</v>
      </c>
      <c r="Y741" s="142">
        <v>30618701</v>
      </c>
      <c r="Z741" s="249">
        <v>99.898354143189906</v>
      </c>
      <c r="AA741" s="142">
        <v>5111490</v>
      </c>
      <c r="AB741" s="249">
        <v>99.748352333444785</v>
      </c>
      <c r="AC741" s="142">
        <v>728376</v>
      </c>
      <c r="AD741" s="249">
        <v>0.30918096855601274</v>
      </c>
      <c r="AE741" s="142">
        <v>61826</v>
      </c>
      <c r="AF741" s="249">
        <v>98.018632012584646</v>
      </c>
      <c r="AG741" s="142">
        <v>30082969</v>
      </c>
      <c r="AH741" s="249">
        <v>0.31767143691342414</v>
      </c>
      <c r="AI741" s="142">
        <v>285524</v>
      </c>
      <c r="AJ741" s="249">
        <v>93.875822299730629</v>
      </c>
      <c r="AK741" s="249">
        <v>7.9302118434457739E-7</v>
      </c>
      <c r="AL741" s="249" t="e">
        <v>#DIV/0!</v>
      </c>
      <c r="AM741" s="243"/>
      <c r="AN741" s="143"/>
      <c r="AO741" s="305"/>
      <c r="AP741" s="142">
        <v>0</v>
      </c>
      <c r="AQ741" s="142">
        <v>0</v>
      </c>
      <c r="AR741" s="142">
        <v>2</v>
      </c>
      <c r="AS741" s="142">
        <v>2</v>
      </c>
      <c r="AT741" s="142">
        <v>0</v>
      </c>
      <c r="AU741" s="142">
        <v>0</v>
      </c>
      <c r="AV741" s="301">
        <v>22</v>
      </c>
      <c r="AW741" s="302">
        <v>2</v>
      </c>
      <c r="AX741" s="302">
        <v>56</v>
      </c>
      <c r="AY741" s="303">
        <v>5</v>
      </c>
      <c r="AZ741" s="303">
        <v>12</v>
      </c>
      <c r="BA741" s="303">
        <v>16</v>
      </c>
    </row>
    <row r="742" spans="1:53" x14ac:dyDescent="0.25">
      <c r="A742" s="9">
        <v>41869</v>
      </c>
      <c r="B742" s="306" t="s">
        <v>89</v>
      </c>
      <c r="C742" s="306"/>
      <c r="D742" s="307">
        <v>1</v>
      </c>
      <c r="E742" s="145">
        <v>194</v>
      </c>
      <c r="F742" s="145">
        <v>581</v>
      </c>
      <c r="G742" s="244">
        <v>1000.3719482421875</v>
      </c>
      <c r="H742" s="244">
        <v>1.375241756439209</v>
      </c>
      <c r="I742" s="244">
        <v>5604596</v>
      </c>
      <c r="J742" s="138"/>
      <c r="K742" s="145">
        <v>88393</v>
      </c>
      <c r="L742" s="250">
        <v>95.690835247134956</v>
      </c>
      <c r="M742" s="145">
        <v>8310745</v>
      </c>
      <c r="N742" s="250">
        <v>0</v>
      </c>
      <c r="O742" s="145">
        <v>70434</v>
      </c>
      <c r="P742" s="250">
        <v>1.124720205552876E-3</v>
      </c>
      <c r="Q742" s="145">
        <v>60414</v>
      </c>
      <c r="R742" s="250">
        <v>99.905647277832031</v>
      </c>
      <c r="S742" s="145">
        <v>6971927</v>
      </c>
      <c r="T742" s="250">
        <v>99.9720458984375</v>
      </c>
      <c r="U742" s="250">
        <v>99.787033081054688</v>
      </c>
      <c r="V742" s="250">
        <v>99.897132873535156</v>
      </c>
      <c r="W742" s="250">
        <v>99.692878723144531</v>
      </c>
      <c r="X742" s="250">
        <v>99.869209289550781</v>
      </c>
      <c r="Y742" s="145">
        <v>26155932</v>
      </c>
      <c r="Z742" s="250">
        <v>99.879661560058594</v>
      </c>
      <c r="AA742" s="145">
        <v>11204</v>
      </c>
      <c r="AB742" s="250">
        <v>92.913246154785156</v>
      </c>
      <c r="AC742" s="145">
        <v>60639</v>
      </c>
      <c r="AD742" s="250">
        <v>0.93669092655181885</v>
      </c>
      <c r="AE742" s="145">
        <v>9823</v>
      </c>
      <c r="AF742" s="250">
        <v>98.595130920410156</v>
      </c>
      <c r="AG742" s="145">
        <v>8273276</v>
      </c>
      <c r="AH742" s="250">
        <v>0.19984827935695648</v>
      </c>
      <c r="AI742" s="145">
        <v>16046</v>
      </c>
      <c r="AJ742" s="250">
        <v>97.039764404296875</v>
      </c>
      <c r="AK742" s="250">
        <v>2.5252883434295654</v>
      </c>
      <c r="AL742" s="250">
        <v>0.22081907093524933</v>
      </c>
      <c r="AM742" s="244"/>
      <c r="AN742" s="138"/>
      <c r="AO742" s="307"/>
      <c r="AP742" s="145">
        <v>0</v>
      </c>
      <c r="AQ742" s="145">
        <v>0</v>
      </c>
      <c r="AR742" s="145">
        <v>1</v>
      </c>
      <c r="AS742" s="145">
        <v>0</v>
      </c>
      <c r="AT742" s="145">
        <v>0</v>
      </c>
      <c r="AU742" s="145">
        <v>0</v>
      </c>
      <c r="AV742" s="34">
        <v>10</v>
      </c>
      <c r="AW742" s="308">
        <v>0</v>
      </c>
      <c r="AX742" s="308">
        <v>12</v>
      </c>
      <c r="AY742" s="10">
        <v>0</v>
      </c>
      <c r="AZ742" s="10">
        <v>1</v>
      </c>
      <c r="BA742" s="10">
        <v>1</v>
      </c>
    </row>
    <row r="743" spans="1:53" x14ac:dyDescent="0.25">
      <c r="A743" s="9">
        <v>41869</v>
      </c>
      <c r="B743" s="309" t="s">
        <v>75</v>
      </c>
      <c r="C743" s="309" t="s">
        <v>86</v>
      </c>
      <c r="D743" s="310" t="s">
        <v>118</v>
      </c>
      <c r="E743" s="127">
        <v>39</v>
      </c>
      <c r="F743" s="127">
        <v>181</v>
      </c>
      <c r="G743" s="245">
        <v>1462.532958984375</v>
      </c>
      <c r="H743" s="245">
        <v>0.62160003185272217</v>
      </c>
      <c r="I743" s="245">
        <v>778117</v>
      </c>
      <c r="J743" s="126">
        <v>0</v>
      </c>
      <c r="K743" s="127">
        <v>155422</v>
      </c>
      <c r="L743" s="251">
        <v>96.867882281787658</v>
      </c>
      <c r="M743" s="127">
        <v>4525000</v>
      </c>
      <c r="N743" s="251">
        <v>5.5248620919883251E-3</v>
      </c>
      <c r="O743" s="127">
        <v>186420</v>
      </c>
      <c r="P743" s="251">
        <v>4.8278081230819225E-3</v>
      </c>
      <c r="Q743" s="127">
        <v>1643344</v>
      </c>
      <c r="R743" s="251">
        <v>99.880912780761719</v>
      </c>
      <c r="S743" s="127">
        <v>3828351</v>
      </c>
      <c r="T743" s="251">
        <v>99.830291748046875</v>
      </c>
      <c r="U743" s="251">
        <v>99.797767639160156</v>
      </c>
      <c r="V743" s="251">
        <v>99.662918090820313</v>
      </c>
      <c r="W743" s="251">
        <v>99.678924560546875</v>
      </c>
      <c r="X743" s="251">
        <v>99.493782043457031</v>
      </c>
      <c r="Y743" s="127">
        <v>4498124</v>
      </c>
      <c r="Z743" s="251">
        <v>99.937263488769531</v>
      </c>
      <c r="AA743" s="127">
        <v>733181</v>
      </c>
      <c r="AB743" s="251">
        <v>99.711669921875</v>
      </c>
      <c r="AC743" s="127">
        <v>186842</v>
      </c>
      <c r="AD743" s="251">
        <v>0.42816925048828125</v>
      </c>
      <c r="AE743" s="127">
        <v>21607</v>
      </c>
      <c r="AF743" s="251">
        <v>98.116348266601563</v>
      </c>
      <c r="AG743" s="127">
        <v>4523578</v>
      </c>
      <c r="AH743" s="251">
        <v>0.24199870228767395</v>
      </c>
      <c r="AI743" s="127">
        <v>103842</v>
      </c>
      <c r="AJ743" s="251">
        <v>94.407852172851562</v>
      </c>
      <c r="AK743" s="251">
        <v>1.1448493003845215</v>
      </c>
      <c r="AL743" s="251">
        <v>5.9081241488456726E-2</v>
      </c>
      <c r="AM743" s="245">
        <v>0</v>
      </c>
      <c r="AN743" s="126">
        <v>0</v>
      </c>
      <c r="AO743" s="156">
        <v>0</v>
      </c>
      <c r="AP743" s="127">
        <v>0</v>
      </c>
      <c r="AQ743" s="127">
        <v>0</v>
      </c>
      <c r="AR743" s="127">
        <v>0</v>
      </c>
      <c r="AS743" s="127">
        <v>1</v>
      </c>
      <c r="AT743" s="127">
        <v>0</v>
      </c>
      <c r="AU743" s="127">
        <v>0</v>
      </c>
      <c r="AV743" s="311">
        <v>9</v>
      </c>
      <c r="AW743" s="312">
        <v>0</v>
      </c>
      <c r="AX743" s="312">
        <v>11</v>
      </c>
      <c r="AY743" s="10">
        <v>3</v>
      </c>
      <c r="AZ743" s="10">
        <v>0</v>
      </c>
      <c r="BA743" s="10">
        <v>3</v>
      </c>
    </row>
    <row r="744" spans="1:53" x14ac:dyDescent="0.25">
      <c r="A744" s="9">
        <v>41869</v>
      </c>
      <c r="B744" s="309" t="s">
        <v>76</v>
      </c>
      <c r="C744" s="309" t="s">
        <v>86</v>
      </c>
      <c r="D744" s="310" t="s">
        <v>119</v>
      </c>
      <c r="E744" s="127">
        <v>52</v>
      </c>
      <c r="F744" s="127">
        <v>168</v>
      </c>
      <c r="G744" s="245">
        <v>443.06643676757812</v>
      </c>
      <c r="H744" s="245">
        <v>0.25679999589920044</v>
      </c>
      <c r="I744" s="245">
        <v>616542.125</v>
      </c>
      <c r="J744" s="126">
        <v>0</v>
      </c>
      <c r="K744" s="127">
        <v>49159</v>
      </c>
      <c r="L744" s="251">
        <v>97.593523057832741</v>
      </c>
      <c r="M744" s="127">
        <v>2039225</v>
      </c>
      <c r="N744" s="251">
        <v>0</v>
      </c>
      <c r="O744" s="127">
        <v>52951</v>
      </c>
      <c r="P744" s="251">
        <v>0</v>
      </c>
      <c r="Q744" s="127">
        <v>626962</v>
      </c>
      <c r="R744" s="251">
        <v>99.965385437011719</v>
      </c>
      <c r="S744" s="127">
        <v>1961543</v>
      </c>
      <c r="T744" s="251">
        <v>99.938011169433594</v>
      </c>
      <c r="U744" s="251">
        <v>99.826255798339844</v>
      </c>
      <c r="V744" s="251">
        <v>99.906974792480469</v>
      </c>
      <c r="W744" s="251">
        <v>99.791702270507813</v>
      </c>
      <c r="X744" s="251">
        <v>99.845046997070312</v>
      </c>
      <c r="Y744" s="127">
        <v>1880421</v>
      </c>
      <c r="Z744" s="251">
        <v>99.908103942871094</v>
      </c>
      <c r="AA744" s="127">
        <v>290180</v>
      </c>
      <c r="AB744" s="251">
        <v>99.838027954101563</v>
      </c>
      <c r="AC744" s="127">
        <v>52985</v>
      </c>
      <c r="AD744" s="251">
        <v>0.2491271048784256</v>
      </c>
      <c r="AE744" s="127">
        <v>1193</v>
      </c>
      <c r="AF744" s="251">
        <v>97.904441833496094</v>
      </c>
      <c r="AG744" s="127">
        <v>2043408</v>
      </c>
      <c r="AH744" s="251">
        <v>0.25540664792060852</v>
      </c>
      <c r="AI744" s="127">
        <v>15541</v>
      </c>
      <c r="AJ744" s="251">
        <v>92.992729187011719</v>
      </c>
      <c r="AK744" s="251">
        <v>1.0609989166259766</v>
      </c>
      <c r="AL744" s="251">
        <v>5.3785715252161026E-2</v>
      </c>
      <c r="AM744" s="245">
        <v>0</v>
      </c>
      <c r="AN744" s="126">
        <v>0</v>
      </c>
      <c r="AO744" s="156">
        <v>0</v>
      </c>
      <c r="AP744" s="127">
        <v>0</v>
      </c>
      <c r="AQ744" s="127">
        <v>0</v>
      </c>
      <c r="AR744" s="127">
        <v>1</v>
      </c>
      <c r="AS744" s="127">
        <v>0</v>
      </c>
      <c r="AT744" s="127">
        <v>0</v>
      </c>
      <c r="AU744" s="127">
        <v>0</v>
      </c>
      <c r="AV744" s="311">
        <v>0</v>
      </c>
      <c r="AW744" s="312">
        <v>0</v>
      </c>
      <c r="AX744" s="312">
        <v>2</v>
      </c>
      <c r="AY744" s="10">
        <v>0</v>
      </c>
      <c r="AZ744" s="10">
        <v>2</v>
      </c>
      <c r="BA744" s="10">
        <v>0</v>
      </c>
    </row>
    <row r="745" spans="1:53" x14ac:dyDescent="0.25">
      <c r="A745" s="9">
        <v>41869</v>
      </c>
      <c r="B745" s="309" t="s">
        <v>77</v>
      </c>
      <c r="C745" s="309" t="s">
        <v>86</v>
      </c>
      <c r="D745" s="310" t="s">
        <v>118</v>
      </c>
      <c r="E745" s="127">
        <v>65</v>
      </c>
      <c r="F745" s="127">
        <v>220</v>
      </c>
      <c r="G745" s="245">
        <v>794.500732421875</v>
      </c>
      <c r="H745" s="245">
        <v>0.27120000123977661</v>
      </c>
      <c r="I745" s="245">
        <v>946996.375</v>
      </c>
      <c r="J745" s="126">
        <v>0</v>
      </c>
      <c r="K745" s="127">
        <v>92158</v>
      </c>
      <c r="L745" s="251">
        <v>97.02467501464875</v>
      </c>
      <c r="M745" s="127">
        <v>4049707</v>
      </c>
      <c r="N745" s="251">
        <v>0</v>
      </c>
      <c r="O745" s="127">
        <v>95710</v>
      </c>
      <c r="P745" s="251">
        <v>0</v>
      </c>
      <c r="Q745" s="127">
        <v>1235654</v>
      </c>
      <c r="R745" s="251">
        <v>99.96771240234375</v>
      </c>
      <c r="S745" s="127">
        <v>3354662</v>
      </c>
      <c r="T745" s="251">
        <v>99.942588806152344</v>
      </c>
      <c r="U745" s="251">
        <v>99.870445251464844</v>
      </c>
      <c r="V745" s="251">
        <v>99.843170166015625</v>
      </c>
      <c r="W745" s="251">
        <v>99.83819580078125</v>
      </c>
      <c r="X745" s="251">
        <v>99.785850524902344</v>
      </c>
      <c r="Y745" s="127">
        <v>3546883</v>
      </c>
      <c r="Z745" s="251">
        <v>99.875160217285156</v>
      </c>
      <c r="AA745" s="127">
        <v>586147</v>
      </c>
      <c r="AB745" s="251">
        <v>99.759956359863281</v>
      </c>
      <c r="AC745" s="127">
        <v>95834</v>
      </c>
      <c r="AD745" s="251">
        <v>0.25982427597045898</v>
      </c>
      <c r="AE745" s="127">
        <v>7363</v>
      </c>
      <c r="AF745" s="251">
        <v>98.601112365722656</v>
      </c>
      <c r="AG745" s="127">
        <v>4056161</v>
      </c>
      <c r="AH745" s="251">
        <v>0.31611171364784241</v>
      </c>
      <c r="AI745" s="127">
        <v>29150</v>
      </c>
      <c r="AJ745" s="251">
        <v>93.478561401367188</v>
      </c>
      <c r="AK745" s="251">
        <v>0.92132353782653809</v>
      </c>
      <c r="AL745" s="251">
        <v>6.0851819813251495E-2</v>
      </c>
      <c r="AM745" s="245">
        <v>0</v>
      </c>
      <c r="AN745" s="126">
        <v>0</v>
      </c>
      <c r="AO745" s="156">
        <v>0</v>
      </c>
      <c r="AP745" s="127">
        <v>0</v>
      </c>
      <c r="AQ745" s="127">
        <v>0</v>
      </c>
      <c r="AR745" s="127">
        <v>0</v>
      </c>
      <c r="AS745" s="127">
        <v>0</v>
      </c>
      <c r="AT745" s="127">
        <v>0</v>
      </c>
      <c r="AU745" s="127">
        <v>0</v>
      </c>
      <c r="AV745" s="311">
        <v>4</v>
      </c>
      <c r="AW745" s="312">
        <v>0</v>
      </c>
      <c r="AX745" s="312">
        <v>6</v>
      </c>
      <c r="AY745" s="10">
        <v>0</v>
      </c>
      <c r="AZ745" s="10">
        <v>0</v>
      </c>
      <c r="BA745" s="10">
        <v>4</v>
      </c>
    </row>
    <row r="746" spans="1:53" x14ac:dyDescent="0.25">
      <c r="A746" s="9">
        <v>41869</v>
      </c>
      <c r="B746" s="309" t="s">
        <v>124</v>
      </c>
      <c r="C746" s="309" t="s">
        <v>86</v>
      </c>
      <c r="D746" s="310" t="s">
        <v>118</v>
      </c>
      <c r="E746" s="127">
        <v>42</v>
      </c>
      <c r="F746" s="127">
        <v>136</v>
      </c>
      <c r="G746" s="245">
        <v>278.1168212890625</v>
      </c>
      <c r="H746" s="245">
        <v>9.8399996757507324E-2</v>
      </c>
      <c r="I746" s="245">
        <v>379501.6875</v>
      </c>
      <c r="J746" s="126">
        <v>0</v>
      </c>
      <c r="K746" s="127">
        <v>20675</v>
      </c>
      <c r="L746" s="251">
        <v>96.889963724304721</v>
      </c>
      <c r="M746" s="127">
        <v>1735464</v>
      </c>
      <c r="N746" s="251">
        <v>0</v>
      </c>
      <c r="O746" s="127">
        <v>36409</v>
      </c>
      <c r="P746" s="251">
        <v>0</v>
      </c>
      <c r="Q746" s="127">
        <v>392387</v>
      </c>
      <c r="R746" s="251">
        <v>99.977066040039063</v>
      </c>
      <c r="S746" s="127">
        <v>1544158</v>
      </c>
      <c r="T746" s="251">
        <v>99.949165344238281</v>
      </c>
      <c r="U746" s="251">
        <v>99.8626708984375</v>
      </c>
      <c r="V746" s="251">
        <v>99.820220947265625</v>
      </c>
      <c r="W746" s="251">
        <v>99.839767456054688</v>
      </c>
      <c r="X746" s="251">
        <v>99.769477844238281</v>
      </c>
      <c r="Y746" s="127">
        <v>1854874</v>
      </c>
      <c r="Z746" s="251">
        <v>99.882095336914063</v>
      </c>
      <c r="AA746" s="127">
        <v>291170</v>
      </c>
      <c r="AB746" s="251">
        <v>99.83514404296875</v>
      </c>
      <c r="AC746" s="127">
        <v>36419</v>
      </c>
      <c r="AD746" s="251">
        <v>0.16749498248100281</v>
      </c>
      <c r="AE746" s="127">
        <v>3078</v>
      </c>
      <c r="AF746" s="251">
        <v>97.823265075683594</v>
      </c>
      <c r="AG746" s="127">
        <v>1737955</v>
      </c>
      <c r="AH746" s="251">
        <v>0.32613041996955872</v>
      </c>
      <c r="AI746" s="127">
        <v>19273</v>
      </c>
      <c r="AJ746" s="251">
        <v>92.414260864257813</v>
      </c>
      <c r="AK746" s="251">
        <v>0.86680948734283447</v>
      </c>
      <c r="AL746" s="251">
        <v>5.3766928613185883E-2</v>
      </c>
      <c r="AM746" s="245">
        <v>0</v>
      </c>
      <c r="AN746" s="126">
        <v>0</v>
      </c>
      <c r="AO746" s="156">
        <v>0</v>
      </c>
      <c r="AP746" s="127">
        <v>0</v>
      </c>
      <c r="AQ746" s="127">
        <v>0</v>
      </c>
      <c r="AR746" s="127">
        <v>0</v>
      </c>
      <c r="AS746" s="127">
        <v>0</v>
      </c>
      <c r="AT746" s="127">
        <v>0</v>
      </c>
      <c r="AU746" s="127">
        <v>0</v>
      </c>
      <c r="AV746" s="311">
        <v>0</v>
      </c>
      <c r="AW746" s="312">
        <v>0</v>
      </c>
      <c r="AX746" s="312">
        <v>7</v>
      </c>
      <c r="AY746" s="10">
        <v>0</v>
      </c>
      <c r="AZ746" s="10">
        <v>0</v>
      </c>
      <c r="BA746" s="10">
        <v>0</v>
      </c>
    </row>
    <row r="747" spans="1:53" x14ac:dyDescent="0.25">
      <c r="A747" s="9">
        <v>41869</v>
      </c>
      <c r="B747" s="309" t="s">
        <v>78</v>
      </c>
      <c r="C747" s="309" t="s">
        <v>86</v>
      </c>
      <c r="D747" s="310" t="s">
        <v>118</v>
      </c>
      <c r="E747" s="127">
        <v>33</v>
      </c>
      <c r="F747" s="127">
        <v>104</v>
      </c>
      <c r="G747" s="245">
        <v>603.780029296875</v>
      </c>
      <c r="H747" s="245">
        <v>3.8399998098611832E-2</v>
      </c>
      <c r="I747" s="245">
        <v>460897</v>
      </c>
      <c r="J747" s="126">
        <v>0</v>
      </c>
      <c r="K747" s="127">
        <v>73975</v>
      </c>
      <c r="L747" s="251">
        <v>96.731328151402494</v>
      </c>
      <c r="M747" s="127">
        <v>1906733</v>
      </c>
      <c r="N747" s="251">
        <v>0</v>
      </c>
      <c r="O747" s="127">
        <v>73734</v>
      </c>
      <c r="P747" s="251">
        <v>0</v>
      </c>
      <c r="Q747" s="127">
        <v>735249</v>
      </c>
      <c r="R747" s="251">
        <v>99.963546752929688</v>
      </c>
      <c r="S747" s="127">
        <v>1726051</v>
      </c>
      <c r="T747" s="251">
        <v>99.93499755859375</v>
      </c>
      <c r="U747" s="251">
        <v>97.5140380859375</v>
      </c>
      <c r="V747" s="251">
        <v>99.750518798828125</v>
      </c>
      <c r="W747" s="251">
        <v>97.478492736816406</v>
      </c>
      <c r="X747" s="251">
        <v>99.685676574707031</v>
      </c>
      <c r="Y747" s="127">
        <v>1737465</v>
      </c>
      <c r="Z747" s="251">
        <v>99.90606689453125</v>
      </c>
      <c r="AA747" s="127">
        <v>250518</v>
      </c>
      <c r="AB747" s="251">
        <v>99.778060913085938</v>
      </c>
      <c r="AC747" s="127">
        <v>72216</v>
      </c>
      <c r="AD747" s="251">
        <v>0.44449982047080994</v>
      </c>
      <c r="AE747" s="127">
        <v>5393</v>
      </c>
      <c r="AF747" s="251">
        <v>97.051734924316406</v>
      </c>
      <c r="AG747" s="127">
        <v>1909791</v>
      </c>
      <c r="AH747" s="251">
        <v>0.27044844627380371</v>
      </c>
      <c r="AI747" s="127">
        <v>13344</v>
      </c>
      <c r="AJ747" s="251">
        <v>93.899879455566406</v>
      </c>
      <c r="AK747" s="251">
        <v>1.2029135227203369</v>
      </c>
      <c r="AL747" s="251">
        <v>6.0978848487138748E-2</v>
      </c>
      <c r="AM747" s="245">
        <v>0</v>
      </c>
      <c r="AN747" s="126">
        <v>0</v>
      </c>
      <c r="AO747" s="156">
        <v>0</v>
      </c>
      <c r="AP747" s="127">
        <v>0</v>
      </c>
      <c r="AQ747" s="127">
        <v>0</v>
      </c>
      <c r="AR747" s="127">
        <v>0</v>
      </c>
      <c r="AS747" s="127">
        <v>0</v>
      </c>
      <c r="AT747" s="127">
        <v>0</v>
      </c>
      <c r="AU747" s="127">
        <v>0</v>
      </c>
      <c r="AV747" s="311">
        <v>3</v>
      </c>
      <c r="AW747" s="312">
        <v>0</v>
      </c>
      <c r="AX747" s="312">
        <v>1</v>
      </c>
      <c r="AY747" s="10">
        <v>1</v>
      </c>
      <c r="AZ747" s="10">
        <v>0</v>
      </c>
      <c r="BA747" s="10">
        <v>1</v>
      </c>
    </row>
    <row r="748" spans="1:53" x14ac:dyDescent="0.25">
      <c r="A748" s="9">
        <v>41869</v>
      </c>
      <c r="B748" s="309" t="s">
        <v>79</v>
      </c>
      <c r="C748" s="309" t="s">
        <v>86</v>
      </c>
      <c r="D748" s="310" t="s">
        <v>119</v>
      </c>
      <c r="E748" s="127">
        <v>78</v>
      </c>
      <c r="F748" s="127">
        <v>264</v>
      </c>
      <c r="G748" s="245">
        <v>529.464111328125</v>
      </c>
      <c r="H748" s="245">
        <v>0.41999998688697815</v>
      </c>
      <c r="I748" s="245">
        <v>1315078.75</v>
      </c>
      <c r="J748" s="126">
        <v>0</v>
      </c>
      <c r="K748" s="127">
        <v>59006</v>
      </c>
      <c r="L748" s="251">
        <v>96.883367793105791</v>
      </c>
      <c r="M748" s="127">
        <v>3714942</v>
      </c>
      <c r="N748" s="251">
        <v>0</v>
      </c>
      <c r="O748" s="127">
        <v>61533</v>
      </c>
      <c r="P748" s="251">
        <v>0</v>
      </c>
      <c r="Q748" s="127">
        <v>914077</v>
      </c>
      <c r="R748" s="251">
        <v>99.928016662597656</v>
      </c>
      <c r="S748" s="127">
        <v>3680276</v>
      </c>
      <c r="T748" s="251">
        <v>99.913162231445313</v>
      </c>
      <c r="U748" s="251">
        <v>99.71722412109375</v>
      </c>
      <c r="V748" s="251">
        <v>99.832893371582031</v>
      </c>
      <c r="W748" s="251">
        <v>99.64544677734375</v>
      </c>
      <c r="X748" s="251">
        <v>99.746200561523438</v>
      </c>
      <c r="Y748" s="127">
        <v>4256477</v>
      </c>
      <c r="Z748" s="251">
        <v>99.879386901855469</v>
      </c>
      <c r="AA748" s="127">
        <v>751542</v>
      </c>
      <c r="AB748" s="251">
        <v>99.810127258300781</v>
      </c>
      <c r="AC748" s="127">
        <v>61490</v>
      </c>
      <c r="AD748" s="251">
        <v>0.21141649782657623</v>
      </c>
      <c r="AE748" s="127">
        <v>4361</v>
      </c>
      <c r="AF748" s="251">
        <v>98.692962646484375</v>
      </c>
      <c r="AG748" s="127">
        <v>3720747</v>
      </c>
      <c r="AH748" s="251">
        <v>0.30423998832702637</v>
      </c>
      <c r="AI748" s="127">
        <v>27656</v>
      </c>
      <c r="AJ748" s="251">
        <v>95.867080688476562</v>
      </c>
      <c r="AK748" s="251">
        <v>0.9427797794342041</v>
      </c>
      <c r="AL748" s="251">
        <v>6.4543157815933228E-2</v>
      </c>
      <c r="AM748" s="245">
        <v>0</v>
      </c>
      <c r="AN748" s="126">
        <v>0</v>
      </c>
      <c r="AO748" s="156">
        <v>0</v>
      </c>
      <c r="AP748" s="127">
        <v>0</v>
      </c>
      <c r="AQ748" s="127">
        <v>0</v>
      </c>
      <c r="AR748" s="127">
        <v>0</v>
      </c>
      <c r="AS748" s="127">
        <v>0</v>
      </c>
      <c r="AT748" s="127">
        <v>0</v>
      </c>
      <c r="AU748" s="127">
        <v>0</v>
      </c>
      <c r="AV748" s="311">
        <v>1</v>
      </c>
      <c r="AW748" s="312">
        <v>1</v>
      </c>
      <c r="AX748" s="312">
        <v>12</v>
      </c>
      <c r="AY748" s="10">
        <v>0</v>
      </c>
      <c r="AZ748" s="10">
        <v>4</v>
      </c>
      <c r="BA748" s="10">
        <v>6</v>
      </c>
    </row>
    <row r="749" spans="1:53" x14ac:dyDescent="0.25">
      <c r="A749" s="9">
        <v>41869</v>
      </c>
      <c r="B749" s="309" t="s">
        <v>80</v>
      </c>
      <c r="C749" s="309" t="s">
        <v>86</v>
      </c>
      <c r="D749" s="310" t="s">
        <v>119</v>
      </c>
      <c r="E749" s="127">
        <v>57</v>
      </c>
      <c r="F749" s="127">
        <v>177</v>
      </c>
      <c r="G749" s="245">
        <v>316.63424682617187</v>
      </c>
      <c r="H749" s="245">
        <v>1.4400000683963299E-2</v>
      </c>
      <c r="I749" s="245">
        <v>677537.875</v>
      </c>
      <c r="J749" s="126">
        <v>0</v>
      </c>
      <c r="K749" s="127">
        <v>37545</v>
      </c>
      <c r="L749" s="251">
        <v>97.136769210280988</v>
      </c>
      <c r="M749" s="127">
        <v>2227358</v>
      </c>
      <c r="N749" s="251">
        <v>0</v>
      </c>
      <c r="O749" s="127">
        <v>36946</v>
      </c>
      <c r="P749" s="251">
        <v>0</v>
      </c>
      <c r="Q749" s="127">
        <v>576338</v>
      </c>
      <c r="R749" s="251">
        <v>99.937538146972656</v>
      </c>
      <c r="S749" s="127">
        <v>2029505</v>
      </c>
      <c r="T749" s="251">
        <v>99.955848693847656</v>
      </c>
      <c r="U749" s="251">
        <v>99.856544494628906</v>
      </c>
      <c r="V749" s="251">
        <v>99.928298950195313</v>
      </c>
      <c r="W749" s="251">
        <v>99.794174194335938</v>
      </c>
      <c r="X749" s="251">
        <v>99.884178161621094</v>
      </c>
      <c r="Y749" s="127">
        <v>2133356</v>
      </c>
      <c r="Z749" s="251">
        <v>99.892097473144531</v>
      </c>
      <c r="AA749" s="127">
        <v>342402</v>
      </c>
      <c r="AB749" s="251">
        <v>99.828567504882813</v>
      </c>
      <c r="AC749" s="127">
        <v>36969</v>
      </c>
      <c r="AD749" s="251">
        <v>0.22721739113330841</v>
      </c>
      <c r="AE749" s="127">
        <v>2485</v>
      </c>
      <c r="AF749" s="251">
        <v>98.712272644042969</v>
      </c>
      <c r="AG749" s="127">
        <v>2232443</v>
      </c>
      <c r="AH749" s="251">
        <v>0.30795860290527344</v>
      </c>
      <c r="AI749" s="127">
        <v>16072</v>
      </c>
      <c r="AJ749" s="251">
        <v>94.680191040039063</v>
      </c>
      <c r="AK749" s="251">
        <v>1.0778270959854126</v>
      </c>
      <c r="AL749" s="251">
        <v>6.0367222875356674E-2</v>
      </c>
      <c r="AM749" s="245">
        <v>0</v>
      </c>
      <c r="AN749" s="126">
        <v>0</v>
      </c>
      <c r="AO749" s="156">
        <v>0</v>
      </c>
      <c r="AP749" s="127">
        <v>0</v>
      </c>
      <c r="AQ749" s="127">
        <v>0</v>
      </c>
      <c r="AR749" s="127">
        <v>0</v>
      </c>
      <c r="AS749" s="127">
        <v>0</v>
      </c>
      <c r="AT749" s="127">
        <v>0</v>
      </c>
      <c r="AU749" s="127">
        <v>0</v>
      </c>
      <c r="AV749" s="311">
        <v>0</v>
      </c>
      <c r="AW749" s="312">
        <v>0</v>
      </c>
      <c r="AX749" s="312">
        <v>0</v>
      </c>
      <c r="AY749" s="10">
        <v>0</v>
      </c>
      <c r="AZ749" s="10">
        <v>1</v>
      </c>
      <c r="BA749" s="10">
        <v>0</v>
      </c>
    </row>
    <row r="750" spans="1:53" x14ac:dyDescent="0.25">
      <c r="A750" s="9">
        <v>41869</v>
      </c>
      <c r="B750" s="309" t="s">
        <v>81</v>
      </c>
      <c r="C750" s="309" t="s">
        <v>86</v>
      </c>
      <c r="D750" s="310" t="s">
        <v>119</v>
      </c>
      <c r="E750" s="127">
        <v>40</v>
      </c>
      <c r="F750" s="127">
        <v>134</v>
      </c>
      <c r="G750" s="245">
        <v>331.065673828125</v>
      </c>
      <c r="H750" s="245">
        <v>0.30959999561309814</v>
      </c>
      <c r="I750" s="245">
        <v>680998.25</v>
      </c>
      <c r="J750" s="126">
        <v>0</v>
      </c>
      <c r="K750" s="127">
        <v>27874</v>
      </c>
      <c r="L750" s="251">
        <v>96.577455693477802</v>
      </c>
      <c r="M750" s="127">
        <v>1688375</v>
      </c>
      <c r="N750" s="251">
        <v>0</v>
      </c>
      <c r="O750" s="127">
        <v>40709</v>
      </c>
      <c r="P750" s="251">
        <v>0</v>
      </c>
      <c r="Q750" s="127">
        <v>541998</v>
      </c>
      <c r="R750" s="251">
        <v>99.956825256347656</v>
      </c>
      <c r="S750" s="127">
        <v>1641695</v>
      </c>
      <c r="T750" s="251">
        <v>99.942985534667969</v>
      </c>
      <c r="U750" s="251">
        <v>99.786285400390625</v>
      </c>
      <c r="V750" s="251">
        <v>99.908370971679688</v>
      </c>
      <c r="W750" s="251">
        <v>99.743202209472656</v>
      </c>
      <c r="X750" s="251">
        <v>99.851409912109375</v>
      </c>
      <c r="Y750" s="127">
        <v>1886778</v>
      </c>
      <c r="Z750" s="251">
        <v>99.917213439941406</v>
      </c>
      <c r="AA750" s="127">
        <v>329087</v>
      </c>
      <c r="AB750" s="251">
        <v>99.847152709960937</v>
      </c>
      <c r="AC750" s="127">
        <v>40700</v>
      </c>
      <c r="AD750" s="251">
        <v>0.20393119752407074</v>
      </c>
      <c r="AE750" s="127">
        <v>3259</v>
      </c>
      <c r="AF750" s="251">
        <v>96.01104736328125</v>
      </c>
      <c r="AG750" s="127">
        <v>1691928</v>
      </c>
      <c r="AH750" s="251">
        <v>0.26378190517425537</v>
      </c>
      <c r="AI750" s="127">
        <v>17058</v>
      </c>
      <c r="AJ750" s="251">
        <v>93.803497314453125</v>
      </c>
      <c r="AK750" s="251">
        <v>0.84466928243637085</v>
      </c>
      <c r="AL750" s="251">
        <v>6.649327278137207E-2</v>
      </c>
      <c r="AM750" s="245">
        <v>0</v>
      </c>
      <c r="AN750" s="126">
        <v>0</v>
      </c>
      <c r="AO750" s="156">
        <v>0</v>
      </c>
      <c r="AP750" s="127">
        <v>0</v>
      </c>
      <c r="AQ750" s="127">
        <v>0</v>
      </c>
      <c r="AR750" s="127">
        <v>0</v>
      </c>
      <c r="AS750" s="127">
        <v>0</v>
      </c>
      <c r="AT750" s="127">
        <v>0</v>
      </c>
      <c r="AU750" s="127">
        <v>0</v>
      </c>
      <c r="AV750" s="311">
        <v>0</v>
      </c>
      <c r="AW750" s="312">
        <v>0</v>
      </c>
      <c r="AX750" s="312">
        <v>2</v>
      </c>
      <c r="AY750" s="10">
        <v>0</v>
      </c>
      <c r="AZ750" s="10">
        <v>1</v>
      </c>
      <c r="BA750" s="10">
        <v>1</v>
      </c>
    </row>
    <row r="751" spans="1:53" x14ac:dyDescent="0.25">
      <c r="A751" s="9">
        <v>41869</v>
      </c>
      <c r="B751" s="309" t="s">
        <v>125</v>
      </c>
      <c r="C751" s="309" t="s">
        <v>86</v>
      </c>
      <c r="D751" s="310" t="s">
        <v>119</v>
      </c>
      <c r="E751" s="127">
        <v>16</v>
      </c>
      <c r="F751" s="127">
        <v>58</v>
      </c>
      <c r="G751" s="245">
        <v>327.02630615234375</v>
      </c>
      <c r="H751" s="245">
        <v>0.1128000020980835</v>
      </c>
      <c r="I751" s="245">
        <v>226848.421875</v>
      </c>
      <c r="J751" s="126">
        <v>0</v>
      </c>
      <c r="K751" s="127">
        <v>56505</v>
      </c>
      <c r="L751" s="251">
        <v>97.226794089018682</v>
      </c>
      <c r="M751" s="127">
        <v>1051402</v>
      </c>
      <c r="N751" s="251">
        <v>0</v>
      </c>
      <c r="O751" s="127">
        <v>42807</v>
      </c>
      <c r="P751" s="251">
        <v>0</v>
      </c>
      <c r="Q751" s="127">
        <v>360003</v>
      </c>
      <c r="R751" s="251">
        <v>99.954444885253906</v>
      </c>
      <c r="S751" s="127">
        <v>1037691</v>
      </c>
      <c r="T751" s="251">
        <v>99.958564758300781</v>
      </c>
      <c r="U751" s="251">
        <v>99.862174987792969</v>
      </c>
      <c r="V751" s="251">
        <v>99.786094665527344</v>
      </c>
      <c r="W751" s="251">
        <v>99.816680908203125</v>
      </c>
      <c r="X751" s="251">
        <v>99.7447509765625</v>
      </c>
      <c r="Y751" s="127">
        <v>932878</v>
      </c>
      <c r="Z751" s="251">
        <v>99.940292358398438</v>
      </c>
      <c r="AA751" s="127">
        <v>143451</v>
      </c>
      <c r="AB751" s="251">
        <v>99.838272094726563</v>
      </c>
      <c r="AC751" s="127">
        <v>42837</v>
      </c>
      <c r="AD751" s="251">
        <v>0.2100987434387207</v>
      </c>
      <c r="AE751" s="127">
        <v>3215</v>
      </c>
      <c r="AF751" s="251">
        <v>99.097976684570313</v>
      </c>
      <c r="AG751" s="127">
        <v>1051911</v>
      </c>
      <c r="AH751" s="251">
        <v>0.18822884559631348</v>
      </c>
      <c r="AI751" s="127">
        <v>10631</v>
      </c>
      <c r="AJ751" s="251">
        <v>93.622421264648437</v>
      </c>
      <c r="AK751" s="251">
        <v>0.92140704393386841</v>
      </c>
      <c r="AL751" s="251">
        <v>6.3377588987350464E-2</v>
      </c>
      <c r="AM751" s="245">
        <v>0</v>
      </c>
      <c r="AN751" s="126">
        <v>0</v>
      </c>
      <c r="AO751" s="156">
        <v>0</v>
      </c>
      <c r="AP751" s="127">
        <v>0</v>
      </c>
      <c r="AQ751" s="127">
        <v>0</v>
      </c>
      <c r="AR751" s="127">
        <v>0</v>
      </c>
      <c r="AS751" s="127">
        <v>0</v>
      </c>
      <c r="AT751" s="127">
        <v>0</v>
      </c>
      <c r="AU751" s="127">
        <v>0</v>
      </c>
      <c r="AV751" s="311">
        <v>1</v>
      </c>
      <c r="AW751" s="312">
        <v>0</v>
      </c>
      <c r="AX751" s="312">
        <v>0</v>
      </c>
      <c r="AY751" s="10">
        <v>0</v>
      </c>
      <c r="AZ751" s="10">
        <v>2</v>
      </c>
      <c r="BA751" s="10">
        <v>0</v>
      </c>
    </row>
    <row r="752" spans="1:53" x14ac:dyDescent="0.25">
      <c r="A752" s="9">
        <v>41869</v>
      </c>
      <c r="B752" s="313" t="s">
        <v>82</v>
      </c>
      <c r="C752" s="313" t="s">
        <v>86</v>
      </c>
      <c r="D752" s="314" t="s">
        <v>120</v>
      </c>
      <c r="E752" s="131">
        <v>51</v>
      </c>
      <c r="F752" s="131">
        <v>165</v>
      </c>
      <c r="G752" s="246">
        <v>357.0767822265625</v>
      </c>
      <c r="H752" s="246">
        <v>0.24240000545978546</v>
      </c>
      <c r="I752" s="246">
        <v>613569.5625</v>
      </c>
      <c r="J752" s="129">
        <v>0</v>
      </c>
      <c r="K752" s="128">
        <v>43017</v>
      </c>
      <c r="L752" s="252">
        <v>97.196457214589586</v>
      </c>
      <c r="M752" s="128">
        <v>1733642</v>
      </c>
      <c r="N752" s="252">
        <v>0</v>
      </c>
      <c r="O752" s="128">
        <v>51267</v>
      </c>
      <c r="P752" s="252">
        <v>0</v>
      </c>
      <c r="Q752" s="128">
        <v>492813</v>
      </c>
      <c r="R752" s="252">
        <v>99.933242797851563</v>
      </c>
      <c r="S752" s="128">
        <v>1309437</v>
      </c>
      <c r="T752" s="252">
        <v>99.822288513183594</v>
      </c>
      <c r="U752" s="252">
        <v>99.834197998046875</v>
      </c>
      <c r="V752" s="252">
        <v>99.910591125488281</v>
      </c>
      <c r="W752" s="252">
        <v>99.767555236816406</v>
      </c>
      <c r="X752" s="252">
        <v>99.733039855957031</v>
      </c>
      <c r="Y752" s="128">
        <v>1116607</v>
      </c>
      <c r="Z752" s="252">
        <v>99.910446166992188</v>
      </c>
      <c r="AA752" s="128">
        <v>174716</v>
      </c>
      <c r="AB752" s="252">
        <v>99.6376953125</v>
      </c>
      <c r="AC752" s="128">
        <v>51320</v>
      </c>
      <c r="AD752" s="252">
        <v>0.23967264592647552</v>
      </c>
      <c r="AE752" s="128">
        <v>5130</v>
      </c>
      <c r="AF752" s="252">
        <v>97.816764831542969</v>
      </c>
      <c r="AG752" s="128">
        <v>1737673</v>
      </c>
      <c r="AH752" s="252">
        <v>0.33688732981681824</v>
      </c>
      <c r="AI752" s="128">
        <v>10630</v>
      </c>
      <c r="AJ752" s="252">
        <v>92.75634765625</v>
      </c>
      <c r="AK752" s="252">
        <v>1.2733614444732666</v>
      </c>
      <c r="AL752" s="252">
        <v>7.1764245629310608E-2</v>
      </c>
      <c r="AM752" s="246">
        <v>0</v>
      </c>
      <c r="AN752" s="129">
        <v>0</v>
      </c>
      <c r="AO752" s="129">
        <v>0</v>
      </c>
      <c r="AP752" s="296">
        <v>0</v>
      </c>
      <c r="AQ752" s="296">
        <v>0</v>
      </c>
      <c r="AR752" s="296">
        <v>1</v>
      </c>
      <c r="AS752" s="296">
        <v>1</v>
      </c>
      <c r="AT752" s="296">
        <v>0</v>
      </c>
      <c r="AU752" s="296">
        <v>0</v>
      </c>
      <c r="AV752" s="311">
        <v>2</v>
      </c>
      <c r="AW752" s="312">
        <v>1</v>
      </c>
      <c r="AX752" s="312">
        <v>3</v>
      </c>
      <c r="AY752" s="10">
        <v>0</v>
      </c>
      <c r="AZ752" s="10">
        <v>1</v>
      </c>
      <c r="BA752" s="10">
        <v>1</v>
      </c>
    </row>
    <row r="753" spans="1:53" x14ac:dyDescent="0.25">
      <c r="A753" s="9">
        <v>41869</v>
      </c>
      <c r="B753" s="313" t="s">
        <v>83</v>
      </c>
      <c r="C753" s="313" t="s">
        <v>86</v>
      </c>
      <c r="D753" s="314" t="s">
        <v>120</v>
      </c>
      <c r="E753" s="131">
        <v>46</v>
      </c>
      <c r="F753" s="131">
        <v>140</v>
      </c>
      <c r="G753" s="246">
        <v>151.65602111816406</v>
      </c>
      <c r="H753" s="246">
        <v>0.17520003020763397</v>
      </c>
      <c r="I753" s="246">
        <v>689641.625</v>
      </c>
      <c r="J753" s="131">
        <v>0</v>
      </c>
      <c r="K753" s="130">
        <v>19793</v>
      </c>
      <c r="L753" s="253">
        <v>96.675592381144853</v>
      </c>
      <c r="M753" s="130">
        <v>1205150</v>
      </c>
      <c r="N753" s="253">
        <v>0</v>
      </c>
      <c r="O753" s="130">
        <v>19344</v>
      </c>
      <c r="P753" s="253">
        <v>0</v>
      </c>
      <c r="Q753" s="130">
        <v>396912</v>
      </c>
      <c r="R753" s="253">
        <v>99.914337158203125</v>
      </c>
      <c r="S753" s="130">
        <v>903912</v>
      </c>
      <c r="T753" s="253">
        <v>99.904525756835938</v>
      </c>
      <c r="U753" s="253">
        <v>99.82940673828125</v>
      </c>
      <c r="V753" s="253">
        <v>99.892959594726563</v>
      </c>
      <c r="W753" s="253">
        <v>99.743888854980469</v>
      </c>
      <c r="X753" s="253">
        <v>99.797584533691406</v>
      </c>
      <c r="Y753" s="130">
        <v>1059024</v>
      </c>
      <c r="Z753" s="253">
        <v>99.915016174316406</v>
      </c>
      <c r="AA753" s="130">
        <v>221484</v>
      </c>
      <c r="AB753" s="253">
        <v>99.850555419921875</v>
      </c>
      <c r="AC753" s="130">
        <v>19356</v>
      </c>
      <c r="AD753" s="253">
        <v>0.22215333580970764</v>
      </c>
      <c r="AE753" s="130">
        <v>1908</v>
      </c>
      <c r="AF753" s="253">
        <v>98.532493591308594</v>
      </c>
      <c r="AG753" s="130">
        <v>1208029</v>
      </c>
      <c r="AH753" s="253">
        <v>0.5153849720954895</v>
      </c>
      <c r="AI753" s="130">
        <v>4814</v>
      </c>
      <c r="AJ753" s="253">
        <v>93.996673583984375</v>
      </c>
      <c r="AK753" s="253">
        <v>1.1787314414978027</v>
      </c>
      <c r="AL753" s="253">
        <v>8.3312138915061951E-2</v>
      </c>
      <c r="AM753" s="256">
        <v>0</v>
      </c>
      <c r="AN753" s="131">
        <v>0</v>
      </c>
      <c r="AO753" s="131">
        <v>0</v>
      </c>
      <c r="AP753" s="296">
        <v>0</v>
      </c>
      <c r="AQ753" s="296">
        <v>0</v>
      </c>
      <c r="AR753" s="296">
        <v>0</v>
      </c>
      <c r="AS753" s="296">
        <v>0</v>
      </c>
      <c r="AT753" s="296">
        <v>0</v>
      </c>
      <c r="AU753" s="296">
        <v>0</v>
      </c>
      <c r="AV753" s="315">
        <v>0</v>
      </c>
      <c r="AW753" s="316">
        <v>0</v>
      </c>
      <c r="AX753" s="316">
        <v>8</v>
      </c>
      <c r="AY753" s="317">
        <v>0</v>
      </c>
      <c r="AZ753" s="317">
        <v>1</v>
      </c>
      <c r="BA753" s="317">
        <v>0</v>
      </c>
    </row>
    <row r="754" spans="1:53" x14ac:dyDescent="0.25">
      <c r="A754" s="9">
        <v>41869</v>
      </c>
      <c r="B754" s="299" t="s">
        <v>85</v>
      </c>
      <c r="C754" s="299" t="s">
        <v>86</v>
      </c>
      <c r="D754" s="300">
        <v>3</v>
      </c>
      <c r="E754" s="124">
        <v>134</v>
      </c>
      <c r="F754" s="124">
        <v>435</v>
      </c>
      <c r="G754" s="242">
        <v>241.02706909179687</v>
      </c>
      <c r="H754" s="242">
        <v>6.4799994230270386E-2</v>
      </c>
      <c r="I754" s="242">
        <v>2659669.5</v>
      </c>
      <c r="J754" s="125">
        <v>0</v>
      </c>
      <c r="K754" s="124">
        <v>48128</v>
      </c>
      <c r="L754" s="248">
        <v>96.814744015957444</v>
      </c>
      <c r="M754" s="124">
        <v>4145678</v>
      </c>
      <c r="N754" s="248">
        <v>0</v>
      </c>
      <c r="O754" s="124">
        <v>31356</v>
      </c>
      <c r="P754" s="248">
        <v>0</v>
      </c>
      <c r="Q754" s="124">
        <v>1310046</v>
      </c>
      <c r="R754" s="248">
        <v>99.931983947753906</v>
      </c>
      <c r="S754" s="124">
        <v>3066547</v>
      </c>
      <c r="T754" s="248">
        <v>99.905723571777344</v>
      </c>
      <c r="U754" s="248">
        <v>99.741676330566406</v>
      </c>
      <c r="V754" s="248">
        <v>99.939308166503906</v>
      </c>
      <c r="W754" s="248">
        <v>99.673835754394531</v>
      </c>
      <c r="X754" s="248">
        <v>99.845085144042969</v>
      </c>
      <c r="Y754" s="124">
        <v>5715814</v>
      </c>
      <c r="Z754" s="248">
        <v>99.879791259765625</v>
      </c>
      <c r="AA754" s="124">
        <v>997612</v>
      </c>
      <c r="AB754" s="248">
        <v>99.586715698242188</v>
      </c>
      <c r="AC754" s="124">
        <v>31408</v>
      </c>
      <c r="AD754" s="248">
        <v>0.43301069736480713</v>
      </c>
      <c r="AE754" s="124">
        <v>2834</v>
      </c>
      <c r="AF754" s="248">
        <v>97.318275451660156</v>
      </c>
      <c r="AG754" s="124">
        <v>4169345</v>
      </c>
      <c r="AH754" s="248">
        <v>0.45633065700531006</v>
      </c>
      <c r="AI754" s="124">
        <v>17513</v>
      </c>
      <c r="AJ754" s="248">
        <v>90.7440185546875</v>
      </c>
      <c r="AK754" s="248">
        <v>0.97510606050491333</v>
      </c>
      <c r="AL754" s="248">
        <v>7.8137069940567017E-2</v>
      </c>
      <c r="AM754" s="242">
        <v>0</v>
      </c>
      <c r="AN754" s="125">
        <v>0</v>
      </c>
      <c r="AO754" s="300">
        <v>0</v>
      </c>
      <c r="AP754" s="124">
        <v>0</v>
      </c>
      <c r="AQ754" s="124">
        <v>0</v>
      </c>
      <c r="AR754" s="124">
        <v>0</v>
      </c>
      <c r="AS754" s="124">
        <v>0</v>
      </c>
      <c r="AT754" s="124">
        <v>0</v>
      </c>
      <c r="AU754" s="124">
        <v>0</v>
      </c>
      <c r="AV754" s="315">
        <v>2</v>
      </c>
      <c r="AW754" s="316">
        <v>0</v>
      </c>
      <c r="AX754" s="316">
        <v>4</v>
      </c>
      <c r="AY754" s="317">
        <v>1</v>
      </c>
      <c r="AZ754" s="317">
        <v>0</v>
      </c>
      <c r="BA754" s="317">
        <v>0</v>
      </c>
    </row>
    <row r="755" spans="1:53" x14ac:dyDescent="0.25">
      <c r="A755" s="9">
        <v>41869</v>
      </c>
      <c r="B755" s="304" t="s">
        <v>84</v>
      </c>
      <c r="C755" s="304" t="s">
        <v>87</v>
      </c>
      <c r="D755" s="305">
        <v>2</v>
      </c>
      <c r="E755" s="142">
        <v>194</v>
      </c>
      <c r="F755" s="142">
        <v>581</v>
      </c>
      <c r="G755" s="243">
        <v>1000.3719482421875</v>
      </c>
      <c r="H755" s="243">
        <v>1.375241756439209</v>
      </c>
      <c r="I755" s="243">
        <v>5604596</v>
      </c>
      <c r="J755" s="143">
        <v>0</v>
      </c>
      <c r="K755" s="142">
        <v>88393</v>
      </c>
      <c r="L755" s="249">
        <v>95.690835247134956</v>
      </c>
      <c r="M755" s="142">
        <v>8310745</v>
      </c>
      <c r="N755" s="249">
        <v>0</v>
      </c>
      <c r="O755" s="142">
        <v>70434</v>
      </c>
      <c r="P755" s="249">
        <v>1.124720205552876E-3</v>
      </c>
      <c r="Q755" s="142">
        <v>60414</v>
      </c>
      <c r="R755" s="249">
        <v>99.905647277832031</v>
      </c>
      <c r="S755" s="142">
        <v>6971927</v>
      </c>
      <c r="T755" s="249">
        <v>99.9720458984375</v>
      </c>
      <c r="U755" s="249">
        <v>99.787033081054688</v>
      </c>
      <c r="V755" s="249">
        <v>99.897132873535156</v>
      </c>
      <c r="W755" s="249">
        <v>99.692878723144531</v>
      </c>
      <c r="X755" s="249">
        <v>99.869209289550781</v>
      </c>
      <c r="Y755" s="142">
        <v>26155932</v>
      </c>
      <c r="Z755" s="249">
        <v>99.879661560058594</v>
      </c>
      <c r="AA755" s="142">
        <v>11204</v>
      </c>
      <c r="AB755" s="249">
        <v>92.913246154785156</v>
      </c>
      <c r="AC755" s="142">
        <v>60639</v>
      </c>
      <c r="AD755" s="249">
        <v>0.93669092655181885</v>
      </c>
      <c r="AE755" s="142">
        <v>9823</v>
      </c>
      <c r="AF755" s="249">
        <v>98.595130920410156</v>
      </c>
      <c r="AG755" s="142">
        <v>8273276</v>
      </c>
      <c r="AH755" s="249">
        <v>0.19984827935695648</v>
      </c>
      <c r="AI755" s="142">
        <v>16046</v>
      </c>
      <c r="AJ755" s="249">
        <v>97.039764404296875</v>
      </c>
      <c r="AK755" s="249">
        <v>2.5252883434295654</v>
      </c>
      <c r="AL755" s="249">
        <v>0.22081907093524933</v>
      </c>
      <c r="AM755" s="243">
        <v>0</v>
      </c>
      <c r="AN755" s="143">
        <v>0</v>
      </c>
      <c r="AO755" s="305">
        <v>0</v>
      </c>
      <c r="AP755" s="142">
        <v>0</v>
      </c>
      <c r="AQ755" s="142">
        <v>0</v>
      </c>
      <c r="AR755" s="142">
        <v>1</v>
      </c>
      <c r="AS755" s="142">
        <v>0</v>
      </c>
      <c r="AT755" s="142">
        <v>0</v>
      </c>
      <c r="AU755" s="142">
        <v>0</v>
      </c>
      <c r="AV755" s="315">
        <v>10</v>
      </c>
      <c r="AW755" s="316">
        <v>0</v>
      </c>
      <c r="AX755" s="316">
        <v>12</v>
      </c>
      <c r="AY755" s="317">
        <v>0</v>
      </c>
      <c r="AZ755" s="317">
        <v>1</v>
      </c>
      <c r="BA755" s="317">
        <v>1</v>
      </c>
    </row>
    <row r="756" spans="1:53" x14ac:dyDescent="0.25">
      <c r="A756" s="9">
        <v>41868</v>
      </c>
      <c r="B756" s="299" t="s">
        <v>17</v>
      </c>
      <c r="C756" s="299"/>
      <c r="D756" s="300">
        <v>4</v>
      </c>
      <c r="E756" s="124">
        <v>847</v>
      </c>
      <c r="F756" s="124">
        <v>2763</v>
      </c>
      <c r="G756" s="242">
        <v>5984.3137283325195</v>
      </c>
      <c r="H756" s="242">
        <v>5.8348864614963531</v>
      </c>
      <c r="I756" s="242">
        <v>16895077.375</v>
      </c>
      <c r="J756" s="125"/>
      <c r="K756" s="124">
        <v>771650</v>
      </c>
      <c r="L756" s="248">
        <v>96.825633383010427</v>
      </c>
      <c r="M756" s="124">
        <v>38179026</v>
      </c>
      <c r="N756" s="248">
        <v>6.0242501071320595E-5</v>
      </c>
      <c r="O756" s="124">
        <v>706935</v>
      </c>
      <c r="P756" s="248">
        <v>4.2436715421696481E-4</v>
      </c>
      <c r="Q756" s="124">
        <v>9262501</v>
      </c>
      <c r="R756" s="248">
        <v>99.943881302447068</v>
      </c>
      <c r="S756" s="124">
        <v>30027029</v>
      </c>
      <c r="T756" s="248">
        <v>99.941644884813869</v>
      </c>
      <c r="U756" s="248">
        <v>99.388768723722507</v>
      </c>
      <c r="V756" s="248">
        <v>99.855907450090029</v>
      </c>
      <c r="W756" s="248">
        <v>99.332993041200865</v>
      </c>
      <c r="X756" s="248">
        <v>99.797636420277371</v>
      </c>
      <c r="Y756" s="124">
        <v>52143309</v>
      </c>
      <c r="Z756" s="248">
        <v>99.901490387737525</v>
      </c>
      <c r="AA756" s="124">
        <v>5396816</v>
      </c>
      <c r="AB756" s="248">
        <v>99.782872055429053</v>
      </c>
      <c r="AC756" s="124">
        <v>697517</v>
      </c>
      <c r="AD756" s="248">
        <v>0.32687375777950312</v>
      </c>
      <c r="AE756" s="124">
        <v>63492</v>
      </c>
      <c r="AF756" s="248">
        <v>98.226548121165209</v>
      </c>
      <c r="AG756" s="124">
        <v>38200232</v>
      </c>
      <c r="AH756" s="248">
        <v>0.26769994173085193</v>
      </c>
      <c r="AI756" s="124">
        <v>313862</v>
      </c>
      <c r="AJ756" s="248">
        <v>94.310876750235636</v>
      </c>
      <c r="AK756" s="248">
        <v>0.93138332960134607</v>
      </c>
      <c r="AL756" s="248" t="e">
        <v>#DIV/0!</v>
      </c>
      <c r="AM756" s="242"/>
      <c r="AN756" s="125"/>
      <c r="AO756" s="300"/>
      <c r="AP756" s="124">
        <v>0</v>
      </c>
      <c r="AQ756" s="124">
        <v>0</v>
      </c>
      <c r="AR756" s="124">
        <v>3</v>
      </c>
      <c r="AS756" s="124">
        <v>2</v>
      </c>
      <c r="AT756" s="124">
        <v>0</v>
      </c>
      <c r="AU756" s="124">
        <v>0</v>
      </c>
      <c r="AV756" s="301">
        <v>23</v>
      </c>
      <c r="AW756" s="302">
        <v>3</v>
      </c>
      <c r="AX756" s="302">
        <v>71</v>
      </c>
      <c r="AY756" s="303">
        <v>4</v>
      </c>
      <c r="AZ756" s="303">
        <v>17</v>
      </c>
      <c r="BA756" s="303">
        <v>18</v>
      </c>
    </row>
    <row r="757" spans="1:53" x14ac:dyDescent="0.25">
      <c r="A757" s="9">
        <v>41868</v>
      </c>
      <c r="B757" s="304" t="s">
        <v>88</v>
      </c>
      <c r="C757" s="304"/>
      <c r="D757" s="305">
        <v>3</v>
      </c>
      <c r="E757" s="142">
        <v>653</v>
      </c>
      <c r="F757" s="142">
        <v>2182</v>
      </c>
      <c r="G757" s="243">
        <v>5241.8477249145508</v>
      </c>
      <c r="H757" s="243">
        <v>2.8032001554965973</v>
      </c>
      <c r="I757" s="243">
        <v>10920174.875</v>
      </c>
      <c r="J757" s="143"/>
      <c r="K757" s="142">
        <v>683257</v>
      </c>
      <c r="L757" s="249">
        <v>96.972442287455522</v>
      </c>
      <c r="M757" s="142">
        <v>30378139</v>
      </c>
      <c r="N757" s="249">
        <v>7.5712340861531271E-5</v>
      </c>
      <c r="O757" s="142">
        <v>654406</v>
      </c>
      <c r="P757" s="249">
        <v>4.5843099569131397E-4</v>
      </c>
      <c r="Q757" s="142">
        <v>9216101</v>
      </c>
      <c r="R757" s="249">
        <v>99.94420639439501</v>
      </c>
      <c r="S757" s="142">
        <v>23703159</v>
      </c>
      <c r="T757" s="249">
        <v>99.930725102732822</v>
      </c>
      <c r="U757" s="249">
        <v>99.354986189985638</v>
      </c>
      <c r="V757" s="249">
        <v>99.850187645628182</v>
      </c>
      <c r="W757" s="249">
        <v>99.299552460841909</v>
      </c>
      <c r="X757" s="249">
        <v>99.78101653071559</v>
      </c>
      <c r="Y757" s="142">
        <v>31570993</v>
      </c>
      <c r="Z757" s="249">
        <v>99.905040755197206</v>
      </c>
      <c r="AA757" s="142">
        <v>5388293</v>
      </c>
      <c r="AB757" s="249">
        <v>99.794257743269583</v>
      </c>
      <c r="AC757" s="142">
        <v>652228</v>
      </c>
      <c r="AD757" s="249">
        <v>0.29851524695717313</v>
      </c>
      <c r="AE757" s="142">
        <v>56158</v>
      </c>
      <c r="AF757" s="249">
        <v>98.219309629633699</v>
      </c>
      <c r="AG757" s="142">
        <v>30432017</v>
      </c>
      <c r="AH757" s="249">
        <v>0.29790006680933695</v>
      </c>
      <c r="AI757" s="142">
        <v>299978</v>
      </c>
      <c r="AJ757" s="249">
        <v>94.198242561647518</v>
      </c>
      <c r="AK757" s="249">
        <v>7.471872774814615E-7</v>
      </c>
      <c r="AL757" s="249" t="e">
        <v>#DIV/0!</v>
      </c>
      <c r="AM757" s="243"/>
      <c r="AN757" s="143"/>
      <c r="AO757" s="305"/>
      <c r="AP757" s="142">
        <v>0</v>
      </c>
      <c r="AQ757" s="142">
        <v>0</v>
      </c>
      <c r="AR757" s="142">
        <v>3</v>
      </c>
      <c r="AS757" s="142">
        <v>2</v>
      </c>
      <c r="AT757" s="142">
        <v>0</v>
      </c>
      <c r="AU757" s="142">
        <v>0</v>
      </c>
      <c r="AV757" s="301">
        <v>23</v>
      </c>
      <c r="AW757" s="302">
        <v>3</v>
      </c>
      <c r="AX757" s="302">
        <v>58</v>
      </c>
      <c r="AY757" s="303">
        <v>4</v>
      </c>
      <c r="AZ757" s="303">
        <v>16</v>
      </c>
      <c r="BA757" s="303">
        <v>17</v>
      </c>
    </row>
    <row r="758" spans="1:53" x14ac:dyDescent="0.25">
      <c r="A758" s="9">
        <v>41868</v>
      </c>
      <c r="B758" s="306" t="s">
        <v>89</v>
      </c>
      <c r="C758" s="306"/>
      <c r="D758" s="307">
        <v>1</v>
      </c>
      <c r="E758" s="145">
        <v>194</v>
      </c>
      <c r="F758" s="145">
        <v>581</v>
      </c>
      <c r="G758" s="244">
        <v>742.46600341796875</v>
      </c>
      <c r="H758" s="244">
        <v>3.0316863059997559</v>
      </c>
      <c r="I758" s="244">
        <v>5974902.5</v>
      </c>
      <c r="J758" s="138"/>
      <c r="K758" s="145">
        <v>88393</v>
      </c>
      <c r="L758" s="250">
        <v>95.690835247134956</v>
      </c>
      <c r="M758" s="145">
        <v>7800887</v>
      </c>
      <c r="N758" s="250">
        <v>0</v>
      </c>
      <c r="O758" s="145">
        <v>52529</v>
      </c>
      <c r="P758" s="250">
        <v>0</v>
      </c>
      <c r="Q758" s="145">
        <v>46400</v>
      </c>
      <c r="R758" s="250">
        <v>99.879310607910156</v>
      </c>
      <c r="S758" s="145">
        <v>6323870</v>
      </c>
      <c r="T758" s="250">
        <v>99.982574462890625</v>
      </c>
      <c r="U758" s="250">
        <v>99.80963134765625</v>
      </c>
      <c r="V758" s="250">
        <v>99.878181457519531</v>
      </c>
      <c r="W758" s="250">
        <v>99.689170837402344</v>
      </c>
      <c r="X758" s="250">
        <v>99.86077880859375</v>
      </c>
      <c r="Y758" s="145">
        <v>20572316</v>
      </c>
      <c r="Z758" s="250">
        <v>99.896041870117188</v>
      </c>
      <c r="AA758" s="145">
        <v>8523</v>
      </c>
      <c r="AB758" s="250">
        <v>92.584770202636719</v>
      </c>
      <c r="AC758" s="145">
        <v>45289</v>
      </c>
      <c r="AD758" s="250">
        <v>0.73527789115905762</v>
      </c>
      <c r="AE758" s="145">
        <v>7334</v>
      </c>
      <c r="AF758" s="250">
        <v>98.281974792480469</v>
      </c>
      <c r="AG758" s="145">
        <v>7768215</v>
      </c>
      <c r="AH758" s="250">
        <v>0.1493908166885376</v>
      </c>
      <c r="AI758" s="145">
        <v>13884</v>
      </c>
      <c r="AJ758" s="250">
        <v>96.744453430175781</v>
      </c>
      <c r="AK758" s="250">
        <v>2.6336472034454346</v>
      </c>
      <c r="AL758" s="250">
        <v>0.22446519136428833</v>
      </c>
      <c r="AM758" s="244"/>
      <c r="AN758" s="138"/>
      <c r="AO758" s="307"/>
      <c r="AP758" s="145">
        <v>0</v>
      </c>
      <c r="AQ758" s="145">
        <v>0</v>
      </c>
      <c r="AR758" s="145">
        <v>0</v>
      </c>
      <c r="AS758" s="145">
        <v>0</v>
      </c>
      <c r="AT758" s="145">
        <v>0</v>
      </c>
      <c r="AU758" s="145">
        <v>0</v>
      </c>
      <c r="AV758" s="34">
        <v>0</v>
      </c>
      <c r="AW758" s="308">
        <v>0</v>
      </c>
      <c r="AX758" s="308">
        <v>13</v>
      </c>
      <c r="AY758" s="10">
        <v>0</v>
      </c>
      <c r="AZ758" s="10">
        <v>1</v>
      </c>
      <c r="BA758" s="10">
        <v>1</v>
      </c>
    </row>
    <row r="759" spans="1:53" x14ac:dyDescent="0.25">
      <c r="A759" s="9">
        <v>41868</v>
      </c>
      <c r="B759" s="309" t="s">
        <v>75</v>
      </c>
      <c r="C759" s="309" t="s">
        <v>86</v>
      </c>
      <c r="D759" s="310" t="s">
        <v>118</v>
      </c>
      <c r="E759" s="127">
        <v>39</v>
      </c>
      <c r="F759" s="127">
        <v>181</v>
      </c>
      <c r="G759" s="245">
        <v>1399.046875</v>
      </c>
      <c r="H759" s="245">
        <v>0.77280014753341675</v>
      </c>
      <c r="I759" s="245">
        <v>792348.625</v>
      </c>
      <c r="J759" s="126">
        <v>0</v>
      </c>
      <c r="K759" s="127">
        <v>155422</v>
      </c>
      <c r="L759" s="251">
        <v>96.867882281787658</v>
      </c>
      <c r="M759" s="127">
        <v>4457243</v>
      </c>
      <c r="N759" s="251">
        <v>4.4870786950923502E-4</v>
      </c>
      <c r="O759" s="127">
        <v>177007</v>
      </c>
      <c r="P759" s="251">
        <v>5.6494941236451268E-4</v>
      </c>
      <c r="Q759" s="127">
        <v>1549857</v>
      </c>
      <c r="R759" s="251">
        <v>99.932319641113281</v>
      </c>
      <c r="S759" s="127">
        <v>3483794</v>
      </c>
      <c r="T759" s="251">
        <v>99.908660888671875</v>
      </c>
      <c r="U759" s="251">
        <v>99.842941284179687</v>
      </c>
      <c r="V759" s="251">
        <v>99.7320556640625</v>
      </c>
      <c r="W759" s="251">
        <v>99.775367736816406</v>
      </c>
      <c r="X759" s="251">
        <v>99.640960693359375</v>
      </c>
      <c r="Y759" s="127">
        <v>4628555</v>
      </c>
      <c r="Z759" s="251">
        <v>99.935577392578125</v>
      </c>
      <c r="AA759" s="127">
        <v>762442</v>
      </c>
      <c r="AB759" s="251">
        <v>99.706993103027344</v>
      </c>
      <c r="AC759" s="127">
        <v>177381</v>
      </c>
      <c r="AD759" s="251">
        <v>0.36249655485153198</v>
      </c>
      <c r="AE759" s="127">
        <v>19566</v>
      </c>
      <c r="AF759" s="251">
        <v>98.221405029296875</v>
      </c>
      <c r="AG759" s="127">
        <v>4457807</v>
      </c>
      <c r="AH759" s="251">
        <v>0.19417619705200195</v>
      </c>
      <c r="AI759" s="127">
        <v>105479</v>
      </c>
      <c r="AJ759" s="251">
        <v>94.132484436035156</v>
      </c>
      <c r="AK759" s="251">
        <v>1.1274746656417847</v>
      </c>
      <c r="AL759" s="251">
        <v>5.8649163693189621E-2</v>
      </c>
      <c r="AM759" s="245">
        <v>0</v>
      </c>
      <c r="AN759" s="126">
        <v>0</v>
      </c>
      <c r="AO759" s="156">
        <v>0</v>
      </c>
      <c r="AP759" s="127">
        <v>0</v>
      </c>
      <c r="AQ759" s="127">
        <v>0</v>
      </c>
      <c r="AR759" s="127">
        <v>0</v>
      </c>
      <c r="AS759" s="127">
        <v>1</v>
      </c>
      <c r="AT759" s="127">
        <v>0</v>
      </c>
      <c r="AU759" s="127">
        <v>0</v>
      </c>
      <c r="AV759" s="311">
        <v>8</v>
      </c>
      <c r="AW759" s="312">
        <v>0</v>
      </c>
      <c r="AX759" s="312">
        <v>8</v>
      </c>
      <c r="AY759" s="10">
        <v>3</v>
      </c>
      <c r="AZ759" s="10">
        <v>2</v>
      </c>
      <c r="BA759" s="10">
        <v>5</v>
      </c>
    </row>
    <row r="760" spans="1:53" x14ac:dyDescent="0.25">
      <c r="A760" s="9">
        <v>41868</v>
      </c>
      <c r="B760" s="309" t="s">
        <v>76</v>
      </c>
      <c r="C760" s="309" t="s">
        <v>86</v>
      </c>
      <c r="D760" s="310" t="s">
        <v>119</v>
      </c>
      <c r="E760" s="127">
        <v>52</v>
      </c>
      <c r="F760" s="127">
        <v>168</v>
      </c>
      <c r="G760" s="245">
        <v>382.42568969726562</v>
      </c>
      <c r="H760" s="245">
        <v>0.14639998972415924</v>
      </c>
      <c r="I760" s="245">
        <v>761367.25</v>
      </c>
      <c r="J760" s="126">
        <v>0</v>
      </c>
      <c r="K760" s="127">
        <v>49159</v>
      </c>
      <c r="L760" s="251">
        <v>97.593523057832741</v>
      </c>
      <c r="M760" s="127">
        <v>2139539</v>
      </c>
      <c r="N760" s="251">
        <v>0</v>
      </c>
      <c r="O760" s="127">
        <v>43813</v>
      </c>
      <c r="P760" s="251">
        <v>0</v>
      </c>
      <c r="Q760" s="127">
        <v>647010</v>
      </c>
      <c r="R760" s="251">
        <v>99.939262390136719</v>
      </c>
      <c r="S760" s="127">
        <v>1730335</v>
      </c>
      <c r="T760" s="251">
        <v>99.956016540527344</v>
      </c>
      <c r="U760" s="251">
        <v>99.810562133789063</v>
      </c>
      <c r="V760" s="251">
        <v>99.914047241210938</v>
      </c>
      <c r="W760" s="251">
        <v>99.74993896484375</v>
      </c>
      <c r="X760" s="251">
        <v>99.870101928710938</v>
      </c>
      <c r="Y760" s="127">
        <v>1947364</v>
      </c>
      <c r="Z760" s="251">
        <v>99.923126220703125</v>
      </c>
      <c r="AA760" s="127">
        <v>329878</v>
      </c>
      <c r="AB760" s="251">
        <v>99.865402221679688</v>
      </c>
      <c r="AC760" s="127">
        <v>43867</v>
      </c>
      <c r="AD760" s="251">
        <v>0.30318918824195862</v>
      </c>
      <c r="AE760" s="127">
        <v>1033</v>
      </c>
      <c r="AF760" s="251">
        <v>98.063888549804688</v>
      </c>
      <c r="AG760" s="127">
        <v>2142718</v>
      </c>
      <c r="AH760" s="251">
        <v>0.20730678737163544</v>
      </c>
      <c r="AI760" s="127">
        <v>16248</v>
      </c>
      <c r="AJ760" s="251">
        <v>94.085426330566406</v>
      </c>
      <c r="AK760" s="251">
        <v>1.1274340152740479</v>
      </c>
      <c r="AL760" s="251">
        <v>5.6523777544498444E-2</v>
      </c>
      <c r="AM760" s="245">
        <v>0</v>
      </c>
      <c r="AN760" s="126">
        <v>0</v>
      </c>
      <c r="AO760" s="156">
        <v>0</v>
      </c>
      <c r="AP760" s="127">
        <v>0</v>
      </c>
      <c r="AQ760" s="127">
        <v>0</v>
      </c>
      <c r="AR760" s="127">
        <v>1</v>
      </c>
      <c r="AS760" s="127">
        <v>0</v>
      </c>
      <c r="AT760" s="127">
        <v>0</v>
      </c>
      <c r="AU760" s="127">
        <v>0</v>
      </c>
      <c r="AV760" s="311">
        <v>2</v>
      </c>
      <c r="AW760" s="312">
        <v>0</v>
      </c>
      <c r="AX760" s="312">
        <v>2</v>
      </c>
      <c r="AY760" s="10">
        <v>0</v>
      </c>
      <c r="AZ760" s="10">
        <v>2</v>
      </c>
      <c r="BA760" s="10">
        <v>0</v>
      </c>
    </row>
    <row r="761" spans="1:53" x14ac:dyDescent="0.25">
      <c r="A761" s="9">
        <v>41868</v>
      </c>
      <c r="B761" s="309" t="s">
        <v>77</v>
      </c>
      <c r="C761" s="309" t="s">
        <v>86</v>
      </c>
      <c r="D761" s="310" t="s">
        <v>118</v>
      </c>
      <c r="E761" s="127">
        <v>65</v>
      </c>
      <c r="F761" s="127">
        <v>220</v>
      </c>
      <c r="G761" s="245">
        <v>679.399169921875</v>
      </c>
      <c r="H761" s="245">
        <v>0.25200003385543823</v>
      </c>
      <c r="I761" s="245">
        <v>1019738.625</v>
      </c>
      <c r="J761" s="126">
        <v>0</v>
      </c>
      <c r="K761" s="127">
        <v>92158</v>
      </c>
      <c r="L761" s="251">
        <v>97.02467501464875</v>
      </c>
      <c r="M761" s="127">
        <v>4098682</v>
      </c>
      <c r="N761" s="251">
        <v>0</v>
      </c>
      <c r="O761" s="127">
        <v>79663</v>
      </c>
      <c r="P761" s="251">
        <v>0</v>
      </c>
      <c r="Q761" s="127">
        <v>1097179</v>
      </c>
      <c r="R761" s="251">
        <v>99.960716247558594</v>
      </c>
      <c r="S761" s="127">
        <v>3147745</v>
      </c>
      <c r="T761" s="251">
        <v>99.941543579101563</v>
      </c>
      <c r="U761" s="251">
        <v>99.87823486328125</v>
      </c>
      <c r="V761" s="251">
        <v>99.840408325195313</v>
      </c>
      <c r="W761" s="251">
        <v>99.838996887207031</v>
      </c>
      <c r="X761" s="251">
        <v>99.78204345703125</v>
      </c>
      <c r="Y761" s="127">
        <v>3891538</v>
      </c>
      <c r="Z761" s="251">
        <v>99.884056091308594</v>
      </c>
      <c r="AA761" s="127">
        <v>677403</v>
      </c>
      <c r="AB761" s="251">
        <v>99.817092895507812</v>
      </c>
      <c r="AC761" s="127">
        <v>79750</v>
      </c>
      <c r="AD761" s="251">
        <v>0.22319748997688293</v>
      </c>
      <c r="AE761" s="127">
        <v>6010</v>
      </c>
      <c r="AF761" s="251">
        <v>98.9683837890625</v>
      </c>
      <c r="AG761" s="127">
        <v>4103733</v>
      </c>
      <c r="AH761" s="251">
        <v>0.29158815741539001</v>
      </c>
      <c r="AI761" s="127">
        <v>28773</v>
      </c>
      <c r="AJ761" s="251">
        <v>93.591217041015625</v>
      </c>
      <c r="AK761" s="251">
        <v>0.97642558813095093</v>
      </c>
      <c r="AL761" s="251">
        <v>6.356317549943924E-2</v>
      </c>
      <c r="AM761" s="245">
        <v>0</v>
      </c>
      <c r="AN761" s="126">
        <v>0</v>
      </c>
      <c r="AO761" s="156">
        <v>0</v>
      </c>
      <c r="AP761" s="127">
        <v>0</v>
      </c>
      <c r="AQ761" s="127">
        <v>0</v>
      </c>
      <c r="AR761" s="127">
        <v>0</v>
      </c>
      <c r="AS761" s="127">
        <v>0</v>
      </c>
      <c r="AT761" s="127">
        <v>0</v>
      </c>
      <c r="AU761" s="127">
        <v>0</v>
      </c>
      <c r="AV761" s="311">
        <v>1</v>
      </c>
      <c r="AW761" s="312">
        <v>0</v>
      </c>
      <c r="AX761" s="312">
        <v>6</v>
      </c>
      <c r="AY761" s="10">
        <v>0</v>
      </c>
      <c r="AZ761" s="10">
        <v>0</v>
      </c>
      <c r="BA761" s="10">
        <v>4</v>
      </c>
    </row>
    <row r="762" spans="1:53" x14ac:dyDescent="0.25">
      <c r="A762" s="9">
        <v>41868</v>
      </c>
      <c r="B762" s="309" t="s">
        <v>124</v>
      </c>
      <c r="C762" s="309" t="s">
        <v>86</v>
      </c>
      <c r="D762" s="310" t="s">
        <v>118</v>
      </c>
      <c r="E762" s="127">
        <v>42</v>
      </c>
      <c r="F762" s="127">
        <v>136</v>
      </c>
      <c r="G762" s="245">
        <v>241.737548828125</v>
      </c>
      <c r="H762" s="245">
        <v>0.18719999492168427</v>
      </c>
      <c r="I762" s="245">
        <v>420156.375</v>
      </c>
      <c r="J762" s="126">
        <v>0</v>
      </c>
      <c r="K762" s="127">
        <v>20675</v>
      </c>
      <c r="L762" s="251">
        <v>96.889963724304721</v>
      </c>
      <c r="M762" s="127">
        <v>1622891</v>
      </c>
      <c r="N762" s="251">
        <v>0</v>
      </c>
      <c r="O762" s="127">
        <v>31688</v>
      </c>
      <c r="P762" s="251">
        <v>0</v>
      </c>
      <c r="Q762" s="127">
        <v>373112</v>
      </c>
      <c r="R762" s="251">
        <v>99.983383178710938</v>
      </c>
      <c r="S762" s="127">
        <v>1336966</v>
      </c>
      <c r="T762" s="251">
        <v>99.965744018554688</v>
      </c>
      <c r="U762" s="251">
        <v>99.927413940429688</v>
      </c>
      <c r="V762" s="251">
        <v>99.907508850097656</v>
      </c>
      <c r="W762" s="251">
        <v>99.910812377929688</v>
      </c>
      <c r="X762" s="251">
        <v>99.873283386230469</v>
      </c>
      <c r="Y762" s="127">
        <v>1777224</v>
      </c>
      <c r="Z762" s="251">
        <v>99.891120910644531</v>
      </c>
      <c r="AA762" s="127">
        <v>275560</v>
      </c>
      <c r="AB762" s="251">
        <v>99.876976013183594</v>
      </c>
      <c r="AC762" s="127">
        <v>31737</v>
      </c>
      <c r="AD762" s="251">
        <v>0.21111005544662476</v>
      </c>
      <c r="AE762" s="127">
        <v>2871</v>
      </c>
      <c r="AF762" s="251">
        <v>97.66632080078125</v>
      </c>
      <c r="AG762" s="127">
        <v>1626059</v>
      </c>
      <c r="AH762" s="251">
        <v>0.28473752737045288</v>
      </c>
      <c r="AI762" s="127">
        <v>21498</v>
      </c>
      <c r="AJ762" s="251">
        <v>93.148200988769531</v>
      </c>
      <c r="AK762" s="251">
        <v>0.92344552278518677</v>
      </c>
      <c r="AL762" s="251">
        <v>5.6792646646499634E-2</v>
      </c>
      <c r="AM762" s="245">
        <v>0</v>
      </c>
      <c r="AN762" s="126">
        <v>0</v>
      </c>
      <c r="AO762" s="156">
        <v>0</v>
      </c>
      <c r="AP762" s="127">
        <v>0</v>
      </c>
      <c r="AQ762" s="127">
        <v>0</v>
      </c>
      <c r="AR762" s="127">
        <v>0</v>
      </c>
      <c r="AS762" s="127">
        <v>0</v>
      </c>
      <c r="AT762" s="127">
        <v>0</v>
      </c>
      <c r="AU762" s="127">
        <v>0</v>
      </c>
      <c r="AV762" s="311">
        <v>0</v>
      </c>
      <c r="AW762" s="312">
        <v>0</v>
      </c>
      <c r="AX762" s="312">
        <v>6</v>
      </c>
      <c r="AY762" s="10">
        <v>0</v>
      </c>
      <c r="AZ762" s="10">
        <v>0</v>
      </c>
      <c r="BA762" s="10">
        <v>0</v>
      </c>
    </row>
    <row r="763" spans="1:53" x14ac:dyDescent="0.25">
      <c r="A763" s="9">
        <v>41868</v>
      </c>
      <c r="B763" s="309" t="s">
        <v>78</v>
      </c>
      <c r="C763" s="309" t="s">
        <v>86</v>
      </c>
      <c r="D763" s="310" t="s">
        <v>118</v>
      </c>
      <c r="E763" s="127">
        <v>33</v>
      </c>
      <c r="F763" s="127">
        <v>104</v>
      </c>
      <c r="G763" s="245">
        <v>552.27593994140625</v>
      </c>
      <c r="H763" s="245">
        <v>0.2160000205039978</v>
      </c>
      <c r="I763" s="245">
        <v>439858.59375</v>
      </c>
      <c r="J763" s="126">
        <v>0</v>
      </c>
      <c r="K763" s="127">
        <v>73975</v>
      </c>
      <c r="L763" s="251">
        <v>96.731328151402494</v>
      </c>
      <c r="M763" s="127">
        <v>1882992</v>
      </c>
      <c r="N763" s="251">
        <v>1.062139417626895E-4</v>
      </c>
      <c r="O763" s="127">
        <v>69298</v>
      </c>
      <c r="P763" s="251">
        <v>0</v>
      </c>
      <c r="Q763" s="127">
        <v>712760</v>
      </c>
      <c r="R763" s="251">
        <v>99.959732055664063</v>
      </c>
      <c r="S763" s="127">
        <v>1485879</v>
      </c>
      <c r="T763" s="251">
        <v>99.933303833007813</v>
      </c>
      <c r="U763" s="251">
        <v>95.406791687011719</v>
      </c>
      <c r="V763" s="251">
        <v>99.683006286621094</v>
      </c>
      <c r="W763" s="251">
        <v>95.368370056152344</v>
      </c>
      <c r="X763" s="251">
        <v>99.616523742675781</v>
      </c>
      <c r="Y763" s="127">
        <v>1770553</v>
      </c>
      <c r="Z763" s="251">
        <v>99.907318115234375</v>
      </c>
      <c r="AA763" s="127">
        <v>256637</v>
      </c>
      <c r="AB763" s="251">
        <v>99.783348083496094</v>
      </c>
      <c r="AC763" s="127">
        <v>66395</v>
      </c>
      <c r="AD763" s="251">
        <v>0.41418781876564026</v>
      </c>
      <c r="AE763" s="127">
        <v>4842</v>
      </c>
      <c r="AF763" s="251">
        <v>97.72821044921875</v>
      </c>
      <c r="AG763" s="127">
        <v>1883596</v>
      </c>
      <c r="AH763" s="251">
        <v>0.25207105278968811</v>
      </c>
      <c r="AI763" s="127">
        <v>14345</v>
      </c>
      <c r="AJ763" s="251">
        <v>94.311607360839844</v>
      </c>
      <c r="AK763" s="251">
        <v>1.1251606941223145</v>
      </c>
      <c r="AL763" s="251">
        <v>6.3882693648338318E-2</v>
      </c>
      <c r="AM763" s="245">
        <v>0</v>
      </c>
      <c r="AN763" s="126">
        <v>0</v>
      </c>
      <c r="AO763" s="156">
        <v>0</v>
      </c>
      <c r="AP763" s="127">
        <v>0</v>
      </c>
      <c r="AQ763" s="127">
        <v>0</v>
      </c>
      <c r="AR763" s="127">
        <v>0</v>
      </c>
      <c r="AS763" s="127">
        <v>0</v>
      </c>
      <c r="AT763" s="127">
        <v>0</v>
      </c>
      <c r="AU763" s="127">
        <v>0</v>
      </c>
      <c r="AV763" s="311">
        <v>4</v>
      </c>
      <c r="AW763" s="312">
        <v>0</v>
      </c>
      <c r="AX763" s="312">
        <v>2</v>
      </c>
      <c r="AY763" s="10">
        <v>1</v>
      </c>
      <c r="AZ763" s="10">
        <v>0</v>
      </c>
      <c r="BA763" s="10">
        <v>0</v>
      </c>
    </row>
    <row r="764" spans="1:53" x14ac:dyDescent="0.25">
      <c r="A764" s="9">
        <v>41868</v>
      </c>
      <c r="B764" s="309" t="s">
        <v>79</v>
      </c>
      <c r="C764" s="309" t="s">
        <v>86</v>
      </c>
      <c r="D764" s="310" t="s">
        <v>119</v>
      </c>
      <c r="E764" s="127">
        <v>78</v>
      </c>
      <c r="F764" s="127">
        <v>264</v>
      </c>
      <c r="G764" s="245">
        <v>443.28005981445312</v>
      </c>
      <c r="H764" s="245">
        <v>7.9199999570846558E-2</v>
      </c>
      <c r="I764" s="245">
        <v>1397931.5</v>
      </c>
      <c r="J764" s="126">
        <v>0</v>
      </c>
      <c r="K764" s="127">
        <v>59006</v>
      </c>
      <c r="L764" s="251">
        <v>96.883367793105791</v>
      </c>
      <c r="M764" s="127">
        <v>3778958</v>
      </c>
      <c r="N764" s="251">
        <v>0</v>
      </c>
      <c r="O764" s="127">
        <v>51239</v>
      </c>
      <c r="P764" s="251">
        <v>0</v>
      </c>
      <c r="Q764" s="127">
        <v>964279</v>
      </c>
      <c r="R764" s="251">
        <v>99.922950744628906</v>
      </c>
      <c r="S764" s="127">
        <v>3210157</v>
      </c>
      <c r="T764" s="251">
        <v>99.914237976074219</v>
      </c>
      <c r="U764" s="251">
        <v>99.681884765625</v>
      </c>
      <c r="V764" s="251">
        <v>99.84906005859375</v>
      </c>
      <c r="W764" s="251">
        <v>99.605079650878906</v>
      </c>
      <c r="X764" s="251">
        <v>99.763427734375</v>
      </c>
      <c r="Y764" s="127">
        <v>4516285</v>
      </c>
      <c r="Z764" s="251">
        <v>99.888603210449219</v>
      </c>
      <c r="AA764" s="127">
        <v>821801</v>
      </c>
      <c r="AB764" s="251">
        <v>99.837310791015625</v>
      </c>
      <c r="AC764" s="127">
        <v>51222</v>
      </c>
      <c r="AD764" s="251">
        <v>0.28112921118736267</v>
      </c>
      <c r="AE764" s="127">
        <v>3620</v>
      </c>
      <c r="AF764" s="251">
        <v>98.453041076660156</v>
      </c>
      <c r="AG764" s="127">
        <v>3784462</v>
      </c>
      <c r="AH764" s="251">
        <v>0.30260574817657471</v>
      </c>
      <c r="AI764" s="127">
        <v>30251</v>
      </c>
      <c r="AJ764" s="251">
        <v>95.573699951171875</v>
      </c>
      <c r="AK764" s="251">
        <v>0.94334083795547485</v>
      </c>
      <c r="AL764" s="251">
        <v>6.9508716464042664E-2</v>
      </c>
      <c r="AM764" s="245">
        <v>0</v>
      </c>
      <c r="AN764" s="126">
        <v>0</v>
      </c>
      <c r="AO764" s="156">
        <v>0</v>
      </c>
      <c r="AP764" s="127">
        <v>0</v>
      </c>
      <c r="AQ764" s="127">
        <v>0</v>
      </c>
      <c r="AR764" s="127">
        <v>0</v>
      </c>
      <c r="AS764" s="127">
        <v>0</v>
      </c>
      <c r="AT764" s="127">
        <v>0</v>
      </c>
      <c r="AU764" s="127">
        <v>0</v>
      </c>
      <c r="AV764" s="311">
        <v>2</v>
      </c>
      <c r="AW764" s="312">
        <v>2</v>
      </c>
      <c r="AX764" s="312">
        <v>12</v>
      </c>
      <c r="AY764" s="10">
        <v>0</v>
      </c>
      <c r="AZ764" s="10">
        <v>4</v>
      </c>
      <c r="BA764" s="10">
        <v>6</v>
      </c>
    </row>
    <row r="765" spans="1:53" x14ac:dyDescent="0.25">
      <c r="A765" s="9">
        <v>41868</v>
      </c>
      <c r="B765" s="309" t="s">
        <v>80</v>
      </c>
      <c r="C765" s="309" t="s">
        <v>86</v>
      </c>
      <c r="D765" s="310" t="s">
        <v>119</v>
      </c>
      <c r="E765" s="127">
        <v>57</v>
      </c>
      <c r="F765" s="127">
        <v>177</v>
      </c>
      <c r="G765" s="245">
        <v>281.87759399414062</v>
      </c>
      <c r="H765" s="245">
        <v>5.5199995636940002E-2</v>
      </c>
      <c r="I765" s="245">
        <v>829099.6875</v>
      </c>
      <c r="J765" s="126">
        <v>0</v>
      </c>
      <c r="K765" s="127">
        <v>37545</v>
      </c>
      <c r="L765" s="251">
        <v>97.136769210280988</v>
      </c>
      <c r="M765" s="127">
        <v>2268867</v>
      </c>
      <c r="N765" s="251">
        <v>0</v>
      </c>
      <c r="O765" s="127">
        <v>33330</v>
      </c>
      <c r="P765" s="251">
        <v>0</v>
      </c>
      <c r="Q765" s="127">
        <v>568823</v>
      </c>
      <c r="R765" s="251">
        <v>99.952178955078125</v>
      </c>
      <c r="S765" s="127">
        <v>1776219</v>
      </c>
      <c r="T765" s="251">
        <v>99.958564758300781</v>
      </c>
      <c r="U765" s="251">
        <v>99.780975341796875</v>
      </c>
      <c r="V765" s="251">
        <v>99.923309326171875</v>
      </c>
      <c r="W765" s="251">
        <v>99.733261108398437</v>
      </c>
      <c r="X765" s="251">
        <v>99.881904602050781</v>
      </c>
      <c r="Y765" s="127">
        <v>2325831</v>
      </c>
      <c r="Z765" s="251">
        <v>99.894660949707031</v>
      </c>
      <c r="AA765" s="127">
        <v>394306</v>
      </c>
      <c r="AB765" s="251">
        <v>99.857215881347656</v>
      </c>
      <c r="AC765" s="127">
        <v>33328</v>
      </c>
      <c r="AD765" s="251">
        <v>0.21603456139564514</v>
      </c>
      <c r="AE765" s="127">
        <v>2360</v>
      </c>
      <c r="AF765" s="251">
        <v>97.118644714355469</v>
      </c>
      <c r="AG765" s="127">
        <v>2273579</v>
      </c>
      <c r="AH765" s="251">
        <v>0.29600906372070313</v>
      </c>
      <c r="AI765" s="127">
        <v>17682</v>
      </c>
      <c r="AJ765" s="251">
        <v>94.876144409179688</v>
      </c>
      <c r="AK765" s="251">
        <v>1.0913928747177124</v>
      </c>
      <c r="AL765" s="251">
        <v>6.3433893024921417E-2</v>
      </c>
      <c r="AM765" s="245">
        <v>0</v>
      </c>
      <c r="AN765" s="126">
        <v>0</v>
      </c>
      <c r="AO765" s="156">
        <v>0</v>
      </c>
      <c r="AP765" s="127">
        <v>0</v>
      </c>
      <c r="AQ765" s="127">
        <v>0</v>
      </c>
      <c r="AR765" s="127">
        <v>0</v>
      </c>
      <c r="AS765" s="127">
        <v>0</v>
      </c>
      <c r="AT765" s="127">
        <v>0</v>
      </c>
      <c r="AU765" s="127">
        <v>0</v>
      </c>
      <c r="AV765" s="311">
        <v>2</v>
      </c>
      <c r="AW765" s="312">
        <v>0</v>
      </c>
      <c r="AX765" s="312">
        <v>4</v>
      </c>
      <c r="AY765" s="10">
        <v>0</v>
      </c>
      <c r="AZ765" s="10">
        <v>1</v>
      </c>
      <c r="BA765" s="10">
        <v>0</v>
      </c>
    </row>
    <row r="766" spans="1:53" x14ac:dyDescent="0.25">
      <c r="A766" s="9">
        <v>41868</v>
      </c>
      <c r="B766" s="309" t="s">
        <v>81</v>
      </c>
      <c r="C766" s="309" t="s">
        <v>86</v>
      </c>
      <c r="D766" s="310" t="s">
        <v>119</v>
      </c>
      <c r="E766" s="127">
        <v>40</v>
      </c>
      <c r="F766" s="127">
        <v>134</v>
      </c>
      <c r="G766" s="245">
        <v>285.38400268554688</v>
      </c>
      <c r="H766" s="245">
        <v>0.15119999647140503</v>
      </c>
      <c r="I766" s="245">
        <v>838229.4375</v>
      </c>
      <c r="J766" s="126">
        <v>0</v>
      </c>
      <c r="K766" s="127">
        <v>27874</v>
      </c>
      <c r="L766" s="251">
        <v>96.577455693477802</v>
      </c>
      <c r="M766" s="127">
        <v>1770473</v>
      </c>
      <c r="N766" s="251">
        <v>0</v>
      </c>
      <c r="O766" s="127">
        <v>34634</v>
      </c>
      <c r="P766" s="251">
        <v>2.8873360715806484E-3</v>
      </c>
      <c r="Q766" s="127">
        <v>571090</v>
      </c>
      <c r="R766" s="251">
        <v>99.967605590820313</v>
      </c>
      <c r="S766" s="127">
        <v>1429795</v>
      </c>
      <c r="T766" s="251">
        <v>99.958732604980469</v>
      </c>
      <c r="U766" s="251">
        <v>99.763236999511719</v>
      </c>
      <c r="V766" s="251">
        <v>99.91363525390625</v>
      </c>
      <c r="W766" s="251">
        <v>99.730918884277344</v>
      </c>
      <c r="X766" s="251">
        <v>99.872406005859375</v>
      </c>
      <c r="Y766" s="127">
        <v>1951392</v>
      </c>
      <c r="Z766" s="251">
        <v>99.915908813476562</v>
      </c>
      <c r="AA766" s="127">
        <v>343862</v>
      </c>
      <c r="AB766" s="251">
        <v>99.869132995605469</v>
      </c>
      <c r="AC766" s="127">
        <v>34626</v>
      </c>
      <c r="AD766" s="251">
        <v>0.19927223026752472</v>
      </c>
      <c r="AE766" s="127">
        <v>2733</v>
      </c>
      <c r="AF766" s="251">
        <v>98.024147033691406</v>
      </c>
      <c r="AG766" s="127">
        <v>1773543</v>
      </c>
      <c r="AH766" s="251">
        <v>0.25756353139877319</v>
      </c>
      <c r="AI766" s="127">
        <v>18011</v>
      </c>
      <c r="AJ766" s="251">
        <v>95.685966491699219</v>
      </c>
      <c r="AK766" s="251">
        <v>0.9742247462272644</v>
      </c>
      <c r="AL766" s="251">
        <v>8.142387866973877E-2</v>
      </c>
      <c r="AM766" s="245">
        <v>0</v>
      </c>
      <c r="AN766" s="126">
        <v>0</v>
      </c>
      <c r="AO766" s="156">
        <v>0</v>
      </c>
      <c r="AP766" s="127">
        <v>0</v>
      </c>
      <c r="AQ766" s="127">
        <v>0</v>
      </c>
      <c r="AR766" s="127">
        <v>1</v>
      </c>
      <c r="AS766" s="127">
        <v>0</v>
      </c>
      <c r="AT766" s="127">
        <v>0</v>
      </c>
      <c r="AU766" s="127">
        <v>0</v>
      </c>
      <c r="AV766" s="311">
        <v>0</v>
      </c>
      <c r="AW766" s="312">
        <v>0</v>
      </c>
      <c r="AX766" s="312">
        <v>0</v>
      </c>
      <c r="AY766" s="10">
        <v>0</v>
      </c>
      <c r="AZ766" s="10">
        <v>3</v>
      </c>
      <c r="BA766" s="10">
        <v>1</v>
      </c>
    </row>
    <row r="767" spans="1:53" x14ac:dyDescent="0.25">
      <c r="A767" s="9">
        <v>41868</v>
      </c>
      <c r="B767" s="309" t="s">
        <v>125</v>
      </c>
      <c r="C767" s="309" t="s">
        <v>86</v>
      </c>
      <c r="D767" s="310" t="s">
        <v>119</v>
      </c>
      <c r="E767" s="127">
        <v>16</v>
      </c>
      <c r="F767" s="127">
        <v>58</v>
      </c>
      <c r="G767" s="245">
        <v>314.00167846679687</v>
      </c>
      <c r="H767" s="245">
        <v>0.16319999098777771</v>
      </c>
      <c r="I767" s="245">
        <v>249236.28125</v>
      </c>
      <c r="J767" s="126">
        <v>0</v>
      </c>
      <c r="K767" s="127">
        <v>56505</v>
      </c>
      <c r="L767" s="251">
        <v>97.226794089018682</v>
      </c>
      <c r="M767" s="127">
        <v>1176757</v>
      </c>
      <c r="N767" s="251">
        <v>0</v>
      </c>
      <c r="O767" s="127">
        <v>40912</v>
      </c>
      <c r="P767" s="251">
        <v>2.4442705325782299E-3</v>
      </c>
      <c r="Q767" s="127">
        <v>376425</v>
      </c>
      <c r="R767" s="251">
        <v>99.956169128417969</v>
      </c>
      <c r="S767" s="127">
        <v>990796</v>
      </c>
      <c r="T767" s="251">
        <v>99.961647033691406</v>
      </c>
      <c r="U767" s="251">
        <v>99.816680908203125</v>
      </c>
      <c r="V767" s="251">
        <v>99.748123168945313</v>
      </c>
      <c r="W767" s="251">
        <v>99.772933959960937</v>
      </c>
      <c r="X767" s="251">
        <v>99.709869384765625</v>
      </c>
      <c r="Y767" s="127">
        <v>1024565</v>
      </c>
      <c r="Z767" s="251">
        <v>99.941337585449219</v>
      </c>
      <c r="AA767" s="127">
        <v>173056</v>
      </c>
      <c r="AB767" s="251">
        <v>99.874031066894531</v>
      </c>
      <c r="AC767" s="127">
        <v>40912</v>
      </c>
      <c r="AD767" s="251">
        <v>0.17354321479797363</v>
      </c>
      <c r="AE767" s="127">
        <v>3495</v>
      </c>
      <c r="AF767" s="251">
        <v>98.626609802246094</v>
      </c>
      <c r="AG767" s="127">
        <v>1176701</v>
      </c>
      <c r="AH767" s="251">
        <v>0.22197651863098145</v>
      </c>
      <c r="AI767" s="127">
        <v>12983</v>
      </c>
      <c r="AJ767" s="251">
        <v>94.207809448242188</v>
      </c>
      <c r="AK767" s="251">
        <v>0.91950684785842896</v>
      </c>
      <c r="AL767" s="251">
        <v>6.7758619785308838E-2</v>
      </c>
      <c r="AM767" s="245">
        <v>0</v>
      </c>
      <c r="AN767" s="126">
        <v>0</v>
      </c>
      <c r="AO767" s="156">
        <v>0</v>
      </c>
      <c r="AP767" s="127">
        <v>0</v>
      </c>
      <c r="AQ767" s="127">
        <v>0</v>
      </c>
      <c r="AR767" s="127">
        <v>0</v>
      </c>
      <c r="AS767" s="127">
        <v>0</v>
      </c>
      <c r="AT767" s="127">
        <v>0</v>
      </c>
      <c r="AU767" s="127">
        <v>0</v>
      </c>
      <c r="AV767" s="311">
        <v>0</v>
      </c>
      <c r="AW767" s="312">
        <v>0</v>
      </c>
      <c r="AX767" s="312">
        <v>1</v>
      </c>
      <c r="AY767" s="10">
        <v>0</v>
      </c>
      <c r="AZ767" s="10">
        <v>1</v>
      </c>
      <c r="BA767" s="10">
        <v>0</v>
      </c>
    </row>
    <row r="768" spans="1:53" x14ac:dyDescent="0.25">
      <c r="A768" s="9">
        <v>41868</v>
      </c>
      <c r="B768" s="313" t="s">
        <v>82</v>
      </c>
      <c r="C768" s="313" t="s">
        <v>86</v>
      </c>
      <c r="D768" s="314" t="s">
        <v>120</v>
      </c>
      <c r="E768" s="131">
        <v>51</v>
      </c>
      <c r="F768" s="131">
        <v>165</v>
      </c>
      <c r="G768" s="246">
        <v>327.13681030273437</v>
      </c>
      <c r="H768" s="246">
        <v>4.8000000417232513E-2</v>
      </c>
      <c r="I768" s="246">
        <v>708516.0625</v>
      </c>
      <c r="J768" s="129">
        <v>0</v>
      </c>
      <c r="K768" s="128">
        <v>43017</v>
      </c>
      <c r="L768" s="252">
        <v>97.196457214589586</v>
      </c>
      <c r="M768" s="128">
        <v>1686003</v>
      </c>
      <c r="N768" s="252">
        <v>0</v>
      </c>
      <c r="O768" s="128">
        <v>48525</v>
      </c>
      <c r="P768" s="252">
        <v>0</v>
      </c>
      <c r="Q768" s="128">
        <v>472459</v>
      </c>
      <c r="R768" s="252">
        <v>99.930572509765625</v>
      </c>
      <c r="S768" s="128">
        <v>1207307</v>
      </c>
      <c r="T768" s="252">
        <v>99.885200500488281</v>
      </c>
      <c r="U768" s="252">
        <v>99.861923217773438</v>
      </c>
      <c r="V768" s="252">
        <v>99.914710998535156</v>
      </c>
      <c r="W768" s="252">
        <v>99.792594909667969</v>
      </c>
      <c r="X768" s="252">
        <v>99.800010681152344</v>
      </c>
      <c r="Y768" s="128">
        <v>1223704</v>
      </c>
      <c r="Z768" s="252">
        <v>99.916976928710938</v>
      </c>
      <c r="AA768" s="128">
        <v>211008</v>
      </c>
      <c r="AB768" s="252">
        <v>99.728446960449219</v>
      </c>
      <c r="AC768" s="128">
        <v>48633</v>
      </c>
      <c r="AD768" s="252">
        <v>0.24468982219696045</v>
      </c>
      <c r="AE768" s="128">
        <v>5189</v>
      </c>
      <c r="AF768" s="252">
        <v>99.055694580078125</v>
      </c>
      <c r="AG768" s="128">
        <v>1690024</v>
      </c>
      <c r="AH768" s="252">
        <v>0.3485749363899231</v>
      </c>
      <c r="AI768" s="128">
        <v>12248</v>
      </c>
      <c r="AJ768" s="252">
        <v>92.660026550292969</v>
      </c>
      <c r="AK768" s="252">
        <v>1.1908693313598633</v>
      </c>
      <c r="AL768" s="252">
        <v>7.5568497180938721E-2</v>
      </c>
      <c r="AM768" s="246">
        <v>0</v>
      </c>
      <c r="AN768" s="129">
        <v>0</v>
      </c>
      <c r="AO768" s="129">
        <v>0</v>
      </c>
      <c r="AP768" s="296">
        <v>0</v>
      </c>
      <c r="AQ768" s="296">
        <v>0</v>
      </c>
      <c r="AR768" s="296">
        <v>1</v>
      </c>
      <c r="AS768" s="296">
        <v>1</v>
      </c>
      <c r="AT768" s="296">
        <v>0</v>
      </c>
      <c r="AU768" s="296">
        <v>0</v>
      </c>
      <c r="AV768" s="311">
        <v>2</v>
      </c>
      <c r="AW768" s="312">
        <v>1</v>
      </c>
      <c r="AX768" s="312">
        <v>2</v>
      </c>
      <c r="AY768" s="10">
        <v>0</v>
      </c>
      <c r="AZ768" s="10">
        <v>1</v>
      </c>
      <c r="BA768" s="10">
        <v>1</v>
      </c>
    </row>
    <row r="769" spans="1:53" x14ac:dyDescent="0.25">
      <c r="A769" s="9">
        <v>41868</v>
      </c>
      <c r="B769" s="313" t="s">
        <v>83</v>
      </c>
      <c r="C769" s="313" t="s">
        <v>86</v>
      </c>
      <c r="D769" s="314" t="s">
        <v>120</v>
      </c>
      <c r="E769" s="131">
        <v>46</v>
      </c>
      <c r="F769" s="131">
        <v>140</v>
      </c>
      <c r="G769" s="246">
        <v>116.33043670654297</v>
      </c>
      <c r="H769" s="246">
        <v>0.71039998531341553</v>
      </c>
      <c r="I769" s="246">
        <v>770657.1875</v>
      </c>
      <c r="J769" s="131">
        <v>0</v>
      </c>
      <c r="K769" s="130">
        <v>19793</v>
      </c>
      <c r="L769" s="253">
        <v>96.675592381144853</v>
      </c>
      <c r="M769" s="130">
        <v>1158916</v>
      </c>
      <c r="N769" s="253">
        <v>0</v>
      </c>
      <c r="O769" s="130">
        <v>15271</v>
      </c>
      <c r="P769" s="253">
        <v>0</v>
      </c>
      <c r="Q769" s="130">
        <v>429922</v>
      </c>
      <c r="R769" s="253">
        <v>99.936264038085938</v>
      </c>
      <c r="S769" s="130">
        <v>836029</v>
      </c>
      <c r="T769" s="253">
        <v>99.920578002929688</v>
      </c>
      <c r="U769" s="253">
        <v>99.724967956542969</v>
      </c>
      <c r="V769" s="253">
        <v>99.856155395507813</v>
      </c>
      <c r="W769" s="253">
        <v>99.661407470703125</v>
      </c>
      <c r="X769" s="253">
        <v>99.776847839355469</v>
      </c>
      <c r="Y769" s="130">
        <v>1175179</v>
      </c>
      <c r="Z769" s="253">
        <v>99.920951843261719</v>
      </c>
      <c r="AA769" s="130">
        <v>261880</v>
      </c>
      <c r="AB769" s="253">
        <v>99.854133605957031</v>
      </c>
      <c r="AC769" s="130">
        <v>15261</v>
      </c>
      <c r="AD769" s="253">
        <v>0.21623747050762177</v>
      </c>
      <c r="AE769" s="130">
        <v>1885</v>
      </c>
      <c r="AF769" s="253">
        <v>98.779838562011719</v>
      </c>
      <c r="AG769" s="130">
        <v>1161625</v>
      </c>
      <c r="AH769" s="253">
        <v>0.50696223974227905</v>
      </c>
      <c r="AI769" s="130">
        <v>5599</v>
      </c>
      <c r="AJ769" s="253">
        <v>97.445976257324219</v>
      </c>
      <c r="AK769" s="253">
        <v>1.2060233354568481</v>
      </c>
      <c r="AL769" s="253">
        <v>0.10310284048318863</v>
      </c>
      <c r="AM769" s="256">
        <v>0</v>
      </c>
      <c r="AN769" s="131">
        <v>0</v>
      </c>
      <c r="AO769" s="131">
        <v>0</v>
      </c>
      <c r="AP769" s="296">
        <v>0</v>
      </c>
      <c r="AQ769" s="296">
        <v>0</v>
      </c>
      <c r="AR769" s="296">
        <v>0</v>
      </c>
      <c r="AS769" s="296">
        <v>0</v>
      </c>
      <c r="AT769" s="296">
        <v>0</v>
      </c>
      <c r="AU769" s="296">
        <v>0</v>
      </c>
      <c r="AV769" s="315">
        <v>0</v>
      </c>
      <c r="AW769" s="316">
        <v>0</v>
      </c>
      <c r="AX769" s="316">
        <v>11</v>
      </c>
      <c r="AY769" s="317">
        <v>0</v>
      </c>
      <c r="AZ769" s="317">
        <v>2</v>
      </c>
      <c r="BA769" s="317">
        <v>0</v>
      </c>
    </row>
    <row r="770" spans="1:53" x14ac:dyDescent="0.25">
      <c r="A770" s="9">
        <v>41868</v>
      </c>
      <c r="B770" s="299" t="s">
        <v>85</v>
      </c>
      <c r="C770" s="299" t="s">
        <v>86</v>
      </c>
      <c r="D770" s="300">
        <v>3</v>
      </c>
      <c r="E770" s="124">
        <v>134</v>
      </c>
      <c r="F770" s="124">
        <v>435</v>
      </c>
      <c r="G770" s="242">
        <v>218.95191955566406</v>
      </c>
      <c r="H770" s="242">
        <v>2.1600000560283661E-2</v>
      </c>
      <c r="I770" s="242">
        <v>2693035.25</v>
      </c>
      <c r="J770" s="125">
        <v>0</v>
      </c>
      <c r="K770" s="124">
        <v>48128</v>
      </c>
      <c r="L770" s="248">
        <v>96.814744015957444</v>
      </c>
      <c r="M770" s="124">
        <v>4336818</v>
      </c>
      <c r="N770" s="248">
        <v>2.3058380975271575E-5</v>
      </c>
      <c r="O770" s="124">
        <v>29026</v>
      </c>
      <c r="P770" s="248">
        <v>0</v>
      </c>
      <c r="Q770" s="124">
        <v>1453185</v>
      </c>
      <c r="R770" s="248">
        <v>99.934417724609375</v>
      </c>
      <c r="S770" s="124">
        <v>3068137</v>
      </c>
      <c r="T770" s="248">
        <v>99.912681579589844</v>
      </c>
      <c r="U770" s="248">
        <v>99.810516357421875</v>
      </c>
      <c r="V770" s="248">
        <v>99.938316345214844</v>
      </c>
      <c r="W770" s="248">
        <v>99.74505615234375</v>
      </c>
      <c r="X770" s="248">
        <v>99.851051330566406</v>
      </c>
      <c r="Y770" s="124">
        <v>5338803</v>
      </c>
      <c r="Z770" s="248">
        <v>99.89239501953125</v>
      </c>
      <c r="AA770" s="124">
        <v>880460</v>
      </c>
      <c r="AB770" s="248">
        <v>99.687553405761719</v>
      </c>
      <c r="AC770" s="124">
        <v>29116</v>
      </c>
      <c r="AD770" s="248">
        <v>0.49113890528678894</v>
      </c>
      <c r="AE770" s="124">
        <v>2554</v>
      </c>
      <c r="AF770" s="248">
        <v>96.280342102050781</v>
      </c>
      <c r="AG770" s="124">
        <v>4358170</v>
      </c>
      <c r="AH770" s="248">
        <v>0.4376378059387207</v>
      </c>
      <c r="AI770" s="124">
        <v>16861</v>
      </c>
      <c r="AJ770" s="248">
        <v>92.260246276855469</v>
      </c>
      <c r="AK770" s="248">
        <v>1.0184884071350098</v>
      </c>
      <c r="AL770" s="248">
        <v>7.0817947387695313E-2</v>
      </c>
      <c r="AM770" s="242">
        <v>0</v>
      </c>
      <c r="AN770" s="125">
        <v>0</v>
      </c>
      <c r="AO770" s="300">
        <v>0</v>
      </c>
      <c r="AP770" s="124">
        <v>0</v>
      </c>
      <c r="AQ770" s="124">
        <v>0</v>
      </c>
      <c r="AR770" s="124">
        <v>0</v>
      </c>
      <c r="AS770" s="124">
        <v>0</v>
      </c>
      <c r="AT770" s="124">
        <v>0</v>
      </c>
      <c r="AU770" s="124">
        <v>0</v>
      </c>
      <c r="AV770" s="315">
        <v>2</v>
      </c>
      <c r="AW770" s="316">
        <v>0</v>
      </c>
      <c r="AX770" s="316">
        <v>4</v>
      </c>
      <c r="AY770" s="317">
        <v>0</v>
      </c>
      <c r="AZ770" s="317">
        <v>0</v>
      </c>
      <c r="BA770" s="317">
        <v>0</v>
      </c>
    </row>
    <row r="771" spans="1:53" x14ac:dyDescent="0.25">
      <c r="A771" s="9">
        <v>41868</v>
      </c>
      <c r="B771" s="304" t="s">
        <v>84</v>
      </c>
      <c r="C771" s="304" t="s">
        <v>87</v>
      </c>
      <c r="D771" s="305">
        <v>2</v>
      </c>
      <c r="E771" s="142">
        <v>194</v>
      </c>
      <c r="F771" s="142">
        <v>581</v>
      </c>
      <c r="G771" s="243">
        <v>742.46600341796875</v>
      </c>
      <c r="H771" s="243">
        <v>3.0316863059997559</v>
      </c>
      <c r="I771" s="243">
        <v>5974902.5</v>
      </c>
      <c r="J771" s="143">
        <v>0</v>
      </c>
      <c r="K771" s="142">
        <v>88393</v>
      </c>
      <c r="L771" s="249">
        <v>95.690835247134956</v>
      </c>
      <c r="M771" s="142">
        <v>7800887</v>
      </c>
      <c r="N771" s="249">
        <v>0</v>
      </c>
      <c r="O771" s="142">
        <v>52529</v>
      </c>
      <c r="P771" s="249">
        <v>0</v>
      </c>
      <c r="Q771" s="142">
        <v>46400</v>
      </c>
      <c r="R771" s="249">
        <v>99.879310607910156</v>
      </c>
      <c r="S771" s="142">
        <v>6323870</v>
      </c>
      <c r="T771" s="249">
        <v>99.982574462890625</v>
      </c>
      <c r="U771" s="249">
        <v>99.80963134765625</v>
      </c>
      <c r="V771" s="249">
        <v>99.878181457519531</v>
      </c>
      <c r="W771" s="249">
        <v>99.689170837402344</v>
      </c>
      <c r="X771" s="249">
        <v>99.86077880859375</v>
      </c>
      <c r="Y771" s="142">
        <v>20572316</v>
      </c>
      <c r="Z771" s="249">
        <v>99.896041870117188</v>
      </c>
      <c r="AA771" s="142">
        <v>8523</v>
      </c>
      <c r="AB771" s="249">
        <v>92.584770202636719</v>
      </c>
      <c r="AC771" s="142">
        <v>45289</v>
      </c>
      <c r="AD771" s="249">
        <v>0.73527789115905762</v>
      </c>
      <c r="AE771" s="142">
        <v>7334</v>
      </c>
      <c r="AF771" s="249">
        <v>98.281974792480469</v>
      </c>
      <c r="AG771" s="142">
        <v>7768215</v>
      </c>
      <c r="AH771" s="249">
        <v>0.1493908166885376</v>
      </c>
      <c r="AI771" s="142">
        <v>13884</v>
      </c>
      <c r="AJ771" s="249">
        <v>96.744453430175781</v>
      </c>
      <c r="AK771" s="249">
        <v>2.6336472034454346</v>
      </c>
      <c r="AL771" s="249">
        <v>0.22446519136428833</v>
      </c>
      <c r="AM771" s="243">
        <v>0</v>
      </c>
      <c r="AN771" s="143">
        <v>0</v>
      </c>
      <c r="AO771" s="305">
        <v>0</v>
      </c>
      <c r="AP771" s="142">
        <v>0</v>
      </c>
      <c r="AQ771" s="142">
        <v>0</v>
      </c>
      <c r="AR771" s="142">
        <v>0</v>
      </c>
      <c r="AS771" s="142">
        <v>0</v>
      </c>
      <c r="AT771" s="142">
        <v>0</v>
      </c>
      <c r="AU771" s="142">
        <v>0</v>
      </c>
      <c r="AV771" s="315">
        <v>0</v>
      </c>
      <c r="AW771" s="316">
        <v>0</v>
      </c>
      <c r="AX771" s="316">
        <v>13</v>
      </c>
      <c r="AY771" s="317">
        <v>0</v>
      </c>
      <c r="AZ771" s="317">
        <v>1</v>
      </c>
      <c r="BA771" s="317">
        <v>1</v>
      </c>
    </row>
    <row r="772" spans="1:53" x14ac:dyDescent="0.25">
      <c r="A772" s="9">
        <v>41867</v>
      </c>
      <c r="B772" s="299" t="s">
        <v>17</v>
      </c>
      <c r="C772" s="299"/>
      <c r="D772" s="300">
        <v>4</v>
      </c>
      <c r="E772" s="124">
        <v>847</v>
      </c>
      <c r="F772" s="124">
        <v>2763</v>
      </c>
      <c r="G772" s="242">
        <v>6644.3492889404297</v>
      </c>
      <c r="H772" s="242">
        <v>6.9630638733506203</v>
      </c>
      <c r="I772" s="242">
        <v>16221748.109375</v>
      </c>
      <c r="J772" s="125"/>
      <c r="K772" s="124">
        <v>857853</v>
      </c>
      <c r="L772" s="248">
        <v>96.57447138379186</v>
      </c>
      <c r="M772" s="124">
        <v>37761120</v>
      </c>
      <c r="N772" s="248">
        <v>7.4123858270253246E-3</v>
      </c>
      <c r="O772" s="124">
        <v>789697</v>
      </c>
      <c r="P772" s="248">
        <v>1.6082116908622039E-2</v>
      </c>
      <c r="Q772" s="124">
        <v>9108930</v>
      </c>
      <c r="R772" s="248">
        <v>99.875539353658766</v>
      </c>
      <c r="S772" s="124">
        <v>30364321</v>
      </c>
      <c r="T772" s="248">
        <v>99.877738704105369</v>
      </c>
      <c r="U772" s="248">
        <v>99.413065702060294</v>
      </c>
      <c r="V772" s="248">
        <v>99.821172746037689</v>
      </c>
      <c r="W772" s="248">
        <v>99.289335557939864</v>
      </c>
      <c r="X772" s="248">
        <v>99.699130086661171</v>
      </c>
      <c r="Y772" s="124">
        <v>56295046</v>
      </c>
      <c r="Z772" s="248">
        <v>99.900772210113217</v>
      </c>
      <c r="AA772" s="124">
        <v>5598703</v>
      </c>
      <c r="AB772" s="248">
        <v>99.768411186256046</v>
      </c>
      <c r="AC772" s="124">
        <v>779094</v>
      </c>
      <c r="AD772" s="248">
        <v>0.39764136622382318</v>
      </c>
      <c r="AE772" s="124">
        <v>70668</v>
      </c>
      <c r="AF772" s="248">
        <v>97.984943809969195</v>
      </c>
      <c r="AG772" s="124">
        <v>37779918</v>
      </c>
      <c r="AH772" s="248">
        <v>0.28303396648715545</v>
      </c>
      <c r="AI772" s="124">
        <v>322195</v>
      </c>
      <c r="AJ772" s="248">
        <v>93.13831783922123</v>
      </c>
      <c r="AK772" s="248">
        <v>0.91537033450009231</v>
      </c>
      <c r="AL772" s="248" t="e">
        <v>#DIV/0!</v>
      </c>
      <c r="AM772" s="242"/>
      <c r="AN772" s="125"/>
      <c r="AO772" s="300"/>
      <c r="AP772" s="124">
        <v>0</v>
      </c>
      <c r="AQ772" s="124">
        <v>0</v>
      </c>
      <c r="AR772" s="124">
        <v>3</v>
      </c>
      <c r="AS772" s="124">
        <v>2</v>
      </c>
      <c r="AT772" s="124">
        <v>0</v>
      </c>
      <c r="AU772" s="124">
        <v>0</v>
      </c>
      <c r="AV772" s="301">
        <v>38</v>
      </c>
      <c r="AW772" s="302">
        <v>4</v>
      </c>
      <c r="AX772" s="302">
        <v>90</v>
      </c>
      <c r="AY772" s="303">
        <v>4</v>
      </c>
      <c r="AZ772" s="303">
        <v>19</v>
      </c>
      <c r="BA772" s="303">
        <v>19</v>
      </c>
    </row>
    <row r="773" spans="1:53" x14ac:dyDescent="0.25">
      <c r="A773" s="9">
        <v>41867</v>
      </c>
      <c r="B773" s="304" t="s">
        <v>88</v>
      </c>
      <c r="C773" s="304"/>
      <c r="D773" s="305">
        <v>3</v>
      </c>
      <c r="E773" s="142">
        <v>653</v>
      </c>
      <c r="F773" s="142">
        <v>2182</v>
      </c>
      <c r="G773" s="243">
        <v>5723.8535614013672</v>
      </c>
      <c r="H773" s="243">
        <v>4.7927998676896095</v>
      </c>
      <c r="I773" s="243">
        <v>10549205.609375</v>
      </c>
      <c r="J773" s="143"/>
      <c r="K773" s="142">
        <v>754990</v>
      </c>
      <c r="L773" s="249">
        <v>96.709360388879318</v>
      </c>
      <c r="M773" s="142">
        <v>29709410</v>
      </c>
      <c r="N773" s="249">
        <v>9.4212571269709673E-3</v>
      </c>
      <c r="O773" s="142">
        <v>725231</v>
      </c>
      <c r="P773" s="249">
        <v>1.7511661079556855E-2</v>
      </c>
      <c r="Q773" s="142">
        <v>9053282</v>
      </c>
      <c r="R773" s="249">
        <v>99.875514390771556</v>
      </c>
      <c r="S773" s="142">
        <v>23977239</v>
      </c>
      <c r="T773" s="249">
        <v>99.850997291156645</v>
      </c>
      <c r="U773" s="249">
        <v>99.381852064006168</v>
      </c>
      <c r="V773" s="249">
        <v>99.801440329152371</v>
      </c>
      <c r="W773" s="249">
        <v>99.258135960001781</v>
      </c>
      <c r="X773" s="249">
        <v>99.652733479597245</v>
      </c>
      <c r="Y773" s="142">
        <v>32409246</v>
      </c>
      <c r="Z773" s="249">
        <v>99.894120395599899</v>
      </c>
      <c r="AA773" s="142">
        <v>5588587</v>
      </c>
      <c r="AB773" s="249">
        <v>99.781644801751142</v>
      </c>
      <c r="AC773" s="142">
        <v>723564</v>
      </c>
      <c r="AD773" s="249">
        <v>0.37080341552448332</v>
      </c>
      <c r="AE773" s="142">
        <v>61737</v>
      </c>
      <c r="AF773" s="249">
        <v>97.835981332964394</v>
      </c>
      <c r="AG773" s="142">
        <v>29762311</v>
      </c>
      <c r="AH773" s="249">
        <v>0.31781470295490766</v>
      </c>
      <c r="AI773" s="142">
        <v>307440</v>
      </c>
      <c r="AJ773" s="249">
        <v>92.982046443126237</v>
      </c>
      <c r="AK773" s="249">
        <v>7.8050058426005561E-7</v>
      </c>
      <c r="AL773" s="249" t="e">
        <v>#DIV/0!</v>
      </c>
      <c r="AM773" s="243"/>
      <c r="AN773" s="143"/>
      <c r="AO773" s="305"/>
      <c r="AP773" s="142">
        <v>0</v>
      </c>
      <c r="AQ773" s="142">
        <v>0</v>
      </c>
      <c r="AR773" s="142">
        <v>3</v>
      </c>
      <c r="AS773" s="142">
        <v>2</v>
      </c>
      <c r="AT773" s="142">
        <v>0</v>
      </c>
      <c r="AU773" s="142">
        <v>0</v>
      </c>
      <c r="AV773" s="301">
        <v>30</v>
      </c>
      <c r="AW773" s="302">
        <v>4</v>
      </c>
      <c r="AX773" s="302">
        <v>79</v>
      </c>
      <c r="AY773" s="303">
        <v>4</v>
      </c>
      <c r="AZ773" s="303">
        <v>18</v>
      </c>
      <c r="BA773" s="303">
        <v>17</v>
      </c>
    </row>
    <row r="774" spans="1:53" x14ac:dyDescent="0.25">
      <c r="A774" s="9">
        <v>41867</v>
      </c>
      <c r="B774" s="306" t="s">
        <v>89</v>
      </c>
      <c r="C774" s="306"/>
      <c r="D774" s="307">
        <v>1</v>
      </c>
      <c r="E774" s="145">
        <v>194</v>
      </c>
      <c r="F774" s="145">
        <v>581</v>
      </c>
      <c r="G774" s="244">
        <v>920.4957275390625</v>
      </c>
      <c r="H774" s="244">
        <v>2.1702640056610107</v>
      </c>
      <c r="I774" s="244">
        <v>5672542.5</v>
      </c>
      <c r="J774" s="138"/>
      <c r="K774" s="145">
        <v>102863</v>
      </c>
      <c r="L774" s="250">
        <v>95.584418109524321</v>
      </c>
      <c r="M774" s="145">
        <v>8051710</v>
      </c>
      <c r="N774" s="250">
        <v>0</v>
      </c>
      <c r="O774" s="145">
        <v>64466</v>
      </c>
      <c r="P774" s="250">
        <v>0</v>
      </c>
      <c r="Q774" s="145">
        <v>55648</v>
      </c>
      <c r="R774" s="250">
        <v>99.879600524902344</v>
      </c>
      <c r="S774" s="145">
        <v>6387082</v>
      </c>
      <c r="T774" s="250">
        <v>99.978126525878906</v>
      </c>
      <c r="U774" s="250">
        <v>99.764213562011719</v>
      </c>
      <c r="V774" s="250">
        <v>99.89398193359375</v>
      </c>
      <c r="W774" s="250">
        <v>99.644096374511719</v>
      </c>
      <c r="X774" s="250">
        <v>99.87213134765625</v>
      </c>
      <c r="Y774" s="145">
        <v>23885800</v>
      </c>
      <c r="Z774" s="250">
        <v>99.909797668457031</v>
      </c>
      <c r="AA774" s="145">
        <v>10116</v>
      </c>
      <c r="AB774" s="250">
        <v>92.457496643066406</v>
      </c>
      <c r="AC774" s="145">
        <v>55530</v>
      </c>
      <c r="AD774" s="250">
        <v>0.74734377861022949</v>
      </c>
      <c r="AE774" s="145">
        <v>8931</v>
      </c>
      <c r="AF774" s="250">
        <v>99.014671325683594</v>
      </c>
      <c r="AG774" s="145">
        <v>8017607</v>
      </c>
      <c r="AH774" s="250">
        <v>0.15392373502254486</v>
      </c>
      <c r="AI774" s="145">
        <v>14755</v>
      </c>
      <c r="AJ774" s="250">
        <v>96.394439697265625</v>
      </c>
      <c r="AK774" s="250">
        <v>2.6176795959472656</v>
      </c>
      <c r="AL774" s="250">
        <v>0.21003176271915436</v>
      </c>
      <c r="AM774" s="244"/>
      <c r="AN774" s="138"/>
      <c r="AO774" s="307"/>
      <c r="AP774" s="145">
        <v>0</v>
      </c>
      <c r="AQ774" s="145">
        <v>0</v>
      </c>
      <c r="AR774" s="145">
        <v>0</v>
      </c>
      <c r="AS774" s="145">
        <v>0</v>
      </c>
      <c r="AT774" s="145">
        <v>0</v>
      </c>
      <c r="AU774" s="145">
        <v>0</v>
      </c>
      <c r="AV774" s="34">
        <v>8</v>
      </c>
      <c r="AW774" s="308">
        <v>0</v>
      </c>
      <c r="AX774" s="308">
        <v>11</v>
      </c>
      <c r="AY774" s="10">
        <v>0</v>
      </c>
      <c r="AZ774" s="10">
        <v>1</v>
      </c>
      <c r="BA774" s="10">
        <v>2</v>
      </c>
    </row>
    <row r="775" spans="1:53" x14ac:dyDescent="0.25">
      <c r="A775" s="9">
        <v>41867</v>
      </c>
      <c r="B775" s="309" t="s">
        <v>75</v>
      </c>
      <c r="C775" s="309" t="s">
        <v>86</v>
      </c>
      <c r="D775" s="310" t="s">
        <v>118</v>
      </c>
      <c r="E775" s="127">
        <v>39</v>
      </c>
      <c r="F775" s="127">
        <v>181</v>
      </c>
      <c r="G775" s="245">
        <v>1491.369873046875</v>
      </c>
      <c r="H775" s="245">
        <v>1.3295998573303223</v>
      </c>
      <c r="I775" s="245">
        <v>718082.5625</v>
      </c>
      <c r="J775" s="126">
        <v>0</v>
      </c>
      <c r="K775" s="127">
        <v>165442</v>
      </c>
      <c r="L775" s="251">
        <v>96.596390275746174</v>
      </c>
      <c r="M775" s="127">
        <v>4384976</v>
      </c>
      <c r="N775" s="251">
        <v>6.3831590116024017E-2</v>
      </c>
      <c r="O775" s="127">
        <v>189382</v>
      </c>
      <c r="P775" s="251">
        <v>6.7060224711894989E-2</v>
      </c>
      <c r="Q775" s="127">
        <v>1463727</v>
      </c>
      <c r="R775" s="251">
        <v>99.524703979492187</v>
      </c>
      <c r="S775" s="127">
        <v>3503254</v>
      </c>
      <c r="T775" s="251">
        <v>99.371330261230469</v>
      </c>
      <c r="U775" s="251">
        <v>99.729118347167969</v>
      </c>
      <c r="V775" s="251">
        <v>99.508438110351563</v>
      </c>
      <c r="W775" s="251">
        <v>99.255111694335938</v>
      </c>
      <c r="X775" s="251">
        <v>98.882858276367188</v>
      </c>
      <c r="Y775" s="127">
        <v>4281796</v>
      </c>
      <c r="Z775" s="251">
        <v>99.903335571289063</v>
      </c>
      <c r="AA775" s="127">
        <v>690822</v>
      </c>
      <c r="AB775" s="251">
        <v>99.659248352050781</v>
      </c>
      <c r="AC775" s="127">
        <v>189977</v>
      </c>
      <c r="AD775" s="251">
        <v>0.61217939853668213</v>
      </c>
      <c r="AE775" s="127">
        <v>20668</v>
      </c>
      <c r="AF775" s="251">
        <v>98.161407470703125</v>
      </c>
      <c r="AG775" s="127">
        <v>4381433</v>
      </c>
      <c r="AH775" s="251">
        <v>0.34929212927818298</v>
      </c>
      <c r="AI775" s="127">
        <v>105092</v>
      </c>
      <c r="AJ775" s="251">
        <v>91.564537048339844</v>
      </c>
      <c r="AK775" s="251">
        <v>1.1104899644851685</v>
      </c>
      <c r="AL775" s="251">
        <v>5.6174606084823608E-2</v>
      </c>
      <c r="AM775" s="245">
        <v>0</v>
      </c>
      <c r="AN775" s="126">
        <v>0</v>
      </c>
      <c r="AO775" s="156">
        <v>0</v>
      </c>
      <c r="AP775" s="127">
        <v>0</v>
      </c>
      <c r="AQ775" s="127">
        <v>0</v>
      </c>
      <c r="AR775" s="127">
        <v>0</v>
      </c>
      <c r="AS775" s="127">
        <v>1</v>
      </c>
      <c r="AT775" s="127">
        <v>0</v>
      </c>
      <c r="AU775" s="127">
        <v>0</v>
      </c>
      <c r="AV775" s="311">
        <v>13</v>
      </c>
      <c r="AW775" s="312">
        <v>0</v>
      </c>
      <c r="AX775" s="312">
        <v>24</v>
      </c>
      <c r="AY775" s="10">
        <v>2</v>
      </c>
      <c r="AZ775" s="10">
        <v>2</v>
      </c>
      <c r="BA775" s="10">
        <v>5</v>
      </c>
    </row>
    <row r="776" spans="1:53" x14ac:dyDescent="0.25">
      <c r="A776" s="9">
        <v>41867</v>
      </c>
      <c r="B776" s="309" t="s">
        <v>76</v>
      </c>
      <c r="C776" s="309" t="s">
        <v>86</v>
      </c>
      <c r="D776" s="310" t="s">
        <v>119</v>
      </c>
      <c r="E776" s="127">
        <v>52</v>
      </c>
      <c r="F776" s="127">
        <v>168</v>
      </c>
      <c r="G776" s="245">
        <v>412.44723510742188</v>
      </c>
      <c r="H776" s="245">
        <v>0.17519998550415039</v>
      </c>
      <c r="I776" s="245">
        <v>732741</v>
      </c>
      <c r="J776" s="126">
        <v>0</v>
      </c>
      <c r="K776" s="127">
        <v>55370</v>
      </c>
      <c r="L776" s="251">
        <v>97.160917464330865</v>
      </c>
      <c r="M776" s="127">
        <v>2044944</v>
      </c>
      <c r="N776" s="251">
        <v>0</v>
      </c>
      <c r="O776" s="127">
        <v>48949</v>
      </c>
      <c r="P776" s="251">
        <v>0</v>
      </c>
      <c r="Q776" s="127">
        <v>604250</v>
      </c>
      <c r="R776" s="251">
        <v>99.934135437011719</v>
      </c>
      <c r="S776" s="127">
        <v>1770365</v>
      </c>
      <c r="T776" s="251">
        <v>99.950294494628906</v>
      </c>
      <c r="U776" s="251">
        <v>99.765060424804688</v>
      </c>
      <c r="V776" s="251">
        <v>99.900733947753906</v>
      </c>
      <c r="W776" s="251">
        <v>99.699348449707031</v>
      </c>
      <c r="X776" s="251">
        <v>99.85107421875</v>
      </c>
      <c r="Y776" s="127">
        <v>1936437</v>
      </c>
      <c r="Z776" s="251">
        <v>99.907615661621094</v>
      </c>
      <c r="AA776" s="127">
        <v>306209</v>
      </c>
      <c r="AB776" s="251">
        <v>99.846183776855469</v>
      </c>
      <c r="AC776" s="127">
        <v>48981</v>
      </c>
      <c r="AD776" s="251">
        <v>0.29194992780685425</v>
      </c>
      <c r="AE776" s="127">
        <v>1330</v>
      </c>
      <c r="AF776" s="251">
        <v>95.864662170410156</v>
      </c>
      <c r="AG776" s="127">
        <v>2048412</v>
      </c>
      <c r="AH776" s="251">
        <v>0.20689196884632111</v>
      </c>
      <c r="AI776" s="127">
        <v>17741</v>
      </c>
      <c r="AJ776" s="251">
        <v>92.931625366210938</v>
      </c>
      <c r="AK776" s="251">
        <v>1.1498641967773437</v>
      </c>
      <c r="AL776" s="251">
        <v>5.43714240193367E-2</v>
      </c>
      <c r="AM776" s="245">
        <v>0</v>
      </c>
      <c r="AN776" s="126">
        <v>0</v>
      </c>
      <c r="AO776" s="156">
        <v>0</v>
      </c>
      <c r="AP776" s="127">
        <v>0</v>
      </c>
      <c r="AQ776" s="127">
        <v>0</v>
      </c>
      <c r="AR776" s="127">
        <v>1</v>
      </c>
      <c r="AS776" s="127">
        <v>0</v>
      </c>
      <c r="AT776" s="127">
        <v>0</v>
      </c>
      <c r="AU776" s="127">
        <v>0</v>
      </c>
      <c r="AV776" s="311">
        <v>1</v>
      </c>
      <c r="AW776" s="312">
        <v>0</v>
      </c>
      <c r="AX776" s="312">
        <v>0</v>
      </c>
      <c r="AY776" s="10">
        <v>0</v>
      </c>
      <c r="AZ776" s="10">
        <v>3</v>
      </c>
      <c r="BA776" s="10">
        <v>0</v>
      </c>
    </row>
    <row r="777" spans="1:53" x14ac:dyDescent="0.25">
      <c r="A777" s="9">
        <v>41867</v>
      </c>
      <c r="B777" s="309" t="s">
        <v>77</v>
      </c>
      <c r="C777" s="309" t="s">
        <v>86</v>
      </c>
      <c r="D777" s="310" t="s">
        <v>118</v>
      </c>
      <c r="E777" s="127">
        <v>65</v>
      </c>
      <c r="F777" s="127">
        <v>220</v>
      </c>
      <c r="G777" s="245">
        <v>748.404052734375</v>
      </c>
      <c r="H777" s="245">
        <v>0.41759997606277466</v>
      </c>
      <c r="I777" s="245">
        <v>1001622.125</v>
      </c>
      <c r="J777" s="126">
        <v>0</v>
      </c>
      <c r="K777" s="127">
        <v>104370</v>
      </c>
      <c r="L777" s="251">
        <v>96.8879946344735</v>
      </c>
      <c r="M777" s="127">
        <v>4069735</v>
      </c>
      <c r="N777" s="251">
        <v>0</v>
      </c>
      <c r="O777" s="127">
        <v>90272</v>
      </c>
      <c r="P777" s="251">
        <v>0</v>
      </c>
      <c r="Q777" s="127">
        <v>1182400</v>
      </c>
      <c r="R777" s="251">
        <v>99.974037170410156</v>
      </c>
      <c r="S777" s="127">
        <v>3156089</v>
      </c>
      <c r="T777" s="251">
        <v>99.957603454589844</v>
      </c>
      <c r="U777" s="251">
        <v>99.868179321289063</v>
      </c>
      <c r="V777" s="251">
        <v>99.797309875488281</v>
      </c>
      <c r="W777" s="251">
        <v>99.842247009277344</v>
      </c>
      <c r="X777" s="251">
        <v>99.754997253417969</v>
      </c>
      <c r="Y777" s="127">
        <v>3795086</v>
      </c>
      <c r="Z777" s="251">
        <v>99.87689208984375</v>
      </c>
      <c r="AA777" s="127">
        <v>643118</v>
      </c>
      <c r="AB777" s="251">
        <v>99.788688659667969</v>
      </c>
      <c r="AC777" s="127">
        <v>90371</v>
      </c>
      <c r="AD777" s="251">
        <v>0.24233438074588776</v>
      </c>
      <c r="AE777" s="127">
        <v>7102</v>
      </c>
      <c r="AF777" s="251">
        <v>98.577865600585938</v>
      </c>
      <c r="AG777" s="127">
        <v>4073378</v>
      </c>
      <c r="AH777" s="251">
        <v>0.28268921375274658</v>
      </c>
      <c r="AI777" s="127">
        <v>30923</v>
      </c>
      <c r="AJ777" s="251">
        <v>93.661674499511719</v>
      </c>
      <c r="AK777" s="251">
        <v>0.98675918579101563</v>
      </c>
      <c r="AL777" s="251">
        <v>6.345270574092865E-2</v>
      </c>
      <c r="AM777" s="245">
        <v>0</v>
      </c>
      <c r="AN777" s="126">
        <v>0</v>
      </c>
      <c r="AO777" s="156">
        <v>0</v>
      </c>
      <c r="AP777" s="127">
        <v>0</v>
      </c>
      <c r="AQ777" s="127">
        <v>0</v>
      </c>
      <c r="AR777" s="127">
        <v>0</v>
      </c>
      <c r="AS777" s="127">
        <v>0</v>
      </c>
      <c r="AT777" s="127">
        <v>0</v>
      </c>
      <c r="AU777" s="127">
        <v>0</v>
      </c>
      <c r="AV777" s="311">
        <v>1</v>
      </c>
      <c r="AW777" s="312">
        <v>0</v>
      </c>
      <c r="AX777" s="312">
        <v>7</v>
      </c>
      <c r="AY777" s="10">
        <v>0</v>
      </c>
      <c r="AZ777" s="10">
        <v>0</v>
      </c>
      <c r="BA777" s="10">
        <v>2</v>
      </c>
    </row>
    <row r="778" spans="1:53" x14ac:dyDescent="0.25">
      <c r="A778" s="9">
        <v>41867</v>
      </c>
      <c r="B778" s="309" t="s">
        <v>124</v>
      </c>
      <c r="C778" s="309" t="s">
        <v>86</v>
      </c>
      <c r="D778" s="310" t="s">
        <v>118</v>
      </c>
      <c r="E778" s="127">
        <v>42</v>
      </c>
      <c r="F778" s="127">
        <v>136</v>
      </c>
      <c r="G778" s="245">
        <v>261.22561645507812</v>
      </c>
      <c r="H778" s="245">
        <v>0.20880000293254852</v>
      </c>
      <c r="I778" s="245">
        <v>408361.625</v>
      </c>
      <c r="J778" s="126">
        <v>0</v>
      </c>
      <c r="K778" s="127">
        <v>21027</v>
      </c>
      <c r="L778" s="251">
        <v>96.975317448994147</v>
      </c>
      <c r="M778" s="127">
        <v>1625559</v>
      </c>
      <c r="N778" s="251">
        <v>0</v>
      </c>
      <c r="O778" s="127">
        <v>34965</v>
      </c>
      <c r="P778" s="251">
        <v>0</v>
      </c>
      <c r="Q778" s="127">
        <v>366213</v>
      </c>
      <c r="R778" s="251">
        <v>99.978157043457031</v>
      </c>
      <c r="S778" s="127">
        <v>1373158</v>
      </c>
      <c r="T778" s="251">
        <v>99.960380554199219</v>
      </c>
      <c r="U778" s="251">
        <v>99.831260681152344</v>
      </c>
      <c r="V778" s="251">
        <v>99.884468078613281</v>
      </c>
      <c r="W778" s="251">
        <v>99.809455871582031</v>
      </c>
      <c r="X778" s="251">
        <v>99.844894409179688</v>
      </c>
      <c r="Y778" s="127">
        <v>1781813</v>
      </c>
      <c r="Z778" s="251">
        <v>99.878997802734375</v>
      </c>
      <c r="AA778" s="127">
        <v>276245</v>
      </c>
      <c r="AB778" s="251">
        <v>99.855926513671875</v>
      </c>
      <c r="AC778" s="127">
        <v>34972</v>
      </c>
      <c r="AD778" s="251">
        <v>0.19158183038234711</v>
      </c>
      <c r="AE778" s="127">
        <v>2910</v>
      </c>
      <c r="AF778" s="251">
        <v>97.835052490234375</v>
      </c>
      <c r="AG778" s="127">
        <v>1628596</v>
      </c>
      <c r="AH778" s="251">
        <v>0.28153082728385925</v>
      </c>
      <c r="AI778" s="127">
        <v>20732</v>
      </c>
      <c r="AJ778" s="251">
        <v>92.456108093261719</v>
      </c>
      <c r="AK778" s="251">
        <v>0.94626480340957642</v>
      </c>
      <c r="AL778" s="251">
        <v>6.1993390321731567E-2</v>
      </c>
      <c r="AM778" s="245">
        <v>0</v>
      </c>
      <c r="AN778" s="126">
        <v>0</v>
      </c>
      <c r="AO778" s="156">
        <v>0</v>
      </c>
      <c r="AP778" s="127">
        <v>0</v>
      </c>
      <c r="AQ778" s="127">
        <v>0</v>
      </c>
      <c r="AR778" s="127">
        <v>0</v>
      </c>
      <c r="AS778" s="127">
        <v>0</v>
      </c>
      <c r="AT778" s="127">
        <v>0</v>
      </c>
      <c r="AU778" s="127">
        <v>0</v>
      </c>
      <c r="AV778" s="311">
        <v>0</v>
      </c>
      <c r="AW778" s="312">
        <v>0</v>
      </c>
      <c r="AX778" s="312">
        <v>8</v>
      </c>
      <c r="AY778" s="10">
        <v>0</v>
      </c>
      <c r="AZ778" s="10">
        <v>0</v>
      </c>
      <c r="BA778" s="10">
        <v>0</v>
      </c>
    </row>
    <row r="779" spans="1:53" x14ac:dyDescent="0.25">
      <c r="A779" s="9">
        <v>41867</v>
      </c>
      <c r="B779" s="309" t="s">
        <v>78</v>
      </c>
      <c r="C779" s="309" t="s">
        <v>86</v>
      </c>
      <c r="D779" s="310" t="s">
        <v>118</v>
      </c>
      <c r="E779" s="127">
        <v>33</v>
      </c>
      <c r="F779" s="127">
        <v>104</v>
      </c>
      <c r="G779" s="245">
        <v>610.22174072265625</v>
      </c>
      <c r="H779" s="245">
        <v>0.7271999716758728</v>
      </c>
      <c r="I779" s="245">
        <v>438006.625</v>
      </c>
      <c r="J779" s="126">
        <v>0</v>
      </c>
      <c r="K779" s="127">
        <v>79863</v>
      </c>
      <c r="L779" s="251">
        <v>96.724390518763386</v>
      </c>
      <c r="M779" s="127">
        <v>1796959</v>
      </c>
      <c r="N779" s="251">
        <v>0</v>
      </c>
      <c r="O779" s="127">
        <v>76633</v>
      </c>
      <c r="P779" s="251">
        <v>0</v>
      </c>
      <c r="Q779" s="127">
        <v>673955</v>
      </c>
      <c r="R779" s="251">
        <v>99.969581604003906</v>
      </c>
      <c r="S779" s="127">
        <v>1472978</v>
      </c>
      <c r="T779" s="251">
        <v>99.948066711425781</v>
      </c>
      <c r="U779" s="251">
        <v>95.988670349121094</v>
      </c>
      <c r="V779" s="251">
        <v>99.611068725585938</v>
      </c>
      <c r="W779" s="251">
        <v>95.95947265625</v>
      </c>
      <c r="X779" s="251">
        <v>99.559333801269531</v>
      </c>
      <c r="Y779" s="127">
        <v>1731464</v>
      </c>
      <c r="Z779" s="251">
        <v>99.908981323242188</v>
      </c>
      <c r="AA779" s="127">
        <v>256206</v>
      </c>
      <c r="AB779" s="251">
        <v>99.818504333496094</v>
      </c>
      <c r="AC779" s="127">
        <v>73813</v>
      </c>
      <c r="AD779" s="251">
        <v>0.35766056180000305</v>
      </c>
      <c r="AE779" s="127">
        <v>5223</v>
      </c>
      <c r="AF779" s="251">
        <v>97.511009216308594</v>
      </c>
      <c r="AG779" s="127">
        <v>1796671</v>
      </c>
      <c r="AH779" s="251">
        <v>0.2536914050579071</v>
      </c>
      <c r="AI779" s="127">
        <v>13820</v>
      </c>
      <c r="AJ779" s="251">
        <v>94.399421691894531</v>
      </c>
      <c r="AK779" s="251">
        <v>1.1548441648483276</v>
      </c>
      <c r="AL779" s="251">
        <v>6.2300961464643478E-2</v>
      </c>
      <c r="AM779" s="245">
        <v>0</v>
      </c>
      <c r="AN779" s="126">
        <v>0</v>
      </c>
      <c r="AO779" s="156">
        <v>0</v>
      </c>
      <c r="AP779" s="127">
        <v>0</v>
      </c>
      <c r="AQ779" s="127">
        <v>0</v>
      </c>
      <c r="AR779" s="127">
        <v>0</v>
      </c>
      <c r="AS779" s="127">
        <v>0</v>
      </c>
      <c r="AT779" s="127">
        <v>0</v>
      </c>
      <c r="AU779" s="127">
        <v>0</v>
      </c>
      <c r="AV779" s="311">
        <v>3</v>
      </c>
      <c r="AW779" s="312">
        <v>0</v>
      </c>
      <c r="AX779" s="312">
        <v>1</v>
      </c>
      <c r="AY779" s="10">
        <v>1</v>
      </c>
      <c r="AZ779" s="10">
        <v>0</v>
      </c>
      <c r="BA779" s="10">
        <v>0</v>
      </c>
    </row>
    <row r="780" spans="1:53" x14ac:dyDescent="0.25">
      <c r="A780" s="9">
        <v>41867</v>
      </c>
      <c r="B780" s="309" t="s">
        <v>79</v>
      </c>
      <c r="C780" s="309" t="s">
        <v>86</v>
      </c>
      <c r="D780" s="310" t="s">
        <v>119</v>
      </c>
      <c r="E780" s="127">
        <v>78</v>
      </c>
      <c r="F780" s="127">
        <v>264</v>
      </c>
      <c r="G780" s="245">
        <v>487.60537719726562</v>
      </c>
      <c r="H780" s="245">
        <v>0.22320000827312469</v>
      </c>
      <c r="I780" s="245">
        <v>1335594.25</v>
      </c>
      <c r="J780" s="126">
        <v>0</v>
      </c>
      <c r="K780" s="127">
        <v>67660</v>
      </c>
      <c r="L780" s="251">
        <v>96.792787466745494</v>
      </c>
      <c r="M780" s="127">
        <v>3733720</v>
      </c>
      <c r="N780" s="251">
        <v>0</v>
      </c>
      <c r="O780" s="127">
        <v>60213</v>
      </c>
      <c r="P780" s="251">
        <v>0</v>
      </c>
      <c r="Q780" s="127">
        <v>907064</v>
      </c>
      <c r="R780" s="251">
        <v>99.921066284179688</v>
      </c>
      <c r="S780" s="127">
        <v>3375371</v>
      </c>
      <c r="T780" s="251">
        <v>99.915390014648438</v>
      </c>
      <c r="U780" s="251">
        <v>99.7392578125</v>
      </c>
      <c r="V780" s="251">
        <v>99.804481506347656</v>
      </c>
      <c r="W780" s="251">
        <v>99.660530090332031</v>
      </c>
      <c r="X780" s="251">
        <v>99.720039367675781</v>
      </c>
      <c r="Y780" s="127">
        <v>4650595</v>
      </c>
      <c r="Z780" s="251">
        <v>99.867454528808594</v>
      </c>
      <c r="AA780" s="127">
        <v>846065</v>
      </c>
      <c r="AB780" s="251">
        <v>99.817626953125</v>
      </c>
      <c r="AC780" s="127">
        <v>60228</v>
      </c>
      <c r="AD780" s="251">
        <v>0.26565715670585632</v>
      </c>
      <c r="AE780" s="127">
        <v>4212</v>
      </c>
      <c r="AF780" s="251">
        <v>97.720794677734375</v>
      </c>
      <c r="AG780" s="127">
        <v>3740423</v>
      </c>
      <c r="AH780" s="251">
        <v>0.29320213198661804</v>
      </c>
      <c r="AI780" s="127">
        <v>30263</v>
      </c>
      <c r="AJ780" s="251">
        <v>95.750587463378906</v>
      </c>
      <c r="AK780" s="251">
        <v>0.92983365058898926</v>
      </c>
      <c r="AL780" s="251">
        <v>6.724017858505249E-2</v>
      </c>
      <c r="AM780" s="245">
        <v>0</v>
      </c>
      <c r="AN780" s="126">
        <v>0</v>
      </c>
      <c r="AO780" s="156">
        <v>0</v>
      </c>
      <c r="AP780" s="127">
        <v>0</v>
      </c>
      <c r="AQ780" s="127">
        <v>0</v>
      </c>
      <c r="AR780" s="127">
        <v>0</v>
      </c>
      <c r="AS780" s="127">
        <v>0</v>
      </c>
      <c r="AT780" s="127">
        <v>0</v>
      </c>
      <c r="AU780" s="127">
        <v>0</v>
      </c>
      <c r="AV780" s="311">
        <v>2</v>
      </c>
      <c r="AW780" s="312">
        <v>2</v>
      </c>
      <c r="AX780" s="312">
        <v>13</v>
      </c>
      <c r="AY780" s="10">
        <v>0</v>
      </c>
      <c r="AZ780" s="10">
        <v>4</v>
      </c>
      <c r="BA780" s="10">
        <v>6</v>
      </c>
    </row>
    <row r="781" spans="1:53" x14ac:dyDescent="0.25">
      <c r="A781" s="9">
        <v>41867</v>
      </c>
      <c r="B781" s="309" t="s">
        <v>80</v>
      </c>
      <c r="C781" s="309" t="s">
        <v>86</v>
      </c>
      <c r="D781" s="310" t="s">
        <v>119</v>
      </c>
      <c r="E781" s="127">
        <v>57</v>
      </c>
      <c r="F781" s="127">
        <v>177</v>
      </c>
      <c r="G781" s="245">
        <v>317.4814453125</v>
      </c>
      <c r="H781" s="245">
        <v>0.47280001640319824</v>
      </c>
      <c r="I781" s="245">
        <v>810642.5625</v>
      </c>
      <c r="J781" s="126">
        <v>0</v>
      </c>
      <c r="K781" s="127">
        <v>42489</v>
      </c>
      <c r="L781" s="251">
        <v>96.794464449622254</v>
      </c>
      <c r="M781" s="127">
        <v>2182266</v>
      </c>
      <c r="N781" s="251">
        <v>0</v>
      </c>
      <c r="O781" s="127">
        <v>37644</v>
      </c>
      <c r="P781" s="251">
        <v>0</v>
      </c>
      <c r="Q781" s="127">
        <v>573455</v>
      </c>
      <c r="R781" s="251">
        <v>99.9267578125</v>
      </c>
      <c r="S781" s="127">
        <v>1782250</v>
      </c>
      <c r="T781" s="251">
        <v>99.957298278808594</v>
      </c>
      <c r="U781" s="251">
        <v>99.77154541015625</v>
      </c>
      <c r="V781" s="251">
        <v>99.927780151367188</v>
      </c>
      <c r="W781" s="251">
        <v>99.698471069335938</v>
      </c>
      <c r="X781" s="251">
        <v>99.885108947753906</v>
      </c>
      <c r="Y781" s="127">
        <v>2410706</v>
      </c>
      <c r="Z781" s="251">
        <v>99.894805908203125</v>
      </c>
      <c r="AA781" s="127">
        <v>421201</v>
      </c>
      <c r="AB781" s="251">
        <v>99.862060546875</v>
      </c>
      <c r="AC781" s="127">
        <v>37635</v>
      </c>
      <c r="AD781" s="251">
        <v>0.20459678769111633</v>
      </c>
      <c r="AE781" s="127">
        <v>2545</v>
      </c>
      <c r="AF781" s="251">
        <v>99.096267700195313</v>
      </c>
      <c r="AG781" s="127">
        <v>2187046</v>
      </c>
      <c r="AH781" s="251">
        <v>0.3015483021736145</v>
      </c>
      <c r="AI781" s="127">
        <v>18157</v>
      </c>
      <c r="AJ781" s="251">
        <v>93.925209045410156</v>
      </c>
      <c r="AK781" s="251">
        <v>1.1119459867477417</v>
      </c>
      <c r="AL781" s="251">
        <v>6.6542364656925201E-2</v>
      </c>
      <c r="AM781" s="245">
        <v>0</v>
      </c>
      <c r="AN781" s="126">
        <v>0</v>
      </c>
      <c r="AO781" s="156">
        <v>0</v>
      </c>
      <c r="AP781" s="127">
        <v>0</v>
      </c>
      <c r="AQ781" s="127">
        <v>0</v>
      </c>
      <c r="AR781" s="127">
        <v>0</v>
      </c>
      <c r="AS781" s="127">
        <v>0</v>
      </c>
      <c r="AT781" s="127">
        <v>0</v>
      </c>
      <c r="AU781" s="127">
        <v>0</v>
      </c>
      <c r="AV781" s="311">
        <v>0</v>
      </c>
      <c r="AW781" s="312">
        <v>0</v>
      </c>
      <c r="AX781" s="312">
        <v>3</v>
      </c>
      <c r="AY781" s="10">
        <v>0</v>
      </c>
      <c r="AZ781" s="10">
        <v>1</v>
      </c>
      <c r="BA781" s="10">
        <v>0</v>
      </c>
    </row>
    <row r="782" spans="1:53" x14ac:dyDescent="0.25">
      <c r="A782" s="9">
        <v>41867</v>
      </c>
      <c r="B782" s="309" t="s">
        <v>81</v>
      </c>
      <c r="C782" s="309" t="s">
        <v>86</v>
      </c>
      <c r="D782" s="310" t="s">
        <v>119</v>
      </c>
      <c r="E782" s="127">
        <v>40</v>
      </c>
      <c r="F782" s="127">
        <v>134</v>
      </c>
      <c r="G782" s="245">
        <v>316.2647705078125</v>
      </c>
      <c r="H782" s="245">
        <v>0.12720000743865967</v>
      </c>
      <c r="I782" s="245">
        <v>830211</v>
      </c>
      <c r="J782" s="126">
        <v>0</v>
      </c>
      <c r="K782" s="127">
        <v>31174</v>
      </c>
      <c r="L782" s="251">
        <v>96.423301469173026</v>
      </c>
      <c r="M782" s="127">
        <v>1704957</v>
      </c>
      <c r="N782" s="251">
        <v>0</v>
      </c>
      <c r="O782" s="127">
        <v>39141</v>
      </c>
      <c r="P782" s="251">
        <v>0</v>
      </c>
      <c r="Q782" s="127">
        <v>501419</v>
      </c>
      <c r="R782" s="251">
        <v>99.906867980957031</v>
      </c>
      <c r="S782" s="127">
        <v>1458125</v>
      </c>
      <c r="T782" s="251">
        <v>99.912284851074219</v>
      </c>
      <c r="U782" s="251">
        <v>99.739402770996094</v>
      </c>
      <c r="V782" s="251">
        <v>99.882400512695313</v>
      </c>
      <c r="W782" s="251">
        <v>99.646514892578125</v>
      </c>
      <c r="X782" s="251">
        <v>99.794792175292969</v>
      </c>
      <c r="Y782" s="127">
        <v>2083193</v>
      </c>
      <c r="Z782" s="251">
        <v>99.907211303710937</v>
      </c>
      <c r="AA782" s="127">
        <v>399937</v>
      </c>
      <c r="AB782" s="251">
        <v>99.860725402832031</v>
      </c>
      <c r="AC782" s="127">
        <v>39138</v>
      </c>
      <c r="AD782" s="251">
        <v>0.26061627268791199</v>
      </c>
      <c r="AE782" s="127">
        <v>3020</v>
      </c>
      <c r="AF782" s="251">
        <v>96.059600830078125</v>
      </c>
      <c r="AG782" s="127">
        <v>1708085</v>
      </c>
      <c r="AH782" s="251">
        <v>0.27539613842964172</v>
      </c>
      <c r="AI782" s="127">
        <v>18019</v>
      </c>
      <c r="AJ782" s="251">
        <v>95.088516235351563</v>
      </c>
      <c r="AK782" s="251">
        <v>0.95467329025268555</v>
      </c>
      <c r="AL782" s="251">
        <v>7.4185051023960114E-2</v>
      </c>
      <c r="AM782" s="245">
        <v>0</v>
      </c>
      <c r="AN782" s="126">
        <v>0</v>
      </c>
      <c r="AO782" s="156">
        <v>0</v>
      </c>
      <c r="AP782" s="127">
        <v>0</v>
      </c>
      <c r="AQ782" s="127">
        <v>0</v>
      </c>
      <c r="AR782" s="127">
        <v>1</v>
      </c>
      <c r="AS782" s="127">
        <v>0</v>
      </c>
      <c r="AT782" s="127">
        <v>0</v>
      </c>
      <c r="AU782" s="127">
        <v>0</v>
      </c>
      <c r="AV782" s="311">
        <v>2</v>
      </c>
      <c r="AW782" s="312">
        <v>1</v>
      </c>
      <c r="AX782" s="312">
        <v>7</v>
      </c>
      <c r="AY782" s="10">
        <v>0</v>
      </c>
      <c r="AZ782" s="10">
        <v>3</v>
      </c>
      <c r="BA782" s="10">
        <v>3</v>
      </c>
    </row>
    <row r="783" spans="1:53" x14ac:dyDescent="0.25">
      <c r="A783" s="9">
        <v>41867</v>
      </c>
      <c r="B783" s="309" t="s">
        <v>125</v>
      </c>
      <c r="C783" s="309" t="s">
        <v>86</v>
      </c>
      <c r="D783" s="310" t="s">
        <v>119</v>
      </c>
      <c r="E783" s="127">
        <v>16</v>
      </c>
      <c r="F783" s="127">
        <v>58</v>
      </c>
      <c r="G783" s="245">
        <v>338.61358642578125</v>
      </c>
      <c r="H783" s="245">
        <v>0.30000001192092896</v>
      </c>
      <c r="I783" s="245">
        <v>258666.359375</v>
      </c>
      <c r="J783" s="126">
        <v>0</v>
      </c>
      <c r="K783" s="127">
        <v>59923</v>
      </c>
      <c r="L783" s="251">
        <v>97.012833135857676</v>
      </c>
      <c r="M783" s="127">
        <v>1071626</v>
      </c>
      <c r="N783" s="251">
        <v>0</v>
      </c>
      <c r="O783" s="127">
        <v>43392</v>
      </c>
      <c r="P783" s="251">
        <v>0</v>
      </c>
      <c r="Q783" s="127">
        <v>322164</v>
      </c>
      <c r="R783" s="251">
        <v>99.946922302246094</v>
      </c>
      <c r="S783" s="127">
        <v>965025</v>
      </c>
      <c r="T783" s="251">
        <v>99.965080261230469</v>
      </c>
      <c r="U783" s="251">
        <v>99.817939758300781</v>
      </c>
      <c r="V783" s="251">
        <v>99.779495239257813</v>
      </c>
      <c r="W783" s="251">
        <v>99.764961242675781</v>
      </c>
      <c r="X783" s="251">
        <v>99.744651794433594</v>
      </c>
      <c r="Y783" s="127">
        <v>1007233</v>
      </c>
      <c r="Z783" s="251">
        <v>99.930007934570313</v>
      </c>
      <c r="AA783" s="127">
        <v>171384</v>
      </c>
      <c r="AB783" s="251">
        <v>99.837203979492188</v>
      </c>
      <c r="AC783" s="127">
        <v>43389</v>
      </c>
      <c r="AD783" s="251">
        <v>0.17746433615684509</v>
      </c>
      <c r="AE783" s="127">
        <v>3833</v>
      </c>
      <c r="AF783" s="251">
        <v>99.060791015625</v>
      </c>
      <c r="AG783" s="127">
        <v>1072276</v>
      </c>
      <c r="AH783" s="251">
        <v>0.2433142215013504</v>
      </c>
      <c r="AI783" s="127">
        <v>12926</v>
      </c>
      <c r="AJ783" s="251">
        <v>93.277114868164063</v>
      </c>
      <c r="AK783" s="251">
        <v>1.0233533382415771</v>
      </c>
      <c r="AL783" s="251">
        <v>5.4129313677549362E-2</v>
      </c>
      <c r="AM783" s="245">
        <v>0</v>
      </c>
      <c r="AN783" s="126">
        <v>0</v>
      </c>
      <c r="AO783" s="156">
        <v>0</v>
      </c>
      <c r="AP783" s="127">
        <v>0</v>
      </c>
      <c r="AQ783" s="127">
        <v>0</v>
      </c>
      <c r="AR783" s="127">
        <v>0</v>
      </c>
      <c r="AS783" s="127">
        <v>0</v>
      </c>
      <c r="AT783" s="127">
        <v>0</v>
      </c>
      <c r="AU783" s="127">
        <v>0</v>
      </c>
      <c r="AV783" s="311">
        <v>0</v>
      </c>
      <c r="AW783" s="312">
        <v>0</v>
      </c>
      <c r="AX783" s="312">
        <v>1</v>
      </c>
      <c r="AY783" s="10">
        <v>0</v>
      </c>
      <c r="AZ783" s="10">
        <v>2</v>
      </c>
      <c r="BA783" s="10">
        <v>0</v>
      </c>
    </row>
    <row r="784" spans="1:53" x14ac:dyDescent="0.25">
      <c r="A784" s="9">
        <v>41867</v>
      </c>
      <c r="B784" s="313" t="s">
        <v>82</v>
      </c>
      <c r="C784" s="313" t="s">
        <v>86</v>
      </c>
      <c r="D784" s="314" t="s">
        <v>120</v>
      </c>
      <c r="E784" s="131">
        <v>51</v>
      </c>
      <c r="F784" s="131">
        <v>165</v>
      </c>
      <c r="G784" s="246">
        <v>354.23281860351562</v>
      </c>
      <c r="H784" s="246">
        <v>0.23280002176761627</v>
      </c>
      <c r="I784" s="246">
        <v>675166.75</v>
      </c>
      <c r="J784" s="129">
        <v>0</v>
      </c>
      <c r="K784" s="128">
        <v>51800</v>
      </c>
      <c r="L784" s="252">
        <v>97.046332046332054</v>
      </c>
      <c r="M784" s="128">
        <v>1632702</v>
      </c>
      <c r="N784" s="252">
        <v>0</v>
      </c>
      <c r="O784" s="128">
        <v>53560</v>
      </c>
      <c r="P784" s="252">
        <v>0</v>
      </c>
      <c r="Q784" s="128">
        <v>528731</v>
      </c>
      <c r="R784" s="252">
        <v>99.935691833496094</v>
      </c>
      <c r="S784" s="128">
        <v>1207354</v>
      </c>
      <c r="T784" s="252">
        <v>99.883964538574219</v>
      </c>
      <c r="U784" s="252">
        <v>99.826362609863281</v>
      </c>
      <c r="V784" s="252">
        <v>99.917190551757813</v>
      </c>
      <c r="W784" s="252">
        <v>99.762168884277344</v>
      </c>
      <c r="X784" s="252">
        <v>99.801254272460938</v>
      </c>
      <c r="Y784" s="128">
        <v>1343769</v>
      </c>
      <c r="Z784" s="252">
        <v>99.917396545410156</v>
      </c>
      <c r="AA784" s="128">
        <v>227109</v>
      </c>
      <c r="AB784" s="252">
        <v>99.774116516113281</v>
      </c>
      <c r="AC784" s="128">
        <v>53872</v>
      </c>
      <c r="AD784" s="252">
        <v>0.41023164987564087</v>
      </c>
      <c r="AE784" s="128">
        <v>6139</v>
      </c>
      <c r="AF784" s="252">
        <v>97.670631408691406</v>
      </c>
      <c r="AG784" s="128">
        <v>1636821</v>
      </c>
      <c r="AH784" s="252">
        <v>0.31799444556236267</v>
      </c>
      <c r="AI784" s="128">
        <v>13239</v>
      </c>
      <c r="AJ784" s="252">
        <v>92.12176513671875</v>
      </c>
      <c r="AK784" s="252">
        <v>1.1743087768554687</v>
      </c>
      <c r="AL784" s="252">
        <v>7.7557586133480072E-2</v>
      </c>
      <c r="AM784" s="246">
        <v>0</v>
      </c>
      <c r="AN784" s="129">
        <v>0</v>
      </c>
      <c r="AO784" s="129">
        <v>0</v>
      </c>
      <c r="AP784" s="296">
        <v>0</v>
      </c>
      <c r="AQ784" s="296">
        <v>0</v>
      </c>
      <c r="AR784" s="296">
        <v>1</v>
      </c>
      <c r="AS784" s="296">
        <v>1</v>
      </c>
      <c r="AT784" s="296">
        <v>0</v>
      </c>
      <c r="AU784" s="296">
        <v>0</v>
      </c>
      <c r="AV784" s="311">
        <v>5</v>
      </c>
      <c r="AW784" s="312">
        <v>1</v>
      </c>
      <c r="AX784" s="312">
        <v>5</v>
      </c>
      <c r="AY784" s="10">
        <v>0</v>
      </c>
      <c r="AZ784" s="10">
        <v>1</v>
      </c>
      <c r="BA784" s="10">
        <v>1</v>
      </c>
    </row>
    <row r="785" spans="1:53" x14ac:dyDescent="0.25">
      <c r="A785" s="9">
        <v>41867</v>
      </c>
      <c r="B785" s="313" t="s">
        <v>83</v>
      </c>
      <c r="C785" s="313" t="s">
        <v>86</v>
      </c>
      <c r="D785" s="314" t="s">
        <v>120</v>
      </c>
      <c r="E785" s="131">
        <v>46</v>
      </c>
      <c r="F785" s="131">
        <v>140</v>
      </c>
      <c r="G785" s="246">
        <v>142.61520385742187</v>
      </c>
      <c r="H785" s="246">
        <v>0.51120001077651978</v>
      </c>
      <c r="I785" s="246">
        <v>706836.5</v>
      </c>
      <c r="J785" s="131">
        <v>0</v>
      </c>
      <c r="K785" s="130">
        <v>23732</v>
      </c>
      <c r="L785" s="253">
        <v>96.350918590932082</v>
      </c>
      <c r="M785" s="130">
        <v>1175633</v>
      </c>
      <c r="N785" s="253">
        <v>0</v>
      </c>
      <c r="O785" s="130">
        <v>18588</v>
      </c>
      <c r="P785" s="253">
        <v>0</v>
      </c>
      <c r="Q785" s="130">
        <v>453072</v>
      </c>
      <c r="R785" s="253">
        <v>99.9459228515625</v>
      </c>
      <c r="S785" s="130">
        <v>842193</v>
      </c>
      <c r="T785" s="253">
        <v>99.922111511230469</v>
      </c>
      <c r="U785" s="253">
        <v>99.827842712402344</v>
      </c>
      <c r="V785" s="253">
        <v>99.894355773925781</v>
      </c>
      <c r="W785" s="253">
        <v>99.773857116699219</v>
      </c>
      <c r="X785" s="253">
        <v>99.816551208496094</v>
      </c>
      <c r="Y785" s="130">
        <v>1138925</v>
      </c>
      <c r="Z785" s="253">
        <v>99.920890808105469</v>
      </c>
      <c r="AA785" s="130">
        <v>237755</v>
      </c>
      <c r="AB785" s="253">
        <v>99.8414306640625</v>
      </c>
      <c r="AC785" s="130">
        <v>18600</v>
      </c>
      <c r="AD785" s="253">
        <v>0.24193547666072845</v>
      </c>
      <c r="AE785" s="130">
        <v>1866</v>
      </c>
      <c r="AF785" s="253">
        <v>96.730972290039063</v>
      </c>
      <c r="AG785" s="130">
        <v>1178754</v>
      </c>
      <c r="AH785" s="253">
        <v>0.49475970864295959</v>
      </c>
      <c r="AI785" s="130">
        <v>6005</v>
      </c>
      <c r="AJ785" s="253">
        <v>96.203163146972656</v>
      </c>
      <c r="AK785" s="253">
        <v>1.1172850131988525</v>
      </c>
      <c r="AL785" s="253">
        <v>9.27400141954422E-2</v>
      </c>
      <c r="AM785" s="256">
        <v>0</v>
      </c>
      <c r="AN785" s="131">
        <v>0</v>
      </c>
      <c r="AO785" s="131">
        <v>0</v>
      </c>
      <c r="AP785" s="296">
        <v>0</v>
      </c>
      <c r="AQ785" s="296">
        <v>0</v>
      </c>
      <c r="AR785" s="296">
        <v>0</v>
      </c>
      <c r="AS785" s="296">
        <v>0</v>
      </c>
      <c r="AT785" s="296">
        <v>0</v>
      </c>
      <c r="AU785" s="296">
        <v>0</v>
      </c>
      <c r="AV785" s="315">
        <v>0</v>
      </c>
      <c r="AW785" s="316">
        <v>0</v>
      </c>
      <c r="AX785" s="316">
        <v>7</v>
      </c>
      <c r="AY785" s="317">
        <v>0</v>
      </c>
      <c r="AZ785" s="317">
        <v>2</v>
      </c>
      <c r="BA785" s="317">
        <v>0</v>
      </c>
    </row>
    <row r="786" spans="1:53" x14ac:dyDescent="0.25">
      <c r="A786" s="9">
        <v>41867</v>
      </c>
      <c r="B786" s="299" t="s">
        <v>85</v>
      </c>
      <c r="C786" s="299" t="s">
        <v>86</v>
      </c>
      <c r="D786" s="300">
        <v>3</v>
      </c>
      <c r="E786" s="124">
        <v>134</v>
      </c>
      <c r="F786" s="124">
        <v>435</v>
      </c>
      <c r="G786" s="242">
        <v>243.37184143066406</v>
      </c>
      <c r="H786" s="242">
        <v>6.719999760389328E-2</v>
      </c>
      <c r="I786" s="242">
        <v>2633274.25</v>
      </c>
      <c r="J786" s="125">
        <v>0</v>
      </c>
      <c r="K786" s="124">
        <v>52140</v>
      </c>
      <c r="L786" s="248">
        <v>95.573456079785188</v>
      </c>
      <c r="M786" s="124">
        <v>4286333</v>
      </c>
      <c r="N786" s="248">
        <v>0</v>
      </c>
      <c r="O786" s="124">
        <v>32492</v>
      </c>
      <c r="P786" s="248">
        <v>0</v>
      </c>
      <c r="Q786" s="124">
        <v>1476832</v>
      </c>
      <c r="R786" s="248">
        <v>99.934722900390625</v>
      </c>
      <c r="S786" s="124">
        <v>3071077</v>
      </c>
      <c r="T786" s="248">
        <v>99.906028747558594</v>
      </c>
      <c r="U786" s="248">
        <v>99.833808898925781</v>
      </c>
      <c r="V786" s="248">
        <v>99.942794799804687</v>
      </c>
      <c r="W786" s="248">
        <v>99.768638610839844</v>
      </c>
      <c r="X786" s="248">
        <v>99.848876953125</v>
      </c>
      <c r="Y786" s="124">
        <v>6248229</v>
      </c>
      <c r="Z786" s="248">
        <v>99.893829345703125</v>
      </c>
      <c r="AA786" s="124">
        <v>1112536</v>
      </c>
      <c r="AB786" s="248">
        <v>99.702842712402344</v>
      </c>
      <c r="AC786" s="124">
        <v>32588</v>
      </c>
      <c r="AD786" s="248">
        <v>0.44494906067848206</v>
      </c>
      <c r="AE786" s="124">
        <v>2889</v>
      </c>
      <c r="AF786" s="248">
        <v>95.5347900390625</v>
      </c>
      <c r="AG786" s="124">
        <v>4310416</v>
      </c>
      <c r="AH786" s="248">
        <v>0.42865931987762451</v>
      </c>
      <c r="AI786" s="124">
        <v>20523</v>
      </c>
      <c r="AJ786" s="248">
        <v>91.497344970703125</v>
      </c>
      <c r="AK786" s="248">
        <v>1.0014615058898926</v>
      </c>
      <c r="AL786" s="248">
        <v>7.1532651782035828E-2</v>
      </c>
      <c r="AM786" s="242">
        <v>0</v>
      </c>
      <c r="AN786" s="125">
        <v>0</v>
      </c>
      <c r="AO786" s="300">
        <v>0</v>
      </c>
      <c r="AP786" s="124">
        <v>0</v>
      </c>
      <c r="AQ786" s="124">
        <v>0</v>
      </c>
      <c r="AR786" s="124">
        <v>0</v>
      </c>
      <c r="AS786" s="124">
        <v>0</v>
      </c>
      <c r="AT786" s="124">
        <v>0</v>
      </c>
      <c r="AU786" s="124">
        <v>0</v>
      </c>
      <c r="AV786" s="315">
        <v>3</v>
      </c>
      <c r="AW786" s="316">
        <v>0</v>
      </c>
      <c r="AX786" s="316">
        <v>3</v>
      </c>
      <c r="AY786" s="317">
        <v>1</v>
      </c>
      <c r="AZ786" s="317">
        <v>0</v>
      </c>
      <c r="BA786" s="317">
        <v>0</v>
      </c>
    </row>
    <row r="787" spans="1:53" x14ac:dyDescent="0.25">
      <c r="A787" s="9">
        <v>41867</v>
      </c>
      <c r="B787" s="304" t="s">
        <v>84</v>
      </c>
      <c r="C787" s="304" t="s">
        <v>87</v>
      </c>
      <c r="D787" s="305">
        <v>2</v>
      </c>
      <c r="E787" s="142">
        <v>194</v>
      </c>
      <c r="F787" s="142">
        <v>581</v>
      </c>
      <c r="G787" s="243">
        <v>920.4957275390625</v>
      </c>
      <c r="H787" s="243">
        <v>2.1702640056610107</v>
      </c>
      <c r="I787" s="243">
        <v>5672542.5</v>
      </c>
      <c r="J787" s="143">
        <v>0</v>
      </c>
      <c r="K787" s="142">
        <v>102863</v>
      </c>
      <c r="L787" s="249">
        <v>95.584418109524321</v>
      </c>
      <c r="M787" s="142">
        <v>8051710</v>
      </c>
      <c r="N787" s="249">
        <v>0</v>
      </c>
      <c r="O787" s="142">
        <v>64466</v>
      </c>
      <c r="P787" s="249">
        <v>0</v>
      </c>
      <c r="Q787" s="142">
        <v>55648</v>
      </c>
      <c r="R787" s="249">
        <v>99.879600524902344</v>
      </c>
      <c r="S787" s="142">
        <v>6387082</v>
      </c>
      <c r="T787" s="249">
        <v>99.978126525878906</v>
      </c>
      <c r="U787" s="249">
        <v>99.764213562011719</v>
      </c>
      <c r="V787" s="249">
        <v>99.89398193359375</v>
      </c>
      <c r="W787" s="249">
        <v>99.644096374511719</v>
      </c>
      <c r="X787" s="249">
        <v>99.87213134765625</v>
      </c>
      <c r="Y787" s="142">
        <v>23885800</v>
      </c>
      <c r="Z787" s="249">
        <v>99.909797668457031</v>
      </c>
      <c r="AA787" s="142">
        <v>10116</v>
      </c>
      <c r="AB787" s="249">
        <v>92.457496643066406</v>
      </c>
      <c r="AC787" s="142">
        <v>55530</v>
      </c>
      <c r="AD787" s="249">
        <v>0.74734377861022949</v>
      </c>
      <c r="AE787" s="142">
        <v>8931</v>
      </c>
      <c r="AF787" s="249">
        <v>99.014671325683594</v>
      </c>
      <c r="AG787" s="142">
        <v>8017607</v>
      </c>
      <c r="AH787" s="249">
        <v>0.15392373502254486</v>
      </c>
      <c r="AI787" s="142">
        <v>14755</v>
      </c>
      <c r="AJ787" s="249">
        <v>96.394439697265625</v>
      </c>
      <c r="AK787" s="249">
        <v>2.6176795959472656</v>
      </c>
      <c r="AL787" s="249">
        <v>0.21003176271915436</v>
      </c>
      <c r="AM787" s="243">
        <v>0</v>
      </c>
      <c r="AN787" s="143">
        <v>0</v>
      </c>
      <c r="AO787" s="305">
        <v>0</v>
      </c>
      <c r="AP787" s="142">
        <v>0</v>
      </c>
      <c r="AQ787" s="142">
        <v>0</v>
      </c>
      <c r="AR787" s="142">
        <v>0</v>
      </c>
      <c r="AS787" s="142">
        <v>0</v>
      </c>
      <c r="AT787" s="142">
        <v>0</v>
      </c>
      <c r="AU787" s="142">
        <v>0</v>
      </c>
      <c r="AV787" s="315">
        <v>8</v>
      </c>
      <c r="AW787" s="316">
        <v>0</v>
      </c>
      <c r="AX787" s="316">
        <v>11</v>
      </c>
      <c r="AY787" s="317">
        <v>0</v>
      </c>
      <c r="AZ787" s="317">
        <v>1</v>
      </c>
      <c r="BA787" s="317">
        <v>2</v>
      </c>
    </row>
    <row r="788" spans="1:53" x14ac:dyDescent="0.25">
      <c r="A788" s="9">
        <v>41866</v>
      </c>
      <c r="B788" s="299" t="s">
        <v>17</v>
      </c>
      <c r="C788" s="299"/>
      <c r="D788" s="300">
        <v>4</v>
      </c>
      <c r="E788" s="124">
        <v>847</v>
      </c>
      <c r="F788" s="124">
        <v>2763</v>
      </c>
      <c r="G788" s="242">
        <v>7022.9018402099609</v>
      </c>
      <c r="H788" s="242">
        <v>6.5411315821111202</v>
      </c>
      <c r="I788" s="242">
        <v>15654254.71875</v>
      </c>
      <c r="J788" s="125"/>
      <c r="K788" s="124">
        <v>989855</v>
      </c>
      <c r="L788" s="248" t="e">
        <v>#DIV/0!</v>
      </c>
      <c r="M788" s="124">
        <v>32757706</v>
      </c>
      <c r="N788" s="248">
        <v>2.7975096031903155E-2</v>
      </c>
      <c r="O788" s="124">
        <v>833302</v>
      </c>
      <c r="P788" s="248">
        <v>2.5320952669996153E-2</v>
      </c>
      <c r="Q788" s="124">
        <v>2128196</v>
      </c>
      <c r="R788" s="248">
        <v>99.492011307334209</v>
      </c>
      <c r="S788" s="124">
        <v>22851232</v>
      </c>
      <c r="T788" s="248">
        <v>99.654215477045241</v>
      </c>
      <c r="U788" s="248">
        <v>99.768272066289953</v>
      </c>
      <c r="V788" s="248">
        <v>99.790843006851404</v>
      </c>
      <c r="W788" s="248">
        <v>99.261460525325163</v>
      </c>
      <c r="X788" s="248">
        <v>99.445781716407637</v>
      </c>
      <c r="Y788" s="124">
        <v>49632577</v>
      </c>
      <c r="Z788" s="248">
        <v>99.895782843745621</v>
      </c>
      <c r="AA788" s="124">
        <v>5071165</v>
      </c>
      <c r="AB788" s="248">
        <v>99.762599140813265</v>
      </c>
      <c r="AC788" s="124">
        <v>824875</v>
      </c>
      <c r="AD788" s="248">
        <v>0.41666919603207236</v>
      </c>
      <c r="AE788" s="124">
        <v>72344</v>
      </c>
      <c r="AF788" s="248">
        <v>98.212704711660109</v>
      </c>
      <c r="AG788" s="124">
        <v>32768124</v>
      </c>
      <c r="AH788" s="248">
        <v>0.23129490321453419</v>
      </c>
      <c r="AI788" s="124">
        <v>289465</v>
      </c>
      <c r="AJ788" s="248">
        <v>94.273918824957491</v>
      </c>
      <c r="AK788" s="248">
        <v>0.88858521669686807</v>
      </c>
      <c r="AL788" s="248" t="e">
        <v>#DIV/0!</v>
      </c>
      <c r="AM788" s="242"/>
      <c r="AN788" s="125"/>
      <c r="AO788" s="300"/>
      <c r="AP788" s="124">
        <v>0</v>
      </c>
      <c r="AQ788" s="124">
        <v>0</v>
      </c>
      <c r="AR788" s="124">
        <v>3</v>
      </c>
      <c r="AS788" s="124">
        <v>3</v>
      </c>
      <c r="AT788" s="124">
        <v>0</v>
      </c>
      <c r="AU788" s="124">
        <v>0</v>
      </c>
      <c r="AV788" s="301">
        <v>29</v>
      </c>
      <c r="AW788" s="302">
        <v>0</v>
      </c>
      <c r="AX788" s="302">
        <v>94</v>
      </c>
      <c r="AY788" s="303">
        <v>4</v>
      </c>
      <c r="AZ788" s="303">
        <v>18</v>
      </c>
      <c r="BA788" s="303">
        <v>19</v>
      </c>
    </row>
    <row r="789" spans="1:53" x14ac:dyDescent="0.25">
      <c r="A789" s="9">
        <v>41866</v>
      </c>
      <c r="B789" s="304" t="s">
        <v>88</v>
      </c>
      <c r="C789" s="304"/>
      <c r="D789" s="305">
        <v>3</v>
      </c>
      <c r="E789" s="142">
        <v>653</v>
      </c>
      <c r="F789" s="142">
        <v>2182</v>
      </c>
      <c r="G789" s="243">
        <v>5965.3677825927734</v>
      </c>
      <c r="H789" s="243">
        <v>3.5616002939641476</v>
      </c>
      <c r="I789" s="243">
        <v>10288770.21875</v>
      </c>
      <c r="J789" s="143"/>
      <c r="K789" s="142">
        <v>846127</v>
      </c>
      <c r="L789" s="249" t="e">
        <v>#DIV/0!</v>
      </c>
      <c r="M789" s="142">
        <v>26064629</v>
      </c>
      <c r="N789" s="249">
        <v>3.5158757530554155E-2</v>
      </c>
      <c r="O789" s="142">
        <v>758747</v>
      </c>
      <c r="P789" s="249">
        <v>2.7809006825480872E-2</v>
      </c>
      <c r="Q789" s="142">
        <v>2062564</v>
      </c>
      <c r="R789" s="249">
        <v>99.478367993635402</v>
      </c>
      <c r="S789" s="142">
        <v>17598329</v>
      </c>
      <c r="T789" s="249">
        <v>99.556627593643825</v>
      </c>
      <c r="U789" s="249">
        <v>99.760263313886199</v>
      </c>
      <c r="V789" s="249">
        <v>99.761147173491992</v>
      </c>
      <c r="W789" s="249">
        <v>99.239881850807365</v>
      </c>
      <c r="X789" s="249">
        <v>99.318833774660362</v>
      </c>
      <c r="Y789" s="142">
        <v>28583281</v>
      </c>
      <c r="Z789" s="249">
        <v>99.891299605170531</v>
      </c>
      <c r="AA789" s="142">
        <v>5060954</v>
      </c>
      <c r="AB789" s="249">
        <v>99.777275401193847</v>
      </c>
      <c r="AC789" s="142">
        <v>760073</v>
      </c>
      <c r="AD789" s="249">
        <v>0.43337942913730604</v>
      </c>
      <c r="AE789" s="142">
        <v>62604</v>
      </c>
      <c r="AF789" s="249">
        <v>98.038462496818383</v>
      </c>
      <c r="AG789" s="142">
        <v>26107791</v>
      </c>
      <c r="AH789" s="249">
        <v>0.25727569436307202</v>
      </c>
      <c r="AI789" s="142">
        <v>273918</v>
      </c>
      <c r="AJ789" s="249">
        <v>94.117582287701808</v>
      </c>
      <c r="AK789" s="249">
        <v>8.1024274270265504E-7</v>
      </c>
      <c r="AL789" s="249" t="e">
        <v>#DIV/0!</v>
      </c>
      <c r="AM789" s="243"/>
      <c r="AN789" s="143"/>
      <c r="AO789" s="305"/>
      <c r="AP789" s="142">
        <v>0</v>
      </c>
      <c r="AQ789" s="142">
        <v>0</v>
      </c>
      <c r="AR789" s="142">
        <v>3</v>
      </c>
      <c r="AS789" s="142">
        <v>3</v>
      </c>
      <c r="AT789" s="142">
        <v>0</v>
      </c>
      <c r="AU789" s="142">
        <v>0</v>
      </c>
      <c r="AV789" s="301">
        <v>28</v>
      </c>
      <c r="AW789" s="302">
        <v>0</v>
      </c>
      <c r="AX789" s="302">
        <v>88</v>
      </c>
      <c r="AY789" s="303">
        <v>4</v>
      </c>
      <c r="AZ789" s="303">
        <v>18</v>
      </c>
      <c r="BA789" s="303">
        <v>17</v>
      </c>
    </row>
    <row r="790" spans="1:53" x14ac:dyDescent="0.25">
      <c r="A790" s="9">
        <v>41866</v>
      </c>
      <c r="B790" s="306" t="s">
        <v>89</v>
      </c>
      <c r="C790" s="306"/>
      <c r="D790" s="307">
        <v>1</v>
      </c>
      <c r="E790" s="145">
        <v>194</v>
      </c>
      <c r="F790" s="145">
        <v>581</v>
      </c>
      <c r="G790" s="244">
        <v>1057.5340576171875</v>
      </c>
      <c r="H790" s="244">
        <v>2.9795312881469727</v>
      </c>
      <c r="I790" s="244">
        <v>5365484.5</v>
      </c>
      <c r="J790" s="138"/>
      <c r="K790" s="145">
        <v>143728</v>
      </c>
      <c r="L790" s="250">
        <v>96.556690415228758</v>
      </c>
      <c r="M790" s="145">
        <v>6693077</v>
      </c>
      <c r="N790" s="250">
        <v>0</v>
      </c>
      <c r="O790" s="145">
        <v>74555</v>
      </c>
      <c r="P790" s="250">
        <v>0</v>
      </c>
      <c r="Q790" s="145">
        <v>65632</v>
      </c>
      <c r="R790" s="250">
        <v>99.920768737792969</v>
      </c>
      <c r="S790" s="145">
        <v>5252903</v>
      </c>
      <c r="T790" s="250">
        <v>99.981155395507813</v>
      </c>
      <c r="U790" s="250">
        <v>99.849777221679688</v>
      </c>
      <c r="V790" s="250">
        <v>99.906486511230469</v>
      </c>
      <c r="W790" s="250">
        <v>99.770668029785156</v>
      </c>
      <c r="X790" s="250">
        <v>99.887657165527344</v>
      </c>
      <c r="Y790" s="145">
        <v>21049296</v>
      </c>
      <c r="Z790" s="250">
        <v>99.901870727539062</v>
      </c>
      <c r="AA790" s="145">
        <v>10211</v>
      </c>
      <c r="AB790" s="250">
        <v>92.488494873046875</v>
      </c>
      <c r="AC790" s="145">
        <v>64802</v>
      </c>
      <c r="AD790" s="250">
        <v>0.22067220509052277</v>
      </c>
      <c r="AE790" s="145">
        <v>9740</v>
      </c>
      <c r="AF790" s="250">
        <v>99.332649230957031</v>
      </c>
      <c r="AG790" s="145">
        <v>6660333</v>
      </c>
      <c r="AH790" s="250">
        <v>0.12945298850536346</v>
      </c>
      <c r="AI790" s="145">
        <v>15547</v>
      </c>
      <c r="AJ790" s="250">
        <v>97.028366088867187</v>
      </c>
      <c r="AK790" s="250">
        <v>2.5925209522247314</v>
      </c>
      <c r="AL790" s="250">
        <v>0.19835357367992401</v>
      </c>
      <c r="AM790" s="244"/>
      <c r="AN790" s="138"/>
      <c r="AO790" s="307"/>
      <c r="AP790" s="145">
        <v>0</v>
      </c>
      <c r="AQ790" s="145">
        <v>0</v>
      </c>
      <c r="AR790" s="145">
        <v>0</v>
      </c>
      <c r="AS790" s="145">
        <v>0</v>
      </c>
      <c r="AT790" s="145">
        <v>0</v>
      </c>
      <c r="AU790" s="145">
        <v>0</v>
      </c>
      <c r="AV790" s="34">
        <v>1</v>
      </c>
      <c r="AW790" s="308">
        <v>0</v>
      </c>
      <c r="AX790" s="308">
        <v>6</v>
      </c>
      <c r="AY790" s="10">
        <v>0</v>
      </c>
      <c r="AZ790" s="10">
        <v>0</v>
      </c>
      <c r="BA790" s="10">
        <v>2</v>
      </c>
    </row>
    <row r="791" spans="1:53" x14ac:dyDescent="0.25">
      <c r="A791" s="9">
        <v>41866</v>
      </c>
      <c r="B791" s="309" t="s">
        <v>75</v>
      </c>
      <c r="C791" s="309" t="s">
        <v>86</v>
      </c>
      <c r="D791" s="310" t="s">
        <v>118</v>
      </c>
      <c r="E791" s="127">
        <v>39</v>
      </c>
      <c r="F791" s="127">
        <v>181</v>
      </c>
      <c r="G791" s="245">
        <v>1497.6309814453125</v>
      </c>
      <c r="H791" s="245">
        <v>0.92400020360946655</v>
      </c>
      <c r="I791" s="245">
        <v>714180.5</v>
      </c>
      <c r="J791" s="126">
        <v>0</v>
      </c>
      <c r="K791" s="127">
        <v>186496</v>
      </c>
      <c r="L791" s="251">
        <v>96.796714138641036</v>
      </c>
      <c r="M791" s="127">
        <v>3596971</v>
      </c>
      <c r="N791" s="251">
        <v>0.25468650460243225</v>
      </c>
      <c r="O791" s="127">
        <v>193117</v>
      </c>
      <c r="P791" s="251">
        <v>0.1087423712015152</v>
      </c>
      <c r="Q791" s="127">
        <v>429237</v>
      </c>
      <c r="R791" s="251">
        <v>97.920028686523438</v>
      </c>
      <c r="S791" s="127">
        <v>2815502</v>
      </c>
      <c r="T791" s="251">
        <v>97.653099060058594</v>
      </c>
      <c r="U791" s="251">
        <v>99.644775390625</v>
      </c>
      <c r="V791" s="251">
        <v>99.197799682617188</v>
      </c>
      <c r="W791" s="251">
        <v>97.572189331054688</v>
      </c>
      <c r="X791" s="251">
        <v>96.869728088378906</v>
      </c>
      <c r="Y791" s="127">
        <v>3848039</v>
      </c>
      <c r="Z791" s="251">
        <v>99.855667114257813</v>
      </c>
      <c r="AA791" s="127">
        <v>666263</v>
      </c>
      <c r="AB791" s="251">
        <v>99.631523132324219</v>
      </c>
      <c r="AC791" s="127">
        <v>193678</v>
      </c>
      <c r="AD791" s="251">
        <v>0.71407181024551392</v>
      </c>
      <c r="AE791" s="127">
        <v>20731</v>
      </c>
      <c r="AF791" s="251">
        <v>97.993339538574219</v>
      </c>
      <c r="AG791" s="127">
        <v>3589301</v>
      </c>
      <c r="AH791" s="251">
        <v>0.79087823629379272</v>
      </c>
      <c r="AI791" s="127">
        <v>85841</v>
      </c>
      <c r="AJ791" s="251">
        <v>93.517082214355469</v>
      </c>
      <c r="AK791" s="251">
        <v>1.1838446855545044</v>
      </c>
      <c r="AL791" s="251">
        <v>6.5508276224136353E-2</v>
      </c>
      <c r="AM791" s="245">
        <v>0</v>
      </c>
      <c r="AN791" s="126">
        <v>0</v>
      </c>
      <c r="AO791" s="156">
        <v>0</v>
      </c>
      <c r="AP791" s="127">
        <v>0</v>
      </c>
      <c r="AQ791" s="127">
        <v>0</v>
      </c>
      <c r="AR791" s="127">
        <v>0</v>
      </c>
      <c r="AS791" s="127">
        <v>1</v>
      </c>
      <c r="AT791" s="127">
        <v>0</v>
      </c>
      <c r="AU791" s="127">
        <v>0</v>
      </c>
      <c r="AV791" s="311">
        <v>15</v>
      </c>
      <c r="AW791" s="312">
        <v>0</v>
      </c>
      <c r="AX791" s="312">
        <v>29</v>
      </c>
      <c r="AY791" s="10">
        <v>2</v>
      </c>
      <c r="AZ791" s="10">
        <v>1</v>
      </c>
      <c r="BA791" s="10">
        <v>4</v>
      </c>
    </row>
    <row r="792" spans="1:53" x14ac:dyDescent="0.25">
      <c r="A792" s="9">
        <v>41866</v>
      </c>
      <c r="B792" s="309" t="s">
        <v>76</v>
      </c>
      <c r="C792" s="309" t="s">
        <v>86</v>
      </c>
      <c r="D792" s="310" t="s">
        <v>119</v>
      </c>
      <c r="E792" s="127">
        <v>52</v>
      </c>
      <c r="F792" s="127">
        <v>168</v>
      </c>
      <c r="G792" s="245">
        <v>432.6839599609375</v>
      </c>
      <c r="H792" s="245">
        <v>0.20640000700950623</v>
      </c>
      <c r="I792" s="245">
        <v>704349.0625</v>
      </c>
      <c r="J792" s="126">
        <v>0</v>
      </c>
      <c r="K792" s="127">
        <v>69058</v>
      </c>
      <c r="L792" s="251">
        <v>96.838889049784243</v>
      </c>
      <c r="M792" s="127">
        <v>1889556</v>
      </c>
      <c r="N792" s="251">
        <v>0</v>
      </c>
      <c r="O792" s="127">
        <v>52519</v>
      </c>
      <c r="P792" s="251">
        <v>0</v>
      </c>
      <c r="Q792" s="127">
        <v>144278</v>
      </c>
      <c r="R792" s="251">
        <v>99.810783386230469</v>
      </c>
      <c r="S792" s="127">
        <v>1267796</v>
      </c>
      <c r="T792" s="251">
        <v>99.931770324707031</v>
      </c>
      <c r="U792" s="251">
        <v>99.782936096191406</v>
      </c>
      <c r="V792" s="251">
        <v>99.897171020507813</v>
      </c>
      <c r="W792" s="251">
        <v>99.594131469726563</v>
      </c>
      <c r="X792" s="251">
        <v>99.829010009765625</v>
      </c>
      <c r="Y792" s="127">
        <v>1962160</v>
      </c>
      <c r="Z792" s="251">
        <v>99.903167724609375</v>
      </c>
      <c r="AA792" s="127">
        <v>329490</v>
      </c>
      <c r="AB792" s="251">
        <v>99.837020874023437</v>
      </c>
      <c r="AC792" s="127">
        <v>52531</v>
      </c>
      <c r="AD792" s="251">
        <v>0.2493765652179718</v>
      </c>
      <c r="AE792" s="127">
        <v>1418</v>
      </c>
      <c r="AF792" s="251">
        <v>96.614952087402344</v>
      </c>
      <c r="AG792" s="127">
        <v>1892992</v>
      </c>
      <c r="AH792" s="251">
        <v>0.14062394201755524</v>
      </c>
      <c r="AI792" s="127">
        <v>17741</v>
      </c>
      <c r="AJ792" s="251">
        <v>92.559608459472656</v>
      </c>
      <c r="AK792" s="251">
        <v>1.1445423364639282</v>
      </c>
      <c r="AL792" s="251">
        <v>6.1638094484806061E-2</v>
      </c>
      <c r="AM792" s="245">
        <v>0</v>
      </c>
      <c r="AN792" s="126">
        <v>0</v>
      </c>
      <c r="AO792" s="156">
        <v>0</v>
      </c>
      <c r="AP792" s="127">
        <v>0</v>
      </c>
      <c r="AQ792" s="127">
        <v>0</v>
      </c>
      <c r="AR792" s="127">
        <v>1</v>
      </c>
      <c r="AS792" s="127">
        <v>0</v>
      </c>
      <c r="AT792" s="127">
        <v>0</v>
      </c>
      <c r="AU792" s="127">
        <v>0</v>
      </c>
      <c r="AV792" s="311">
        <v>0</v>
      </c>
      <c r="AW792" s="312">
        <v>0</v>
      </c>
      <c r="AX792" s="312">
        <v>2</v>
      </c>
      <c r="AY792" s="10">
        <v>0</v>
      </c>
      <c r="AZ792" s="10">
        <v>3</v>
      </c>
      <c r="BA792" s="10">
        <v>0</v>
      </c>
    </row>
    <row r="793" spans="1:53" x14ac:dyDescent="0.25">
      <c r="A793" s="9">
        <v>41866</v>
      </c>
      <c r="B793" s="309" t="s">
        <v>77</v>
      </c>
      <c r="C793" s="309" t="s">
        <v>86</v>
      </c>
      <c r="D793" s="310" t="s">
        <v>118</v>
      </c>
      <c r="E793" s="127">
        <v>65</v>
      </c>
      <c r="F793" s="127">
        <v>220</v>
      </c>
      <c r="G793" s="245">
        <v>806.09295654296875</v>
      </c>
      <c r="H793" s="245">
        <v>0.19440005719661713</v>
      </c>
      <c r="I793" s="245">
        <v>957881.5</v>
      </c>
      <c r="J793" s="126">
        <v>0</v>
      </c>
      <c r="K793" s="127">
        <v>133671</v>
      </c>
      <c r="L793" s="251">
        <v>97.075655901429627</v>
      </c>
      <c r="M793" s="127">
        <v>3612611</v>
      </c>
      <c r="N793" s="251">
        <v>0</v>
      </c>
      <c r="O793" s="127">
        <v>96173</v>
      </c>
      <c r="P793" s="251">
        <v>0</v>
      </c>
      <c r="Q793" s="127">
        <v>275715</v>
      </c>
      <c r="R793" s="251">
        <v>99.947410583496094</v>
      </c>
      <c r="S793" s="127">
        <v>2408872</v>
      </c>
      <c r="T793" s="251">
        <v>99.941093444824219</v>
      </c>
      <c r="U793" s="251">
        <v>99.865867614746094</v>
      </c>
      <c r="V793" s="251">
        <v>99.821182250976563</v>
      </c>
      <c r="W793" s="251">
        <v>99.813346862792969</v>
      </c>
      <c r="X793" s="251">
        <v>99.762382507324219</v>
      </c>
      <c r="Y793" s="127">
        <v>3314356</v>
      </c>
      <c r="Z793" s="251">
        <v>99.885978698730469</v>
      </c>
      <c r="AA793" s="127">
        <v>582124</v>
      </c>
      <c r="AB793" s="251">
        <v>99.799530029296875</v>
      </c>
      <c r="AC793" s="127">
        <v>96308</v>
      </c>
      <c r="AD793" s="251">
        <v>0.27723553776741028</v>
      </c>
      <c r="AE793" s="127">
        <v>7352</v>
      </c>
      <c r="AF793" s="251">
        <v>98.204566955566406</v>
      </c>
      <c r="AG793" s="127">
        <v>3616008</v>
      </c>
      <c r="AH793" s="251">
        <v>0.14493884146213531</v>
      </c>
      <c r="AI793" s="127">
        <v>24694</v>
      </c>
      <c r="AJ793" s="251">
        <v>93.86895751953125</v>
      </c>
      <c r="AK793" s="251">
        <v>0.99490392208099365</v>
      </c>
      <c r="AL793" s="251">
        <v>6.1640467494726181E-2</v>
      </c>
      <c r="AM793" s="245">
        <v>0</v>
      </c>
      <c r="AN793" s="126">
        <v>0</v>
      </c>
      <c r="AO793" s="156">
        <v>0</v>
      </c>
      <c r="AP793" s="127">
        <v>0</v>
      </c>
      <c r="AQ793" s="127">
        <v>0</v>
      </c>
      <c r="AR793" s="127">
        <v>0</v>
      </c>
      <c r="AS793" s="127">
        <v>0</v>
      </c>
      <c r="AT793" s="127">
        <v>0</v>
      </c>
      <c r="AU793" s="127">
        <v>0</v>
      </c>
      <c r="AV793" s="311">
        <v>1</v>
      </c>
      <c r="AW793" s="312">
        <v>0</v>
      </c>
      <c r="AX793" s="312">
        <v>7</v>
      </c>
      <c r="AY793" s="10">
        <v>0</v>
      </c>
      <c r="AZ793" s="10">
        <v>0</v>
      </c>
      <c r="BA793" s="10">
        <v>0</v>
      </c>
    </row>
    <row r="794" spans="1:53" x14ac:dyDescent="0.25">
      <c r="A794" s="9">
        <v>41866</v>
      </c>
      <c r="B794" s="309" t="s">
        <v>124</v>
      </c>
      <c r="C794" s="309" t="s">
        <v>86</v>
      </c>
      <c r="D794" s="310" t="s">
        <v>118</v>
      </c>
      <c r="E794" s="127">
        <v>42</v>
      </c>
      <c r="F794" s="127">
        <v>136</v>
      </c>
      <c r="G794" s="245">
        <v>278.09521484375</v>
      </c>
      <c r="H794" s="245">
        <v>0.20400001108646393</v>
      </c>
      <c r="I794" s="245">
        <v>411226.375</v>
      </c>
      <c r="J794" s="126">
        <v>0</v>
      </c>
      <c r="K794" s="127">
        <v>31089</v>
      </c>
      <c r="L794" s="251">
        <v>96.349191032197879</v>
      </c>
      <c r="M794" s="127">
        <v>1599002</v>
      </c>
      <c r="N794" s="251">
        <v>0</v>
      </c>
      <c r="O794" s="127">
        <v>37818</v>
      </c>
      <c r="P794" s="251">
        <v>0</v>
      </c>
      <c r="Q794" s="127">
        <v>88830</v>
      </c>
      <c r="R794" s="251">
        <v>99.924575805664062</v>
      </c>
      <c r="S794" s="127">
        <v>1093603</v>
      </c>
      <c r="T794" s="251">
        <v>99.949432373046875</v>
      </c>
      <c r="U794" s="251">
        <v>99.780525207519531</v>
      </c>
      <c r="V794" s="251">
        <v>99.819198608398438</v>
      </c>
      <c r="W794" s="251">
        <v>99.705268859863281</v>
      </c>
      <c r="X794" s="251">
        <v>99.768722534179688</v>
      </c>
      <c r="Y794" s="127">
        <v>1664564</v>
      </c>
      <c r="Z794" s="251">
        <v>99.897872924804687</v>
      </c>
      <c r="AA794" s="127">
        <v>273308</v>
      </c>
      <c r="AB794" s="251">
        <v>99.840835571289062</v>
      </c>
      <c r="AC794" s="127">
        <v>37810</v>
      </c>
      <c r="AD794" s="251">
        <v>0.20100502669811249</v>
      </c>
      <c r="AE794" s="127">
        <v>3179</v>
      </c>
      <c r="AF794" s="251">
        <v>97.514938354492187</v>
      </c>
      <c r="AG794" s="127">
        <v>1600811</v>
      </c>
      <c r="AH794" s="251">
        <v>0.15067362785339355</v>
      </c>
      <c r="AI794" s="127">
        <v>18992</v>
      </c>
      <c r="AJ794" s="251">
        <v>92.897010803222656</v>
      </c>
      <c r="AK794" s="251">
        <v>0.90442466735839844</v>
      </c>
      <c r="AL794" s="251">
        <v>5.6174252182245255E-2</v>
      </c>
      <c r="AM794" s="245">
        <v>0</v>
      </c>
      <c r="AN794" s="126">
        <v>0</v>
      </c>
      <c r="AO794" s="156">
        <v>0</v>
      </c>
      <c r="AP794" s="127">
        <v>0</v>
      </c>
      <c r="AQ794" s="127">
        <v>0</v>
      </c>
      <c r="AR794" s="127">
        <v>0</v>
      </c>
      <c r="AS794" s="127">
        <v>0</v>
      </c>
      <c r="AT794" s="127">
        <v>0</v>
      </c>
      <c r="AU794" s="127">
        <v>0</v>
      </c>
      <c r="AV794" s="311">
        <v>0</v>
      </c>
      <c r="AW794" s="312">
        <v>0</v>
      </c>
      <c r="AX794" s="312">
        <v>7</v>
      </c>
      <c r="AY794" s="10">
        <v>0</v>
      </c>
      <c r="AZ794" s="10">
        <v>0</v>
      </c>
      <c r="BA794" s="10">
        <v>0</v>
      </c>
    </row>
    <row r="795" spans="1:53" x14ac:dyDescent="0.25">
      <c r="A795" s="9">
        <v>41866</v>
      </c>
      <c r="B795" s="309" t="s">
        <v>78</v>
      </c>
      <c r="C795" s="309" t="s">
        <v>86</v>
      </c>
      <c r="D795" s="310" t="s">
        <v>118</v>
      </c>
      <c r="E795" s="127">
        <v>33</v>
      </c>
      <c r="F795" s="127">
        <v>104</v>
      </c>
      <c r="G795" s="245">
        <v>637.533447265625</v>
      </c>
      <c r="H795" s="245">
        <v>0.13680000603199005</v>
      </c>
      <c r="I795" s="245">
        <v>403513.6875</v>
      </c>
      <c r="J795" s="126">
        <v>0</v>
      </c>
      <c r="K795" s="127">
        <v>0</v>
      </c>
      <c r="L795" s="251" t="e">
        <v>#DIV/0!</v>
      </c>
      <c r="M795" s="127">
        <v>1702153</v>
      </c>
      <c r="N795" s="251">
        <v>1.7624736938159913E-4</v>
      </c>
      <c r="O795" s="127">
        <v>80620</v>
      </c>
      <c r="P795" s="251">
        <v>0</v>
      </c>
      <c r="Q795" s="127">
        <v>170720</v>
      </c>
      <c r="R795" s="251">
        <v>99.858245849609375</v>
      </c>
      <c r="S795" s="127">
        <v>1022452</v>
      </c>
      <c r="T795" s="251">
        <v>99.869918823242188</v>
      </c>
      <c r="U795" s="251">
        <v>99.796577453613281</v>
      </c>
      <c r="V795" s="251">
        <v>99.726226806640625</v>
      </c>
      <c r="W795" s="251">
        <v>99.655113220214844</v>
      </c>
      <c r="X795" s="251">
        <v>99.596504211425781</v>
      </c>
      <c r="Y795" s="127">
        <v>1468646</v>
      </c>
      <c r="Z795" s="251">
        <v>99.884727478027344</v>
      </c>
      <c r="AA795" s="127">
        <v>219860</v>
      </c>
      <c r="AB795" s="251">
        <v>99.657966613769531</v>
      </c>
      <c r="AC795" s="127">
        <v>81153</v>
      </c>
      <c r="AD795" s="251">
        <v>0.87119394540786743</v>
      </c>
      <c r="AE795" s="127">
        <v>5402</v>
      </c>
      <c r="AF795" s="251">
        <v>98.093299865722656</v>
      </c>
      <c r="AG795" s="127">
        <v>1709883</v>
      </c>
      <c r="AH795" s="251">
        <v>0.2603687047958374</v>
      </c>
      <c r="AI795" s="127">
        <v>13448</v>
      </c>
      <c r="AJ795" s="251">
        <v>95.03271484375</v>
      </c>
      <c r="AK795" s="251">
        <v>1.1593807935714722</v>
      </c>
      <c r="AL795" s="251">
        <v>6.1096154153347015E-2</v>
      </c>
      <c r="AM795" s="245">
        <v>0</v>
      </c>
      <c r="AN795" s="126">
        <v>0</v>
      </c>
      <c r="AO795" s="156">
        <v>0</v>
      </c>
      <c r="AP795" s="127">
        <v>0</v>
      </c>
      <c r="AQ795" s="127">
        <v>0</v>
      </c>
      <c r="AR795" s="127">
        <v>1</v>
      </c>
      <c r="AS795" s="127">
        <v>1</v>
      </c>
      <c r="AT795" s="127">
        <v>0</v>
      </c>
      <c r="AU795" s="127">
        <v>0</v>
      </c>
      <c r="AV795" s="311">
        <v>4</v>
      </c>
      <c r="AW795" s="312">
        <v>0</v>
      </c>
      <c r="AX795" s="312">
        <v>4</v>
      </c>
      <c r="AY795" s="10">
        <v>1</v>
      </c>
      <c r="AZ795" s="10">
        <v>2</v>
      </c>
      <c r="BA795" s="10">
        <v>2</v>
      </c>
    </row>
    <row r="796" spans="1:53" x14ac:dyDescent="0.25">
      <c r="A796" s="9">
        <v>41866</v>
      </c>
      <c r="B796" s="309" t="s">
        <v>79</v>
      </c>
      <c r="C796" s="309" t="s">
        <v>86</v>
      </c>
      <c r="D796" s="310" t="s">
        <v>119</v>
      </c>
      <c r="E796" s="127">
        <v>78</v>
      </c>
      <c r="F796" s="127">
        <v>264</v>
      </c>
      <c r="G796" s="245">
        <v>502.435302734375</v>
      </c>
      <c r="H796" s="245">
        <v>0.45599997043609619</v>
      </c>
      <c r="I796" s="245">
        <v>1329319</v>
      </c>
      <c r="J796" s="126">
        <v>0</v>
      </c>
      <c r="K796" s="127">
        <v>89777</v>
      </c>
      <c r="L796" s="251">
        <v>96.768660124530783</v>
      </c>
      <c r="M796" s="127">
        <v>3696931</v>
      </c>
      <c r="N796" s="251">
        <v>0</v>
      </c>
      <c r="O796" s="127">
        <v>61820</v>
      </c>
      <c r="P796" s="251">
        <v>0</v>
      </c>
      <c r="Q796" s="127">
        <v>229780</v>
      </c>
      <c r="R796" s="251">
        <v>99.915138244628906</v>
      </c>
      <c r="S796" s="127">
        <v>2362417</v>
      </c>
      <c r="T796" s="251">
        <v>99.91021728515625</v>
      </c>
      <c r="U796" s="251">
        <v>99.746040344238281</v>
      </c>
      <c r="V796" s="251">
        <v>99.810462951660156</v>
      </c>
      <c r="W796" s="251">
        <v>99.661392211914063</v>
      </c>
      <c r="X796" s="251">
        <v>99.720848083496094</v>
      </c>
      <c r="Y796" s="127">
        <v>4110831</v>
      </c>
      <c r="Z796" s="251">
        <v>99.883964538574219</v>
      </c>
      <c r="AA796" s="127">
        <v>726700</v>
      </c>
      <c r="AB796" s="251">
        <v>99.829643249511719</v>
      </c>
      <c r="AC796" s="127">
        <v>61813</v>
      </c>
      <c r="AD796" s="251">
        <v>0.23457849025726318</v>
      </c>
      <c r="AE796" s="127">
        <v>4487</v>
      </c>
      <c r="AF796" s="251">
        <v>98.373077392578125</v>
      </c>
      <c r="AG796" s="127">
        <v>3700202</v>
      </c>
      <c r="AH796" s="251">
        <v>0.11996642500162125</v>
      </c>
      <c r="AI796" s="127">
        <v>28178</v>
      </c>
      <c r="AJ796" s="251">
        <v>96.483070373535156</v>
      </c>
      <c r="AK796" s="251">
        <v>0.92277956008911133</v>
      </c>
      <c r="AL796" s="251">
        <v>6.3846208155155182E-2</v>
      </c>
      <c r="AM796" s="245">
        <v>0</v>
      </c>
      <c r="AN796" s="126">
        <v>0</v>
      </c>
      <c r="AO796" s="156">
        <v>0</v>
      </c>
      <c r="AP796" s="127">
        <v>0</v>
      </c>
      <c r="AQ796" s="127">
        <v>0</v>
      </c>
      <c r="AR796" s="127">
        <v>0</v>
      </c>
      <c r="AS796" s="127">
        <v>0</v>
      </c>
      <c r="AT796" s="127">
        <v>0</v>
      </c>
      <c r="AU796" s="127">
        <v>0</v>
      </c>
      <c r="AV796" s="311">
        <v>1</v>
      </c>
      <c r="AW796" s="312">
        <v>0</v>
      </c>
      <c r="AX796" s="312">
        <v>14</v>
      </c>
      <c r="AY796" s="10">
        <v>0</v>
      </c>
      <c r="AZ796" s="10">
        <v>4</v>
      </c>
      <c r="BA796" s="10">
        <v>7</v>
      </c>
    </row>
    <row r="797" spans="1:53" x14ac:dyDescent="0.25">
      <c r="A797" s="9">
        <v>41866</v>
      </c>
      <c r="B797" s="309" t="s">
        <v>80</v>
      </c>
      <c r="C797" s="309" t="s">
        <v>86</v>
      </c>
      <c r="D797" s="310" t="s">
        <v>119</v>
      </c>
      <c r="E797" s="127">
        <v>57</v>
      </c>
      <c r="F797" s="127">
        <v>177</v>
      </c>
      <c r="G797" s="245">
        <v>318.86407470703125</v>
      </c>
      <c r="H797" s="245">
        <v>0.1080000028014183</v>
      </c>
      <c r="I797" s="245">
        <v>733087.5625</v>
      </c>
      <c r="J797" s="126">
        <v>0</v>
      </c>
      <c r="K797" s="127">
        <v>53117</v>
      </c>
      <c r="L797" s="251">
        <v>96.987781689477941</v>
      </c>
      <c r="M797" s="127">
        <v>1959461</v>
      </c>
      <c r="N797" s="251">
        <v>0</v>
      </c>
      <c r="O797" s="127">
        <v>38873</v>
      </c>
      <c r="P797" s="251">
        <v>0</v>
      </c>
      <c r="Q797" s="127">
        <v>116910</v>
      </c>
      <c r="R797" s="251">
        <v>99.809257507324219</v>
      </c>
      <c r="S797" s="127">
        <v>1247187</v>
      </c>
      <c r="T797" s="251">
        <v>99.947479248046875</v>
      </c>
      <c r="U797" s="251">
        <v>99.8250732421875</v>
      </c>
      <c r="V797" s="251">
        <v>99.919776916503906</v>
      </c>
      <c r="W797" s="251">
        <v>99.634666442871094</v>
      </c>
      <c r="X797" s="251">
        <v>99.867301940917969</v>
      </c>
      <c r="Y797" s="127">
        <v>2058151</v>
      </c>
      <c r="Z797" s="251">
        <v>99.896026611328125</v>
      </c>
      <c r="AA797" s="127">
        <v>367990</v>
      </c>
      <c r="AB797" s="251">
        <v>99.870376586914063</v>
      </c>
      <c r="AC797" s="127">
        <v>38886</v>
      </c>
      <c r="AD797" s="251">
        <v>0.24687547981739044</v>
      </c>
      <c r="AE797" s="127">
        <v>2478</v>
      </c>
      <c r="AF797" s="251">
        <v>98.668281555175781</v>
      </c>
      <c r="AG797" s="127">
        <v>1963275</v>
      </c>
      <c r="AH797" s="251">
        <v>0.13212616741657257</v>
      </c>
      <c r="AI797" s="127">
        <v>15432</v>
      </c>
      <c r="AJ797" s="251">
        <v>95.697250366210937</v>
      </c>
      <c r="AK797" s="251">
        <v>1.1164473295211792</v>
      </c>
      <c r="AL797" s="251">
        <v>6.3118636608123779E-2</v>
      </c>
      <c r="AM797" s="245">
        <v>0</v>
      </c>
      <c r="AN797" s="126">
        <v>0</v>
      </c>
      <c r="AO797" s="156">
        <v>0</v>
      </c>
      <c r="AP797" s="127">
        <v>0</v>
      </c>
      <c r="AQ797" s="127">
        <v>0</v>
      </c>
      <c r="AR797" s="127">
        <v>0</v>
      </c>
      <c r="AS797" s="127">
        <v>0</v>
      </c>
      <c r="AT797" s="127">
        <v>0</v>
      </c>
      <c r="AU797" s="127">
        <v>0</v>
      </c>
      <c r="AV797" s="311">
        <v>1</v>
      </c>
      <c r="AW797" s="312">
        <v>0</v>
      </c>
      <c r="AX797" s="312">
        <v>1</v>
      </c>
      <c r="AY797" s="10">
        <v>0</v>
      </c>
      <c r="AZ797" s="10">
        <v>0</v>
      </c>
      <c r="BA797" s="10">
        <v>0</v>
      </c>
    </row>
    <row r="798" spans="1:53" x14ac:dyDescent="0.25">
      <c r="A798" s="9">
        <v>41866</v>
      </c>
      <c r="B798" s="309" t="s">
        <v>81</v>
      </c>
      <c r="C798" s="309" t="s">
        <v>86</v>
      </c>
      <c r="D798" s="310" t="s">
        <v>119</v>
      </c>
      <c r="E798" s="127">
        <v>40</v>
      </c>
      <c r="F798" s="127">
        <v>134</v>
      </c>
      <c r="G798" s="245">
        <v>340.79025268554688</v>
      </c>
      <c r="H798" s="245">
        <v>0.19200003147125244</v>
      </c>
      <c r="I798" s="245">
        <v>799743.3125</v>
      </c>
      <c r="J798" s="126">
        <v>0</v>
      </c>
      <c r="K798" s="127">
        <v>41400</v>
      </c>
      <c r="L798" s="251">
        <v>96.393719806763286</v>
      </c>
      <c r="M798" s="127">
        <v>1539045</v>
      </c>
      <c r="N798" s="251">
        <v>0</v>
      </c>
      <c r="O798" s="127">
        <v>41941</v>
      </c>
      <c r="P798" s="251">
        <v>0</v>
      </c>
      <c r="Q798" s="127">
        <v>103056</v>
      </c>
      <c r="R798" s="251">
        <v>99.724418640136719</v>
      </c>
      <c r="S798" s="127">
        <v>1031300</v>
      </c>
      <c r="T798" s="251">
        <v>99.879180908203125</v>
      </c>
      <c r="U798" s="251">
        <v>99.635200500488281</v>
      </c>
      <c r="V798" s="251">
        <v>99.863288879394531</v>
      </c>
      <c r="W798" s="251">
        <v>99.360626220703125</v>
      </c>
      <c r="X798" s="251">
        <v>99.742637634277344</v>
      </c>
      <c r="Y798" s="127">
        <v>1959616</v>
      </c>
      <c r="Z798" s="251">
        <v>99.906356811523438</v>
      </c>
      <c r="AA798" s="127">
        <v>394645</v>
      </c>
      <c r="AB798" s="251">
        <v>99.873046875</v>
      </c>
      <c r="AC798" s="127">
        <v>41894</v>
      </c>
      <c r="AD798" s="251">
        <v>0.24824556708335876</v>
      </c>
      <c r="AE798" s="127">
        <v>3410</v>
      </c>
      <c r="AF798" s="251">
        <v>97.302055358886719</v>
      </c>
      <c r="AG798" s="127">
        <v>1541697</v>
      </c>
      <c r="AH798" s="251">
        <v>0.13945671916007996</v>
      </c>
      <c r="AI798" s="127">
        <v>16983</v>
      </c>
      <c r="AJ798" s="251">
        <v>95.65447998046875</v>
      </c>
      <c r="AK798" s="251">
        <v>0.91430473327636719</v>
      </c>
      <c r="AL798" s="251">
        <v>6.8976864218711853E-2</v>
      </c>
      <c r="AM798" s="245">
        <v>0</v>
      </c>
      <c r="AN798" s="126">
        <v>0</v>
      </c>
      <c r="AO798" s="156">
        <v>0</v>
      </c>
      <c r="AP798" s="127">
        <v>0</v>
      </c>
      <c r="AQ798" s="127">
        <v>0</v>
      </c>
      <c r="AR798" s="127">
        <v>1</v>
      </c>
      <c r="AS798" s="127">
        <v>0</v>
      </c>
      <c r="AT798" s="127">
        <v>0</v>
      </c>
      <c r="AU798" s="127">
        <v>0</v>
      </c>
      <c r="AV798" s="311">
        <v>3</v>
      </c>
      <c r="AW798" s="312">
        <v>0</v>
      </c>
      <c r="AX798" s="312">
        <v>8</v>
      </c>
      <c r="AY798" s="10">
        <v>0</v>
      </c>
      <c r="AZ798" s="10">
        <v>3</v>
      </c>
      <c r="BA798" s="10">
        <v>3</v>
      </c>
    </row>
    <row r="799" spans="1:53" x14ac:dyDescent="0.25">
      <c r="A799" s="9">
        <v>41866</v>
      </c>
      <c r="B799" s="309" t="s">
        <v>125</v>
      </c>
      <c r="C799" s="309" t="s">
        <v>86</v>
      </c>
      <c r="D799" s="310" t="s">
        <v>119</v>
      </c>
      <c r="E799" s="127">
        <v>16</v>
      </c>
      <c r="F799" s="127">
        <v>58</v>
      </c>
      <c r="G799" s="245">
        <v>359.03759765625</v>
      </c>
      <c r="H799" s="245">
        <v>9.8399996757507324E-2</v>
      </c>
      <c r="I799" s="245">
        <v>256230.15625</v>
      </c>
      <c r="J799" s="126">
        <v>0</v>
      </c>
      <c r="K799" s="127">
        <v>71204</v>
      </c>
      <c r="L799" s="251">
        <v>96.976293466659186</v>
      </c>
      <c r="M799" s="127">
        <v>987689</v>
      </c>
      <c r="N799" s="251">
        <v>0</v>
      </c>
      <c r="O799" s="127">
        <v>47346</v>
      </c>
      <c r="P799" s="251">
        <v>0</v>
      </c>
      <c r="Q799" s="127">
        <v>104474</v>
      </c>
      <c r="R799" s="251">
        <v>99.94256591796875</v>
      </c>
      <c r="S799" s="127">
        <v>697726</v>
      </c>
      <c r="T799" s="251">
        <v>99.937080383300781</v>
      </c>
      <c r="U799" s="251">
        <v>99.786674499511719</v>
      </c>
      <c r="V799" s="251">
        <v>99.75518798828125</v>
      </c>
      <c r="W799" s="251">
        <v>99.729362487792969</v>
      </c>
      <c r="X799" s="251">
        <v>99.692420959472656</v>
      </c>
      <c r="Y799" s="127">
        <v>996141</v>
      </c>
      <c r="Z799" s="251">
        <v>99.930030822753906</v>
      </c>
      <c r="AA799" s="127">
        <v>173294</v>
      </c>
      <c r="AB799" s="251">
        <v>99.858619689941406</v>
      </c>
      <c r="AC799" s="127">
        <v>47357</v>
      </c>
      <c r="AD799" s="251">
        <v>0.23861308395862579</v>
      </c>
      <c r="AE799" s="127">
        <v>3763</v>
      </c>
      <c r="AF799" s="251">
        <v>98.830718994140625</v>
      </c>
      <c r="AG799" s="127">
        <v>988114</v>
      </c>
      <c r="AH799" s="251">
        <v>0.11830618977546692</v>
      </c>
      <c r="AI799" s="127">
        <v>11932</v>
      </c>
      <c r="AJ799" s="251">
        <v>92.591354370117188</v>
      </c>
      <c r="AK799" s="251">
        <v>0.94247430562973022</v>
      </c>
      <c r="AL799" s="251">
        <v>5.5527590215206146E-2</v>
      </c>
      <c r="AM799" s="245">
        <v>0</v>
      </c>
      <c r="AN799" s="126">
        <v>0</v>
      </c>
      <c r="AO799" s="156">
        <v>0</v>
      </c>
      <c r="AP799" s="127">
        <v>0</v>
      </c>
      <c r="AQ799" s="127">
        <v>0</v>
      </c>
      <c r="AR799" s="127">
        <v>0</v>
      </c>
      <c r="AS799" s="127">
        <v>0</v>
      </c>
      <c r="AT799" s="127">
        <v>0</v>
      </c>
      <c r="AU799" s="127">
        <v>0</v>
      </c>
      <c r="AV799" s="311">
        <v>0</v>
      </c>
      <c r="AW799" s="312">
        <v>0</v>
      </c>
      <c r="AX799" s="312">
        <v>2</v>
      </c>
      <c r="AY799" s="10">
        <v>0</v>
      </c>
      <c r="AZ799" s="10">
        <v>2</v>
      </c>
      <c r="BA799" s="10">
        <v>0</v>
      </c>
    </row>
    <row r="800" spans="1:53" x14ac:dyDescent="0.25">
      <c r="A800" s="9">
        <v>41866</v>
      </c>
      <c r="B800" s="313" t="s">
        <v>82</v>
      </c>
      <c r="C800" s="313" t="s">
        <v>86</v>
      </c>
      <c r="D800" s="314" t="s">
        <v>120</v>
      </c>
      <c r="E800" s="131">
        <v>51</v>
      </c>
      <c r="F800" s="131">
        <v>165</v>
      </c>
      <c r="G800" s="246">
        <v>383.11212158203125</v>
      </c>
      <c r="H800" s="246">
        <v>7.2000004351139069E-2</v>
      </c>
      <c r="I800" s="246">
        <v>626669.4375</v>
      </c>
      <c r="J800" s="129">
        <v>0</v>
      </c>
      <c r="K800" s="128">
        <v>66584</v>
      </c>
      <c r="L800" s="252">
        <v>97.107413192358521</v>
      </c>
      <c r="M800" s="128">
        <v>1359535</v>
      </c>
      <c r="N800" s="252">
        <v>0</v>
      </c>
      <c r="O800" s="128">
        <v>55307</v>
      </c>
      <c r="P800" s="252">
        <v>1.8080894369632006E-3</v>
      </c>
      <c r="Q800" s="128">
        <v>141970</v>
      </c>
      <c r="R800" s="252">
        <v>99.938018798828125</v>
      </c>
      <c r="S800" s="128">
        <v>918032</v>
      </c>
      <c r="T800" s="252">
        <v>99.914276123046875</v>
      </c>
      <c r="U800" s="252">
        <v>99.877052307128906</v>
      </c>
      <c r="V800" s="252">
        <v>99.915924072265625</v>
      </c>
      <c r="W800" s="252">
        <v>99.815147399902344</v>
      </c>
      <c r="X800" s="252">
        <v>99.830268859863281</v>
      </c>
      <c r="Y800" s="128">
        <v>1062802</v>
      </c>
      <c r="Z800" s="252">
        <v>99.913246154785156</v>
      </c>
      <c r="AA800" s="128">
        <v>182436</v>
      </c>
      <c r="AB800" s="252">
        <v>99.703460693359375</v>
      </c>
      <c r="AC800" s="128">
        <v>55375</v>
      </c>
      <c r="AD800" s="252">
        <v>0.20406320691108704</v>
      </c>
      <c r="AE800" s="128">
        <v>5646</v>
      </c>
      <c r="AF800" s="252">
        <v>98.512222290039063</v>
      </c>
      <c r="AG800" s="128">
        <v>1363021</v>
      </c>
      <c r="AH800" s="252">
        <v>0.2352861762046814</v>
      </c>
      <c r="AI800" s="128">
        <v>13908</v>
      </c>
      <c r="AJ800" s="252">
        <v>95.060394287109375</v>
      </c>
      <c r="AK800" s="252">
        <v>1.1878550052642822</v>
      </c>
      <c r="AL800" s="252">
        <v>7.726123183965683E-2</v>
      </c>
      <c r="AM800" s="246">
        <v>0</v>
      </c>
      <c r="AN800" s="129">
        <v>0</v>
      </c>
      <c r="AO800" s="129">
        <v>0</v>
      </c>
      <c r="AP800" s="296">
        <v>0</v>
      </c>
      <c r="AQ800" s="296">
        <v>0</v>
      </c>
      <c r="AR800" s="296">
        <v>0</v>
      </c>
      <c r="AS800" s="296">
        <v>1</v>
      </c>
      <c r="AT800" s="296">
        <v>0</v>
      </c>
      <c r="AU800" s="296">
        <v>0</v>
      </c>
      <c r="AV800" s="311">
        <v>1</v>
      </c>
      <c r="AW800" s="312">
        <v>0</v>
      </c>
      <c r="AX800" s="312">
        <v>3</v>
      </c>
      <c r="AY800" s="10">
        <v>0</v>
      </c>
      <c r="AZ800" s="10">
        <v>1</v>
      </c>
      <c r="BA800" s="10">
        <v>1</v>
      </c>
    </row>
    <row r="801" spans="1:53" x14ac:dyDescent="0.25">
      <c r="A801" s="9">
        <v>41866</v>
      </c>
      <c r="B801" s="313" t="s">
        <v>83</v>
      </c>
      <c r="C801" s="313" t="s">
        <v>86</v>
      </c>
      <c r="D801" s="314" t="s">
        <v>120</v>
      </c>
      <c r="E801" s="131">
        <v>46</v>
      </c>
      <c r="F801" s="131">
        <v>140</v>
      </c>
      <c r="G801" s="246">
        <v>155.78875732421875</v>
      </c>
      <c r="H801" s="246">
        <v>0.92640000581741333</v>
      </c>
      <c r="I801" s="246">
        <v>714570.375</v>
      </c>
      <c r="J801" s="131">
        <v>0</v>
      </c>
      <c r="K801" s="130">
        <v>34739</v>
      </c>
      <c r="L801" s="253">
        <v>96.36719537119663</v>
      </c>
      <c r="M801" s="130">
        <v>936300</v>
      </c>
      <c r="N801" s="253">
        <v>0</v>
      </c>
      <c r="O801" s="130">
        <v>19976</v>
      </c>
      <c r="P801" s="253">
        <v>0</v>
      </c>
      <c r="Q801" s="130">
        <v>81784</v>
      </c>
      <c r="R801" s="253">
        <v>99.935195922851563</v>
      </c>
      <c r="S801" s="130">
        <v>605556</v>
      </c>
      <c r="T801" s="253">
        <v>99.921722412109375</v>
      </c>
      <c r="U801" s="253">
        <v>99.834800720214844</v>
      </c>
      <c r="V801" s="253">
        <v>99.891166687011719</v>
      </c>
      <c r="W801" s="253">
        <v>99.770103454589844</v>
      </c>
      <c r="X801" s="253">
        <v>99.812973022460938</v>
      </c>
      <c r="Y801" s="130">
        <v>904132</v>
      </c>
      <c r="Z801" s="253">
        <v>99.918708801269531</v>
      </c>
      <c r="AA801" s="130">
        <v>192751</v>
      </c>
      <c r="AB801" s="253">
        <v>99.80804443359375</v>
      </c>
      <c r="AC801" s="130">
        <v>19992</v>
      </c>
      <c r="AD801" s="253">
        <v>0.24509803950786591</v>
      </c>
      <c r="AE801" s="130">
        <v>1923</v>
      </c>
      <c r="AF801" s="253">
        <v>97.503898620605469</v>
      </c>
      <c r="AG801" s="130">
        <v>938635</v>
      </c>
      <c r="AH801" s="253">
        <v>0.24748703837394714</v>
      </c>
      <c r="AI801" s="130">
        <v>6009</v>
      </c>
      <c r="AJ801" s="253">
        <v>96.322181701660156</v>
      </c>
      <c r="AK801" s="253">
        <v>1.1904349327087402</v>
      </c>
      <c r="AL801" s="253">
        <v>8.940211683511734E-2</v>
      </c>
      <c r="AM801" s="256">
        <v>0</v>
      </c>
      <c r="AN801" s="131">
        <v>0</v>
      </c>
      <c r="AO801" s="131">
        <v>0</v>
      </c>
      <c r="AP801" s="296">
        <v>0</v>
      </c>
      <c r="AQ801" s="296">
        <v>0</v>
      </c>
      <c r="AR801" s="296">
        <v>0</v>
      </c>
      <c r="AS801" s="296">
        <v>0</v>
      </c>
      <c r="AT801" s="296">
        <v>0</v>
      </c>
      <c r="AU801" s="296">
        <v>0</v>
      </c>
      <c r="AV801" s="315">
        <v>0</v>
      </c>
      <c r="AW801" s="316">
        <v>0</v>
      </c>
      <c r="AX801" s="316">
        <v>7</v>
      </c>
      <c r="AY801" s="317">
        <v>0</v>
      </c>
      <c r="AZ801" s="317">
        <v>2</v>
      </c>
      <c r="BA801" s="317">
        <v>0</v>
      </c>
    </row>
    <row r="802" spans="1:53" x14ac:dyDescent="0.25">
      <c r="A802" s="9">
        <v>41866</v>
      </c>
      <c r="B802" s="299" t="s">
        <v>85</v>
      </c>
      <c r="C802" s="299" t="s">
        <v>86</v>
      </c>
      <c r="D802" s="300">
        <v>3</v>
      </c>
      <c r="E802" s="124">
        <v>134</v>
      </c>
      <c r="F802" s="124">
        <v>435</v>
      </c>
      <c r="G802" s="242">
        <v>253.30311584472656</v>
      </c>
      <c r="H802" s="242">
        <v>4.3199997395277023E-2</v>
      </c>
      <c r="I802" s="242">
        <v>2637999.25</v>
      </c>
      <c r="J802" s="125">
        <v>0</v>
      </c>
      <c r="K802" s="124">
        <v>68992</v>
      </c>
      <c r="L802" s="248">
        <v>96.611201298701303</v>
      </c>
      <c r="M802" s="124">
        <v>3185375</v>
      </c>
      <c r="N802" s="248">
        <v>0</v>
      </c>
      <c r="O802" s="124">
        <v>33237</v>
      </c>
      <c r="P802" s="248">
        <v>0</v>
      </c>
      <c r="Q802" s="124">
        <v>175810</v>
      </c>
      <c r="R802" s="248">
        <v>99.885673522949219</v>
      </c>
      <c r="S802" s="124">
        <v>2127886</v>
      </c>
      <c r="T802" s="248">
        <v>99.903190612792969</v>
      </c>
      <c r="U802" s="248">
        <v>99.810455322265625</v>
      </c>
      <c r="V802" s="248">
        <v>99.931434631347656</v>
      </c>
      <c r="W802" s="248">
        <v>99.696342468261719</v>
      </c>
      <c r="X802" s="248">
        <v>99.834693908691406</v>
      </c>
      <c r="Y802" s="124">
        <v>5233843</v>
      </c>
      <c r="Z802" s="248">
        <v>99.897872924804687</v>
      </c>
      <c r="AA802" s="124">
        <v>952093</v>
      </c>
      <c r="AB802" s="248">
        <v>99.73175048828125</v>
      </c>
      <c r="AC802" s="124">
        <v>33276</v>
      </c>
      <c r="AD802" s="248">
        <v>0.3305685818195343</v>
      </c>
      <c r="AE802" s="124">
        <v>2815</v>
      </c>
      <c r="AF802" s="248">
        <v>97.300178527832031</v>
      </c>
      <c r="AG802" s="124">
        <v>3203852</v>
      </c>
      <c r="AH802" s="248">
        <v>0.25385066866874695</v>
      </c>
      <c r="AI802" s="124">
        <v>20760</v>
      </c>
      <c r="AJ802" s="248">
        <v>92.716766357421875</v>
      </c>
      <c r="AK802" s="248">
        <v>1.0223540067672729</v>
      </c>
      <c r="AL802" s="248">
        <v>7.0647403597831726E-2</v>
      </c>
      <c r="AM802" s="242">
        <v>0</v>
      </c>
      <c r="AN802" s="125">
        <v>0</v>
      </c>
      <c r="AO802" s="300">
        <v>0</v>
      </c>
      <c r="AP802" s="124">
        <v>0</v>
      </c>
      <c r="AQ802" s="124">
        <v>0</v>
      </c>
      <c r="AR802" s="124">
        <v>0</v>
      </c>
      <c r="AS802" s="124">
        <v>0</v>
      </c>
      <c r="AT802" s="124">
        <v>0</v>
      </c>
      <c r="AU802" s="124">
        <v>0</v>
      </c>
      <c r="AV802" s="315">
        <v>2</v>
      </c>
      <c r="AW802" s="316">
        <v>0</v>
      </c>
      <c r="AX802" s="316">
        <v>4</v>
      </c>
      <c r="AY802" s="317">
        <v>1</v>
      </c>
      <c r="AZ802" s="317">
        <v>0</v>
      </c>
      <c r="BA802" s="317">
        <v>0</v>
      </c>
    </row>
    <row r="803" spans="1:53" x14ac:dyDescent="0.25">
      <c r="A803" s="9">
        <v>41866</v>
      </c>
      <c r="B803" s="304" t="s">
        <v>84</v>
      </c>
      <c r="C803" s="304" t="s">
        <v>87</v>
      </c>
      <c r="D803" s="305">
        <v>2</v>
      </c>
      <c r="E803" s="142">
        <v>194</v>
      </c>
      <c r="F803" s="142">
        <v>581</v>
      </c>
      <c r="G803" s="243">
        <v>1057.5340576171875</v>
      </c>
      <c r="H803" s="243">
        <v>2.9795312881469727</v>
      </c>
      <c r="I803" s="243">
        <v>5365484.5</v>
      </c>
      <c r="J803" s="143">
        <v>0</v>
      </c>
      <c r="K803" s="142">
        <v>143728</v>
      </c>
      <c r="L803" s="249">
        <v>96.556690415228758</v>
      </c>
      <c r="M803" s="142">
        <v>6693077</v>
      </c>
      <c r="N803" s="249">
        <v>0</v>
      </c>
      <c r="O803" s="142">
        <v>74555</v>
      </c>
      <c r="P803" s="249">
        <v>0</v>
      </c>
      <c r="Q803" s="142">
        <v>65632</v>
      </c>
      <c r="R803" s="249">
        <v>99.920768737792969</v>
      </c>
      <c r="S803" s="142">
        <v>5252903</v>
      </c>
      <c r="T803" s="249">
        <v>99.981155395507813</v>
      </c>
      <c r="U803" s="249">
        <v>99.849777221679688</v>
      </c>
      <c r="V803" s="249">
        <v>99.906486511230469</v>
      </c>
      <c r="W803" s="249">
        <v>99.770668029785156</v>
      </c>
      <c r="X803" s="249">
        <v>99.887657165527344</v>
      </c>
      <c r="Y803" s="142">
        <v>21049296</v>
      </c>
      <c r="Z803" s="249">
        <v>99.901870727539062</v>
      </c>
      <c r="AA803" s="142">
        <v>10211</v>
      </c>
      <c r="AB803" s="249">
        <v>92.488494873046875</v>
      </c>
      <c r="AC803" s="142">
        <v>64802</v>
      </c>
      <c r="AD803" s="249">
        <v>0.22067220509052277</v>
      </c>
      <c r="AE803" s="142">
        <v>9740</v>
      </c>
      <c r="AF803" s="249">
        <v>99.332649230957031</v>
      </c>
      <c r="AG803" s="142">
        <v>6660333</v>
      </c>
      <c r="AH803" s="249">
        <v>0.12945298850536346</v>
      </c>
      <c r="AI803" s="142">
        <v>15547</v>
      </c>
      <c r="AJ803" s="249">
        <v>97.028366088867187</v>
      </c>
      <c r="AK803" s="249">
        <v>2.5925209522247314</v>
      </c>
      <c r="AL803" s="249">
        <v>0.19835357367992401</v>
      </c>
      <c r="AM803" s="243">
        <v>0</v>
      </c>
      <c r="AN803" s="143">
        <v>0</v>
      </c>
      <c r="AO803" s="305">
        <v>0</v>
      </c>
      <c r="AP803" s="142">
        <v>0</v>
      </c>
      <c r="AQ803" s="142">
        <v>0</v>
      </c>
      <c r="AR803" s="142">
        <v>0</v>
      </c>
      <c r="AS803" s="142">
        <v>0</v>
      </c>
      <c r="AT803" s="142">
        <v>0</v>
      </c>
      <c r="AU803" s="142">
        <v>0</v>
      </c>
      <c r="AV803" s="315">
        <v>1</v>
      </c>
      <c r="AW803" s="316">
        <v>0</v>
      </c>
      <c r="AX803" s="316">
        <v>6</v>
      </c>
      <c r="AY803" s="317">
        <v>0</v>
      </c>
      <c r="AZ803" s="317">
        <v>0</v>
      </c>
      <c r="BA803" s="317">
        <v>2</v>
      </c>
    </row>
    <row r="804" spans="1:53" x14ac:dyDescent="0.25">
      <c r="A804" s="9">
        <v>41865</v>
      </c>
      <c r="B804" s="299" t="s">
        <v>17</v>
      </c>
      <c r="C804" s="299"/>
      <c r="D804" s="300">
        <v>4</v>
      </c>
      <c r="E804" s="124">
        <v>847</v>
      </c>
      <c r="F804" s="124">
        <v>2763</v>
      </c>
      <c r="G804" s="242">
        <v>6941.9642944335937</v>
      </c>
      <c r="H804" s="242">
        <v>6.4588383864611387</v>
      </c>
      <c r="I804" s="242">
        <v>16047077.59375</v>
      </c>
      <c r="J804" s="125"/>
      <c r="K804" s="124">
        <v>888051</v>
      </c>
      <c r="L804" s="248" t="e">
        <v>#DIV/0!</v>
      </c>
      <c r="M804" s="124">
        <v>32861758</v>
      </c>
      <c r="N804" s="248">
        <v>5.5961703057153178E-3</v>
      </c>
      <c r="O804" s="124">
        <v>801046</v>
      </c>
      <c r="P804" s="248">
        <v>6.5909642784169262E-3</v>
      </c>
      <c r="Q804" s="124">
        <v>2012425</v>
      </c>
      <c r="R804" s="248">
        <v>99.803818061140802</v>
      </c>
      <c r="S804" s="124">
        <v>22978612</v>
      </c>
      <c r="T804" s="248">
        <v>99.871951474532565</v>
      </c>
      <c r="U804" s="248">
        <v>99.782658395882379</v>
      </c>
      <c r="V804" s="248">
        <v>99.817599566506573</v>
      </c>
      <c r="W804" s="248">
        <v>99.586902841996093</v>
      </c>
      <c r="X804" s="248">
        <v>99.689784602104666</v>
      </c>
      <c r="Y804" s="124">
        <v>50469968</v>
      </c>
      <c r="Z804" s="248">
        <v>99.899573500999892</v>
      </c>
      <c r="AA804" s="124">
        <v>5023935</v>
      </c>
      <c r="AB804" s="248">
        <v>99.761799616916846</v>
      </c>
      <c r="AC804" s="124">
        <v>792451</v>
      </c>
      <c r="AD804" s="248">
        <v>0.35737225513819837</v>
      </c>
      <c r="AE804" s="124">
        <v>70241</v>
      </c>
      <c r="AF804" s="248">
        <v>98.20902358566282</v>
      </c>
      <c r="AG804" s="124">
        <v>32870211</v>
      </c>
      <c r="AH804" s="248">
        <v>0.17496084721657235</v>
      </c>
      <c r="AI804" s="124">
        <v>289638</v>
      </c>
      <c r="AJ804" s="248">
        <v>94.823539249367826</v>
      </c>
      <c r="AK804" s="248">
        <v>0.8841379286842489</v>
      </c>
      <c r="AL804" s="248" t="e">
        <v>#DIV/0!</v>
      </c>
      <c r="AM804" s="242"/>
      <c r="AN804" s="125"/>
      <c r="AO804" s="300"/>
      <c r="AP804" s="124">
        <v>0</v>
      </c>
      <c r="AQ804" s="124">
        <v>0</v>
      </c>
      <c r="AR804" s="124">
        <v>3</v>
      </c>
      <c r="AS804" s="124">
        <v>5</v>
      </c>
      <c r="AT804" s="124">
        <v>0</v>
      </c>
      <c r="AU804" s="124">
        <v>0</v>
      </c>
      <c r="AV804" s="301">
        <v>27</v>
      </c>
      <c r="AW804" s="302">
        <v>0</v>
      </c>
      <c r="AX804" s="302">
        <v>105</v>
      </c>
      <c r="AY804" s="303">
        <v>4</v>
      </c>
      <c r="AZ804" s="303">
        <v>19</v>
      </c>
      <c r="BA804" s="303">
        <v>18</v>
      </c>
    </row>
    <row r="805" spans="1:53" x14ac:dyDescent="0.25">
      <c r="A805" s="9">
        <v>41865</v>
      </c>
      <c r="B805" s="304" t="s">
        <v>88</v>
      </c>
      <c r="C805" s="304"/>
      <c r="D805" s="305">
        <v>3</v>
      </c>
      <c r="E805" s="142">
        <v>653</v>
      </c>
      <c r="F805" s="142">
        <v>2182</v>
      </c>
      <c r="G805" s="243">
        <v>5924.352294921875</v>
      </c>
      <c r="H805" s="243">
        <v>3.8256000708788633</v>
      </c>
      <c r="I805" s="243">
        <v>10547173.09375</v>
      </c>
      <c r="J805" s="143"/>
      <c r="K805" s="142">
        <v>764878</v>
      </c>
      <c r="L805" s="249" t="e">
        <v>#DIV/0!</v>
      </c>
      <c r="M805" s="142">
        <v>26128901</v>
      </c>
      <c r="N805" s="249">
        <v>7.0381832865149133E-3</v>
      </c>
      <c r="O805" s="142">
        <v>730111</v>
      </c>
      <c r="P805" s="249">
        <v>6.711308502300976E-3</v>
      </c>
      <c r="Q805" s="142">
        <v>1950349</v>
      </c>
      <c r="R805" s="249">
        <v>99.800547886043574</v>
      </c>
      <c r="S805" s="142">
        <v>17721633</v>
      </c>
      <c r="T805" s="249">
        <v>99.840417030506572</v>
      </c>
      <c r="U805" s="249">
        <v>99.777156580207844</v>
      </c>
      <c r="V805" s="249">
        <v>99.794223485079982</v>
      </c>
      <c r="W805" s="249">
        <v>99.578148932163003</v>
      </c>
      <c r="X805" s="249">
        <v>99.634968899859572</v>
      </c>
      <c r="Y805" s="142">
        <v>28337108</v>
      </c>
      <c r="Z805" s="249">
        <v>99.897707731309055</v>
      </c>
      <c r="AA805" s="142">
        <v>5012643</v>
      </c>
      <c r="AB805" s="249">
        <v>99.780673944752635</v>
      </c>
      <c r="AC805" s="142">
        <v>731159</v>
      </c>
      <c r="AD805" s="249">
        <v>0.3684561100447501</v>
      </c>
      <c r="AE805" s="142">
        <v>60547</v>
      </c>
      <c r="AF805" s="249">
        <v>98.082481648767725</v>
      </c>
      <c r="AG805" s="142">
        <v>26173008</v>
      </c>
      <c r="AH805" s="249">
        <v>0.18799902372895522</v>
      </c>
      <c r="AI805" s="142">
        <v>271485</v>
      </c>
      <c r="AJ805" s="249">
        <v>94.72199304612549</v>
      </c>
      <c r="AK805" s="249">
        <v>7.8403594767851033E-7</v>
      </c>
      <c r="AL805" s="249" t="e">
        <v>#DIV/0!</v>
      </c>
      <c r="AM805" s="243"/>
      <c r="AN805" s="143"/>
      <c r="AO805" s="305"/>
      <c r="AP805" s="142">
        <v>0</v>
      </c>
      <c r="AQ805" s="142">
        <v>0</v>
      </c>
      <c r="AR805" s="142">
        <v>3</v>
      </c>
      <c r="AS805" s="142">
        <v>5</v>
      </c>
      <c r="AT805" s="142">
        <v>0</v>
      </c>
      <c r="AU805" s="142">
        <v>0</v>
      </c>
      <c r="AV805" s="301">
        <v>27</v>
      </c>
      <c r="AW805" s="302">
        <v>0</v>
      </c>
      <c r="AX805" s="302">
        <v>94</v>
      </c>
      <c r="AY805" s="303">
        <v>4</v>
      </c>
      <c r="AZ805" s="303">
        <v>19</v>
      </c>
      <c r="BA805" s="303">
        <v>17</v>
      </c>
    </row>
    <row r="806" spans="1:53" x14ac:dyDescent="0.25">
      <c r="A806" s="9">
        <v>41865</v>
      </c>
      <c r="B806" s="306" t="s">
        <v>89</v>
      </c>
      <c r="C806" s="306"/>
      <c r="D806" s="307">
        <v>1</v>
      </c>
      <c r="E806" s="145">
        <v>194</v>
      </c>
      <c r="F806" s="145">
        <v>581</v>
      </c>
      <c r="G806" s="244">
        <v>1017.6119995117187</v>
      </c>
      <c r="H806" s="244">
        <v>2.6332383155822754</v>
      </c>
      <c r="I806" s="244">
        <v>5499904.5</v>
      </c>
      <c r="J806" s="138"/>
      <c r="K806" s="145">
        <v>123173</v>
      </c>
      <c r="L806" s="250">
        <v>96.931145624446913</v>
      </c>
      <c r="M806" s="145">
        <v>6732857</v>
      </c>
      <c r="N806" s="250">
        <v>0</v>
      </c>
      <c r="O806" s="145">
        <v>70935</v>
      </c>
      <c r="P806" s="250">
        <v>5.352300126105547E-3</v>
      </c>
      <c r="Q806" s="145">
        <v>62076</v>
      </c>
      <c r="R806" s="250">
        <v>99.906562805175781</v>
      </c>
      <c r="S806" s="145">
        <v>5256979</v>
      </c>
      <c r="T806" s="250">
        <v>99.978256225585938</v>
      </c>
      <c r="U806" s="250">
        <v>99.839286804199219</v>
      </c>
      <c r="V806" s="250">
        <v>99.908317565917969</v>
      </c>
      <c r="W806" s="250">
        <v>99.746002197265625</v>
      </c>
      <c r="X806" s="250">
        <v>99.8865966796875</v>
      </c>
      <c r="Y806" s="145">
        <v>22132860</v>
      </c>
      <c r="Z806" s="250">
        <v>99.901962280273438</v>
      </c>
      <c r="AA806" s="145">
        <v>11292</v>
      </c>
      <c r="AB806" s="250">
        <v>91.383277893066406</v>
      </c>
      <c r="AC806" s="145">
        <v>61292</v>
      </c>
      <c r="AD806" s="250">
        <v>0.22515173256397247</v>
      </c>
      <c r="AE806" s="145">
        <v>9694</v>
      </c>
      <c r="AF806" s="250">
        <v>98.999382019042969</v>
      </c>
      <c r="AG806" s="145">
        <v>6697203</v>
      </c>
      <c r="AH806" s="250">
        <v>0.12400699406862259</v>
      </c>
      <c r="AI806" s="145">
        <v>18153</v>
      </c>
      <c r="AJ806" s="250">
        <v>96.342201232910156</v>
      </c>
      <c r="AK806" s="250">
        <v>2.5796487331390381</v>
      </c>
      <c r="AL806" s="250">
        <v>0.20470891892910004</v>
      </c>
      <c r="AM806" s="244"/>
      <c r="AN806" s="138"/>
      <c r="AO806" s="307"/>
      <c r="AP806" s="145">
        <v>0</v>
      </c>
      <c r="AQ806" s="145">
        <v>0</v>
      </c>
      <c r="AR806" s="145">
        <v>0</v>
      </c>
      <c r="AS806" s="145">
        <v>0</v>
      </c>
      <c r="AT806" s="145">
        <v>0</v>
      </c>
      <c r="AU806" s="145">
        <v>0</v>
      </c>
      <c r="AV806" s="34">
        <v>0</v>
      </c>
      <c r="AW806" s="308">
        <v>0</v>
      </c>
      <c r="AX806" s="308">
        <v>11</v>
      </c>
      <c r="AY806" s="10">
        <v>0</v>
      </c>
      <c r="AZ806" s="10">
        <v>0</v>
      </c>
      <c r="BA806" s="10">
        <v>1</v>
      </c>
    </row>
    <row r="807" spans="1:53" x14ac:dyDescent="0.25">
      <c r="A807" s="9">
        <v>41865</v>
      </c>
      <c r="B807" s="309" t="s">
        <v>75</v>
      </c>
      <c r="C807" s="309" t="s">
        <v>86</v>
      </c>
      <c r="D807" s="310" t="s">
        <v>118</v>
      </c>
      <c r="E807" s="127">
        <v>39</v>
      </c>
      <c r="F807" s="127">
        <v>181</v>
      </c>
      <c r="G807" s="245">
        <v>1491.0623779296875</v>
      </c>
      <c r="H807" s="245">
        <v>0.9720001220703125</v>
      </c>
      <c r="I807" s="245">
        <v>758984.5625</v>
      </c>
      <c r="J807" s="126">
        <v>0</v>
      </c>
      <c r="K807" s="127">
        <v>173737</v>
      </c>
      <c r="L807" s="251">
        <v>97.17561601731353</v>
      </c>
      <c r="M807" s="127">
        <v>3664549</v>
      </c>
      <c r="N807" s="251">
        <v>5.0183527171611786E-2</v>
      </c>
      <c r="O807" s="127">
        <v>185443</v>
      </c>
      <c r="P807" s="251">
        <v>2.5883965194225311E-2</v>
      </c>
      <c r="Q807" s="127">
        <v>436512</v>
      </c>
      <c r="R807" s="251">
        <v>99.470344543457031</v>
      </c>
      <c r="S807" s="127">
        <v>2812718</v>
      </c>
      <c r="T807" s="251">
        <v>99.446586608886719</v>
      </c>
      <c r="U807" s="251">
        <v>99.771896362304688</v>
      </c>
      <c r="V807" s="251">
        <v>99.496170043945313</v>
      </c>
      <c r="W807" s="251">
        <v>99.243446350097656</v>
      </c>
      <c r="X807" s="251">
        <v>98.945541381835938</v>
      </c>
      <c r="Y807" s="127">
        <v>3840485</v>
      </c>
      <c r="Z807" s="251">
        <v>99.907356262207031</v>
      </c>
      <c r="AA807" s="127">
        <v>657217</v>
      </c>
      <c r="AB807" s="251">
        <v>99.6888427734375</v>
      </c>
      <c r="AC807" s="127">
        <v>185796</v>
      </c>
      <c r="AD807" s="251">
        <v>0.43380913138389587</v>
      </c>
      <c r="AE807" s="127">
        <v>20328</v>
      </c>
      <c r="AF807" s="251">
        <v>98.302833557128906</v>
      </c>
      <c r="AG807" s="127">
        <v>3660913</v>
      </c>
      <c r="AH807" s="251">
        <v>0.31082409620285034</v>
      </c>
      <c r="AI807" s="127">
        <v>87008</v>
      </c>
      <c r="AJ807" s="251">
        <v>94.779792785644531</v>
      </c>
      <c r="AK807" s="251">
        <v>1.1332159042358398</v>
      </c>
      <c r="AL807" s="251">
        <v>6.0323767364025116E-2</v>
      </c>
      <c r="AM807" s="245">
        <v>0</v>
      </c>
      <c r="AN807" s="126">
        <v>0</v>
      </c>
      <c r="AO807" s="156">
        <v>0</v>
      </c>
      <c r="AP807" s="127">
        <v>0</v>
      </c>
      <c r="AQ807" s="127">
        <v>0</v>
      </c>
      <c r="AR807" s="127">
        <v>0</v>
      </c>
      <c r="AS807" s="127">
        <v>1</v>
      </c>
      <c r="AT807" s="127">
        <v>0</v>
      </c>
      <c r="AU807" s="127">
        <v>0</v>
      </c>
      <c r="AV807" s="311">
        <v>9</v>
      </c>
      <c r="AW807" s="312">
        <v>0</v>
      </c>
      <c r="AX807" s="312">
        <v>22</v>
      </c>
      <c r="AY807" s="10">
        <v>3</v>
      </c>
      <c r="AZ807" s="10">
        <v>1</v>
      </c>
      <c r="BA807" s="10">
        <v>4</v>
      </c>
    </row>
    <row r="808" spans="1:53" x14ac:dyDescent="0.25">
      <c r="A808" s="9">
        <v>41865</v>
      </c>
      <c r="B808" s="309" t="s">
        <v>76</v>
      </c>
      <c r="C808" s="309" t="s">
        <v>86</v>
      </c>
      <c r="D808" s="310" t="s">
        <v>119</v>
      </c>
      <c r="E808" s="127">
        <v>52</v>
      </c>
      <c r="F808" s="127">
        <v>168</v>
      </c>
      <c r="G808" s="245">
        <v>447.59756469726562</v>
      </c>
      <c r="H808" s="245">
        <v>9.3600004911422729E-2</v>
      </c>
      <c r="I808" s="245">
        <v>653992.75</v>
      </c>
      <c r="J808" s="126">
        <v>0</v>
      </c>
      <c r="K808" s="127">
        <v>63801</v>
      </c>
      <c r="L808" s="251">
        <v>97.537656149590134</v>
      </c>
      <c r="M808" s="127">
        <v>1920182</v>
      </c>
      <c r="N808" s="251">
        <v>0</v>
      </c>
      <c r="O808" s="127">
        <v>53028</v>
      </c>
      <c r="P808" s="251">
        <v>0</v>
      </c>
      <c r="Q808" s="127">
        <v>165545</v>
      </c>
      <c r="R808" s="251">
        <v>99.777099609375</v>
      </c>
      <c r="S808" s="127">
        <v>1282333</v>
      </c>
      <c r="T808" s="251">
        <v>99.940109252929688</v>
      </c>
      <c r="U808" s="251">
        <v>99.801994323730469</v>
      </c>
      <c r="V808" s="251">
        <v>99.876937866210938</v>
      </c>
      <c r="W808" s="251">
        <v>99.579536437988281</v>
      </c>
      <c r="X808" s="251">
        <v>99.817123413085938</v>
      </c>
      <c r="Y808" s="127">
        <v>1903410</v>
      </c>
      <c r="Z808" s="251">
        <v>99.913261413574219</v>
      </c>
      <c r="AA808" s="127">
        <v>312607</v>
      </c>
      <c r="AB808" s="251">
        <v>99.854446411132813</v>
      </c>
      <c r="AC808" s="127">
        <v>53062</v>
      </c>
      <c r="AD808" s="251">
        <v>0.26007312536239624</v>
      </c>
      <c r="AE808" s="127">
        <v>1233</v>
      </c>
      <c r="AF808" s="251">
        <v>97.810218811035156</v>
      </c>
      <c r="AG808" s="127">
        <v>1922767</v>
      </c>
      <c r="AH808" s="251">
        <v>0.12497614324092865</v>
      </c>
      <c r="AI808" s="127">
        <v>16411</v>
      </c>
      <c r="AJ808" s="251">
        <v>93.114372253417969</v>
      </c>
      <c r="AK808" s="251">
        <v>1.0853685140609741</v>
      </c>
      <c r="AL808" s="251">
        <v>5.4161887615919113E-2</v>
      </c>
      <c r="AM808" s="245">
        <v>0</v>
      </c>
      <c r="AN808" s="126">
        <v>0</v>
      </c>
      <c r="AO808" s="156">
        <v>0</v>
      </c>
      <c r="AP808" s="127">
        <v>0</v>
      </c>
      <c r="AQ808" s="127">
        <v>0</v>
      </c>
      <c r="AR808" s="127">
        <v>0</v>
      </c>
      <c r="AS808" s="127">
        <v>0</v>
      </c>
      <c r="AT808" s="127">
        <v>0</v>
      </c>
      <c r="AU808" s="127">
        <v>0</v>
      </c>
      <c r="AV808" s="311">
        <v>1</v>
      </c>
      <c r="AW808" s="312">
        <v>0</v>
      </c>
      <c r="AX808" s="312">
        <v>1</v>
      </c>
      <c r="AY808" s="10">
        <v>0</v>
      </c>
      <c r="AZ808" s="10">
        <v>3</v>
      </c>
      <c r="BA808" s="10">
        <v>0</v>
      </c>
    </row>
    <row r="809" spans="1:53" x14ac:dyDescent="0.25">
      <c r="A809" s="9">
        <v>41865</v>
      </c>
      <c r="B809" s="309" t="s">
        <v>77</v>
      </c>
      <c r="C809" s="309" t="s">
        <v>86</v>
      </c>
      <c r="D809" s="310" t="s">
        <v>118</v>
      </c>
      <c r="E809" s="127">
        <v>65</v>
      </c>
      <c r="F809" s="127">
        <v>220</v>
      </c>
      <c r="G809" s="245">
        <v>807.22100830078125</v>
      </c>
      <c r="H809" s="245">
        <v>0.607200026512146</v>
      </c>
      <c r="I809" s="245">
        <v>962542.0625</v>
      </c>
      <c r="J809" s="126">
        <v>0</v>
      </c>
      <c r="K809" s="127">
        <v>118361</v>
      </c>
      <c r="L809" s="251">
        <v>97.380894044491001</v>
      </c>
      <c r="M809" s="127">
        <v>3601670</v>
      </c>
      <c r="N809" s="251">
        <v>0</v>
      </c>
      <c r="O809" s="127">
        <v>93098</v>
      </c>
      <c r="P809" s="251">
        <v>0</v>
      </c>
      <c r="Q809" s="127">
        <v>233217</v>
      </c>
      <c r="R809" s="251">
        <v>99.934394836425781</v>
      </c>
      <c r="S809" s="127">
        <v>2409420</v>
      </c>
      <c r="T809" s="251">
        <v>99.939987182617188</v>
      </c>
      <c r="U809" s="251">
        <v>99.805580139160156</v>
      </c>
      <c r="V809" s="251">
        <v>99.800590515136719</v>
      </c>
      <c r="W809" s="251">
        <v>99.740104675292969</v>
      </c>
      <c r="X809" s="251">
        <v>99.740699768066406</v>
      </c>
      <c r="Y809" s="127">
        <v>3243243</v>
      </c>
      <c r="Z809" s="251">
        <v>99.888816833496094</v>
      </c>
      <c r="AA809" s="127">
        <v>575857</v>
      </c>
      <c r="AB809" s="251">
        <v>99.804290771484375</v>
      </c>
      <c r="AC809" s="127">
        <v>93200</v>
      </c>
      <c r="AD809" s="251">
        <v>0.30579400062561035</v>
      </c>
      <c r="AE809" s="127">
        <v>6863</v>
      </c>
      <c r="AF809" s="251">
        <v>98.003791809082031</v>
      </c>
      <c r="AG809" s="127">
        <v>3604324</v>
      </c>
      <c r="AH809" s="251">
        <v>0.12498876452445984</v>
      </c>
      <c r="AI809" s="127">
        <v>22881</v>
      </c>
      <c r="AJ809" s="251">
        <v>94.432060241699219</v>
      </c>
      <c r="AK809" s="251">
        <v>0.98571491241455078</v>
      </c>
      <c r="AL809" s="251">
        <v>6.2209535390138626E-2</v>
      </c>
      <c r="AM809" s="245">
        <v>0</v>
      </c>
      <c r="AN809" s="126">
        <v>0</v>
      </c>
      <c r="AO809" s="156">
        <v>0</v>
      </c>
      <c r="AP809" s="127">
        <v>0</v>
      </c>
      <c r="AQ809" s="127">
        <v>0</v>
      </c>
      <c r="AR809" s="127">
        <v>0</v>
      </c>
      <c r="AS809" s="127">
        <v>0</v>
      </c>
      <c r="AT809" s="127">
        <v>0</v>
      </c>
      <c r="AU809" s="127">
        <v>0</v>
      </c>
      <c r="AV809" s="311">
        <v>6</v>
      </c>
      <c r="AW809" s="312">
        <v>0</v>
      </c>
      <c r="AX809" s="312">
        <v>13</v>
      </c>
      <c r="AY809" s="10">
        <v>0</v>
      </c>
      <c r="AZ809" s="10">
        <v>1</v>
      </c>
      <c r="BA809" s="10">
        <v>0</v>
      </c>
    </row>
    <row r="810" spans="1:53" x14ac:dyDescent="0.25">
      <c r="A810" s="9">
        <v>41865</v>
      </c>
      <c r="B810" s="309" t="s">
        <v>124</v>
      </c>
      <c r="C810" s="309" t="s">
        <v>86</v>
      </c>
      <c r="D810" s="310" t="s">
        <v>118</v>
      </c>
      <c r="E810" s="127">
        <v>42</v>
      </c>
      <c r="F810" s="127">
        <v>136</v>
      </c>
      <c r="G810" s="245">
        <v>288.25436401367187</v>
      </c>
      <c r="H810" s="245">
        <v>1.2000000104308128E-2</v>
      </c>
      <c r="I810" s="245">
        <v>444451</v>
      </c>
      <c r="J810" s="126">
        <v>0</v>
      </c>
      <c r="K810" s="127">
        <v>26826</v>
      </c>
      <c r="L810" s="251">
        <v>96.317005889808399</v>
      </c>
      <c r="M810" s="127">
        <v>1763394</v>
      </c>
      <c r="N810" s="251">
        <v>0</v>
      </c>
      <c r="O810" s="127">
        <v>38654</v>
      </c>
      <c r="P810" s="251">
        <v>0</v>
      </c>
      <c r="Q810" s="127">
        <v>91831</v>
      </c>
      <c r="R810" s="251">
        <v>99.947731018066406</v>
      </c>
      <c r="S810" s="127">
        <v>1143720</v>
      </c>
      <c r="T810" s="251">
        <v>99.938270568847656</v>
      </c>
      <c r="U810" s="251">
        <v>99.849952697753906</v>
      </c>
      <c r="V810" s="251">
        <v>99.830947875976563</v>
      </c>
      <c r="W810" s="251">
        <v>99.797760009765625</v>
      </c>
      <c r="X810" s="251">
        <v>99.769325256347656</v>
      </c>
      <c r="Y810" s="127">
        <v>1731680</v>
      </c>
      <c r="Z810" s="251">
        <v>99.886299133300781</v>
      </c>
      <c r="AA810" s="127">
        <v>263881</v>
      </c>
      <c r="AB810" s="251">
        <v>99.823402404785156</v>
      </c>
      <c r="AC810" s="127">
        <v>38680</v>
      </c>
      <c r="AD810" s="251">
        <v>0.21975180506706238</v>
      </c>
      <c r="AE810" s="127">
        <v>3103</v>
      </c>
      <c r="AF810" s="251">
        <v>97.873023986816406</v>
      </c>
      <c r="AG810" s="127">
        <v>1765661</v>
      </c>
      <c r="AH810" s="251">
        <v>0.13779541850090027</v>
      </c>
      <c r="AI810" s="127">
        <v>19159</v>
      </c>
      <c r="AJ810" s="251">
        <v>93.152046203613281</v>
      </c>
      <c r="AK810" s="251">
        <v>0.92148470878601074</v>
      </c>
      <c r="AL810" s="251">
        <v>5.5009551346302032E-2</v>
      </c>
      <c r="AM810" s="245">
        <v>0</v>
      </c>
      <c r="AN810" s="126">
        <v>0</v>
      </c>
      <c r="AO810" s="156">
        <v>0</v>
      </c>
      <c r="AP810" s="127">
        <v>0</v>
      </c>
      <c r="AQ810" s="127">
        <v>0</v>
      </c>
      <c r="AR810" s="127">
        <v>0</v>
      </c>
      <c r="AS810" s="127">
        <v>0</v>
      </c>
      <c r="AT810" s="127">
        <v>0</v>
      </c>
      <c r="AU810" s="127">
        <v>0</v>
      </c>
      <c r="AV810" s="311">
        <v>1</v>
      </c>
      <c r="AW810" s="312">
        <v>0</v>
      </c>
      <c r="AX810" s="312">
        <v>8</v>
      </c>
      <c r="AY810" s="10">
        <v>0</v>
      </c>
      <c r="AZ810" s="10">
        <v>0</v>
      </c>
      <c r="BA810" s="10">
        <v>0</v>
      </c>
    </row>
    <row r="811" spans="1:53" x14ac:dyDescent="0.25">
      <c r="A811" s="9">
        <v>41865</v>
      </c>
      <c r="B811" s="309" t="s">
        <v>78</v>
      </c>
      <c r="C811" s="309" t="s">
        <v>86</v>
      </c>
      <c r="D811" s="310" t="s">
        <v>118</v>
      </c>
      <c r="E811" s="127">
        <v>33</v>
      </c>
      <c r="F811" s="127">
        <v>104</v>
      </c>
      <c r="G811" s="245">
        <v>586.37762451171875</v>
      </c>
      <c r="H811" s="245">
        <v>7.2000004351139069E-2</v>
      </c>
      <c r="I811" s="245">
        <v>445828.375</v>
      </c>
      <c r="J811" s="126">
        <v>0</v>
      </c>
      <c r="K811" s="127">
        <v>0</v>
      </c>
      <c r="L811" s="251" t="e">
        <v>#DIV/0!</v>
      </c>
      <c r="M811" s="127">
        <v>1612215</v>
      </c>
      <c r="N811" s="251">
        <v>0</v>
      </c>
      <c r="O811" s="127">
        <v>70595</v>
      </c>
      <c r="P811" s="251">
        <v>0</v>
      </c>
      <c r="Q811" s="127">
        <v>154174</v>
      </c>
      <c r="R811" s="251">
        <v>99.833953857421875</v>
      </c>
      <c r="S811" s="127">
        <v>1030767</v>
      </c>
      <c r="T811" s="251">
        <v>99.860298156738281</v>
      </c>
      <c r="U811" s="251">
        <v>99.786102294921875</v>
      </c>
      <c r="V811" s="251">
        <v>99.7515869140625</v>
      </c>
      <c r="W811" s="251">
        <v>99.620414733886719</v>
      </c>
      <c r="X811" s="251">
        <v>99.612228393554688</v>
      </c>
      <c r="Y811" s="127">
        <v>1331414</v>
      </c>
      <c r="Z811" s="251">
        <v>99.898902893066406</v>
      </c>
      <c r="AA811" s="127">
        <v>201027</v>
      </c>
      <c r="AB811" s="251">
        <v>99.703521728515625</v>
      </c>
      <c r="AC811" s="127">
        <v>71080</v>
      </c>
      <c r="AD811" s="251">
        <v>0.89476644992828369</v>
      </c>
      <c r="AE811" s="127">
        <v>5406</v>
      </c>
      <c r="AF811" s="251">
        <v>97.354789733886719</v>
      </c>
      <c r="AG811" s="127">
        <v>1617345</v>
      </c>
      <c r="AH811" s="251">
        <v>0.25177064538002014</v>
      </c>
      <c r="AI811" s="127">
        <v>13895</v>
      </c>
      <c r="AJ811" s="251">
        <v>95.559555053710938</v>
      </c>
      <c r="AK811" s="251">
        <v>1.1647257804870605</v>
      </c>
      <c r="AL811" s="251">
        <v>5.9532683342695236E-2</v>
      </c>
      <c r="AM811" s="245">
        <v>0</v>
      </c>
      <c r="AN811" s="126">
        <v>0</v>
      </c>
      <c r="AO811" s="156">
        <v>0</v>
      </c>
      <c r="AP811" s="127">
        <v>0</v>
      </c>
      <c r="AQ811" s="127">
        <v>0</v>
      </c>
      <c r="AR811" s="127">
        <v>2</v>
      </c>
      <c r="AS811" s="127">
        <v>3</v>
      </c>
      <c r="AT811" s="127">
        <v>0</v>
      </c>
      <c r="AU811" s="127">
        <v>0</v>
      </c>
      <c r="AV811" s="311">
        <v>6</v>
      </c>
      <c r="AW811" s="312">
        <v>0</v>
      </c>
      <c r="AX811" s="312">
        <v>5</v>
      </c>
      <c r="AY811" s="10">
        <v>0</v>
      </c>
      <c r="AZ811" s="10">
        <v>2</v>
      </c>
      <c r="BA811" s="10">
        <v>3</v>
      </c>
    </row>
    <row r="812" spans="1:53" x14ac:dyDescent="0.25">
      <c r="A812" s="9">
        <v>41865</v>
      </c>
      <c r="B812" s="309" t="s">
        <v>79</v>
      </c>
      <c r="C812" s="309" t="s">
        <v>86</v>
      </c>
      <c r="D812" s="310" t="s">
        <v>119</v>
      </c>
      <c r="E812" s="127">
        <v>78</v>
      </c>
      <c r="F812" s="127">
        <v>264</v>
      </c>
      <c r="G812" s="245">
        <v>496.83596801757813</v>
      </c>
      <c r="H812" s="245">
        <v>0.4055999219417572</v>
      </c>
      <c r="I812" s="245">
        <v>1326493</v>
      </c>
      <c r="J812" s="126">
        <v>0</v>
      </c>
      <c r="K812" s="127">
        <v>80522</v>
      </c>
      <c r="L812" s="251">
        <v>97.148605350090662</v>
      </c>
      <c r="M812" s="127">
        <v>3506729</v>
      </c>
      <c r="N812" s="251">
        <v>0</v>
      </c>
      <c r="O812" s="127">
        <v>60560</v>
      </c>
      <c r="P812" s="251">
        <v>0</v>
      </c>
      <c r="Q812" s="127">
        <v>202891</v>
      </c>
      <c r="R812" s="251">
        <v>99.918678283691406</v>
      </c>
      <c r="S812" s="127">
        <v>2324904</v>
      </c>
      <c r="T812" s="251">
        <v>99.902450561523438</v>
      </c>
      <c r="U812" s="251">
        <v>99.722587585449219</v>
      </c>
      <c r="V812" s="251">
        <v>99.818550109863281</v>
      </c>
      <c r="W812" s="251">
        <v>99.641494750976563</v>
      </c>
      <c r="X812" s="251">
        <v>99.721176147460938</v>
      </c>
      <c r="Y812" s="127">
        <v>4122809</v>
      </c>
      <c r="Z812" s="251">
        <v>99.876953125</v>
      </c>
      <c r="AA812" s="127">
        <v>766598</v>
      </c>
      <c r="AB812" s="251">
        <v>99.808242797851562</v>
      </c>
      <c r="AC812" s="127">
        <v>60553</v>
      </c>
      <c r="AD812" s="251">
        <v>0.28900301456451416</v>
      </c>
      <c r="AE812" s="127">
        <v>4465</v>
      </c>
      <c r="AF812" s="251">
        <v>98.297874450683594</v>
      </c>
      <c r="AG812" s="127">
        <v>3510858</v>
      </c>
      <c r="AH812" s="251">
        <v>0.12868648767471313</v>
      </c>
      <c r="AI812" s="127">
        <v>29063</v>
      </c>
      <c r="AJ812" s="251">
        <v>96.325225830078125</v>
      </c>
      <c r="AK812" s="251">
        <v>0.95155948400497437</v>
      </c>
      <c r="AL812" s="251">
        <v>6.3117057085037231E-2</v>
      </c>
      <c r="AM812" s="245">
        <v>0</v>
      </c>
      <c r="AN812" s="126">
        <v>0</v>
      </c>
      <c r="AO812" s="156">
        <v>0</v>
      </c>
      <c r="AP812" s="127">
        <v>0</v>
      </c>
      <c r="AQ812" s="127">
        <v>0</v>
      </c>
      <c r="AR812" s="127">
        <v>0</v>
      </c>
      <c r="AS812" s="127">
        <v>0</v>
      </c>
      <c r="AT812" s="127">
        <v>0</v>
      </c>
      <c r="AU812" s="127">
        <v>0</v>
      </c>
      <c r="AV812" s="311">
        <v>2</v>
      </c>
      <c r="AW812" s="312">
        <v>0</v>
      </c>
      <c r="AX812" s="312">
        <v>16</v>
      </c>
      <c r="AY812" s="10">
        <v>0</v>
      </c>
      <c r="AZ812" s="10">
        <v>4</v>
      </c>
      <c r="BA812" s="10">
        <v>8</v>
      </c>
    </row>
    <row r="813" spans="1:53" x14ac:dyDescent="0.25">
      <c r="A813" s="9">
        <v>41865</v>
      </c>
      <c r="B813" s="309" t="s">
        <v>80</v>
      </c>
      <c r="C813" s="309" t="s">
        <v>86</v>
      </c>
      <c r="D813" s="310" t="s">
        <v>119</v>
      </c>
      <c r="E813" s="127">
        <v>57</v>
      </c>
      <c r="F813" s="127">
        <v>177</v>
      </c>
      <c r="G813" s="245">
        <v>327.777587890625</v>
      </c>
      <c r="H813" s="245">
        <v>0.10080000013113022</v>
      </c>
      <c r="I813" s="245">
        <v>761943.6875</v>
      </c>
      <c r="J813" s="126">
        <v>0</v>
      </c>
      <c r="K813" s="127">
        <v>49209</v>
      </c>
      <c r="L813" s="251">
        <v>97.136702635696722</v>
      </c>
      <c r="M813" s="127">
        <v>2013643</v>
      </c>
      <c r="N813" s="251">
        <v>0</v>
      </c>
      <c r="O813" s="127">
        <v>38854</v>
      </c>
      <c r="P813" s="251">
        <v>0</v>
      </c>
      <c r="Q813" s="127">
        <v>117081</v>
      </c>
      <c r="R813" s="251">
        <v>99.929962158203125</v>
      </c>
      <c r="S813" s="127">
        <v>1270833</v>
      </c>
      <c r="T813" s="251">
        <v>99.935714721679688</v>
      </c>
      <c r="U813" s="251">
        <v>99.796676635742188</v>
      </c>
      <c r="V813" s="251">
        <v>99.916671752929688</v>
      </c>
      <c r="W813" s="251">
        <v>99.726783752441406</v>
      </c>
      <c r="X813" s="251">
        <v>99.852439880371094</v>
      </c>
      <c r="Y813" s="127">
        <v>1964315</v>
      </c>
      <c r="Z813" s="251">
        <v>99.881233215332031</v>
      </c>
      <c r="AA813" s="127">
        <v>343635</v>
      </c>
      <c r="AB813" s="251">
        <v>99.840530395507813</v>
      </c>
      <c r="AC813" s="127">
        <v>38869</v>
      </c>
      <c r="AD813" s="251">
        <v>0.24183796346187592</v>
      </c>
      <c r="AE813" s="127">
        <v>2426</v>
      </c>
      <c r="AF813" s="251">
        <v>98.145095825195313</v>
      </c>
      <c r="AG813" s="127">
        <v>2017734</v>
      </c>
      <c r="AH813" s="251">
        <v>0.13743139803409576</v>
      </c>
      <c r="AI813" s="127">
        <v>15185</v>
      </c>
      <c r="AJ813" s="251">
        <v>96.285804748535156</v>
      </c>
      <c r="AK813" s="251">
        <v>1.0303579568862915</v>
      </c>
      <c r="AL813" s="251">
        <v>6.9204516708850861E-2</v>
      </c>
      <c r="AM813" s="245">
        <v>0</v>
      </c>
      <c r="AN813" s="126">
        <v>0</v>
      </c>
      <c r="AO813" s="156">
        <v>0</v>
      </c>
      <c r="AP813" s="127">
        <v>0</v>
      </c>
      <c r="AQ813" s="127">
        <v>0</v>
      </c>
      <c r="AR813" s="127">
        <v>0</v>
      </c>
      <c r="AS813" s="127">
        <v>0</v>
      </c>
      <c r="AT813" s="127">
        <v>0</v>
      </c>
      <c r="AU813" s="127">
        <v>0</v>
      </c>
      <c r="AV813" s="311">
        <v>1</v>
      </c>
      <c r="AW813" s="312">
        <v>0</v>
      </c>
      <c r="AX813" s="312">
        <v>1</v>
      </c>
      <c r="AY813" s="10">
        <v>0</v>
      </c>
      <c r="AZ813" s="10">
        <v>0</v>
      </c>
      <c r="BA813" s="10">
        <v>0</v>
      </c>
    </row>
    <row r="814" spans="1:53" x14ac:dyDescent="0.25">
      <c r="A814" s="9">
        <v>41865</v>
      </c>
      <c r="B814" s="309" t="s">
        <v>81</v>
      </c>
      <c r="C814" s="309" t="s">
        <v>86</v>
      </c>
      <c r="D814" s="310" t="s">
        <v>119</v>
      </c>
      <c r="E814" s="127">
        <v>40</v>
      </c>
      <c r="F814" s="127">
        <v>134</v>
      </c>
      <c r="G814" s="245">
        <v>332.86578369140625</v>
      </c>
      <c r="H814" s="245">
        <v>0.33360004425048828</v>
      </c>
      <c r="I814" s="245">
        <v>863890.6875</v>
      </c>
      <c r="J814" s="126">
        <v>0</v>
      </c>
      <c r="K814" s="127">
        <v>40452</v>
      </c>
      <c r="L814" s="251">
        <v>96.833283892020177</v>
      </c>
      <c r="M814" s="127">
        <v>1554377</v>
      </c>
      <c r="N814" s="251">
        <v>0</v>
      </c>
      <c r="O814" s="127">
        <v>39284</v>
      </c>
      <c r="P814" s="251">
        <v>0</v>
      </c>
      <c r="Q814" s="127">
        <v>99766</v>
      </c>
      <c r="R814" s="251">
        <v>99.904777526855469</v>
      </c>
      <c r="S814" s="127">
        <v>1055010</v>
      </c>
      <c r="T814" s="251">
        <v>99.934600830078125</v>
      </c>
      <c r="U814" s="251">
        <v>99.737808227539063</v>
      </c>
      <c r="V814" s="251">
        <v>99.8416748046875</v>
      </c>
      <c r="W814" s="251">
        <v>99.642837524414063</v>
      </c>
      <c r="X814" s="251">
        <v>99.776382446289063</v>
      </c>
      <c r="Y814" s="127">
        <v>1830193</v>
      </c>
      <c r="Z814" s="251">
        <v>99.906402587890625</v>
      </c>
      <c r="AA814" s="127">
        <v>349982</v>
      </c>
      <c r="AB814" s="251">
        <v>99.857421875</v>
      </c>
      <c r="AC814" s="127">
        <v>39254</v>
      </c>
      <c r="AD814" s="251">
        <v>0.19615834951400757</v>
      </c>
      <c r="AE814" s="127">
        <v>3222</v>
      </c>
      <c r="AF814" s="251">
        <v>97.579139709472656</v>
      </c>
      <c r="AG814" s="127">
        <v>1556464</v>
      </c>
      <c r="AH814" s="251">
        <v>0.12573371827602386</v>
      </c>
      <c r="AI814" s="127">
        <v>16718</v>
      </c>
      <c r="AJ814" s="251">
        <v>95.513816833496094</v>
      </c>
      <c r="AK814" s="251">
        <v>0.9171871542930603</v>
      </c>
      <c r="AL814" s="251">
        <v>6.7590311169624329E-2</v>
      </c>
      <c r="AM814" s="245">
        <v>0</v>
      </c>
      <c r="AN814" s="126">
        <v>0</v>
      </c>
      <c r="AO814" s="156">
        <v>0</v>
      </c>
      <c r="AP814" s="127">
        <v>0</v>
      </c>
      <c r="AQ814" s="127">
        <v>0</v>
      </c>
      <c r="AR814" s="127">
        <v>1</v>
      </c>
      <c r="AS814" s="127">
        <v>0</v>
      </c>
      <c r="AT814" s="127">
        <v>0</v>
      </c>
      <c r="AU814" s="127">
        <v>0</v>
      </c>
      <c r="AV814" s="311">
        <v>0</v>
      </c>
      <c r="AW814" s="312">
        <v>0</v>
      </c>
      <c r="AX814" s="312">
        <v>7</v>
      </c>
      <c r="AY814" s="10">
        <v>0</v>
      </c>
      <c r="AZ814" s="10">
        <v>3</v>
      </c>
      <c r="BA814" s="10">
        <v>1</v>
      </c>
    </row>
    <row r="815" spans="1:53" x14ac:dyDescent="0.25">
      <c r="A815" s="9">
        <v>41865</v>
      </c>
      <c r="B815" s="309" t="s">
        <v>125</v>
      </c>
      <c r="C815" s="309" t="s">
        <v>86</v>
      </c>
      <c r="D815" s="310" t="s">
        <v>119</v>
      </c>
      <c r="E815" s="127">
        <v>16</v>
      </c>
      <c r="F815" s="127">
        <v>58</v>
      </c>
      <c r="G815" s="245">
        <v>367.11599731445312</v>
      </c>
      <c r="H815" s="245">
        <v>0.27359998226165771</v>
      </c>
      <c r="I815" s="245">
        <v>259771.21875</v>
      </c>
      <c r="J815" s="126">
        <v>0</v>
      </c>
      <c r="K815" s="127">
        <v>72412</v>
      </c>
      <c r="L815" s="251">
        <v>97.272551510799303</v>
      </c>
      <c r="M815" s="127">
        <v>957420</v>
      </c>
      <c r="N815" s="251">
        <v>0</v>
      </c>
      <c r="O815" s="127">
        <v>45384</v>
      </c>
      <c r="P815" s="251">
        <v>2.2034198045730591E-3</v>
      </c>
      <c r="Q815" s="127">
        <v>92864</v>
      </c>
      <c r="R815" s="251">
        <v>99.939697265625</v>
      </c>
      <c r="S815" s="127">
        <v>692702</v>
      </c>
      <c r="T815" s="251">
        <v>99.954383850097656</v>
      </c>
      <c r="U815" s="251">
        <v>99.676094055175781</v>
      </c>
      <c r="V815" s="251">
        <v>99.65814208984375</v>
      </c>
      <c r="W815" s="251">
        <v>99.615989685058594</v>
      </c>
      <c r="X815" s="251">
        <v>99.612678527832031</v>
      </c>
      <c r="Y815" s="127">
        <v>903720</v>
      </c>
      <c r="Z815" s="251">
        <v>99.935707092285156</v>
      </c>
      <c r="AA815" s="127">
        <v>151328</v>
      </c>
      <c r="AB815" s="251">
        <v>99.853958129882813</v>
      </c>
      <c r="AC815" s="127">
        <v>45331</v>
      </c>
      <c r="AD815" s="251">
        <v>0.21398159861564636</v>
      </c>
      <c r="AE815" s="127">
        <v>3473</v>
      </c>
      <c r="AF815" s="251">
        <v>97.494964599609375</v>
      </c>
      <c r="AG815" s="127">
        <v>956868</v>
      </c>
      <c r="AH815" s="251">
        <v>0.12310998141765594</v>
      </c>
      <c r="AI815" s="127">
        <v>11314</v>
      </c>
      <c r="AJ815" s="251">
        <v>92.805374145507813</v>
      </c>
      <c r="AK815" s="251">
        <v>0.93963795900344849</v>
      </c>
      <c r="AL815" s="251">
        <v>6.4186200499534607E-2</v>
      </c>
      <c r="AM815" s="245">
        <v>0</v>
      </c>
      <c r="AN815" s="126">
        <v>0</v>
      </c>
      <c r="AO815" s="156">
        <v>0</v>
      </c>
      <c r="AP815" s="127">
        <v>0</v>
      </c>
      <c r="AQ815" s="127">
        <v>0</v>
      </c>
      <c r="AR815" s="127">
        <v>0</v>
      </c>
      <c r="AS815" s="127">
        <v>0</v>
      </c>
      <c r="AT815" s="127">
        <v>0</v>
      </c>
      <c r="AU815" s="127">
        <v>0</v>
      </c>
      <c r="AV815" s="311">
        <v>0</v>
      </c>
      <c r="AW815" s="312">
        <v>0</v>
      </c>
      <c r="AX815" s="312">
        <v>4</v>
      </c>
      <c r="AY815" s="10">
        <v>0</v>
      </c>
      <c r="AZ815" s="10">
        <v>2</v>
      </c>
      <c r="BA815" s="10">
        <v>0</v>
      </c>
    </row>
    <row r="816" spans="1:53" x14ac:dyDescent="0.25">
      <c r="A816" s="9">
        <v>41865</v>
      </c>
      <c r="B816" s="313" t="s">
        <v>82</v>
      </c>
      <c r="C816" s="313" t="s">
        <v>86</v>
      </c>
      <c r="D816" s="314" t="s">
        <v>120</v>
      </c>
      <c r="E816" s="131">
        <v>51</v>
      </c>
      <c r="F816" s="131">
        <v>165</v>
      </c>
      <c r="G816" s="246">
        <v>373.75204467773437</v>
      </c>
      <c r="H816" s="246">
        <v>0.32399997115135193</v>
      </c>
      <c r="I816" s="246">
        <v>666528.0625</v>
      </c>
      <c r="J816" s="129">
        <v>0</v>
      </c>
      <c r="K816" s="128">
        <v>55149</v>
      </c>
      <c r="L816" s="252">
        <v>97.127781102105203</v>
      </c>
      <c r="M816" s="128">
        <v>1321822</v>
      </c>
      <c r="N816" s="252">
        <v>0</v>
      </c>
      <c r="O816" s="128">
        <v>54289</v>
      </c>
      <c r="P816" s="252">
        <v>0</v>
      </c>
      <c r="Q816" s="128">
        <v>123343</v>
      </c>
      <c r="R816" s="252">
        <v>99.906761169433594</v>
      </c>
      <c r="S816" s="128">
        <v>922115</v>
      </c>
      <c r="T816" s="252">
        <v>99.822257995605469</v>
      </c>
      <c r="U816" s="252">
        <v>99.843429565429687</v>
      </c>
      <c r="V816" s="252">
        <v>99.886215209960938</v>
      </c>
      <c r="W816" s="252">
        <v>99.750335693359375</v>
      </c>
      <c r="X816" s="252">
        <v>99.70867919921875</v>
      </c>
      <c r="Y816" s="128">
        <v>1071583</v>
      </c>
      <c r="Z816" s="252">
        <v>99.926094055175781</v>
      </c>
      <c r="AA816" s="128">
        <v>183091</v>
      </c>
      <c r="AB816" s="252">
        <v>99.726364135742188</v>
      </c>
      <c r="AC816" s="128">
        <v>54338</v>
      </c>
      <c r="AD816" s="252">
        <v>0.1858736127614975</v>
      </c>
      <c r="AE816" s="128">
        <v>5533</v>
      </c>
      <c r="AF816" s="252">
        <v>99.078254699707031</v>
      </c>
      <c r="AG816" s="128">
        <v>1325128</v>
      </c>
      <c r="AH816" s="252">
        <v>0.24691954255104065</v>
      </c>
      <c r="AI816" s="128">
        <v>13286</v>
      </c>
      <c r="AJ816" s="252">
        <v>95.235588073730469</v>
      </c>
      <c r="AK816" s="252">
        <v>1.3002707958221436</v>
      </c>
      <c r="AL816" s="252">
        <v>6.939697265625E-2</v>
      </c>
      <c r="AM816" s="246">
        <v>0</v>
      </c>
      <c r="AN816" s="129">
        <v>0</v>
      </c>
      <c r="AO816" s="129">
        <v>0</v>
      </c>
      <c r="AP816" s="296">
        <v>0</v>
      </c>
      <c r="AQ816" s="296">
        <v>0</v>
      </c>
      <c r="AR816" s="296">
        <v>0</v>
      </c>
      <c r="AS816" s="296">
        <v>1</v>
      </c>
      <c r="AT816" s="296">
        <v>0</v>
      </c>
      <c r="AU816" s="296">
        <v>0</v>
      </c>
      <c r="AV816" s="311">
        <v>0</v>
      </c>
      <c r="AW816" s="312">
        <v>0</v>
      </c>
      <c r="AX816" s="312">
        <v>5</v>
      </c>
      <c r="AY816" s="10">
        <v>0</v>
      </c>
      <c r="AZ816" s="10">
        <v>1</v>
      </c>
      <c r="BA816" s="10">
        <v>1</v>
      </c>
    </row>
    <row r="817" spans="1:53" x14ac:dyDescent="0.25">
      <c r="A817" s="9">
        <v>41865</v>
      </c>
      <c r="B817" s="313" t="s">
        <v>83</v>
      </c>
      <c r="C817" s="313" t="s">
        <v>86</v>
      </c>
      <c r="D817" s="314" t="s">
        <v>120</v>
      </c>
      <c r="E817" s="131">
        <v>46</v>
      </c>
      <c r="F817" s="131">
        <v>140</v>
      </c>
      <c r="G817" s="246">
        <v>160.20001220703125</v>
      </c>
      <c r="H817" s="246">
        <v>0.56639999151229858</v>
      </c>
      <c r="I817" s="246">
        <v>667369.4375</v>
      </c>
      <c r="J817" s="131">
        <v>0</v>
      </c>
      <c r="K817" s="130">
        <v>26956</v>
      </c>
      <c r="L817" s="253">
        <v>96.980264134144534</v>
      </c>
      <c r="M817" s="130">
        <v>946015</v>
      </c>
      <c r="N817" s="253">
        <v>0</v>
      </c>
      <c r="O817" s="130">
        <v>19992</v>
      </c>
      <c r="P817" s="253">
        <v>0</v>
      </c>
      <c r="Q817" s="130">
        <v>70365</v>
      </c>
      <c r="R817" s="253">
        <v>99.927520751953125</v>
      </c>
      <c r="S817" s="130">
        <v>620970</v>
      </c>
      <c r="T817" s="253">
        <v>99.926246643066406</v>
      </c>
      <c r="U817" s="253">
        <v>99.759902954101563</v>
      </c>
      <c r="V817" s="253">
        <v>99.881187438964844</v>
      </c>
      <c r="W817" s="253">
        <v>99.687599182128906</v>
      </c>
      <c r="X817" s="253">
        <v>99.807518005371094</v>
      </c>
      <c r="Y817" s="130">
        <v>942834</v>
      </c>
      <c r="Z817" s="253">
        <v>99.924591064453125</v>
      </c>
      <c r="AA817" s="130">
        <v>205908</v>
      </c>
      <c r="AB817" s="253">
        <v>99.814964294433594</v>
      </c>
      <c r="AC817" s="130">
        <v>20012</v>
      </c>
      <c r="AD817" s="253">
        <v>0.33479911088943481</v>
      </c>
      <c r="AE817" s="130">
        <v>1784</v>
      </c>
      <c r="AF817" s="253">
        <v>97.982063293457031</v>
      </c>
      <c r="AG817" s="130">
        <v>948337</v>
      </c>
      <c r="AH817" s="253">
        <v>0.25729250907897949</v>
      </c>
      <c r="AI817" s="130">
        <v>5869</v>
      </c>
      <c r="AJ817" s="253">
        <v>97.478279113769531</v>
      </c>
      <c r="AK817" s="253">
        <v>1.1313420534133911</v>
      </c>
      <c r="AL817" s="253">
        <v>7.5212843716144562E-2</v>
      </c>
      <c r="AM817" s="256">
        <v>0</v>
      </c>
      <c r="AN817" s="131">
        <v>0</v>
      </c>
      <c r="AO817" s="131">
        <v>0</v>
      </c>
      <c r="AP817" s="296">
        <v>0</v>
      </c>
      <c r="AQ817" s="296">
        <v>0</v>
      </c>
      <c r="AR817" s="296">
        <v>0</v>
      </c>
      <c r="AS817" s="296">
        <v>0</v>
      </c>
      <c r="AT817" s="296">
        <v>0</v>
      </c>
      <c r="AU817" s="296">
        <v>0</v>
      </c>
      <c r="AV817" s="315">
        <v>1</v>
      </c>
      <c r="AW817" s="316">
        <v>0</v>
      </c>
      <c r="AX817" s="316">
        <v>6</v>
      </c>
      <c r="AY817" s="317">
        <v>0</v>
      </c>
      <c r="AZ817" s="317">
        <v>2</v>
      </c>
      <c r="BA817" s="317">
        <v>0</v>
      </c>
    </row>
    <row r="818" spans="1:53" x14ac:dyDescent="0.25">
      <c r="A818" s="9">
        <v>41865</v>
      </c>
      <c r="B818" s="299" t="s">
        <v>85</v>
      </c>
      <c r="C818" s="299" t="s">
        <v>86</v>
      </c>
      <c r="D818" s="300">
        <v>3</v>
      </c>
      <c r="E818" s="124">
        <v>134</v>
      </c>
      <c r="F818" s="124">
        <v>435</v>
      </c>
      <c r="G818" s="242">
        <v>245.29196166992187</v>
      </c>
      <c r="H818" s="242">
        <v>6.4800001680850983E-2</v>
      </c>
      <c r="I818" s="242">
        <v>2735378.25</v>
      </c>
      <c r="J818" s="125">
        <v>0</v>
      </c>
      <c r="K818" s="124">
        <v>57453</v>
      </c>
      <c r="L818" s="248">
        <v>96.959253650810226</v>
      </c>
      <c r="M818" s="124">
        <v>3266885</v>
      </c>
      <c r="N818" s="248">
        <v>0</v>
      </c>
      <c r="O818" s="124">
        <v>30930</v>
      </c>
      <c r="P818" s="248">
        <v>0</v>
      </c>
      <c r="Q818" s="124">
        <v>162760</v>
      </c>
      <c r="R818" s="248">
        <v>99.884490966796875</v>
      </c>
      <c r="S818" s="124">
        <v>2156141</v>
      </c>
      <c r="T818" s="248">
        <v>99.899497985839844</v>
      </c>
      <c r="U818" s="248">
        <v>99.744583129882813</v>
      </c>
      <c r="V818" s="248">
        <v>99.927452087402344</v>
      </c>
      <c r="W818" s="248">
        <v>99.629371643066406</v>
      </c>
      <c r="X818" s="248">
        <v>99.8270263671875</v>
      </c>
      <c r="Y818" s="124">
        <v>5451422</v>
      </c>
      <c r="Z818" s="248">
        <v>99.896286010742188</v>
      </c>
      <c r="AA818" s="124">
        <v>1001512</v>
      </c>
      <c r="AB818" s="248">
        <v>99.731903076171875</v>
      </c>
      <c r="AC818" s="124">
        <v>30984</v>
      </c>
      <c r="AD818" s="248">
        <v>0.42925381660461426</v>
      </c>
      <c r="AE818" s="124">
        <v>2711</v>
      </c>
      <c r="AF818" s="248">
        <v>97.417930603027344</v>
      </c>
      <c r="AG818" s="124">
        <v>3286609</v>
      </c>
      <c r="AH818" s="248">
        <v>0.25177925825119019</v>
      </c>
      <c r="AI818" s="124">
        <v>20696</v>
      </c>
      <c r="AJ818" s="248">
        <v>92.863357543945313</v>
      </c>
      <c r="AK818" s="248">
        <v>1.0206204652786255</v>
      </c>
      <c r="AL818" s="248">
        <v>6.8367570638656616E-2</v>
      </c>
      <c r="AM818" s="242">
        <v>0</v>
      </c>
      <c r="AN818" s="125">
        <v>0</v>
      </c>
      <c r="AO818" s="300">
        <v>0</v>
      </c>
      <c r="AP818" s="124">
        <v>0</v>
      </c>
      <c r="AQ818" s="124">
        <v>0</v>
      </c>
      <c r="AR818" s="124">
        <v>0</v>
      </c>
      <c r="AS818" s="124">
        <v>0</v>
      </c>
      <c r="AT818" s="124">
        <v>0</v>
      </c>
      <c r="AU818" s="124">
        <v>0</v>
      </c>
      <c r="AV818" s="315">
        <v>0</v>
      </c>
      <c r="AW818" s="316">
        <v>0</v>
      </c>
      <c r="AX818" s="316">
        <v>6</v>
      </c>
      <c r="AY818" s="317">
        <v>1</v>
      </c>
      <c r="AZ818" s="317">
        <v>0</v>
      </c>
      <c r="BA818" s="317">
        <v>0</v>
      </c>
    </row>
    <row r="819" spans="1:53" x14ac:dyDescent="0.25">
      <c r="A819" s="9">
        <v>41865</v>
      </c>
      <c r="B819" s="304" t="s">
        <v>84</v>
      </c>
      <c r="C819" s="304" t="s">
        <v>87</v>
      </c>
      <c r="D819" s="305">
        <v>2</v>
      </c>
      <c r="E819" s="142">
        <v>194</v>
      </c>
      <c r="F819" s="142">
        <v>581</v>
      </c>
      <c r="G819" s="243">
        <v>1017.6119995117187</v>
      </c>
      <c r="H819" s="243">
        <v>2.6332383155822754</v>
      </c>
      <c r="I819" s="243">
        <v>5499904.5</v>
      </c>
      <c r="J819" s="143">
        <v>0</v>
      </c>
      <c r="K819" s="142">
        <v>123173</v>
      </c>
      <c r="L819" s="249">
        <v>96.931145624446913</v>
      </c>
      <c r="M819" s="142">
        <v>6732857</v>
      </c>
      <c r="N819" s="249">
        <v>0</v>
      </c>
      <c r="O819" s="142">
        <v>70935</v>
      </c>
      <c r="P819" s="249">
        <v>5.352300126105547E-3</v>
      </c>
      <c r="Q819" s="142">
        <v>62076</v>
      </c>
      <c r="R819" s="249">
        <v>99.906562805175781</v>
      </c>
      <c r="S819" s="142">
        <v>5256979</v>
      </c>
      <c r="T819" s="249">
        <v>99.978256225585938</v>
      </c>
      <c r="U819" s="249">
        <v>99.839286804199219</v>
      </c>
      <c r="V819" s="249">
        <v>99.908317565917969</v>
      </c>
      <c r="W819" s="249">
        <v>99.746002197265625</v>
      </c>
      <c r="X819" s="249">
        <v>99.8865966796875</v>
      </c>
      <c r="Y819" s="142">
        <v>22132860</v>
      </c>
      <c r="Z819" s="249">
        <v>99.901962280273438</v>
      </c>
      <c r="AA819" s="142">
        <v>11292</v>
      </c>
      <c r="AB819" s="249">
        <v>91.383277893066406</v>
      </c>
      <c r="AC819" s="142">
        <v>61292</v>
      </c>
      <c r="AD819" s="249">
        <v>0.22515173256397247</v>
      </c>
      <c r="AE819" s="142">
        <v>9694</v>
      </c>
      <c r="AF819" s="249">
        <v>98.999382019042969</v>
      </c>
      <c r="AG819" s="142">
        <v>6697203</v>
      </c>
      <c r="AH819" s="249">
        <v>0.12400699406862259</v>
      </c>
      <c r="AI819" s="142">
        <v>18153</v>
      </c>
      <c r="AJ819" s="249">
        <v>96.342201232910156</v>
      </c>
      <c r="AK819" s="249">
        <v>2.5796487331390381</v>
      </c>
      <c r="AL819" s="249">
        <v>0.20470891892910004</v>
      </c>
      <c r="AM819" s="243">
        <v>0</v>
      </c>
      <c r="AN819" s="143">
        <v>0</v>
      </c>
      <c r="AO819" s="305">
        <v>0</v>
      </c>
      <c r="AP819" s="142">
        <v>0</v>
      </c>
      <c r="AQ819" s="142">
        <v>0</v>
      </c>
      <c r="AR819" s="142">
        <v>0</v>
      </c>
      <c r="AS819" s="142">
        <v>0</v>
      </c>
      <c r="AT819" s="142">
        <v>0</v>
      </c>
      <c r="AU819" s="142">
        <v>0</v>
      </c>
      <c r="AV819" s="315">
        <v>0</v>
      </c>
      <c r="AW819" s="316">
        <v>0</v>
      </c>
      <c r="AX819" s="316">
        <v>11</v>
      </c>
      <c r="AY819" s="317">
        <v>0</v>
      </c>
      <c r="AZ819" s="317">
        <v>0</v>
      </c>
      <c r="BA819" s="317">
        <v>1</v>
      </c>
    </row>
    <row r="820" spans="1:53" x14ac:dyDescent="0.25">
      <c r="A820" s="9">
        <v>41864</v>
      </c>
      <c r="B820" s="299" t="s">
        <v>17</v>
      </c>
      <c r="C820" s="299"/>
      <c r="D820" s="300">
        <v>4</v>
      </c>
      <c r="E820" s="124">
        <v>847</v>
      </c>
      <c r="F820" s="124">
        <v>2763</v>
      </c>
      <c r="G820" s="242">
        <v>6807.1450042724609</v>
      </c>
      <c r="H820" s="242">
        <v>5.5023228377103806</v>
      </c>
      <c r="I820" s="242">
        <v>15773340.03125</v>
      </c>
      <c r="J820" s="125"/>
      <c r="K820" s="124">
        <v>857810</v>
      </c>
      <c r="L820" s="248" t="e">
        <v>#DIV/0!</v>
      </c>
      <c r="M820" s="124">
        <v>32841532</v>
      </c>
      <c r="N820" s="248">
        <v>1.6990681205412759E-3</v>
      </c>
      <c r="O820" s="124">
        <v>781574</v>
      </c>
      <c r="P820" s="248">
        <v>1.2794693539040906E-3</v>
      </c>
      <c r="Q820" s="124">
        <v>2014018</v>
      </c>
      <c r="R820" s="248">
        <v>99.84434146473707</v>
      </c>
      <c r="S820" s="124">
        <v>22766815</v>
      </c>
      <c r="T820" s="248">
        <v>99.923521123414105</v>
      </c>
      <c r="U820" s="248">
        <v>99.795029344180378</v>
      </c>
      <c r="V820" s="248">
        <v>99.814798251060708</v>
      </c>
      <c r="W820" s="248">
        <v>99.639689863238019</v>
      </c>
      <c r="X820" s="248">
        <v>99.738461014691822</v>
      </c>
      <c r="Y820" s="124">
        <v>47740190</v>
      </c>
      <c r="Z820" s="248">
        <v>99.898092628183761</v>
      </c>
      <c r="AA820" s="124">
        <v>4796790</v>
      </c>
      <c r="AB820" s="248">
        <v>99.756191738526027</v>
      </c>
      <c r="AC820" s="124">
        <v>773338</v>
      </c>
      <c r="AD820" s="248">
        <v>0.32288598794009066</v>
      </c>
      <c r="AE820" s="124">
        <v>69418</v>
      </c>
      <c r="AF820" s="248">
        <v>97.996196540204522</v>
      </c>
      <c r="AG820" s="124">
        <v>32849436</v>
      </c>
      <c r="AH820" s="248">
        <v>0.16875784511296354</v>
      </c>
      <c r="AI820" s="124">
        <v>291176</v>
      </c>
      <c r="AJ820" s="248">
        <v>92.349301354074214</v>
      </c>
      <c r="AK820" s="248">
        <v>0.88048422248683755</v>
      </c>
      <c r="AL820" s="248" t="e">
        <v>#DIV/0!</v>
      </c>
      <c r="AM820" s="242"/>
      <c r="AN820" s="125"/>
      <c r="AO820" s="300"/>
      <c r="AP820" s="124">
        <v>0</v>
      </c>
      <c r="AQ820" s="124">
        <v>0</v>
      </c>
      <c r="AR820" s="124">
        <v>2</v>
      </c>
      <c r="AS820" s="124">
        <v>5</v>
      </c>
      <c r="AT820" s="124">
        <v>0</v>
      </c>
      <c r="AU820" s="124">
        <v>0</v>
      </c>
      <c r="AV820" s="301">
        <v>29</v>
      </c>
      <c r="AW820" s="302">
        <v>3</v>
      </c>
      <c r="AX820" s="302">
        <v>94</v>
      </c>
      <c r="AY820" s="302"/>
      <c r="AZ820" s="302"/>
      <c r="BA820" s="302"/>
    </row>
    <row r="821" spans="1:53" x14ac:dyDescent="0.25">
      <c r="A821" s="9">
        <v>41864</v>
      </c>
      <c r="B821" s="304" t="s">
        <v>88</v>
      </c>
      <c r="C821" s="304"/>
      <c r="D821" s="305">
        <v>3</v>
      </c>
      <c r="E821" s="142">
        <v>653</v>
      </c>
      <c r="F821" s="142">
        <v>2182</v>
      </c>
      <c r="G821" s="243">
        <v>5790.9769744873047</v>
      </c>
      <c r="H821" s="243">
        <v>3.7176002711057663</v>
      </c>
      <c r="I821" s="243">
        <v>10373592.03125</v>
      </c>
      <c r="J821" s="143"/>
      <c r="K821" s="142">
        <v>737817</v>
      </c>
      <c r="L821" s="249" t="e">
        <v>#DIV/0!</v>
      </c>
      <c r="M821" s="142">
        <v>26032844</v>
      </c>
      <c r="N821" s="249">
        <v>2.1434461809449698E-3</v>
      </c>
      <c r="O821" s="142">
        <v>711539</v>
      </c>
      <c r="P821" s="249">
        <v>1.4054043148839848E-3</v>
      </c>
      <c r="Q821" s="142">
        <v>1951301</v>
      </c>
      <c r="R821" s="249">
        <v>99.841900700473076</v>
      </c>
      <c r="S821" s="142">
        <v>17459474</v>
      </c>
      <c r="T821" s="249">
        <v>99.906676307702384</v>
      </c>
      <c r="U821" s="249">
        <v>99.79270299004618</v>
      </c>
      <c r="V821" s="249">
        <v>99.789953887261419</v>
      </c>
      <c r="W821" s="249">
        <v>99.634931425639934</v>
      </c>
      <c r="X821" s="249">
        <v>99.696826217751735</v>
      </c>
      <c r="Y821" s="142">
        <v>27528408</v>
      </c>
      <c r="Z821" s="249">
        <v>99.896539842317281</v>
      </c>
      <c r="AA821" s="142">
        <v>4784818</v>
      </c>
      <c r="AB821" s="249">
        <v>99.782123995235438</v>
      </c>
      <c r="AC821" s="142">
        <v>712450</v>
      </c>
      <c r="AD821" s="249">
        <v>0.33307601137362963</v>
      </c>
      <c r="AE821" s="142">
        <v>60307</v>
      </c>
      <c r="AF821" s="249">
        <v>97.783009693591637</v>
      </c>
      <c r="AG821" s="142">
        <v>26074491</v>
      </c>
      <c r="AH821" s="249">
        <v>0.17830453460042647</v>
      </c>
      <c r="AI821" s="142">
        <v>275560</v>
      </c>
      <c r="AJ821" s="249">
        <v>92.102265121691417</v>
      </c>
      <c r="AK821" s="249">
        <v>7.9982359250838682E-7</v>
      </c>
      <c r="AL821" s="249" t="e">
        <v>#DIV/0!</v>
      </c>
      <c r="AM821" s="243"/>
      <c r="AN821" s="143"/>
      <c r="AO821" s="305"/>
      <c r="AP821" s="142">
        <v>0</v>
      </c>
      <c r="AQ821" s="142">
        <v>0</v>
      </c>
      <c r="AR821" s="142">
        <v>2</v>
      </c>
      <c r="AS821" s="142">
        <v>5</v>
      </c>
      <c r="AT821" s="142">
        <v>0</v>
      </c>
      <c r="AU821" s="142">
        <v>0</v>
      </c>
      <c r="AV821" s="301">
        <v>28</v>
      </c>
      <c r="AW821" s="302">
        <v>3</v>
      </c>
      <c r="AX821" s="302">
        <v>89</v>
      </c>
      <c r="AY821" s="308"/>
      <c r="AZ821" s="308"/>
      <c r="BA821" s="308"/>
    </row>
    <row r="822" spans="1:53" x14ac:dyDescent="0.25">
      <c r="A822" s="9">
        <v>41864</v>
      </c>
      <c r="B822" s="306" t="s">
        <v>89</v>
      </c>
      <c r="C822" s="306"/>
      <c r="D822" s="307">
        <v>1</v>
      </c>
      <c r="E822" s="145">
        <v>194</v>
      </c>
      <c r="F822" s="145">
        <v>581</v>
      </c>
      <c r="G822" s="244">
        <v>1016.1680297851562</v>
      </c>
      <c r="H822" s="244">
        <v>1.7847225666046143</v>
      </c>
      <c r="I822" s="244">
        <v>5399748</v>
      </c>
      <c r="J822" s="138"/>
      <c r="K822" s="145">
        <v>119993</v>
      </c>
      <c r="L822" s="250">
        <v>96.641470752460563</v>
      </c>
      <c r="M822" s="145">
        <v>6808688</v>
      </c>
      <c r="N822" s="250">
        <v>0</v>
      </c>
      <c r="O822" s="145">
        <v>70035</v>
      </c>
      <c r="P822" s="250">
        <v>0</v>
      </c>
      <c r="Q822" s="145">
        <v>62717</v>
      </c>
      <c r="R822" s="250">
        <v>99.920280456542969</v>
      </c>
      <c r="S822" s="145">
        <v>5307341</v>
      </c>
      <c r="T822" s="250">
        <v>99.978935241699219</v>
      </c>
      <c r="U822" s="250">
        <v>99.81866455078125</v>
      </c>
      <c r="V822" s="250">
        <v>99.9097900390625</v>
      </c>
      <c r="W822" s="250">
        <v>99.739089965820313</v>
      </c>
      <c r="X822" s="250">
        <v>99.888740539550781</v>
      </c>
      <c r="Y822" s="145">
        <v>20211782</v>
      </c>
      <c r="Z822" s="250">
        <v>99.90020751953125</v>
      </c>
      <c r="AA822" s="145">
        <v>11972</v>
      </c>
      <c r="AB822" s="250">
        <v>89.391914367675781</v>
      </c>
      <c r="AC822" s="145">
        <v>60888</v>
      </c>
      <c r="AD822" s="250">
        <v>0.20365260541439056</v>
      </c>
      <c r="AE822" s="145">
        <v>9111</v>
      </c>
      <c r="AF822" s="250">
        <v>99.407310485839844</v>
      </c>
      <c r="AG822" s="145">
        <v>6774945</v>
      </c>
      <c r="AH822" s="250">
        <v>0.13201583921909332</v>
      </c>
      <c r="AI822" s="145">
        <v>15616</v>
      </c>
      <c r="AJ822" s="250">
        <v>96.708503723144531</v>
      </c>
      <c r="AK822" s="250">
        <v>2.5720031261444092</v>
      </c>
      <c r="AL822" s="250">
        <v>0.20212879776954651</v>
      </c>
      <c r="AM822" s="244"/>
      <c r="AN822" s="138"/>
      <c r="AO822" s="307"/>
      <c r="AP822" s="145">
        <v>0</v>
      </c>
      <c r="AQ822" s="145">
        <v>0</v>
      </c>
      <c r="AR822" s="145">
        <v>0</v>
      </c>
      <c r="AS822" s="145">
        <v>0</v>
      </c>
      <c r="AT822" s="145">
        <v>0</v>
      </c>
      <c r="AU822" s="145">
        <v>0</v>
      </c>
      <c r="AV822" s="34">
        <v>1</v>
      </c>
      <c r="AW822" s="308">
        <v>0</v>
      </c>
      <c r="AX822" s="308">
        <v>5</v>
      </c>
      <c r="AY822" s="312"/>
      <c r="AZ822" s="308"/>
      <c r="BA822" s="308"/>
    </row>
    <row r="823" spans="1:53" x14ac:dyDescent="0.25">
      <c r="A823" s="9">
        <v>41864</v>
      </c>
      <c r="B823" s="309" t="s">
        <v>75</v>
      </c>
      <c r="C823" s="309" t="s">
        <v>86</v>
      </c>
      <c r="D823" s="310" t="s">
        <v>118</v>
      </c>
      <c r="E823" s="127">
        <v>39</v>
      </c>
      <c r="F823" s="127">
        <v>181</v>
      </c>
      <c r="G823" s="245">
        <v>1436.733642578125</v>
      </c>
      <c r="H823" s="245">
        <v>1.4832001924514771</v>
      </c>
      <c r="I823" s="245">
        <v>785654.25</v>
      </c>
      <c r="J823" s="126">
        <v>0</v>
      </c>
      <c r="K823" s="127">
        <v>165376</v>
      </c>
      <c r="L823" s="251">
        <v>97.133199496904027</v>
      </c>
      <c r="M823" s="127">
        <v>3586053</v>
      </c>
      <c r="N823" s="251">
        <v>3.5414982121437788E-3</v>
      </c>
      <c r="O823" s="127">
        <v>180794</v>
      </c>
      <c r="P823" s="251">
        <v>5.5311569012701511E-3</v>
      </c>
      <c r="Q823" s="127">
        <v>407336</v>
      </c>
      <c r="R823" s="251">
        <v>99.862770080566406</v>
      </c>
      <c r="S823" s="127">
        <v>2738648</v>
      </c>
      <c r="T823" s="251">
        <v>99.850257873535156</v>
      </c>
      <c r="U823" s="251">
        <v>99.834068298339844</v>
      </c>
      <c r="V823" s="251">
        <v>99.505889892578125</v>
      </c>
      <c r="W823" s="251">
        <v>99.697067260742188</v>
      </c>
      <c r="X823" s="251">
        <v>99.356887817382813</v>
      </c>
      <c r="Y823" s="127">
        <v>3814849</v>
      </c>
      <c r="Z823" s="251">
        <v>99.92083740234375</v>
      </c>
      <c r="AA823" s="127">
        <v>638979</v>
      </c>
      <c r="AB823" s="251">
        <v>99.716110229492187</v>
      </c>
      <c r="AC823" s="127">
        <v>181051</v>
      </c>
      <c r="AD823" s="251">
        <v>0.30654346942901611</v>
      </c>
      <c r="AE823" s="127">
        <v>20698</v>
      </c>
      <c r="AF823" s="251">
        <v>97.951492309570313</v>
      </c>
      <c r="AG823" s="127">
        <v>3581671</v>
      </c>
      <c r="AH823" s="251">
        <v>0.19901324808597565</v>
      </c>
      <c r="AI823" s="127">
        <v>100302</v>
      </c>
      <c r="AJ823" s="251">
        <v>95.273277282714844</v>
      </c>
      <c r="AK823" s="251">
        <v>1.1633650064468384</v>
      </c>
      <c r="AL823" s="251">
        <v>6.2232576310634613E-2</v>
      </c>
      <c r="AM823" s="245">
        <v>0</v>
      </c>
      <c r="AN823" s="126">
        <v>0</v>
      </c>
      <c r="AO823" s="156">
        <v>0</v>
      </c>
      <c r="AP823" s="127">
        <v>0</v>
      </c>
      <c r="AQ823" s="127">
        <v>0</v>
      </c>
      <c r="AR823" s="127">
        <v>0</v>
      </c>
      <c r="AS823" s="127">
        <v>1</v>
      </c>
      <c r="AT823" s="127">
        <v>0</v>
      </c>
      <c r="AU823" s="127">
        <v>0</v>
      </c>
      <c r="AV823" s="311">
        <v>9</v>
      </c>
      <c r="AW823" s="312">
        <v>0</v>
      </c>
      <c r="AX823" s="312">
        <v>11</v>
      </c>
      <c r="AY823" s="312"/>
      <c r="AZ823" s="308"/>
      <c r="BA823" s="308"/>
    </row>
    <row r="824" spans="1:53" x14ac:dyDescent="0.25">
      <c r="A824" s="9">
        <v>41864</v>
      </c>
      <c r="B824" s="309" t="s">
        <v>76</v>
      </c>
      <c r="C824" s="309" t="s">
        <v>86</v>
      </c>
      <c r="D824" s="310" t="s">
        <v>119</v>
      </c>
      <c r="E824" s="127">
        <v>52</v>
      </c>
      <c r="F824" s="127">
        <v>168</v>
      </c>
      <c r="G824" s="245">
        <v>446.21762084960937</v>
      </c>
      <c r="H824" s="245">
        <v>0.28799998760223389</v>
      </c>
      <c r="I824" s="245">
        <v>692940.4375</v>
      </c>
      <c r="J824" s="126">
        <v>0</v>
      </c>
      <c r="K824" s="127">
        <v>62566</v>
      </c>
      <c r="L824" s="251">
        <v>96.974395038838992</v>
      </c>
      <c r="M824" s="127">
        <v>1894908</v>
      </c>
      <c r="N824" s="251">
        <v>0</v>
      </c>
      <c r="O824" s="127">
        <v>52533</v>
      </c>
      <c r="P824" s="251">
        <v>0</v>
      </c>
      <c r="Q824" s="127">
        <v>160802</v>
      </c>
      <c r="R824" s="251">
        <v>99.870651245117188</v>
      </c>
      <c r="S824" s="127">
        <v>1283106</v>
      </c>
      <c r="T824" s="251">
        <v>99.944900512695312</v>
      </c>
      <c r="U824" s="251">
        <v>99.743019104003906</v>
      </c>
      <c r="V824" s="251">
        <v>99.893081665039063</v>
      </c>
      <c r="W824" s="251">
        <v>99.614006042480469</v>
      </c>
      <c r="X824" s="251">
        <v>99.838043212890625</v>
      </c>
      <c r="Y824" s="127">
        <v>1898783</v>
      </c>
      <c r="Z824" s="251">
        <v>99.908203125</v>
      </c>
      <c r="AA824" s="127">
        <v>312341</v>
      </c>
      <c r="AB824" s="251">
        <v>99.861686706542969</v>
      </c>
      <c r="AC824" s="127">
        <v>52559</v>
      </c>
      <c r="AD824" s="251">
        <v>0.30251717567443848</v>
      </c>
      <c r="AE824" s="127">
        <v>1252</v>
      </c>
      <c r="AF824" s="251">
        <v>98.08306884765625</v>
      </c>
      <c r="AG824" s="127">
        <v>1897716</v>
      </c>
      <c r="AH824" s="251">
        <v>0.12378037720918655</v>
      </c>
      <c r="AI824" s="127">
        <v>17025</v>
      </c>
      <c r="AJ824" s="251">
        <v>93.098381042480469</v>
      </c>
      <c r="AK824" s="251">
        <v>1.1118494272232056</v>
      </c>
      <c r="AL824" s="251">
        <v>5.8796416968107224E-2</v>
      </c>
      <c r="AM824" s="245">
        <v>0</v>
      </c>
      <c r="AN824" s="126">
        <v>0</v>
      </c>
      <c r="AO824" s="156">
        <v>0</v>
      </c>
      <c r="AP824" s="127">
        <v>0</v>
      </c>
      <c r="AQ824" s="127">
        <v>0</v>
      </c>
      <c r="AR824" s="127">
        <v>0</v>
      </c>
      <c r="AS824" s="127">
        <v>0</v>
      </c>
      <c r="AT824" s="127">
        <v>0</v>
      </c>
      <c r="AU824" s="127">
        <v>0</v>
      </c>
      <c r="AV824" s="311">
        <v>2</v>
      </c>
      <c r="AW824" s="312">
        <v>0</v>
      </c>
      <c r="AX824" s="312">
        <v>2</v>
      </c>
      <c r="AY824" s="312"/>
      <c r="AZ824" s="308"/>
      <c r="BA824" s="308"/>
    </row>
    <row r="825" spans="1:53" x14ac:dyDescent="0.25">
      <c r="A825" s="9">
        <v>41864</v>
      </c>
      <c r="B825" s="309" t="s">
        <v>77</v>
      </c>
      <c r="C825" s="309" t="s">
        <v>86</v>
      </c>
      <c r="D825" s="310" t="s">
        <v>118</v>
      </c>
      <c r="E825" s="127">
        <v>65</v>
      </c>
      <c r="F825" s="127">
        <v>220</v>
      </c>
      <c r="G825" s="245">
        <v>765.68634033203125</v>
      </c>
      <c r="H825" s="245">
        <v>0.31439998745918274</v>
      </c>
      <c r="I825" s="245">
        <v>980166.0625</v>
      </c>
      <c r="J825" s="126">
        <v>0</v>
      </c>
      <c r="K825" s="127">
        <v>117045</v>
      </c>
      <c r="L825" s="251">
        <v>96.96185227903797</v>
      </c>
      <c r="M825" s="127">
        <v>3745658</v>
      </c>
      <c r="N825" s="251">
        <v>0</v>
      </c>
      <c r="O825" s="127">
        <v>89069</v>
      </c>
      <c r="P825" s="251">
        <v>0</v>
      </c>
      <c r="Q825" s="127">
        <v>242813</v>
      </c>
      <c r="R825" s="251">
        <v>99.957992553710938</v>
      </c>
      <c r="S825" s="127">
        <v>2376100</v>
      </c>
      <c r="T825" s="251">
        <v>99.945541381835938</v>
      </c>
      <c r="U825" s="251">
        <v>99.867515563964844</v>
      </c>
      <c r="V825" s="251">
        <v>99.833648681640625</v>
      </c>
      <c r="W825" s="251">
        <v>99.8255615234375</v>
      </c>
      <c r="X825" s="251">
        <v>99.779281616210938</v>
      </c>
      <c r="Y825" s="127">
        <v>3510760</v>
      </c>
      <c r="Z825" s="251">
        <v>99.882331848144531</v>
      </c>
      <c r="AA825" s="127">
        <v>632205</v>
      </c>
      <c r="AB825" s="251">
        <v>99.818733215332031</v>
      </c>
      <c r="AC825" s="127">
        <v>89165</v>
      </c>
      <c r="AD825" s="251">
        <v>0.23551842570304871</v>
      </c>
      <c r="AE825" s="127">
        <v>6857</v>
      </c>
      <c r="AF825" s="251">
        <v>98.483299255371094</v>
      </c>
      <c r="AG825" s="127">
        <v>3749980</v>
      </c>
      <c r="AH825" s="251">
        <v>0.12141398340463638</v>
      </c>
      <c r="AI825" s="127">
        <v>24767</v>
      </c>
      <c r="AJ825" s="251">
        <v>94.452293395996094</v>
      </c>
      <c r="AK825" s="251">
        <v>0.96523231267929077</v>
      </c>
      <c r="AL825" s="251">
        <v>6.3576333224773407E-2</v>
      </c>
      <c r="AM825" s="245">
        <v>0</v>
      </c>
      <c r="AN825" s="126">
        <v>0</v>
      </c>
      <c r="AO825" s="156">
        <v>0</v>
      </c>
      <c r="AP825" s="127">
        <v>0</v>
      </c>
      <c r="AQ825" s="127">
        <v>0</v>
      </c>
      <c r="AR825" s="127">
        <v>0</v>
      </c>
      <c r="AS825" s="127">
        <v>0</v>
      </c>
      <c r="AT825" s="127">
        <v>0</v>
      </c>
      <c r="AU825" s="127">
        <v>0</v>
      </c>
      <c r="AV825" s="311">
        <v>1</v>
      </c>
      <c r="AW825" s="312">
        <v>0</v>
      </c>
      <c r="AX825" s="312">
        <v>7</v>
      </c>
      <c r="AY825" s="312"/>
      <c r="AZ825" s="308"/>
      <c r="BA825" s="308"/>
    </row>
    <row r="826" spans="1:53" x14ac:dyDescent="0.25">
      <c r="A826" s="9">
        <v>41864</v>
      </c>
      <c r="B826" s="309" t="s">
        <v>124</v>
      </c>
      <c r="C826" s="309" t="s">
        <v>86</v>
      </c>
      <c r="D826" s="310" t="s">
        <v>118</v>
      </c>
      <c r="E826" s="127">
        <v>42</v>
      </c>
      <c r="F826" s="127">
        <v>136</v>
      </c>
      <c r="G826" s="245">
        <v>287.00881958007812</v>
      </c>
      <c r="H826" s="245">
        <v>0.36480000615119934</v>
      </c>
      <c r="I826" s="245">
        <v>432257.9375</v>
      </c>
      <c r="J826" s="126">
        <v>0</v>
      </c>
      <c r="K826" s="127">
        <v>25915</v>
      </c>
      <c r="L826" s="251">
        <v>96.34574570711942</v>
      </c>
      <c r="M826" s="127">
        <v>1698748</v>
      </c>
      <c r="N826" s="251">
        <v>0</v>
      </c>
      <c r="O826" s="127">
        <v>37065</v>
      </c>
      <c r="P826" s="251">
        <v>0</v>
      </c>
      <c r="Q826" s="127">
        <v>100414</v>
      </c>
      <c r="R826" s="251">
        <v>99.950202941894531</v>
      </c>
      <c r="S826" s="127">
        <v>1127913</v>
      </c>
      <c r="T826" s="251">
        <v>99.934837341308594</v>
      </c>
      <c r="U826" s="251">
        <v>99.846214294433594</v>
      </c>
      <c r="V826" s="251">
        <v>99.788078308105469</v>
      </c>
      <c r="W826" s="251">
        <v>99.796493530273437</v>
      </c>
      <c r="X826" s="251">
        <v>99.723052978515625</v>
      </c>
      <c r="Y826" s="127">
        <v>1636185</v>
      </c>
      <c r="Z826" s="251">
        <v>99.880760192871094</v>
      </c>
      <c r="AA826" s="127">
        <v>256492</v>
      </c>
      <c r="AB826" s="251">
        <v>99.810523986816406</v>
      </c>
      <c r="AC826" s="127">
        <v>37087</v>
      </c>
      <c r="AD826" s="251">
        <v>0.21570901572704315</v>
      </c>
      <c r="AE826" s="127">
        <v>2940</v>
      </c>
      <c r="AF826" s="251">
        <v>97.176872253417969</v>
      </c>
      <c r="AG826" s="127">
        <v>1700571</v>
      </c>
      <c r="AH826" s="251">
        <v>0.15630044043064117</v>
      </c>
      <c r="AI826" s="127">
        <v>18393</v>
      </c>
      <c r="AJ826" s="251">
        <v>91.578315734863281</v>
      </c>
      <c r="AK826" s="251">
        <v>0.88889706134796143</v>
      </c>
      <c r="AL826" s="251">
        <v>5.4300002753734589E-2</v>
      </c>
      <c r="AM826" s="245">
        <v>0</v>
      </c>
      <c r="AN826" s="126">
        <v>0</v>
      </c>
      <c r="AO826" s="156">
        <v>0</v>
      </c>
      <c r="AP826" s="127">
        <v>0</v>
      </c>
      <c r="AQ826" s="127">
        <v>0</v>
      </c>
      <c r="AR826" s="127">
        <v>0</v>
      </c>
      <c r="AS826" s="127">
        <v>0</v>
      </c>
      <c r="AT826" s="127">
        <v>0</v>
      </c>
      <c r="AU826" s="127">
        <v>0</v>
      </c>
      <c r="AV826" s="311">
        <v>2</v>
      </c>
      <c r="AW826" s="312">
        <v>0</v>
      </c>
      <c r="AX826" s="312">
        <v>9</v>
      </c>
      <c r="AY826" s="312"/>
      <c r="AZ826" s="308"/>
      <c r="BA826" s="308"/>
    </row>
    <row r="827" spans="1:53" x14ac:dyDescent="0.25">
      <c r="A827" s="9">
        <v>41864</v>
      </c>
      <c r="B827" s="309" t="s">
        <v>78</v>
      </c>
      <c r="C827" s="309" t="s">
        <v>86</v>
      </c>
      <c r="D827" s="310" t="s">
        <v>118</v>
      </c>
      <c r="E827" s="127">
        <v>33</v>
      </c>
      <c r="F827" s="127">
        <v>104</v>
      </c>
      <c r="G827" s="245">
        <v>570.729736328125</v>
      </c>
      <c r="H827" s="245">
        <v>0.24960000813007355</v>
      </c>
      <c r="I827" s="245">
        <v>432861.9375</v>
      </c>
      <c r="J827" s="126">
        <v>0</v>
      </c>
      <c r="K827" s="127">
        <v>0</v>
      </c>
      <c r="L827" s="251" t="e">
        <v>#DIV/0!</v>
      </c>
      <c r="M827" s="127">
        <v>1540342</v>
      </c>
      <c r="N827" s="251">
        <v>2.7656195685267448E-2</v>
      </c>
      <c r="O827" s="127">
        <v>67615</v>
      </c>
      <c r="P827" s="251">
        <v>0</v>
      </c>
      <c r="Q827" s="127">
        <v>166977</v>
      </c>
      <c r="R827" s="251">
        <v>99.195098876953125</v>
      </c>
      <c r="S827" s="127">
        <v>888073</v>
      </c>
      <c r="T827" s="251">
        <v>99.820175170898438</v>
      </c>
      <c r="U827" s="251">
        <v>99.643569946289063</v>
      </c>
      <c r="V827" s="251">
        <v>99.586196899414063</v>
      </c>
      <c r="W827" s="251">
        <v>98.841537475585938</v>
      </c>
      <c r="X827" s="251">
        <v>99.407119750976563</v>
      </c>
      <c r="Y827" s="127">
        <v>1307122</v>
      </c>
      <c r="Z827" s="251">
        <v>99.896644592285156</v>
      </c>
      <c r="AA827" s="127">
        <v>198814</v>
      </c>
      <c r="AB827" s="251">
        <v>99.726882934570313</v>
      </c>
      <c r="AC827" s="127">
        <v>67912</v>
      </c>
      <c r="AD827" s="251">
        <v>0.80103665590286255</v>
      </c>
      <c r="AE827" s="127">
        <v>5121</v>
      </c>
      <c r="AF827" s="251">
        <v>97.383323669433594</v>
      </c>
      <c r="AG827" s="127">
        <v>1543290</v>
      </c>
      <c r="AH827" s="251">
        <v>0.38631755113601685</v>
      </c>
      <c r="AI827" s="127">
        <v>10458</v>
      </c>
      <c r="AJ827" s="251">
        <v>25.329891204833984</v>
      </c>
      <c r="AK827" s="251">
        <v>1.1570960283279419</v>
      </c>
      <c r="AL827" s="251">
        <v>6.8105772137641907E-2</v>
      </c>
      <c r="AM827" s="245">
        <v>0</v>
      </c>
      <c r="AN827" s="126">
        <v>0</v>
      </c>
      <c r="AO827" s="156">
        <v>0</v>
      </c>
      <c r="AP827" s="127">
        <v>0</v>
      </c>
      <c r="AQ827" s="127">
        <v>0</v>
      </c>
      <c r="AR827" s="127">
        <v>2</v>
      </c>
      <c r="AS827" s="127">
        <v>3</v>
      </c>
      <c r="AT827" s="127">
        <v>0</v>
      </c>
      <c r="AU827" s="127">
        <v>0</v>
      </c>
      <c r="AV827" s="311">
        <v>3</v>
      </c>
      <c r="AW827" s="312">
        <v>3</v>
      </c>
      <c r="AX827" s="312">
        <v>8</v>
      </c>
      <c r="AY827" s="312"/>
      <c r="AZ827" s="308"/>
      <c r="BA827" s="308"/>
    </row>
    <row r="828" spans="1:53" x14ac:dyDescent="0.25">
      <c r="A828" s="9">
        <v>41864</v>
      </c>
      <c r="B828" s="309" t="s">
        <v>79</v>
      </c>
      <c r="C828" s="309" t="s">
        <v>86</v>
      </c>
      <c r="D828" s="310" t="s">
        <v>119</v>
      </c>
      <c r="E828" s="127">
        <v>78</v>
      </c>
      <c r="F828" s="127">
        <v>264</v>
      </c>
      <c r="G828" s="245">
        <v>495.575927734375</v>
      </c>
      <c r="H828" s="245">
        <v>0.22560003399848938</v>
      </c>
      <c r="I828" s="245">
        <v>1242652.5</v>
      </c>
      <c r="J828" s="126">
        <v>0</v>
      </c>
      <c r="K828" s="127">
        <v>78395</v>
      </c>
      <c r="L828" s="251">
        <v>97.068690605268188</v>
      </c>
      <c r="M828" s="127">
        <v>3562989</v>
      </c>
      <c r="N828" s="251">
        <v>0</v>
      </c>
      <c r="O828" s="127">
        <v>59834</v>
      </c>
      <c r="P828" s="251">
        <v>0</v>
      </c>
      <c r="Q828" s="127">
        <v>187692</v>
      </c>
      <c r="R828" s="251">
        <v>99.908889770507813</v>
      </c>
      <c r="S828" s="127">
        <v>2325109</v>
      </c>
      <c r="T828" s="251">
        <v>99.894500732421875</v>
      </c>
      <c r="U828" s="251">
        <v>99.697494506835938</v>
      </c>
      <c r="V828" s="251">
        <v>99.804489135742188</v>
      </c>
      <c r="W828" s="251">
        <v>99.606658935546875</v>
      </c>
      <c r="X828" s="251">
        <v>99.699195861816406</v>
      </c>
      <c r="Y828" s="127">
        <v>3755831</v>
      </c>
      <c r="Z828" s="251">
        <v>99.87518310546875</v>
      </c>
      <c r="AA828" s="127">
        <v>679693</v>
      </c>
      <c r="AB828" s="251">
        <v>99.800498962402344</v>
      </c>
      <c r="AC828" s="127">
        <v>59823</v>
      </c>
      <c r="AD828" s="251">
        <v>0.2925296425819397</v>
      </c>
      <c r="AE828" s="127">
        <v>4346</v>
      </c>
      <c r="AF828" s="251">
        <v>96.962722778320313</v>
      </c>
      <c r="AG828" s="127">
        <v>3566265</v>
      </c>
      <c r="AH828" s="251">
        <v>0.12175203114748001</v>
      </c>
      <c r="AI828" s="127">
        <v>26816</v>
      </c>
      <c r="AJ828" s="251">
        <v>96.572944641113281</v>
      </c>
      <c r="AK828" s="251">
        <v>0.97662490606307983</v>
      </c>
      <c r="AL828" s="251">
        <v>6.3941322267055511E-2</v>
      </c>
      <c r="AM828" s="245">
        <v>0</v>
      </c>
      <c r="AN828" s="126">
        <v>0</v>
      </c>
      <c r="AO828" s="156">
        <v>0</v>
      </c>
      <c r="AP828" s="127">
        <v>0</v>
      </c>
      <c r="AQ828" s="127">
        <v>0</v>
      </c>
      <c r="AR828" s="127">
        <v>0</v>
      </c>
      <c r="AS828" s="127">
        <v>0</v>
      </c>
      <c r="AT828" s="127">
        <v>0</v>
      </c>
      <c r="AU828" s="127">
        <v>0</v>
      </c>
      <c r="AV828" s="311">
        <v>3</v>
      </c>
      <c r="AW828" s="312">
        <v>0</v>
      </c>
      <c r="AX828" s="312">
        <v>19</v>
      </c>
      <c r="AY828" s="312"/>
      <c r="AZ828" s="308"/>
      <c r="BA828" s="308"/>
    </row>
    <row r="829" spans="1:53" x14ac:dyDescent="0.25">
      <c r="A829" s="9">
        <v>41864</v>
      </c>
      <c r="B829" s="309" t="s">
        <v>80</v>
      </c>
      <c r="C829" s="309" t="s">
        <v>86</v>
      </c>
      <c r="D829" s="310" t="s">
        <v>119</v>
      </c>
      <c r="E829" s="127">
        <v>57</v>
      </c>
      <c r="F829" s="127">
        <v>177</v>
      </c>
      <c r="G829" s="245">
        <v>316.21923828125</v>
      </c>
      <c r="H829" s="245">
        <v>0.24960003793239594</v>
      </c>
      <c r="I829" s="245">
        <v>779794.375</v>
      </c>
      <c r="J829" s="126">
        <v>0</v>
      </c>
      <c r="K829" s="127">
        <v>47654</v>
      </c>
      <c r="L829" s="251">
        <v>96.85650732362447</v>
      </c>
      <c r="M829" s="127">
        <v>2009322</v>
      </c>
      <c r="N829" s="251">
        <v>0</v>
      </c>
      <c r="O829" s="127">
        <v>38305</v>
      </c>
      <c r="P829" s="251">
        <v>0</v>
      </c>
      <c r="Q829" s="127">
        <v>118275</v>
      </c>
      <c r="R829" s="251">
        <v>99.933204650878906</v>
      </c>
      <c r="S829" s="127">
        <v>1269546</v>
      </c>
      <c r="T829" s="251">
        <v>99.9471435546875</v>
      </c>
      <c r="U829" s="251">
        <v>99.806816101074219</v>
      </c>
      <c r="V829" s="251">
        <v>99.927337646484375</v>
      </c>
      <c r="W829" s="251">
        <v>99.740150451660156</v>
      </c>
      <c r="X829" s="251">
        <v>99.874519348144531</v>
      </c>
      <c r="Y829" s="127">
        <v>2042834</v>
      </c>
      <c r="Z829" s="251">
        <v>99.893875122070312</v>
      </c>
      <c r="AA829" s="127">
        <v>358462</v>
      </c>
      <c r="AB829" s="251">
        <v>99.833457946777344</v>
      </c>
      <c r="AC829" s="127">
        <v>38328</v>
      </c>
      <c r="AD829" s="251">
        <v>0.26090586185455322</v>
      </c>
      <c r="AE829" s="127">
        <v>2515</v>
      </c>
      <c r="AF829" s="251">
        <v>98.687873840332031</v>
      </c>
      <c r="AG829" s="127">
        <v>2013348</v>
      </c>
      <c r="AH829" s="251">
        <v>0.13167122006416321</v>
      </c>
      <c r="AI829" s="127">
        <v>15115</v>
      </c>
      <c r="AJ829" s="251">
        <v>95.560699462890625</v>
      </c>
      <c r="AK829" s="251">
        <v>1.0178161859512329</v>
      </c>
      <c r="AL829" s="251">
        <v>6.612822413444519E-2</v>
      </c>
      <c r="AM829" s="245">
        <v>0</v>
      </c>
      <c r="AN829" s="126">
        <v>0</v>
      </c>
      <c r="AO829" s="156">
        <v>0</v>
      </c>
      <c r="AP829" s="127">
        <v>0</v>
      </c>
      <c r="AQ829" s="127">
        <v>0</v>
      </c>
      <c r="AR829" s="127">
        <v>0</v>
      </c>
      <c r="AS829" s="127">
        <v>0</v>
      </c>
      <c r="AT829" s="127">
        <v>0</v>
      </c>
      <c r="AU829" s="127">
        <v>0</v>
      </c>
      <c r="AV829" s="311">
        <v>0</v>
      </c>
      <c r="AW829" s="312">
        <v>0</v>
      </c>
      <c r="AX829" s="312">
        <v>0</v>
      </c>
      <c r="AY829" s="312"/>
      <c r="AZ829" s="308"/>
      <c r="BA829" s="308"/>
    </row>
    <row r="830" spans="1:53" x14ac:dyDescent="0.25">
      <c r="A830" s="9">
        <v>41864</v>
      </c>
      <c r="B830" s="309" t="s">
        <v>81</v>
      </c>
      <c r="C830" s="309" t="s">
        <v>86</v>
      </c>
      <c r="D830" s="310" t="s">
        <v>119</v>
      </c>
      <c r="E830" s="127">
        <v>40</v>
      </c>
      <c r="F830" s="127">
        <v>134</v>
      </c>
      <c r="G830" s="245">
        <v>334.93441772460937</v>
      </c>
      <c r="H830" s="245">
        <v>4.3199997395277023E-2</v>
      </c>
      <c r="I830" s="245">
        <v>795478.25</v>
      </c>
      <c r="J830" s="126">
        <v>0</v>
      </c>
      <c r="K830" s="127">
        <v>36368</v>
      </c>
      <c r="L830" s="251">
        <v>96.617905851297849</v>
      </c>
      <c r="M830" s="127">
        <v>1554958</v>
      </c>
      <c r="N830" s="251">
        <v>0</v>
      </c>
      <c r="O830" s="127">
        <v>39220</v>
      </c>
      <c r="P830" s="251">
        <v>0</v>
      </c>
      <c r="Q830" s="127">
        <v>103895</v>
      </c>
      <c r="R830" s="251">
        <v>99.881614685058594</v>
      </c>
      <c r="S830" s="127">
        <v>1057516</v>
      </c>
      <c r="T830" s="251">
        <v>99.929458618164062</v>
      </c>
      <c r="U830" s="251">
        <v>99.783271789550781</v>
      </c>
      <c r="V830" s="251">
        <v>99.863723754882812</v>
      </c>
      <c r="W830" s="251">
        <v>99.665145874023438</v>
      </c>
      <c r="X830" s="251">
        <v>99.793281555175781</v>
      </c>
      <c r="Y830" s="127">
        <v>1813122</v>
      </c>
      <c r="Z830" s="251">
        <v>99.914344787597656</v>
      </c>
      <c r="AA830" s="127">
        <v>346611</v>
      </c>
      <c r="AB830" s="251">
        <v>99.875076293945313</v>
      </c>
      <c r="AC830" s="127">
        <v>39250</v>
      </c>
      <c r="AD830" s="251">
        <v>0.28789809346199036</v>
      </c>
      <c r="AE830" s="127">
        <v>3415</v>
      </c>
      <c r="AF830" s="251">
        <v>96.281112670898438</v>
      </c>
      <c r="AG830" s="127">
        <v>1557220</v>
      </c>
      <c r="AH830" s="251">
        <v>0.13061738014221191</v>
      </c>
      <c r="AI830" s="127">
        <v>16519</v>
      </c>
      <c r="AJ830" s="251">
        <v>95.59295654296875</v>
      </c>
      <c r="AK830" s="251">
        <v>0.90083354711532593</v>
      </c>
      <c r="AL830" s="251">
        <v>6.7088812589645386E-2</v>
      </c>
      <c r="AM830" s="245">
        <v>0</v>
      </c>
      <c r="AN830" s="126">
        <v>0</v>
      </c>
      <c r="AO830" s="156">
        <v>0</v>
      </c>
      <c r="AP830" s="127">
        <v>0</v>
      </c>
      <c r="AQ830" s="127">
        <v>0</v>
      </c>
      <c r="AR830" s="127">
        <v>0</v>
      </c>
      <c r="AS830" s="127">
        <v>0</v>
      </c>
      <c r="AT830" s="127">
        <v>0</v>
      </c>
      <c r="AU830" s="127">
        <v>0</v>
      </c>
      <c r="AV830" s="311">
        <v>1</v>
      </c>
      <c r="AW830" s="312">
        <v>0</v>
      </c>
      <c r="AX830" s="312">
        <v>8</v>
      </c>
      <c r="AY830" s="316"/>
      <c r="AZ830" s="318"/>
      <c r="BA830" s="318"/>
    </row>
    <row r="831" spans="1:53" x14ac:dyDescent="0.25">
      <c r="A831" s="9">
        <v>41864</v>
      </c>
      <c r="B831" s="309" t="s">
        <v>125</v>
      </c>
      <c r="C831" s="309" t="s">
        <v>86</v>
      </c>
      <c r="D831" s="310" t="s">
        <v>119</v>
      </c>
      <c r="E831" s="127">
        <v>16</v>
      </c>
      <c r="F831" s="127">
        <v>58</v>
      </c>
      <c r="G831" s="245">
        <v>359.40963745117187</v>
      </c>
      <c r="H831" s="245">
        <v>0.22800001502037048</v>
      </c>
      <c r="I831" s="245">
        <v>265275.09375</v>
      </c>
      <c r="J831" s="126">
        <v>0</v>
      </c>
      <c r="K831" s="127">
        <v>64498</v>
      </c>
      <c r="L831" s="251">
        <v>97.072777450463576</v>
      </c>
      <c r="M831" s="127">
        <v>970475</v>
      </c>
      <c r="N831" s="251">
        <v>0</v>
      </c>
      <c r="O831" s="127">
        <v>44602</v>
      </c>
      <c r="P831" s="251">
        <v>0</v>
      </c>
      <c r="Q831" s="127">
        <v>99765</v>
      </c>
      <c r="R831" s="251">
        <v>99.945869445800781</v>
      </c>
      <c r="S831" s="127">
        <v>726221</v>
      </c>
      <c r="T831" s="251">
        <v>99.950286865234375</v>
      </c>
      <c r="U831" s="251">
        <v>99.795974731445313</v>
      </c>
      <c r="V831" s="251">
        <v>99.747444152832031</v>
      </c>
      <c r="W831" s="251">
        <v>99.741950988769531</v>
      </c>
      <c r="X831" s="251">
        <v>99.697853088378906</v>
      </c>
      <c r="Y831" s="127">
        <v>912890</v>
      </c>
      <c r="Z831" s="251">
        <v>99.940521240234375</v>
      </c>
      <c r="AA831" s="127">
        <v>153702</v>
      </c>
      <c r="AB831" s="251">
        <v>99.868576049804688</v>
      </c>
      <c r="AC831" s="127">
        <v>44592</v>
      </c>
      <c r="AD831" s="251">
        <v>0.17491926252841949</v>
      </c>
      <c r="AE831" s="127">
        <v>3591</v>
      </c>
      <c r="AF831" s="251">
        <v>98.802558898925781</v>
      </c>
      <c r="AG831" s="127">
        <v>970729</v>
      </c>
      <c r="AH831" s="251">
        <v>0.11764354258775711</v>
      </c>
      <c r="AI831" s="127">
        <v>9781</v>
      </c>
      <c r="AJ831" s="251">
        <v>93.712303161621094</v>
      </c>
      <c r="AK831" s="251">
        <v>0.94238972663879395</v>
      </c>
      <c r="AL831" s="251">
        <v>5.6351717561483383E-2</v>
      </c>
      <c r="AM831" s="245">
        <v>0</v>
      </c>
      <c r="AN831" s="126">
        <v>0</v>
      </c>
      <c r="AO831" s="156">
        <v>0</v>
      </c>
      <c r="AP831" s="127">
        <v>0</v>
      </c>
      <c r="AQ831" s="127">
        <v>0</v>
      </c>
      <c r="AR831" s="127">
        <v>0</v>
      </c>
      <c r="AS831" s="127">
        <v>0</v>
      </c>
      <c r="AT831" s="127">
        <v>0</v>
      </c>
      <c r="AU831" s="127">
        <v>0</v>
      </c>
      <c r="AV831" s="311">
        <v>0</v>
      </c>
      <c r="AW831" s="312">
        <v>0</v>
      </c>
      <c r="AX831" s="312">
        <v>2</v>
      </c>
      <c r="AY831" s="316"/>
      <c r="AZ831" s="318"/>
      <c r="BA831" s="318"/>
    </row>
    <row r="832" spans="1:53" x14ac:dyDescent="0.25">
      <c r="A832" s="9">
        <v>41864</v>
      </c>
      <c r="B832" s="313" t="s">
        <v>82</v>
      </c>
      <c r="C832" s="313" t="s">
        <v>86</v>
      </c>
      <c r="D832" s="314" t="s">
        <v>120</v>
      </c>
      <c r="E832" s="131">
        <v>51</v>
      </c>
      <c r="F832" s="131">
        <v>165</v>
      </c>
      <c r="G832" s="246">
        <v>366.60723876953125</v>
      </c>
      <c r="H832" s="246">
        <v>0.14400000870227814</v>
      </c>
      <c r="I832" s="246">
        <v>667960.125</v>
      </c>
      <c r="J832" s="129">
        <v>0</v>
      </c>
      <c r="K832" s="128">
        <v>54435</v>
      </c>
      <c r="L832" s="252">
        <v>96.814549462661887</v>
      </c>
      <c r="M832" s="128">
        <v>1237211</v>
      </c>
      <c r="N832" s="252">
        <v>3.2330781687051058E-4</v>
      </c>
      <c r="O832" s="128">
        <v>52166</v>
      </c>
      <c r="P832" s="252">
        <v>0</v>
      </c>
      <c r="Q832" s="128">
        <v>119289</v>
      </c>
      <c r="R832" s="252">
        <v>99.8927001953125</v>
      </c>
      <c r="S832" s="128">
        <v>892417</v>
      </c>
      <c r="T832" s="252">
        <v>99.903411865234375</v>
      </c>
      <c r="U832" s="252">
        <v>99.825553894042969</v>
      </c>
      <c r="V832" s="252">
        <v>99.876335144042969</v>
      </c>
      <c r="W832" s="252">
        <v>99.71844482421875</v>
      </c>
      <c r="X832" s="252">
        <v>99.779869079589844</v>
      </c>
      <c r="Y832" s="128">
        <v>996897</v>
      </c>
      <c r="Z832" s="252">
        <v>99.922561645507813</v>
      </c>
      <c r="AA832" s="128">
        <v>162670</v>
      </c>
      <c r="AB832" s="252">
        <v>99.688323974609375</v>
      </c>
      <c r="AC832" s="128">
        <v>52236</v>
      </c>
      <c r="AD832" s="252">
        <v>0.28715828061103821</v>
      </c>
      <c r="AE832" s="128">
        <v>5272</v>
      </c>
      <c r="AF832" s="252">
        <v>97.420333862304688</v>
      </c>
      <c r="AG832" s="128">
        <v>1240493</v>
      </c>
      <c r="AH832" s="252">
        <v>0.25876808166503906</v>
      </c>
      <c r="AI832" s="128">
        <v>12565</v>
      </c>
      <c r="AJ832" s="252">
        <v>94.874649047851563</v>
      </c>
      <c r="AK832" s="252">
        <v>1.2165553569793701</v>
      </c>
      <c r="AL832" s="252">
        <v>8.6402453482151031E-2</v>
      </c>
      <c r="AM832" s="246">
        <v>0</v>
      </c>
      <c r="AN832" s="129">
        <v>0</v>
      </c>
      <c r="AO832" s="129">
        <v>0</v>
      </c>
      <c r="AP832" s="296">
        <v>0</v>
      </c>
      <c r="AQ832" s="296">
        <v>0</v>
      </c>
      <c r="AR832" s="296">
        <v>0</v>
      </c>
      <c r="AS832" s="296">
        <v>1</v>
      </c>
      <c r="AT832" s="296">
        <v>0</v>
      </c>
      <c r="AU832" s="296">
        <v>0</v>
      </c>
      <c r="AV832" s="311">
        <v>3</v>
      </c>
      <c r="AW832" s="312">
        <v>0</v>
      </c>
      <c r="AX832" s="312">
        <v>6</v>
      </c>
      <c r="AY832" s="316"/>
      <c r="AZ832" s="318"/>
      <c r="BA832" s="318"/>
    </row>
    <row r="833" spans="1:53" x14ac:dyDescent="0.25">
      <c r="A833" s="9">
        <v>41864</v>
      </c>
      <c r="B833" s="313" t="s">
        <v>83</v>
      </c>
      <c r="C833" s="313" t="s">
        <v>86</v>
      </c>
      <c r="D833" s="314" t="s">
        <v>120</v>
      </c>
      <c r="E833" s="131">
        <v>46</v>
      </c>
      <c r="F833" s="131">
        <v>140</v>
      </c>
      <c r="G833" s="246">
        <v>154.18803405761719</v>
      </c>
      <c r="H833" s="246">
        <v>7.4400000274181366E-2</v>
      </c>
      <c r="I833" s="246">
        <v>717598.0625</v>
      </c>
      <c r="J833" s="131">
        <v>0</v>
      </c>
      <c r="K833" s="130">
        <v>27785</v>
      </c>
      <c r="L833" s="253">
        <v>96.606082418571177</v>
      </c>
      <c r="M833" s="130">
        <v>1004346</v>
      </c>
      <c r="N833" s="253">
        <v>9.95672817225568E-5</v>
      </c>
      <c r="O833" s="130">
        <v>19148</v>
      </c>
      <c r="P833" s="253">
        <v>0</v>
      </c>
      <c r="Q833" s="130">
        <v>70550</v>
      </c>
      <c r="R833" s="253">
        <v>99.910697937011719</v>
      </c>
      <c r="S833" s="130">
        <v>615100</v>
      </c>
      <c r="T833" s="253">
        <v>99.920501708984375</v>
      </c>
      <c r="U833" s="253">
        <v>99.749320983886719</v>
      </c>
      <c r="V833" s="253">
        <v>99.844673156738281</v>
      </c>
      <c r="W833" s="253">
        <v>99.660240173339844</v>
      </c>
      <c r="X833" s="253">
        <v>99.765296936035156</v>
      </c>
      <c r="Y833" s="130">
        <v>937764</v>
      </c>
      <c r="Z833" s="253">
        <v>99.9249267578125</v>
      </c>
      <c r="AA833" s="130">
        <v>192081</v>
      </c>
      <c r="AB833" s="253">
        <v>99.821426391601563</v>
      </c>
      <c r="AC833" s="130">
        <v>19159</v>
      </c>
      <c r="AD833" s="253">
        <v>0.2870713472366333</v>
      </c>
      <c r="AE833" s="130">
        <v>1591</v>
      </c>
      <c r="AF833" s="253">
        <v>97.925834655761719</v>
      </c>
      <c r="AG833" s="130">
        <v>1006162</v>
      </c>
      <c r="AH833" s="253">
        <v>0.2400209903717041</v>
      </c>
      <c r="AI833" s="130">
        <v>5281</v>
      </c>
      <c r="AJ833" s="253">
        <v>97.330047607421875</v>
      </c>
      <c r="AK833" s="253">
        <v>1.2416838407516479</v>
      </c>
      <c r="AL833" s="253">
        <v>7.40957111120224E-2</v>
      </c>
      <c r="AM833" s="256">
        <v>0</v>
      </c>
      <c r="AN833" s="131">
        <v>0</v>
      </c>
      <c r="AO833" s="131">
        <v>0</v>
      </c>
      <c r="AP833" s="296">
        <v>0</v>
      </c>
      <c r="AQ833" s="296">
        <v>0</v>
      </c>
      <c r="AR833" s="296">
        <v>0</v>
      </c>
      <c r="AS833" s="296">
        <v>0</v>
      </c>
      <c r="AT833" s="296">
        <v>0</v>
      </c>
      <c r="AU833" s="296">
        <v>0</v>
      </c>
      <c r="AV833" s="315">
        <v>0</v>
      </c>
      <c r="AW833" s="316">
        <v>0</v>
      </c>
      <c r="AX833" s="316">
        <v>12</v>
      </c>
      <c r="AY833" s="302"/>
      <c r="AZ833" s="302"/>
      <c r="BA833" s="302"/>
    </row>
    <row r="834" spans="1:53" x14ac:dyDescent="0.25">
      <c r="A834" s="9">
        <v>41864</v>
      </c>
      <c r="B834" s="299" t="s">
        <v>85</v>
      </c>
      <c r="C834" s="299" t="s">
        <v>86</v>
      </c>
      <c r="D834" s="300">
        <v>3</v>
      </c>
      <c r="E834" s="124">
        <v>134</v>
      </c>
      <c r="F834" s="124">
        <v>435</v>
      </c>
      <c r="G834" s="242">
        <v>257.66632080078125</v>
      </c>
      <c r="H834" s="242">
        <v>5.2799995988607407E-2</v>
      </c>
      <c r="I834" s="242">
        <v>2580953</v>
      </c>
      <c r="J834" s="125">
        <v>0</v>
      </c>
      <c r="K834" s="124">
        <v>57780</v>
      </c>
      <c r="L834" s="248">
        <v>96.770508826583594</v>
      </c>
      <c r="M834" s="124">
        <v>3227834</v>
      </c>
      <c r="N834" s="248">
        <v>0</v>
      </c>
      <c r="O834" s="124">
        <v>31188</v>
      </c>
      <c r="P834" s="248">
        <v>0</v>
      </c>
      <c r="Q834" s="124">
        <v>173493</v>
      </c>
      <c r="R834" s="248">
        <v>99.882415771484375</v>
      </c>
      <c r="S834" s="124">
        <v>2159725</v>
      </c>
      <c r="T834" s="248">
        <v>99.894523620605469</v>
      </c>
      <c r="U834" s="248">
        <v>99.826858520507813</v>
      </c>
      <c r="V834" s="248">
        <v>99.918060302734375</v>
      </c>
      <c r="W834" s="248">
        <v>99.709480285644531</v>
      </c>
      <c r="X834" s="248">
        <v>99.812667846679688</v>
      </c>
      <c r="Y834" s="124">
        <v>4901371</v>
      </c>
      <c r="Z834" s="248">
        <v>99.880500793457031</v>
      </c>
      <c r="AA834" s="124">
        <v>852768</v>
      </c>
      <c r="AB834" s="248">
        <v>99.6990966796875</v>
      </c>
      <c r="AC834" s="124">
        <v>31288</v>
      </c>
      <c r="AD834" s="248">
        <v>0.49220147728919983</v>
      </c>
      <c r="AE834" s="124">
        <v>2709</v>
      </c>
      <c r="AF834" s="248">
        <v>97.637504577636719</v>
      </c>
      <c r="AG834" s="124">
        <v>3247046</v>
      </c>
      <c r="AH834" s="248">
        <v>0.24785605072975159</v>
      </c>
      <c r="AI834" s="124">
        <v>18538</v>
      </c>
      <c r="AJ834" s="248">
        <v>92.464126586914063</v>
      </c>
      <c r="AK834" s="248">
        <v>1.0335460901260376</v>
      </c>
      <c r="AL834" s="248">
        <v>7.2744369506835938E-2</v>
      </c>
      <c r="AM834" s="242">
        <v>0</v>
      </c>
      <c r="AN834" s="125">
        <v>0</v>
      </c>
      <c r="AO834" s="300">
        <v>0</v>
      </c>
      <c r="AP834" s="124">
        <v>0</v>
      </c>
      <c r="AQ834" s="124">
        <v>0</v>
      </c>
      <c r="AR834" s="124">
        <v>0</v>
      </c>
      <c r="AS834" s="124">
        <v>0</v>
      </c>
      <c r="AT834" s="124">
        <v>0</v>
      </c>
      <c r="AU834" s="124">
        <v>0</v>
      </c>
      <c r="AV834" s="315">
        <v>4</v>
      </c>
      <c r="AW834" s="316">
        <v>0</v>
      </c>
      <c r="AX834" s="316">
        <v>5</v>
      </c>
      <c r="AY834" s="308"/>
      <c r="AZ834" s="308"/>
      <c r="BA834" s="308"/>
    </row>
    <row r="835" spans="1:53" x14ac:dyDescent="0.25">
      <c r="A835" s="9">
        <v>41864</v>
      </c>
      <c r="B835" s="304" t="s">
        <v>84</v>
      </c>
      <c r="C835" s="304" t="s">
        <v>87</v>
      </c>
      <c r="D835" s="305">
        <v>2</v>
      </c>
      <c r="E835" s="142">
        <v>194</v>
      </c>
      <c r="F835" s="142">
        <v>581</v>
      </c>
      <c r="G835" s="243">
        <v>1016.1680297851562</v>
      </c>
      <c r="H835" s="243">
        <v>1.7847225666046143</v>
      </c>
      <c r="I835" s="243">
        <v>5399748</v>
      </c>
      <c r="J835" s="143">
        <v>0</v>
      </c>
      <c r="K835" s="142">
        <v>119993</v>
      </c>
      <c r="L835" s="249">
        <v>96.641470752460563</v>
      </c>
      <c r="M835" s="142">
        <v>6808688</v>
      </c>
      <c r="N835" s="249">
        <v>0</v>
      </c>
      <c r="O835" s="142">
        <v>70035</v>
      </c>
      <c r="P835" s="249">
        <v>0</v>
      </c>
      <c r="Q835" s="142">
        <v>62717</v>
      </c>
      <c r="R835" s="249">
        <v>99.920280456542969</v>
      </c>
      <c r="S835" s="142">
        <v>5307341</v>
      </c>
      <c r="T835" s="249">
        <v>99.978935241699219</v>
      </c>
      <c r="U835" s="249">
        <v>99.81866455078125</v>
      </c>
      <c r="V835" s="249">
        <v>99.9097900390625</v>
      </c>
      <c r="W835" s="249">
        <v>99.739089965820313</v>
      </c>
      <c r="X835" s="249">
        <v>99.888740539550781</v>
      </c>
      <c r="Y835" s="142">
        <v>20211782</v>
      </c>
      <c r="Z835" s="249">
        <v>99.90020751953125</v>
      </c>
      <c r="AA835" s="142">
        <v>11972</v>
      </c>
      <c r="AB835" s="249">
        <v>89.391914367675781</v>
      </c>
      <c r="AC835" s="142">
        <v>60888</v>
      </c>
      <c r="AD835" s="249">
        <v>0.20365260541439056</v>
      </c>
      <c r="AE835" s="142">
        <v>9111</v>
      </c>
      <c r="AF835" s="249">
        <v>99.407310485839844</v>
      </c>
      <c r="AG835" s="142">
        <v>6774945</v>
      </c>
      <c r="AH835" s="249">
        <v>0.13201583921909332</v>
      </c>
      <c r="AI835" s="142">
        <v>15616</v>
      </c>
      <c r="AJ835" s="249">
        <v>96.708503723144531</v>
      </c>
      <c r="AK835" s="249">
        <v>2.5720031261444092</v>
      </c>
      <c r="AL835" s="249">
        <v>0.20212879776954651</v>
      </c>
      <c r="AM835" s="243">
        <v>0</v>
      </c>
      <c r="AN835" s="143">
        <v>0</v>
      </c>
      <c r="AO835" s="305">
        <v>0</v>
      </c>
      <c r="AP835" s="142">
        <v>0</v>
      </c>
      <c r="AQ835" s="142">
        <v>0</v>
      </c>
      <c r="AR835" s="142">
        <v>0</v>
      </c>
      <c r="AS835" s="142">
        <v>0</v>
      </c>
      <c r="AT835" s="142">
        <v>0</v>
      </c>
      <c r="AU835" s="142">
        <v>0</v>
      </c>
      <c r="AV835" s="315">
        <v>1</v>
      </c>
      <c r="AW835" s="316">
        <v>0</v>
      </c>
      <c r="AX835" s="316">
        <v>5</v>
      </c>
      <c r="AY835" s="312"/>
      <c r="AZ835" s="308"/>
      <c r="BA835" s="308"/>
    </row>
    <row r="836" spans="1:53" x14ac:dyDescent="0.25">
      <c r="A836" s="9">
        <v>41863</v>
      </c>
      <c r="B836" s="299" t="s">
        <v>17</v>
      </c>
      <c r="C836" s="299"/>
      <c r="D836" s="300">
        <v>4</v>
      </c>
      <c r="E836" s="124">
        <v>862</v>
      </c>
      <c r="F836" s="124">
        <v>2809</v>
      </c>
      <c r="G836" s="242">
        <v>6789.5840454101562</v>
      </c>
      <c r="H836" s="242">
        <v>8.7849751487374306</v>
      </c>
      <c r="I836" s="242">
        <v>15428967.765625</v>
      </c>
      <c r="J836" s="125"/>
      <c r="K836" s="124">
        <v>887897</v>
      </c>
      <c r="L836" s="248">
        <v>97.058780466653232</v>
      </c>
      <c r="M836" s="124">
        <v>32839257</v>
      </c>
      <c r="N836" s="248">
        <v>1.9762932455134287E-3</v>
      </c>
      <c r="O836" s="124">
        <v>782118</v>
      </c>
      <c r="P836" s="248">
        <v>3.8357383931908793E-4</v>
      </c>
      <c r="Q836" s="124">
        <v>1942531</v>
      </c>
      <c r="R836" s="248">
        <v>99.850247147818436</v>
      </c>
      <c r="S836" s="124">
        <v>23087422</v>
      </c>
      <c r="T836" s="248">
        <v>99.933318524770428</v>
      </c>
      <c r="U836" s="248">
        <v>99.805016277283642</v>
      </c>
      <c r="V836" s="248">
        <v>99.821652427817114</v>
      </c>
      <c r="W836" s="248">
        <v>99.65555541878814</v>
      </c>
      <c r="X836" s="248">
        <v>99.755089877379703</v>
      </c>
      <c r="Y836" s="124">
        <v>46438579</v>
      </c>
      <c r="Z836" s="248">
        <v>99.902884557918554</v>
      </c>
      <c r="AA836" s="124">
        <v>4960091</v>
      </c>
      <c r="AB836" s="248">
        <v>99.787242953160117</v>
      </c>
      <c r="AC836" s="124">
        <v>773224</v>
      </c>
      <c r="AD836" s="248">
        <v>0.26434772229393028</v>
      </c>
      <c r="AE836" s="124">
        <v>68738</v>
      </c>
      <c r="AF836" s="248">
        <v>98.280428735602669</v>
      </c>
      <c r="AG836" s="124">
        <v>32846320</v>
      </c>
      <c r="AH836" s="248">
        <v>0.17189140218429169</v>
      </c>
      <c r="AI836" s="124">
        <v>296543</v>
      </c>
      <c r="AJ836" s="248">
        <v>95.136961900594102</v>
      </c>
      <c r="AK836" s="248">
        <v>0.88755812587774974</v>
      </c>
      <c r="AL836" s="248" t="e">
        <v>#DIV/0!</v>
      </c>
      <c r="AM836" s="242"/>
      <c r="AN836" s="125"/>
      <c r="AO836" s="300"/>
      <c r="AP836" s="124">
        <v>0</v>
      </c>
      <c r="AQ836" s="124">
        <v>1</v>
      </c>
      <c r="AR836" s="124">
        <v>3</v>
      </c>
      <c r="AS836" s="124">
        <v>9</v>
      </c>
      <c r="AT836" s="124">
        <v>6</v>
      </c>
      <c r="AU836" s="124">
        <v>0</v>
      </c>
      <c r="AV836" s="301">
        <v>20</v>
      </c>
      <c r="AW836" s="302">
        <v>3</v>
      </c>
      <c r="AX836" s="302">
        <v>65</v>
      </c>
      <c r="AY836" s="312"/>
      <c r="AZ836" s="308"/>
      <c r="BA836" s="308"/>
    </row>
    <row r="837" spans="1:53" x14ac:dyDescent="0.25">
      <c r="A837" s="9">
        <v>41863</v>
      </c>
      <c r="B837" s="304" t="s">
        <v>88</v>
      </c>
      <c r="C837" s="304"/>
      <c r="D837" s="305">
        <v>3</v>
      </c>
      <c r="E837" s="142">
        <v>668</v>
      </c>
      <c r="F837" s="142">
        <v>2228</v>
      </c>
      <c r="G837" s="243">
        <v>5734.8867797851563</v>
      </c>
      <c r="H837" s="243">
        <v>5.2463999763131142</v>
      </c>
      <c r="I837" s="243">
        <v>10083784.265625</v>
      </c>
      <c r="J837" s="143"/>
      <c r="K837" s="142">
        <v>771169</v>
      </c>
      <c r="L837" s="249">
        <v>97.068735906137306</v>
      </c>
      <c r="M837" s="142">
        <v>25945710</v>
      </c>
      <c r="N837" s="249">
        <v>2.5013769828144839E-3</v>
      </c>
      <c r="O837" s="142">
        <v>710040</v>
      </c>
      <c r="P837" s="249">
        <v>4.2251141352679628E-4</v>
      </c>
      <c r="Q837" s="142">
        <v>1878704</v>
      </c>
      <c r="R837" s="249">
        <v>99.847820924207383</v>
      </c>
      <c r="S837" s="142">
        <v>17670432</v>
      </c>
      <c r="T837" s="249">
        <v>99.919266586385518</v>
      </c>
      <c r="U837" s="249">
        <v>99.801559847215557</v>
      </c>
      <c r="V837" s="249">
        <v>99.797578271099979</v>
      </c>
      <c r="W837" s="249">
        <v>99.649682755813444</v>
      </c>
      <c r="X837" s="249">
        <v>99.717008279457133</v>
      </c>
      <c r="Y837" s="142">
        <v>28140287</v>
      </c>
      <c r="Z837" s="249">
        <v>99.904645152956618</v>
      </c>
      <c r="AA837" s="142">
        <v>4949111</v>
      </c>
      <c r="AB837" s="249">
        <v>99.806673498030335</v>
      </c>
      <c r="AC837" s="142">
        <v>710537</v>
      </c>
      <c r="AD837" s="249">
        <v>0.26838856159173202</v>
      </c>
      <c r="AE837" s="142">
        <v>59336</v>
      </c>
      <c r="AF837" s="249">
        <v>98.159635410614854</v>
      </c>
      <c r="AG837" s="142">
        <v>25984789</v>
      </c>
      <c r="AH837" s="249">
        <v>0.18293394665213109</v>
      </c>
      <c r="AI837" s="142">
        <v>282164</v>
      </c>
      <c r="AJ837" s="249">
        <v>95.061737625145426</v>
      </c>
      <c r="AK837" s="249">
        <v>7.8523459448293386E-7</v>
      </c>
      <c r="AL837" s="249" t="e">
        <v>#DIV/0!</v>
      </c>
      <c r="AM837" s="243"/>
      <c r="AN837" s="143"/>
      <c r="AO837" s="305"/>
      <c r="AP837" s="142">
        <v>0</v>
      </c>
      <c r="AQ837" s="142">
        <v>1</v>
      </c>
      <c r="AR837" s="142">
        <v>3</v>
      </c>
      <c r="AS837" s="142">
        <v>9</v>
      </c>
      <c r="AT837" s="142">
        <v>5</v>
      </c>
      <c r="AU837" s="142">
        <v>0</v>
      </c>
      <c r="AV837" s="301">
        <v>20</v>
      </c>
      <c r="AW837" s="302">
        <v>3</v>
      </c>
      <c r="AX837" s="302">
        <v>61</v>
      </c>
      <c r="AY837" s="312"/>
      <c r="AZ837" s="308"/>
      <c r="BA837" s="308"/>
    </row>
    <row r="838" spans="1:53" x14ac:dyDescent="0.25">
      <c r="A838" s="9">
        <v>41863</v>
      </c>
      <c r="B838" s="306" t="s">
        <v>89</v>
      </c>
      <c r="C838" s="306"/>
      <c r="D838" s="307">
        <v>1</v>
      </c>
      <c r="E838" s="145">
        <v>194</v>
      </c>
      <c r="F838" s="145">
        <v>581</v>
      </c>
      <c r="G838" s="244">
        <v>1054.697265625</v>
      </c>
      <c r="H838" s="244">
        <v>3.5385751724243164</v>
      </c>
      <c r="I838" s="244">
        <v>5345183.5</v>
      </c>
      <c r="J838" s="138"/>
      <c r="K838" s="145">
        <v>116728</v>
      </c>
      <c r="L838" s="250">
        <v>96.993009389349595</v>
      </c>
      <c r="M838" s="145">
        <v>6893547</v>
      </c>
      <c r="N838" s="250">
        <v>0</v>
      </c>
      <c r="O838" s="145">
        <v>72078</v>
      </c>
      <c r="P838" s="250">
        <v>0</v>
      </c>
      <c r="Q838" s="145">
        <v>63827</v>
      </c>
      <c r="R838" s="250">
        <v>99.921661376953125</v>
      </c>
      <c r="S838" s="145">
        <v>5416990</v>
      </c>
      <c r="T838" s="250">
        <v>99.979156494140625</v>
      </c>
      <c r="U838" s="250">
        <v>99.839065551757813</v>
      </c>
      <c r="V838" s="250">
        <v>99.912261962890625</v>
      </c>
      <c r="W838" s="250">
        <v>99.760856628417969</v>
      </c>
      <c r="X838" s="250">
        <v>99.891433715820313</v>
      </c>
      <c r="Y838" s="145">
        <v>18298292</v>
      </c>
      <c r="Z838" s="250">
        <v>99.900177001953125</v>
      </c>
      <c r="AA838" s="145">
        <v>10980</v>
      </c>
      <c r="AB838" s="250">
        <v>91.029144287109375</v>
      </c>
      <c r="AC838" s="145">
        <v>62687</v>
      </c>
      <c r="AD838" s="250">
        <v>0.21854610741138458</v>
      </c>
      <c r="AE838" s="145">
        <v>9402</v>
      </c>
      <c r="AF838" s="250">
        <v>99.042755126953125</v>
      </c>
      <c r="AG838" s="145">
        <v>6861531</v>
      </c>
      <c r="AH838" s="250">
        <v>0.13007301092147827</v>
      </c>
      <c r="AI838" s="145">
        <v>14379</v>
      </c>
      <c r="AJ838" s="250">
        <v>96.613113403320313</v>
      </c>
      <c r="AK838" s="250">
        <v>2.5619509220123291</v>
      </c>
      <c r="AL838" s="250">
        <v>0.19949065148830414</v>
      </c>
      <c r="AM838" s="244"/>
      <c r="AN838" s="138"/>
      <c r="AO838" s="307"/>
      <c r="AP838" s="145">
        <v>0</v>
      </c>
      <c r="AQ838" s="145">
        <v>0</v>
      </c>
      <c r="AR838" s="145">
        <v>0</v>
      </c>
      <c r="AS838" s="145">
        <v>0</v>
      </c>
      <c r="AT838" s="145">
        <v>1</v>
      </c>
      <c r="AU838" s="145">
        <v>0</v>
      </c>
      <c r="AV838" s="34">
        <v>0</v>
      </c>
      <c r="AW838" s="308">
        <v>0</v>
      </c>
      <c r="AX838" s="308">
        <v>4</v>
      </c>
      <c r="AY838" s="312"/>
      <c r="AZ838" s="308"/>
      <c r="BA838" s="308"/>
    </row>
    <row r="839" spans="1:53" x14ac:dyDescent="0.25">
      <c r="A839" s="9">
        <v>41863</v>
      </c>
      <c r="B839" s="309" t="s">
        <v>75</v>
      </c>
      <c r="C839" s="309" t="s">
        <v>86</v>
      </c>
      <c r="D839" s="310" t="s">
        <v>118</v>
      </c>
      <c r="E839" s="127">
        <v>39</v>
      </c>
      <c r="F839" s="127">
        <v>181</v>
      </c>
      <c r="G839" s="245">
        <v>1424.9859619140625</v>
      </c>
      <c r="H839" s="245">
        <v>1.2047998905181885</v>
      </c>
      <c r="I839" s="245">
        <v>756821.9375</v>
      </c>
      <c r="J839" s="126">
        <v>0</v>
      </c>
      <c r="K839" s="127">
        <v>160935</v>
      </c>
      <c r="L839" s="251">
        <v>97.139839065461203</v>
      </c>
      <c r="M839" s="127">
        <v>3610849</v>
      </c>
      <c r="N839" s="251">
        <v>1.3736382126808167E-2</v>
      </c>
      <c r="O839" s="127">
        <v>180682</v>
      </c>
      <c r="P839" s="251">
        <v>1.1069171596318483E-3</v>
      </c>
      <c r="Q839" s="127">
        <v>401988</v>
      </c>
      <c r="R839" s="251">
        <v>99.877609252929688</v>
      </c>
      <c r="S839" s="127">
        <v>2796404</v>
      </c>
      <c r="T839" s="251">
        <v>99.883995056152344</v>
      </c>
      <c r="U839" s="251">
        <v>99.823448181152344</v>
      </c>
      <c r="V839" s="251">
        <v>99.409034729003906</v>
      </c>
      <c r="W839" s="251">
        <v>99.701271057128906</v>
      </c>
      <c r="X839" s="251">
        <v>99.293716430664062</v>
      </c>
      <c r="Y839" s="127">
        <v>3760074</v>
      </c>
      <c r="Z839" s="251">
        <v>99.937339782714844</v>
      </c>
      <c r="AA839" s="127">
        <v>612035</v>
      </c>
      <c r="AB839" s="251">
        <v>99.723548889160156</v>
      </c>
      <c r="AC839" s="127">
        <v>180978</v>
      </c>
      <c r="AD839" s="251">
        <v>0.34258309006690979</v>
      </c>
      <c r="AE839" s="127">
        <v>19694</v>
      </c>
      <c r="AF839" s="251">
        <v>98.283744812011719</v>
      </c>
      <c r="AG839" s="127">
        <v>3603320</v>
      </c>
      <c r="AH839" s="251">
        <v>0.32977920770645142</v>
      </c>
      <c r="AI839" s="127">
        <v>98197</v>
      </c>
      <c r="AJ839" s="251">
        <v>95.755470275878906</v>
      </c>
      <c r="AK839" s="251">
        <v>1.1091588735580444</v>
      </c>
      <c r="AL839" s="251">
        <v>5.9667933732271194E-2</v>
      </c>
      <c r="AM839" s="245">
        <v>0</v>
      </c>
      <c r="AN839" s="126">
        <v>0</v>
      </c>
      <c r="AO839" s="156">
        <v>0</v>
      </c>
      <c r="AP839" s="127">
        <v>0</v>
      </c>
      <c r="AQ839" s="127">
        <v>0</v>
      </c>
      <c r="AR839" s="127">
        <v>0</v>
      </c>
      <c r="AS839" s="127">
        <v>3</v>
      </c>
      <c r="AT839" s="127">
        <v>1</v>
      </c>
      <c r="AU839" s="127">
        <v>0</v>
      </c>
      <c r="AV839" s="311">
        <v>9</v>
      </c>
      <c r="AW839" s="312">
        <v>0</v>
      </c>
      <c r="AX839" s="312">
        <v>7</v>
      </c>
      <c r="AY839" s="312"/>
      <c r="AZ839" s="308"/>
      <c r="BA839" s="308"/>
    </row>
    <row r="840" spans="1:53" x14ac:dyDescent="0.25">
      <c r="A840" s="9">
        <v>41863</v>
      </c>
      <c r="B840" s="309" t="s">
        <v>76</v>
      </c>
      <c r="C840" s="309" t="s">
        <v>86</v>
      </c>
      <c r="D840" s="310" t="s">
        <v>119</v>
      </c>
      <c r="E840" s="127">
        <v>52</v>
      </c>
      <c r="F840" s="127">
        <v>168</v>
      </c>
      <c r="G840" s="245">
        <v>439.78329467773437</v>
      </c>
      <c r="H840" s="245">
        <v>0.18479999899864197</v>
      </c>
      <c r="I840" s="245">
        <v>657324.875</v>
      </c>
      <c r="J840" s="126">
        <v>0</v>
      </c>
      <c r="K840" s="127">
        <v>58752</v>
      </c>
      <c r="L840" s="251">
        <v>97.223924291938999</v>
      </c>
      <c r="M840" s="127">
        <v>1950114</v>
      </c>
      <c r="N840" s="251">
        <v>0</v>
      </c>
      <c r="O840" s="127">
        <v>51202</v>
      </c>
      <c r="P840" s="251">
        <v>0</v>
      </c>
      <c r="Q840" s="127">
        <v>142735</v>
      </c>
      <c r="R840" s="251">
        <v>99.934844970703125</v>
      </c>
      <c r="S840" s="127">
        <v>1318620</v>
      </c>
      <c r="T840" s="251">
        <v>99.939483642578125</v>
      </c>
      <c r="U840" s="251">
        <v>99.775398254394531</v>
      </c>
      <c r="V840" s="251">
        <v>99.891548156738281</v>
      </c>
      <c r="W840" s="251">
        <v>99.71038818359375</v>
      </c>
      <c r="X840" s="251">
        <v>99.831100463867188</v>
      </c>
      <c r="Y840" s="127">
        <v>1934632</v>
      </c>
      <c r="Z840" s="251">
        <v>99.910682678222656</v>
      </c>
      <c r="AA840" s="127">
        <v>315837</v>
      </c>
      <c r="AB840" s="251">
        <v>99.872718811035156</v>
      </c>
      <c r="AC840" s="127">
        <v>51235</v>
      </c>
      <c r="AD840" s="251">
        <v>0.27910608053207397</v>
      </c>
      <c r="AE840" s="127">
        <v>1107</v>
      </c>
      <c r="AF840" s="251">
        <v>98.464317321777344</v>
      </c>
      <c r="AG840" s="127">
        <v>1953166</v>
      </c>
      <c r="AH840" s="251">
        <v>0.12799730896949768</v>
      </c>
      <c r="AI840" s="127">
        <v>16728</v>
      </c>
      <c r="AJ840" s="251">
        <v>93.806793212890625</v>
      </c>
      <c r="AK840" s="251">
        <v>1.1432511806488037</v>
      </c>
      <c r="AL840" s="251">
        <v>5.9246443212032318E-2</v>
      </c>
      <c r="AM840" s="245">
        <v>0</v>
      </c>
      <c r="AN840" s="126">
        <v>0</v>
      </c>
      <c r="AO840" s="156">
        <v>0</v>
      </c>
      <c r="AP840" s="127">
        <v>0</v>
      </c>
      <c r="AQ840" s="127">
        <v>0</v>
      </c>
      <c r="AR840" s="127">
        <v>0</v>
      </c>
      <c r="AS840" s="127">
        <v>0</v>
      </c>
      <c r="AT840" s="127">
        <v>0</v>
      </c>
      <c r="AU840" s="127">
        <v>0</v>
      </c>
      <c r="AV840" s="311">
        <v>2</v>
      </c>
      <c r="AW840" s="312">
        <v>0</v>
      </c>
      <c r="AX840" s="312">
        <v>0</v>
      </c>
      <c r="AY840" s="312"/>
      <c r="AZ840" s="308"/>
      <c r="BA840" s="308"/>
    </row>
    <row r="841" spans="1:53" x14ac:dyDescent="0.25">
      <c r="A841" s="9">
        <v>41863</v>
      </c>
      <c r="B841" s="309" t="s">
        <v>77</v>
      </c>
      <c r="C841" s="309" t="s">
        <v>86</v>
      </c>
      <c r="D841" s="310" t="s">
        <v>118</v>
      </c>
      <c r="E841" s="127">
        <v>65</v>
      </c>
      <c r="F841" s="127">
        <v>220</v>
      </c>
      <c r="G841" s="245">
        <v>766.1544189453125</v>
      </c>
      <c r="H841" s="245">
        <v>0.69840002059936523</v>
      </c>
      <c r="I841" s="245">
        <v>941367.0625</v>
      </c>
      <c r="J841" s="126">
        <v>0</v>
      </c>
      <c r="K841" s="127">
        <v>109506</v>
      </c>
      <c r="L841" s="251">
        <v>97.05860866071265</v>
      </c>
      <c r="M841" s="127">
        <v>3699405</v>
      </c>
      <c r="N841" s="251">
        <v>2.703137397475075E-5</v>
      </c>
      <c r="O841" s="127">
        <v>89773</v>
      </c>
      <c r="P841" s="251">
        <v>0</v>
      </c>
      <c r="Q841" s="127">
        <v>236656</v>
      </c>
      <c r="R841" s="251">
        <v>99.949295043945313</v>
      </c>
      <c r="S841" s="127">
        <v>2342068</v>
      </c>
      <c r="T841" s="251">
        <v>99.951026916503906</v>
      </c>
      <c r="U841" s="251">
        <v>99.830680847167969</v>
      </c>
      <c r="V841" s="251">
        <v>99.860061645507813</v>
      </c>
      <c r="W841" s="251">
        <v>99.780059814453125</v>
      </c>
      <c r="X841" s="251">
        <v>99.8111572265625</v>
      </c>
      <c r="Y841" s="127">
        <v>3630049</v>
      </c>
      <c r="Z841" s="251">
        <v>99.892868041992188</v>
      </c>
      <c r="AA841" s="127">
        <v>653690</v>
      </c>
      <c r="AB841" s="251">
        <v>99.830039978027344</v>
      </c>
      <c r="AC841" s="127">
        <v>89815</v>
      </c>
      <c r="AD841" s="251">
        <v>0.22045315802097321</v>
      </c>
      <c r="AE841" s="127">
        <v>7194</v>
      </c>
      <c r="AF841" s="251">
        <v>98.234642028808594</v>
      </c>
      <c r="AG841" s="127">
        <v>3704433</v>
      </c>
      <c r="AH841" s="251">
        <v>0.12109815329313278</v>
      </c>
      <c r="AI841" s="127">
        <v>26052</v>
      </c>
      <c r="AJ841" s="251">
        <v>94.944725036621094</v>
      </c>
      <c r="AK841" s="251">
        <v>0.94875407218933105</v>
      </c>
      <c r="AL841" s="251">
        <v>5.4442726075649261E-2</v>
      </c>
      <c r="AM841" s="245">
        <v>0</v>
      </c>
      <c r="AN841" s="126">
        <v>0</v>
      </c>
      <c r="AO841" s="156">
        <v>0</v>
      </c>
      <c r="AP841" s="127">
        <v>0</v>
      </c>
      <c r="AQ841" s="127">
        <v>0</v>
      </c>
      <c r="AR841" s="127">
        <v>0</v>
      </c>
      <c r="AS841" s="127">
        <v>0</v>
      </c>
      <c r="AT841" s="127">
        <v>0</v>
      </c>
      <c r="AU841" s="127">
        <v>0</v>
      </c>
      <c r="AV841" s="311">
        <v>1</v>
      </c>
      <c r="AW841" s="312">
        <v>0</v>
      </c>
      <c r="AX841" s="312">
        <v>1</v>
      </c>
      <c r="AY841" s="312"/>
      <c r="AZ841" s="308"/>
      <c r="BA841" s="308"/>
    </row>
    <row r="842" spans="1:53" x14ac:dyDescent="0.25">
      <c r="A842" s="9">
        <v>41863</v>
      </c>
      <c r="B842" s="309" t="s">
        <v>124</v>
      </c>
      <c r="C842" s="309" t="s">
        <v>86</v>
      </c>
      <c r="D842" s="310" t="s">
        <v>118</v>
      </c>
      <c r="E842" s="127">
        <v>42</v>
      </c>
      <c r="F842" s="127">
        <v>136</v>
      </c>
      <c r="G842" s="245">
        <v>289.23361206054687</v>
      </c>
      <c r="H842" s="245">
        <v>0.31679999828338623</v>
      </c>
      <c r="I842" s="245">
        <v>433723.65625</v>
      </c>
      <c r="J842" s="126">
        <v>0</v>
      </c>
      <c r="K842" s="127">
        <v>24460</v>
      </c>
      <c r="L842" s="251">
        <v>96.308258381030257</v>
      </c>
      <c r="M842" s="127">
        <v>1633802</v>
      </c>
      <c r="N842" s="251">
        <v>0</v>
      </c>
      <c r="O842" s="127">
        <v>37240</v>
      </c>
      <c r="P842" s="251">
        <v>0</v>
      </c>
      <c r="Q842" s="127">
        <v>90266</v>
      </c>
      <c r="R842" s="251">
        <v>99.915802001953125</v>
      </c>
      <c r="S842" s="127">
        <v>1121225</v>
      </c>
      <c r="T842" s="251">
        <v>99.943275451660156</v>
      </c>
      <c r="U842" s="251">
        <v>99.828140258789063</v>
      </c>
      <c r="V842" s="251">
        <v>99.82470703125</v>
      </c>
      <c r="W842" s="251">
        <v>99.744087219238281</v>
      </c>
      <c r="X842" s="251">
        <v>99.768081665039063</v>
      </c>
      <c r="Y842" s="127">
        <v>1785321</v>
      </c>
      <c r="Z842" s="251">
        <v>99.890945434570313</v>
      </c>
      <c r="AA842" s="127">
        <v>298275</v>
      </c>
      <c r="AB842" s="251">
        <v>99.847122192382813</v>
      </c>
      <c r="AC842" s="127">
        <v>37282</v>
      </c>
      <c r="AD842" s="251">
        <v>0.28431951999664307</v>
      </c>
      <c r="AE842" s="127">
        <v>2909</v>
      </c>
      <c r="AF842" s="251">
        <v>96.906150817871094</v>
      </c>
      <c r="AG842" s="127">
        <v>1635928</v>
      </c>
      <c r="AH842" s="251">
        <v>0.13857577741146088</v>
      </c>
      <c r="AI842" s="127">
        <v>19007</v>
      </c>
      <c r="AJ842" s="251">
        <v>92.229179382324219</v>
      </c>
      <c r="AK842" s="251">
        <v>0.86877578496932983</v>
      </c>
      <c r="AL842" s="251">
        <v>5.5769842118024826E-2</v>
      </c>
      <c r="AM842" s="245">
        <v>0</v>
      </c>
      <c r="AN842" s="126">
        <v>0</v>
      </c>
      <c r="AO842" s="156">
        <v>0</v>
      </c>
      <c r="AP842" s="127">
        <v>0</v>
      </c>
      <c r="AQ842" s="127">
        <v>0</v>
      </c>
      <c r="AR842" s="127">
        <v>0</v>
      </c>
      <c r="AS842" s="127">
        <v>0</v>
      </c>
      <c r="AT842" s="127">
        <v>0</v>
      </c>
      <c r="AU842" s="127">
        <v>0</v>
      </c>
      <c r="AV842" s="311">
        <v>2</v>
      </c>
      <c r="AW842" s="312">
        <v>0</v>
      </c>
      <c r="AX842" s="312">
        <v>5</v>
      </c>
      <c r="AY842" s="312"/>
      <c r="AZ842" s="308"/>
      <c r="BA842" s="308"/>
    </row>
    <row r="843" spans="1:53" x14ac:dyDescent="0.25">
      <c r="A843" s="9">
        <v>41863</v>
      </c>
      <c r="B843" s="309" t="s">
        <v>78</v>
      </c>
      <c r="C843" s="309" t="s">
        <v>86</v>
      </c>
      <c r="D843" s="310" t="s">
        <v>118</v>
      </c>
      <c r="E843" s="127">
        <v>48</v>
      </c>
      <c r="F843" s="127">
        <v>150</v>
      </c>
      <c r="G843" s="245">
        <v>573.34326171875</v>
      </c>
      <c r="H843" s="245">
        <v>0.34079998731613159</v>
      </c>
      <c r="I843" s="245">
        <v>440574.9375</v>
      </c>
      <c r="J843" s="126">
        <v>0</v>
      </c>
      <c r="K843" s="127">
        <v>75249</v>
      </c>
      <c r="L843" s="251">
        <v>97.057768209544321</v>
      </c>
      <c r="M843" s="127">
        <v>1628718</v>
      </c>
      <c r="N843" s="251">
        <v>9.2710955068469048E-3</v>
      </c>
      <c r="O843" s="127">
        <v>68455</v>
      </c>
      <c r="P843" s="251">
        <v>0</v>
      </c>
      <c r="Q843" s="127">
        <v>145170</v>
      </c>
      <c r="R843" s="251">
        <v>99.102432250976563</v>
      </c>
      <c r="S843" s="127">
        <v>1100965</v>
      </c>
      <c r="T843" s="251">
        <v>99.875473022460938</v>
      </c>
      <c r="U843" s="251">
        <v>99.728286743164063</v>
      </c>
      <c r="V843" s="251">
        <v>99.806411743164062</v>
      </c>
      <c r="W843" s="251">
        <v>98.833160400390625</v>
      </c>
      <c r="X843" s="251">
        <v>99.68212890625</v>
      </c>
      <c r="Y843" s="127">
        <v>1788600</v>
      </c>
      <c r="Z843" s="251">
        <v>99.894332885742188</v>
      </c>
      <c r="AA843" s="127">
        <v>279099</v>
      </c>
      <c r="AB843" s="251">
        <v>99.840560913085938</v>
      </c>
      <c r="AC843" s="127">
        <v>68407</v>
      </c>
      <c r="AD843" s="251">
        <v>0.21050477027893066</v>
      </c>
      <c r="AE843" s="127">
        <v>5008</v>
      </c>
      <c r="AF843" s="251">
        <v>98.46246337890625</v>
      </c>
      <c r="AG843" s="127">
        <v>1630984</v>
      </c>
      <c r="AH843" s="251">
        <v>0.15187150239944458</v>
      </c>
      <c r="AI843" s="127">
        <v>13709</v>
      </c>
      <c r="AJ843" s="251">
        <v>95.098114013671875</v>
      </c>
      <c r="AK843" s="251">
        <v>0.95310008525848389</v>
      </c>
      <c r="AL843" s="251">
        <v>5.0211332738399506E-2</v>
      </c>
      <c r="AM843" s="245">
        <v>0</v>
      </c>
      <c r="AN843" s="126">
        <v>0</v>
      </c>
      <c r="AO843" s="156">
        <v>0</v>
      </c>
      <c r="AP843" s="127">
        <v>0</v>
      </c>
      <c r="AQ843" s="127">
        <v>1</v>
      </c>
      <c r="AR843" s="127">
        <v>3</v>
      </c>
      <c r="AS843" s="127">
        <v>4</v>
      </c>
      <c r="AT843" s="127">
        <v>2</v>
      </c>
      <c r="AU843" s="127">
        <v>0</v>
      </c>
      <c r="AV843" s="311">
        <v>1</v>
      </c>
      <c r="AW843" s="312">
        <v>3</v>
      </c>
      <c r="AX843" s="312">
        <v>6</v>
      </c>
      <c r="AY843" s="316"/>
      <c r="AZ843" s="318"/>
      <c r="BA843" s="318"/>
    </row>
    <row r="844" spans="1:53" x14ac:dyDescent="0.25">
      <c r="A844" s="9">
        <v>41863</v>
      </c>
      <c r="B844" s="309" t="s">
        <v>79</v>
      </c>
      <c r="C844" s="309" t="s">
        <v>86</v>
      </c>
      <c r="D844" s="310" t="s">
        <v>119</v>
      </c>
      <c r="E844" s="127">
        <v>78</v>
      </c>
      <c r="F844" s="127">
        <v>264</v>
      </c>
      <c r="G844" s="245">
        <v>493.307861328125</v>
      </c>
      <c r="H844" s="245">
        <v>0.34799996018409729</v>
      </c>
      <c r="I844" s="245">
        <v>1239659.875</v>
      </c>
      <c r="J844" s="126">
        <v>0</v>
      </c>
      <c r="K844" s="127">
        <v>72202</v>
      </c>
      <c r="L844" s="251">
        <v>97.159358466524466</v>
      </c>
      <c r="M844" s="127">
        <v>3473341</v>
      </c>
      <c r="N844" s="251">
        <v>0</v>
      </c>
      <c r="O844" s="127">
        <v>58634</v>
      </c>
      <c r="P844" s="251">
        <v>0</v>
      </c>
      <c r="Q844" s="127">
        <v>185821</v>
      </c>
      <c r="R844" s="251">
        <v>99.907974243164062</v>
      </c>
      <c r="S844" s="127">
        <v>2323559</v>
      </c>
      <c r="T844" s="251">
        <v>99.901016235351562</v>
      </c>
      <c r="U844" s="251">
        <v>99.727119445800781</v>
      </c>
      <c r="V844" s="251">
        <v>99.811302185058594</v>
      </c>
      <c r="W844" s="251">
        <v>99.635345458984375</v>
      </c>
      <c r="X844" s="251">
        <v>99.712501525878906</v>
      </c>
      <c r="Y844" s="127">
        <v>3788723</v>
      </c>
      <c r="Z844" s="251">
        <v>99.889457702636719</v>
      </c>
      <c r="AA844" s="127">
        <v>693272</v>
      </c>
      <c r="AB844" s="251">
        <v>99.816810607910156</v>
      </c>
      <c r="AC844" s="127">
        <v>58632</v>
      </c>
      <c r="AD844" s="251">
        <v>0.25412744283676147</v>
      </c>
      <c r="AE844" s="127">
        <v>4330</v>
      </c>
      <c r="AF844" s="251">
        <v>98.290992736816406</v>
      </c>
      <c r="AG844" s="127">
        <v>3477151</v>
      </c>
      <c r="AH844" s="251">
        <v>0.12628154456615448</v>
      </c>
      <c r="AI844" s="127">
        <v>27792</v>
      </c>
      <c r="AJ844" s="251">
        <v>96.427032470703125</v>
      </c>
      <c r="AK844" s="251">
        <v>0.93032962083816528</v>
      </c>
      <c r="AL844" s="251">
        <v>6.242046132683754E-2</v>
      </c>
      <c r="AM844" s="245">
        <v>0</v>
      </c>
      <c r="AN844" s="126">
        <v>0</v>
      </c>
      <c r="AO844" s="156">
        <v>0</v>
      </c>
      <c r="AP844" s="127">
        <v>0</v>
      </c>
      <c r="AQ844" s="127">
        <v>0</v>
      </c>
      <c r="AR844" s="127">
        <v>0</v>
      </c>
      <c r="AS844" s="127">
        <v>1</v>
      </c>
      <c r="AT844" s="127">
        <v>1</v>
      </c>
      <c r="AU844" s="127">
        <v>0</v>
      </c>
      <c r="AV844" s="311">
        <v>2</v>
      </c>
      <c r="AW844" s="312">
        <v>0</v>
      </c>
      <c r="AX844" s="312">
        <v>11</v>
      </c>
      <c r="AY844" s="316"/>
      <c r="AZ844" s="318"/>
      <c r="BA844" s="318"/>
    </row>
    <row r="845" spans="1:53" x14ac:dyDescent="0.25">
      <c r="A845" s="9">
        <v>41863</v>
      </c>
      <c r="B845" s="309" t="s">
        <v>80</v>
      </c>
      <c r="C845" s="309" t="s">
        <v>86</v>
      </c>
      <c r="D845" s="310" t="s">
        <v>119</v>
      </c>
      <c r="E845" s="127">
        <v>57</v>
      </c>
      <c r="F845" s="127">
        <v>177</v>
      </c>
      <c r="G845" s="245">
        <v>322.783203125</v>
      </c>
      <c r="H845" s="245">
        <v>4.0799997746944427E-2</v>
      </c>
      <c r="I845" s="245">
        <v>772383.4375</v>
      </c>
      <c r="J845" s="126">
        <v>0</v>
      </c>
      <c r="K845" s="127">
        <v>44625</v>
      </c>
      <c r="L845" s="251">
        <v>97.102521008403357</v>
      </c>
      <c r="M845" s="127">
        <v>1870297</v>
      </c>
      <c r="N845" s="251">
        <v>0</v>
      </c>
      <c r="O845" s="127">
        <v>38350</v>
      </c>
      <c r="P845" s="251">
        <v>0</v>
      </c>
      <c r="Q845" s="127">
        <v>103213</v>
      </c>
      <c r="R845" s="251">
        <v>99.843040466308594</v>
      </c>
      <c r="S845" s="127">
        <v>1258377</v>
      </c>
      <c r="T845" s="251">
        <v>99.950172424316406</v>
      </c>
      <c r="U845" s="251">
        <v>99.853973388671875</v>
      </c>
      <c r="V845" s="251">
        <v>99.913864135742188</v>
      </c>
      <c r="W845" s="251">
        <v>99.697242736816406</v>
      </c>
      <c r="X845" s="251">
        <v>99.864082336425781</v>
      </c>
      <c r="Y845" s="127">
        <v>2049425</v>
      </c>
      <c r="Z845" s="251">
        <v>99.892410278320313</v>
      </c>
      <c r="AA845" s="127">
        <v>374283</v>
      </c>
      <c r="AB845" s="251">
        <v>99.846908569335938</v>
      </c>
      <c r="AC845" s="127">
        <v>38391</v>
      </c>
      <c r="AD845" s="251">
        <v>0.27089682221412659</v>
      </c>
      <c r="AE845" s="127">
        <v>2459</v>
      </c>
      <c r="AF845" s="251">
        <v>98.2919921875</v>
      </c>
      <c r="AG845" s="127">
        <v>1874244</v>
      </c>
      <c r="AH845" s="251">
        <v>0.13984304666519165</v>
      </c>
      <c r="AI845" s="127">
        <v>14545</v>
      </c>
      <c r="AJ845" s="251">
        <v>95.902374267578125</v>
      </c>
      <c r="AK845" s="251">
        <v>1.0297305583953857</v>
      </c>
      <c r="AL845" s="251">
        <v>6.5590962767601013E-2</v>
      </c>
      <c r="AM845" s="245">
        <v>0</v>
      </c>
      <c r="AN845" s="126">
        <v>0</v>
      </c>
      <c r="AO845" s="156">
        <v>0</v>
      </c>
      <c r="AP845" s="127">
        <v>0</v>
      </c>
      <c r="AQ845" s="127">
        <v>0</v>
      </c>
      <c r="AR845" s="127">
        <v>0</v>
      </c>
      <c r="AS845" s="127">
        <v>0</v>
      </c>
      <c r="AT845" s="127">
        <v>0</v>
      </c>
      <c r="AU845" s="127">
        <v>0</v>
      </c>
      <c r="AV845" s="311">
        <v>1</v>
      </c>
      <c r="AW845" s="312">
        <v>0</v>
      </c>
      <c r="AX845" s="312">
        <v>3</v>
      </c>
      <c r="AY845" s="316"/>
      <c r="AZ845" s="318"/>
      <c r="BA845" s="318"/>
    </row>
    <row r="846" spans="1:53" x14ac:dyDescent="0.25">
      <c r="A846" s="9">
        <v>41863</v>
      </c>
      <c r="B846" s="309" t="s">
        <v>81</v>
      </c>
      <c r="C846" s="309" t="s">
        <v>86</v>
      </c>
      <c r="D846" s="310" t="s">
        <v>119</v>
      </c>
      <c r="E846" s="127">
        <v>40</v>
      </c>
      <c r="F846" s="127">
        <v>134</v>
      </c>
      <c r="G846" s="245">
        <v>334.0704345703125</v>
      </c>
      <c r="H846" s="245">
        <v>0.41520002484321594</v>
      </c>
      <c r="I846" s="245">
        <v>812386.8125</v>
      </c>
      <c r="J846" s="126">
        <v>0</v>
      </c>
      <c r="K846" s="127">
        <v>33973</v>
      </c>
      <c r="L846" s="251">
        <v>96.926971418479383</v>
      </c>
      <c r="M846" s="127">
        <v>1633740</v>
      </c>
      <c r="N846" s="251">
        <v>0</v>
      </c>
      <c r="O846" s="127">
        <v>40486</v>
      </c>
      <c r="P846" s="251">
        <v>0</v>
      </c>
      <c r="Q846" s="127">
        <v>104053</v>
      </c>
      <c r="R846" s="251">
        <v>99.927925109863281</v>
      </c>
      <c r="S846" s="127">
        <v>1045323</v>
      </c>
      <c r="T846" s="251">
        <v>99.946525573730469</v>
      </c>
      <c r="U846" s="251">
        <v>99.772758483886719</v>
      </c>
      <c r="V846" s="251">
        <v>99.887130737304688</v>
      </c>
      <c r="W846" s="251">
        <v>99.700843811035156</v>
      </c>
      <c r="X846" s="251">
        <v>99.833717346191406</v>
      </c>
      <c r="Y846" s="127">
        <v>1839292</v>
      </c>
      <c r="Z846" s="251">
        <v>99.919914245605469</v>
      </c>
      <c r="AA846" s="127">
        <v>360981</v>
      </c>
      <c r="AB846" s="251">
        <v>99.888084411621094</v>
      </c>
      <c r="AC846" s="127">
        <v>40472</v>
      </c>
      <c r="AD846" s="251">
        <v>0.19272583723068237</v>
      </c>
      <c r="AE846" s="127">
        <v>3031</v>
      </c>
      <c r="AF846" s="251">
        <v>96.5028076171875</v>
      </c>
      <c r="AG846" s="127">
        <v>1636304</v>
      </c>
      <c r="AH846" s="251">
        <v>0.12821578979492188</v>
      </c>
      <c r="AI846" s="127">
        <v>17793</v>
      </c>
      <c r="AJ846" s="251">
        <v>95.290283203125</v>
      </c>
      <c r="AK846" s="251">
        <v>0.87459713220596313</v>
      </c>
      <c r="AL846" s="251">
        <v>6.9388814270496368E-2</v>
      </c>
      <c r="AM846" s="245">
        <v>0</v>
      </c>
      <c r="AN846" s="126">
        <v>0</v>
      </c>
      <c r="AO846" s="156">
        <v>0</v>
      </c>
      <c r="AP846" s="127">
        <v>0</v>
      </c>
      <c r="AQ846" s="127">
        <v>0</v>
      </c>
      <c r="AR846" s="127">
        <v>0</v>
      </c>
      <c r="AS846" s="127">
        <v>0</v>
      </c>
      <c r="AT846" s="127">
        <v>0</v>
      </c>
      <c r="AU846" s="127">
        <v>0</v>
      </c>
      <c r="AV846" s="311">
        <v>0</v>
      </c>
      <c r="AW846" s="312">
        <v>0</v>
      </c>
      <c r="AX846" s="312">
        <v>3</v>
      </c>
      <c r="AY846" s="302"/>
      <c r="AZ846" s="302"/>
      <c r="BA846" s="302"/>
    </row>
    <row r="847" spans="1:53" x14ac:dyDescent="0.25">
      <c r="A847" s="9">
        <v>41863</v>
      </c>
      <c r="B847" s="309" t="s">
        <v>125</v>
      </c>
      <c r="C847" s="309" t="s">
        <v>86</v>
      </c>
      <c r="D847" s="310" t="s">
        <v>119</v>
      </c>
      <c r="E847" s="127">
        <v>16</v>
      </c>
      <c r="F847" s="127">
        <v>58</v>
      </c>
      <c r="G847" s="245">
        <v>360.11517333984375</v>
      </c>
      <c r="H847" s="245">
        <v>0.74400001764297485</v>
      </c>
      <c r="I847" s="245">
        <v>233795.796875</v>
      </c>
      <c r="J847" s="126">
        <v>0</v>
      </c>
      <c r="K847" s="127">
        <v>63632</v>
      </c>
      <c r="L847" s="251">
        <v>97.26081216997737</v>
      </c>
      <c r="M847" s="127">
        <v>1040197</v>
      </c>
      <c r="N847" s="251">
        <v>0</v>
      </c>
      <c r="O847" s="127">
        <v>44986</v>
      </c>
      <c r="P847" s="251">
        <v>0</v>
      </c>
      <c r="Q847" s="127">
        <v>101670</v>
      </c>
      <c r="R847" s="251">
        <v>99.954757690429688</v>
      </c>
      <c r="S847" s="127">
        <v>728360</v>
      </c>
      <c r="T847" s="251">
        <v>99.957298278808594</v>
      </c>
      <c r="U847" s="251">
        <v>99.799934387207031</v>
      </c>
      <c r="V847" s="251">
        <v>99.766777038574219</v>
      </c>
      <c r="W847" s="251">
        <v>99.754783630371094</v>
      </c>
      <c r="X847" s="251">
        <v>99.724174499511719</v>
      </c>
      <c r="Y847" s="127">
        <v>892293</v>
      </c>
      <c r="Z847" s="251">
        <v>99.938362121582031</v>
      </c>
      <c r="AA847" s="127">
        <v>142351</v>
      </c>
      <c r="AB847" s="251">
        <v>99.874252319335938</v>
      </c>
      <c r="AC847" s="127">
        <v>44985</v>
      </c>
      <c r="AD847" s="251">
        <v>0.20006668567657471</v>
      </c>
      <c r="AE847" s="127">
        <v>3794</v>
      </c>
      <c r="AF847" s="251">
        <v>98.629417419433594</v>
      </c>
      <c r="AG847" s="127">
        <v>1040299</v>
      </c>
      <c r="AH847" s="251">
        <v>0.10122089833021164</v>
      </c>
      <c r="AI847" s="127">
        <v>10488</v>
      </c>
      <c r="AJ847" s="251">
        <v>93.077804565429688</v>
      </c>
      <c r="AK847" s="251">
        <v>0.84164655208587646</v>
      </c>
      <c r="AL847" s="251">
        <v>5.9115517884492874E-2</v>
      </c>
      <c r="AM847" s="245">
        <v>0</v>
      </c>
      <c r="AN847" s="126">
        <v>0</v>
      </c>
      <c r="AO847" s="156">
        <v>0</v>
      </c>
      <c r="AP847" s="127">
        <v>0</v>
      </c>
      <c r="AQ847" s="127">
        <v>0</v>
      </c>
      <c r="AR847" s="127">
        <v>0</v>
      </c>
      <c r="AS847" s="127">
        <v>0</v>
      </c>
      <c r="AT847" s="127">
        <v>0</v>
      </c>
      <c r="AU847" s="127">
        <v>0</v>
      </c>
      <c r="AV847" s="311">
        <v>1</v>
      </c>
      <c r="AW847" s="312">
        <v>0</v>
      </c>
      <c r="AX847" s="312">
        <v>0</v>
      </c>
      <c r="AY847" s="302"/>
      <c r="AZ847" s="302"/>
      <c r="BA847" s="302"/>
    </row>
    <row r="848" spans="1:53" x14ac:dyDescent="0.25">
      <c r="A848" s="9">
        <v>41863</v>
      </c>
      <c r="B848" s="313" t="s">
        <v>82</v>
      </c>
      <c r="C848" s="313" t="s">
        <v>86</v>
      </c>
      <c r="D848" s="314" t="s">
        <v>120</v>
      </c>
      <c r="E848" s="131">
        <v>51</v>
      </c>
      <c r="F848" s="131">
        <v>165</v>
      </c>
      <c r="G848" s="246">
        <v>345.11514282226562</v>
      </c>
      <c r="H848" s="246">
        <v>0.1656000018119812</v>
      </c>
      <c r="I848" s="246">
        <v>661275.4375</v>
      </c>
      <c r="J848" s="129">
        <v>0</v>
      </c>
      <c r="K848" s="128">
        <v>49396</v>
      </c>
      <c r="L848" s="252">
        <v>96.955219046076607</v>
      </c>
      <c r="M848" s="128">
        <v>1284208</v>
      </c>
      <c r="N848" s="252">
        <v>0</v>
      </c>
      <c r="O848" s="128">
        <v>50802</v>
      </c>
      <c r="P848" s="252">
        <v>1.9684263970702887E-3</v>
      </c>
      <c r="Q848" s="128">
        <v>120267</v>
      </c>
      <c r="R848" s="252">
        <v>99.926826477050781</v>
      </c>
      <c r="S848" s="128">
        <v>902155</v>
      </c>
      <c r="T848" s="252">
        <v>99.913986206054687</v>
      </c>
      <c r="U848" s="252">
        <v>99.85040283203125</v>
      </c>
      <c r="V848" s="252">
        <v>99.874008178710938</v>
      </c>
      <c r="W848" s="252">
        <v>99.777336120605469</v>
      </c>
      <c r="X848" s="252">
        <v>99.788101196289062</v>
      </c>
      <c r="Y848" s="128">
        <v>1063718</v>
      </c>
      <c r="Z848" s="252">
        <v>99.923385620117188</v>
      </c>
      <c r="AA848" s="128">
        <v>188443</v>
      </c>
      <c r="AB848" s="252">
        <v>99.693809509277344</v>
      </c>
      <c r="AC848" s="128">
        <v>50853</v>
      </c>
      <c r="AD848" s="252">
        <v>0.2300749272108078</v>
      </c>
      <c r="AE848" s="128">
        <v>5306</v>
      </c>
      <c r="AF848" s="252">
        <v>98.831512451171875</v>
      </c>
      <c r="AG848" s="128">
        <v>1287283</v>
      </c>
      <c r="AH848" s="252">
        <v>0.24229326844215393</v>
      </c>
      <c r="AI848" s="128">
        <v>13195</v>
      </c>
      <c r="AJ848" s="252">
        <v>95.558921813964844</v>
      </c>
      <c r="AK848" s="252">
        <v>1.1942287683486938</v>
      </c>
      <c r="AL848" s="252">
        <v>6.7376971244812012E-2</v>
      </c>
      <c r="AM848" s="246">
        <v>0</v>
      </c>
      <c r="AN848" s="129">
        <v>0</v>
      </c>
      <c r="AO848" s="129">
        <v>0</v>
      </c>
      <c r="AP848" s="296">
        <v>0</v>
      </c>
      <c r="AQ848" s="296">
        <v>0</v>
      </c>
      <c r="AR848" s="296">
        <v>0</v>
      </c>
      <c r="AS848" s="296">
        <v>1</v>
      </c>
      <c r="AT848" s="296">
        <v>0</v>
      </c>
      <c r="AU848" s="296">
        <v>0</v>
      </c>
      <c r="AV848" s="311">
        <v>1</v>
      </c>
      <c r="AW848" s="312">
        <v>0</v>
      </c>
      <c r="AX848" s="312">
        <v>6</v>
      </c>
      <c r="AY848" s="312"/>
      <c r="AZ848" s="308"/>
      <c r="BA848" s="308"/>
    </row>
    <row r="849" spans="1:53" x14ac:dyDescent="0.25">
      <c r="A849" s="9">
        <v>41863</v>
      </c>
      <c r="B849" s="313" t="s">
        <v>83</v>
      </c>
      <c r="C849" s="313" t="s">
        <v>86</v>
      </c>
      <c r="D849" s="314" t="s">
        <v>120</v>
      </c>
      <c r="E849" s="131">
        <v>46</v>
      </c>
      <c r="F849" s="131">
        <v>140</v>
      </c>
      <c r="G849" s="246">
        <v>145.46879577636719</v>
      </c>
      <c r="H849" s="246">
        <v>0.75120007991790771</v>
      </c>
      <c r="I849" s="246">
        <v>708871.9375</v>
      </c>
      <c r="J849" s="131">
        <v>0</v>
      </c>
      <c r="K849" s="130">
        <v>23552</v>
      </c>
      <c r="L849" s="253">
        <v>96.883491847826093</v>
      </c>
      <c r="M849" s="130">
        <v>941112</v>
      </c>
      <c r="N849" s="253">
        <v>1.0625727736623958E-4</v>
      </c>
      <c r="O849" s="130">
        <v>18783</v>
      </c>
      <c r="P849" s="253">
        <v>0</v>
      </c>
      <c r="Q849" s="130">
        <v>67757</v>
      </c>
      <c r="R849" s="253">
        <v>99.94244384765625</v>
      </c>
      <c r="S849" s="130">
        <v>583895</v>
      </c>
      <c r="T849" s="253">
        <v>99.920188903808594</v>
      </c>
      <c r="U849" s="253">
        <v>99.771072387695313</v>
      </c>
      <c r="V849" s="253">
        <v>99.861862182617188</v>
      </c>
      <c r="W849" s="253">
        <v>99.713645935058594</v>
      </c>
      <c r="X849" s="253">
        <v>99.782157897949219</v>
      </c>
      <c r="Y849" s="130">
        <v>1024789</v>
      </c>
      <c r="Z849" s="253">
        <v>99.933837890625</v>
      </c>
      <c r="AA849" s="130">
        <v>235107</v>
      </c>
      <c r="AB849" s="253">
        <v>99.867721557617188</v>
      </c>
      <c r="AC849" s="130">
        <v>18777</v>
      </c>
      <c r="AD849" s="253">
        <v>0.20237524807453156</v>
      </c>
      <c r="AE849" s="130">
        <v>1754</v>
      </c>
      <c r="AF849" s="253">
        <v>98.17559814453125</v>
      </c>
      <c r="AG849" s="130">
        <v>943119</v>
      </c>
      <c r="AH849" s="253">
        <v>0.24715863168239594</v>
      </c>
      <c r="AI849" s="130">
        <v>6622</v>
      </c>
      <c r="AJ849" s="253">
        <v>97.765022277832031</v>
      </c>
      <c r="AK849" s="253">
        <v>1.1997572183609009</v>
      </c>
      <c r="AL849" s="253">
        <v>7.7560700476169586E-2</v>
      </c>
      <c r="AM849" s="256">
        <v>0</v>
      </c>
      <c r="AN849" s="131">
        <v>0</v>
      </c>
      <c r="AO849" s="131">
        <v>0</v>
      </c>
      <c r="AP849" s="296">
        <v>0</v>
      </c>
      <c r="AQ849" s="296">
        <v>0</v>
      </c>
      <c r="AR849" s="296">
        <v>0</v>
      </c>
      <c r="AS849" s="296">
        <v>0</v>
      </c>
      <c r="AT849" s="296">
        <v>0</v>
      </c>
      <c r="AU849" s="296">
        <v>0</v>
      </c>
      <c r="AV849" s="315">
        <v>0</v>
      </c>
      <c r="AW849" s="316">
        <v>0</v>
      </c>
      <c r="AX849" s="316">
        <v>9</v>
      </c>
      <c r="AY849" s="312"/>
      <c r="AZ849" s="308"/>
      <c r="BA849" s="308"/>
    </row>
    <row r="850" spans="1:53" x14ac:dyDescent="0.25">
      <c r="A850" s="9">
        <v>41863</v>
      </c>
      <c r="B850" s="299" t="s">
        <v>85</v>
      </c>
      <c r="C850" s="299" t="s">
        <v>86</v>
      </c>
      <c r="D850" s="300">
        <v>3</v>
      </c>
      <c r="E850" s="124">
        <v>134</v>
      </c>
      <c r="F850" s="124">
        <v>435</v>
      </c>
      <c r="G850" s="242">
        <v>240.52561950683594</v>
      </c>
      <c r="H850" s="242">
        <v>3.5999998450279236E-2</v>
      </c>
      <c r="I850" s="242">
        <v>2425598.5</v>
      </c>
      <c r="J850" s="125">
        <v>0</v>
      </c>
      <c r="K850" s="124">
        <v>54887</v>
      </c>
      <c r="L850" s="248">
        <v>96.968316723450002</v>
      </c>
      <c r="M850" s="124">
        <v>3179927</v>
      </c>
      <c r="N850" s="248">
        <v>0</v>
      </c>
      <c r="O850" s="124">
        <v>30647</v>
      </c>
      <c r="P850" s="248">
        <v>0</v>
      </c>
      <c r="Q850" s="124">
        <v>179108</v>
      </c>
      <c r="R850" s="248">
        <v>99.891685485839844</v>
      </c>
      <c r="S850" s="124">
        <v>2149481</v>
      </c>
      <c r="T850" s="248">
        <v>99.905509948730469</v>
      </c>
      <c r="U850" s="248">
        <v>99.817276000976563</v>
      </c>
      <c r="V850" s="248">
        <v>99.920783996582031</v>
      </c>
      <c r="W850" s="248">
        <v>99.709159851074219</v>
      </c>
      <c r="X850" s="248">
        <v>99.826370239257813</v>
      </c>
      <c r="Y850" s="124">
        <v>4583371</v>
      </c>
      <c r="Z850" s="248">
        <v>99.888420104980469</v>
      </c>
      <c r="AA850" s="124">
        <v>795738</v>
      </c>
      <c r="AB850" s="248">
        <v>99.730064392089844</v>
      </c>
      <c r="AC850" s="124">
        <v>30710</v>
      </c>
      <c r="AD850" s="248">
        <v>0.39075219631195068</v>
      </c>
      <c r="AE850" s="124">
        <v>2750</v>
      </c>
      <c r="AF850" s="248">
        <v>97.272727966308594</v>
      </c>
      <c r="AG850" s="124">
        <v>3198558</v>
      </c>
      <c r="AH850" s="248">
        <v>0.25977331399917603</v>
      </c>
      <c r="AI850" s="124">
        <v>18036</v>
      </c>
      <c r="AJ850" s="248">
        <v>92.365272521972656</v>
      </c>
      <c r="AK850" s="248">
        <v>1.0220293998718262</v>
      </c>
      <c r="AL850" s="248">
        <v>7.4499301612377167E-2</v>
      </c>
      <c r="AM850" s="242">
        <v>0</v>
      </c>
      <c r="AN850" s="125">
        <v>0</v>
      </c>
      <c r="AO850" s="300">
        <v>0</v>
      </c>
      <c r="AP850" s="124">
        <v>0</v>
      </c>
      <c r="AQ850" s="124">
        <v>0</v>
      </c>
      <c r="AR850" s="124">
        <v>0</v>
      </c>
      <c r="AS850" s="124">
        <v>0</v>
      </c>
      <c r="AT850" s="124">
        <v>1</v>
      </c>
      <c r="AU850" s="124">
        <v>0</v>
      </c>
      <c r="AV850" s="315">
        <v>0</v>
      </c>
      <c r="AW850" s="316">
        <v>0</v>
      </c>
      <c r="AX850" s="316">
        <v>10</v>
      </c>
      <c r="AY850" s="312"/>
      <c r="AZ850" s="308"/>
      <c r="BA850" s="308"/>
    </row>
    <row r="851" spans="1:53" x14ac:dyDescent="0.25">
      <c r="A851" s="9">
        <v>41863</v>
      </c>
      <c r="B851" s="304" t="s">
        <v>84</v>
      </c>
      <c r="C851" s="304" t="s">
        <v>87</v>
      </c>
      <c r="D851" s="305">
        <v>2</v>
      </c>
      <c r="E851" s="142">
        <v>194</v>
      </c>
      <c r="F851" s="142">
        <v>581</v>
      </c>
      <c r="G851" s="243">
        <v>1054.697265625</v>
      </c>
      <c r="H851" s="243">
        <v>3.5385751724243164</v>
      </c>
      <c r="I851" s="243">
        <v>5345183.5</v>
      </c>
      <c r="J851" s="143">
        <v>0</v>
      </c>
      <c r="K851" s="142">
        <v>116728</v>
      </c>
      <c r="L851" s="249">
        <v>96.993009389349595</v>
      </c>
      <c r="M851" s="142">
        <v>6893547</v>
      </c>
      <c r="N851" s="249">
        <v>0</v>
      </c>
      <c r="O851" s="142">
        <v>72078</v>
      </c>
      <c r="P851" s="249">
        <v>0</v>
      </c>
      <c r="Q851" s="142">
        <v>63827</v>
      </c>
      <c r="R851" s="249">
        <v>99.921661376953125</v>
      </c>
      <c r="S851" s="142">
        <v>5416990</v>
      </c>
      <c r="T851" s="249">
        <v>99.979156494140625</v>
      </c>
      <c r="U851" s="249">
        <v>99.839065551757813</v>
      </c>
      <c r="V851" s="249">
        <v>99.912261962890625</v>
      </c>
      <c r="W851" s="249">
        <v>99.760856628417969</v>
      </c>
      <c r="X851" s="249">
        <v>99.891433715820313</v>
      </c>
      <c r="Y851" s="142">
        <v>18298292</v>
      </c>
      <c r="Z851" s="249">
        <v>99.900177001953125</v>
      </c>
      <c r="AA851" s="142">
        <v>10980</v>
      </c>
      <c r="AB851" s="249">
        <v>91.029144287109375</v>
      </c>
      <c r="AC851" s="142">
        <v>62687</v>
      </c>
      <c r="AD851" s="249">
        <v>0.21854610741138458</v>
      </c>
      <c r="AE851" s="142">
        <v>9402</v>
      </c>
      <c r="AF851" s="249">
        <v>99.042755126953125</v>
      </c>
      <c r="AG851" s="142">
        <v>6861531</v>
      </c>
      <c r="AH851" s="249">
        <v>0.13007301092147827</v>
      </c>
      <c r="AI851" s="142">
        <v>14379</v>
      </c>
      <c r="AJ851" s="249">
        <v>96.613113403320313</v>
      </c>
      <c r="AK851" s="249">
        <v>2.5619509220123291</v>
      </c>
      <c r="AL851" s="249">
        <v>0.19949065148830414</v>
      </c>
      <c r="AM851" s="243">
        <v>0</v>
      </c>
      <c r="AN851" s="143">
        <v>0</v>
      </c>
      <c r="AO851" s="305">
        <v>0</v>
      </c>
      <c r="AP851" s="142">
        <v>0</v>
      </c>
      <c r="AQ851" s="142">
        <v>0</v>
      </c>
      <c r="AR851" s="142">
        <v>0</v>
      </c>
      <c r="AS851" s="142">
        <v>0</v>
      </c>
      <c r="AT851" s="142">
        <v>1</v>
      </c>
      <c r="AU851" s="142">
        <v>0</v>
      </c>
      <c r="AV851" s="315">
        <v>0</v>
      </c>
      <c r="AW851" s="316">
        <v>0</v>
      </c>
      <c r="AX851" s="316">
        <v>4</v>
      </c>
      <c r="AY851" s="312"/>
      <c r="AZ851" s="308"/>
      <c r="BA851" s="308"/>
    </row>
    <row r="852" spans="1:53" x14ac:dyDescent="0.25">
      <c r="A852" s="9">
        <v>41862</v>
      </c>
      <c r="B852" s="299" t="s">
        <v>17</v>
      </c>
      <c r="C852" s="299"/>
      <c r="D852" s="300">
        <v>4</v>
      </c>
      <c r="E852" s="124">
        <v>847</v>
      </c>
      <c r="F852" s="124">
        <v>2763</v>
      </c>
      <c r="G852" s="242">
        <v>6786.4942169189453</v>
      </c>
      <c r="H852" s="242">
        <v>4.863405741751194</v>
      </c>
      <c r="I852" s="242">
        <v>15035849.1875</v>
      </c>
      <c r="J852" s="125"/>
      <c r="K852" s="124">
        <v>1001278</v>
      </c>
      <c r="L852" s="248">
        <v>96.98465361268299</v>
      </c>
      <c r="M852" s="124">
        <v>32594096</v>
      </c>
      <c r="N852" s="248">
        <v>3.1692855837367937E-3</v>
      </c>
      <c r="O852" s="124">
        <v>789482</v>
      </c>
      <c r="P852" s="248">
        <v>9.8880678187207713E-4</v>
      </c>
      <c r="Q852" s="124">
        <v>1991782</v>
      </c>
      <c r="R852" s="248">
        <v>99.89255912476311</v>
      </c>
      <c r="S852" s="124">
        <v>22861649</v>
      </c>
      <c r="T852" s="248">
        <v>99.92882956228371</v>
      </c>
      <c r="U852" s="248">
        <v>99.79087551545949</v>
      </c>
      <c r="V852" s="248">
        <v>99.804604053747767</v>
      </c>
      <c r="W852" s="248">
        <v>99.683659325399134</v>
      </c>
      <c r="X852" s="248">
        <v>99.733572680181695</v>
      </c>
      <c r="Y852" s="124">
        <v>46513258</v>
      </c>
      <c r="Z852" s="248">
        <v>99.894814640194141</v>
      </c>
      <c r="AA852" s="124">
        <v>4944858</v>
      </c>
      <c r="AB852" s="248">
        <v>99.780499001640479</v>
      </c>
      <c r="AC852" s="124">
        <v>781197</v>
      </c>
      <c r="AD852" s="248">
        <v>0.28545936508174069</v>
      </c>
      <c r="AE852" s="124">
        <v>68248</v>
      </c>
      <c r="AF852" s="248">
        <v>98.090786435542327</v>
      </c>
      <c r="AG852" s="124">
        <v>32597834</v>
      </c>
      <c r="AH852" s="248">
        <v>0.18605223818495389</v>
      </c>
      <c r="AI852" s="124">
        <v>288439</v>
      </c>
      <c r="AJ852" s="248">
        <v>95.056146625149296</v>
      </c>
      <c r="AK852" s="248">
        <v>0.9070382649931118</v>
      </c>
      <c r="AL852" s="248" t="e">
        <v>#DIV/0!</v>
      </c>
      <c r="AM852" s="242"/>
      <c r="AN852" s="125"/>
      <c r="AO852" s="300"/>
      <c r="AP852" s="124">
        <v>0</v>
      </c>
      <c r="AQ852" s="124">
        <v>0</v>
      </c>
      <c r="AR852" s="124">
        <v>0</v>
      </c>
      <c r="AS852" s="124">
        <v>8</v>
      </c>
      <c r="AT852" s="124">
        <v>2</v>
      </c>
      <c r="AU852" s="124">
        <v>6</v>
      </c>
      <c r="AV852" s="301"/>
      <c r="AW852" s="302"/>
      <c r="AX852" s="302"/>
      <c r="AY852" s="312"/>
      <c r="AZ852" s="308"/>
      <c r="BA852" s="308"/>
    </row>
    <row r="853" spans="1:53" x14ac:dyDescent="0.25">
      <c r="A853" s="9">
        <v>41862</v>
      </c>
      <c r="B853" s="304" t="s">
        <v>88</v>
      </c>
      <c r="C853" s="304"/>
      <c r="D853" s="305">
        <v>3</v>
      </c>
      <c r="E853" s="142">
        <v>653</v>
      </c>
      <c r="F853" s="142">
        <v>2182</v>
      </c>
      <c r="G853" s="243">
        <v>5743.1620635986328</v>
      </c>
      <c r="H853" s="243">
        <v>3.172800101339817</v>
      </c>
      <c r="I853" s="243">
        <v>9654777.1875</v>
      </c>
      <c r="J853" s="143"/>
      <c r="K853" s="142">
        <v>857806</v>
      </c>
      <c r="L853" s="249">
        <v>97.014476466706924</v>
      </c>
      <c r="M853" s="142">
        <v>25704700</v>
      </c>
      <c r="N853" s="249">
        <v>4.0187202561295446E-3</v>
      </c>
      <c r="O853" s="142">
        <v>718888</v>
      </c>
      <c r="P853" s="249">
        <v>9.7372608000467471E-4</v>
      </c>
      <c r="Q853" s="142">
        <v>1929232</v>
      </c>
      <c r="R853" s="249">
        <v>99.892652258919696</v>
      </c>
      <c r="S853" s="142">
        <v>17482109</v>
      </c>
      <c r="T853" s="249">
        <v>99.912551943242349</v>
      </c>
      <c r="U853" s="249">
        <v>99.7867539040287</v>
      </c>
      <c r="V853" s="249">
        <v>99.775641111158052</v>
      </c>
      <c r="W853" s="249">
        <v>99.679635077815362</v>
      </c>
      <c r="X853" s="249">
        <v>99.68838925188885</v>
      </c>
      <c r="Y853" s="142">
        <v>28320726</v>
      </c>
      <c r="Z853" s="249">
        <v>99.901451212880914</v>
      </c>
      <c r="AA853" s="142">
        <v>4932996</v>
      </c>
      <c r="AB853" s="249">
        <v>99.803466039385157</v>
      </c>
      <c r="AC853" s="142">
        <v>719436</v>
      </c>
      <c r="AD853" s="249">
        <v>0.28967135319721726</v>
      </c>
      <c r="AE853" s="142">
        <v>59416</v>
      </c>
      <c r="AF853" s="249">
        <v>97.88272551198466</v>
      </c>
      <c r="AG853" s="142">
        <v>25740105</v>
      </c>
      <c r="AH853" s="249">
        <v>0.2009043853186149</v>
      </c>
      <c r="AI853" s="142">
        <v>274567</v>
      </c>
      <c r="AJ853" s="249">
        <v>94.979731325825043</v>
      </c>
      <c r="AK853" s="249">
        <v>8.2465281060602893E-7</v>
      </c>
      <c r="AL853" s="249" t="e">
        <v>#DIV/0!</v>
      </c>
      <c r="AM853" s="243"/>
      <c r="AN853" s="143"/>
      <c r="AO853" s="305"/>
      <c r="AP853" s="142">
        <v>0</v>
      </c>
      <c r="AQ853" s="142">
        <v>0</v>
      </c>
      <c r="AR853" s="142">
        <v>0</v>
      </c>
      <c r="AS853" s="142">
        <v>8</v>
      </c>
      <c r="AT853" s="142">
        <v>2</v>
      </c>
      <c r="AU853" s="142">
        <v>5</v>
      </c>
      <c r="AV853" s="34"/>
      <c r="AW853" s="308"/>
      <c r="AX853" s="308"/>
      <c r="AY853" s="312"/>
      <c r="AZ853" s="308"/>
      <c r="BA853" s="308"/>
    </row>
    <row r="854" spans="1:53" x14ac:dyDescent="0.25">
      <c r="A854" s="9">
        <v>41862</v>
      </c>
      <c r="B854" s="306" t="s">
        <v>89</v>
      </c>
      <c r="C854" s="306"/>
      <c r="D854" s="307">
        <v>1</v>
      </c>
      <c r="E854" s="145">
        <v>194</v>
      </c>
      <c r="F854" s="145">
        <v>581</v>
      </c>
      <c r="G854" s="244">
        <v>1043.3321533203125</v>
      </c>
      <c r="H854" s="244">
        <v>1.690605640411377</v>
      </c>
      <c r="I854" s="244">
        <v>5381072</v>
      </c>
      <c r="J854" s="138"/>
      <c r="K854" s="145">
        <v>143472</v>
      </c>
      <c r="L854" s="250">
        <v>96.806345489015271</v>
      </c>
      <c r="M854" s="145">
        <v>6889396</v>
      </c>
      <c r="N854" s="250">
        <v>0</v>
      </c>
      <c r="O854" s="145">
        <v>70594</v>
      </c>
      <c r="P854" s="250">
        <v>1.1423798277974129E-3</v>
      </c>
      <c r="Q854" s="145">
        <v>62550</v>
      </c>
      <c r="R854" s="250">
        <v>99.889686584472656</v>
      </c>
      <c r="S854" s="145">
        <v>5379540</v>
      </c>
      <c r="T854" s="250">
        <v>99.981727600097656</v>
      </c>
      <c r="U854" s="250">
        <v>99.832847595214844</v>
      </c>
      <c r="V854" s="250">
        <v>99.912666320800781</v>
      </c>
      <c r="W854" s="250">
        <v>99.72271728515625</v>
      </c>
      <c r="X854" s="250">
        <v>99.8944091796875</v>
      </c>
      <c r="Y854" s="145">
        <v>18192532</v>
      </c>
      <c r="Z854" s="250">
        <v>99.884483337402344</v>
      </c>
      <c r="AA854" s="145">
        <v>11862</v>
      </c>
      <c r="AB854" s="250">
        <v>90.229301452636719</v>
      </c>
      <c r="AC854" s="145">
        <v>61761</v>
      </c>
      <c r="AD854" s="250">
        <v>0.23639513552188873</v>
      </c>
      <c r="AE854" s="145">
        <v>8832</v>
      </c>
      <c r="AF854" s="250">
        <v>99.490486145019531</v>
      </c>
      <c r="AG854" s="145">
        <v>6857729</v>
      </c>
      <c r="AH854" s="250">
        <v>0.13030552864074707</v>
      </c>
      <c r="AI854" s="145">
        <v>13872</v>
      </c>
      <c r="AJ854" s="250">
        <v>96.568626403808594</v>
      </c>
      <c r="AK854" s="250">
        <v>2.5344545841217041</v>
      </c>
      <c r="AL854" s="250">
        <v>0.19371558725833893</v>
      </c>
      <c r="AM854" s="244"/>
      <c r="AN854" s="138"/>
      <c r="AO854" s="307"/>
      <c r="AP854" s="145">
        <v>0</v>
      </c>
      <c r="AQ854" s="145">
        <v>0</v>
      </c>
      <c r="AR854" s="145">
        <v>0</v>
      </c>
      <c r="AS854" s="145">
        <v>0</v>
      </c>
      <c r="AT854" s="145">
        <v>0</v>
      </c>
      <c r="AU854" s="145">
        <v>1</v>
      </c>
      <c r="AV854" s="311"/>
      <c r="AW854" s="312"/>
      <c r="AX854" s="312"/>
      <c r="AY854" s="312"/>
      <c r="AZ854" s="308"/>
      <c r="BA854" s="308"/>
    </row>
    <row r="855" spans="1:53" x14ac:dyDescent="0.25">
      <c r="A855" s="9">
        <v>41862</v>
      </c>
      <c r="B855" s="309" t="s">
        <v>75</v>
      </c>
      <c r="C855" s="309" t="s">
        <v>86</v>
      </c>
      <c r="D855" s="310" t="s">
        <v>118</v>
      </c>
      <c r="E855" s="127">
        <v>39</v>
      </c>
      <c r="F855" s="127">
        <v>181</v>
      </c>
      <c r="G855" s="245">
        <v>1419.0506591796875</v>
      </c>
      <c r="H855" s="245">
        <v>0.77279996871948242</v>
      </c>
      <c r="I855" s="245">
        <v>747644.75</v>
      </c>
      <c r="J855" s="126">
        <v>0</v>
      </c>
      <c r="K855" s="127">
        <v>169748</v>
      </c>
      <c r="L855" s="251">
        <v>97.219996700992056</v>
      </c>
      <c r="M855" s="127">
        <v>3509653</v>
      </c>
      <c r="N855" s="251">
        <v>2.937612310051918E-2</v>
      </c>
      <c r="O855" s="127">
        <v>180397</v>
      </c>
      <c r="P855" s="251">
        <v>3.325997618958354E-3</v>
      </c>
      <c r="Q855" s="127">
        <v>393643</v>
      </c>
      <c r="R855" s="251">
        <v>99.808456420898438</v>
      </c>
      <c r="S855" s="127">
        <v>2737949</v>
      </c>
      <c r="T855" s="251">
        <v>99.832542419433594</v>
      </c>
      <c r="U855" s="251">
        <v>99.732810974121094</v>
      </c>
      <c r="V855" s="251">
        <v>99.262832641601563</v>
      </c>
      <c r="W855" s="251">
        <v>99.541778564453125</v>
      </c>
      <c r="X855" s="251">
        <v>99.096611022949219</v>
      </c>
      <c r="Y855" s="127">
        <v>3865490</v>
      </c>
      <c r="Z855" s="251">
        <v>99.93035888671875</v>
      </c>
      <c r="AA855" s="127">
        <v>635884</v>
      </c>
      <c r="AB855" s="251">
        <v>99.746650695800781</v>
      </c>
      <c r="AC855" s="127">
        <v>180616</v>
      </c>
      <c r="AD855" s="251">
        <v>0.38866987824440002</v>
      </c>
      <c r="AE855" s="127">
        <v>19432</v>
      </c>
      <c r="AF855" s="251">
        <v>98.306915283203125</v>
      </c>
      <c r="AG855" s="127">
        <v>3498230</v>
      </c>
      <c r="AH855" s="251">
        <v>0.47486871480941772</v>
      </c>
      <c r="AI855" s="127">
        <v>88323</v>
      </c>
      <c r="AJ855" s="251">
        <v>95.395309448242188</v>
      </c>
      <c r="AK855" s="251">
        <v>1.0930696725845337</v>
      </c>
      <c r="AL855" s="251">
        <v>6.6093400120735168E-2</v>
      </c>
      <c r="AM855" s="245">
        <v>0</v>
      </c>
      <c r="AN855" s="126">
        <v>0</v>
      </c>
      <c r="AO855" s="156">
        <v>0</v>
      </c>
      <c r="AP855" s="127">
        <v>0</v>
      </c>
      <c r="AQ855" s="127">
        <v>0</v>
      </c>
      <c r="AR855" s="127">
        <v>0</v>
      </c>
      <c r="AS855" s="127">
        <v>4</v>
      </c>
      <c r="AT855" s="127">
        <v>1</v>
      </c>
      <c r="AU855" s="127">
        <v>0</v>
      </c>
      <c r="AV855" s="311"/>
      <c r="AW855" s="312"/>
      <c r="AX855" s="312"/>
      <c r="AY855" s="312"/>
      <c r="AZ855" s="308"/>
      <c r="BA855" s="308"/>
    </row>
    <row r="856" spans="1:53" x14ac:dyDescent="0.25">
      <c r="A856" s="9">
        <v>41862</v>
      </c>
      <c r="B856" s="309" t="s">
        <v>76</v>
      </c>
      <c r="C856" s="309" t="s">
        <v>86</v>
      </c>
      <c r="D856" s="310" t="s">
        <v>119</v>
      </c>
      <c r="E856" s="127">
        <v>52</v>
      </c>
      <c r="F856" s="127">
        <v>168</v>
      </c>
      <c r="G856" s="245">
        <v>443.6881103515625</v>
      </c>
      <c r="H856" s="245">
        <v>8.8799998164176941E-2</v>
      </c>
      <c r="I856" s="245">
        <v>681734.3125</v>
      </c>
      <c r="J856" s="126">
        <v>0</v>
      </c>
      <c r="K856" s="127">
        <v>65406</v>
      </c>
      <c r="L856" s="251">
        <v>97.284652784148236</v>
      </c>
      <c r="M856" s="127">
        <v>1936696</v>
      </c>
      <c r="N856" s="251">
        <v>0</v>
      </c>
      <c r="O856" s="127">
        <v>52515</v>
      </c>
      <c r="P856" s="251">
        <v>1.9042178755626082E-3</v>
      </c>
      <c r="Q856" s="127">
        <v>136309</v>
      </c>
      <c r="R856" s="251">
        <v>99.9266357421875</v>
      </c>
      <c r="S856" s="127">
        <v>1300854</v>
      </c>
      <c r="T856" s="251">
        <v>99.935661315917969</v>
      </c>
      <c r="U856" s="251">
        <v>99.754356384277344</v>
      </c>
      <c r="V856" s="251">
        <v>99.884803771972656</v>
      </c>
      <c r="W856" s="251">
        <v>99.681175231933594</v>
      </c>
      <c r="X856" s="251">
        <v>99.820541381835938</v>
      </c>
      <c r="Y856" s="127">
        <v>1960302</v>
      </c>
      <c r="Z856" s="251">
        <v>99.908638000488281</v>
      </c>
      <c r="AA856" s="127">
        <v>317618</v>
      </c>
      <c r="AB856" s="251">
        <v>99.857376098632813</v>
      </c>
      <c r="AC856" s="127">
        <v>52561</v>
      </c>
      <c r="AD856" s="251">
        <v>0.34245923161506653</v>
      </c>
      <c r="AE856" s="127">
        <v>1111</v>
      </c>
      <c r="AF856" s="251">
        <v>98.289825439453125</v>
      </c>
      <c r="AG856" s="127">
        <v>1939590</v>
      </c>
      <c r="AH856" s="251">
        <v>0.12291257083415985</v>
      </c>
      <c r="AI856" s="127">
        <v>18010</v>
      </c>
      <c r="AJ856" s="251">
        <v>93.548027038574219</v>
      </c>
      <c r="AK856" s="251">
        <v>1.1429208517074585</v>
      </c>
      <c r="AL856" s="251">
        <v>5.9528559446334839E-2</v>
      </c>
      <c r="AM856" s="245">
        <v>0</v>
      </c>
      <c r="AN856" s="126">
        <v>0</v>
      </c>
      <c r="AO856" s="156">
        <v>0</v>
      </c>
      <c r="AP856" s="127">
        <v>0</v>
      </c>
      <c r="AQ856" s="127">
        <v>0</v>
      </c>
      <c r="AR856" s="127">
        <v>0</v>
      </c>
      <c r="AS856" s="127">
        <v>0</v>
      </c>
      <c r="AT856" s="127">
        <v>0</v>
      </c>
      <c r="AU856" s="127">
        <v>0</v>
      </c>
      <c r="AV856" s="311"/>
      <c r="AW856" s="312"/>
      <c r="AX856" s="312"/>
      <c r="AY856" s="316"/>
      <c r="AZ856" s="318"/>
      <c r="BA856" s="318"/>
    </row>
    <row r="857" spans="1:53" x14ac:dyDescent="0.25">
      <c r="A857" s="9">
        <v>41862</v>
      </c>
      <c r="B857" s="309" t="s">
        <v>77</v>
      </c>
      <c r="C857" s="309" t="s">
        <v>86</v>
      </c>
      <c r="D857" s="310" t="s">
        <v>118</v>
      </c>
      <c r="E857" s="127">
        <v>65</v>
      </c>
      <c r="F857" s="127">
        <v>220</v>
      </c>
      <c r="G857" s="245">
        <v>767.03271484375</v>
      </c>
      <c r="H857" s="245">
        <v>0.58320009708404541</v>
      </c>
      <c r="I857" s="245">
        <v>861644.8125</v>
      </c>
      <c r="J857" s="126">
        <v>0</v>
      </c>
      <c r="K857" s="127">
        <v>123477</v>
      </c>
      <c r="L857" s="251">
        <v>97.056941778630829</v>
      </c>
      <c r="M857" s="127">
        <v>3625672</v>
      </c>
      <c r="N857" s="251">
        <v>0</v>
      </c>
      <c r="O857" s="127">
        <v>91524</v>
      </c>
      <c r="P857" s="251">
        <v>0</v>
      </c>
      <c r="Q857" s="127">
        <v>244159</v>
      </c>
      <c r="R857" s="251">
        <v>99.94061279296875</v>
      </c>
      <c r="S857" s="127">
        <v>2352660</v>
      </c>
      <c r="T857" s="251">
        <v>99.948402404785156</v>
      </c>
      <c r="U857" s="251">
        <v>99.83392333984375</v>
      </c>
      <c r="V857" s="251">
        <v>99.8343505859375</v>
      </c>
      <c r="W857" s="251">
        <v>99.774635314941406</v>
      </c>
      <c r="X857" s="251">
        <v>99.7828369140625</v>
      </c>
      <c r="Y857" s="127">
        <v>3721598</v>
      </c>
      <c r="Z857" s="251">
        <v>99.883949279785156</v>
      </c>
      <c r="AA857" s="127">
        <v>686212</v>
      </c>
      <c r="AB857" s="251">
        <v>99.832847595214844</v>
      </c>
      <c r="AC857" s="127">
        <v>91589</v>
      </c>
      <c r="AD857" s="251">
        <v>0.2336525171995163</v>
      </c>
      <c r="AE857" s="127">
        <v>7448</v>
      </c>
      <c r="AF857" s="251">
        <v>98.939315795898438</v>
      </c>
      <c r="AG857" s="127">
        <v>3630252</v>
      </c>
      <c r="AH857" s="251">
        <v>0.12627223134040833</v>
      </c>
      <c r="AI857" s="127">
        <v>29411</v>
      </c>
      <c r="AJ857" s="251">
        <v>95.528884887695313</v>
      </c>
      <c r="AK857" s="251">
        <v>0.88744765520095825</v>
      </c>
      <c r="AL857" s="251">
        <v>5.1445454359054565E-2</v>
      </c>
      <c r="AM857" s="245">
        <v>0</v>
      </c>
      <c r="AN857" s="126">
        <v>0</v>
      </c>
      <c r="AO857" s="156">
        <v>0</v>
      </c>
      <c r="AP857" s="127">
        <v>0</v>
      </c>
      <c r="AQ857" s="127">
        <v>0</v>
      </c>
      <c r="AR857" s="127">
        <v>0</v>
      </c>
      <c r="AS857" s="127">
        <v>0</v>
      </c>
      <c r="AT857" s="127">
        <v>0</v>
      </c>
      <c r="AU857" s="127">
        <v>1</v>
      </c>
      <c r="AV857" s="311"/>
      <c r="AW857" s="312"/>
      <c r="AX857" s="312"/>
      <c r="AY857" s="316"/>
      <c r="AZ857" s="318"/>
      <c r="BA857" s="318"/>
    </row>
    <row r="858" spans="1:53" x14ac:dyDescent="0.25">
      <c r="A858" s="9">
        <v>41862</v>
      </c>
      <c r="B858" s="309" t="s">
        <v>124</v>
      </c>
      <c r="C858" s="309" t="s">
        <v>86</v>
      </c>
      <c r="D858" s="310" t="s">
        <v>118</v>
      </c>
      <c r="E858" s="127">
        <v>42</v>
      </c>
      <c r="F858" s="127">
        <v>136</v>
      </c>
      <c r="G858" s="245">
        <v>277.45443725585938</v>
      </c>
      <c r="H858" s="245">
        <v>0.16080000996589661</v>
      </c>
      <c r="I858" s="245">
        <v>428940.15625</v>
      </c>
      <c r="J858" s="126">
        <v>0</v>
      </c>
      <c r="K858" s="127">
        <v>27163</v>
      </c>
      <c r="L858" s="251">
        <v>96.296432647351168</v>
      </c>
      <c r="M858" s="127">
        <v>1619448</v>
      </c>
      <c r="N858" s="251">
        <v>0</v>
      </c>
      <c r="O858" s="127">
        <v>36523</v>
      </c>
      <c r="P858" s="251">
        <v>0</v>
      </c>
      <c r="Q858" s="127">
        <v>110002</v>
      </c>
      <c r="R858" s="251">
        <v>99.937271118164062</v>
      </c>
      <c r="S858" s="127">
        <v>1075866</v>
      </c>
      <c r="T858" s="251">
        <v>99.943763732910156</v>
      </c>
      <c r="U858" s="251">
        <v>99.800125122070312</v>
      </c>
      <c r="V858" s="251">
        <v>99.774734497070313</v>
      </c>
      <c r="W858" s="251">
        <v>99.737518310546875</v>
      </c>
      <c r="X858" s="251">
        <v>99.7186279296875</v>
      </c>
      <c r="Y858" s="127">
        <v>1774280</v>
      </c>
      <c r="Z858" s="251">
        <v>99.896636962890625</v>
      </c>
      <c r="AA858" s="127">
        <v>288158</v>
      </c>
      <c r="AB858" s="251">
        <v>99.861190795898438</v>
      </c>
      <c r="AC858" s="127">
        <v>36532</v>
      </c>
      <c r="AD858" s="251">
        <v>0.22446075081825256</v>
      </c>
      <c r="AE858" s="127">
        <v>3109</v>
      </c>
      <c r="AF858" s="251">
        <v>97.491157531738281</v>
      </c>
      <c r="AG858" s="127">
        <v>1620341</v>
      </c>
      <c r="AH858" s="251">
        <v>0.13509501516819</v>
      </c>
      <c r="AI858" s="127">
        <v>20678</v>
      </c>
      <c r="AJ858" s="251">
        <v>92.668533325195313</v>
      </c>
      <c r="AK858" s="251">
        <v>0.87125003337860107</v>
      </c>
      <c r="AL858" s="251">
        <v>5.3680140525102615E-2</v>
      </c>
      <c r="AM858" s="245">
        <v>0</v>
      </c>
      <c r="AN858" s="126">
        <v>0</v>
      </c>
      <c r="AO858" s="156">
        <v>0</v>
      </c>
      <c r="AP858" s="127">
        <v>0</v>
      </c>
      <c r="AQ858" s="127">
        <v>0</v>
      </c>
      <c r="AR858" s="127">
        <v>0</v>
      </c>
      <c r="AS858" s="127">
        <v>0</v>
      </c>
      <c r="AT858" s="127">
        <v>0</v>
      </c>
      <c r="AU858" s="127">
        <v>0</v>
      </c>
      <c r="AV858" s="311"/>
      <c r="AW858" s="312"/>
      <c r="AX858" s="312"/>
      <c r="AY858" s="316"/>
      <c r="AZ858" s="318"/>
      <c r="BA858" s="318"/>
    </row>
    <row r="859" spans="1:53" x14ac:dyDescent="0.25">
      <c r="A859" s="9">
        <v>41862</v>
      </c>
      <c r="B859" s="309" t="s">
        <v>78</v>
      </c>
      <c r="C859" s="309" t="s">
        <v>86</v>
      </c>
      <c r="D859" s="310" t="s">
        <v>118</v>
      </c>
      <c r="E859" s="127">
        <v>33</v>
      </c>
      <c r="F859" s="127">
        <v>104</v>
      </c>
      <c r="G859" s="245">
        <v>596.4793701171875</v>
      </c>
      <c r="H859" s="245">
        <v>8.3999991416931152E-2</v>
      </c>
      <c r="I859" s="245">
        <v>405195.15625</v>
      </c>
      <c r="J859" s="126">
        <v>0</v>
      </c>
      <c r="K859" s="127">
        <v>81249</v>
      </c>
      <c r="L859" s="251">
        <v>97.18273455673301</v>
      </c>
      <c r="M859" s="127">
        <v>1607472</v>
      </c>
      <c r="N859" s="251">
        <v>0</v>
      </c>
      <c r="O859" s="127">
        <v>70288</v>
      </c>
      <c r="P859" s="251">
        <v>0</v>
      </c>
      <c r="Q859" s="127">
        <v>149408</v>
      </c>
      <c r="R859" s="251">
        <v>99.946456909179688</v>
      </c>
      <c r="S859" s="127">
        <v>1116021</v>
      </c>
      <c r="T859" s="251">
        <v>99.947402954101563</v>
      </c>
      <c r="U859" s="251">
        <v>99.873374938964844</v>
      </c>
      <c r="V859" s="251">
        <v>99.843048095703125</v>
      </c>
      <c r="W859" s="251">
        <v>99.819900512695313</v>
      </c>
      <c r="X859" s="251">
        <v>99.790534973144531</v>
      </c>
      <c r="Y859" s="127">
        <v>1765055</v>
      </c>
      <c r="Z859" s="251">
        <v>99.895133972167969</v>
      </c>
      <c r="AA859" s="127">
        <v>259778</v>
      </c>
      <c r="AB859" s="251">
        <v>99.797134399414063</v>
      </c>
      <c r="AC859" s="127">
        <v>70367</v>
      </c>
      <c r="AD859" s="251">
        <v>0.2558017373085022</v>
      </c>
      <c r="AE859" s="127">
        <v>5133</v>
      </c>
      <c r="AF859" s="251">
        <v>97.681671142578125</v>
      </c>
      <c r="AG859" s="127">
        <v>1611069</v>
      </c>
      <c r="AH859" s="251">
        <v>0.17156310379505157</v>
      </c>
      <c r="AI859" s="127">
        <v>13384</v>
      </c>
      <c r="AJ859" s="251">
        <v>95.539451599121094</v>
      </c>
      <c r="AK859" s="251">
        <v>1.1015204191207886</v>
      </c>
      <c r="AL859" s="251">
        <v>6.0775015503168106E-2</v>
      </c>
      <c r="AM859" s="245">
        <v>0</v>
      </c>
      <c r="AN859" s="126">
        <v>0</v>
      </c>
      <c r="AO859" s="156">
        <v>0</v>
      </c>
      <c r="AP859" s="127">
        <v>0</v>
      </c>
      <c r="AQ859" s="127">
        <v>0</v>
      </c>
      <c r="AR859" s="127">
        <v>0</v>
      </c>
      <c r="AS859" s="127">
        <v>0</v>
      </c>
      <c r="AT859" s="127">
        <v>0</v>
      </c>
      <c r="AU859" s="127">
        <v>1</v>
      </c>
      <c r="AV859" s="311"/>
      <c r="AW859" s="312"/>
      <c r="AX859" s="312"/>
      <c r="AY859" s="302"/>
      <c r="AZ859" s="302"/>
      <c r="BA859" s="302"/>
    </row>
    <row r="860" spans="1:53" x14ac:dyDescent="0.25">
      <c r="A860" s="9">
        <v>41862</v>
      </c>
      <c r="B860" s="309" t="s">
        <v>79</v>
      </c>
      <c r="C860" s="309" t="s">
        <v>86</v>
      </c>
      <c r="D860" s="310" t="s">
        <v>119</v>
      </c>
      <c r="E860" s="127">
        <v>78</v>
      </c>
      <c r="F860" s="127">
        <v>264</v>
      </c>
      <c r="G860" s="245">
        <v>475.11849975585938</v>
      </c>
      <c r="H860" s="245">
        <v>0.50880002975463867</v>
      </c>
      <c r="I860" s="245">
        <v>1225251.75</v>
      </c>
      <c r="J860" s="126">
        <v>0</v>
      </c>
      <c r="K860" s="127">
        <v>79169</v>
      </c>
      <c r="L860" s="251">
        <v>97.037982038424133</v>
      </c>
      <c r="M860" s="127">
        <v>3420267</v>
      </c>
      <c r="N860" s="251">
        <v>0</v>
      </c>
      <c r="O860" s="127">
        <v>59140</v>
      </c>
      <c r="P860" s="251">
        <v>0</v>
      </c>
      <c r="Q860" s="127">
        <v>213786</v>
      </c>
      <c r="R860" s="251">
        <v>99.912528991699219</v>
      </c>
      <c r="S860" s="127">
        <v>2287989</v>
      </c>
      <c r="T860" s="251">
        <v>99.89239501953125</v>
      </c>
      <c r="U860" s="251">
        <v>99.704093933105469</v>
      </c>
      <c r="V860" s="251">
        <v>99.824958801269531</v>
      </c>
      <c r="W860" s="251">
        <v>99.61688232421875</v>
      </c>
      <c r="X860" s="251">
        <v>99.717544555664063</v>
      </c>
      <c r="Y860" s="127">
        <v>3892230</v>
      </c>
      <c r="Z860" s="251">
        <v>99.888984680175781</v>
      </c>
      <c r="AA860" s="127">
        <v>729351</v>
      </c>
      <c r="AB860" s="251">
        <v>99.826560974121094</v>
      </c>
      <c r="AC860" s="127">
        <v>59135</v>
      </c>
      <c r="AD860" s="251">
        <v>0.27394944429397583</v>
      </c>
      <c r="AE860" s="127">
        <v>4136</v>
      </c>
      <c r="AF860" s="251">
        <v>98.331718444824219</v>
      </c>
      <c r="AG860" s="127">
        <v>3424362</v>
      </c>
      <c r="AH860" s="251">
        <v>0.12002235651016235</v>
      </c>
      <c r="AI860" s="127">
        <v>26983</v>
      </c>
      <c r="AJ860" s="251">
        <v>96.056777954101563</v>
      </c>
      <c r="AK860" s="251">
        <v>0.94282174110412598</v>
      </c>
      <c r="AL860" s="251">
        <v>5.9156451374292374E-2</v>
      </c>
      <c r="AM860" s="245">
        <v>0</v>
      </c>
      <c r="AN860" s="126">
        <v>0</v>
      </c>
      <c r="AO860" s="156">
        <v>0</v>
      </c>
      <c r="AP860" s="127">
        <v>0</v>
      </c>
      <c r="AQ860" s="127">
        <v>0</v>
      </c>
      <c r="AR860" s="127">
        <v>0</v>
      </c>
      <c r="AS860" s="127">
        <v>1</v>
      </c>
      <c r="AT860" s="127">
        <v>0</v>
      </c>
      <c r="AU860" s="127">
        <v>0</v>
      </c>
      <c r="AV860" s="311"/>
      <c r="AW860" s="312"/>
      <c r="AX860" s="312"/>
      <c r="AY860" s="302"/>
      <c r="AZ860" s="302"/>
      <c r="BA860" s="302"/>
    </row>
    <row r="861" spans="1:53" x14ac:dyDescent="0.25">
      <c r="A861" s="9">
        <v>41862</v>
      </c>
      <c r="B861" s="309" t="s">
        <v>80</v>
      </c>
      <c r="C861" s="309" t="s">
        <v>86</v>
      </c>
      <c r="D861" s="310" t="s">
        <v>119</v>
      </c>
      <c r="E861" s="127">
        <v>57</v>
      </c>
      <c r="F861" s="127">
        <v>177</v>
      </c>
      <c r="G861" s="245">
        <v>322.30319213867187</v>
      </c>
      <c r="H861" s="245">
        <v>0.20879998803138733</v>
      </c>
      <c r="I861" s="245">
        <v>697717.25</v>
      </c>
      <c r="J861" s="126">
        <v>0</v>
      </c>
      <c r="K861" s="127">
        <v>48893</v>
      </c>
      <c r="L861" s="251">
        <v>96.966845969770716</v>
      </c>
      <c r="M861" s="127">
        <v>2001749</v>
      </c>
      <c r="N861" s="251">
        <v>0</v>
      </c>
      <c r="O861" s="127">
        <v>38285</v>
      </c>
      <c r="P861" s="251">
        <v>0</v>
      </c>
      <c r="Q861" s="127">
        <v>112342</v>
      </c>
      <c r="R861" s="251">
        <v>99.837997436523438</v>
      </c>
      <c r="S861" s="127">
        <v>1238298</v>
      </c>
      <c r="T861" s="251">
        <v>99.958816528320312</v>
      </c>
      <c r="U861" s="251">
        <v>99.851119995117188</v>
      </c>
      <c r="V861" s="251">
        <v>99.91851806640625</v>
      </c>
      <c r="W861" s="251">
        <v>99.689361572265625</v>
      </c>
      <c r="X861" s="251">
        <v>99.877365112304688</v>
      </c>
      <c r="Y861" s="127">
        <v>1986410</v>
      </c>
      <c r="Z861" s="251">
        <v>99.890106201171875</v>
      </c>
      <c r="AA861" s="127">
        <v>340261</v>
      </c>
      <c r="AB861" s="251">
        <v>99.840713500976563</v>
      </c>
      <c r="AC861" s="127">
        <v>38306</v>
      </c>
      <c r="AD861" s="251">
        <v>0.2375606894493103</v>
      </c>
      <c r="AE861" s="127">
        <v>2325</v>
      </c>
      <c r="AF861" s="251">
        <v>98.365592956542969</v>
      </c>
      <c r="AG861" s="127">
        <v>2005634</v>
      </c>
      <c r="AH861" s="251">
        <v>0.12604492902755737</v>
      </c>
      <c r="AI861" s="127">
        <v>14587</v>
      </c>
      <c r="AJ861" s="251">
        <v>95.653663635253906</v>
      </c>
      <c r="AK861" s="251">
        <v>1.0316864252090454</v>
      </c>
      <c r="AL861" s="251">
        <v>6.2332779169082642E-2</v>
      </c>
      <c r="AM861" s="245">
        <v>0</v>
      </c>
      <c r="AN861" s="126">
        <v>0</v>
      </c>
      <c r="AO861" s="156">
        <v>0</v>
      </c>
      <c r="AP861" s="127">
        <v>0</v>
      </c>
      <c r="AQ861" s="127">
        <v>0</v>
      </c>
      <c r="AR861" s="127">
        <v>0</v>
      </c>
      <c r="AS861" s="127">
        <v>0</v>
      </c>
      <c r="AT861" s="127">
        <v>0</v>
      </c>
      <c r="AU861" s="127">
        <v>0</v>
      </c>
      <c r="AV861" s="311"/>
      <c r="AW861" s="312"/>
      <c r="AX861" s="312"/>
      <c r="AY861" s="308"/>
      <c r="AZ861" s="308"/>
      <c r="BA861" s="308"/>
    </row>
    <row r="862" spans="1:53" x14ac:dyDescent="0.25">
      <c r="A862" s="9">
        <v>41862</v>
      </c>
      <c r="B862" s="309" t="s">
        <v>81</v>
      </c>
      <c r="C862" s="309" t="s">
        <v>86</v>
      </c>
      <c r="D862" s="310" t="s">
        <v>119</v>
      </c>
      <c r="E862" s="127">
        <v>40</v>
      </c>
      <c r="F862" s="127">
        <v>134</v>
      </c>
      <c r="G862" s="245">
        <v>332.2103271484375</v>
      </c>
      <c r="H862" s="245">
        <v>5.5200003087520599E-2</v>
      </c>
      <c r="I862" s="245">
        <v>789410.875</v>
      </c>
      <c r="J862" s="126">
        <v>0</v>
      </c>
      <c r="K862" s="127">
        <v>37488</v>
      </c>
      <c r="L862" s="251">
        <v>96.93768672641913</v>
      </c>
      <c r="M862" s="127">
        <v>1633739</v>
      </c>
      <c r="N862" s="251">
        <v>0</v>
      </c>
      <c r="O862" s="127">
        <v>40253</v>
      </c>
      <c r="P862" s="251">
        <v>0</v>
      </c>
      <c r="Q862" s="127">
        <v>103754</v>
      </c>
      <c r="R862" s="251">
        <v>99.869888305664063</v>
      </c>
      <c r="S862" s="127">
        <v>1068315</v>
      </c>
      <c r="T862" s="251">
        <v>99.9205322265625</v>
      </c>
      <c r="U862" s="251">
        <v>99.768959045410156</v>
      </c>
      <c r="V862" s="251">
        <v>99.875381469726563</v>
      </c>
      <c r="W862" s="251">
        <v>99.639144897460938</v>
      </c>
      <c r="X862" s="251">
        <v>99.796012878417969</v>
      </c>
      <c r="Y862" s="127">
        <v>1817464</v>
      </c>
      <c r="Z862" s="251">
        <v>99.919944763183594</v>
      </c>
      <c r="AA862" s="127">
        <v>344230</v>
      </c>
      <c r="AB862" s="251">
        <v>99.88031005859375</v>
      </c>
      <c r="AC862" s="127">
        <v>40261</v>
      </c>
      <c r="AD862" s="251">
        <v>0.25334692001342773</v>
      </c>
      <c r="AE862" s="127">
        <v>3148</v>
      </c>
      <c r="AF862" s="251">
        <v>93.297332763671875</v>
      </c>
      <c r="AG862" s="127">
        <v>1636226</v>
      </c>
      <c r="AH862" s="251">
        <v>0.12644952535629272</v>
      </c>
      <c r="AI862" s="127">
        <v>14788</v>
      </c>
      <c r="AJ862" s="251">
        <v>96.328102111816406</v>
      </c>
      <c r="AK862" s="251">
        <v>0.91199189424514771</v>
      </c>
      <c r="AL862" s="251">
        <v>7.0564188063144684E-2</v>
      </c>
      <c r="AM862" s="245">
        <v>0</v>
      </c>
      <c r="AN862" s="126">
        <v>0</v>
      </c>
      <c r="AO862" s="156">
        <v>0</v>
      </c>
      <c r="AP862" s="127">
        <v>0</v>
      </c>
      <c r="AQ862" s="127">
        <v>0</v>
      </c>
      <c r="AR862" s="127">
        <v>0</v>
      </c>
      <c r="AS862" s="127">
        <v>1</v>
      </c>
      <c r="AT862" s="127">
        <v>0</v>
      </c>
      <c r="AU862" s="127">
        <v>0</v>
      </c>
      <c r="AV862" s="315"/>
      <c r="AW862" s="316"/>
      <c r="AX862" s="316"/>
      <c r="AY862" s="312"/>
      <c r="AZ862" s="308"/>
      <c r="BA862" s="308"/>
    </row>
    <row r="863" spans="1:53" x14ac:dyDescent="0.25">
      <c r="A863" s="9">
        <v>41862</v>
      </c>
      <c r="B863" s="309" t="s">
        <v>125</v>
      </c>
      <c r="C863" s="309" t="s">
        <v>86</v>
      </c>
      <c r="D863" s="310" t="s">
        <v>119</v>
      </c>
      <c r="E863" s="127">
        <v>16</v>
      </c>
      <c r="F863" s="127">
        <v>58</v>
      </c>
      <c r="G863" s="245">
        <v>363.16314697265625</v>
      </c>
      <c r="H863" s="245">
        <v>0.20160001516342163</v>
      </c>
      <c r="I863" s="245">
        <v>222038.375</v>
      </c>
      <c r="J863" s="126">
        <v>0</v>
      </c>
      <c r="K863" s="127">
        <v>69036</v>
      </c>
      <c r="L863" s="251">
        <v>97.113100411379577</v>
      </c>
      <c r="M863" s="127">
        <v>982016</v>
      </c>
      <c r="N863" s="251">
        <v>0</v>
      </c>
      <c r="O863" s="127">
        <v>46072</v>
      </c>
      <c r="P863" s="251">
        <v>0</v>
      </c>
      <c r="Q863" s="127">
        <v>82587</v>
      </c>
      <c r="R863" s="251">
        <v>99.943092346191406</v>
      </c>
      <c r="S863" s="127">
        <v>714990</v>
      </c>
      <c r="T863" s="251">
        <v>99.94964599609375</v>
      </c>
      <c r="U863" s="251">
        <v>99.802482604980469</v>
      </c>
      <c r="V863" s="251">
        <v>99.816192626953125</v>
      </c>
      <c r="W863" s="251">
        <v>99.745689392089844</v>
      </c>
      <c r="X863" s="251">
        <v>99.76593017578125</v>
      </c>
      <c r="Y863" s="127">
        <v>874748</v>
      </c>
      <c r="Z863" s="251">
        <v>99.947639465332031</v>
      </c>
      <c r="AA863" s="127">
        <v>142607</v>
      </c>
      <c r="AB863" s="251">
        <v>99.850639343261719</v>
      </c>
      <c r="AC863" s="127">
        <v>46043</v>
      </c>
      <c r="AD863" s="251">
        <v>0.1303129643201828</v>
      </c>
      <c r="AE863" s="127">
        <v>3686</v>
      </c>
      <c r="AF863" s="251">
        <v>98.724906921386719</v>
      </c>
      <c r="AG863" s="127">
        <v>982570</v>
      </c>
      <c r="AH863" s="251">
        <v>0.10655729472637177</v>
      </c>
      <c r="AI863" s="127">
        <v>10892</v>
      </c>
      <c r="AJ863" s="251">
        <v>94.041496276855469</v>
      </c>
      <c r="AK863" s="251">
        <v>0.97332596778869629</v>
      </c>
      <c r="AL863" s="251">
        <v>5.3617235273122787E-2</v>
      </c>
      <c r="AM863" s="245">
        <v>0</v>
      </c>
      <c r="AN863" s="126">
        <v>0</v>
      </c>
      <c r="AO863" s="156">
        <v>0</v>
      </c>
      <c r="AP863" s="127">
        <v>0</v>
      </c>
      <c r="AQ863" s="127">
        <v>0</v>
      </c>
      <c r="AR863" s="127">
        <v>0</v>
      </c>
      <c r="AS863" s="127">
        <v>0</v>
      </c>
      <c r="AT863" s="127">
        <v>0</v>
      </c>
      <c r="AU863" s="127">
        <v>0</v>
      </c>
      <c r="AV863" s="315"/>
      <c r="AW863" s="316"/>
      <c r="AX863" s="316"/>
      <c r="AY863" s="312"/>
      <c r="AZ863" s="308"/>
      <c r="BA863" s="308"/>
    </row>
    <row r="864" spans="1:53" x14ac:dyDescent="0.25">
      <c r="A864" s="9">
        <v>41862</v>
      </c>
      <c r="B864" s="313" t="s">
        <v>82</v>
      </c>
      <c r="C864" s="313" t="s">
        <v>86</v>
      </c>
      <c r="D864" s="314" t="s">
        <v>120</v>
      </c>
      <c r="E864" s="131">
        <v>51</v>
      </c>
      <c r="F864" s="131">
        <v>165</v>
      </c>
      <c r="G864" s="246">
        <v>350.32327270507812</v>
      </c>
      <c r="H864" s="246">
        <v>0.42960000038146973</v>
      </c>
      <c r="I864" s="246">
        <v>588517.125</v>
      </c>
      <c r="J864" s="129">
        <v>0</v>
      </c>
      <c r="K864" s="128">
        <v>61114</v>
      </c>
      <c r="L864" s="252">
        <v>96.948326079130808</v>
      </c>
      <c r="M864" s="128">
        <v>1227595</v>
      </c>
      <c r="N864" s="252">
        <v>0</v>
      </c>
      <c r="O864" s="128">
        <v>52280</v>
      </c>
      <c r="P864" s="252">
        <v>0</v>
      </c>
      <c r="Q864" s="128">
        <v>139832</v>
      </c>
      <c r="R864" s="252">
        <v>99.9141845703125</v>
      </c>
      <c r="S864" s="128">
        <v>886243</v>
      </c>
      <c r="T864" s="252">
        <v>99.900482177734375</v>
      </c>
      <c r="U864" s="252">
        <v>99.854629516601563</v>
      </c>
      <c r="V864" s="252">
        <v>99.870071411132813</v>
      </c>
      <c r="W864" s="252">
        <v>99.768936157226562</v>
      </c>
      <c r="X864" s="252">
        <v>99.770683288574219</v>
      </c>
      <c r="Y864" s="128">
        <v>1058806</v>
      </c>
      <c r="Z864" s="252">
        <v>99.914337158203125</v>
      </c>
      <c r="AA864" s="128">
        <v>180295</v>
      </c>
      <c r="AB864" s="252">
        <v>99.70159912109375</v>
      </c>
      <c r="AC864" s="128">
        <v>52355</v>
      </c>
      <c r="AD864" s="252">
        <v>0.25021487474441528</v>
      </c>
      <c r="AE864" s="128">
        <v>5381</v>
      </c>
      <c r="AF864" s="252">
        <v>98.25311279296875</v>
      </c>
      <c r="AG864" s="128">
        <v>1230478</v>
      </c>
      <c r="AH864" s="252">
        <v>0.23966296017169952</v>
      </c>
      <c r="AI864" s="128">
        <v>13458</v>
      </c>
      <c r="AJ864" s="252">
        <v>95.7423095703125</v>
      </c>
      <c r="AK864" s="252">
        <v>1.2808064222335815</v>
      </c>
      <c r="AL864" s="252">
        <v>6.6363632678985596E-2</v>
      </c>
      <c r="AM864" s="246">
        <v>0</v>
      </c>
      <c r="AN864" s="129">
        <v>0</v>
      </c>
      <c r="AO864" s="129">
        <v>0</v>
      </c>
      <c r="AP864" s="296">
        <v>0</v>
      </c>
      <c r="AQ864" s="296">
        <v>0</v>
      </c>
      <c r="AR864" s="296">
        <v>0</v>
      </c>
      <c r="AS864" s="296">
        <v>2</v>
      </c>
      <c r="AT864" s="296">
        <v>1</v>
      </c>
      <c r="AU864" s="296">
        <v>0</v>
      </c>
      <c r="AV864" s="315"/>
      <c r="AW864" s="316"/>
      <c r="AX864" s="316"/>
      <c r="AY864" s="312"/>
      <c r="AZ864" s="308"/>
      <c r="BA864" s="308"/>
    </row>
    <row r="865" spans="1:53" x14ac:dyDescent="0.25">
      <c r="A865" s="9">
        <v>41862</v>
      </c>
      <c r="B865" s="313" t="s">
        <v>83</v>
      </c>
      <c r="C865" s="313" t="s">
        <v>86</v>
      </c>
      <c r="D865" s="314" t="s">
        <v>120</v>
      </c>
      <c r="E865" s="131">
        <v>46</v>
      </c>
      <c r="F865" s="131">
        <v>140</v>
      </c>
      <c r="G865" s="246">
        <v>154.47845458984375</v>
      </c>
      <c r="H865" s="246">
        <v>6.2399998307228088E-2</v>
      </c>
      <c r="I865" s="246">
        <v>664661.125</v>
      </c>
      <c r="J865" s="131">
        <v>0</v>
      </c>
      <c r="K865" s="130">
        <v>31883</v>
      </c>
      <c r="L865" s="253">
        <v>96.145281184330216</v>
      </c>
      <c r="M865" s="130">
        <v>883900</v>
      </c>
      <c r="N865" s="253">
        <v>1.1313497088849545E-4</v>
      </c>
      <c r="O865" s="130">
        <v>19698</v>
      </c>
      <c r="P865" s="253">
        <v>0</v>
      </c>
      <c r="Q865" s="130">
        <v>62391</v>
      </c>
      <c r="R865" s="253">
        <v>99.923065185546875</v>
      </c>
      <c r="S865" s="130">
        <v>564948</v>
      </c>
      <c r="T865" s="253">
        <v>99.915390014648438</v>
      </c>
      <c r="U865" s="253">
        <v>99.71063232421875</v>
      </c>
      <c r="V865" s="253">
        <v>99.81842041015625</v>
      </c>
      <c r="W865" s="253">
        <v>99.633918762207031</v>
      </c>
      <c r="X865" s="253">
        <v>99.733963012695313</v>
      </c>
      <c r="Y865" s="130">
        <v>1054454</v>
      </c>
      <c r="Z865" s="253">
        <v>99.920433044433594</v>
      </c>
      <c r="AA865" s="130">
        <v>244122</v>
      </c>
      <c r="AB865" s="253">
        <v>99.841476440429688</v>
      </c>
      <c r="AC865" s="130">
        <v>19680</v>
      </c>
      <c r="AD865" s="253">
        <v>0.19308942556381226</v>
      </c>
      <c r="AE865" s="130">
        <v>1929</v>
      </c>
      <c r="AF865" s="253">
        <v>98.289268493652344</v>
      </c>
      <c r="AG865" s="130">
        <v>885906</v>
      </c>
      <c r="AH865" s="253">
        <v>0.27677878737449646</v>
      </c>
      <c r="AI865" s="130">
        <v>6598</v>
      </c>
      <c r="AJ865" s="253">
        <v>95.84722900390625</v>
      </c>
      <c r="AK865" s="253">
        <v>1.1463983058929443</v>
      </c>
      <c r="AL865" s="253">
        <v>8.2529976963996887E-2</v>
      </c>
      <c r="AM865" s="256">
        <v>0</v>
      </c>
      <c r="AN865" s="131">
        <v>0</v>
      </c>
      <c r="AO865" s="131">
        <v>0</v>
      </c>
      <c r="AP865" s="296">
        <v>0</v>
      </c>
      <c r="AQ865" s="296">
        <v>0</v>
      </c>
      <c r="AR865" s="296">
        <v>0</v>
      </c>
      <c r="AS865" s="296">
        <v>0</v>
      </c>
      <c r="AT865" s="296">
        <v>0</v>
      </c>
      <c r="AU865" s="296">
        <v>0</v>
      </c>
      <c r="AV865" s="301"/>
      <c r="AW865" s="302"/>
      <c r="AX865" s="302"/>
      <c r="AY865" s="312"/>
      <c r="AZ865" s="308"/>
      <c r="BA865" s="308"/>
    </row>
    <row r="866" spans="1:53" x14ac:dyDescent="0.25">
      <c r="A866" s="9">
        <v>41862</v>
      </c>
      <c r="B866" s="299" t="s">
        <v>85</v>
      </c>
      <c r="C866" s="299" t="s">
        <v>86</v>
      </c>
      <c r="D866" s="300">
        <v>3</v>
      </c>
      <c r="E866" s="124">
        <v>134</v>
      </c>
      <c r="F866" s="124">
        <v>435</v>
      </c>
      <c r="G866" s="242">
        <v>241.85987854003906</v>
      </c>
      <c r="H866" s="242">
        <v>1.6800001263618469E-2</v>
      </c>
      <c r="I866" s="242">
        <v>2342021.5</v>
      </c>
      <c r="J866" s="125">
        <v>0</v>
      </c>
      <c r="K866" s="124">
        <v>63180</v>
      </c>
      <c r="L866" s="248">
        <v>96.639759417537192</v>
      </c>
      <c r="M866" s="124">
        <v>3256493</v>
      </c>
      <c r="N866" s="248">
        <v>3.0707880796398968E-5</v>
      </c>
      <c r="O866" s="124">
        <v>31913</v>
      </c>
      <c r="P866" s="248">
        <v>0</v>
      </c>
      <c r="Q866" s="124">
        <v>181019</v>
      </c>
      <c r="R866" s="248">
        <v>99.887306213378906</v>
      </c>
      <c r="S866" s="124">
        <v>2137976</v>
      </c>
      <c r="T866" s="248">
        <v>99.910240173339844</v>
      </c>
      <c r="U866" s="248">
        <v>99.81512451171875</v>
      </c>
      <c r="V866" s="248">
        <v>99.916107177734375</v>
      </c>
      <c r="W866" s="248">
        <v>99.70263671875</v>
      </c>
      <c r="X866" s="248">
        <v>99.826423645019531</v>
      </c>
      <c r="Y866" s="124">
        <v>4549889</v>
      </c>
      <c r="Z866" s="248">
        <v>99.884391784667969</v>
      </c>
      <c r="AA866" s="124">
        <v>764480</v>
      </c>
      <c r="AB866" s="248">
        <v>99.71221923828125</v>
      </c>
      <c r="AC866" s="124">
        <v>31991</v>
      </c>
      <c r="AD866" s="248">
        <v>0.44387483596801758</v>
      </c>
      <c r="AE866" s="124">
        <v>2578</v>
      </c>
      <c r="AF866" s="248">
        <v>94.491851806640625</v>
      </c>
      <c r="AG866" s="124">
        <v>3275447</v>
      </c>
      <c r="AH866" s="248">
        <v>0.24500472843647003</v>
      </c>
      <c r="AI866" s="124">
        <v>17455</v>
      </c>
      <c r="AJ866" s="248">
        <v>92.036666870117188</v>
      </c>
      <c r="AK866" s="248">
        <v>1.0161159038543701</v>
      </c>
      <c r="AL866" s="248">
        <v>7.2848066687583923E-2</v>
      </c>
      <c r="AM866" s="242">
        <v>0</v>
      </c>
      <c r="AN866" s="125">
        <v>0</v>
      </c>
      <c r="AO866" s="300">
        <v>0</v>
      </c>
      <c r="AP866" s="124">
        <v>0</v>
      </c>
      <c r="AQ866" s="124">
        <v>0</v>
      </c>
      <c r="AR866" s="124">
        <v>0</v>
      </c>
      <c r="AS866" s="124">
        <v>0</v>
      </c>
      <c r="AT866" s="124">
        <v>0</v>
      </c>
      <c r="AU866" s="124">
        <v>3</v>
      </c>
      <c r="AV866" s="34"/>
      <c r="AW866" s="308"/>
      <c r="AX866" s="308"/>
      <c r="AY866" s="312"/>
      <c r="AZ866" s="308"/>
      <c r="BA866" s="308"/>
    </row>
    <row r="867" spans="1:53" x14ac:dyDescent="0.25">
      <c r="A867" s="9">
        <v>41862</v>
      </c>
      <c r="B867" s="304" t="s">
        <v>84</v>
      </c>
      <c r="C867" s="304" t="s">
        <v>87</v>
      </c>
      <c r="D867" s="305">
        <v>2</v>
      </c>
      <c r="E867" s="142">
        <v>194</v>
      </c>
      <c r="F867" s="142">
        <v>581</v>
      </c>
      <c r="G867" s="243">
        <v>1043.3321533203125</v>
      </c>
      <c r="H867" s="243">
        <v>1.690605640411377</v>
      </c>
      <c r="I867" s="243">
        <v>5381072</v>
      </c>
      <c r="J867" s="143">
        <v>0</v>
      </c>
      <c r="K867" s="142">
        <v>143472</v>
      </c>
      <c r="L867" s="249">
        <v>96.806345489015271</v>
      </c>
      <c r="M867" s="142">
        <v>6889396</v>
      </c>
      <c r="N867" s="249">
        <v>0</v>
      </c>
      <c r="O867" s="142">
        <v>70594</v>
      </c>
      <c r="P867" s="249">
        <v>1.1423798277974129E-3</v>
      </c>
      <c r="Q867" s="142">
        <v>62550</v>
      </c>
      <c r="R867" s="249">
        <v>99.889686584472656</v>
      </c>
      <c r="S867" s="142">
        <v>5379540</v>
      </c>
      <c r="T867" s="249">
        <v>99.981727600097656</v>
      </c>
      <c r="U867" s="249">
        <v>99.832847595214844</v>
      </c>
      <c r="V867" s="249">
        <v>99.912666320800781</v>
      </c>
      <c r="W867" s="249">
        <v>99.72271728515625</v>
      </c>
      <c r="X867" s="249">
        <v>99.8944091796875</v>
      </c>
      <c r="Y867" s="142">
        <v>18192532</v>
      </c>
      <c r="Z867" s="249">
        <v>99.884483337402344</v>
      </c>
      <c r="AA867" s="142">
        <v>11862</v>
      </c>
      <c r="AB867" s="249">
        <v>90.229301452636719</v>
      </c>
      <c r="AC867" s="142">
        <v>61761</v>
      </c>
      <c r="AD867" s="249">
        <v>0.23639513552188873</v>
      </c>
      <c r="AE867" s="142">
        <v>8832</v>
      </c>
      <c r="AF867" s="249">
        <v>99.490486145019531</v>
      </c>
      <c r="AG867" s="142">
        <v>6857729</v>
      </c>
      <c r="AH867" s="249">
        <v>0.13030552864074707</v>
      </c>
      <c r="AI867" s="142">
        <v>13872</v>
      </c>
      <c r="AJ867" s="249">
        <v>96.568626403808594</v>
      </c>
      <c r="AK867" s="249">
        <v>2.5344545841217041</v>
      </c>
      <c r="AL867" s="249">
        <v>0.19371558725833893</v>
      </c>
      <c r="AM867" s="243">
        <v>0</v>
      </c>
      <c r="AN867" s="143">
        <v>0</v>
      </c>
      <c r="AO867" s="305">
        <v>0</v>
      </c>
      <c r="AP867" s="142">
        <v>0</v>
      </c>
      <c r="AQ867" s="142">
        <v>0</v>
      </c>
      <c r="AR867" s="142">
        <v>0</v>
      </c>
      <c r="AS867" s="142">
        <v>0</v>
      </c>
      <c r="AT867" s="142">
        <v>0</v>
      </c>
      <c r="AU867" s="142">
        <v>1</v>
      </c>
      <c r="AV867" s="311"/>
      <c r="AW867" s="312"/>
      <c r="AX867" s="312"/>
      <c r="AY867" s="312"/>
      <c r="AZ867" s="308"/>
      <c r="BA867" s="308"/>
    </row>
    <row r="868" spans="1:53" x14ac:dyDescent="0.25">
      <c r="A868" s="9">
        <v>41861</v>
      </c>
      <c r="B868" s="299" t="s">
        <v>17</v>
      </c>
      <c r="C868" s="299"/>
      <c r="D868" s="300">
        <v>4</v>
      </c>
      <c r="E868" s="124">
        <v>847</v>
      </c>
      <c r="F868" s="124">
        <v>2763</v>
      </c>
      <c r="G868" s="242">
        <v>5983.4864959716797</v>
      </c>
      <c r="H868" s="242">
        <v>5.5854696659371257</v>
      </c>
      <c r="I868" s="242">
        <v>15887697.25</v>
      </c>
      <c r="J868" s="125"/>
      <c r="K868" s="124">
        <v>768050</v>
      </c>
      <c r="L868" s="248">
        <v>97.060868433044718</v>
      </c>
      <c r="M868" s="124">
        <v>31132373</v>
      </c>
      <c r="N868" s="248">
        <v>1.6381662132074939E-4</v>
      </c>
      <c r="O868" s="124">
        <v>696455</v>
      </c>
      <c r="P868" s="248">
        <v>2.5845173169545366E-3</v>
      </c>
      <c r="Q868" s="124">
        <v>1914672</v>
      </c>
      <c r="R868" s="248">
        <v>99.910427699582797</v>
      </c>
      <c r="S868" s="124">
        <v>21696678</v>
      </c>
      <c r="T868" s="248">
        <v>99.944111444531273</v>
      </c>
      <c r="U868" s="248">
        <v>99.812191488703618</v>
      </c>
      <c r="V868" s="248">
        <v>99.845784187721947</v>
      </c>
      <c r="W868" s="248">
        <v>99.722787412690366</v>
      </c>
      <c r="X868" s="248">
        <v>99.789981821243003</v>
      </c>
      <c r="Y868" s="124">
        <v>43699200</v>
      </c>
      <c r="Z868" s="248">
        <v>99.902135653075035</v>
      </c>
      <c r="AA868" s="124">
        <v>4674858</v>
      </c>
      <c r="AB868" s="248">
        <v>99.784015046932893</v>
      </c>
      <c r="AC868" s="124">
        <v>689925</v>
      </c>
      <c r="AD868" s="248">
        <v>0.28220458693783729</v>
      </c>
      <c r="AE868" s="124">
        <v>61407</v>
      </c>
      <c r="AF868" s="248">
        <v>98.073509414476305</v>
      </c>
      <c r="AG868" s="124">
        <v>31143778</v>
      </c>
      <c r="AH868" s="248">
        <v>0.14513653489397396</v>
      </c>
      <c r="AI868" s="124">
        <v>284281</v>
      </c>
      <c r="AJ868" s="248">
        <v>94.869512611772493</v>
      </c>
      <c r="AK868" s="248">
        <v>0.89647760425705048</v>
      </c>
      <c r="AL868" s="248" t="e">
        <v>#DIV/0!</v>
      </c>
      <c r="AM868" s="242"/>
      <c r="AN868" s="125"/>
      <c r="AO868" s="300"/>
      <c r="AP868" s="124">
        <v>1</v>
      </c>
      <c r="AQ868" s="124">
        <v>0</v>
      </c>
      <c r="AR868" s="124">
        <v>0</v>
      </c>
      <c r="AS868" s="124">
        <v>5</v>
      </c>
      <c r="AT868" s="124">
        <v>2</v>
      </c>
      <c r="AU868" s="124">
        <v>2</v>
      </c>
      <c r="AV868" s="311"/>
      <c r="AW868" s="312"/>
      <c r="AX868" s="312"/>
      <c r="AY868" s="312"/>
      <c r="AZ868" s="308"/>
      <c r="BA868" s="308"/>
    </row>
    <row r="869" spans="1:53" x14ac:dyDescent="0.25">
      <c r="A869" s="9">
        <v>41861</v>
      </c>
      <c r="B869" s="304" t="s">
        <v>88</v>
      </c>
      <c r="C869" s="304"/>
      <c r="D869" s="305">
        <v>3</v>
      </c>
      <c r="E869" s="142">
        <v>653</v>
      </c>
      <c r="F869" s="142">
        <v>2182</v>
      </c>
      <c r="G869" s="243">
        <v>5196.2704315185547</v>
      </c>
      <c r="H869" s="243">
        <v>3.0984000591561198</v>
      </c>
      <c r="I869" s="243">
        <v>10339163.75</v>
      </c>
      <c r="J869" s="143"/>
      <c r="K869" s="142">
        <v>673854</v>
      </c>
      <c r="L869" s="249">
        <v>97.059897247771772</v>
      </c>
      <c r="M869" s="142">
        <v>24950571</v>
      </c>
      <c r="N869" s="249">
        <v>2.0440414604368465E-4</v>
      </c>
      <c r="O869" s="142">
        <v>641610</v>
      </c>
      <c r="P869" s="249">
        <v>2.805442571000408E-3</v>
      </c>
      <c r="Q869" s="142">
        <v>1861732</v>
      </c>
      <c r="R869" s="249">
        <v>99.910781234556893</v>
      </c>
      <c r="S869" s="142">
        <v>16802737</v>
      </c>
      <c r="T869" s="249">
        <v>99.933546511448696</v>
      </c>
      <c r="U869" s="249">
        <v>99.810788401504126</v>
      </c>
      <c r="V869" s="249">
        <v>99.833201817699802</v>
      </c>
      <c r="W869" s="249">
        <v>99.721738448313275</v>
      </c>
      <c r="X869" s="249">
        <v>99.766859172359474</v>
      </c>
      <c r="Y869" s="142">
        <v>26760384</v>
      </c>
      <c r="Z869" s="249">
        <v>99.903274027615879</v>
      </c>
      <c r="AA869" s="142">
        <v>4665750</v>
      </c>
      <c r="AB869" s="249">
        <v>99.801296893763819</v>
      </c>
      <c r="AC869" s="142">
        <v>642237</v>
      </c>
      <c r="AD869" s="249">
        <v>0.28167171941100594</v>
      </c>
      <c r="AE869" s="142">
        <v>54196</v>
      </c>
      <c r="AF869" s="249">
        <v>98.020148526100982</v>
      </c>
      <c r="AG869" s="142">
        <v>24990509</v>
      </c>
      <c r="AH869" s="249">
        <v>0.1516535743929974</v>
      </c>
      <c r="AI869" s="142">
        <v>271631</v>
      </c>
      <c r="AJ869" s="249">
        <v>94.795512806717042</v>
      </c>
      <c r="AK869" s="249">
        <v>7.8138676016924903E-7</v>
      </c>
      <c r="AL869" s="249" t="e">
        <v>#DIV/0!</v>
      </c>
      <c r="AM869" s="243"/>
      <c r="AN869" s="143"/>
      <c r="AO869" s="305"/>
      <c r="AP869" s="142">
        <v>1</v>
      </c>
      <c r="AQ869" s="142">
        <v>0</v>
      </c>
      <c r="AR869" s="142">
        <v>0</v>
      </c>
      <c r="AS869" s="142">
        <v>5</v>
      </c>
      <c r="AT869" s="142">
        <v>2</v>
      </c>
      <c r="AU869" s="142">
        <v>1</v>
      </c>
      <c r="AV869" s="311"/>
      <c r="AW869" s="312"/>
      <c r="AX869" s="312"/>
      <c r="AY869" s="316"/>
      <c r="AZ869" s="318"/>
      <c r="BA869" s="318"/>
    </row>
    <row r="870" spans="1:53" x14ac:dyDescent="0.25">
      <c r="A870" s="9">
        <v>41861</v>
      </c>
      <c r="B870" s="306" t="s">
        <v>89</v>
      </c>
      <c r="C870" s="306"/>
      <c r="D870" s="307">
        <v>1</v>
      </c>
      <c r="E870" s="145">
        <v>194</v>
      </c>
      <c r="F870" s="145">
        <v>581</v>
      </c>
      <c r="G870" s="244">
        <v>787.216064453125</v>
      </c>
      <c r="H870" s="244">
        <v>2.4870696067810059</v>
      </c>
      <c r="I870" s="244">
        <v>5548533.5</v>
      </c>
      <c r="J870" s="138"/>
      <c r="K870" s="145">
        <v>94196</v>
      </c>
      <c r="L870" s="250">
        <v>97.067816043144077</v>
      </c>
      <c r="M870" s="145">
        <v>6181802</v>
      </c>
      <c r="N870" s="250">
        <v>0</v>
      </c>
      <c r="O870" s="145">
        <v>54845</v>
      </c>
      <c r="P870" s="250">
        <v>0</v>
      </c>
      <c r="Q870" s="145">
        <v>52940</v>
      </c>
      <c r="R870" s="250">
        <v>99.897994995117188</v>
      </c>
      <c r="S870" s="145">
        <v>4893941</v>
      </c>
      <c r="T870" s="250">
        <v>99.980384826660156</v>
      </c>
      <c r="U870" s="250">
        <v>99.828605651855469</v>
      </c>
      <c r="V870" s="250">
        <v>99.896568298339844</v>
      </c>
      <c r="W870" s="250">
        <v>99.726776123046875</v>
      </c>
      <c r="X870" s="250">
        <v>99.876976013183594</v>
      </c>
      <c r="Y870" s="145">
        <v>16938816</v>
      </c>
      <c r="Z870" s="250">
        <v>99.900337219238281</v>
      </c>
      <c r="AA870" s="145">
        <v>9108</v>
      </c>
      <c r="AB870" s="250">
        <v>90.931053161621094</v>
      </c>
      <c r="AC870" s="145">
        <v>47688</v>
      </c>
      <c r="AD870" s="250">
        <v>0.28938096761703491</v>
      </c>
      <c r="AE870" s="145">
        <v>7211</v>
      </c>
      <c r="AF870" s="250">
        <v>98.474555969238281</v>
      </c>
      <c r="AG870" s="145">
        <v>6153269</v>
      </c>
      <c r="AH870" s="250">
        <v>0.11866863071918488</v>
      </c>
      <c r="AI870" s="145">
        <v>12650</v>
      </c>
      <c r="AJ870" s="250">
        <v>96.45849609375</v>
      </c>
      <c r="AK870" s="250">
        <v>2.56697678565979</v>
      </c>
      <c r="AL870" s="250">
        <v>0.21214762330055237</v>
      </c>
      <c r="AM870" s="244"/>
      <c r="AN870" s="138"/>
      <c r="AO870" s="307"/>
      <c r="AP870" s="145">
        <v>0</v>
      </c>
      <c r="AQ870" s="145">
        <v>0</v>
      </c>
      <c r="AR870" s="145">
        <v>0</v>
      </c>
      <c r="AS870" s="145">
        <v>0</v>
      </c>
      <c r="AT870" s="145">
        <v>0</v>
      </c>
      <c r="AU870" s="145">
        <v>1</v>
      </c>
      <c r="AV870" s="311"/>
      <c r="AW870" s="312"/>
      <c r="AX870" s="312"/>
      <c r="AY870" s="316"/>
      <c r="AZ870" s="318"/>
      <c r="BA870" s="318"/>
    </row>
    <row r="871" spans="1:53" x14ac:dyDescent="0.25">
      <c r="A871" s="9">
        <v>41861</v>
      </c>
      <c r="B871" s="309" t="s">
        <v>75</v>
      </c>
      <c r="C871" s="309" t="s">
        <v>86</v>
      </c>
      <c r="D871" s="310" t="s">
        <v>118</v>
      </c>
      <c r="E871" s="127">
        <v>39</v>
      </c>
      <c r="F871" s="127">
        <v>181</v>
      </c>
      <c r="G871" s="245">
        <v>1319.4764404296875</v>
      </c>
      <c r="H871" s="245">
        <v>0.86399996280670166</v>
      </c>
      <c r="I871" s="245">
        <v>817453.5</v>
      </c>
      <c r="J871" s="126">
        <v>0</v>
      </c>
      <c r="K871" s="127">
        <v>143455</v>
      </c>
      <c r="L871" s="251">
        <v>96.778780802342197</v>
      </c>
      <c r="M871" s="127">
        <v>3349206</v>
      </c>
      <c r="N871" s="251">
        <v>1.4630333753302693E-3</v>
      </c>
      <c r="O871" s="127">
        <v>165600</v>
      </c>
      <c r="P871" s="251">
        <v>1.026570051908493E-2</v>
      </c>
      <c r="Q871" s="127">
        <v>350644</v>
      </c>
      <c r="R871" s="251">
        <v>99.883644104003906</v>
      </c>
      <c r="S871" s="127">
        <v>2613888</v>
      </c>
      <c r="T871" s="251">
        <v>99.914459228515625</v>
      </c>
      <c r="U871" s="251">
        <v>99.818840026855469</v>
      </c>
      <c r="V871" s="251">
        <v>99.553863525390625</v>
      </c>
      <c r="W871" s="251">
        <v>99.70269775390625</v>
      </c>
      <c r="X871" s="251">
        <v>99.468704223632813</v>
      </c>
      <c r="Y871" s="127">
        <v>3797864</v>
      </c>
      <c r="Z871" s="251">
        <v>99.931488037109375</v>
      </c>
      <c r="AA871" s="127">
        <v>633232</v>
      </c>
      <c r="AB871" s="251">
        <v>99.696006774902344</v>
      </c>
      <c r="AC871" s="127">
        <v>165945</v>
      </c>
      <c r="AD871" s="251">
        <v>0.38506734371185303</v>
      </c>
      <c r="AE871" s="127">
        <v>18949</v>
      </c>
      <c r="AF871" s="251">
        <v>97.941841125488281</v>
      </c>
      <c r="AG871" s="127">
        <v>3347717</v>
      </c>
      <c r="AH871" s="251">
        <v>0.21438491344451904</v>
      </c>
      <c r="AI871" s="127">
        <v>95989</v>
      </c>
      <c r="AJ871" s="251">
        <v>95.271331787109375</v>
      </c>
      <c r="AK871" s="251">
        <v>1.220942497253418</v>
      </c>
      <c r="AL871" s="251">
        <v>6.4627081155776978E-2</v>
      </c>
      <c r="AM871" s="245">
        <v>0</v>
      </c>
      <c r="AN871" s="126">
        <v>0</v>
      </c>
      <c r="AO871" s="156">
        <v>0</v>
      </c>
      <c r="AP871" s="127">
        <v>1</v>
      </c>
      <c r="AQ871" s="127">
        <v>0</v>
      </c>
      <c r="AR871" s="127">
        <v>0</v>
      </c>
      <c r="AS871" s="127">
        <v>1</v>
      </c>
      <c r="AT871" s="127">
        <v>0</v>
      </c>
      <c r="AU871" s="127">
        <v>0</v>
      </c>
      <c r="AV871" s="311"/>
      <c r="AW871" s="312"/>
      <c r="AX871" s="312"/>
      <c r="AY871" s="316"/>
      <c r="AZ871" s="318"/>
      <c r="BA871" s="318"/>
    </row>
    <row r="872" spans="1:53" x14ac:dyDescent="0.25">
      <c r="A872" s="9">
        <v>41861</v>
      </c>
      <c r="B872" s="309" t="s">
        <v>76</v>
      </c>
      <c r="C872" s="309" t="s">
        <v>86</v>
      </c>
      <c r="D872" s="310" t="s">
        <v>119</v>
      </c>
      <c r="E872" s="127">
        <v>52</v>
      </c>
      <c r="F872" s="127">
        <v>168</v>
      </c>
      <c r="G872" s="245">
        <v>401.06396484375</v>
      </c>
      <c r="H872" s="245">
        <v>0.15120001137256622</v>
      </c>
      <c r="I872" s="245">
        <v>755663.25</v>
      </c>
      <c r="J872" s="126">
        <v>0</v>
      </c>
      <c r="K872" s="127">
        <v>50293</v>
      </c>
      <c r="L872" s="251">
        <v>97.522518044260636</v>
      </c>
      <c r="M872" s="127">
        <v>1863659</v>
      </c>
      <c r="N872" s="251">
        <v>0</v>
      </c>
      <c r="O872" s="127">
        <v>45830</v>
      </c>
      <c r="P872" s="251">
        <v>0</v>
      </c>
      <c r="Q872" s="127">
        <v>133722</v>
      </c>
      <c r="R872" s="251">
        <v>99.944664001464844</v>
      </c>
      <c r="S872" s="127">
        <v>1234677</v>
      </c>
      <c r="T872" s="251">
        <v>99.957237243652344</v>
      </c>
      <c r="U872" s="251">
        <v>99.720710754394531</v>
      </c>
      <c r="V872" s="251">
        <v>99.908729553222656</v>
      </c>
      <c r="W872" s="251">
        <v>99.66552734375</v>
      </c>
      <c r="X872" s="251">
        <v>99.866004943847656</v>
      </c>
      <c r="Y872" s="127">
        <v>1763760</v>
      </c>
      <c r="Z872" s="251">
        <v>99.908660888671875</v>
      </c>
      <c r="AA872" s="127">
        <v>286413</v>
      </c>
      <c r="AB872" s="251">
        <v>99.8875732421875</v>
      </c>
      <c r="AC872" s="127">
        <v>45840</v>
      </c>
      <c r="AD872" s="251">
        <v>0.30977311730384827</v>
      </c>
      <c r="AE872" s="127">
        <v>966</v>
      </c>
      <c r="AF872" s="251">
        <v>97.204971313476563</v>
      </c>
      <c r="AG872" s="127">
        <v>1865854</v>
      </c>
      <c r="AH872" s="251">
        <v>0.10000782459974289</v>
      </c>
      <c r="AI872" s="127">
        <v>13609</v>
      </c>
      <c r="AJ872" s="251">
        <v>93.372032165527344</v>
      </c>
      <c r="AK872" s="251">
        <v>1.1351957321166992</v>
      </c>
      <c r="AL872" s="251">
        <v>6.1003588140010834E-2</v>
      </c>
      <c r="AM872" s="245">
        <v>0</v>
      </c>
      <c r="AN872" s="126">
        <v>0</v>
      </c>
      <c r="AO872" s="156">
        <v>0</v>
      </c>
      <c r="AP872" s="127">
        <v>0</v>
      </c>
      <c r="AQ872" s="127">
        <v>0</v>
      </c>
      <c r="AR872" s="127">
        <v>0</v>
      </c>
      <c r="AS872" s="127">
        <v>0</v>
      </c>
      <c r="AT872" s="127">
        <v>0</v>
      </c>
      <c r="AU872" s="127">
        <v>0</v>
      </c>
      <c r="AV872" s="311"/>
      <c r="AW872" s="312"/>
      <c r="AX872" s="312"/>
      <c r="AY872" s="302"/>
      <c r="AZ872" s="302"/>
      <c r="BA872" s="302"/>
    </row>
    <row r="873" spans="1:53" x14ac:dyDescent="0.25">
      <c r="A873" s="9">
        <v>41861</v>
      </c>
      <c r="B873" s="309" t="s">
        <v>77</v>
      </c>
      <c r="C873" s="309" t="s">
        <v>86</v>
      </c>
      <c r="D873" s="310" t="s">
        <v>118</v>
      </c>
      <c r="E873" s="127">
        <v>65</v>
      </c>
      <c r="F873" s="127">
        <v>220</v>
      </c>
      <c r="G873" s="245">
        <v>665.6038818359375</v>
      </c>
      <c r="H873" s="245">
        <v>0.27600002288818359</v>
      </c>
      <c r="I873" s="245">
        <v>973120.5</v>
      </c>
      <c r="J873" s="126">
        <v>0</v>
      </c>
      <c r="K873" s="127">
        <v>94109</v>
      </c>
      <c r="L873" s="251">
        <v>97.170302521544173</v>
      </c>
      <c r="M873" s="127">
        <v>3589116</v>
      </c>
      <c r="N873" s="251">
        <v>0</v>
      </c>
      <c r="O873" s="127">
        <v>76148</v>
      </c>
      <c r="P873" s="251">
        <v>0</v>
      </c>
      <c r="Q873" s="127">
        <v>250449</v>
      </c>
      <c r="R873" s="251">
        <v>99.942901611328125</v>
      </c>
      <c r="S873" s="127">
        <v>2281603</v>
      </c>
      <c r="T873" s="251">
        <v>99.953323364257813</v>
      </c>
      <c r="U873" s="251">
        <v>99.87786865234375</v>
      </c>
      <c r="V873" s="251">
        <v>99.8690185546875</v>
      </c>
      <c r="W873" s="251">
        <v>99.820838928222656</v>
      </c>
      <c r="X873" s="251">
        <v>99.822402954101563</v>
      </c>
      <c r="Y873" s="127">
        <v>3473224</v>
      </c>
      <c r="Z873" s="251">
        <v>99.891082763671875</v>
      </c>
      <c r="AA873" s="127">
        <v>630267</v>
      </c>
      <c r="AB873" s="251">
        <v>99.840065002441406</v>
      </c>
      <c r="AC873" s="127">
        <v>76185</v>
      </c>
      <c r="AD873" s="251">
        <v>0.17457504570484161</v>
      </c>
      <c r="AE873" s="127">
        <v>6313</v>
      </c>
      <c r="AF873" s="251">
        <v>98.764457702636719</v>
      </c>
      <c r="AG873" s="127">
        <v>3593856</v>
      </c>
      <c r="AH873" s="251">
        <v>0.11589223146438599</v>
      </c>
      <c r="AI873" s="127">
        <v>26485</v>
      </c>
      <c r="AJ873" s="251">
        <v>94.970741271972656</v>
      </c>
      <c r="AK873" s="251">
        <v>0.94576996564865112</v>
      </c>
      <c r="AL873" s="251">
        <v>5.3710900247097015E-2</v>
      </c>
      <c r="AM873" s="245">
        <v>0</v>
      </c>
      <c r="AN873" s="126">
        <v>0</v>
      </c>
      <c r="AO873" s="156">
        <v>0</v>
      </c>
      <c r="AP873" s="127">
        <v>0</v>
      </c>
      <c r="AQ873" s="127">
        <v>0</v>
      </c>
      <c r="AR873" s="127">
        <v>0</v>
      </c>
      <c r="AS873" s="127">
        <v>0</v>
      </c>
      <c r="AT873" s="127">
        <v>0</v>
      </c>
      <c r="AU873" s="127">
        <v>0</v>
      </c>
      <c r="AV873" s="311"/>
      <c r="AW873" s="312"/>
      <c r="AX873" s="312"/>
      <c r="AY873" s="302"/>
      <c r="AZ873" s="302"/>
      <c r="BA873" s="302"/>
    </row>
    <row r="874" spans="1:53" x14ac:dyDescent="0.25">
      <c r="A874" s="9">
        <v>41861</v>
      </c>
      <c r="B874" s="309" t="s">
        <v>124</v>
      </c>
      <c r="C874" s="309" t="s">
        <v>86</v>
      </c>
      <c r="D874" s="310" t="s">
        <v>118</v>
      </c>
      <c r="E874" s="127">
        <v>42</v>
      </c>
      <c r="F874" s="127">
        <v>136</v>
      </c>
      <c r="G874" s="245">
        <v>238.13996887207031</v>
      </c>
      <c r="H874" s="245">
        <v>0.24240000545978546</v>
      </c>
      <c r="I874" s="245">
        <v>454732.84375</v>
      </c>
      <c r="J874" s="126">
        <v>0</v>
      </c>
      <c r="K874" s="127">
        <v>20536</v>
      </c>
      <c r="L874" s="251">
        <v>95.909622126996496</v>
      </c>
      <c r="M874" s="127">
        <v>1538196</v>
      </c>
      <c r="N874" s="251">
        <v>0</v>
      </c>
      <c r="O874" s="127">
        <v>32099</v>
      </c>
      <c r="P874" s="251">
        <v>0</v>
      </c>
      <c r="Q874" s="127">
        <v>92452</v>
      </c>
      <c r="R874" s="251">
        <v>99.938346862792969</v>
      </c>
      <c r="S874" s="127">
        <v>1029356</v>
      </c>
      <c r="T874" s="251">
        <v>99.956283569335938</v>
      </c>
      <c r="U874" s="251">
        <v>99.875389099121094</v>
      </c>
      <c r="V874" s="251">
        <v>99.870628356933594</v>
      </c>
      <c r="W874" s="251">
        <v>99.813812255859375</v>
      </c>
      <c r="X874" s="251">
        <v>99.82696533203125</v>
      </c>
      <c r="Y874" s="127">
        <v>1548432</v>
      </c>
      <c r="Z874" s="251">
        <v>99.902290344238281</v>
      </c>
      <c r="AA874" s="127">
        <v>253392</v>
      </c>
      <c r="AB874" s="251">
        <v>99.878448486328125</v>
      </c>
      <c r="AC874" s="127">
        <v>32114</v>
      </c>
      <c r="AD874" s="251">
        <v>0.17437878251075745</v>
      </c>
      <c r="AE874" s="127">
        <v>2807</v>
      </c>
      <c r="AF874" s="251">
        <v>97.755607604980469</v>
      </c>
      <c r="AG874" s="127">
        <v>1539886</v>
      </c>
      <c r="AH874" s="251">
        <v>0.11319019645452499</v>
      </c>
      <c r="AI874" s="127">
        <v>18807</v>
      </c>
      <c r="AJ874" s="251">
        <v>92.109321594238281</v>
      </c>
      <c r="AK874" s="251">
        <v>0.87467771768569946</v>
      </c>
      <c r="AL874" s="251">
        <v>6.405957043170929E-2</v>
      </c>
      <c r="AM874" s="245">
        <v>0</v>
      </c>
      <c r="AN874" s="126">
        <v>0</v>
      </c>
      <c r="AO874" s="156">
        <v>0</v>
      </c>
      <c r="AP874" s="127">
        <v>0</v>
      </c>
      <c r="AQ874" s="127">
        <v>0</v>
      </c>
      <c r="AR874" s="127">
        <v>0</v>
      </c>
      <c r="AS874" s="127">
        <v>0</v>
      </c>
      <c r="AT874" s="127">
        <v>0</v>
      </c>
      <c r="AU874" s="127">
        <v>0</v>
      </c>
      <c r="AV874" s="311"/>
      <c r="AW874" s="312"/>
      <c r="AX874" s="312"/>
      <c r="AY874" s="308"/>
      <c r="AZ874" s="308"/>
      <c r="BA874" s="308"/>
    </row>
    <row r="875" spans="1:53" x14ac:dyDescent="0.25">
      <c r="A875" s="9">
        <v>41861</v>
      </c>
      <c r="B875" s="309" t="s">
        <v>78</v>
      </c>
      <c r="C875" s="309" t="s">
        <v>86</v>
      </c>
      <c r="D875" s="310" t="s">
        <v>118</v>
      </c>
      <c r="E875" s="127">
        <v>33</v>
      </c>
      <c r="F875" s="127">
        <v>104</v>
      </c>
      <c r="G875" s="245">
        <v>553.92962646484375</v>
      </c>
      <c r="H875" s="245">
        <v>0.12720000743865967</v>
      </c>
      <c r="I875" s="245">
        <v>442179</v>
      </c>
      <c r="J875" s="126">
        <v>0</v>
      </c>
      <c r="K875" s="127">
        <v>67960</v>
      </c>
      <c r="L875" s="251">
        <v>97.324896998234252</v>
      </c>
      <c r="M875" s="127">
        <v>1553099</v>
      </c>
      <c r="N875" s="251">
        <v>0</v>
      </c>
      <c r="O875" s="127">
        <v>67472</v>
      </c>
      <c r="P875" s="251">
        <v>0</v>
      </c>
      <c r="Q875" s="127">
        <v>146649</v>
      </c>
      <c r="R875" s="251">
        <v>99.919532775878906</v>
      </c>
      <c r="S875" s="127">
        <v>1072421</v>
      </c>
      <c r="T875" s="251">
        <v>99.948341369628906</v>
      </c>
      <c r="U875" s="251">
        <v>99.881431579589844</v>
      </c>
      <c r="V875" s="251">
        <v>99.882621765136719</v>
      </c>
      <c r="W875" s="251">
        <v>99.801063537597656</v>
      </c>
      <c r="X875" s="251">
        <v>99.831024169921875</v>
      </c>
      <c r="Y875" s="127">
        <v>1629108</v>
      </c>
      <c r="Z875" s="251">
        <v>99.886131286621094</v>
      </c>
      <c r="AA875" s="127">
        <v>248923</v>
      </c>
      <c r="AB875" s="251">
        <v>99.831672668457031</v>
      </c>
      <c r="AC875" s="127">
        <v>67539</v>
      </c>
      <c r="AD875" s="251">
        <v>0.2383807897567749</v>
      </c>
      <c r="AE875" s="127">
        <v>4876</v>
      </c>
      <c r="AF875" s="251">
        <v>97.826087951660156</v>
      </c>
      <c r="AG875" s="127">
        <v>1556347</v>
      </c>
      <c r="AH875" s="251">
        <v>0.14585436880588531</v>
      </c>
      <c r="AI875" s="127">
        <v>12250</v>
      </c>
      <c r="AJ875" s="251">
        <v>94.963264465332031</v>
      </c>
      <c r="AK875" s="251">
        <v>0.99374610185623169</v>
      </c>
      <c r="AL875" s="251">
        <v>5.7794220745563507E-2</v>
      </c>
      <c r="AM875" s="245">
        <v>0</v>
      </c>
      <c r="AN875" s="126">
        <v>0</v>
      </c>
      <c r="AO875" s="156">
        <v>0</v>
      </c>
      <c r="AP875" s="127">
        <v>0</v>
      </c>
      <c r="AQ875" s="127">
        <v>0</v>
      </c>
      <c r="AR875" s="127">
        <v>0</v>
      </c>
      <c r="AS875" s="127">
        <v>2</v>
      </c>
      <c r="AT875" s="127">
        <v>0</v>
      </c>
      <c r="AU875" s="127">
        <v>0</v>
      </c>
      <c r="AV875" s="315"/>
      <c r="AW875" s="316"/>
      <c r="AX875" s="316"/>
      <c r="AY875" s="312"/>
      <c r="AZ875" s="308"/>
      <c r="BA875" s="308"/>
    </row>
    <row r="876" spans="1:53" x14ac:dyDescent="0.25">
      <c r="A876" s="9">
        <v>41861</v>
      </c>
      <c r="B876" s="309" t="s">
        <v>79</v>
      </c>
      <c r="C876" s="309" t="s">
        <v>86</v>
      </c>
      <c r="D876" s="310" t="s">
        <v>119</v>
      </c>
      <c r="E876" s="127">
        <v>78</v>
      </c>
      <c r="F876" s="127">
        <v>264</v>
      </c>
      <c r="G876" s="245">
        <v>436.59823608398437</v>
      </c>
      <c r="H876" s="245">
        <v>9.1200001537799835E-2</v>
      </c>
      <c r="I876" s="245">
        <v>1366047.25</v>
      </c>
      <c r="J876" s="126">
        <v>0</v>
      </c>
      <c r="K876" s="127">
        <v>60548</v>
      </c>
      <c r="L876" s="251">
        <v>97.10642795798374</v>
      </c>
      <c r="M876" s="127">
        <v>3424807</v>
      </c>
      <c r="N876" s="251">
        <v>0</v>
      </c>
      <c r="O876" s="127">
        <v>52011</v>
      </c>
      <c r="P876" s="251">
        <v>0</v>
      </c>
      <c r="Q876" s="127">
        <v>223622</v>
      </c>
      <c r="R876" s="251">
        <v>99.898933410644531</v>
      </c>
      <c r="S876" s="127">
        <v>2240161</v>
      </c>
      <c r="T876" s="251">
        <v>99.910186767578125</v>
      </c>
      <c r="U876" s="251">
        <v>99.715446472167969</v>
      </c>
      <c r="V876" s="251">
        <v>99.832984924316406</v>
      </c>
      <c r="W876" s="251">
        <v>99.614669799804688</v>
      </c>
      <c r="X876" s="251">
        <v>99.743324279785156</v>
      </c>
      <c r="Y876" s="127">
        <v>3512581</v>
      </c>
      <c r="Z876" s="251">
        <v>99.898193359375</v>
      </c>
      <c r="AA876" s="127">
        <v>644270</v>
      </c>
      <c r="AB876" s="251">
        <v>99.833457946777344</v>
      </c>
      <c r="AC876" s="127">
        <v>51979</v>
      </c>
      <c r="AD876" s="251">
        <v>0.22124318778514862</v>
      </c>
      <c r="AE876" s="127">
        <v>3398</v>
      </c>
      <c r="AF876" s="251">
        <v>98.469688415527344</v>
      </c>
      <c r="AG876" s="127">
        <v>3427946</v>
      </c>
      <c r="AH876" s="251">
        <v>0.10954081267118454</v>
      </c>
      <c r="AI876" s="127">
        <v>25948</v>
      </c>
      <c r="AJ876" s="251">
        <v>95.980422973632813</v>
      </c>
      <c r="AK876" s="251">
        <v>0.99626678228378296</v>
      </c>
      <c r="AL876" s="251">
        <v>6.8107590079307556E-2</v>
      </c>
      <c r="AM876" s="245">
        <v>0</v>
      </c>
      <c r="AN876" s="126">
        <v>0</v>
      </c>
      <c r="AO876" s="156">
        <v>0</v>
      </c>
      <c r="AP876" s="127">
        <v>0</v>
      </c>
      <c r="AQ876" s="127">
        <v>0</v>
      </c>
      <c r="AR876" s="127">
        <v>0</v>
      </c>
      <c r="AS876" s="127">
        <v>0</v>
      </c>
      <c r="AT876" s="127">
        <v>0</v>
      </c>
      <c r="AU876" s="127">
        <v>0</v>
      </c>
      <c r="AV876" s="315"/>
      <c r="AW876" s="316"/>
      <c r="AX876" s="316"/>
      <c r="AY876" s="312"/>
      <c r="AZ876" s="308"/>
      <c r="BA876" s="308"/>
    </row>
    <row r="877" spans="1:53" x14ac:dyDescent="0.25">
      <c r="A877" s="9">
        <v>41861</v>
      </c>
      <c r="B877" s="309" t="s">
        <v>80</v>
      </c>
      <c r="C877" s="309" t="s">
        <v>86</v>
      </c>
      <c r="D877" s="310" t="s">
        <v>119</v>
      </c>
      <c r="E877" s="127">
        <v>57</v>
      </c>
      <c r="F877" s="127">
        <v>177</v>
      </c>
      <c r="G877" s="245">
        <v>300.921630859375</v>
      </c>
      <c r="H877" s="245">
        <v>0.15119999647140503</v>
      </c>
      <c r="I877" s="245">
        <v>731607.6875</v>
      </c>
      <c r="J877" s="126">
        <v>0</v>
      </c>
      <c r="K877" s="127">
        <v>38709</v>
      </c>
      <c r="L877" s="251">
        <v>97.008447647833833</v>
      </c>
      <c r="M877" s="127">
        <v>1980511</v>
      </c>
      <c r="N877" s="251">
        <v>0</v>
      </c>
      <c r="O877" s="127">
        <v>35526</v>
      </c>
      <c r="P877" s="251">
        <v>0</v>
      </c>
      <c r="Q877" s="127">
        <v>123463</v>
      </c>
      <c r="R877" s="251">
        <v>99.944923400878906</v>
      </c>
      <c r="S877" s="127">
        <v>1171383</v>
      </c>
      <c r="T877" s="251">
        <v>99.961410522460938</v>
      </c>
      <c r="U877" s="251">
        <v>99.791702270507813</v>
      </c>
      <c r="V877" s="251">
        <v>99.918205261230469</v>
      </c>
      <c r="W877" s="251">
        <v>99.736740112304688</v>
      </c>
      <c r="X877" s="251">
        <v>99.879646301269531</v>
      </c>
      <c r="Y877" s="127">
        <v>1887986</v>
      </c>
      <c r="Z877" s="251">
        <v>99.888557434082031</v>
      </c>
      <c r="AA877" s="127">
        <v>326853</v>
      </c>
      <c r="AB877" s="251">
        <v>99.860794067382813</v>
      </c>
      <c r="AC877" s="127">
        <v>35533</v>
      </c>
      <c r="AD877" s="251">
        <v>0.21107140183448792</v>
      </c>
      <c r="AE877" s="127">
        <v>2275</v>
      </c>
      <c r="AF877" s="251">
        <v>99.120880126953125</v>
      </c>
      <c r="AG877" s="127">
        <v>1983395</v>
      </c>
      <c r="AH877" s="251">
        <v>0.10325729101896286</v>
      </c>
      <c r="AI877" s="127">
        <v>15045</v>
      </c>
      <c r="AJ877" s="251">
        <v>96.317710876464844</v>
      </c>
      <c r="AK877" s="251">
        <v>1.0127948522567749</v>
      </c>
      <c r="AL877" s="251">
        <v>6.6148035228252411E-2</v>
      </c>
      <c r="AM877" s="245">
        <v>0</v>
      </c>
      <c r="AN877" s="126">
        <v>0</v>
      </c>
      <c r="AO877" s="156">
        <v>0</v>
      </c>
      <c r="AP877" s="127">
        <v>0</v>
      </c>
      <c r="AQ877" s="127">
        <v>0</v>
      </c>
      <c r="AR877" s="127">
        <v>0</v>
      </c>
      <c r="AS877" s="127">
        <v>0</v>
      </c>
      <c r="AT877" s="127">
        <v>0</v>
      </c>
      <c r="AU877" s="127">
        <v>0</v>
      </c>
      <c r="AV877" s="315"/>
      <c r="AW877" s="316"/>
      <c r="AX877" s="316"/>
      <c r="AY877" s="312"/>
      <c r="AZ877" s="308"/>
      <c r="BA877" s="308"/>
    </row>
    <row r="878" spans="1:53" x14ac:dyDescent="0.25">
      <c r="A878" s="9">
        <v>41861</v>
      </c>
      <c r="B878" s="309" t="s">
        <v>81</v>
      </c>
      <c r="C878" s="309" t="s">
        <v>86</v>
      </c>
      <c r="D878" s="310" t="s">
        <v>119</v>
      </c>
      <c r="E878" s="127">
        <v>40</v>
      </c>
      <c r="F878" s="127">
        <v>134</v>
      </c>
      <c r="G878" s="245">
        <v>292.53594970703125</v>
      </c>
      <c r="H878" s="245">
        <v>4.8000002279877663E-3</v>
      </c>
      <c r="I878" s="245">
        <v>835176.75</v>
      </c>
      <c r="J878" s="126">
        <v>0</v>
      </c>
      <c r="K878" s="127">
        <v>27675</v>
      </c>
      <c r="L878" s="251">
        <v>96.747967479674799</v>
      </c>
      <c r="M878" s="127">
        <v>1523627</v>
      </c>
      <c r="N878" s="251">
        <v>0</v>
      </c>
      <c r="O878" s="127">
        <v>36021</v>
      </c>
      <c r="P878" s="251">
        <v>0</v>
      </c>
      <c r="Q878" s="127">
        <v>90214</v>
      </c>
      <c r="R878" s="251">
        <v>99.78717041015625</v>
      </c>
      <c r="S878" s="127">
        <v>1007394</v>
      </c>
      <c r="T878" s="251">
        <v>99.921875</v>
      </c>
      <c r="U878" s="251">
        <v>99.747367858886719</v>
      </c>
      <c r="V878" s="251">
        <v>99.848716735839844</v>
      </c>
      <c r="W878" s="251">
        <v>99.535072326660156</v>
      </c>
      <c r="X878" s="251">
        <v>99.770706176757813</v>
      </c>
      <c r="Y878" s="127">
        <v>1793354</v>
      </c>
      <c r="Z878" s="251">
        <v>99.914291381835938</v>
      </c>
      <c r="AA878" s="127">
        <v>340762</v>
      </c>
      <c r="AB878" s="251">
        <v>99.872932434082031</v>
      </c>
      <c r="AC878" s="127">
        <v>36037</v>
      </c>
      <c r="AD878" s="251">
        <v>0.29136720299720764</v>
      </c>
      <c r="AE878" s="127">
        <v>2792</v>
      </c>
      <c r="AF878" s="251">
        <v>96.955589294433594</v>
      </c>
      <c r="AG878" s="127">
        <v>1525489</v>
      </c>
      <c r="AH878" s="251">
        <v>0.1277623176574707</v>
      </c>
      <c r="AI878" s="127">
        <v>15518</v>
      </c>
      <c r="AJ878" s="251">
        <v>95.95953369140625</v>
      </c>
      <c r="AK878" s="251">
        <v>0.91922897100448608</v>
      </c>
      <c r="AL878" s="251">
        <v>8.6037300527095795E-2</v>
      </c>
      <c r="AM878" s="245">
        <v>0</v>
      </c>
      <c r="AN878" s="126">
        <v>0</v>
      </c>
      <c r="AO878" s="156">
        <v>0</v>
      </c>
      <c r="AP878" s="127">
        <v>0</v>
      </c>
      <c r="AQ878" s="127">
        <v>0</v>
      </c>
      <c r="AR878" s="127">
        <v>0</v>
      </c>
      <c r="AS878" s="127">
        <v>2</v>
      </c>
      <c r="AT878" s="127">
        <v>0</v>
      </c>
      <c r="AU878" s="127">
        <v>0</v>
      </c>
      <c r="AV878" s="301"/>
      <c r="AW878" s="302"/>
      <c r="AX878" s="302"/>
      <c r="AY878" s="312"/>
      <c r="AZ878" s="308"/>
      <c r="BA878" s="308"/>
    </row>
    <row r="879" spans="1:53" x14ac:dyDescent="0.25">
      <c r="A879" s="9">
        <v>41861</v>
      </c>
      <c r="B879" s="309" t="s">
        <v>125</v>
      </c>
      <c r="C879" s="309" t="s">
        <v>86</v>
      </c>
      <c r="D879" s="310" t="s">
        <v>119</v>
      </c>
      <c r="E879" s="127">
        <v>16</v>
      </c>
      <c r="F879" s="127">
        <v>58</v>
      </c>
      <c r="G879" s="245">
        <v>326.61346435546875</v>
      </c>
      <c r="H879" s="245">
        <v>0.53040003776550293</v>
      </c>
      <c r="I879" s="245">
        <v>280412.28125</v>
      </c>
      <c r="J879" s="126">
        <v>0</v>
      </c>
      <c r="K879" s="127">
        <v>57407</v>
      </c>
      <c r="L879" s="251">
        <v>97.139721636734194</v>
      </c>
      <c r="M879" s="127">
        <v>909743</v>
      </c>
      <c r="N879" s="251">
        <v>0</v>
      </c>
      <c r="O879" s="127">
        <v>41492</v>
      </c>
      <c r="P879" s="251">
        <v>0</v>
      </c>
      <c r="Q879" s="127">
        <v>86245</v>
      </c>
      <c r="R879" s="251">
        <v>99.940864562988281</v>
      </c>
      <c r="S879" s="127">
        <v>691445</v>
      </c>
      <c r="T879" s="251">
        <v>99.955741882324219</v>
      </c>
      <c r="U879" s="251">
        <v>99.80718994140625</v>
      </c>
      <c r="V879" s="251">
        <v>99.778175354003906</v>
      </c>
      <c r="W879" s="251">
        <v>99.7481689453125</v>
      </c>
      <c r="X879" s="251">
        <v>99.734016418457031</v>
      </c>
      <c r="Y879" s="127">
        <v>861178</v>
      </c>
      <c r="Z879" s="251">
        <v>99.941825866699219</v>
      </c>
      <c r="AA879" s="127">
        <v>146387</v>
      </c>
      <c r="AB879" s="251">
        <v>99.837417602539062</v>
      </c>
      <c r="AC879" s="127">
        <v>41563</v>
      </c>
      <c r="AD879" s="251">
        <v>0.36330389976501465</v>
      </c>
      <c r="AE879" s="127">
        <v>3293</v>
      </c>
      <c r="AF879" s="251">
        <v>98.603096008300781</v>
      </c>
      <c r="AG879" s="127">
        <v>910322</v>
      </c>
      <c r="AH879" s="251">
        <v>0.12852595746517181</v>
      </c>
      <c r="AI879" s="127">
        <v>11272</v>
      </c>
      <c r="AJ879" s="251">
        <v>93.168914794921875</v>
      </c>
      <c r="AK879" s="251">
        <v>0.99707233905792236</v>
      </c>
      <c r="AL879" s="251">
        <v>5.8008618652820587E-2</v>
      </c>
      <c r="AM879" s="245">
        <v>0</v>
      </c>
      <c r="AN879" s="126">
        <v>0</v>
      </c>
      <c r="AO879" s="156">
        <v>0</v>
      </c>
      <c r="AP879" s="127">
        <v>0</v>
      </c>
      <c r="AQ879" s="127">
        <v>0</v>
      </c>
      <c r="AR879" s="127">
        <v>0</v>
      </c>
      <c r="AS879" s="127">
        <v>0</v>
      </c>
      <c r="AT879" s="127">
        <v>0</v>
      </c>
      <c r="AU879" s="127">
        <v>0</v>
      </c>
      <c r="AV879" s="301"/>
      <c r="AW879" s="302"/>
      <c r="AX879" s="302"/>
      <c r="AY879" s="312"/>
      <c r="AZ879" s="308"/>
      <c r="BA879" s="308"/>
    </row>
    <row r="880" spans="1:53" x14ac:dyDescent="0.25">
      <c r="A880" s="9">
        <v>41861</v>
      </c>
      <c r="B880" s="313" t="s">
        <v>82</v>
      </c>
      <c r="C880" s="313" t="s">
        <v>86</v>
      </c>
      <c r="D880" s="314" t="s">
        <v>120</v>
      </c>
      <c r="E880" s="131">
        <v>51</v>
      </c>
      <c r="F880" s="131">
        <v>165</v>
      </c>
      <c r="G880" s="246">
        <v>298.9825439453125</v>
      </c>
      <c r="H880" s="246">
        <v>0.54960000514984131</v>
      </c>
      <c r="I880" s="246">
        <v>444622.96875</v>
      </c>
      <c r="J880" s="129">
        <v>0</v>
      </c>
      <c r="K880" s="128">
        <v>42416</v>
      </c>
      <c r="L880" s="252">
        <v>96.918615616748397</v>
      </c>
      <c r="M880" s="128">
        <v>1060462</v>
      </c>
      <c r="N880" s="252">
        <v>9.4298520707525313E-5</v>
      </c>
      <c r="O880" s="128">
        <v>43960</v>
      </c>
      <c r="P880" s="252">
        <v>0</v>
      </c>
      <c r="Q880" s="128">
        <v>142400</v>
      </c>
      <c r="R880" s="252">
        <v>99.927665710449219</v>
      </c>
      <c r="S880" s="128">
        <v>758601</v>
      </c>
      <c r="T880" s="252">
        <v>99.911941528320313</v>
      </c>
      <c r="U880" s="252">
        <v>99.833938598632813</v>
      </c>
      <c r="V880" s="252">
        <v>99.909187316894531</v>
      </c>
      <c r="W880" s="252">
        <v>99.761726379394531</v>
      </c>
      <c r="X880" s="252">
        <v>99.821205139160156</v>
      </c>
      <c r="Y880" s="128">
        <v>929418</v>
      </c>
      <c r="Z880" s="252">
        <v>99.910263061523438</v>
      </c>
      <c r="AA880" s="128">
        <v>159192</v>
      </c>
      <c r="AB880" s="252">
        <v>99.714813232421875</v>
      </c>
      <c r="AC880" s="128">
        <v>43996</v>
      </c>
      <c r="AD880" s="252">
        <v>0.1909264475107193</v>
      </c>
      <c r="AE880" s="128">
        <v>4538</v>
      </c>
      <c r="AF880" s="252">
        <v>98.699867248535156</v>
      </c>
      <c r="AG880" s="128">
        <v>1063232</v>
      </c>
      <c r="AH880" s="252">
        <v>0.23983477056026459</v>
      </c>
      <c r="AI880" s="128">
        <v>13035</v>
      </c>
      <c r="AJ880" s="252">
        <v>94.491752624511719</v>
      </c>
      <c r="AK880" s="252">
        <v>1.1846957206726074</v>
      </c>
      <c r="AL880" s="252">
        <v>7.1690909564495087E-2</v>
      </c>
      <c r="AM880" s="246">
        <v>0</v>
      </c>
      <c r="AN880" s="129">
        <v>0</v>
      </c>
      <c r="AO880" s="129">
        <v>0</v>
      </c>
      <c r="AP880" s="296">
        <v>0</v>
      </c>
      <c r="AQ880" s="296">
        <v>0</v>
      </c>
      <c r="AR880" s="296">
        <v>0</v>
      </c>
      <c r="AS880" s="296">
        <v>0</v>
      </c>
      <c r="AT880" s="296">
        <v>2</v>
      </c>
      <c r="AU880" s="296">
        <v>0</v>
      </c>
      <c r="AV880" s="311"/>
      <c r="AW880" s="312"/>
      <c r="AX880" s="312"/>
      <c r="AY880" s="312"/>
      <c r="AZ880" s="308"/>
      <c r="BA880" s="308"/>
    </row>
    <row r="881" spans="1:53" x14ac:dyDescent="0.25">
      <c r="A881" s="9">
        <v>41861</v>
      </c>
      <c r="B881" s="313" t="s">
        <v>83</v>
      </c>
      <c r="C881" s="313" t="s">
        <v>86</v>
      </c>
      <c r="D881" s="314" t="s">
        <v>120</v>
      </c>
      <c r="E881" s="131">
        <v>46</v>
      </c>
      <c r="F881" s="131">
        <v>140</v>
      </c>
      <c r="G881" s="246">
        <v>125.94483947753906</v>
      </c>
      <c r="H881" s="246">
        <v>9.6000004559755325E-3</v>
      </c>
      <c r="I881" s="246">
        <v>431641.71875</v>
      </c>
      <c r="J881" s="131">
        <v>0</v>
      </c>
      <c r="K881" s="130">
        <v>19050</v>
      </c>
      <c r="L881" s="253">
        <v>97.238845144356958</v>
      </c>
      <c r="M881" s="130">
        <v>805876</v>
      </c>
      <c r="N881" s="253">
        <v>0</v>
      </c>
      <c r="O881" s="130">
        <v>15013</v>
      </c>
      <c r="P881" s="253">
        <v>0</v>
      </c>
      <c r="Q881" s="130">
        <v>52006</v>
      </c>
      <c r="R881" s="253">
        <v>99.940391540527344</v>
      </c>
      <c r="S881" s="130">
        <v>472819</v>
      </c>
      <c r="T881" s="253">
        <v>99.9454345703125</v>
      </c>
      <c r="U881" s="253">
        <v>99.780189514160156</v>
      </c>
      <c r="V881" s="253">
        <v>99.866355895996094</v>
      </c>
      <c r="W881" s="253">
        <v>99.720710754394531</v>
      </c>
      <c r="X881" s="253">
        <v>99.811866760253906</v>
      </c>
      <c r="Y881" s="130">
        <v>680214</v>
      </c>
      <c r="Z881" s="253">
        <v>99.933990478515625</v>
      </c>
      <c r="AA881" s="130">
        <v>138379</v>
      </c>
      <c r="AB881" s="253">
        <v>99.815727233886719</v>
      </c>
      <c r="AC881" s="130">
        <v>15018</v>
      </c>
      <c r="AD881" s="253">
        <v>0.22639499604701996</v>
      </c>
      <c r="AE881" s="130">
        <v>1509</v>
      </c>
      <c r="AF881" s="253">
        <v>97.349235534667969</v>
      </c>
      <c r="AG881" s="130">
        <v>807129</v>
      </c>
      <c r="AH881" s="253">
        <v>0.19922466576099396</v>
      </c>
      <c r="AI881" s="130">
        <v>5677</v>
      </c>
      <c r="AJ881" s="253">
        <v>94.662673950195312</v>
      </c>
      <c r="AK881" s="253">
        <v>1.1087836027145386</v>
      </c>
      <c r="AL881" s="253">
        <v>8.0302871763706207E-2</v>
      </c>
      <c r="AM881" s="256">
        <v>0</v>
      </c>
      <c r="AN881" s="131">
        <v>0</v>
      </c>
      <c r="AO881" s="131">
        <v>0</v>
      </c>
      <c r="AP881" s="296">
        <v>0</v>
      </c>
      <c r="AQ881" s="296">
        <v>0</v>
      </c>
      <c r="AR881" s="296">
        <v>0</v>
      </c>
      <c r="AS881" s="296">
        <v>0</v>
      </c>
      <c r="AT881" s="296">
        <v>0</v>
      </c>
      <c r="AU881" s="296">
        <v>0</v>
      </c>
      <c r="AV881" s="311"/>
      <c r="AW881" s="312"/>
      <c r="AX881" s="312"/>
      <c r="AY881" s="312"/>
      <c r="AZ881" s="308"/>
      <c r="BA881" s="308"/>
    </row>
    <row r="882" spans="1:53" x14ac:dyDescent="0.25">
      <c r="A882" s="9">
        <v>41861</v>
      </c>
      <c r="B882" s="299" t="s">
        <v>85</v>
      </c>
      <c r="C882" s="299" t="s">
        <v>86</v>
      </c>
      <c r="D882" s="300">
        <v>3</v>
      </c>
      <c r="E882" s="124">
        <v>134</v>
      </c>
      <c r="F882" s="124">
        <v>435</v>
      </c>
      <c r="G882" s="242">
        <v>236.45988464355469</v>
      </c>
      <c r="H882" s="242">
        <v>0.10080000758171082</v>
      </c>
      <c r="I882" s="242">
        <v>2806506</v>
      </c>
      <c r="J882" s="125">
        <v>0</v>
      </c>
      <c r="K882" s="124">
        <v>51696</v>
      </c>
      <c r="L882" s="248">
        <v>97.409857629216958</v>
      </c>
      <c r="M882" s="124">
        <v>3352269</v>
      </c>
      <c r="N882" s="248">
        <v>2.9830542189301923E-5</v>
      </c>
      <c r="O882" s="124">
        <v>30438</v>
      </c>
      <c r="P882" s="248">
        <v>3.2853670418262482E-3</v>
      </c>
      <c r="Q882" s="124">
        <v>169866</v>
      </c>
      <c r="R882" s="248">
        <v>99.888145446777344</v>
      </c>
      <c r="S882" s="124">
        <v>2228989</v>
      </c>
      <c r="T882" s="248">
        <v>99.916999816894531</v>
      </c>
      <c r="U882" s="248">
        <v>99.756881713867188</v>
      </c>
      <c r="V882" s="248">
        <v>99.917755126953125</v>
      </c>
      <c r="W882" s="248">
        <v>99.645301818847656</v>
      </c>
      <c r="X882" s="248">
        <v>99.834823608398438</v>
      </c>
      <c r="Y882" s="124">
        <v>4883265</v>
      </c>
      <c r="Z882" s="248">
        <v>99.886978149414063</v>
      </c>
      <c r="AA882" s="124">
        <v>857680</v>
      </c>
      <c r="AB882" s="248">
        <v>99.722389221191406</v>
      </c>
      <c r="AC882" s="124">
        <v>30488</v>
      </c>
      <c r="AD882" s="248">
        <v>0.37391760945320129</v>
      </c>
      <c r="AE882" s="124">
        <v>2480</v>
      </c>
      <c r="AF882" s="248">
        <v>95.68548583984375</v>
      </c>
      <c r="AG882" s="124">
        <v>3369336</v>
      </c>
      <c r="AH882" s="248">
        <v>0.22550436854362488</v>
      </c>
      <c r="AI882" s="124">
        <v>17996</v>
      </c>
      <c r="AJ882" s="248">
        <v>93.06512451171875</v>
      </c>
      <c r="AK882" s="248">
        <v>1.0252619981765747</v>
      </c>
      <c r="AL882" s="248">
        <v>7.629791647195816E-2</v>
      </c>
      <c r="AM882" s="242">
        <v>0</v>
      </c>
      <c r="AN882" s="125">
        <v>0</v>
      </c>
      <c r="AO882" s="300">
        <v>0</v>
      </c>
      <c r="AP882" s="124">
        <v>0</v>
      </c>
      <c r="AQ882" s="124">
        <v>0</v>
      </c>
      <c r="AR882" s="124">
        <v>0</v>
      </c>
      <c r="AS882" s="124">
        <v>0</v>
      </c>
      <c r="AT882" s="124">
        <v>0</v>
      </c>
      <c r="AU882" s="124">
        <v>1</v>
      </c>
      <c r="AV882" s="311"/>
      <c r="AW882" s="312"/>
      <c r="AX882" s="312"/>
      <c r="AY882" s="316"/>
      <c r="AZ882" s="318"/>
      <c r="BA882" s="318"/>
    </row>
    <row r="883" spans="1:53" x14ac:dyDescent="0.25">
      <c r="A883" s="9">
        <v>41861</v>
      </c>
      <c r="B883" s="304" t="s">
        <v>84</v>
      </c>
      <c r="C883" s="304" t="s">
        <v>87</v>
      </c>
      <c r="D883" s="305">
        <v>2</v>
      </c>
      <c r="E883" s="142">
        <v>194</v>
      </c>
      <c r="F883" s="142">
        <v>581</v>
      </c>
      <c r="G883" s="243">
        <v>787.216064453125</v>
      </c>
      <c r="H883" s="243">
        <v>2.4870696067810059</v>
      </c>
      <c r="I883" s="243">
        <v>5548533.5</v>
      </c>
      <c r="J883" s="143">
        <v>0</v>
      </c>
      <c r="K883" s="142">
        <v>94196</v>
      </c>
      <c r="L883" s="249">
        <v>97.067816043144077</v>
      </c>
      <c r="M883" s="142">
        <v>6181802</v>
      </c>
      <c r="N883" s="249">
        <v>0</v>
      </c>
      <c r="O883" s="142">
        <v>54845</v>
      </c>
      <c r="P883" s="249">
        <v>0</v>
      </c>
      <c r="Q883" s="142">
        <v>52940</v>
      </c>
      <c r="R883" s="249">
        <v>99.897994995117188</v>
      </c>
      <c r="S883" s="142">
        <v>4893941</v>
      </c>
      <c r="T883" s="249">
        <v>99.980384826660156</v>
      </c>
      <c r="U883" s="249">
        <v>99.828605651855469</v>
      </c>
      <c r="V883" s="249">
        <v>99.896568298339844</v>
      </c>
      <c r="W883" s="249">
        <v>99.726776123046875</v>
      </c>
      <c r="X883" s="249">
        <v>99.876976013183594</v>
      </c>
      <c r="Y883" s="142">
        <v>16938816</v>
      </c>
      <c r="Z883" s="249">
        <v>99.900337219238281</v>
      </c>
      <c r="AA883" s="142">
        <v>9108</v>
      </c>
      <c r="AB883" s="249">
        <v>90.931053161621094</v>
      </c>
      <c r="AC883" s="142">
        <v>47688</v>
      </c>
      <c r="AD883" s="249">
        <v>0.28938096761703491</v>
      </c>
      <c r="AE883" s="142">
        <v>7211</v>
      </c>
      <c r="AF883" s="249">
        <v>98.474555969238281</v>
      </c>
      <c r="AG883" s="142">
        <v>6153269</v>
      </c>
      <c r="AH883" s="249">
        <v>0.11866863071918488</v>
      </c>
      <c r="AI883" s="142">
        <v>12650</v>
      </c>
      <c r="AJ883" s="249">
        <v>96.45849609375</v>
      </c>
      <c r="AK883" s="249">
        <v>2.56697678565979</v>
      </c>
      <c r="AL883" s="249">
        <v>0.21214762330055237</v>
      </c>
      <c r="AM883" s="243">
        <v>0</v>
      </c>
      <c r="AN883" s="143">
        <v>0</v>
      </c>
      <c r="AO883" s="305">
        <v>0</v>
      </c>
      <c r="AP883" s="142">
        <v>0</v>
      </c>
      <c r="AQ883" s="142">
        <v>0</v>
      </c>
      <c r="AR883" s="142">
        <v>0</v>
      </c>
      <c r="AS883" s="142">
        <v>0</v>
      </c>
      <c r="AT883" s="142">
        <v>0</v>
      </c>
      <c r="AU883" s="142">
        <v>1</v>
      </c>
      <c r="AV883" s="311"/>
      <c r="AW883" s="312"/>
      <c r="AX883" s="312"/>
      <c r="AY883" s="316"/>
      <c r="AZ883" s="318"/>
      <c r="BA883" s="318"/>
    </row>
    <row r="884" spans="1:53" x14ac:dyDescent="0.25">
      <c r="A884" s="9">
        <v>41860</v>
      </c>
      <c r="B884" s="299" t="s">
        <v>17</v>
      </c>
      <c r="C884" s="299"/>
      <c r="D884" s="300">
        <v>4</v>
      </c>
      <c r="E884" s="124">
        <v>847</v>
      </c>
      <c r="F884" s="124">
        <v>2763</v>
      </c>
      <c r="G884" s="242">
        <v>6641.4552612304687</v>
      </c>
      <c r="H884" s="242">
        <v>3.3234694227576256</v>
      </c>
      <c r="I884" s="242">
        <v>15298237.46875</v>
      </c>
      <c r="J884" s="125"/>
      <c r="K884" s="124">
        <v>799960</v>
      </c>
      <c r="L884" s="248">
        <v>97.142857142857139</v>
      </c>
      <c r="M884" s="124">
        <v>31405961</v>
      </c>
      <c r="N884" s="248">
        <v>5.7632369845762497E-4</v>
      </c>
      <c r="O884" s="124">
        <v>785088</v>
      </c>
      <c r="P884" s="248">
        <v>3.5664790972167316E-3</v>
      </c>
      <c r="Q884" s="124">
        <v>2005703</v>
      </c>
      <c r="R884" s="248">
        <v>99.908212893041053</v>
      </c>
      <c r="S884" s="124">
        <v>21900549</v>
      </c>
      <c r="T884" s="248">
        <v>99.93722104702816</v>
      </c>
      <c r="U884" s="248">
        <v>99.792253400854392</v>
      </c>
      <c r="V884" s="248">
        <v>99.831783414076114</v>
      </c>
      <c r="W884" s="248">
        <v>99.70065697848861</v>
      </c>
      <c r="X884" s="248">
        <v>99.769110065715651</v>
      </c>
      <c r="Y884" s="124">
        <v>45643099</v>
      </c>
      <c r="Z884" s="248">
        <v>99.90155048717665</v>
      </c>
      <c r="AA884" s="124">
        <v>4832116</v>
      </c>
      <c r="AB884" s="248">
        <v>99.776349591027099</v>
      </c>
      <c r="AC884" s="124">
        <v>777323</v>
      </c>
      <c r="AD884" s="248">
        <v>0.27183037570986107</v>
      </c>
      <c r="AE884" s="124">
        <v>67676</v>
      </c>
      <c r="AF884" s="248">
        <v>98.321413467648924</v>
      </c>
      <c r="AG884" s="124">
        <v>31413667</v>
      </c>
      <c r="AH884" s="248">
        <v>0.15769887505379185</v>
      </c>
      <c r="AI884" s="124">
        <v>321501</v>
      </c>
      <c r="AJ884" s="248">
        <v>94.893950901845869</v>
      </c>
      <c r="AK884" s="248">
        <v>0.85711651625041874</v>
      </c>
      <c r="AL884" s="248" t="e">
        <v>#DIV/0!</v>
      </c>
      <c r="AM884" s="242"/>
      <c r="AN884" s="125"/>
      <c r="AO884" s="300"/>
      <c r="AP884" s="124">
        <v>2</v>
      </c>
      <c r="AQ884" s="124">
        <v>0</v>
      </c>
      <c r="AR884" s="124">
        <v>0</v>
      </c>
      <c r="AS884" s="124">
        <v>11</v>
      </c>
      <c r="AT884" s="124">
        <v>2</v>
      </c>
      <c r="AU884" s="124">
        <v>1</v>
      </c>
      <c r="AV884" s="311"/>
      <c r="AW884" s="312"/>
      <c r="AX884" s="312"/>
      <c r="AY884" s="316"/>
      <c r="AZ884" s="318"/>
      <c r="BA884" s="318"/>
    </row>
    <row r="885" spans="1:53" x14ac:dyDescent="0.25">
      <c r="A885" s="9">
        <v>41860</v>
      </c>
      <c r="B885" s="304" t="s">
        <v>88</v>
      </c>
      <c r="C885" s="304"/>
      <c r="D885" s="305">
        <v>3</v>
      </c>
      <c r="E885" s="142">
        <v>653</v>
      </c>
      <c r="F885" s="142">
        <v>2182</v>
      </c>
      <c r="G885" s="243">
        <v>5677.1636352539062</v>
      </c>
      <c r="H885" s="243">
        <v>2.67120011895895</v>
      </c>
      <c r="I885" s="243">
        <v>10170382.96875</v>
      </c>
      <c r="J885" s="143"/>
      <c r="K885" s="142">
        <v>706196</v>
      </c>
      <c r="L885" s="249">
        <v>97.141869962446691</v>
      </c>
      <c r="M885" s="142">
        <v>25313759</v>
      </c>
      <c r="N885" s="249">
        <v>7.1502614831467468E-4</v>
      </c>
      <c r="O885" s="142">
        <v>717237</v>
      </c>
      <c r="P885" s="249">
        <v>3.9038699083785268E-3</v>
      </c>
      <c r="Q885" s="142">
        <v>1942705</v>
      </c>
      <c r="R885" s="249">
        <v>99.906729269464734</v>
      </c>
      <c r="S885" s="142">
        <v>17099213</v>
      </c>
      <c r="T885" s="249">
        <v>99.925130960131739</v>
      </c>
      <c r="U885" s="249">
        <v>99.792677236629785</v>
      </c>
      <c r="V885" s="249">
        <v>99.816672861329906</v>
      </c>
      <c r="W885" s="249">
        <v>99.699599877550483</v>
      </c>
      <c r="X885" s="249">
        <v>99.741941076730186</v>
      </c>
      <c r="Y885" s="142">
        <v>27971081</v>
      </c>
      <c r="Z885" s="249">
        <v>99.896976219962298</v>
      </c>
      <c r="AA885" s="142">
        <v>4821286</v>
      </c>
      <c r="AB885" s="249">
        <v>99.797169314968826</v>
      </c>
      <c r="AC885" s="142">
        <v>717726</v>
      </c>
      <c r="AD885" s="249">
        <v>0.27503532450746598</v>
      </c>
      <c r="AE885" s="142">
        <v>59435</v>
      </c>
      <c r="AF885" s="249">
        <v>98.184571287178102</v>
      </c>
      <c r="AG885" s="142">
        <v>25352147</v>
      </c>
      <c r="AH885" s="249">
        <v>0.16697599361571044</v>
      </c>
      <c r="AI885" s="142">
        <v>309659</v>
      </c>
      <c r="AJ885" s="249">
        <v>94.83108861845848</v>
      </c>
      <c r="AK885" s="249">
        <v>8.1818053106457234E-7</v>
      </c>
      <c r="AL885" s="249" t="e">
        <v>#DIV/0!</v>
      </c>
      <c r="AM885" s="243"/>
      <c r="AN885" s="143"/>
      <c r="AO885" s="305"/>
      <c r="AP885" s="142">
        <v>2</v>
      </c>
      <c r="AQ885" s="142">
        <v>0</v>
      </c>
      <c r="AR885" s="142">
        <v>0</v>
      </c>
      <c r="AS885" s="142">
        <v>11</v>
      </c>
      <c r="AT885" s="142">
        <v>2</v>
      </c>
      <c r="AU885" s="142">
        <v>1</v>
      </c>
      <c r="AV885" s="311"/>
      <c r="AW885" s="312"/>
      <c r="AX885" s="312"/>
      <c r="AY885" s="302"/>
      <c r="AZ885" s="302"/>
      <c r="BA885" s="302"/>
    </row>
    <row r="886" spans="1:53" x14ac:dyDescent="0.25">
      <c r="A886" s="9">
        <v>41860</v>
      </c>
      <c r="B886" s="306" t="s">
        <v>89</v>
      </c>
      <c r="C886" s="306"/>
      <c r="D886" s="307">
        <v>1</v>
      </c>
      <c r="E886" s="145">
        <v>194</v>
      </c>
      <c r="F886" s="145">
        <v>581</v>
      </c>
      <c r="G886" s="244">
        <v>964.2916259765625</v>
      </c>
      <c r="H886" s="244">
        <v>0.65226930379867554</v>
      </c>
      <c r="I886" s="244">
        <v>5127854.5</v>
      </c>
      <c r="J886" s="138"/>
      <c r="K886" s="145">
        <v>93764</v>
      </c>
      <c r="L886" s="250">
        <v>97.150292223028018</v>
      </c>
      <c r="M886" s="145">
        <v>6092202</v>
      </c>
      <c r="N886" s="250">
        <v>0</v>
      </c>
      <c r="O886" s="145">
        <v>67851</v>
      </c>
      <c r="P886" s="250">
        <v>0</v>
      </c>
      <c r="Q886" s="145">
        <v>62998</v>
      </c>
      <c r="R886" s="250">
        <v>99.953964233398438</v>
      </c>
      <c r="S886" s="145">
        <v>4801336</v>
      </c>
      <c r="T886" s="250">
        <v>99.980278015136719</v>
      </c>
      <c r="U886" s="250">
        <v>99.787773132324219</v>
      </c>
      <c r="V886" s="250">
        <v>99.894569396972656</v>
      </c>
      <c r="W886" s="250">
        <v>99.741836547851563</v>
      </c>
      <c r="X886" s="250">
        <v>99.874870300292969</v>
      </c>
      <c r="Y886" s="145">
        <v>17672018</v>
      </c>
      <c r="Z886" s="250">
        <v>99.908790588378906</v>
      </c>
      <c r="AA886" s="145">
        <v>10830</v>
      </c>
      <c r="AB886" s="250">
        <v>90.507850646972656</v>
      </c>
      <c r="AC886" s="145">
        <v>59597</v>
      </c>
      <c r="AD886" s="250">
        <v>0.23323321342468262</v>
      </c>
      <c r="AE886" s="145">
        <v>8241</v>
      </c>
      <c r="AF886" s="250">
        <v>99.308334350585938</v>
      </c>
      <c r="AG886" s="145">
        <v>6061520</v>
      </c>
      <c r="AH886" s="250">
        <v>0.11889757215976715</v>
      </c>
      <c r="AI886" s="145">
        <v>11842</v>
      </c>
      <c r="AJ886" s="250">
        <v>96.537750244140625</v>
      </c>
      <c r="AK886" s="250">
        <v>2.5570857524871826</v>
      </c>
      <c r="AL886" s="250">
        <v>0.18249735236167908</v>
      </c>
      <c r="AM886" s="244"/>
      <c r="AN886" s="138"/>
      <c r="AO886" s="307"/>
      <c r="AP886" s="145">
        <v>0</v>
      </c>
      <c r="AQ886" s="145">
        <v>0</v>
      </c>
      <c r="AR886" s="145">
        <v>0</v>
      </c>
      <c r="AS886" s="145">
        <v>0</v>
      </c>
      <c r="AT886" s="145">
        <v>0</v>
      </c>
      <c r="AU886" s="145">
        <v>0</v>
      </c>
      <c r="AV886" s="311"/>
      <c r="AW886" s="312"/>
      <c r="AX886" s="312"/>
      <c r="AY886" s="302"/>
      <c r="AZ886" s="302"/>
      <c r="BA886" s="302"/>
    </row>
    <row r="887" spans="1:53" x14ac:dyDescent="0.25">
      <c r="A887" s="9">
        <v>41860</v>
      </c>
      <c r="B887" s="309" t="s">
        <v>75</v>
      </c>
      <c r="C887" s="309" t="s">
        <v>86</v>
      </c>
      <c r="D887" s="310" t="s">
        <v>118</v>
      </c>
      <c r="E887" s="127">
        <v>39</v>
      </c>
      <c r="F887" s="127">
        <v>181</v>
      </c>
      <c r="G887" s="245">
        <v>1432.9825439453125</v>
      </c>
      <c r="H887" s="245">
        <v>1.0272001028060913</v>
      </c>
      <c r="I887" s="245">
        <v>781400.5625</v>
      </c>
      <c r="J887" s="126">
        <v>0</v>
      </c>
      <c r="K887" s="127">
        <v>156498</v>
      </c>
      <c r="L887" s="251">
        <v>97.054275453999423</v>
      </c>
      <c r="M887" s="127">
        <v>3504311</v>
      </c>
      <c r="N887" s="251">
        <v>5.1650665700435638E-3</v>
      </c>
      <c r="O887" s="127">
        <v>183490</v>
      </c>
      <c r="P887" s="251">
        <v>1.5259686857461929E-2</v>
      </c>
      <c r="Q887" s="127">
        <v>405313</v>
      </c>
      <c r="R887" s="251">
        <v>99.889717102050781</v>
      </c>
      <c r="S887" s="127">
        <v>2663229</v>
      </c>
      <c r="T887" s="251">
        <v>99.899818420410156</v>
      </c>
      <c r="U887" s="251">
        <v>99.778732299804688</v>
      </c>
      <c r="V887" s="251">
        <v>99.497276306152344</v>
      </c>
      <c r="W887" s="251">
        <v>99.668693542480469</v>
      </c>
      <c r="X887" s="251">
        <v>99.397598266601563</v>
      </c>
      <c r="Y887" s="127">
        <v>4143178</v>
      </c>
      <c r="Z887" s="251">
        <v>99.9388427734375</v>
      </c>
      <c r="AA887" s="127">
        <v>689823</v>
      </c>
      <c r="AB887" s="251">
        <v>99.723983764648438</v>
      </c>
      <c r="AC887" s="127">
        <v>183754</v>
      </c>
      <c r="AD887" s="251">
        <v>0.36625054478645325</v>
      </c>
      <c r="AE887" s="127">
        <v>20765</v>
      </c>
      <c r="AF887" s="251">
        <v>98.357810974121094</v>
      </c>
      <c r="AG887" s="127">
        <v>3500357</v>
      </c>
      <c r="AH887" s="251">
        <v>0.27000102400779724</v>
      </c>
      <c r="AI887" s="127">
        <v>116802</v>
      </c>
      <c r="AJ887" s="251">
        <v>95.4598388671875</v>
      </c>
      <c r="AK887" s="251">
        <v>1.1655458211898804</v>
      </c>
      <c r="AL887" s="251">
        <v>5.4991159588098526E-2</v>
      </c>
      <c r="AM887" s="245">
        <v>0</v>
      </c>
      <c r="AN887" s="126">
        <v>0</v>
      </c>
      <c r="AO887" s="156">
        <v>0</v>
      </c>
      <c r="AP887" s="127">
        <v>2</v>
      </c>
      <c r="AQ887" s="127">
        <v>0</v>
      </c>
      <c r="AR887" s="127">
        <v>0</v>
      </c>
      <c r="AS887" s="127">
        <v>1</v>
      </c>
      <c r="AT887" s="127">
        <v>0</v>
      </c>
      <c r="AU887" s="127">
        <v>0</v>
      </c>
      <c r="AV887" s="311"/>
      <c r="AW887" s="312"/>
      <c r="AX887" s="312"/>
      <c r="AY887" s="308"/>
      <c r="AZ887" s="308"/>
      <c r="BA887" s="308"/>
    </row>
    <row r="888" spans="1:53" x14ac:dyDescent="0.25">
      <c r="A888" s="9">
        <v>41860</v>
      </c>
      <c r="B888" s="309" t="s">
        <v>76</v>
      </c>
      <c r="C888" s="309" t="s">
        <v>86</v>
      </c>
      <c r="D888" s="310" t="s">
        <v>119</v>
      </c>
      <c r="E888" s="127">
        <v>52</v>
      </c>
      <c r="F888" s="127">
        <v>168</v>
      </c>
      <c r="G888" s="245">
        <v>434.416748046875</v>
      </c>
      <c r="H888" s="245">
        <v>5.0399996340274811E-2</v>
      </c>
      <c r="I888" s="245">
        <v>680930.375</v>
      </c>
      <c r="J888" s="126">
        <v>0</v>
      </c>
      <c r="K888" s="127">
        <v>53800</v>
      </c>
      <c r="L888" s="251">
        <v>97.451672862453535</v>
      </c>
      <c r="M888" s="127">
        <v>1809861</v>
      </c>
      <c r="N888" s="251">
        <v>0</v>
      </c>
      <c r="O888" s="127">
        <v>51595</v>
      </c>
      <c r="P888" s="251">
        <v>0</v>
      </c>
      <c r="Q888" s="127">
        <v>117569</v>
      </c>
      <c r="R888" s="251">
        <v>99.941314697265625</v>
      </c>
      <c r="S888" s="127">
        <v>1258950</v>
      </c>
      <c r="T888" s="251">
        <v>99.952896118164062</v>
      </c>
      <c r="U888" s="251">
        <v>99.746101379394531</v>
      </c>
      <c r="V888" s="251">
        <v>99.909828186035156</v>
      </c>
      <c r="W888" s="251">
        <v>99.687568664550781</v>
      </c>
      <c r="X888" s="251">
        <v>99.862770080566406</v>
      </c>
      <c r="Y888" s="127">
        <v>1903577</v>
      </c>
      <c r="Z888" s="251">
        <v>99.909645080566406</v>
      </c>
      <c r="AA888" s="127">
        <v>307727</v>
      </c>
      <c r="AB888" s="251">
        <v>99.864166259765625</v>
      </c>
      <c r="AC888" s="127">
        <v>51637</v>
      </c>
      <c r="AD888" s="251">
        <v>0.35246044397354126</v>
      </c>
      <c r="AE888" s="127">
        <v>1112</v>
      </c>
      <c r="AF888" s="251">
        <v>97.571945190429688</v>
      </c>
      <c r="AG888" s="127">
        <v>1812378</v>
      </c>
      <c r="AH888" s="251">
        <v>0.11675268411636353</v>
      </c>
      <c r="AI888" s="127">
        <v>16483</v>
      </c>
      <c r="AJ888" s="251">
        <v>93.66619873046875</v>
      </c>
      <c r="AK888" s="251">
        <v>1.1280852556228638</v>
      </c>
      <c r="AL888" s="251">
        <v>5.4831545799970627E-2</v>
      </c>
      <c r="AM888" s="245">
        <v>0</v>
      </c>
      <c r="AN888" s="126">
        <v>0</v>
      </c>
      <c r="AO888" s="156">
        <v>0</v>
      </c>
      <c r="AP888" s="127">
        <v>0</v>
      </c>
      <c r="AQ888" s="127">
        <v>0</v>
      </c>
      <c r="AR888" s="127">
        <v>0</v>
      </c>
      <c r="AS888" s="127">
        <v>0</v>
      </c>
      <c r="AT888" s="127">
        <v>0</v>
      </c>
      <c r="AU888" s="127">
        <v>0</v>
      </c>
      <c r="AV888" s="315"/>
      <c r="AW888" s="316"/>
      <c r="AX888" s="316"/>
      <c r="AY888" s="312"/>
      <c r="AZ888" s="308"/>
      <c r="BA888" s="308"/>
    </row>
    <row r="889" spans="1:53" x14ac:dyDescent="0.25">
      <c r="A889" s="9">
        <v>41860</v>
      </c>
      <c r="B889" s="309" t="s">
        <v>77</v>
      </c>
      <c r="C889" s="309" t="s">
        <v>86</v>
      </c>
      <c r="D889" s="310" t="s">
        <v>118</v>
      </c>
      <c r="E889" s="127">
        <v>65</v>
      </c>
      <c r="F889" s="127">
        <v>220</v>
      </c>
      <c r="G889" s="245">
        <v>737.42864990234375</v>
      </c>
      <c r="H889" s="245">
        <v>0.51599997282028198</v>
      </c>
      <c r="I889" s="245">
        <v>904809.6875</v>
      </c>
      <c r="J889" s="126">
        <v>0</v>
      </c>
      <c r="K889" s="127">
        <v>96657</v>
      </c>
      <c r="L889" s="251">
        <v>97.334905904383533</v>
      </c>
      <c r="M889" s="127">
        <v>3455076</v>
      </c>
      <c r="N889" s="251">
        <v>0</v>
      </c>
      <c r="O889" s="127">
        <v>86463</v>
      </c>
      <c r="P889" s="251">
        <v>0</v>
      </c>
      <c r="Q889" s="127">
        <v>234887</v>
      </c>
      <c r="R889" s="251">
        <v>99.957427978515625</v>
      </c>
      <c r="S889" s="127">
        <v>2269922</v>
      </c>
      <c r="T889" s="251">
        <v>99.952598571777344</v>
      </c>
      <c r="U889" s="251">
        <v>99.849647521972656</v>
      </c>
      <c r="V889" s="251">
        <v>99.863067626953125</v>
      </c>
      <c r="W889" s="251">
        <v>99.807136535644531</v>
      </c>
      <c r="X889" s="251">
        <v>99.81573486328125</v>
      </c>
      <c r="Y889" s="127">
        <v>3367106</v>
      </c>
      <c r="Z889" s="251">
        <v>99.886665344238281</v>
      </c>
      <c r="AA889" s="127">
        <v>605539</v>
      </c>
      <c r="AB889" s="251">
        <v>99.832710266113281</v>
      </c>
      <c r="AC889" s="127">
        <v>86503</v>
      </c>
      <c r="AD889" s="251">
        <v>0.19074483215808868</v>
      </c>
      <c r="AE889" s="127">
        <v>6720</v>
      </c>
      <c r="AF889" s="251">
        <v>98.422622680664063</v>
      </c>
      <c r="AG889" s="127">
        <v>3459435</v>
      </c>
      <c r="AH889" s="251">
        <v>0.11912349611520767</v>
      </c>
      <c r="AI889" s="127">
        <v>26698</v>
      </c>
      <c r="AJ889" s="251">
        <v>94.239265441894531</v>
      </c>
      <c r="AK889" s="251">
        <v>0.91023153066635132</v>
      </c>
      <c r="AL889" s="251">
        <v>5.6970458477735519E-2</v>
      </c>
      <c r="AM889" s="245">
        <v>0</v>
      </c>
      <c r="AN889" s="126">
        <v>0</v>
      </c>
      <c r="AO889" s="156">
        <v>0</v>
      </c>
      <c r="AP889" s="127">
        <v>0</v>
      </c>
      <c r="AQ889" s="127">
        <v>0</v>
      </c>
      <c r="AR889" s="127">
        <v>0</v>
      </c>
      <c r="AS889" s="127">
        <v>0</v>
      </c>
      <c r="AT889" s="127">
        <v>0</v>
      </c>
      <c r="AU889" s="127">
        <v>0</v>
      </c>
      <c r="AV889" s="315"/>
      <c r="AW889" s="316"/>
      <c r="AX889" s="316"/>
      <c r="AY889" s="312"/>
      <c r="AZ889" s="308"/>
      <c r="BA889" s="308"/>
    </row>
    <row r="890" spans="1:53" x14ac:dyDescent="0.25">
      <c r="A890" s="9">
        <v>41860</v>
      </c>
      <c r="B890" s="309" t="s">
        <v>124</v>
      </c>
      <c r="C890" s="309" t="s">
        <v>86</v>
      </c>
      <c r="D890" s="310" t="s">
        <v>118</v>
      </c>
      <c r="E890" s="127">
        <v>42</v>
      </c>
      <c r="F890" s="127">
        <v>136</v>
      </c>
      <c r="G890" s="245">
        <v>260.31118774414062</v>
      </c>
      <c r="H890" s="245">
        <v>8.8799998164176941E-2</v>
      </c>
      <c r="I890" s="245">
        <v>444968.59375</v>
      </c>
      <c r="J890" s="126">
        <v>0</v>
      </c>
      <c r="K890" s="127">
        <v>20492</v>
      </c>
      <c r="L890" s="251">
        <v>95.559242631270735</v>
      </c>
      <c r="M890" s="127">
        <v>1550298</v>
      </c>
      <c r="N890" s="251">
        <v>0</v>
      </c>
      <c r="O890" s="127">
        <v>34844</v>
      </c>
      <c r="P890" s="251">
        <v>0</v>
      </c>
      <c r="Q890" s="127">
        <v>90222</v>
      </c>
      <c r="R890" s="251">
        <v>99.945686340332031</v>
      </c>
      <c r="S890" s="127">
        <v>1016346</v>
      </c>
      <c r="T890" s="251">
        <v>99.957496643066406</v>
      </c>
      <c r="U890" s="251">
        <v>99.827804565429688</v>
      </c>
      <c r="V890" s="251">
        <v>99.858863830566406</v>
      </c>
      <c r="W890" s="251">
        <v>99.773582458496094</v>
      </c>
      <c r="X890" s="251">
        <v>99.816421508789063</v>
      </c>
      <c r="Y890" s="127">
        <v>1661019</v>
      </c>
      <c r="Z890" s="251">
        <v>99.889167785644531</v>
      </c>
      <c r="AA890" s="127">
        <v>271900</v>
      </c>
      <c r="AB890" s="251">
        <v>99.865394592285156</v>
      </c>
      <c r="AC890" s="127">
        <v>34844</v>
      </c>
      <c r="AD890" s="251">
        <v>0.16932614147663116</v>
      </c>
      <c r="AE890" s="127">
        <v>2860</v>
      </c>
      <c r="AF890" s="251">
        <v>96.783218383789063</v>
      </c>
      <c r="AG890" s="127">
        <v>1552188</v>
      </c>
      <c r="AH890" s="251">
        <v>0.12923692166805267</v>
      </c>
      <c r="AI890" s="127">
        <v>21439</v>
      </c>
      <c r="AJ890" s="251">
        <v>92.807502746582031</v>
      </c>
      <c r="AK890" s="251">
        <v>0.96575713157653809</v>
      </c>
      <c r="AL890" s="251">
        <v>5.6725740432739258E-2</v>
      </c>
      <c r="AM890" s="245">
        <v>0</v>
      </c>
      <c r="AN890" s="126">
        <v>0</v>
      </c>
      <c r="AO890" s="156">
        <v>0</v>
      </c>
      <c r="AP890" s="127">
        <v>0</v>
      </c>
      <c r="AQ890" s="127">
        <v>0</v>
      </c>
      <c r="AR890" s="127">
        <v>0</v>
      </c>
      <c r="AS890" s="127">
        <v>0</v>
      </c>
      <c r="AT890" s="127">
        <v>0</v>
      </c>
      <c r="AU890" s="127">
        <v>0</v>
      </c>
      <c r="AV890" s="315"/>
      <c r="AW890" s="316"/>
      <c r="AX890" s="316"/>
      <c r="AY890" s="312"/>
      <c r="AZ890" s="308"/>
      <c r="BA890" s="308"/>
    </row>
    <row r="891" spans="1:53" x14ac:dyDescent="0.25">
      <c r="A891" s="9">
        <v>41860</v>
      </c>
      <c r="B891" s="309" t="s">
        <v>78</v>
      </c>
      <c r="C891" s="309" t="s">
        <v>86</v>
      </c>
      <c r="D891" s="310" t="s">
        <v>118</v>
      </c>
      <c r="E891" s="127">
        <v>33</v>
      </c>
      <c r="F891" s="127">
        <v>104</v>
      </c>
      <c r="G891" s="245">
        <v>569.781494140625</v>
      </c>
      <c r="H891" s="245">
        <v>0.17040002346038818</v>
      </c>
      <c r="I891" s="245">
        <v>410774.03125</v>
      </c>
      <c r="J891" s="126">
        <v>0</v>
      </c>
      <c r="K891" s="127">
        <v>70604</v>
      </c>
      <c r="L891" s="251">
        <v>97.178630105943014</v>
      </c>
      <c r="M891" s="127">
        <v>1669636</v>
      </c>
      <c r="N891" s="251">
        <v>0</v>
      </c>
      <c r="O891" s="127">
        <v>70333</v>
      </c>
      <c r="P891" s="251">
        <v>0</v>
      </c>
      <c r="Q891" s="127">
        <v>146135</v>
      </c>
      <c r="R891" s="251">
        <v>99.852874755859375</v>
      </c>
      <c r="S891" s="127">
        <v>1086411</v>
      </c>
      <c r="T891" s="251">
        <v>99.912925720214844</v>
      </c>
      <c r="U891" s="251">
        <v>99.81658935546875</v>
      </c>
      <c r="V891" s="251">
        <v>99.848945617675781</v>
      </c>
      <c r="W891" s="251">
        <v>99.669731140136719</v>
      </c>
      <c r="X891" s="251">
        <v>99.762001037597656</v>
      </c>
      <c r="Y891" s="127">
        <v>1722161</v>
      </c>
      <c r="Z891" s="251">
        <v>99.876663208007813</v>
      </c>
      <c r="AA891" s="127">
        <v>262133</v>
      </c>
      <c r="AB891" s="251">
        <v>99.844734191894531</v>
      </c>
      <c r="AC891" s="127">
        <v>70361</v>
      </c>
      <c r="AD891" s="251">
        <v>0.22171373665332794</v>
      </c>
      <c r="AE891" s="127">
        <v>5236</v>
      </c>
      <c r="AF891" s="251">
        <v>98.319328308105469</v>
      </c>
      <c r="AG891" s="127">
        <v>1671830</v>
      </c>
      <c r="AH891" s="251">
        <v>0.13990657031536102</v>
      </c>
      <c r="AI891" s="127">
        <v>13078</v>
      </c>
      <c r="AJ891" s="251">
        <v>95.733291625976563</v>
      </c>
      <c r="AK891" s="251">
        <v>1.0770704746246338</v>
      </c>
      <c r="AL891" s="251">
        <v>5.5320203304290771E-2</v>
      </c>
      <c r="AM891" s="245">
        <v>0</v>
      </c>
      <c r="AN891" s="126">
        <v>0</v>
      </c>
      <c r="AO891" s="156">
        <v>0</v>
      </c>
      <c r="AP891" s="127">
        <v>0</v>
      </c>
      <c r="AQ891" s="127">
        <v>0</v>
      </c>
      <c r="AR891" s="127">
        <v>0</v>
      </c>
      <c r="AS891" s="127">
        <v>3</v>
      </c>
      <c r="AT891" s="127">
        <v>0</v>
      </c>
      <c r="AU891" s="127">
        <v>0</v>
      </c>
      <c r="AV891" s="301"/>
      <c r="AW891" s="302"/>
      <c r="AX891" s="302"/>
      <c r="AY891" s="312"/>
      <c r="AZ891" s="308"/>
      <c r="BA891" s="308"/>
    </row>
    <row r="892" spans="1:53" x14ac:dyDescent="0.25">
      <c r="A892" s="9">
        <v>41860</v>
      </c>
      <c r="B892" s="309" t="s">
        <v>79</v>
      </c>
      <c r="C892" s="309" t="s">
        <v>86</v>
      </c>
      <c r="D892" s="310" t="s">
        <v>119</v>
      </c>
      <c r="E892" s="127">
        <v>78</v>
      </c>
      <c r="F892" s="127">
        <v>264</v>
      </c>
      <c r="G892" s="245">
        <v>477.86639404296875</v>
      </c>
      <c r="H892" s="245">
        <v>0.16800001263618469</v>
      </c>
      <c r="I892" s="245">
        <v>1259272.375</v>
      </c>
      <c r="J892" s="126">
        <v>0</v>
      </c>
      <c r="K892" s="127">
        <v>61649</v>
      </c>
      <c r="L892" s="251">
        <v>97.166215185972192</v>
      </c>
      <c r="M892" s="127">
        <v>3409672</v>
      </c>
      <c r="N892" s="251">
        <v>0</v>
      </c>
      <c r="O892" s="127">
        <v>60435</v>
      </c>
      <c r="P892" s="251">
        <v>0</v>
      </c>
      <c r="Q892" s="127">
        <v>199688</v>
      </c>
      <c r="R892" s="251">
        <v>99.897842407226563</v>
      </c>
      <c r="S892" s="127">
        <v>2259743</v>
      </c>
      <c r="T892" s="251">
        <v>99.909683227539063</v>
      </c>
      <c r="U892" s="251">
        <v>99.687271118164063</v>
      </c>
      <c r="V892" s="251">
        <v>99.802032470703125</v>
      </c>
      <c r="W892" s="251">
        <v>99.585433959960938</v>
      </c>
      <c r="X892" s="251">
        <v>99.711891174316406</v>
      </c>
      <c r="Y892" s="127">
        <v>3733133</v>
      </c>
      <c r="Z892" s="251">
        <v>99.886878967285156</v>
      </c>
      <c r="AA892" s="127">
        <v>684132</v>
      </c>
      <c r="AB892" s="251">
        <v>99.83599853515625</v>
      </c>
      <c r="AC892" s="127">
        <v>60432</v>
      </c>
      <c r="AD892" s="251">
        <v>0.30116495490074158</v>
      </c>
      <c r="AE892" s="127">
        <v>4116</v>
      </c>
      <c r="AF892" s="251">
        <v>98.760932922363281</v>
      </c>
      <c r="AG892" s="127">
        <v>3411746</v>
      </c>
      <c r="AH892" s="251">
        <v>0.11266957968473434</v>
      </c>
      <c r="AI892" s="127">
        <v>29986</v>
      </c>
      <c r="AJ892" s="251">
        <v>95.497901916503906</v>
      </c>
      <c r="AK892" s="251">
        <v>0.93489307165145874</v>
      </c>
      <c r="AL892" s="251">
        <v>6.5406069159507751E-2</v>
      </c>
      <c r="AM892" s="245">
        <v>0</v>
      </c>
      <c r="AN892" s="126">
        <v>0</v>
      </c>
      <c r="AO892" s="156">
        <v>0</v>
      </c>
      <c r="AP892" s="127">
        <v>0</v>
      </c>
      <c r="AQ892" s="127">
        <v>0</v>
      </c>
      <c r="AR892" s="127">
        <v>0</v>
      </c>
      <c r="AS892" s="127">
        <v>2</v>
      </c>
      <c r="AT892" s="127">
        <v>0</v>
      </c>
      <c r="AU892" s="127">
        <v>0</v>
      </c>
      <c r="AV892" s="301"/>
      <c r="AW892" s="302"/>
      <c r="AX892" s="302"/>
      <c r="AY892" s="312"/>
      <c r="AZ892" s="308"/>
      <c r="BA892" s="308"/>
    </row>
    <row r="893" spans="1:53" x14ac:dyDescent="0.25">
      <c r="A893" s="9">
        <v>41860</v>
      </c>
      <c r="B893" s="309" t="s">
        <v>80</v>
      </c>
      <c r="C893" s="309" t="s">
        <v>86</v>
      </c>
      <c r="D893" s="310" t="s">
        <v>119</v>
      </c>
      <c r="E893" s="127">
        <v>57</v>
      </c>
      <c r="F893" s="127">
        <v>177</v>
      </c>
      <c r="G893" s="245">
        <v>323.74554443359375</v>
      </c>
      <c r="H893" s="245">
        <v>4.3200001120567322E-2</v>
      </c>
      <c r="I893" s="245">
        <v>735378.625</v>
      </c>
      <c r="J893" s="126">
        <v>0</v>
      </c>
      <c r="K893" s="127">
        <v>39404</v>
      </c>
      <c r="L893" s="251">
        <v>97.446959699522893</v>
      </c>
      <c r="M893" s="127">
        <v>2009357</v>
      </c>
      <c r="N893" s="251">
        <v>0</v>
      </c>
      <c r="O893" s="127">
        <v>39983</v>
      </c>
      <c r="P893" s="251">
        <v>0</v>
      </c>
      <c r="Q893" s="127">
        <v>127503</v>
      </c>
      <c r="R893" s="251">
        <v>99.945098876953125</v>
      </c>
      <c r="S893" s="127">
        <v>1226786</v>
      </c>
      <c r="T893" s="251">
        <v>99.960952758789063</v>
      </c>
      <c r="U893" s="251">
        <v>99.824928283691406</v>
      </c>
      <c r="V893" s="251">
        <v>99.900917053222656</v>
      </c>
      <c r="W893" s="251">
        <v>99.770126342773438</v>
      </c>
      <c r="X893" s="251">
        <v>99.861907958984375</v>
      </c>
      <c r="Y893" s="127">
        <v>1950442</v>
      </c>
      <c r="Z893" s="251">
        <v>99.878593444824219</v>
      </c>
      <c r="AA893" s="127">
        <v>335288</v>
      </c>
      <c r="AB893" s="251">
        <v>99.843116760253906</v>
      </c>
      <c r="AC893" s="127">
        <v>40003</v>
      </c>
      <c r="AD893" s="251">
        <v>0.23748219013214111</v>
      </c>
      <c r="AE893" s="127">
        <v>2386</v>
      </c>
      <c r="AF893" s="251">
        <v>98.533111572265625</v>
      </c>
      <c r="AG893" s="127">
        <v>2011968</v>
      </c>
      <c r="AH893" s="251">
        <v>0.1088983491063118</v>
      </c>
      <c r="AI893" s="127">
        <v>14675</v>
      </c>
      <c r="AJ893" s="251">
        <v>95.3458251953125</v>
      </c>
      <c r="AK893" s="251">
        <v>0.98487776517868042</v>
      </c>
      <c r="AL893" s="251">
        <v>6.7622028291225433E-2</v>
      </c>
      <c r="AM893" s="245">
        <v>0</v>
      </c>
      <c r="AN893" s="126">
        <v>0</v>
      </c>
      <c r="AO893" s="156">
        <v>0</v>
      </c>
      <c r="AP893" s="127">
        <v>0</v>
      </c>
      <c r="AQ893" s="127">
        <v>0</v>
      </c>
      <c r="AR893" s="127">
        <v>0</v>
      </c>
      <c r="AS893" s="127">
        <v>0</v>
      </c>
      <c r="AT893" s="127">
        <v>0</v>
      </c>
      <c r="AU893" s="127">
        <v>0</v>
      </c>
      <c r="AV893" s="34"/>
      <c r="AW893" s="308"/>
      <c r="AX893" s="308"/>
      <c r="AY893" s="312"/>
      <c r="AZ893" s="308"/>
      <c r="BA893" s="308"/>
    </row>
    <row r="894" spans="1:53" x14ac:dyDescent="0.25">
      <c r="A894" s="9">
        <v>41860</v>
      </c>
      <c r="B894" s="309" t="s">
        <v>81</v>
      </c>
      <c r="C894" s="309" t="s">
        <v>86</v>
      </c>
      <c r="D894" s="310" t="s">
        <v>119</v>
      </c>
      <c r="E894" s="127">
        <v>40</v>
      </c>
      <c r="F894" s="127">
        <v>134</v>
      </c>
      <c r="G894" s="245">
        <v>320.80804443359375</v>
      </c>
      <c r="H894" s="245">
        <v>0.18240001797676086</v>
      </c>
      <c r="I894" s="245">
        <v>740291.875</v>
      </c>
      <c r="J894" s="126">
        <v>0</v>
      </c>
      <c r="K894" s="127">
        <v>28508</v>
      </c>
      <c r="L894" s="251">
        <v>96.941209485056817</v>
      </c>
      <c r="M894" s="127">
        <v>1542784</v>
      </c>
      <c r="N894" s="251">
        <v>0</v>
      </c>
      <c r="O894" s="127">
        <v>39912</v>
      </c>
      <c r="P894" s="251">
        <v>0</v>
      </c>
      <c r="Q894" s="127">
        <v>97479</v>
      </c>
      <c r="R894" s="251">
        <v>99.81329345703125</v>
      </c>
      <c r="S894" s="127">
        <v>982382</v>
      </c>
      <c r="T894" s="251">
        <v>99.913681030273438</v>
      </c>
      <c r="U894" s="251">
        <v>99.729408264160156</v>
      </c>
      <c r="V894" s="251">
        <v>99.852996826171875</v>
      </c>
      <c r="W894" s="251">
        <v>99.543205261230469</v>
      </c>
      <c r="X894" s="251">
        <v>99.766807556152344</v>
      </c>
      <c r="Y894" s="127">
        <v>1747587</v>
      </c>
      <c r="Z894" s="251">
        <v>99.895339965820313</v>
      </c>
      <c r="AA894" s="127">
        <v>322962</v>
      </c>
      <c r="AB894" s="251">
        <v>99.872428894042969</v>
      </c>
      <c r="AC894" s="127">
        <v>39888</v>
      </c>
      <c r="AD894" s="251">
        <v>0.21309666335582733</v>
      </c>
      <c r="AE894" s="127">
        <v>2975</v>
      </c>
      <c r="AF894" s="251">
        <v>96.840339660644531</v>
      </c>
      <c r="AG894" s="127">
        <v>1544553</v>
      </c>
      <c r="AH894" s="251">
        <v>0.12243024259805679</v>
      </c>
      <c r="AI894" s="127">
        <v>15961</v>
      </c>
      <c r="AJ894" s="251">
        <v>95.282249450683594</v>
      </c>
      <c r="AK894" s="251">
        <v>0.90899062156677246</v>
      </c>
      <c r="AL894" s="251">
        <v>7.3065660893917084E-2</v>
      </c>
      <c r="AM894" s="245">
        <v>0</v>
      </c>
      <c r="AN894" s="126">
        <v>0</v>
      </c>
      <c r="AO894" s="156">
        <v>0</v>
      </c>
      <c r="AP894" s="127">
        <v>0</v>
      </c>
      <c r="AQ894" s="127">
        <v>0</v>
      </c>
      <c r="AR894" s="127">
        <v>0</v>
      </c>
      <c r="AS894" s="127">
        <v>4</v>
      </c>
      <c r="AT894" s="127">
        <v>0</v>
      </c>
      <c r="AU894" s="127">
        <v>0</v>
      </c>
      <c r="AV894" s="311"/>
      <c r="AW894" s="312"/>
      <c r="AX894" s="312"/>
      <c r="AY894" s="312"/>
      <c r="AZ894" s="308"/>
      <c r="BA894" s="308"/>
    </row>
    <row r="895" spans="1:53" x14ac:dyDescent="0.25">
      <c r="A895" s="9">
        <v>41860</v>
      </c>
      <c r="B895" s="309" t="s">
        <v>125</v>
      </c>
      <c r="C895" s="309" t="s">
        <v>86</v>
      </c>
      <c r="D895" s="310" t="s">
        <v>119</v>
      </c>
      <c r="E895" s="127">
        <v>16</v>
      </c>
      <c r="F895" s="127">
        <v>58</v>
      </c>
      <c r="G895" s="245">
        <v>362.219970703125</v>
      </c>
      <c r="H895" s="245">
        <v>0.26399999856948853</v>
      </c>
      <c r="I895" s="245">
        <v>252965.46875</v>
      </c>
      <c r="J895" s="126">
        <v>0</v>
      </c>
      <c r="K895" s="127">
        <v>59443</v>
      </c>
      <c r="L895" s="251">
        <v>97.249465874871717</v>
      </c>
      <c r="M895" s="127">
        <v>918106</v>
      </c>
      <c r="N895" s="251">
        <v>0</v>
      </c>
      <c r="O895" s="127">
        <v>45495</v>
      </c>
      <c r="P895" s="251">
        <v>0</v>
      </c>
      <c r="Q895" s="127">
        <v>103829</v>
      </c>
      <c r="R895" s="251">
        <v>99.954734802246094</v>
      </c>
      <c r="S895" s="127">
        <v>686820</v>
      </c>
      <c r="T895" s="251">
        <v>99.950935363769531</v>
      </c>
      <c r="U895" s="251">
        <v>99.808769226074219</v>
      </c>
      <c r="V895" s="251">
        <v>99.788368225097656</v>
      </c>
      <c r="W895" s="251">
        <v>99.763587951660156</v>
      </c>
      <c r="X895" s="251">
        <v>99.739410400390625</v>
      </c>
      <c r="Y895" s="127">
        <v>852228</v>
      </c>
      <c r="Z895" s="251">
        <v>99.937339782714844</v>
      </c>
      <c r="AA895" s="127">
        <v>135764</v>
      </c>
      <c r="AB895" s="251">
        <v>99.845321655273437</v>
      </c>
      <c r="AC895" s="127">
        <v>45494</v>
      </c>
      <c r="AD895" s="251">
        <v>0.18244163691997528</v>
      </c>
      <c r="AE895" s="127">
        <v>3470</v>
      </c>
      <c r="AF895" s="251">
        <v>99.020172119140625</v>
      </c>
      <c r="AG895" s="127">
        <v>918641</v>
      </c>
      <c r="AH895" s="251">
        <v>0.11963324248790741</v>
      </c>
      <c r="AI895" s="127">
        <v>11297</v>
      </c>
      <c r="AJ895" s="251">
        <v>93.909889221191406</v>
      </c>
      <c r="AK895" s="251">
        <v>0.95836049318313599</v>
      </c>
      <c r="AL895" s="251">
        <v>4.8565514385700226E-2</v>
      </c>
      <c r="AM895" s="245">
        <v>0</v>
      </c>
      <c r="AN895" s="126">
        <v>0</v>
      </c>
      <c r="AO895" s="156">
        <v>0</v>
      </c>
      <c r="AP895" s="127">
        <v>0</v>
      </c>
      <c r="AQ895" s="127">
        <v>0</v>
      </c>
      <c r="AR895" s="127">
        <v>0</v>
      </c>
      <c r="AS895" s="127">
        <v>0</v>
      </c>
      <c r="AT895" s="127">
        <v>0</v>
      </c>
      <c r="AU895" s="127">
        <v>0</v>
      </c>
      <c r="AV895" s="311"/>
      <c r="AW895" s="312"/>
      <c r="AX895" s="312"/>
      <c r="AY895" s="316"/>
      <c r="AZ895" s="318"/>
      <c r="BA895" s="318"/>
    </row>
    <row r="896" spans="1:53" x14ac:dyDescent="0.25">
      <c r="A896" s="9">
        <v>41860</v>
      </c>
      <c r="B896" s="313" t="s">
        <v>82</v>
      </c>
      <c r="C896" s="313" t="s">
        <v>86</v>
      </c>
      <c r="D896" s="314" t="s">
        <v>120</v>
      </c>
      <c r="E896" s="131">
        <v>51</v>
      </c>
      <c r="F896" s="131">
        <v>165</v>
      </c>
      <c r="G896" s="246">
        <v>355.74240112304688</v>
      </c>
      <c r="H896" s="246">
        <v>0.10799999535083771</v>
      </c>
      <c r="I896" s="246">
        <v>625491.6875</v>
      </c>
      <c r="J896" s="129">
        <v>0</v>
      </c>
      <c r="K896" s="128">
        <v>48746</v>
      </c>
      <c r="L896" s="252">
        <v>96.951544742132683</v>
      </c>
      <c r="M896" s="128">
        <v>1233669</v>
      </c>
      <c r="N896" s="252">
        <v>0</v>
      </c>
      <c r="O896" s="128">
        <v>51863</v>
      </c>
      <c r="P896" s="252">
        <v>0</v>
      </c>
      <c r="Q896" s="128">
        <v>146794</v>
      </c>
      <c r="R896" s="252">
        <v>99.910079956054687</v>
      </c>
      <c r="S896" s="128">
        <v>867632</v>
      </c>
      <c r="T896" s="252">
        <v>99.907447814941406</v>
      </c>
      <c r="U896" s="252">
        <v>99.874671936035156</v>
      </c>
      <c r="V896" s="252">
        <v>99.898841857910156</v>
      </c>
      <c r="W896" s="252">
        <v>99.784866333007812</v>
      </c>
      <c r="X896" s="252">
        <v>99.806381225585938</v>
      </c>
      <c r="Y896" s="128">
        <v>1077547</v>
      </c>
      <c r="Z896" s="252">
        <v>99.92547607421875</v>
      </c>
      <c r="AA896" s="128">
        <v>175995</v>
      </c>
      <c r="AB896" s="252">
        <v>99.718742370605469</v>
      </c>
      <c r="AC896" s="128">
        <v>51910</v>
      </c>
      <c r="AD896" s="252">
        <v>0.18878829479217529</v>
      </c>
      <c r="AE896" s="128">
        <v>5298</v>
      </c>
      <c r="AF896" s="252">
        <v>98.150245666503906</v>
      </c>
      <c r="AG896" s="128">
        <v>1236648</v>
      </c>
      <c r="AH896" s="252">
        <v>0.22884441912174225</v>
      </c>
      <c r="AI896" s="128">
        <v>14614</v>
      </c>
      <c r="AJ896" s="252">
        <v>95.634323120117188</v>
      </c>
      <c r="AK896" s="252">
        <v>1.2936950922012329</v>
      </c>
      <c r="AL896" s="252">
        <v>7.4900001287460327E-2</v>
      </c>
      <c r="AM896" s="246">
        <v>0</v>
      </c>
      <c r="AN896" s="129">
        <v>0</v>
      </c>
      <c r="AO896" s="129">
        <v>0</v>
      </c>
      <c r="AP896" s="296">
        <v>0</v>
      </c>
      <c r="AQ896" s="296">
        <v>0</v>
      </c>
      <c r="AR896" s="296">
        <v>0</v>
      </c>
      <c r="AS896" s="296">
        <v>1</v>
      </c>
      <c r="AT896" s="296">
        <v>2</v>
      </c>
      <c r="AU896" s="296">
        <v>0</v>
      </c>
      <c r="AV896" s="311"/>
      <c r="AW896" s="312"/>
      <c r="AX896" s="312"/>
      <c r="AY896" s="316"/>
      <c r="AZ896" s="318"/>
      <c r="BA896" s="318"/>
    </row>
    <row r="897" spans="1:53" x14ac:dyDescent="0.25">
      <c r="A897" s="9">
        <v>41860</v>
      </c>
      <c r="B897" s="313" t="s">
        <v>83</v>
      </c>
      <c r="C897" s="313" t="s">
        <v>86</v>
      </c>
      <c r="D897" s="314" t="s">
        <v>120</v>
      </c>
      <c r="E897" s="131">
        <v>46</v>
      </c>
      <c r="F897" s="131">
        <v>140</v>
      </c>
      <c r="G897" s="246">
        <v>151.92718505859375</v>
      </c>
      <c r="H897" s="246">
        <v>2.4000000208616257E-2</v>
      </c>
      <c r="I897" s="246">
        <v>661256.4375</v>
      </c>
      <c r="J897" s="131">
        <v>0</v>
      </c>
      <c r="K897" s="130">
        <v>22931</v>
      </c>
      <c r="L897" s="253">
        <v>96.759844751646241</v>
      </c>
      <c r="M897" s="130">
        <v>871555</v>
      </c>
      <c r="N897" s="253">
        <v>0</v>
      </c>
      <c r="O897" s="130">
        <v>18866</v>
      </c>
      <c r="P897" s="253">
        <v>0</v>
      </c>
      <c r="Q897" s="130">
        <v>78973</v>
      </c>
      <c r="R897" s="253">
        <v>99.943016052246094</v>
      </c>
      <c r="S897" s="130">
        <v>566771</v>
      </c>
      <c r="T897" s="253">
        <v>99.894668579101563</v>
      </c>
      <c r="U897" s="253">
        <v>99.809181213378906</v>
      </c>
      <c r="V897" s="253">
        <v>99.89111328125</v>
      </c>
      <c r="W897" s="253">
        <v>99.752304077148438</v>
      </c>
      <c r="X897" s="253">
        <v>99.785896301269531</v>
      </c>
      <c r="Y897" s="130">
        <v>875701</v>
      </c>
      <c r="Z897" s="253">
        <v>99.90704345703125</v>
      </c>
      <c r="AA897" s="130">
        <v>191447</v>
      </c>
      <c r="AB897" s="253">
        <v>99.823448181152344</v>
      </c>
      <c r="AC897" s="130">
        <v>18873</v>
      </c>
      <c r="AD897" s="253">
        <v>0.22254014015197754</v>
      </c>
      <c r="AE897" s="130">
        <v>1748</v>
      </c>
      <c r="AF897" s="253">
        <v>98.684211730957031</v>
      </c>
      <c r="AG897" s="130">
        <v>874001</v>
      </c>
      <c r="AH897" s="253">
        <v>0.26224225759506226</v>
      </c>
      <c r="AI897" s="130">
        <v>6720</v>
      </c>
      <c r="AJ897" s="253">
        <v>95.476188659667969</v>
      </c>
      <c r="AK897" s="253">
        <v>1.1329662799835205</v>
      </c>
      <c r="AL897" s="253">
        <v>8.0859996378421783E-2</v>
      </c>
      <c r="AM897" s="256">
        <v>0</v>
      </c>
      <c r="AN897" s="131">
        <v>0</v>
      </c>
      <c r="AO897" s="131">
        <v>0</v>
      </c>
      <c r="AP897" s="296">
        <v>0</v>
      </c>
      <c r="AQ897" s="296">
        <v>0</v>
      </c>
      <c r="AR897" s="296">
        <v>0</v>
      </c>
      <c r="AS897" s="296">
        <v>0</v>
      </c>
      <c r="AT897" s="296">
        <v>0</v>
      </c>
      <c r="AU897" s="296">
        <v>0</v>
      </c>
      <c r="AV897" s="311"/>
      <c r="AW897" s="312"/>
      <c r="AX897" s="312"/>
      <c r="AY897" s="316"/>
      <c r="AZ897" s="318"/>
      <c r="BA897" s="318"/>
    </row>
    <row r="898" spans="1:53" x14ac:dyDescent="0.25">
      <c r="A898" s="9">
        <v>41860</v>
      </c>
      <c r="B898" s="299" t="s">
        <v>85</v>
      </c>
      <c r="C898" s="299" t="s">
        <v>86</v>
      </c>
      <c r="D898" s="300">
        <v>3</v>
      </c>
      <c r="E898" s="124">
        <v>134</v>
      </c>
      <c r="F898" s="124">
        <v>435</v>
      </c>
      <c r="G898" s="242">
        <v>249.9334716796875</v>
      </c>
      <c r="H898" s="242">
        <v>2.8799999505281448E-2</v>
      </c>
      <c r="I898" s="242">
        <v>2672843.25</v>
      </c>
      <c r="J898" s="125">
        <v>0</v>
      </c>
      <c r="K898" s="124">
        <v>47464</v>
      </c>
      <c r="L898" s="248">
        <v>97.395921119164001</v>
      </c>
      <c r="M898" s="124">
        <v>3339434</v>
      </c>
      <c r="N898" s="248">
        <v>0</v>
      </c>
      <c r="O898" s="124">
        <v>33958</v>
      </c>
      <c r="P898" s="248">
        <v>0</v>
      </c>
      <c r="Q898" s="124">
        <v>194313</v>
      </c>
      <c r="R898" s="248">
        <v>99.870315551757812</v>
      </c>
      <c r="S898" s="124">
        <v>2214221</v>
      </c>
      <c r="T898" s="248">
        <v>99.910484313964844</v>
      </c>
      <c r="U898" s="248">
        <v>99.776191711425781</v>
      </c>
      <c r="V898" s="248">
        <v>99.923103332519531</v>
      </c>
      <c r="W898" s="248">
        <v>99.646797180175781</v>
      </c>
      <c r="X898" s="248">
        <v>99.833656311035156</v>
      </c>
      <c r="Y898" s="124">
        <v>4937402</v>
      </c>
      <c r="Z898" s="248">
        <v>99.87420654296875</v>
      </c>
      <c r="AA898" s="124">
        <v>838576</v>
      </c>
      <c r="AB898" s="248">
        <v>99.693763732910156</v>
      </c>
      <c r="AC898" s="124">
        <v>34027</v>
      </c>
      <c r="AD898" s="248">
        <v>0.45258176326751709</v>
      </c>
      <c r="AE898" s="124">
        <v>2749</v>
      </c>
      <c r="AF898" s="248">
        <v>96.726081848144531</v>
      </c>
      <c r="AG898" s="124">
        <v>3358402</v>
      </c>
      <c r="AH898" s="248">
        <v>0.24273449182510376</v>
      </c>
      <c r="AI898" s="124">
        <v>21906</v>
      </c>
      <c r="AJ898" s="248">
        <v>92.673240661621094</v>
      </c>
      <c r="AK898" s="248">
        <v>1.0562465190887451</v>
      </c>
      <c r="AL898" s="248">
        <v>7.9284131526947021E-2</v>
      </c>
      <c r="AM898" s="242">
        <v>0</v>
      </c>
      <c r="AN898" s="125">
        <v>0</v>
      </c>
      <c r="AO898" s="300">
        <v>0</v>
      </c>
      <c r="AP898" s="124">
        <v>0</v>
      </c>
      <c r="AQ898" s="124">
        <v>0</v>
      </c>
      <c r="AR898" s="124">
        <v>0</v>
      </c>
      <c r="AS898" s="124">
        <v>0</v>
      </c>
      <c r="AT898" s="124">
        <v>0</v>
      </c>
      <c r="AU898" s="124">
        <v>1</v>
      </c>
      <c r="AV898" s="311"/>
      <c r="AW898" s="312"/>
      <c r="AX898" s="312"/>
      <c r="AY898" s="302"/>
      <c r="AZ898" s="302"/>
      <c r="BA898" s="302"/>
    </row>
    <row r="899" spans="1:53" x14ac:dyDescent="0.25">
      <c r="A899" s="9">
        <v>41860</v>
      </c>
      <c r="B899" s="304" t="s">
        <v>84</v>
      </c>
      <c r="C899" s="304" t="s">
        <v>87</v>
      </c>
      <c r="D899" s="305">
        <v>2</v>
      </c>
      <c r="E899" s="142">
        <v>194</v>
      </c>
      <c r="F899" s="142">
        <v>581</v>
      </c>
      <c r="G899" s="243">
        <v>964.2916259765625</v>
      </c>
      <c r="H899" s="243">
        <v>0.65226930379867554</v>
      </c>
      <c r="I899" s="243">
        <v>5127854.5</v>
      </c>
      <c r="J899" s="143">
        <v>0</v>
      </c>
      <c r="K899" s="142">
        <v>93764</v>
      </c>
      <c r="L899" s="249">
        <v>97.150292223028018</v>
      </c>
      <c r="M899" s="142">
        <v>6092202</v>
      </c>
      <c r="N899" s="249">
        <v>0</v>
      </c>
      <c r="O899" s="142">
        <v>67851</v>
      </c>
      <c r="P899" s="249">
        <v>0</v>
      </c>
      <c r="Q899" s="142">
        <v>62998</v>
      </c>
      <c r="R899" s="249">
        <v>99.953964233398438</v>
      </c>
      <c r="S899" s="142">
        <v>4801336</v>
      </c>
      <c r="T899" s="249">
        <v>99.980278015136719</v>
      </c>
      <c r="U899" s="249">
        <v>99.787773132324219</v>
      </c>
      <c r="V899" s="249">
        <v>99.894569396972656</v>
      </c>
      <c r="W899" s="249">
        <v>99.741836547851563</v>
      </c>
      <c r="X899" s="249">
        <v>99.874870300292969</v>
      </c>
      <c r="Y899" s="142">
        <v>17672018</v>
      </c>
      <c r="Z899" s="249">
        <v>99.908790588378906</v>
      </c>
      <c r="AA899" s="142">
        <v>10830</v>
      </c>
      <c r="AB899" s="249">
        <v>90.507850646972656</v>
      </c>
      <c r="AC899" s="142">
        <v>59597</v>
      </c>
      <c r="AD899" s="249">
        <v>0.23323321342468262</v>
      </c>
      <c r="AE899" s="142">
        <v>8241</v>
      </c>
      <c r="AF899" s="249">
        <v>99.308334350585938</v>
      </c>
      <c r="AG899" s="142">
        <v>6061520</v>
      </c>
      <c r="AH899" s="249">
        <v>0.11889757215976715</v>
      </c>
      <c r="AI899" s="142">
        <v>11842</v>
      </c>
      <c r="AJ899" s="249">
        <v>96.537750244140625</v>
      </c>
      <c r="AK899" s="249">
        <v>2.5570857524871826</v>
      </c>
      <c r="AL899" s="249">
        <v>0.18249735236167908</v>
      </c>
      <c r="AM899" s="243">
        <v>0</v>
      </c>
      <c r="AN899" s="143">
        <v>0</v>
      </c>
      <c r="AO899" s="305">
        <v>0</v>
      </c>
      <c r="AP899" s="142">
        <v>0</v>
      </c>
      <c r="AQ899" s="142">
        <v>0</v>
      </c>
      <c r="AR899" s="142">
        <v>0</v>
      </c>
      <c r="AS899" s="142">
        <v>0</v>
      </c>
      <c r="AT899" s="142">
        <v>0</v>
      </c>
      <c r="AU899" s="142">
        <v>0</v>
      </c>
      <c r="AV899" s="311"/>
      <c r="AW899" s="312"/>
      <c r="AX899" s="312"/>
      <c r="AY899" s="302"/>
      <c r="AZ899" s="302"/>
      <c r="BA899" s="302"/>
    </row>
    <row r="900" spans="1:53" x14ac:dyDescent="0.25">
      <c r="A900" s="9">
        <v>41859</v>
      </c>
      <c r="B900" s="299" t="s">
        <v>17</v>
      </c>
      <c r="C900" s="299"/>
      <c r="D900" s="300">
        <v>4</v>
      </c>
      <c r="E900" s="124">
        <v>847</v>
      </c>
      <c r="F900" s="124">
        <v>2763</v>
      </c>
      <c r="G900" s="242">
        <v>6834.1902923583984</v>
      </c>
      <c r="H900" s="242">
        <v>4.8567944690585136</v>
      </c>
      <c r="I900" s="242">
        <v>12673049.3125</v>
      </c>
      <c r="J900" s="125"/>
      <c r="K900" s="124">
        <v>1044971</v>
      </c>
      <c r="L900" s="248">
        <v>96.712061865831686</v>
      </c>
      <c r="M900" s="124">
        <v>31619411</v>
      </c>
      <c r="N900" s="248">
        <v>1.1448663169582414E-3</v>
      </c>
      <c r="O900" s="124">
        <v>799229</v>
      </c>
      <c r="P900" s="248">
        <v>4.3771845180479007E-3</v>
      </c>
      <c r="Q900" s="124">
        <v>2005592</v>
      </c>
      <c r="R900" s="248">
        <v>99.895392689274217</v>
      </c>
      <c r="S900" s="124">
        <v>22041787</v>
      </c>
      <c r="T900" s="248">
        <v>99.931529565065205</v>
      </c>
      <c r="U900" s="248">
        <v>99.745503630471987</v>
      </c>
      <c r="V900" s="248">
        <v>99.797661886263398</v>
      </c>
      <c r="W900" s="248">
        <v>99.641162541554252</v>
      </c>
      <c r="X900" s="248">
        <v>99.729329993115115</v>
      </c>
      <c r="Y900" s="124">
        <v>45771042</v>
      </c>
      <c r="Z900" s="248">
        <v>99.895489176897442</v>
      </c>
      <c r="AA900" s="124">
        <v>5045429</v>
      </c>
      <c r="AB900" s="248">
        <v>99.771337258270478</v>
      </c>
      <c r="AC900" s="124">
        <v>791196</v>
      </c>
      <c r="AD900" s="248">
        <v>0.30573966993711527</v>
      </c>
      <c r="AE900" s="124">
        <v>70905</v>
      </c>
      <c r="AF900" s="248">
        <v>98.103095402726666</v>
      </c>
      <c r="AG900" s="124">
        <v>31635124</v>
      </c>
      <c r="AH900" s="248">
        <v>0.17905414538547634</v>
      </c>
      <c r="AI900" s="124">
        <v>327011</v>
      </c>
      <c r="AJ900" s="248">
        <v>94.497738151063032</v>
      </c>
      <c r="AK900" s="248">
        <v>0.71688263558724974</v>
      </c>
      <c r="AL900" s="248" t="e">
        <v>#DIV/0!</v>
      </c>
      <c r="AM900" s="242"/>
      <c r="AN900" s="125"/>
      <c r="AO900" s="300"/>
      <c r="AP900" s="124">
        <v>1</v>
      </c>
      <c r="AQ900" s="124">
        <v>0</v>
      </c>
      <c r="AR900" s="124">
        <v>0</v>
      </c>
      <c r="AS900" s="124">
        <v>11</v>
      </c>
      <c r="AT900" s="124">
        <v>2</v>
      </c>
      <c r="AU900" s="124">
        <v>3</v>
      </c>
      <c r="AV900" s="311"/>
      <c r="AW900" s="312"/>
      <c r="AX900" s="312"/>
      <c r="AY900" s="308"/>
      <c r="AZ900" s="308"/>
      <c r="BA900" s="308"/>
    </row>
    <row r="901" spans="1:53" x14ac:dyDescent="0.25">
      <c r="A901" s="9">
        <v>41859</v>
      </c>
      <c r="B901" s="304" t="s">
        <v>88</v>
      </c>
      <c r="C901" s="304"/>
      <c r="D901" s="305">
        <v>3</v>
      </c>
      <c r="E901" s="142">
        <v>653</v>
      </c>
      <c r="F901" s="142">
        <v>2182</v>
      </c>
      <c r="G901" s="243">
        <v>5807.4460296630859</v>
      </c>
      <c r="H901" s="243">
        <v>3.5928000137209892</v>
      </c>
      <c r="I901" s="243">
        <v>9063469.3125</v>
      </c>
      <c r="J901" s="143"/>
      <c r="K901" s="142">
        <v>904377</v>
      </c>
      <c r="L901" s="249">
        <v>96.768493670228239</v>
      </c>
      <c r="M901" s="142">
        <v>25520577</v>
      </c>
      <c r="N901" s="249">
        <v>1.41846317251992E-3</v>
      </c>
      <c r="O901" s="142">
        <v>728503</v>
      </c>
      <c r="P901" s="249">
        <v>4.5298371660335022E-3</v>
      </c>
      <c r="Q901" s="142">
        <v>1942185</v>
      </c>
      <c r="R901" s="249">
        <v>99.894912443161815</v>
      </c>
      <c r="S901" s="142">
        <v>17237476</v>
      </c>
      <c r="T901" s="249">
        <v>99.917963995774741</v>
      </c>
      <c r="U901" s="249">
        <v>99.741111807996418</v>
      </c>
      <c r="V901" s="249">
        <v>99.777289135540812</v>
      </c>
      <c r="W901" s="249">
        <v>99.636296310434147</v>
      </c>
      <c r="X901" s="249">
        <v>99.695435834409722</v>
      </c>
      <c r="Y901" s="142">
        <v>28640250</v>
      </c>
      <c r="Z901" s="249">
        <v>99.894519711459836</v>
      </c>
      <c r="AA901" s="142">
        <v>5035182</v>
      </c>
      <c r="AB901" s="249">
        <v>99.795101419121863</v>
      </c>
      <c r="AC901" s="142">
        <v>728933</v>
      </c>
      <c r="AD901" s="249">
        <v>0.31415782291962491</v>
      </c>
      <c r="AE901" s="142">
        <v>62486</v>
      </c>
      <c r="AF901" s="249">
        <v>97.95954244153522</v>
      </c>
      <c r="AG901" s="142">
        <v>25564456</v>
      </c>
      <c r="AH901" s="249">
        <v>0.18498340294100071</v>
      </c>
      <c r="AI901" s="142">
        <v>314191</v>
      </c>
      <c r="AJ901" s="249">
        <v>94.503661182821389</v>
      </c>
      <c r="AK901" s="249">
        <v>9.5285850775521262E-7</v>
      </c>
      <c r="AL901" s="249" t="e">
        <v>#DIV/0!</v>
      </c>
      <c r="AM901" s="243"/>
      <c r="AN901" s="143"/>
      <c r="AO901" s="305"/>
      <c r="AP901" s="142">
        <v>1</v>
      </c>
      <c r="AQ901" s="142">
        <v>0</v>
      </c>
      <c r="AR901" s="142">
        <v>0</v>
      </c>
      <c r="AS901" s="142">
        <v>10</v>
      </c>
      <c r="AT901" s="142">
        <v>2</v>
      </c>
      <c r="AU901" s="142">
        <v>3</v>
      </c>
      <c r="AV901" s="315"/>
      <c r="AW901" s="316"/>
      <c r="AX901" s="316"/>
      <c r="AY901" s="312"/>
      <c r="AZ901" s="308"/>
      <c r="BA901" s="308"/>
    </row>
    <row r="902" spans="1:53" x14ac:dyDescent="0.25">
      <c r="A902" s="9">
        <v>41859</v>
      </c>
      <c r="B902" s="306" t="s">
        <v>89</v>
      </c>
      <c r="C902" s="306"/>
      <c r="D902" s="307">
        <v>1</v>
      </c>
      <c r="E902" s="145">
        <v>194</v>
      </c>
      <c r="F902" s="145">
        <v>581</v>
      </c>
      <c r="G902" s="244">
        <v>1026.7442626953125</v>
      </c>
      <c r="H902" s="244">
        <v>1.2639944553375244</v>
      </c>
      <c r="I902" s="244">
        <v>3609580</v>
      </c>
      <c r="J902" s="138"/>
      <c r="K902" s="145">
        <v>140594</v>
      </c>
      <c r="L902" s="250">
        <v>96.349061837631766</v>
      </c>
      <c r="M902" s="145">
        <v>6098834</v>
      </c>
      <c r="N902" s="250">
        <v>0</v>
      </c>
      <c r="O902" s="145">
        <v>70726</v>
      </c>
      <c r="P902" s="250">
        <v>2.8048078529536724E-3</v>
      </c>
      <c r="Q902" s="145">
        <v>63407</v>
      </c>
      <c r="R902" s="250">
        <v>99.910102844238281</v>
      </c>
      <c r="S902" s="145">
        <v>4804311</v>
      </c>
      <c r="T902" s="250">
        <v>99.980201721191406</v>
      </c>
      <c r="U902" s="250">
        <v>99.790740966796875</v>
      </c>
      <c r="V902" s="250">
        <v>99.882911682128906</v>
      </c>
      <c r="W902" s="250">
        <v>99.701034545898437</v>
      </c>
      <c r="X902" s="250">
        <v>99.863136291503906</v>
      </c>
      <c r="Y902" s="145">
        <v>17130792</v>
      </c>
      <c r="Z902" s="250">
        <v>99.897109985351563</v>
      </c>
      <c r="AA902" s="145">
        <v>10247</v>
      </c>
      <c r="AB902" s="250">
        <v>88.094078063964844</v>
      </c>
      <c r="AC902" s="145">
        <v>62263</v>
      </c>
      <c r="AD902" s="250">
        <v>0.20718564093112946</v>
      </c>
      <c r="AE902" s="145">
        <v>8419</v>
      </c>
      <c r="AF902" s="250">
        <v>99.168548583984375</v>
      </c>
      <c r="AG902" s="145">
        <v>6070668</v>
      </c>
      <c r="AH902" s="250">
        <v>0.1540851891040802</v>
      </c>
      <c r="AI902" s="145">
        <v>12820</v>
      </c>
      <c r="AJ902" s="250">
        <v>94.352577209472656</v>
      </c>
      <c r="AK902" s="250">
        <v>2.5169355869293213</v>
      </c>
      <c r="AL902" s="250">
        <v>0.140504390001297</v>
      </c>
      <c r="AM902" s="244"/>
      <c r="AN902" s="138"/>
      <c r="AO902" s="307"/>
      <c r="AP902" s="145">
        <v>0</v>
      </c>
      <c r="AQ902" s="145">
        <v>0</v>
      </c>
      <c r="AR902" s="145">
        <v>0</v>
      </c>
      <c r="AS902" s="145">
        <v>1</v>
      </c>
      <c r="AT902" s="145">
        <v>0</v>
      </c>
      <c r="AU902" s="145">
        <v>0</v>
      </c>
      <c r="AV902" s="315"/>
      <c r="AW902" s="316"/>
      <c r="AX902" s="316"/>
      <c r="AY902" s="312"/>
      <c r="AZ902" s="308"/>
      <c r="BA902" s="308"/>
    </row>
    <row r="903" spans="1:53" x14ac:dyDescent="0.25">
      <c r="A903" s="9">
        <v>41859</v>
      </c>
      <c r="B903" s="309" t="s">
        <v>75</v>
      </c>
      <c r="C903" s="309" t="s">
        <v>86</v>
      </c>
      <c r="D903" s="310" t="s">
        <v>118</v>
      </c>
      <c r="E903" s="127">
        <v>39</v>
      </c>
      <c r="F903" s="127">
        <v>181</v>
      </c>
      <c r="G903" s="245">
        <v>1509.73486328125</v>
      </c>
      <c r="H903" s="245">
        <v>0.69840002059936523</v>
      </c>
      <c r="I903" s="245">
        <v>756385.125</v>
      </c>
      <c r="J903" s="126">
        <v>0</v>
      </c>
      <c r="K903" s="127">
        <v>179406</v>
      </c>
      <c r="L903" s="251">
        <v>96.951606969666571</v>
      </c>
      <c r="M903" s="127">
        <v>3683395</v>
      </c>
      <c r="N903" s="251">
        <v>9.8007405176758766E-3</v>
      </c>
      <c r="O903" s="127">
        <v>186641</v>
      </c>
      <c r="P903" s="251">
        <v>1.5537850558757782E-2</v>
      </c>
      <c r="Q903" s="127">
        <v>399220</v>
      </c>
      <c r="R903" s="251">
        <v>99.849205017089844</v>
      </c>
      <c r="S903" s="127">
        <v>2784344</v>
      </c>
      <c r="T903" s="251">
        <v>99.880439758300781</v>
      </c>
      <c r="U903" s="251">
        <v>99.598159790039063</v>
      </c>
      <c r="V903" s="251">
        <v>99.401039123535156</v>
      </c>
      <c r="W903" s="251">
        <v>99.447967529296875</v>
      </c>
      <c r="X903" s="251">
        <v>99.282196044921875</v>
      </c>
      <c r="Y903" s="127">
        <v>4179753</v>
      </c>
      <c r="Z903" s="251">
        <v>99.9295654296875</v>
      </c>
      <c r="AA903" s="127">
        <v>703750</v>
      </c>
      <c r="AB903" s="251">
        <v>99.718505859375</v>
      </c>
      <c r="AC903" s="127">
        <v>186859</v>
      </c>
      <c r="AD903" s="251">
        <v>0.51803767681121826</v>
      </c>
      <c r="AE903" s="127">
        <v>22131</v>
      </c>
      <c r="AF903" s="251">
        <v>98.016357421875</v>
      </c>
      <c r="AG903" s="127">
        <v>3677116</v>
      </c>
      <c r="AH903" s="251">
        <v>0.32381355762481689</v>
      </c>
      <c r="AI903" s="127">
        <v>118931</v>
      </c>
      <c r="AJ903" s="251">
        <v>95.029891967773438</v>
      </c>
      <c r="AK903" s="251">
        <v>0.89235186576843262</v>
      </c>
      <c r="AL903" s="251">
        <v>6.2874577939510345E-2</v>
      </c>
      <c r="AM903" s="245">
        <v>0</v>
      </c>
      <c r="AN903" s="126">
        <v>0</v>
      </c>
      <c r="AO903" s="156">
        <v>0</v>
      </c>
      <c r="AP903" s="127">
        <v>1</v>
      </c>
      <c r="AQ903" s="127">
        <v>0</v>
      </c>
      <c r="AR903" s="127">
        <v>0</v>
      </c>
      <c r="AS903" s="127">
        <v>3</v>
      </c>
      <c r="AT903" s="127">
        <v>1</v>
      </c>
      <c r="AU903" s="127">
        <v>1</v>
      </c>
      <c r="AV903" s="315"/>
      <c r="AW903" s="316"/>
      <c r="AX903" s="316"/>
      <c r="AY903" s="312"/>
      <c r="AZ903" s="308"/>
      <c r="BA903" s="308"/>
    </row>
    <row r="904" spans="1:53" x14ac:dyDescent="0.25">
      <c r="A904" s="9">
        <v>41859</v>
      </c>
      <c r="B904" s="309" t="s">
        <v>76</v>
      </c>
      <c r="C904" s="309" t="s">
        <v>86</v>
      </c>
      <c r="D904" s="310" t="s">
        <v>119</v>
      </c>
      <c r="E904" s="127">
        <v>52</v>
      </c>
      <c r="F904" s="127">
        <v>168</v>
      </c>
      <c r="G904" s="245">
        <v>463.58651733398437</v>
      </c>
      <c r="H904" s="245">
        <v>0.25439998507499695</v>
      </c>
      <c r="I904" s="245">
        <v>699353.3125</v>
      </c>
      <c r="J904" s="126">
        <v>0</v>
      </c>
      <c r="K904" s="127">
        <v>70223</v>
      </c>
      <c r="L904" s="251">
        <v>97.169018697577712</v>
      </c>
      <c r="M904" s="127">
        <v>1882550</v>
      </c>
      <c r="N904" s="251">
        <v>0</v>
      </c>
      <c r="O904" s="127">
        <v>55680</v>
      </c>
      <c r="P904" s="251">
        <v>1.7959770048037171E-3</v>
      </c>
      <c r="Q904" s="127">
        <v>121352</v>
      </c>
      <c r="R904" s="251">
        <v>99.920066833496094</v>
      </c>
      <c r="S904" s="127">
        <v>1306484</v>
      </c>
      <c r="T904" s="251">
        <v>99.94427490234375</v>
      </c>
      <c r="U904" s="251">
        <v>99.764724731445313</v>
      </c>
      <c r="V904" s="251">
        <v>99.885208129882813</v>
      </c>
      <c r="W904" s="251">
        <v>99.684982299804688</v>
      </c>
      <c r="X904" s="251">
        <v>99.829544067382813</v>
      </c>
      <c r="Y904" s="127">
        <v>2058889</v>
      </c>
      <c r="Z904" s="251">
        <v>99.896690368652344</v>
      </c>
      <c r="AA904" s="127">
        <v>340517</v>
      </c>
      <c r="AB904" s="251">
        <v>99.835250854492188</v>
      </c>
      <c r="AC904" s="127">
        <v>55715</v>
      </c>
      <c r="AD904" s="251">
        <v>0.29435521364212036</v>
      </c>
      <c r="AE904" s="127">
        <v>1289</v>
      </c>
      <c r="AF904" s="251">
        <v>98.293251037597656</v>
      </c>
      <c r="AG904" s="127">
        <v>1886888</v>
      </c>
      <c r="AH904" s="251">
        <v>0.13673307001590729</v>
      </c>
      <c r="AI904" s="127">
        <v>17785</v>
      </c>
      <c r="AJ904" s="251">
        <v>90.953048706054688</v>
      </c>
      <c r="AK904" s="251">
        <v>1.0878629684448242</v>
      </c>
      <c r="AL904" s="251">
        <v>6.1588089913129807E-2</v>
      </c>
      <c r="AM904" s="245">
        <v>0</v>
      </c>
      <c r="AN904" s="126">
        <v>0</v>
      </c>
      <c r="AO904" s="156">
        <v>0</v>
      </c>
      <c r="AP904" s="127">
        <v>0</v>
      </c>
      <c r="AQ904" s="127">
        <v>0</v>
      </c>
      <c r="AR904" s="127">
        <v>0</v>
      </c>
      <c r="AS904" s="127">
        <v>0</v>
      </c>
      <c r="AT904" s="127">
        <v>0</v>
      </c>
      <c r="AU904" s="127">
        <v>0</v>
      </c>
      <c r="AV904" s="301"/>
      <c r="AW904" s="302"/>
      <c r="AX904" s="302"/>
      <c r="AY904" s="312"/>
      <c r="AZ904" s="308"/>
      <c r="BA904" s="308"/>
    </row>
    <row r="905" spans="1:53" x14ac:dyDescent="0.25">
      <c r="A905" s="9">
        <v>41859</v>
      </c>
      <c r="B905" s="309" t="s">
        <v>77</v>
      </c>
      <c r="C905" s="309" t="s">
        <v>86</v>
      </c>
      <c r="D905" s="310" t="s">
        <v>118</v>
      </c>
      <c r="E905" s="127">
        <v>65</v>
      </c>
      <c r="F905" s="127">
        <v>220</v>
      </c>
      <c r="G905" s="245">
        <v>733.35107421875</v>
      </c>
      <c r="H905" s="245">
        <v>0.5952000617980957</v>
      </c>
      <c r="I905" s="245">
        <v>944071.875</v>
      </c>
      <c r="J905" s="126">
        <v>0</v>
      </c>
      <c r="K905" s="127">
        <v>131278</v>
      </c>
      <c r="L905" s="251">
        <v>96.852480994530694</v>
      </c>
      <c r="M905" s="127">
        <v>3672055</v>
      </c>
      <c r="N905" s="251">
        <v>0</v>
      </c>
      <c r="O905" s="127">
        <v>86410</v>
      </c>
      <c r="P905" s="251">
        <v>0</v>
      </c>
      <c r="Q905" s="127">
        <v>230322</v>
      </c>
      <c r="R905" s="251">
        <v>99.934005737304688</v>
      </c>
      <c r="S905" s="127">
        <v>2332098</v>
      </c>
      <c r="T905" s="251">
        <v>99.953773498535156</v>
      </c>
      <c r="U905" s="251">
        <v>99.837982177734375</v>
      </c>
      <c r="V905" s="251">
        <v>99.858497619628906</v>
      </c>
      <c r="W905" s="251">
        <v>99.7720947265625</v>
      </c>
      <c r="X905" s="251">
        <v>99.812339782714844</v>
      </c>
      <c r="Y905" s="127">
        <v>3567631</v>
      </c>
      <c r="Z905" s="251">
        <v>99.873306274414063</v>
      </c>
      <c r="AA905" s="127">
        <v>645991</v>
      </c>
      <c r="AB905" s="251">
        <v>99.830032348632813</v>
      </c>
      <c r="AC905" s="127">
        <v>86418</v>
      </c>
      <c r="AD905" s="251">
        <v>0.17357495427131653</v>
      </c>
      <c r="AE905" s="127">
        <v>7233</v>
      </c>
      <c r="AF905" s="251">
        <v>97.829391479492188</v>
      </c>
      <c r="AG905" s="127">
        <v>3678482</v>
      </c>
      <c r="AH905" s="251">
        <v>0.12263210862874985</v>
      </c>
      <c r="AI905" s="127">
        <v>27267</v>
      </c>
      <c r="AJ905" s="251">
        <v>95.144309997558594</v>
      </c>
      <c r="AK905" s="251">
        <v>0.94554364681243896</v>
      </c>
      <c r="AL905" s="251">
        <v>5.7305436581373215E-2</v>
      </c>
      <c r="AM905" s="245">
        <v>0</v>
      </c>
      <c r="AN905" s="126">
        <v>0</v>
      </c>
      <c r="AO905" s="156">
        <v>0</v>
      </c>
      <c r="AP905" s="127">
        <v>0</v>
      </c>
      <c r="AQ905" s="127">
        <v>0</v>
      </c>
      <c r="AR905" s="127">
        <v>0</v>
      </c>
      <c r="AS905" s="127">
        <v>0</v>
      </c>
      <c r="AT905" s="127">
        <v>0</v>
      </c>
      <c r="AU905" s="127">
        <v>0</v>
      </c>
      <c r="AV905" s="301"/>
      <c r="AW905" s="302"/>
      <c r="AX905" s="302"/>
      <c r="AY905" s="312"/>
      <c r="AZ905" s="308"/>
      <c r="BA905" s="308"/>
    </row>
    <row r="906" spans="1:53" x14ac:dyDescent="0.25">
      <c r="A906" s="9">
        <v>41859</v>
      </c>
      <c r="B906" s="309" t="s">
        <v>124</v>
      </c>
      <c r="C906" s="309" t="s">
        <v>86</v>
      </c>
      <c r="D906" s="310" t="s">
        <v>118</v>
      </c>
      <c r="E906" s="127">
        <v>42</v>
      </c>
      <c r="F906" s="127">
        <v>136</v>
      </c>
      <c r="G906" s="245">
        <v>274.67996215820313</v>
      </c>
      <c r="H906" s="245">
        <v>0.20160003006458282</v>
      </c>
      <c r="I906" s="245">
        <v>437889.625</v>
      </c>
      <c r="J906" s="126">
        <v>0</v>
      </c>
      <c r="K906" s="127">
        <v>30272</v>
      </c>
      <c r="L906" s="251">
        <v>96.267177589852011</v>
      </c>
      <c r="M906" s="127">
        <v>1704191</v>
      </c>
      <c r="N906" s="251">
        <v>0</v>
      </c>
      <c r="O906" s="127">
        <v>37441</v>
      </c>
      <c r="P906" s="251">
        <v>0</v>
      </c>
      <c r="Q906" s="127">
        <v>95088</v>
      </c>
      <c r="R906" s="251">
        <v>99.940055847167969</v>
      </c>
      <c r="S906" s="127">
        <v>1137800</v>
      </c>
      <c r="T906" s="251">
        <v>99.948143005371094</v>
      </c>
      <c r="U906" s="251">
        <v>99.829063415527344</v>
      </c>
      <c r="V906" s="251">
        <v>99.717872619628906</v>
      </c>
      <c r="W906" s="251">
        <v>99.769218444824219</v>
      </c>
      <c r="X906" s="251">
        <v>99.666160583496094</v>
      </c>
      <c r="Y906" s="127">
        <v>1821881</v>
      </c>
      <c r="Z906" s="251">
        <v>99.893295288085938</v>
      </c>
      <c r="AA906" s="127">
        <v>310575</v>
      </c>
      <c r="AB906" s="251">
        <v>99.861549377441406</v>
      </c>
      <c r="AC906" s="127">
        <v>37469</v>
      </c>
      <c r="AD906" s="251">
        <v>0.24553631246089935</v>
      </c>
      <c r="AE906" s="127">
        <v>3049</v>
      </c>
      <c r="AF906" s="251">
        <v>97.310592651367188</v>
      </c>
      <c r="AG906" s="127">
        <v>1705001</v>
      </c>
      <c r="AH906" s="251">
        <v>0.14246326684951782</v>
      </c>
      <c r="AI906" s="127">
        <v>20424</v>
      </c>
      <c r="AJ906" s="251">
        <v>92.503913879394531</v>
      </c>
      <c r="AK906" s="251">
        <v>0.98024839162826538</v>
      </c>
      <c r="AL906" s="251">
        <v>5.4005146026611328E-2</v>
      </c>
      <c r="AM906" s="245">
        <v>0</v>
      </c>
      <c r="AN906" s="126">
        <v>0</v>
      </c>
      <c r="AO906" s="156">
        <v>0</v>
      </c>
      <c r="AP906" s="127">
        <v>0</v>
      </c>
      <c r="AQ906" s="127">
        <v>0</v>
      </c>
      <c r="AR906" s="127">
        <v>0</v>
      </c>
      <c r="AS906" s="127">
        <v>3</v>
      </c>
      <c r="AT906" s="127">
        <v>0</v>
      </c>
      <c r="AU906" s="127">
        <v>1</v>
      </c>
      <c r="AV906" s="34"/>
      <c r="AW906" s="308"/>
      <c r="AX906" s="308"/>
      <c r="AY906" s="312"/>
      <c r="AZ906" s="308"/>
      <c r="BA906" s="308"/>
    </row>
    <row r="907" spans="1:53" x14ac:dyDescent="0.25">
      <c r="A907" s="9">
        <v>41859</v>
      </c>
      <c r="B907" s="309" t="s">
        <v>78</v>
      </c>
      <c r="C907" s="309" t="s">
        <v>86</v>
      </c>
      <c r="D907" s="310" t="s">
        <v>118</v>
      </c>
      <c r="E907" s="127">
        <v>33</v>
      </c>
      <c r="F907" s="127">
        <v>104</v>
      </c>
      <c r="G907" s="245">
        <v>587.21270751953125</v>
      </c>
      <c r="H907" s="245">
        <v>8.1599995493888855E-2</v>
      </c>
      <c r="I907" s="245">
        <v>423698.15625</v>
      </c>
      <c r="J907" s="126">
        <v>0</v>
      </c>
      <c r="K907" s="127">
        <v>85367</v>
      </c>
      <c r="L907" s="251">
        <v>96.940269659235994</v>
      </c>
      <c r="M907" s="127">
        <v>1768001</v>
      </c>
      <c r="N907" s="251">
        <v>0</v>
      </c>
      <c r="O907" s="127">
        <v>71795</v>
      </c>
      <c r="P907" s="251">
        <v>0</v>
      </c>
      <c r="Q907" s="127">
        <v>158841</v>
      </c>
      <c r="R907" s="251">
        <v>99.779022216796875</v>
      </c>
      <c r="S907" s="127">
        <v>1122608</v>
      </c>
      <c r="T907" s="251">
        <v>99.886070251464844</v>
      </c>
      <c r="U907" s="251">
        <v>99.793853759765625</v>
      </c>
      <c r="V907" s="251">
        <v>99.806449890136719</v>
      </c>
      <c r="W907" s="251">
        <v>99.573333740234375</v>
      </c>
      <c r="X907" s="251">
        <v>99.692741394042969</v>
      </c>
      <c r="Y907" s="127">
        <v>1844175</v>
      </c>
      <c r="Z907" s="251">
        <v>99.88482666015625</v>
      </c>
      <c r="AA907" s="127">
        <v>278314</v>
      </c>
      <c r="AB907" s="251">
        <v>99.809211730957031</v>
      </c>
      <c r="AC907" s="127">
        <v>71798</v>
      </c>
      <c r="AD907" s="251">
        <v>0.21170505881309509</v>
      </c>
      <c r="AE907" s="127">
        <v>5355</v>
      </c>
      <c r="AF907" s="251">
        <v>98.151260375976563</v>
      </c>
      <c r="AG907" s="127">
        <v>1771433</v>
      </c>
      <c r="AH907" s="251">
        <v>0.15287058055400848</v>
      </c>
      <c r="AI907" s="127">
        <v>14249</v>
      </c>
      <c r="AJ907" s="251">
        <v>95.887428283691406</v>
      </c>
      <c r="AK907" s="251">
        <v>1.115289568901062</v>
      </c>
      <c r="AL907" s="251">
        <v>5.5863458663225174E-2</v>
      </c>
      <c r="AM907" s="245">
        <v>0</v>
      </c>
      <c r="AN907" s="126">
        <v>0</v>
      </c>
      <c r="AO907" s="156">
        <v>0</v>
      </c>
      <c r="AP907" s="127">
        <v>0</v>
      </c>
      <c r="AQ907" s="127">
        <v>0</v>
      </c>
      <c r="AR907" s="127">
        <v>0</v>
      </c>
      <c r="AS907" s="127">
        <v>3</v>
      </c>
      <c r="AT907" s="127">
        <v>0</v>
      </c>
      <c r="AU907" s="127">
        <v>0</v>
      </c>
      <c r="AV907" s="311"/>
      <c r="AW907" s="312"/>
      <c r="AX907" s="312"/>
      <c r="AY907" s="312"/>
      <c r="AZ907" s="308"/>
      <c r="BA907" s="308"/>
    </row>
    <row r="908" spans="1:53" x14ac:dyDescent="0.25">
      <c r="A908" s="9">
        <v>41859</v>
      </c>
      <c r="B908" s="309" t="s">
        <v>79</v>
      </c>
      <c r="C908" s="309" t="s">
        <v>86</v>
      </c>
      <c r="D908" s="310" t="s">
        <v>119</v>
      </c>
      <c r="E908" s="127">
        <v>78</v>
      </c>
      <c r="F908" s="127">
        <v>264</v>
      </c>
      <c r="G908" s="245">
        <v>480.41061401367187</v>
      </c>
      <c r="H908" s="245">
        <v>0.29039996862411499</v>
      </c>
      <c r="I908" s="245">
        <v>1278188.875</v>
      </c>
      <c r="J908" s="126">
        <v>0</v>
      </c>
      <c r="K908" s="127">
        <v>89331</v>
      </c>
      <c r="L908" s="251">
        <v>96.721183015974304</v>
      </c>
      <c r="M908" s="127">
        <v>3532233</v>
      </c>
      <c r="N908" s="251">
        <v>0</v>
      </c>
      <c r="O908" s="127">
        <v>61862</v>
      </c>
      <c r="P908" s="251">
        <v>0</v>
      </c>
      <c r="Q908" s="127">
        <v>192736</v>
      </c>
      <c r="R908" s="251">
        <v>99.892601013183594</v>
      </c>
      <c r="S908" s="127">
        <v>2332938</v>
      </c>
      <c r="T908" s="251">
        <v>99.889198303222656</v>
      </c>
      <c r="U908" s="251">
        <v>99.728424072265625</v>
      </c>
      <c r="V908" s="251">
        <v>99.796958923339844</v>
      </c>
      <c r="W908" s="251">
        <v>99.621315002441406</v>
      </c>
      <c r="X908" s="251">
        <v>99.686378479003906</v>
      </c>
      <c r="Y908" s="127">
        <v>3964414</v>
      </c>
      <c r="Z908" s="251">
        <v>99.880287170410156</v>
      </c>
      <c r="AA908" s="127">
        <v>727064</v>
      </c>
      <c r="AB908" s="251">
        <v>99.812942504882813</v>
      </c>
      <c r="AC908" s="127">
        <v>61901</v>
      </c>
      <c r="AD908" s="251">
        <v>0.33117398619651794</v>
      </c>
      <c r="AE908" s="127">
        <v>4542</v>
      </c>
      <c r="AF908" s="251">
        <v>98.304710388183594</v>
      </c>
      <c r="AG908" s="127">
        <v>3537339</v>
      </c>
      <c r="AH908" s="251">
        <v>0.13018260896205902</v>
      </c>
      <c r="AI908" s="127">
        <v>30289</v>
      </c>
      <c r="AJ908" s="251">
        <v>95.500015258789063</v>
      </c>
      <c r="AK908" s="251">
        <v>0.88565325736999512</v>
      </c>
      <c r="AL908" s="251">
        <v>6.0040887445211411E-2</v>
      </c>
      <c r="AM908" s="245">
        <v>0</v>
      </c>
      <c r="AN908" s="126">
        <v>0</v>
      </c>
      <c r="AO908" s="156">
        <v>0</v>
      </c>
      <c r="AP908" s="127">
        <v>0</v>
      </c>
      <c r="AQ908" s="127">
        <v>0</v>
      </c>
      <c r="AR908" s="127">
        <v>0</v>
      </c>
      <c r="AS908" s="127">
        <v>0</v>
      </c>
      <c r="AT908" s="127">
        <v>0</v>
      </c>
      <c r="AU908" s="127">
        <v>0</v>
      </c>
      <c r="AV908" s="311"/>
      <c r="AW908" s="312"/>
      <c r="AX908" s="312"/>
      <c r="AY908" s="316"/>
      <c r="AZ908" s="318"/>
      <c r="BA908" s="318"/>
    </row>
    <row r="909" spans="1:53" x14ac:dyDescent="0.25">
      <c r="A909" s="9">
        <v>41859</v>
      </c>
      <c r="B909" s="309" t="s">
        <v>80</v>
      </c>
      <c r="C909" s="309" t="s">
        <v>86</v>
      </c>
      <c r="D909" s="310" t="s">
        <v>119</v>
      </c>
      <c r="E909" s="127">
        <v>57</v>
      </c>
      <c r="F909" s="127">
        <v>177</v>
      </c>
      <c r="G909" s="245">
        <v>325.84793090820312</v>
      </c>
      <c r="H909" s="245">
        <v>0.12480000406503677</v>
      </c>
      <c r="I909" s="245">
        <v>732183.375</v>
      </c>
      <c r="J909" s="126">
        <v>0</v>
      </c>
      <c r="K909" s="127">
        <v>54976</v>
      </c>
      <c r="L909" s="251">
        <v>96.77859429569267</v>
      </c>
      <c r="M909" s="127">
        <v>1872010</v>
      </c>
      <c r="N909" s="251">
        <v>0</v>
      </c>
      <c r="O909" s="127">
        <v>40682</v>
      </c>
      <c r="P909" s="251">
        <v>0</v>
      </c>
      <c r="Q909" s="127">
        <v>127320</v>
      </c>
      <c r="R909" s="251">
        <v>99.959945678710938</v>
      </c>
      <c r="S909" s="127">
        <v>1222800</v>
      </c>
      <c r="T909" s="251">
        <v>99.947250366210938</v>
      </c>
      <c r="U909" s="251">
        <v>99.835304260253906</v>
      </c>
      <c r="V909" s="251">
        <v>99.887603759765625</v>
      </c>
      <c r="W909" s="251">
        <v>99.795318603515625</v>
      </c>
      <c r="X909" s="251">
        <v>99.834915161132813</v>
      </c>
      <c r="Y909" s="127">
        <v>2133770</v>
      </c>
      <c r="Z909" s="251">
        <v>99.885276794433594</v>
      </c>
      <c r="AA909" s="127">
        <v>389815</v>
      </c>
      <c r="AB909" s="251">
        <v>99.852493286132813</v>
      </c>
      <c r="AC909" s="127">
        <v>40714</v>
      </c>
      <c r="AD909" s="251">
        <v>0.2578965425491333</v>
      </c>
      <c r="AE909" s="127">
        <v>2775</v>
      </c>
      <c r="AF909" s="251">
        <v>98.342338562011719</v>
      </c>
      <c r="AG909" s="127">
        <v>1876640</v>
      </c>
      <c r="AH909" s="251">
        <v>0.14254198968410492</v>
      </c>
      <c r="AI909" s="127">
        <v>18811</v>
      </c>
      <c r="AJ909" s="251">
        <v>96.119293212890625</v>
      </c>
      <c r="AK909" s="251">
        <v>1.054102897644043</v>
      </c>
      <c r="AL909" s="251">
        <v>7.0008441805839539E-2</v>
      </c>
      <c r="AM909" s="245">
        <v>0</v>
      </c>
      <c r="AN909" s="126">
        <v>0</v>
      </c>
      <c r="AO909" s="156">
        <v>0</v>
      </c>
      <c r="AP909" s="127">
        <v>0</v>
      </c>
      <c r="AQ909" s="127">
        <v>0</v>
      </c>
      <c r="AR909" s="127">
        <v>0</v>
      </c>
      <c r="AS909" s="127">
        <v>0</v>
      </c>
      <c r="AT909" s="127">
        <v>0</v>
      </c>
      <c r="AU909" s="127">
        <v>0</v>
      </c>
      <c r="AV909" s="311"/>
      <c r="AW909" s="312"/>
      <c r="AX909" s="312"/>
      <c r="AY909" s="316"/>
      <c r="AZ909" s="318"/>
      <c r="BA909" s="318"/>
    </row>
    <row r="910" spans="1:53" x14ac:dyDescent="0.25">
      <c r="A910" s="9">
        <v>41859</v>
      </c>
      <c r="B910" s="309" t="s">
        <v>81</v>
      </c>
      <c r="C910" s="309" t="s">
        <v>86</v>
      </c>
      <c r="D910" s="310" t="s">
        <v>119</v>
      </c>
      <c r="E910" s="127">
        <v>40</v>
      </c>
      <c r="F910" s="127">
        <v>134</v>
      </c>
      <c r="G910" s="245">
        <v>323.2752685546875</v>
      </c>
      <c r="H910" s="245">
        <v>0.81119996309280396</v>
      </c>
      <c r="I910" s="245">
        <v>701991.3125</v>
      </c>
      <c r="J910" s="126">
        <v>0</v>
      </c>
      <c r="K910" s="127">
        <v>40430</v>
      </c>
      <c r="L910" s="251">
        <v>96.561958941380169</v>
      </c>
      <c r="M910" s="127">
        <v>1581032</v>
      </c>
      <c r="N910" s="251">
        <v>0</v>
      </c>
      <c r="O910" s="127">
        <v>39820</v>
      </c>
      <c r="P910" s="251">
        <v>0</v>
      </c>
      <c r="Q910" s="127">
        <v>105567</v>
      </c>
      <c r="R910" s="251">
        <v>99.92706298828125</v>
      </c>
      <c r="S910" s="127">
        <v>1049545</v>
      </c>
      <c r="T910" s="251">
        <v>99.945121765136719</v>
      </c>
      <c r="U910" s="251">
        <v>99.696128845214844</v>
      </c>
      <c r="V910" s="251">
        <v>99.829475402832031</v>
      </c>
      <c r="W910" s="251">
        <v>99.6234130859375</v>
      </c>
      <c r="X910" s="251">
        <v>99.774688720703125</v>
      </c>
      <c r="Y910" s="127">
        <v>1836672</v>
      </c>
      <c r="Z910" s="251">
        <v>99.907546997070313</v>
      </c>
      <c r="AA910" s="127">
        <v>347250</v>
      </c>
      <c r="AB910" s="251">
        <v>99.855720520019531</v>
      </c>
      <c r="AC910" s="127">
        <v>39784</v>
      </c>
      <c r="AD910" s="251">
        <v>0.21365372836589813</v>
      </c>
      <c r="AE910" s="127">
        <v>2769</v>
      </c>
      <c r="AF910" s="251">
        <v>96.677497863769531</v>
      </c>
      <c r="AG910" s="127">
        <v>1583289</v>
      </c>
      <c r="AH910" s="251">
        <v>0.12524561583995819</v>
      </c>
      <c r="AI910" s="127">
        <v>16957</v>
      </c>
      <c r="AJ910" s="251">
        <v>94.63348388671875</v>
      </c>
      <c r="AK910" s="251">
        <v>0.87917262315750122</v>
      </c>
      <c r="AL910" s="251">
        <v>6.4550742506980896E-2</v>
      </c>
      <c r="AM910" s="245">
        <v>0</v>
      </c>
      <c r="AN910" s="126">
        <v>0</v>
      </c>
      <c r="AO910" s="156">
        <v>0</v>
      </c>
      <c r="AP910" s="127">
        <v>0</v>
      </c>
      <c r="AQ910" s="127">
        <v>0</v>
      </c>
      <c r="AR910" s="127">
        <v>0</v>
      </c>
      <c r="AS910" s="127">
        <v>0</v>
      </c>
      <c r="AT910" s="127">
        <v>0</v>
      </c>
      <c r="AU910" s="127">
        <v>0</v>
      </c>
      <c r="AV910" s="311"/>
      <c r="AW910" s="312"/>
      <c r="AX910" s="312"/>
      <c r="AY910" s="316"/>
      <c r="AZ910" s="318"/>
      <c r="BA910" s="318"/>
    </row>
    <row r="911" spans="1:53" x14ac:dyDescent="0.25">
      <c r="A911" s="9">
        <v>41859</v>
      </c>
      <c r="B911" s="309" t="s">
        <v>125</v>
      </c>
      <c r="C911" s="309" t="s">
        <v>86</v>
      </c>
      <c r="D911" s="310" t="s">
        <v>119</v>
      </c>
      <c r="E911" s="127">
        <v>16</v>
      </c>
      <c r="F911" s="127">
        <v>58</v>
      </c>
      <c r="G911" s="245">
        <v>370.16390991210937</v>
      </c>
      <c r="H911" s="245">
        <v>4.5599997043609619E-2</v>
      </c>
      <c r="I911" s="245">
        <v>263319.34375</v>
      </c>
      <c r="J911" s="126">
        <v>0</v>
      </c>
      <c r="K911" s="127">
        <v>67641</v>
      </c>
      <c r="L911" s="251">
        <v>97.01955914312326</v>
      </c>
      <c r="M911" s="127">
        <v>981465</v>
      </c>
      <c r="N911" s="251">
        <v>0</v>
      </c>
      <c r="O911" s="127">
        <v>46345</v>
      </c>
      <c r="P911" s="251">
        <v>0</v>
      </c>
      <c r="Q911" s="127">
        <v>110820</v>
      </c>
      <c r="R911" s="251">
        <v>99.956687927246094</v>
      </c>
      <c r="S911" s="127">
        <v>705481</v>
      </c>
      <c r="T911" s="251">
        <v>99.929977416992188</v>
      </c>
      <c r="U911" s="251">
        <v>99.820907592773437</v>
      </c>
      <c r="V911" s="251">
        <v>99.740798950195313</v>
      </c>
      <c r="W911" s="251">
        <v>99.777671813964844</v>
      </c>
      <c r="X911" s="251">
        <v>99.67095947265625</v>
      </c>
      <c r="Y911" s="127">
        <v>911049</v>
      </c>
      <c r="Z911" s="251">
        <v>99.938858032226563</v>
      </c>
      <c r="AA911" s="127">
        <v>150812</v>
      </c>
      <c r="AB911" s="251">
        <v>99.872024536132812</v>
      </c>
      <c r="AC911" s="127">
        <v>46341</v>
      </c>
      <c r="AD911" s="251">
        <v>0.1812649667263031</v>
      </c>
      <c r="AE911" s="127">
        <v>3588</v>
      </c>
      <c r="AF911" s="251">
        <v>99.024528503417969</v>
      </c>
      <c r="AG911" s="127">
        <v>981899</v>
      </c>
      <c r="AH911" s="251">
        <v>0.11803658306598663</v>
      </c>
      <c r="AI911" s="127">
        <v>11080</v>
      </c>
      <c r="AJ911" s="251">
        <v>92.653427124023438</v>
      </c>
      <c r="AK911" s="251">
        <v>0.97968107461929321</v>
      </c>
      <c r="AL911" s="251">
        <v>5.5049989372491837E-2</v>
      </c>
      <c r="AM911" s="245">
        <v>0</v>
      </c>
      <c r="AN911" s="126">
        <v>0</v>
      </c>
      <c r="AO911" s="156">
        <v>0</v>
      </c>
      <c r="AP911" s="127">
        <v>0</v>
      </c>
      <c r="AQ911" s="127">
        <v>0</v>
      </c>
      <c r="AR911" s="127">
        <v>0</v>
      </c>
      <c r="AS911" s="127">
        <v>0</v>
      </c>
      <c r="AT911" s="127">
        <v>0</v>
      </c>
      <c r="AU911" s="127">
        <v>0</v>
      </c>
      <c r="AV911" s="311"/>
      <c r="AW911" s="312"/>
      <c r="AX911" s="312"/>
      <c r="AY911" s="302"/>
      <c r="AZ911" s="302"/>
      <c r="BA911" s="302"/>
    </row>
    <row r="912" spans="1:53" x14ac:dyDescent="0.25">
      <c r="A912" s="9">
        <v>41859</v>
      </c>
      <c r="B912" s="313" t="s">
        <v>82</v>
      </c>
      <c r="C912" s="313" t="s">
        <v>86</v>
      </c>
      <c r="D912" s="314" t="s">
        <v>120</v>
      </c>
      <c r="E912" s="131">
        <v>51</v>
      </c>
      <c r="F912" s="131">
        <v>165</v>
      </c>
      <c r="G912" s="246">
        <v>337.43276977539062</v>
      </c>
      <c r="H912" s="246">
        <v>0.446399986743927</v>
      </c>
      <c r="I912" s="246">
        <v>397614.375</v>
      </c>
      <c r="J912" s="129">
        <v>0</v>
      </c>
      <c r="K912" s="128">
        <v>53521</v>
      </c>
      <c r="L912" s="252">
        <v>96.405149380616947</v>
      </c>
      <c r="M912" s="128">
        <v>1023460</v>
      </c>
      <c r="N912" s="252">
        <v>9.7707772511057556E-5</v>
      </c>
      <c r="O912" s="128">
        <v>48536</v>
      </c>
      <c r="P912" s="252">
        <v>2.0603262819349766E-3</v>
      </c>
      <c r="Q912" s="128">
        <v>135080</v>
      </c>
      <c r="R912" s="252">
        <v>99.915603637695312</v>
      </c>
      <c r="S912" s="128">
        <v>730024</v>
      </c>
      <c r="T912" s="252">
        <v>99.915069580078125</v>
      </c>
      <c r="U912" s="252">
        <v>99.826934814453125</v>
      </c>
      <c r="V912" s="252">
        <v>99.881385803222656</v>
      </c>
      <c r="W912" s="252">
        <v>99.742683410644531</v>
      </c>
      <c r="X912" s="252">
        <v>99.796554565429688</v>
      </c>
      <c r="Y912" s="128">
        <v>814777</v>
      </c>
      <c r="Z912" s="252">
        <v>99.92083740234375</v>
      </c>
      <c r="AA912" s="128">
        <v>128919</v>
      </c>
      <c r="AB912" s="252">
        <v>99.681968688964844</v>
      </c>
      <c r="AC912" s="128">
        <v>48584</v>
      </c>
      <c r="AD912" s="252">
        <v>0.21406224370002747</v>
      </c>
      <c r="AE912" s="128">
        <v>5449</v>
      </c>
      <c r="AF912" s="252">
        <v>97.669296264648438</v>
      </c>
      <c r="AG912" s="128">
        <v>1026172</v>
      </c>
      <c r="AH912" s="252">
        <v>0.2496657520532608</v>
      </c>
      <c r="AI912" s="128">
        <v>13813</v>
      </c>
      <c r="AJ912" s="252">
        <v>94.273513793945313</v>
      </c>
      <c r="AK912" s="252">
        <v>1.1647083759307861</v>
      </c>
      <c r="AL912" s="252">
        <v>6.816786527633667E-2</v>
      </c>
      <c r="AM912" s="246">
        <v>0</v>
      </c>
      <c r="AN912" s="129">
        <v>0</v>
      </c>
      <c r="AO912" s="129">
        <v>0</v>
      </c>
      <c r="AP912" s="296">
        <v>0</v>
      </c>
      <c r="AQ912" s="296">
        <v>0</v>
      </c>
      <c r="AR912" s="296">
        <v>0</v>
      </c>
      <c r="AS912" s="296">
        <v>1</v>
      </c>
      <c r="AT912" s="296">
        <v>0</v>
      </c>
      <c r="AU912" s="296">
        <v>0</v>
      </c>
      <c r="AV912" s="311"/>
      <c r="AW912" s="312"/>
      <c r="AX912" s="312"/>
      <c r="AY912" s="302"/>
      <c r="AZ912" s="302"/>
      <c r="BA912" s="302"/>
    </row>
    <row r="913" spans="1:53" x14ac:dyDescent="0.25">
      <c r="A913" s="9">
        <v>41859</v>
      </c>
      <c r="B913" s="313" t="s">
        <v>83</v>
      </c>
      <c r="C913" s="313" t="s">
        <v>86</v>
      </c>
      <c r="D913" s="314" t="s">
        <v>120</v>
      </c>
      <c r="E913" s="131">
        <v>46</v>
      </c>
      <c r="F913" s="131">
        <v>140</v>
      </c>
      <c r="G913" s="246">
        <v>153.10317993164062</v>
      </c>
      <c r="H913" s="246">
        <v>0</v>
      </c>
      <c r="I913" s="246">
        <v>410985.6875</v>
      </c>
      <c r="J913" s="131">
        <v>0</v>
      </c>
      <c r="K913" s="130">
        <v>32399</v>
      </c>
      <c r="L913" s="253">
        <v>96.450507731720108</v>
      </c>
      <c r="M913" s="130">
        <v>793874</v>
      </c>
      <c r="N913" s="253">
        <v>0</v>
      </c>
      <c r="O913" s="130">
        <v>19900</v>
      </c>
      <c r="P913" s="253">
        <v>5.0251255743205547E-3</v>
      </c>
      <c r="Q913" s="130">
        <v>80812</v>
      </c>
      <c r="R913" s="253">
        <v>99.913375854492188</v>
      </c>
      <c r="S913" s="130">
        <v>505208</v>
      </c>
      <c r="T913" s="253">
        <v>99.923004150390625</v>
      </c>
      <c r="U913" s="253">
        <v>99.839195251464844</v>
      </c>
      <c r="V913" s="253">
        <v>99.898727416992188</v>
      </c>
      <c r="W913" s="253">
        <v>99.752708435058594</v>
      </c>
      <c r="X913" s="253">
        <v>99.821807861328125</v>
      </c>
      <c r="Y913" s="130">
        <v>800766</v>
      </c>
      <c r="Z913" s="253">
        <v>99.922203063964844</v>
      </c>
      <c r="AA913" s="130">
        <v>168773</v>
      </c>
      <c r="AB913" s="253">
        <v>99.829353332519531</v>
      </c>
      <c r="AC913" s="130">
        <v>19913</v>
      </c>
      <c r="AD913" s="253">
        <v>0.20589564740657806</v>
      </c>
      <c r="AE913" s="130">
        <v>1757</v>
      </c>
      <c r="AF913" s="253">
        <v>98.06488037109375</v>
      </c>
      <c r="AG913" s="130">
        <v>796007</v>
      </c>
      <c r="AH913" s="253">
        <v>0.26155549287796021</v>
      </c>
      <c r="AI913" s="130">
        <v>5665</v>
      </c>
      <c r="AJ913" s="253">
        <v>97.422767639160156</v>
      </c>
      <c r="AK913" s="253">
        <v>1.090950608253479</v>
      </c>
      <c r="AL913" s="253">
        <v>7.8901439905166626E-2</v>
      </c>
      <c r="AM913" s="256">
        <v>0</v>
      </c>
      <c r="AN913" s="131">
        <v>0</v>
      </c>
      <c r="AO913" s="131">
        <v>0</v>
      </c>
      <c r="AP913" s="296">
        <v>0</v>
      </c>
      <c r="AQ913" s="296">
        <v>0</v>
      </c>
      <c r="AR913" s="296">
        <v>0</v>
      </c>
      <c r="AS913" s="296">
        <v>0</v>
      </c>
      <c r="AT913" s="296">
        <v>1</v>
      </c>
      <c r="AU913" s="296">
        <v>0</v>
      </c>
      <c r="AV913" s="311"/>
      <c r="AW913" s="312"/>
      <c r="AX913" s="312"/>
      <c r="AY913" s="308"/>
      <c r="AZ913" s="308"/>
      <c r="BA913" s="308"/>
    </row>
    <row r="914" spans="1:53" x14ac:dyDescent="0.25">
      <c r="A914" s="9">
        <v>41859</v>
      </c>
      <c r="B914" s="299" t="s">
        <v>85</v>
      </c>
      <c r="C914" s="299" t="s">
        <v>86</v>
      </c>
      <c r="D914" s="300">
        <v>3</v>
      </c>
      <c r="E914" s="124">
        <v>134</v>
      </c>
      <c r="F914" s="124">
        <v>435</v>
      </c>
      <c r="G914" s="242">
        <v>248.64723205566406</v>
      </c>
      <c r="H914" s="242">
        <v>4.3200001120567322E-2</v>
      </c>
      <c r="I914" s="242">
        <v>2017788.25</v>
      </c>
      <c r="J914" s="125">
        <v>0</v>
      </c>
      <c r="K914" s="124">
        <v>69533</v>
      </c>
      <c r="L914" s="248">
        <v>96.096817338529902</v>
      </c>
      <c r="M914" s="124">
        <v>3026311</v>
      </c>
      <c r="N914" s="248">
        <v>0</v>
      </c>
      <c r="O914" s="124">
        <v>33391</v>
      </c>
      <c r="P914" s="248">
        <v>2.9948190785944462E-3</v>
      </c>
      <c r="Q914" s="124">
        <v>185027</v>
      </c>
      <c r="R914" s="248">
        <v>99.883804321289063</v>
      </c>
      <c r="S914" s="124">
        <v>2008146</v>
      </c>
      <c r="T914" s="248">
        <v>99.908973693847656</v>
      </c>
      <c r="U914" s="248">
        <v>99.706504821777344</v>
      </c>
      <c r="V914" s="248">
        <v>99.912300109863281</v>
      </c>
      <c r="W914" s="248">
        <v>99.590652465820313</v>
      </c>
      <c r="X914" s="248">
        <v>99.82135009765625</v>
      </c>
      <c r="Y914" s="124">
        <v>4706473</v>
      </c>
      <c r="Z914" s="248">
        <v>99.876045227050781</v>
      </c>
      <c r="AA914" s="124">
        <v>843402</v>
      </c>
      <c r="AB914" s="248">
        <v>99.716743469238281</v>
      </c>
      <c r="AC914" s="124">
        <v>33437</v>
      </c>
      <c r="AD914" s="248">
        <v>0.41869786381721497</v>
      </c>
      <c r="AE914" s="124">
        <v>2549</v>
      </c>
      <c r="AF914" s="248">
        <v>97.449981689453125</v>
      </c>
      <c r="AG914" s="124">
        <v>3044190</v>
      </c>
      <c r="AH914" s="248">
        <v>0.26571929454803467</v>
      </c>
      <c r="AI914" s="124">
        <v>18920</v>
      </c>
      <c r="AJ914" s="248">
        <v>91.786468505859375</v>
      </c>
      <c r="AK914" s="248">
        <v>1.000057578086853</v>
      </c>
      <c r="AL914" s="248">
        <v>6.6063478589057922E-2</v>
      </c>
      <c r="AM914" s="242">
        <v>0</v>
      </c>
      <c r="AN914" s="125">
        <v>0</v>
      </c>
      <c r="AO914" s="300">
        <v>0</v>
      </c>
      <c r="AP914" s="124">
        <v>0</v>
      </c>
      <c r="AQ914" s="124">
        <v>0</v>
      </c>
      <c r="AR914" s="124">
        <v>0</v>
      </c>
      <c r="AS914" s="124">
        <v>0</v>
      </c>
      <c r="AT914" s="124">
        <v>0</v>
      </c>
      <c r="AU914" s="124">
        <v>1</v>
      </c>
      <c r="AV914" s="315"/>
      <c r="AW914" s="316"/>
      <c r="AX914" s="316"/>
      <c r="AY914" s="312"/>
      <c r="AZ914" s="308"/>
      <c r="BA914" s="308"/>
    </row>
    <row r="915" spans="1:53" x14ac:dyDescent="0.25">
      <c r="A915" s="9">
        <v>41859</v>
      </c>
      <c r="B915" s="304" t="s">
        <v>84</v>
      </c>
      <c r="C915" s="304" t="s">
        <v>87</v>
      </c>
      <c r="D915" s="305">
        <v>2</v>
      </c>
      <c r="E915" s="142">
        <v>194</v>
      </c>
      <c r="F915" s="142">
        <v>581</v>
      </c>
      <c r="G915" s="243">
        <v>1026.7442626953125</v>
      </c>
      <c r="H915" s="243">
        <v>1.2639944553375244</v>
      </c>
      <c r="I915" s="243">
        <v>3609580</v>
      </c>
      <c r="J915" s="143">
        <v>0</v>
      </c>
      <c r="K915" s="142">
        <v>140594</v>
      </c>
      <c r="L915" s="249">
        <v>96.349061837631766</v>
      </c>
      <c r="M915" s="142">
        <v>6098834</v>
      </c>
      <c r="N915" s="249">
        <v>0</v>
      </c>
      <c r="O915" s="142">
        <v>70726</v>
      </c>
      <c r="P915" s="249">
        <v>2.8048078529536724E-3</v>
      </c>
      <c r="Q915" s="142">
        <v>63407</v>
      </c>
      <c r="R915" s="249">
        <v>99.910102844238281</v>
      </c>
      <c r="S915" s="142">
        <v>4804311</v>
      </c>
      <c r="T915" s="249">
        <v>99.980201721191406</v>
      </c>
      <c r="U915" s="249">
        <v>99.790740966796875</v>
      </c>
      <c r="V915" s="249">
        <v>99.882911682128906</v>
      </c>
      <c r="W915" s="249">
        <v>99.701034545898437</v>
      </c>
      <c r="X915" s="249">
        <v>99.863136291503906</v>
      </c>
      <c r="Y915" s="142">
        <v>17130792</v>
      </c>
      <c r="Z915" s="249">
        <v>99.897109985351563</v>
      </c>
      <c r="AA915" s="142">
        <v>10247</v>
      </c>
      <c r="AB915" s="249">
        <v>88.094078063964844</v>
      </c>
      <c r="AC915" s="142">
        <v>62263</v>
      </c>
      <c r="AD915" s="249">
        <v>0.20718564093112946</v>
      </c>
      <c r="AE915" s="142">
        <v>8419</v>
      </c>
      <c r="AF915" s="249">
        <v>99.168548583984375</v>
      </c>
      <c r="AG915" s="142">
        <v>6070668</v>
      </c>
      <c r="AH915" s="249">
        <v>0.1540851891040802</v>
      </c>
      <c r="AI915" s="142">
        <v>12820</v>
      </c>
      <c r="AJ915" s="249">
        <v>94.352577209472656</v>
      </c>
      <c r="AK915" s="249">
        <v>2.5169355869293213</v>
      </c>
      <c r="AL915" s="249">
        <v>0.140504390001297</v>
      </c>
      <c r="AM915" s="243">
        <v>0</v>
      </c>
      <c r="AN915" s="143">
        <v>0</v>
      </c>
      <c r="AO915" s="305">
        <v>0</v>
      </c>
      <c r="AP915" s="142">
        <v>0</v>
      </c>
      <c r="AQ915" s="142">
        <v>0</v>
      </c>
      <c r="AR915" s="142">
        <v>0</v>
      </c>
      <c r="AS915" s="142">
        <v>1</v>
      </c>
      <c r="AT915" s="142">
        <v>0</v>
      </c>
      <c r="AU915" s="142">
        <v>0</v>
      </c>
      <c r="AV915" s="315"/>
      <c r="AW915" s="316"/>
      <c r="AX915" s="316"/>
      <c r="AY915" s="312"/>
      <c r="AZ915" s="308"/>
      <c r="BA915" s="308"/>
    </row>
    <row r="916" spans="1:53" x14ac:dyDescent="0.25">
      <c r="A916" s="9">
        <v>41858</v>
      </c>
      <c r="B916" s="299" t="s">
        <v>17</v>
      </c>
      <c r="C916" s="299"/>
      <c r="D916" s="300">
        <v>4</v>
      </c>
      <c r="E916" s="124">
        <v>847</v>
      </c>
      <c r="F916" s="124">
        <v>2740</v>
      </c>
      <c r="G916" s="242">
        <v>6727.9375305175781</v>
      </c>
      <c r="H916" s="242">
        <v>7.1386662339791656</v>
      </c>
      <c r="I916" s="242">
        <v>14591760.25</v>
      </c>
      <c r="J916" s="125"/>
      <c r="K916" s="124">
        <v>851997</v>
      </c>
      <c r="L916" s="248">
        <v>96.913134670661989</v>
      </c>
      <c r="M916" s="124">
        <v>31877456</v>
      </c>
      <c r="N916" s="248">
        <v>1.693987096859201E-4</v>
      </c>
      <c r="O916" s="124">
        <v>778192</v>
      </c>
      <c r="P916" s="248">
        <v>9.8204484040241551E-3</v>
      </c>
      <c r="Q916" s="124">
        <v>1946065</v>
      </c>
      <c r="R916" s="248">
        <v>99.912285645379001</v>
      </c>
      <c r="S916" s="124">
        <v>22551316</v>
      </c>
      <c r="T916" s="248">
        <v>99.927250887565904</v>
      </c>
      <c r="U916" s="248">
        <v>99.737596077788325</v>
      </c>
      <c r="V916" s="248">
        <v>99.818529099518784</v>
      </c>
      <c r="W916" s="248">
        <v>99.650111889074196</v>
      </c>
      <c r="X916" s="248">
        <v>99.745912005554104</v>
      </c>
      <c r="Y916" s="124">
        <v>46111464</v>
      </c>
      <c r="Z916" s="248">
        <v>99.896020788357532</v>
      </c>
      <c r="AA916" s="124">
        <v>4974942</v>
      </c>
      <c r="AB916" s="248">
        <v>99.76832053089683</v>
      </c>
      <c r="AC916" s="124">
        <v>769954</v>
      </c>
      <c r="AD916" s="248">
        <v>0.31144717297735591</v>
      </c>
      <c r="AE916" s="124">
        <v>68729</v>
      </c>
      <c r="AF916" s="248">
        <v>98.453347419457145</v>
      </c>
      <c r="AG916" s="124">
        <v>31887634</v>
      </c>
      <c r="AH916" s="248">
        <v>0.15663438608854546</v>
      </c>
      <c r="AI916" s="124">
        <v>322672</v>
      </c>
      <c r="AJ916" s="248">
        <v>94.806490359961529</v>
      </c>
      <c r="AK916" s="248">
        <v>0.78378536844527524</v>
      </c>
      <c r="AL916" s="248" t="e">
        <v>#DIV/0!</v>
      </c>
      <c r="AM916" s="242"/>
      <c r="AN916" s="125"/>
      <c r="AO916" s="300"/>
      <c r="AP916" s="124">
        <v>3</v>
      </c>
      <c r="AQ916" s="124">
        <v>0</v>
      </c>
      <c r="AR916" s="124">
        <v>0</v>
      </c>
      <c r="AS916" s="124">
        <v>6</v>
      </c>
      <c r="AT916" s="124">
        <v>1</v>
      </c>
      <c r="AU916" s="124">
        <v>1</v>
      </c>
      <c r="AV916" s="315"/>
      <c r="AW916" s="316"/>
      <c r="AX916" s="316"/>
      <c r="AY916" s="312"/>
      <c r="AZ916" s="308"/>
      <c r="BA916" s="308"/>
    </row>
    <row r="917" spans="1:53" x14ac:dyDescent="0.25">
      <c r="A917" s="9">
        <v>41858</v>
      </c>
      <c r="B917" s="304" t="s">
        <v>88</v>
      </c>
      <c r="C917" s="304"/>
      <c r="D917" s="305">
        <v>3</v>
      </c>
      <c r="E917" s="142">
        <v>653</v>
      </c>
      <c r="F917" s="142">
        <v>2159</v>
      </c>
      <c r="G917" s="243">
        <v>5713.6034240722656</v>
      </c>
      <c r="H917" s="243">
        <v>3.6215999936684966</v>
      </c>
      <c r="I917" s="243">
        <v>10147055.75</v>
      </c>
      <c r="J917" s="143"/>
      <c r="K917" s="142">
        <v>746270</v>
      </c>
      <c r="L917" s="249">
        <v>96.910233561579588</v>
      </c>
      <c r="M917" s="142">
        <v>25365197</v>
      </c>
      <c r="N917" s="249">
        <v>2.1289012320581196E-4</v>
      </c>
      <c r="O917" s="142">
        <v>709546</v>
      </c>
      <c r="P917" s="249">
        <v>1.0711074822186197E-2</v>
      </c>
      <c r="Q917" s="142">
        <v>1884369</v>
      </c>
      <c r="R917" s="249">
        <v>99.912650869480103</v>
      </c>
      <c r="S917" s="142">
        <v>17467990</v>
      </c>
      <c r="T917" s="249">
        <v>99.911788482671</v>
      </c>
      <c r="U917" s="249">
        <v>99.734194980746523</v>
      </c>
      <c r="V917" s="249">
        <v>99.798932085310753</v>
      </c>
      <c r="W917" s="249">
        <v>99.647078028599822</v>
      </c>
      <c r="X917" s="249">
        <v>99.710897933040158</v>
      </c>
      <c r="Y917" s="142">
        <v>28027580</v>
      </c>
      <c r="Z917" s="249">
        <v>99.896258239584995</v>
      </c>
      <c r="AA917" s="142">
        <v>4963486</v>
      </c>
      <c r="AB917" s="249">
        <v>99.793030156349971</v>
      </c>
      <c r="AC917" s="142">
        <v>709947</v>
      </c>
      <c r="AD917" s="249">
        <v>0.32030559595592223</v>
      </c>
      <c r="AE917" s="142">
        <v>60172</v>
      </c>
      <c r="AF917" s="249">
        <v>98.319818333141001</v>
      </c>
      <c r="AG917" s="142">
        <v>25406511</v>
      </c>
      <c r="AH917" s="249">
        <v>0.16245048442893498</v>
      </c>
      <c r="AI917" s="142">
        <v>309615</v>
      </c>
      <c r="AJ917" s="249">
        <v>94.734750706658645</v>
      </c>
      <c r="AK917" s="249">
        <v>8.1714367619667048E-7</v>
      </c>
      <c r="AL917" s="249" t="e">
        <v>#DIV/0!</v>
      </c>
      <c r="AM917" s="243"/>
      <c r="AN917" s="143"/>
      <c r="AO917" s="305"/>
      <c r="AP917" s="142">
        <v>3</v>
      </c>
      <c r="AQ917" s="142">
        <v>0</v>
      </c>
      <c r="AR917" s="142">
        <v>0</v>
      </c>
      <c r="AS917" s="142">
        <v>6</v>
      </c>
      <c r="AT917" s="142">
        <v>1</v>
      </c>
      <c r="AU917" s="142">
        <v>1</v>
      </c>
      <c r="AV917" s="301"/>
      <c r="AW917" s="302"/>
      <c r="AX917" s="302"/>
      <c r="AY917" s="312"/>
      <c r="AZ917" s="308"/>
      <c r="BA917" s="308"/>
    </row>
    <row r="918" spans="1:53" x14ac:dyDescent="0.25">
      <c r="A918" s="9">
        <v>41858</v>
      </c>
      <c r="B918" s="306" t="s">
        <v>89</v>
      </c>
      <c r="C918" s="306"/>
      <c r="D918" s="307">
        <v>1</v>
      </c>
      <c r="E918" s="145">
        <v>194</v>
      </c>
      <c r="F918" s="145">
        <v>581</v>
      </c>
      <c r="G918" s="244">
        <v>1014.3341064453125</v>
      </c>
      <c r="H918" s="244">
        <v>3.5170662403106689</v>
      </c>
      <c r="I918" s="244">
        <v>4444704.5</v>
      </c>
      <c r="J918" s="138"/>
      <c r="K918" s="145">
        <v>105727</v>
      </c>
      <c r="L918" s="250">
        <v>96.933612038552113</v>
      </c>
      <c r="M918" s="145">
        <v>6512259</v>
      </c>
      <c r="N918" s="250">
        <v>0</v>
      </c>
      <c r="O918" s="145">
        <v>68646</v>
      </c>
      <c r="P918" s="250">
        <v>6.14662014413625E-4</v>
      </c>
      <c r="Q918" s="145">
        <v>61696</v>
      </c>
      <c r="R918" s="250">
        <v>99.901130676269531</v>
      </c>
      <c r="S918" s="145">
        <v>5083326</v>
      </c>
      <c r="T918" s="250">
        <v>99.980384826660156</v>
      </c>
      <c r="U918" s="250">
        <v>99.772750854492187</v>
      </c>
      <c r="V918" s="250">
        <v>99.894859313964844</v>
      </c>
      <c r="W918" s="250">
        <v>99.674102783203125</v>
      </c>
      <c r="X918" s="250">
        <v>99.875267028808594</v>
      </c>
      <c r="Y918" s="145">
        <v>18083884</v>
      </c>
      <c r="Z918" s="250">
        <v>99.895652770996094</v>
      </c>
      <c r="AA918" s="145">
        <v>11456</v>
      </c>
      <c r="AB918" s="250">
        <v>89.0625</v>
      </c>
      <c r="AC918" s="145">
        <v>60007</v>
      </c>
      <c r="AD918" s="250">
        <v>0.20664255321025848</v>
      </c>
      <c r="AE918" s="145">
        <v>8557</v>
      </c>
      <c r="AF918" s="250">
        <v>99.392311096191406</v>
      </c>
      <c r="AG918" s="145">
        <v>6481123</v>
      </c>
      <c r="AH918" s="250">
        <v>0.13383482396602631</v>
      </c>
      <c r="AI918" s="145">
        <v>13057</v>
      </c>
      <c r="AJ918" s="250">
        <v>96.507621765136719</v>
      </c>
      <c r="AK918" s="250">
        <v>2.573129415512085</v>
      </c>
      <c r="AL918" s="250">
        <v>0.16686969995498657</v>
      </c>
      <c r="AM918" s="244"/>
      <c r="AN918" s="138"/>
      <c r="AO918" s="307"/>
      <c r="AP918" s="145">
        <v>0</v>
      </c>
      <c r="AQ918" s="145">
        <v>0</v>
      </c>
      <c r="AR918" s="145">
        <v>0</v>
      </c>
      <c r="AS918" s="145">
        <v>0</v>
      </c>
      <c r="AT918" s="145">
        <v>0</v>
      </c>
      <c r="AU918" s="145">
        <v>0</v>
      </c>
      <c r="AV918" s="301"/>
      <c r="AW918" s="302"/>
      <c r="AX918" s="302"/>
      <c r="AY918" s="312"/>
      <c r="AZ918" s="308"/>
      <c r="BA918" s="308"/>
    </row>
    <row r="919" spans="1:53" x14ac:dyDescent="0.25">
      <c r="A919" s="9">
        <v>41858</v>
      </c>
      <c r="B919" s="309" t="s">
        <v>75</v>
      </c>
      <c r="C919" s="309" t="s">
        <v>86</v>
      </c>
      <c r="D919" s="310" t="s">
        <v>118</v>
      </c>
      <c r="E919" s="127">
        <v>39</v>
      </c>
      <c r="F919" s="127">
        <v>158</v>
      </c>
      <c r="G919" s="245">
        <v>1427.0880126953125</v>
      </c>
      <c r="H919" s="245">
        <v>0.88800013065338135</v>
      </c>
      <c r="I919" s="245">
        <v>751368.375</v>
      </c>
      <c r="J919" s="126">
        <v>0</v>
      </c>
      <c r="K919" s="127">
        <v>157219</v>
      </c>
      <c r="L919" s="251">
        <v>96.862338521425528</v>
      </c>
      <c r="M919" s="127">
        <v>3607515</v>
      </c>
      <c r="N919" s="251">
        <v>1.4414354227483273E-3</v>
      </c>
      <c r="O919" s="127">
        <v>181174</v>
      </c>
      <c r="P919" s="251">
        <v>4.1396670043468475E-2</v>
      </c>
      <c r="Q919" s="127">
        <v>367556</v>
      </c>
      <c r="R919" s="251">
        <v>99.861793518066406</v>
      </c>
      <c r="S919" s="127">
        <v>2803243</v>
      </c>
      <c r="T919" s="251">
        <v>99.890769958496094</v>
      </c>
      <c r="U919" s="251">
        <v>99.574440002441406</v>
      </c>
      <c r="V919" s="251">
        <v>99.481468200683594</v>
      </c>
      <c r="W919" s="251">
        <v>99.436820983886719</v>
      </c>
      <c r="X919" s="251">
        <v>99.372802734375</v>
      </c>
      <c r="Y919" s="127">
        <v>3797735</v>
      </c>
      <c r="Z919" s="251">
        <v>99.923088073730469</v>
      </c>
      <c r="AA919" s="127">
        <v>674923</v>
      </c>
      <c r="AB919" s="251">
        <v>99.684410095214844</v>
      </c>
      <c r="AC919" s="127">
        <v>181279</v>
      </c>
      <c r="AD919" s="251">
        <v>0.48488792777061462</v>
      </c>
      <c r="AE919" s="127">
        <v>21394</v>
      </c>
      <c r="AF919" s="251">
        <v>98.163040161132812</v>
      </c>
      <c r="AG919" s="127">
        <v>3602105</v>
      </c>
      <c r="AH919" s="251">
        <v>0.18225453794002533</v>
      </c>
      <c r="AI919" s="127">
        <v>112841</v>
      </c>
      <c r="AJ919" s="251">
        <v>94.99029541015625</v>
      </c>
      <c r="AK919" s="251">
        <v>0.77523106336593628</v>
      </c>
      <c r="AL919" s="251">
        <v>6.6350631415843964E-2</v>
      </c>
      <c r="AM919" s="245">
        <v>0</v>
      </c>
      <c r="AN919" s="126">
        <v>0</v>
      </c>
      <c r="AO919" s="156">
        <v>0</v>
      </c>
      <c r="AP919" s="127">
        <v>3</v>
      </c>
      <c r="AQ919" s="127">
        <v>0</v>
      </c>
      <c r="AR919" s="127">
        <v>0</v>
      </c>
      <c r="AS919" s="127">
        <v>2</v>
      </c>
      <c r="AT919" s="127">
        <v>0</v>
      </c>
      <c r="AU919" s="127">
        <v>0</v>
      </c>
      <c r="AV919" s="34"/>
      <c r="AW919" s="308"/>
      <c r="AX919" s="308"/>
      <c r="AY919" s="312"/>
      <c r="AZ919" s="308"/>
      <c r="BA919" s="308"/>
    </row>
    <row r="920" spans="1:53" x14ac:dyDescent="0.25">
      <c r="A920" s="9">
        <v>41858</v>
      </c>
      <c r="B920" s="309" t="s">
        <v>76</v>
      </c>
      <c r="C920" s="309" t="s">
        <v>86</v>
      </c>
      <c r="D920" s="310" t="s">
        <v>119</v>
      </c>
      <c r="E920" s="127">
        <v>52</v>
      </c>
      <c r="F920" s="127">
        <v>168</v>
      </c>
      <c r="G920" s="245">
        <v>450.59524536132812</v>
      </c>
      <c r="H920" s="245">
        <v>0.10319999605417252</v>
      </c>
      <c r="I920" s="245">
        <v>713614.125</v>
      </c>
      <c r="J920" s="126">
        <v>0</v>
      </c>
      <c r="K920" s="127">
        <v>58890</v>
      </c>
      <c r="L920" s="251">
        <v>97.193071828833425</v>
      </c>
      <c r="M920" s="127">
        <v>1829823</v>
      </c>
      <c r="N920" s="251">
        <v>0</v>
      </c>
      <c r="O920" s="127">
        <v>53504</v>
      </c>
      <c r="P920" s="251">
        <v>0</v>
      </c>
      <c r="Q920" s="127">
        <v>120260</v>
      </c>
      <c r="R920" s="251">
        <v>99.935142517089844</v>
      </c>
      <c r="S920" s="127">
        <v>1320822</v>
      </c>
      <c r="T920" s="251">
        <v>99.947837829589844</v>
      </c>
      <c r="U920" s="251">
        <v>99.738334655761719</v>
      </c>
      <c r="V920" s="251">
        <v>99.897911071777344</v>
      </c>
      <c r="W920" s="251">
        <v>99.67364501953125</v>
      </c>
      <c r="X920" s="251">
        <v>99.845802307128906</v>
      </c>
      <c r="Y920" s="127">
        <v>1978741</v>
      </c>
      <c r="Z920" s="251">
        <v>99.907463073730469</v>
      </c>
      <c r="AA920" s="127">
        <v>334113</v>
      </c>
      <c r="AB920" s="251">
        <v>99.838676452636719</v>
      </c>
      <c r="AC920" s="127">
        <v>53534</v>
      </c>
      <c r="AD920" s="251">
        <v>0.31755518913269043</v>
      </c>
      <c r="AE920" s="127">
        <v>1175</v>
      </c>
      <c r="AF920" s="251">
        <v>98.2127685546875</v>
      </c>
      <c r="AG920" s="127">
        <v>1833188</v>
      </c>
      <c r="AH920" s="251">
        <v>0.13702905178070068</v>
      </c>
      <c r="AI920" s="127">
        <v>16887</v>
      </c>
      <c r="AJ920" s="251">
        <v>92.953155517578125</v>
      </c>
      <c r="AK920" s="251">
        <v>1.1608750820159912</v>
      </c>
      <c r="AL920" s="251">
        <v>5.7317264378070831E-2</v>
      </c>
      <c r="AM920" s="245">
        <v>0</v>
      </c>
      <c r="AN920" s="126">
        <v>0</v>
      </c>
      <c r="AO920" s="156">
        <v>0</v>
      </c>
      <c r="AP920" s="127">
        <v>0</v>
      </c>
      <c r="AQ920" s="127">
        <v>0</v>
      </c>
      <c r="AR920" s="127">
        <v>0</v>
      </c>
      <c r="AS920" s="127">
        <v>0</v>
      </c>
      <c r="AT920" s="127">
        <v>0</v>
      </c>
      <c r="AU920" s="127">
        <v>0</v>
      </c>
      <c r="AV920" s="311"/>
      <c r="AW920" s="312"/>
      <c r="AX920" s="312"/>
      <c r="AY920" s="312"/>
      <c r="AZ920" s="308"/>
      <c r="BA920" s="308"/>
    </row>
    <row r="921" spans="1:53" x14ac:dyDescent="0.25">
      <c r="A921" s="9">
        <v>41858</v>
      </c>
      <c r="B921" s="309" t="s">
        <v>77</v>
      </c>
      <c r="C921" s="309" t="s">
        <v>86</v>
      </c>
      <c r="D921" s="310" t="s">
        <v>118</v>
      </c>
      <c r="E921" s="127">
        <v>65</v>
      </c>
      <c r="F921" s="127">
        <v>220</v>
      </c>
      <c r="G921" s="245">
        <v>765.3287353515625</v>
      </c>
      <c r="H921" s="245">
        <v>0.44159996509552002</v>
      </c>
      <c r="I921" s="245">
        <v>949365.75</v>
      </c>
      <c r="J921" s="126">
        <v>0</v>
      </c>
      <c r="K921" s="127">
        <v>106698</v>
      </c>
      <c r="L921" s="251">
        <v>97.07304729235787</v>
      </c>
      <c r="M921" s="127">
        <v>3541248</v>
      </c>
      <c r="N921" s="251">
        <v>0</v>
      </c>
      <c r="O921" s="127">
        <v>87950</v>
      </c>
      <c r="P921" s="251">
        <v>0</v>
      </c>
      <c r="Q921" s="127">
        <v>233731</v>
      </c>
      <c r="R921" s="251">
        <v>99.948234558105469</v>
      </c>
      <c r="S921" s="127">
        <v>2283588</v>
      </c>
      <c r="T921" s="251">
        <v>99.951789855957031</v>
      </c>
      <c r="U921" s="251">
        <v>99.824897766113281</v>
      </c>
      <c r="V921" s="251">
        <v>99.845787048339844</v>
      </c>
      <c r="W921" s="251">
        <v>99.773223876953125</v>
      </c>
      <c r="X921" s="251">
        <v>99.797653198242188</v>
      </c>
      <c r="Y921" s="127">
        <v>3458957</v>
      </c>
      <c r="Z921" s="251">
        <v>99.884559631347656</v>
      </c>
      <c r="AA921" s="127">
        <v>623319</v>
      </c>
      <c r="AB921" s="251">
        <v>99.825935363769531</v>
      </c>
      <c r="AC921" s="127">
        <v>88000</v>
      </c>
      <c r="AD921" s="251">
        <v>0.23522727191448212</v>
      </c>
      <c r="AE921" s="127">
        <v>7088</v>
      </c>
      <c r="AF921" s="251">
        <v>98.490409851074219</v>
      </c>
      <c r="AG921" s="127">
        <v>3545633</v>
      </c>
      <c r="AH921" s="251">
        <v>0.12011959403753281</v>
      </c>
      <c r="AI921" s="127">
        <v>27013</v>
      </c>
      <c r="AJ921" s="251">
        <v>94.95428466796875</v>
      </c>
      <c r="AK921" s="251">
        <v>0.92225021123886108</v>
      </c>
      <c r="AL921" s="251">
        <v>6.0514535754919052E-2</v>
      </c>
      <c r="AM921" s="245">
        <v>0</v>
      </c>
      <c r="AN921" s="126">
        <v>0</v>
      </c>
      <c r="AO921" s="156">
        <v>0</v>
      </c>
      <c r="AP921" s="127">
        <v>0</v>
      </c>
      <c r="AQ921" s="127">
        <v>0</v>
      </c>
      <c r="AR921" s="127">
        <v>0</v>
      </c>
      <c r="AS921" s="127">
        <v>0</v>
      </c>
      <c r="AT921" s="127">
        <v>0</v>
      </c>
      <c r="AU921" s="127">
        <v>0</v>
      </c>
      <c r="AV921" s="311"/>
      <c r="AW921" s="312"/>
      <c r="AX921" s="312"/>
      <c r="AY921" s="316"/>
      <c r="AZ921" s="318"/>
      <c r="BA921" s="318"/>
    </row>
    <row r="922" spans="1:53" x14ac:dyDescent="0.25">
      <c r="A922" s="9">
        <v>41858</v>
      </c>
      <c r="B922" s="309" t="s">
        <v>124</v>
      </c>
      <c r="C922" s="309" t="s">
        <v>86</v>
      </c>
      <c r="D922" s="310" t="s">
        <v>118</v>
      </c>
      <c r="E922" s="127">
        <v>42</v>
      </c>
      <c r="F922" s="127">
        <v>136</v>
      </c>
      <c r="G922" s="245">
        <v>275.03518676757812</v>
      </c>
      <c r="H922" s="245">
        <v>0.13680000603199005</v>
      </c>
      <c r="I922" s="245">
        <v>452350.59375</v>
      </c>
      <c r="J922" s="126">
        <v>0</v>
      </c>
      <c r="K922" s="127">
        <v>24902</v>
      </c>
      <c r="L922" s="251">
        <v>96.903863143522599</v>
      </c>
      <c r="M922" s="127">
        <v>1617628</v>
      </c>
      <c r="N922" s="251">
        <v>0</v>
      </c>
      <c r="O922" s="127">
        <v>37259</v>
      </c>
      <c r="P922" s="251">
        <v>0</v>
      </c>
      <c r="Q922" s="127">
        <v>114172</v>
      </c>
      <c r="R922" s="251">
        <v>99.934310913085938</v>
      </c>
      <c r="S922" s="127">
        <v>1110193</v>
      </c>
      <c r="T922" s="251">
        <v>99.935775756835938</v>
      </c>
      <c r="U922" s="251">
        <v>99.7987060546875</v>
      </c>
      <c r="V922" s="251">
        <v>99.805580139160156</v>
      </c>
      <c r="W922" s="251">
        <v>99.733146667480469</v>
      </c>
      <c r="X922" s="251">
        <v>99.741477966308594</v>
      </c>
      <c r="Y922" s="127">
        <v>1742554</v>
      </c>
      <c r="Z922" s="251">
        <v>99.878280639648438</v>
      </c>
      <c r="AA922" s="127">
        <v>282844</v>
      </c>
      <c r="AB922" s="251">
        <v>99.824989318847656</v>
      </c>
      <c r="AC922" s="127">
        <v>37286</v>
      </c>
      <c r="AD922" s="251">
        <v>0.27087914943695068</v>
      </c>
      <c r="AE922" s="127">
        <v>3317</v>
      </c>
      <c r="AF922" s="251">
        <v>98.372024536132813</v>
      </c>
      <c r="AG922" s="127">
        <v>1619676</v>
      </c>
      <c r="AH922" s="251">
        <v>0.14904215931892395</v>
      </c>
      <c r="AI922" s="127">
        <v>24102</v>
      </c>
      <c r="AJ922" s="251">
        <v>93.253669738769531</v>
      </c>
      <c r="AK922" s="251">
        <v>0.82208806276321411</v>
      </c>
      <c r="AL922" s="251">
        <v>5.5169831961393356E-2</v>
      </c>
      <c r="AM922" s="245">
        <v>0</v>
      </c>
      <c r="AN922" s="126">
        <v>0</v>
      </c>
      <c r="AO922" s="156">
        <v>0</v>
      </c>
      <c r="AP922" s="127">
        <v>0</v>
      </c>
      <c r="AQ922" s="127">
        <v>0</v>
      </c>
      <c r="AR922" s="127">
        <v>0</v>
      </c>
      <c r="AS922" s="127">
        <v>0</v>
      </c>
      <c r="AT922" s="127">
        <v>0</v>
      </c>
      <c r="AU922" s="127">
        <v>1</v>
      </c>
      <c r="AV922" s="311"/>
      <c r="AW922" s="312"/>
      <c r="AX922" s="312"/>
      <c r="AY922" s="316"/>
      <c r="AZ922" s="318"/>
      <c r="BA922" s="318"/>
    </row>
    <row r="923" spans="1:53" x14ac:dyDescent="0.25">
      <c r="A923" s="9">
        <v>41858</v>
      </c>
      <c r="B923" s="309" t="s">
        <v>78</v>
      </c>
      <c r="C923" s="309" t="s">
        <v>86</v>
      </c>
      <c r="D923" s="310" t="s">
        <v>118</v>
      </c>
      <c r="E923" s="127">
        <v>33</v>
      </c>
      <c r="F923" s="127">
        <v>104</v>
      </c>
      <c r="G923" s="245">
        <v>568.04412841796875</v>
      </c>
      <c r="H923" s="245">
        <v>0.33599996566772461</v>
      </c>
      <c r="I923" s="245">
        <v>400156.625</v>
      </c>
      <c r="J923" s="126">
        <v>0</v>
      </c>
      <c r="K923" s="127">
        <v>73197</v>
      </c>
      <c r="L923" s="251">
        <v>96.529912428104979</v>
      </c>
      <c r="M923" s="127">
        <v>1696574</v>
      </c>
      <c r="N923" s="251">
        <v>0</v>
      </c>
      <c r="O923" s="127">
        <v>69266</v>
      </c>
      <c r="P923" s="251">
        <v>0</v>
      </c>
      <c r="Q923" s="127">
        <v>154773</v>
      </c>
      <c r="R923" s="251">
        <v>99.90179443359375</v>
      </c>
      <c r="S923" s="127">
        <v>1127722</v>
      </c>
      <c r="T923" s="251">
        <v>99.914871215820313</v>
      </c>
      <c r="U923" s="251">
        <v>99.81231689453125</v>
      </c>
      <c r="V923" s="251">
        <v>99.810028076171875</v>
      </c>
      <c r="W923" s="251">
        <v>99.71429443359375</v>
      </c>
      <c r="X923" s="251">
        <v>99.725059509277344</v>
      </c>
      <c r="Y923" s="127">
        <v>1796678</v>
      </c>
      <c r="Z923" s="251">
        <v>99.877326965332031</v>
      </c>
      <c r="AA923" s="127">
        <v>277170</v>
      </c>
      <c r="AB923" s="251">
        <v>99.779197692871094</v>
      </c>
      <c r="AC923" s="127">
        <v>69293</v>
      </c>
      <c r="AD923" s="251">
        <v>0.23811928927898407</v>
      </c>
      <c r="AE923" s="127">
        <v>4907</v>
      </c>
      <c r="AF923" s="251">
        <v>98.349296569824219</v>
      </c>
      <c r="AG923" s="127">
        <v>1701340</v>
      </c>
      <c r="AH923" s="251">
        <v>0.16786767542362213</v>
      </c>
      <c r="AI923" s="127">
        <v>14093</v>
      </c>
      <c r="AJ923" s="251">
        <v>95.380683898925781</v>
      </c>
      <c r="AK923" s="251">
        <v>0.99607491493225098</v>
      </c>
      <c r="AL923" s="251">
        <v>5.6319218128919601E-2</v>
      </c>
      <c r="AM923" s="245">
        <v>0</v>
      </c>
      <c r="AN923" s="126">
        <v>0</v>
      </c>
      <c r="AO923" s="156">
        <v>0</v>
      </c>
      <c r="AP923" s="127">
        <v>0</v>
      </c>
      <c r="AQ923" s="127">
        <v>0</v>
      </c>
      <c r="AR923" s="127">
        <v>0</v>
      </c>
      <c r="AS923" s="127">
        <v>3</v>
      </c>
      <c r="AT923" s="127">
        <v>0</v>
      </c>
      <c r="AU923" s="127">
        <v>0</v>
      </c>
      <c r="AV923" s="311"/>
      <c r="AW923" s="312"/>
      <c r="AX923" s="312"/>
      <c r="AY923" s="316"/>
      <c r="AZ923" s="318"/>
      <c r="BA923" s="318"/>
    </row>
    <row r="924" spans="1:53" x14ac:dyDescent="0.25">
      <c r="A924" s="9">
        <v>41858</v>
      </c>
      <c r="B924" s="309" t="s">
        <v>79</v>
      </c>
      <c r="C924" s="309" t="s">
        <v>86</v>
      </c>
      <c r="D924" s="310" t="s">
        <v>119</v>
      </c>
      <c r="E924" s="127">
        <v>78</v>
      </c>
      <c r="F924" s="127">
        <v>264</v>
      </c>
      <c r="G924" s="245">
        <v>467.16250610351562</v>
      </c>
      <c r="H924" s="245">
        <v>0.18240004777908325</v>
      </c>
      <c r="I924" s="245">
        <v>1282964.75</v>
      </c>
      <c r="J924" s="126">
        <v>0</v>
      </c>
      <c r="K924" s="127">
        <v>67753</v>
      </c>
      <c r="L924" s="251">
        <v>97.080572077989174</v>
      </c>
      <c r="M924" s="127">
        <v>3482902</v>
      </c>
      <c r="N924" s="251">
        <v>0</v>
      </c>
      <c r="O924" s="127">
        <v>57039</v>
      </c>
      <c r="P924" s="251">
        <v>0</v>
      </c>
      <c r="Q924" s="127">
        <v>207627</v>
      </c>
      <c r="R924" s="251">
        <v>99.911857604980469</v>
      </c>
      <c r="S924" s="127">
        <v>2282149</v>
      </c>
      <c r="T924" s="251">
        <v>99.899482727050781</v>
      </c>
      <c r="U924" s="251">
        <v>99.698448181152344</v>
      </c>
      <c r="V924" s="251">
        <v>99.806198120117188</v>
      </c>
      <c r="W924" s="251">
        <v>99.610572814941406</v>
      </c>
      <c r="X924" s="251">
        <v>99.705879211425781</v>
      </c>
      <c r="Y924" s="127">
        <v>4003789</v>
      </c>
      <c r="Z924" s="251">
        <v>99.888679504394531</v>
      </c>
      <c r="AA924" s="127">
        <v>746542</v>
      </c>
      <c r="AB924" s="251">
        <v>99.839797973632812</v>
      </c>
      <c r="AC924" s="127">
        <v>57025</v>
      </c>
      <c r="AD924" s="251">
        <v>0.28408592939376831</v>
      </c>
      <c r="AE924" s="127">
        <v>3952</v>
      </c>
      <c r="AF924" s="251">
        <v>98.911941528320313</v>
      </c>
      <c r="AG924" s="127">
        <v>3486008</v>
      </c>
      <c r="AH924" s="251">
        <v>0.11715406179428101</v>
      </c>
      <c r="AI924" s="127">
        <v>30812</v>
      </c>
      <c r="AJ924" s="251">
        <v>95.745162963867188</v>
      </c>
      <c r="AK924" s="251">
        <v>0.91439342498779297</v>
      </c>
      <c r="AL924" s="251">
        <v>6.4382970333099365E-2</v>
      </c>
      <c r="AM924" s="245">
        <v>0</v>
      </c>
      <c r="AN924" s="126">
        <v>0</v>
      </c>
      <c r="AO924" s="156">
        <v>0</v>
      </c>
      <c r="AP924" s="127">
        <v>0</v>
      </c>
      <c r="AQ924" s="127">
        <v>0</v>
      </c>
      <c r="AR924" s="127">
        <v>0</v>
      </c>
      <c r="AS924" s="127">
        <v>0</v>
      </c>
      <c r="AT924" s="127">
        <v>0</v>
      </c>
      <c r="AU924" s="127">
        <v>0</v>
      </c>
      <c r="AV924" s="311"/>
      <c r="AW924" s="312"/>
      <c r="AX924" s="312"/>
      <c r="AY924" s="302"/>
      <c r="AZ924" s="302"/>
      <c r="BA924" s="302"/>
    </row>
    <row r="925" spans="1:53" x14ac:dyDescent="0.25">
      <c r="A925" s="9">
        <v>41858</v>
      </c>
      <c r="B925" s="309" t="s">
        <v>80</v>
      </c>
      <c r="C925" s="309" t="s">
        <v>86</v>
      </c>
      <c r="D925" s="310" t="s">
        <v>119</v>
      </c>
      <c r="E925" s="127">
        <v>57</v>
      </c>
      <c r="F925" s="127">
        <v>177</v>
      </c>
      <c r="G925" s="245">
        <v>335.92315673828125</v>
      </c>
      <c r="H925" s="245">
        <v>4.5600000768899918E-2</v>
      </c>
      <c r="I925" s="245">
        <v>762571.5</v>
      </c>
      <c r="J925" s="126">
        <v>0</v>
      </c>
      <c r="K925" s="127">
        <v>43942</v>
      </c>
      <c r="L925" s="251">
        <v>96.716125802193801</v>
      </c>
      <c r="M925" s="127">
        <v>1828341</v>
      </c>
      <c r="N925" s="251">
        <v>0</v>
      </c>
      <c r="O925" s="127">
        <v>39941</v>
      </c>
      <c r="P925" s="251">
        <v>0</v>
      </c>
      <c r="Q925" s="127">
        <v>112710</v>
      </c>
      <c r="R925" s="251">
        <v>99.957412719726563</v>
      </c>
      <c r="S925" s="127">
        <v>1221756</v>
      </c>
      <c r="T925" s="251">
        <v>99.958587646484375</v>
      </c>
      <c r="U925" s="251">
        <v>99.799705505371094</v>
      </c>
      <c r="V925" s="251">
        <v>99.873001098632812</v>
      </c>
      <c r="W925" s="251">
        <v>99.7572021484375</v>
      </c>
      <c r="X925" s="251">
        <v>99.831642150878906</v>
      </c>
      <c r="Y925" s="127">
        <v>1952585</v>
      </c>
      <c r="Z925" s="251">
        <v>99.879440307617188</v>
      </c>
      <c r="AA925" s="127">
        <v>352948</v>
      </c>
      <c r="AB925" s="251">
        <v>99.828872680664063</v>
      </c>
      <c r="AC925" s="127">
        <v>39960</v>
      </c>
      <c r="AD925" s="251">
        <v>0.24524524807929993</v>
      </c>
      <c r="AE925" s="127">
        <v>2652</v>
      </c>
      <c r="AF925" s="251">
        <v>99.321266174316406</v>
      </c>
      <c r="AG925" s="127">
        <v>1831787</v>
      </c>
      <c r="AH925" s="251">
        <v>0.13822567462921143</v>
      </c>
      <c r="AI925" s="127">
        <v>16685</v>
      </c>
      <c r="AJ925" s="251">
        <v>96.242134094238281</v>
      </c>
      <c r="AK925" s="251">
        <v>1.0151742696762085</v>
      </c>
      <c r="AL925" s="251">
        <v>6.2962137162685394E-2</v>
      </c>
      <c r="AM925" s="245">
        <v>0</v>
      </c>
      <c r="AN925" s="126">
        <v>0</v>
      </c>
      <c r="AO925" s="156">
        <v>0</v>
      </c>
      <c r="AP925" s="127">
        <v>0</v>
      </c>
      <c r="AQ925" s="127">
        <v>0</v>
      </c>
      <c r="AR925" s="127">
        <v>0</v>
      </c>
      <c r="AS925" s="127">
        <v>0</v>
      </c>
      <c r="AT925" s="127">
        <v>0</v>
      </c>
      <c r="AU925" s="127">
        <v>0</v>
      </c>
      <c r="AV925" s="311"/>
      <c r="AW925" s="312"/>
      <c r="AX925" s="312"/>
      <c r="AY925" s="302"/>
      <c r="AZ925" s="302"/>
      <c r="BA925" s="302"/>
    </row>
    <row r="926" spans="1:53" x14ac:dyDescent="0.25">
      <c r="A926" s="9">
        <v>41858</v>
      </c>
      <c r="B926" s="309" t="s">
        <v>81</v>
      </c>
      <c r="C926" s="309" t="s">
        <v>86</v>
      </c>
      <c r="D926" s="310" t="s">
        <v>119</v>
      </c>
      <c r="E926" s="127">
        <v>40</v>
      </c>
      <c r="F926" s="127">
        <v>134</v>
      </c>
      <c r="G926" s="245">
        <v>302.06396484375</v>
      </c>
      <c r="H926" s="245">
        <v>1.4399999752640724E-2</v>
      </c>
      <c r="I926" s="245">
        <v>763831.8125</v>
      </c>
      <c r="J926" s="126">
        <v>0</v>
      </c>
      <c r="K926" s="127">
        <v>31303</v>
      </c>
      <c r="L926" s="251">
        <v>96.776666773152726</v>
      </c>
      <c r="M926" s="127">
        <v>1505921</v>
      </c>
      <c r="N926" s="251">
        <v>0</v>
      </c>
      <c r="O926" s="127">
        <v>36380</v>
      </c>
      <c r="P926" s="251">
        <v>0</v>
      </c>
      <c r="Q926" s="127">
        <v>89357</v>
      </c>
      <c r="R926" s="251">
        <v>99.880256652832031</v>
      </c>
      <c r="S926" s="127">
        <v>1023738</v>
      </c>
      <c r="T926" s="251">
        <v>99.932991027832031</v>
      </c>
      <c r="U926" s="251">
        <v>99.722373962402344</v>
      </c>
      <c r="V926" s="251">
        <v>99.842750549316406</v>
      </c>
      <c r="W926" s="251">
        <v>99.60296630859375</v>
      </c>
      <c r="X926" s="251">
        <v>99.775848388671875</v>
      </c>
      <c r="Y926" s="127">
        <v>1734119</v>
      </c>
      <c r="Z926" s="251">
        <v>99.921112060546875</v>
      </c>
      <c r="AA926" s="127">
        <v>339425</v>
      </c>
      <c r="AB926" s="251">
        <v>99.880386352539063</v>
      </c>
      <c r="AC926" s="127">
        <v>36374</v>
      </c>
      <c r="AD926" s="251">
        <v>0.26392477750778198</v>
      </c>
      <c r="AE926" s="127">
        <v>2785</v>
      </c>
      <c r="AF926" s="251">
        <v>97.163375854492188</v>
      </c>
      <c r="AG926" s="127">
        <v>1507339</v>
      </c>
      <c r="AH926" s="251">
        <v>0.12498847395181656</v>
      </c>
      <c r="AI926" s="127">
        <v>17423</v>
      </c>
      <c r="AJ926" s="251">
        <v>95.259140014648438</v>
      </c>
      <c r="AK926" s="251">
        <v>0.91742187738418579</v>
      </c>
      <c r="AL926" s="251">
        <v>6.4200006425380707E-2</v>
      </c>
      <c r="AM926" s="245">
        <v>0</v>
      </c>
      <c r="AN926" s="126">
        <v>0</v>
      </c>
      <c r="AO926" s="156">
        <v>0</v>
      </c>
      <c r="AP926" s="127">
        <v>0</v>
      </c>
      <c r="AQ926" s="127">
        <v>0</v>
      </c>
      <c r="AR926" s="127">
        <v>0</v>
      </c>
      <c r="AS926" s="127">
        <v>0</v>
      </c>
      <c r="AT926" s="127">
        <v>0</v>
      </c>
      <c r="AU926" s="127">
        <v>0</v>
      </c>
      <c r="AV926" s="311"/>
      <c r="AW926" s="312"/>
      <c r="AX926" s="312"/>
      <c r="AY926" s="308"/>
      <c r="AZ926" s="308"/>
      <c r="BA926" s="308"/>
    </row>
    <row r="927" spans="1:53" x14ac:dyDescent="0.25">
      <c r="A927" s="9">
        <v>41858</v>
      </c>
      <c r="B927" s="309" t="s">
        <v>125</v>
      </c>
      <c r="C927" s="309" t="s">
        <v>86</v>
      </c>
      <c r="D927" s="310" t="s">
        <v>119</v>
      </c>
      <c r="E927" s="127">
        <v>16</v>
      </c>
      <c r="F927" s="127">
        <v>58</v>
      </c>
      <c r="G927" s="245">
        <v>362.10479736328125</v>
      </c>
      <c r="H927" s="245">
        <v>1.0439999103546143</v>
      </c>
      <c r="I927" s="245">
        <v>275923.03125</v>
      </c>
      <c r="J927" s="126">
        <v>0</v>
      </c>
      <c r="K927" s="127">
        <v>58979</v>
      </c>
      <c r="L927" s="251">
        <v>97.126095728988275</v>
      </c>
      <c r="M927" s="127">
        <v>1006380</v>
      </c>
      <c r="N927" s="251">
        <v>0</v>
      </c>
      <c r="O927" s="127">
        <v>45973</v>
      </c>
      <c r="P927" s="251">
        <v>0</v>
      </c>
      <c r="Q927" s="127">
        <v>105473</v>
      </c>
      <c r="R927" s="251">
        <v>99.949752807617188</v>
      </c>
      <c r="S927" s="127">
        <v>716248</v>
      </c>
      <c r="T927" s="251">
        <v>99.948623657226563</v>
      </c>
      <c r="U927" s="251">
        <v>99.810760498046875</v>
      </c>
      <c r="V927" s="251">
        <v>99.75238037109375</v>
      </c>
      <c r="W927" s="251">
        <v>99.760604858398438</v>
      </c>
      <c r="X927" s="251">
        <v>99.701133728027344</v>
      </c>
      <c r="Y927" s="127">
        <v>937994</v>
      </c>
      <c r="Z927" s="251">
        <v>99.946800231933594</v>
      </c>
      <c r="AA927" s="127">
        <v>155403</v>
      </c>
      <c r="AB927" s="251">
        <v>99.866157531738281</v>
      </c>
      <c r="AC927" s="127">
        <v>45974</v>
      </c>
      <c r="AD927" s="251">
        <v>0.18706224858760834</v>
      </c>
      <c r="AE927" s="127">
        <v>3603</v>
      </c>
      <c r="AF927" s="251">
        <v>98.667778015136719</v>
      </c>
      <c r="AG927" s="127">
        <v>1006310</v>
      </c>
      <c r="AH927" s="251">
        <v>0.11239081621170044</v>
      </c>
      <c r="AI927" s="127">
        <v>12125</v>
      </c>
      <c r="AJ927" s="251">
        <v>93.006187438964844</v>
      </c>
      <c r="AK927" s="251">
        <v>0.98779827356338501</v>
      </c>
      <c r="AL927" s="251">
        <v>6.0462068766355515E-2</v>
      </c>
      <c r="AM927" s="245">
        <v>0</v>
      </c>
      <c r="AN927" s="126">
        <v>0</v>
      </c>
      <c r="AO927" s="156">
        <v>0</v>
      </c>
      <c r="AP927" s="127">
        <v>0</v>
      </c>
      <c r="AQ927" s="127">
        <v>0</v>
      </c>
      <c r="AR927" s="127">
        <v>0</v>
      </c>
      <c r="AS927" s="127">
        <v>0</v>
      </c>
      <c r="AT927" s="127">
        <v>0</v>
      </c>
      <c r="AU927" s="127">
        <v>0</v>
      </c>
      <c r="AV927" s="315"/>
      <c r="AW927" s="316"/>
      <c r="AX927" s="316"/>
      <c r="AY927" s="312"/>
      <c r="AZ927" s="308"/>
      <c r="BA927" s="308"/>
    </row>
    <row r="928" spans="1:53" x14ac:dyDescent="0.25">
      <c r="A928" s="9">
        <v>41858</v>
      </c>
      <c r="B928" s="313" t="s">
        <v>82</v>
      </c>
      <c r="C928" s="313" t="s">
        <v>86</v>
      </c>
      <c r="D928" s="314" t="s">
        <v>120</v>
      </c>
      <c r="E928" s="131">
        <v>51</v>
      </c>
      <c r="F928" s="131">
        <v>165</v>
      </c>
      <c r="G928" s="246">
        <v>356.47207641601562</v>
      </c>
      <c r="H928" s="246">
        <v>0.38399997353553772</v>
      </c>
      <c r="I928" s="246">
        <v>660102.0625</v>
      </c>
      <c r="J928" s="129">
        <v>0</v>
      </c>
      <c r="K928" s="128">
        <v>47575</v>
      </c>
      <c r="L928" s="252">
        <v>96.779821334734635</v>
      </c>
      <c r="M928" s="128">
        <v>1238876</v>
      </c>
      <c r="N928" s="252">
        <v>0</v>
      </c>
      <c r="O928" s="128">
        <v>50404</v>
      </c>
      <c r="P928" s="252">
        <v>0</v>
      </c>
      <c r="Q928" s="128">
        <v>127198</v>
      </c>
      <c r="R928" s="252">
        <v>99.930816650390625</v>
      </c>
      <c r="S928" s="128">
        <v>881373</v>
      </c>
      <c r="T928" s="252">
        <v>99.735977172851563</v>
      </c>
      <c r="U928" s="252">
        <v>99.851203918457031</v>
      </c>
      <c r="V928" s="252">
        <v>99.889251708984375</v>
      </c>
      <c r="W928" s="252">
        <v>99.782119750976563</v>
      </c>
      <c r="X928" s="252">
        <v>99.625518798828125</v>
      </c>
      <c r="Y928" s="128">
        <v>1058163</v>
      </c>
      <c r="Z928" s="252">
        <v>99.921180725097656</v>
      </c>
      <c r="AA928" s="128">
        <v>171889</v>
      </c>
      <c r="AB928" s="252">
        <v>99.722496032714844</v>
      </c>
      <c r="AC928" s="128">
        <v>50463</v>
      </c>
      <c r="AD928" s="252">
        <v>0.21203653514385223</v>
      </c>
      <c r="AE928" s="128">
        <v>5070</v>
      </c>
      <c r="AF928" s="252">
        <v>98.639053344726563</v>
      </c>
      <c r="AG928" s="128">
        <v>1242146</v>
      </c>
      <c r="AH928" s="252">
        <v>0.2523052990436554</v>
      </c>
      <c r="AI928" s="128">
        <v>13973</v>
      </c>
      <c r="AJ928" s="252">
        <v>95.505615234375</v>
      </c>
      <c r="AK928" s="252">
        <v>1.269068717956543</v>
      </c>
      <c r="AL928" s="252">
        <v>6.8700015544891357E-2</v>
      </c>
      <c r="AM928" s="246">
        <v>0</v>
      </c>
      <c r="AN928" s="129">
        <v>0</v>
      </c>
      <c r="AO928" s="129">
        <v>0</v>
      </c>
      <c r="AP928" s="296">
        <v>0</v>
      </c>
      <c r="AQ928" s="296">
        <v>0</v>
      </c>
      <c r="AR928" s="296">
        <v>0</v>
      </c>
      <c r="AS928" s="296">
        <v>1</v>
      </c>
      <c r="AT928" s="296">
        <v>1</v>
      </c>
      <c r="AU928" s="296">
        <v>0</v>
      </c>
      <c r="AV928" s="315"/>
      <c r="AW928" s="316"/>
      <c r="AX928" s="316"/>
      <c r="AY928" s="312"/>
      <c r="AZ928" s="308"/>
      <c r="BA928" s="308"/>
    </row>
    <row r="929" spans="1:53" x14ac:dyDescent="0.25">
      <c r="A929" s="9">
        <v>41858</v>
      </c>
      <c r="B929" s="313" t="s">
        <v>83</v>
      </c>
      <c r="C929" s="313" t="s">
        <v>86</v>
      </c>
      <c r="D929" s="314" t="s">
        <v>120</v>
      </c>
      <c r="E929" s="131">
        <v>46</v>
      </c>
      <c r="F929" s="131">
        <v>140</v>
      </c>
      <c r="G929" s="246">
        <v>150.21121215820312</v>
      </c>
      <c r="H929" s="246">
        <v>4.8000002279877663E-3</v>
      </c>
      <c r="I929" s="246">
        <v>606867.125</v>
      </c>
      <c r="J929" s="131">
        <v>0</v>
      </c>
      <c r="K929" s="130">
        <v>22613</v>
      </c>
      <c r="L929" s="253">
        <v>96.767346216777966</v>
      </c>
      <c r="M929" s="130">
        <v>928549</v>
      </c>
      <c r="N929" s="253">
        <v>1.0769491200335324E-4</v>
      </c>
      <c r="O929" s="130">
        <v>18881</v>
      </c>
      <c r="P929" s="253">
        <v>5.2963295020163059E-3</v>
      </c>
      <c r="Q929" s="130">
        <v>78937</v>
      </c>
      <c r="R929" s="253">
        <v>99.921455383300781</v>
      </c>
      <c r="S929" s="130">
        <v>576464</v>
      </c>
      <c r="T929" s="253">
        <v>99.916389465332031</v>
      </c>
      <c r="U929" s="253">
        <v>99.867591857910156</v>
      </c>
      <c r="V929" s="253">
        <v>99.902862548828125</v>
      </c>
      <c r="W929" s="253">
        <v>99.789154052734375</v>
      </c>
      <c r="X929" s="253">
        <v>99.8193359375</v>
      </c>
      <c r="Y929" s="130">
        <v>941441</v>
      </c>
      <c r="Z929" s="253">
        <v>99.925643920898437</v>
      </c>
      <c r="AA929" s="130">
        <v>199517</v>
      </c>
      <c r="AB929" s="253">
        <v>99.833099365234375</v>
      </c>
      <c r="AC929" s="130">
        <v>18907</v>
      </c>
      <c r="AD929" s="253">
        <v>0.26445230841636658</v>
      </c>
      <c r="AE929" s="130">
        <v>1640</v>
      </c>
      <c r="AF929" s="253">
        <v>99.207313537597656</v>
      </c>
      <c r="AG929" s="130">
        <v>930899</v>
      </c>
      <c r="AH929" s="253">
        <v>0.23772718012332916</v>
      </c>
      <c r="AI929" s="130">
        <v>5637</v>
      </c>
      <c r="AJ929" s="253">
        <v>96.381050109863281</v>
      </c>
      <c r="AK929" s="253">
        <v>1.1186670064926147</v>
      </c>
      <c r="AL929" s="253">
        <v>7.352001965045929E-2</v>
      </c>
      <c r="AM929" s="256">
        <v>0</v>
      </c>
      <c r="AN929" s="131">
        <v>0</v>
      </c>
      <c r="AO929" s="131">
        <v>0</v>
      </c>
      <c r="AP929" s="296">
        <v>0</v>
      </c>
      <c r="AQ929" s="296">
        <v>0</v>
      </c>
      <c r="AR929" s="296">
        <v>0</v>
      </c>
      <c r="AS929" s="296">
        <v>0</v>
      </c>
      <c r="AT929" s="296">
        <v>0</v>
      </c>
      <c r="AU929" s="296">
        <v>0</v>
      </c>
      <c r="AV929" s="315"/>
      <c r="AW929" s="316"/>
      <c r="AX929" s="316"/>
      <c r="AY929" s="312"/>
      <c r="AZ929" s="308"/>
      <c r="BA929" s="308"/>
    </row>
    <row r="930" spans="1:53" x14ac:dyDescent="0.25">
      <c r="A930" s="9">
        <v>41858</v>
      </c>
      <c r="B930" s="299" t="s">
        <v>85</v>
      </c>
      <c r="C930" s="299" t="s">
        <v>86</v>
      </c>
      <c r="D930" s="300">
        <v>3</v>
      </c>
      <c r="E930" s="124">
        <v>134</v>
      </c>
      <c r="F930" s="124">
        <v>435</v>
      </c>
      <c r="G930" s="242">
        <v>253.57440185546875</v>
      </c>
      <c r="H930" s="242">
        <v>4.0799997746944427E-2</v>
      </c>
      <c r="I930" s="242">
        <v>2527940</v>
      </c>
      <c r="J930" s="125">
        <v>0</v>
      </c>
      <c r="K930" s="124">
        <v>53199</v>
      </c>
      <c r="L930" s="248">
        <v>96.898437940562786</v>
      </c>
      <c r="M930" s="124">
        <v>3081440</v>
      </c>
      <c r="N930" s="248">
        <v>3.2452360755996779E-5</v>
      </c>
      <c r="O930" s="124">
        <v>31775</v>
      </c>
      <c r="P930" s="248">
        <v>0</v>
      </c>
      <c r="Q930" s="124">
        <v>172575</v>
      </c>
      <c r="R930" s="248">
        <v>99.900909423828125</v>
      </c>
      <c r="S930" s="124">
        <v>2120694</v>
      </c>
      <c r="T930" s="248">
        <v>99.895271301269531</v>
      </c>
      <c r="U930" s="248">
        <v>99.760818481445313</v>
      </c>
      <c r="V930" s="248">
        <v>99.922370910644531</v>
      </c>
      <c r="W930" s="248">
        <v>99.661964416503906</v>
      </c>
      <c r="X930" s="248">
        <v>99.817726135253906</v>
      </c>
      <c r="Y930" s="124">
        <v>4624824</v>
      </c>
      <c r="Z930" s="248">
        <v>99.874717712402344</v>
      </c>
      <c r="AA930" s="124">
        <v>805393</v>
      </c>
      <c r="AB930" s="248">
        <v>99.72833251953125</v>
      </c>
      <c r="AC930" s="124">
        <v>31852</v>
      </c>
      <c r="AD930" s="248">
        <v>0.48034659028053284</v>
      </c>
      <c r="AE930" s="124">
        <v>2589</v>
      </c>
      <c r="AF930" s="248">
        <v>96.716880798339844</v>
      </c>
      <c r="AG930" s="124">
        <v>3100080</v>
      </c>
      <c r="AH930" s="248">
        <v>0.24802586436271667</v>
      </c>
      <c r="AI930" s="124">
        <v>18024</v>
      </c>
      <c r="AJ930" s="248">
        <v>92.371284484863281</v>
      </c>
      <c r="AK930" s="248">
        <v>1.0245217084884644</v>
      </c>
      <c r="AL930" s="248">
        <v>7.0208050310611725E-2</v>
      </c>
      <c r="AM930" s="242">
        <v>0</v>
      </c>
      <c r="AN930" s="125">
        <v>0</v>
      </c>
      <c r="AO930" s="300">
        <v>0</v>
      </c>
      <c r="AP930" s="124">
        <v>0</v>
      </c>
      <c r="AQ930" s="124">
        <v>0</v>
      </c>
      <c r="AR930" s="124">
        <v>0</v>
      </c>
      <c r="AS930" s="124">
        <v>0</v>
      </c>
      <c r="AT930" s="124">
        <v>0</v>
      </c>
      <c r="AU930" s="124">
        <v>0</v>
      </c>
      <c r="AV930" s="301"/>
      <c r="AW930" s="302"/>
      <c r="AX930" s="302"/>
      <c r="AY930" s="312"/>
      <c r="AZ930" s="308"/>
      <c r="BA930" s="308"/>
    </row>
    <row r="931" spans="1:53" x14ac:dyDescent="0.25">
      <c r="A931" s="9">
        <v>41858</v>
      </c>
      <c r="B931" s="304" t="s">
        <v>84</v>
      </c>
      <c r="C931" s="304" t="s">
        <v>87</v>
      </c>
      <c r="D931" s="305">
        <v>2</v>
      </c>
      <c r="E931" s="142">
        <v>194</v>
      </c>
      <c r="F931" s="142">
        <v>581</v>
      </c>
      <c r="G931" s="243">
        <v>1014.3341064453125</v>
      </c>
      <c r="H931" s="243">
        <v>3.5170662403106689</v>
      </c>
      <c r="I931" s="243">
        <v>4444704.5</v>
      </c>
      <c r="J931" s="143">
        <v>0</v>
      </c>
      <c r="K931" s="142">
        <v>105727</v>
      </c>
      <c r="L931" s="249">
        <v>96.933612038552113</v>
      </c>
      <c r="M931" s="142">
        <v>6512259</v>
      </c>
      <c r="N931" s="249">
        <v>0</v>
      </c>
      <c r="O931" s="142">
        <v>68646</v>
      </c>
      <c r="P931" s="249">
        <v>6.14662014413625E-4</v>
      </c>
      <c r="Q931" s="142">
        <v>61696</v>
      </c>
      <c r="R931" s="249">
        <v>99.901130676269531</v>
      </c>
      <c r="S931" s="142">
        <v>5083326</v>
      </c>
      <c r="T931" s="249">
        <v>99.980384826660156</v>
      </c>
      <c r="U931" s="249">
        <v>99.772750854492187</v>
      </c>
      <c r="V931" s="249">
        <v>99.894859313964844</v>
      </c>
      <c r="W931" s="249">
        <v>99.674102783203125</v>
      </c>
      <c r="X931" s="249">
        <v>99.875267028808594</v>
      </c>
      <c r="Y931" s="142">
        <v>18083884</v>
      </c>
      <c r="Z931" s="249">
        <v>99.895652770996094</v>
      </c>
      <c r="AA931" s="142">
        <v>11456</v>
      </c>
      <c r="AB931" s="249">
        <v>89.0625</v>
      </c>
      <c r="AC931" s="142">
        <v>60007</v>
      </c>
      <c r="AD931" s="249">
        <v>0.20664255321025848</v>
      </c>
      <c r="AE931" s="142">
        <v>8557</v>
      </c>
      <c r="AF931" s="249">
        <v>99.392311096191406</v>
      </c>
      <c r="AG931" s="142">
        <v>6481123</v>
      </c>
      <c r="AH931" s="249">
        <v>0.13383482396602631</v>
      </c>
      <c r="AI931" s="142">
        <v>13057</v>
      </c>
      <c r="AJ931" s="249">
        <v>96.507621765136719</v>
      </c>
      <c r="AK931" s="249">
        <v>2.573129415512085</v>
      </c>
      <c r="AL931" s="249">
        <v>0.16686969995498657</v>
      </c>
      <c r="AM931" s="243">
        <v>0</v>
      </c>
      <c r="AN931" s="143">
        <v>0</v>
      </c>
      <c r="AO931" s="305">
        <v>0</v>
      </c>
      <c r="AP931" s="142">
        <v>0</v>
      </c>
      <c r="AQ931" s="142">
        <v>0</v>
      </c>
      <c r="AR931" s="142">
        <v>0</v>
      </c>
      <c r="AS931" s="142">
        <v>0</v>
      </c>
      <c r="AT931" s="142">
        <v>0</v>
      </c>
      <c r="AU931" s="142">
        <v>0</v>
      </c>
      <c r="AV931" s="301"/>
      <c r="AW931" s="302"/>
      <c r="AX931" s="302"/>
      <c r="AY931" s="312"/>
      <c r="AZ931" s="308"/>
      <c r="BA931" s="308"/>
    </row>
    <row r="932" spans="1:53" x14ac:dyDescent="0.25">
      <c r="A932" s="9">
        <v>41857</v>
      </c>
      <c r="B932" s="299" t="s">
        <v>17</v>
      </c>
      <c r="C932" s="299"/>
      <c r="D932" s="300">
        <v>4</v>
      </c>
      <c r="E932" s="124">
        <v>847</v>
      </c>
      <c r="F932" s="124">
        <v>2763</v>
      </c>
      <c r="G932" s="242">
        <v>6737.5631256103516</v>
      </c>
      <c r="H932" s="242">
        <v>4.4681084547191858</v>
      </c>
      <c r="I932" s="242">
        <v>14990698.78125</v>
      </c>
      <c r="J932" s="125"/>
      <c r="K932" s="124">
        <v>827793</v>
      </c>
      <c r="L932" s="248">
        <v>96.981008537158445</v>
      </c>
      <c r="M932" s="124">
        <v>32260489</v>
      </c>
      <c r="N932" s="248">
        <v>1.3948951495465833E-4</v>
      </c>
      <c r="O932" s="124">
        <v>776814</v>
      </c>
      <c r="P932" s="248">
        <v>5.7961270940495478E-4</v>
      </c>
      <c r="Q932" s="124">
        <v>1978648</v>
      </c>
      <c r="R932" s="248">
        <v>99.921410971881912</v>
      </c>
      <c r="S932" s="124">
        <v>22965013</v>
      </c>
      <c r="T932" s="248">
        <v>99.937122085903155</v>
      </c>
      <c r="U932" s="248">
        <v>99.756827500875474</v>
      </c>
      <c r="V932" s="248">
        <v>99.816867785045787</v>
      </c>
      <c r="W932" s="248">
        <v>99.678429579661099</v>
      </c>
      <c r="X932" s="248">
        <v>99.754105020665733</v>
      </c>
      <c r="Y932" s="124">
        <v>46537091</v>
      </c>
      <c r="Z932" s="248">
        <v>99.902010967772497</v>
      </c>
      <c r="AA932" s="124">
        <v>4821396</v>
      </c>
      <c r="AB932" s="248">
        <v>99.771581074707896</v>
      </c>
      <c r="AC932" s="124">
        <v>768704</v>
      </c>
      <c r="AD932" s="248">
        <v>0.29048892610480981</v>
      </c>
      <c r="AE932" s="124">
        <v>68518</v>
      </c>
      <c r="AF932" s="248">
        <v>98.482150718826816</v>
      </c>
      <c r="AG932" s="124">
        <v>32267174</v>
      </c>
      <c r="AH932" s="248">
        <v>0.15219182123438413</v>
      </c>
      <c r="AI932" s="124">
        <v>309453</v>
      </c>
      <c r="AJ932" s="248">
        <v>95.034462995101691</v>
      </c>
      <c r="AK932" s="248">
        <v>0.83833782094097231</v>
      </c>
      <c r="AL932" s="248" t="e">
        <v>#DIV/0!</v>
      </c>
      <c r="AM932" s="242"/>
      <c r="AN932" s="125"/>
      <c r="AO932" s="300"/>
      <c r="AP932" s="124">
        <v>0</v>
      </c>
      <c r="AQ932" s="124">
        <v>0</v>
      </c>
      <c r="AR932" s="124">
        <v>0</v>
      </c>
      <c r="AS932" s="124">
        <v>2</v>
      </c>
      <c r="AT932" s="124">
        <v>2</v>
      </c>
      <c r="AU932" s="124">
        <v>1</v>
      </c>
      <c r="AV932" s="34"/>
      <c r="AW932" s="308"/>
      <c r="AX932" s="308"/>
      <c r="AY932" s="312"/>
      <c r="AZ932" s="308"/>
      <c r="BA932" s="308"/>
    </row>
    <row r="933" spans="1:53" x14ac:dyDescent="0.25">
      <c r="A933" s="9">
        <v>41857</v>
      </c>
      <c r="B933" s="304" t="s">
        <v>88</v>
      </c>
      <c r="C933" s="304"/>
      <c r="D933" s="305">
        <v>3</v>
      </c>
      <c r="E933" s="142">
        <v>653</v>
      </c>
      <c r="F933" s="142">
        <v>2182</v>
      </c>
      <c r="G933" s="243">
        <v>5709.4801177978516</v>
      </c>
      <c r="H933" s="243">
        <v>3.4608002100139856</v>
      </c>
      <c r="I933" s="243">
        <v>10063034.28125</v>
      </c>
      <c r="J933" s="143"/>
      <c r="K933" s="142">
        <v>728300</v>
      </c>
      <c r="L933" s="249">
        <v>96.999725387889612</v>
      </c>
      <c r="M933" s="142">
        <v>25570568</v>
      </c>
      <c r="N933" s="249">
        <v>1.7598357466326484E-4</v>
      </c>
      <c r="O933" s="142">
        <v>707567</v>
      </c>
      <c r="P933" s="249">
        <v>5.6531750270851281E-4</v>
      </c>
      <c r="Q933" s="142">
        <v>1916938</v>
      </c>
      <c r="R933" s="249">
        <v>99.921593746089385</v>
      </c>
      <c r="S933" s="142">
        <v>17720737</v>
      </c>
      <c r="T933" s="249">
        <v>99.924020872396639</v>
      </c>
      <c r="U933" s="249">
        <v>99.755076501832079</v>
      </c>
      <c r="V933" s="249">
        <v>99.798463225540019</v>
      </c>
      <c r="W933" s="249">
        <v>99.676862283261329</v>
      </c>
      <c r="X933" s="249">
        <v>99.722637223819689</v>
      </c>
      <c r="Y933" s="142">
        <v>27446151</v>
      </c>
      <c r="Z933" s="249">
        <v>99.902012992691908</v>
      </c>
      <c r="AA933" s="142">
        <v>4809371</v>
      </c>
      <c r="AB933" s="249">
        <v>99.796772160267111</v>
      </c>
      <c r="AC933" s="142">
        <v>707934</v>
      </c>
      <c r="AD933" s="249">
        <v>0.29451897939801452</v>
      </c>
      <c r="AE933" s="142">
        <v>60108</v>
      </c>
      <c r="AF933" s="249">
        <v>98.382911088993879</v>
      </c>
      <c r="AG933" s="142">
        <v>25608288</v>
      </c>
      <c r="AH933" s="249">
        <v>0.15806210767840564</v>
      </c>
      <c r="AI933" s="142">
        <v>297106</v>
      </c>
      <c r="AJ933" s="249">
        <v>94.983271006766572</v>
      </c>
      <c r="AK933" s="249">
        <v>7.835260594295956E-7</v>
      </c>
      <c r="AL933" s="249" t="e">
        <v>#DIV/0!</v>
      </c>
      <c r="AM933" s="243"/>
      <c r="AN933" s="143"/>
      <c r="AO933" s="305"/>
      <c r="AP933" s="142">
        <v>0</v>
      </c>
      <c r="AQ933" s="142">
        <v>0</v>
      </c>
      <c r="AR933" s="142">
        <v>0</v>
      </c>
      <c r="AS933" s="142">
        <v>2</v>
      </c>
      <c r="AT933" s="142">
        <v>1</v>
      </c>
      <c r="AU933" s="142">
        <v>1</v>
      </c>
      <c r="AV933" s="311"/>
      <c r="AW933" s="312"/>
      <c r="AX933" s="312"/>
      <c r="AY933" s="312"/>
      <c r="AZ933" s="308"/>
      <c r="BA933" s="308"/>
    </row>
    <row r="934" spans="1:53" x14ac:dyDescent="0.25">
      <c r="A934" s="9">
        <v>41857</v>
      </c>
      <c r="B934" s="306" t="s">
        <v>89</v>
      </c>
      <c r="C934" s="306"/>
      <c r="D934" s="307">
        <v>1</v>
      </c>
      <c r="E934" s="145">
        <v>194</v>
      </c>
      <c r="F934" s="145">
        <v>581</v>
      </c>
      <c r="G934" s="244">
        <v>1028.0830078125</v>
      </c>
      <c r="H934" s="244">
        <v>1.0073082447052002</v>
      </c>
      <c r="I934" s="244">
        <v>4927664.5</v>
      </c>
      <c r="J934" s="138"/>
      <c r="K934" s="145">
        <v>99493</v>
      </c>
      <c r="L934" s="250">
        <v>96.843999075311828</v>
      </c>
      <c r="M934" s="145">
        <v>6689921</v>
      </c>
      <c r="N934" s="250">
        <v>0</v>
      </c>
      <c r="O934" s="145">
        <v>69247</v>
      </c>
      <c r="P934" s="250">
        <v>7.2568136965855956E-4</v>
      </c>
      <c r="Q934" s="145">
        <v>61710</v>
      </c>
      <c r="R934" s="250">
        <v>99.915733337402344</v>
      </c>
      <c r="S934" s="145">
        <v>5244276</v>
      </c>
      <c r="T934" s="250">
        <v>99.981391906738281</v>
      </c>
      <c r="U934" s="250">
        <v>99.77471923828125</v>
      </c>
      <c r="V934" s="250">
        <v>99.887214660644531</v>
      </c>
      <c r="W934" s="250">
        <v>99.690643310546875</v>
      </c>
      <c r="X934" s="250">
        <v>99.868629455566406</v>
      </c>
      <c r="Y934" s="145">
        <v>19090940</v>
      </c>
      <c r="Z934" s="250">
        <v>99.902008056640625</v>
      </c>
      <c r="AA934" s="145">
        <v>12025</v>
      </c>
      <c r="AB934" s="250">
        <v>89.696464538574219</v>
      </c>
      <c r="AC934" s="145">
        <v>60770</v>
      </c>
      <c r="AD934" s="250">
        <v>0.24354122579097748</v>
      </c>
      <c r="AE934" s="145">
        <v>8410</v>
      </c>
      <c r="AF934" s="250">
        <v>99.191436767578125</v>
      </c>
      <c r="AG934" s="145">
        <v>6658886</v>
      </c>
      <c r="AH934" s="250">
        <v>0.12961627542972565</v>
      </c>
      <c r="AI934" s="145">
        <v>12347</v>
      </c>
      <c r="AJ934" s="250">
        <v>96.26629638671875</v>
      </c>
      <c r="AK934" s="250">
        <v>2.5503485202789307</v>
      </c>
      <c r="AL934" s="250">
        <v>0.19209885597229004</v>
      </c>
      <c r="AM934" s="244"/>
      <c r="AN934" s="138"/>
      <c r="AO934" s="307"/>
      <c r="AP934" s="145">
        <v>0</v>
      </c>
      <c r="AQ934" s="145">
        <v>0</v>
      </c>
      <c r="AR934" s="145">
        <v>0</v>
      </c>
      <c r="AS934" s="145">
        <v>0</v>
      </c>
      <c r="AT934" s="145">
        <v>1</v>
      </c>
      <c r="AU934" s="145">
        <v>0</v>
      </c>
      <c r="AV934" s="311"/>
      <c r="AW934" s="312"/>
      <c r="AX934" s="312"/>
      <c r="AY934" s="316"/>
      <c r="AZ934" s="318"/>
      <c r="BA934" s="318"/>
    </row>
    <row r="935" spans="1:53" x14ac:dyDescent="0.25">
      <c r="A935" s="9">
        <v>41857</v>
      </c>
      <c r="B935" s="309" t="s">
        <v>75</v>
      </c>
      <c r="C935" s="309" t="s">
        <v>86</v>
      </c>
      <c r="D935" s="310" t="s">
        <v>118</v>
      </c>
      <c r="E935" s="127">
        <v>39</v>
      </c>
      <c r="F935" s="127">
        <v>181</v>
      </c>
      <c r="G935" s="245">
        <v>1470.0772705078125</v>
      </c>
      <c r="H935" s="245">
        <v>1.3752000331878662</v>
      </c>
      <c r="I935" s="245">
        <v>758354.625</v>
      </c>
      <c r="J935" s="126">
        <v>0</v>
      </c>
      <c r="K935" s="127">
        <v>157034</v>
      </c>
      <c r="L935" s="251">
        <v>96.968809302444058</v>
      </c>
      <c r="M935" s="127">
        <v>3731859</v>
      </c>
      <c r="N935" s="251">
        <v>9.6466665854677558E-4</v>
      </c>
      <c r="O935" s="127">
        <v>183635</v>
      </c>
      <c r="P935" s="251">
        <v>2.1782340481877327E-3</v>
      </c>
      <c r="Q935" s="127">
        <v>424498</v>
      </c>
      <c r="R935" s="251">
        <v>99.878440856933594</v>
      </c>
      <c r="S935" s="127">
        <v>2877155</v>
      </c>
      <c r="T935" s="251">
        <v>99.897575378417969</v>
      </c>
      <c r="U935" s="251">
        <v>99.649307250976563</v>
      </c>
      <c r="V935" s="251">
        <v>99.440223693847656</v>
      </c>
      <c r="W935" s="251">
        <v>99.528175354003906</v>
      </c>
      <c r="X935" s="251">
        <v>99.338371276855469</v>
      </c>
      <c r="Y935" s="127">
        <v>3205514</v>
      </c>
      <c r="Z935" s="251">
        <v>99.917610168457031</v>
      </c>
      <c r="AA935" s="127">
        <v>542539</v>
      </c>
      <c r="AB935" s="251">
        <v>99.652931213378906</v>
      </c>
      <c r="AC935" s="127">
        <v>183812</v>
      </c>
      <c r="AD935" s="251">
        <v>0.44610798358917236</v>
      </c>
      <c r="AE935" s="127">
        <v>22183</v>
      </c>
      <c r="AF935" s="251">
        <v>98.102149963378906</v>
      </c>
      <c r="AG935" s="127">
        <v>3724629</v>
      </c>
      <c r="AH935" s="251">
        <v>0.17483620345592499</v>
      </c>
      <c r="AI935" s="127">
        <v>110205</v>
      </c>
      <c r="AJ935" s="251">
        <v>95.616348266601562</v>
      </c>
      <c r="AK935" s="251">
        <v>0.78461217880249023</v>
      </c>
      <c r="AL935" s="251">
        <v>5.9790048748254776E-2</v>
      </c>
      <c r="AM935" s="245">
        <v>0</v>
      </c>
      <c r="AN935" s="126">
        <v>0</v>
      </c>
      <c r="AO935" s="156">
        <v>0</v>
      </c>
      <c r="AP935" s="127">
        <v>0</v>
      </c>
      <c r="AQ935" s="127">
        <v>0</v>
      </c>
      <c r="AR935" s="127">
        <v>0</v>
      </c>
      <c r="AS935" s="127">
        <v>1</v>
      </c>
      <c r="AT935" s="127">
        <v>0</v>
      </c>
      <c r="AU935" s="127">
        <v>0</v>
      </c>
      <c r="AV935" s="311"/>
      <c r="AW935" s="312"/>
      <c r="AX935" s="312"/>
      <c r="AY935" s="316"/>
      <c r="AZ935" s="318"/>
      <c r="BA935" s="318"/>
    </row>
    <row r="936" spans="1:53" x14ac:dyDescent="0.25">
      <c r="A936" s="9">
        <v>41857</v>
      </c>
      <c r="B936" s="309" t="s">
        <v>76</v>
      </c>
      <c r="C936" s="309" t="s">
        <v>86</v>
      </c>
      <c r="D936" s="310" t="s">
        <v>119</v>
      </c>
      <c r="E936" s="127">
        <v>52</v>
      </c>
      <c r="F936" s="127">
        <v>168</v>
      </c>
      <c r="G936" s="245">
        <v>451.14483642578125</v>
      </c>
      <c r="H936" s="245">
        <v>1.4399999752640724E-2</v>
      </c>
      <c r="I936" s="245">
        <v>623969.8125</v>
      </c>
      <c r="J936" s="126">
        <v>0</v>
      </c>
      <c r="K936" s="127">
        <v>57208</v>
      </c>
      <c r="L936" s="251">
        <v>97.271360648860295</v>
      </c>
      <c r="M936" s="127">
        <v>1834038</v>
      </c>
      <c r="N936" s="251">
        <v>0</v>
      </c>
      <c r="O936" s="127">
        <v>52838</v>
      </c>
      <c r="P936" s="251">
        <v>0</v>
      </c>
      <c r="Q936" s="127">
        <v>123688</v>
      </c>
      <c r="R936" s="251">
        <v>99.924003601074219</v>
      </c>
      <c r="S936" s="127">
        <v>1312877</v>
      </c>
      <c r="T936" s="251">
        <v>99.949501037597656</v>
      </c>
      <c r="U936" s="251">
        <v>99.697189331054688</v>
      </c>
      <c r="V936" s="251">
        <v>99.898582458496094</v>
      </c>
      <c r="W936" s="251">
        <v>99.621421813964844</v>
      </c>
      <c r="X936" s="251">
        <v>99.848136901855469</v>
      </c>
      <c r="Y936" s="127">
        <v>1957959</v>
      </c>
      <c r="Z936" s="251">
        <v>99.916854858398438</v>
      </c>
      <c r="AA936" s="127">
        <v>317787</v>
      </c>
      <c r="AB936" s="251">
        <v>99.847694396972656</v>
      </c>
      <c r="AC936" s="127">
        <v>52822</v>
      </c>
      <c r="AD936" s="251">
        <v>0.2745068371295929</v>
      </c>
      <c r="AE936" s="127">
        <v>1169</v>
      </c>
      <c r="AF936" s="251">
        <v>97.861419677734375</v>
      </c>
      <c r="AG936" s="127">
        <v>1836952</v>
      </c>
      <c r="AH936" s="251">
        <v>0.12689498066902161</v>
      </c>
      <c r="AI936" s="127">
        <v>15414</v>
      </c>
      <c r="AJ936" s="251">
        <v>93.051773071289063</v>
      </c>
      <c r="AK936" s="251">
        <v>1.0984941720962524</v>
      </c>
      <c r="AL936" s="251">
        <v>5.1469046622514725E-2</v>
      </c>
      <c r="AM936" s="245">
        <v>0</v>
      </c>
      <c r="AN936" s="126">
        <v>0</v>
      </c>
      <c r="AO936" s="156">
        <v>0</v>
      </c>
      <c r="AP936" s="127">
        <v>0</v>
      </c>
      <c r="AQ936" s="127">
        <v>0</v>
      </c>
      <c r="AR936" s="127">
        <v>0</v>
      </c>
      <c r="AS936" s="127">
        <v>0</v>
      </c>
      <c r="AT936" s="127">
        <v>0</v>
      </c>
      <c r="AU936" s="127">
        <v>0</v>
      </c>
      <c r="AV936" s="311"/>
      <c r="AW936" s="312"/>
      <c r="AX936" s="312"/>
      <c r="AY936" s="316"/>
      <c r="AZ936" s="318"/>
      <c r="BA936" s="318"/>
    </row>
    <row r="937" spans="1:53" x14ac:dyDescent="0.25">
      <c r="A937" s="9">
        <v>41857</v>
      </c>
      <c r="B937" s="309" t="s">
        <v>77</v>
      </c>
      <c r="C937" s="309" t="s">
        <v>86</v>
      </c>
      <c r="D937" s="310" t="s">
        <v>118</v>
      </c>
      <c r="E937" s="127">
        <v>65</v>
      </c>
      <c r="F937" s="127">
        <v>220</v>
      </c>
      <c r="G937" s="245">
        <v>746.20318603515625</v>
      </c>
      <c r="H937" s="245">
        <v>0.19920001924037933</v>
      </c>
      <c r="I937" s="245">
        <v>930789.8125</v>
      </c>
      <c r="J937" s="126">
        <v>0</v>
      </c>
      <c r="K937" s="127">
        <v>105189</v>
      </c>
      <c r="L937" s="251">
        <v>97.020601013413952</v>
      </c>
      <c r="M937" s="127">
        <v>3580967</v>
      </c>
      <c r="N937" s="251">
        <v>2.7925418180529959E-5</v>
      </c>
      <c r="O937" s="127">
        <v>86659</v>
      </c>
      <c r="P937" s="251">
        <v>0</v>
      </c>
      <c r="Q937" s="127">
        <v>231926</v>
      </c>
      <c r="R937" s="251">
        <v>99.944808959960937</v>
      </c>
      <c r="S937" s="127">
        <v>2324711</v>
      </c>
      <c r="T937" s="251">
        <v>99.955909729003906</v>
      </c>
      <c r="U937" s="251">
        <v>99.830368041992188</v>
      </c>
      <c r="V937" s="251">
        <v>99.846435546875</v>
      </c>
      <c r="W937" s="251">
        <v>99.7752685546875</v>
      </c>
      <c r="X937" s="251">
        <v>99.802413940429687</v>
      </c>
      <c r="Y937" s="127">
        <v>3334887</v>
      </c>
      <c r="Z937" s="251">
        <v>99.886680603027344</v>
      </c>
      <c r="AA937" s="127">
        <v>583259</v>
      </c>
      <c r="AB937" s="251">
        <v>99.817405700683594</v>
      </c>
      <c r="AC937" s="127">
        <v>86739</v>
      </c>
      <c r="AD937" s="251">
        <v>0.26285752654075623</v>
      </c>
      <c r="AE937" s="127">
        <v>6996</v>
      </c>
      <c r="AF937" s="251">
        <v>98.513435363769531</v>
      </c>
      <c r="AG937" s="127">
        <v>3585483</v>
      </c>
      <c r="AH937" s="251">
        <v>0.11987227201461792</v>
      </c>
      <c r="AI937" s="127">
        <v>26498</v>
      </c>
      <c r="AJ937" s="251">
        <v>95.324172973632812</v>
      </c>
      <c r="AK937" s="251">
        <v>0.88996720314025879</v>
      </c>
      <c r="AL937" s="251">
        <v>6.0238167643547058E-2</v>
      </c>
      <c r="AM937" s="245">
        <v>0</v>
      </c>
      <c r="AN937" s="126">
        <v>0</v>
      </c>
      <c r="AO937" s="156">
        <v>0</v>
      </c>
      <c r="AP937" s="127">
        <v>0</v>
      </c>
      <c r="AQ937" s="127">
        <v>0</v>
      </c>
      <c r="AR937" s="127">
        <v>0</v>
      </c>
      <c r="AS937" s="127">
        <v>0</v>
      </c>
      <c r="AT937" s="127">
        <v>0</v>
      </c>
      <c r="AU937" s="127">
        <v>0</v>
      </c>
      <c r="AV937" s="311"/>
      <c r="AW937" s="312"/>
      <c r="AX937" s="312"/>
      <c r="AY937" s="302"/>
      <c r="AZ937" s="302"/>
      <c r="BA937" s="302"/>
    </row>
    <row r="938" spans="1:53" x14ac:dyDescent="0.25">
      <c r="A938" s="9">
        <v>41857</v>
      </c>
      <c r="B938" s="309" t="s">
        <v>124</v>
      </c>
      <c r="C938" s="309" t="s">
        <v>86</v>
      </c>
      <c r="D938" s="310" t="s">
        <v>118</v>
      </c>
      <c r="E938" s="127">
        <v>42</v>
      </c>
      <c r="F938" s="127">
        <v>136</v>
      </c>
      <c r="G938" s="245">
        <v>285.62863159179687</v>
      </c>
      <c r="H938" s="245">
        <v>3.359999880194664E-2</v>
      </c>
      <c r="I938" s="245">
        <v>459764.46875</v>
      </c>
      <c r="J938" s="126">
        <v>0</v>
      </c>
      <c r="K938" s="127">
        <v>23333</v>
      </c>
      <c r="L938" s="251">
        <v>96.061372305318642</v>
      </c>
      <c r="M938" s="127">
        <v>1616652</v>
      </c>
      <c r="N938" s="251">
        <v>0</v>
      </c>
      <c r="O938" s="127">
        <v>37136</v>
      </c>
      <c r="P938" s="251">
        <v>0</v>
      </c>
      <c r="Q938" s="127">
        <v>124868</v>
      </c>
      <c r="R938" s="251">
        <v>99.948745727539063</v>
      </c>
      <c r="S938" s="127">
        <v>1123166</v>
      </c>
      <c r="T938" s="251">
        <v>99.946754455566406</v>
      </c>
      <c r="U938" s="251">
        <v>99.849205017089844</v>
      </c>
      <c r="V938" s="251">
        <v>99.837875366210938</v>
      </c>
      <c r="W938" s="251">
        <v>99.798027038574219</v>
      </c>
      <c r="X938" s="251">
        <v>99.784713745117188</v>
      </c>
      <c r="Y938" s="127">
        <v>1631778</v>
      </c>
      <c r="Z938" s="251">
        <v>99.892082214355469</v>
      </c>
      <c r="AA938" s="127">
        <v>262047</v>
      </c>
      <c r="AB938" s="251">
        <v>99.846977233886719</v>
      </c>
      <c r="AC938" s="127">
        <v>37146</v>
      </c>
      <c r="AD938" s="251">
        <v>0.18036934733390808</v>
      </c>
      <c r="AE938" s="127">
        <v>3183</v>
      </c>
      <c r="AF938" s="251">
        <v>98.491989135742187</v>
      </c>
      <c r="AG938" s="127">
        <v>1618530</v>
      </c>
      <c r="AH938" s="251">
        <v>0.14068321883678436</v>
      </c>
      <c r="AI938" s="127">
        <v>22746</v>
      </c>
      <c r="AJ938" s="251">
        <v>92.785545349121094</v>
      </c>
      <c r="AK938" s="251">
        <v>0.80956184864044189</v>
      </c>
      <c r="AL938" s="251">
        <v>6.353384256362915E-2</v>
      </c>
      <c r="AM938" s="245">
        <v>0</v>
      </c>
      <c r="AN938" s="126">
        <v>0</v>
      </c>
      <c r="AO938" s="156">
        <v>0</v>
      </c>
      <c r="AP938" s="127">
        <v>0</v>
      </c>
      <c r="AQ938" s="127">
        <v>0</v>
      </c>
      <c r="AR938" s="127">
        <v>0</v>
      </c>
      <c r="AS938" s="127">
        <v>0</v>
      </c>
      <c r="AT938" s="127">
        <v>0</v>
      </c>
      <c r="AU938" s="127">
        <v>0</v>
      </c>
      <c r="AV938" s="311"/>
      <c r="AW938" s="312"/>
      <c r="AX938" s="312"/>
      <c r="AY938" s="302"/>
      <c r="AZ938" s="302"/>
      <c r="BA938" s="302"/>
    </row>
    <row r="939" spans="1:53" x14ac:dyDescent="0.25">
      <c r="A939" s="9">
        <v>41857</v>
      </c>
      <c r="B939" s="309" t="s">
        <v>78</v>
      </c>
      <c r="C939" s="309" t="s">
        <v>86</v>
      </c>
      <c r="D939" s="310" t="s">
        <v>118</v>
      </c>
      <c r="E939" s="127">
        <v>33</v>
      </c>
      <c r="F939" s="127">
        <v>104</v>
      </c>
      <c r="G939" s="245">
        <v>540.1943359375</v>
      </c>
      <c r="H939" s="245">
        <v>0.93120020627975464</v>
      </c>
      <c r="I939" s="245">
        <v>392559.1875</v>
      </c>
      <c r="J939" s="126">
        <v>0</v>
      </c>
      <c r="K939" s="127">
        <v>70275</v>
      </c>
      <c r="L939" s="251">
        <v>96.969050160085374</v>
      </c>
      <c r="M939" s="127">
        <v>1669088</v>
      </c>
      <c r="N939" s="251">
        <v>0</v>
      </c>
      <c r="O939" s="127">
        <v>67143</v>
      </c>
      <c r="P939" s="251">
        <v>0</v>
      </c>
      <c r="Q939" s="127">
        <v>151928</v>
      </c>
      <c r="R939" s="251">
        <v>99.953269958496094</v>
      </c>
      <c r="S939" s="127">
        <v>1132187</v>
      </c>
      <c r="T939" s="251">
        <v>99.94903564453125</v>
      </c>
      <c r="U939" s="251">
        <v>99.876380920410156</v>
      </c>
      <c r="V939" s="251">
        <v>99.826675415039063</v>
      </c>
      <c r="W939" s="251">
        <v>99.8297119140625</v>
      </c>
      <c r="X939" s="251">
        <v>99.775802612304688</v>
      </c>
      <c r="Y939" s="127">
        <v>1677629</v>
      </c>
      <c r="Z939" s="251">
        <v>99.900100708007813</v>
      </c>
      <c r="AA939" s="127">
        <v>254396</v>
      </c>
      <c r="AB939" s="251">
        <v>99.827827453613281</v>
      </c>
      <c r="AC939" s="127">
        <v>67185</v>
      </c>
      <c r="AD939" s="251">
        <v>0.19796085357666016</v>
      </c>
      <c r="AE939" s="127">
        <v>4695</v>
      </c>
      <c r="AF939" s="251">
        <v>98.423858642578125</v>
      </c>
      <c r="AG939" s="127">
        <v>1671589</v>
      </c>
      <c r="AH939" s="251">
        <v>0.15135298669338226</v>
      </c>
      <c r="AI939" s="127">
        <v>13888</v>
      </c>
      <c r="AJ939" s="251">
        <v>94.995681762695313</v>
      </c>
      <c r="AK939" s="251">
        <v>1.1050459146499634</v>
      </c>
      <c r="AL939" s="251">
        <v>5.3323075175285339E-2</v>
      </c>
      <c r="AM939" s="245">
        <v>0</v>
      </c>
      <c r="AN939" s="126">
        <v>0</v>
      </c>
      <c r="AO939" s="156">
        <v>0</v>
      </c>
      <c r="AP939" s="127">
        <v>0</v>
      </c>
      <c r="AQ939" s="127">
        <v>0</v>
      </c>
      <c r="AR939" s="127">
        <v>0</v>
      </c>
      <c r="AS939" s="127">
        <v>0</v>
      </c>
      <c r="AT939" s="127">
        <v>0</v>
      </c>
      <c r="AU939" s="127">
        <v>0</v>
      </c>
      <c r="AV939" s="311"/>
      <c r="AW939" s="312"/>
      <c r="AX939" s="312"/>
      <c r="AY939" s="308"/>
      <c r="AZ939" s="308"/>
      <c r="BA939" s="308"/>
    </row>
    <row r="940" spans="1:53" x14ac:dyDescent="0.25">
      <c r="A940" s="9">
        <v>41857</v>
      </c>
      <c r="B940" s="309" t="s">
        <v>79</v>
      </c>
      <c r="C940" s="309" t="s">
        <v>86</v>
      </c>
      <c r="D940" s="310" t="s">
        <v>119</v>
      </c>
      <c r="E940" s="127">
        <v>78</v>
      </c>
      <c r="F940" s="127">
        <v>264</v>
      </c>
      <c r="G940" s="245">
        <v>453.88796997070312</v>
      </c>
      <c r="H940" s="245">
        <v>6.4799994230270386E-2</v>
      </c>
      <c r="I940" s="245">
        <v>1291707.25</v>
      </c>
      <c r="J940" s="126">
        <v>0</v>
      </c>
      <c r="K940" s="127">
        <v>65848</v>
      </c>
      <c r="L940" s="251">
        <v>97.110010934272879</v>
      </c>
      <c r="M940" s="127">
        <v>3443280</v>
      </c>
      <c r="N940" s="251">
        <v>1.7425246187485754E-4</v>
      </c>
      <c r="O940" s="127">
        <v>56237</v>
      </c>
      <c r="P940" s="251">
        <v>0</v>
      </c>
      <c r="Q940" s="127">
        <v>165902</v>
      </c>
      <c r="R940" s="251">
        <v>99.902351379394531</v>
      </c>
      <c r="S940" s="127">
        <v>2270172</v>
      </c>
      <c r="T940" s="251">
        <v>99.910575866699219</v>
      </c>
      <c r="U940" s="251">
        <v>99.727935791015625</v>
      </c>
      <c r="V940" s="251">
        <v>99.813026428222656</v>
      </c>
      <c r="W940" s="251">
        <v>99.63055419921875</v>
      </c>
      <c r="X940" s="251">
        <v>99.723770141601563</v>
      </c>
      <c r="Y940" s="127">
        <v>4150504</v>
      </c>
      <c r="Z940" s="251">
        <v>99.896568298339844</v>
      </c>
      <c r="AA940" s="127">
        <v>772328</v>
      </c>
      <c r="AB940" s="251">
        <v>99.851875305175781</v>
      </c>
      <c r="AC940" s="127">
        <v>56240</v>
      </c>
      <c r="AD940" s="251">
        <v>0.27382645010948181</v>
      </c>
      <c r="AE940" s="127">
        <v>4065</v>
      </c>
      <c r="AF940" s="251">
        <v>98.228782653808594</v>
      </c>
      <c r="AG940" s="127">
        <v>3446080</v>
      </c>
      <c r="AH940" s="251">
        <v>0.11949809640645981</v>
      </c>
      <c r="AI940" s="127">
        <v>30078</v>
      </c>
      <c r="AJ940" s="251">
        <v>95.907310485839844</v>
      </c>
      <c r="AK940" s="251">
        <v>0.85571008920669556</v>
      </c>
      <c r="AL940" s="251">
        <v>7.0670820772647858E-2</v>
      </c>
      <c r="AM940" s="245">
        <v>0</v>
      </c>
      <c r="AN940" s="126">
        <v>0</v>
      </c>
      <c r="AO940" s="156">
        <v>0</v>
      </c>
      <c r="AP940" s="127">
        <v>0</v>
      </c>
      <c r="AQ940" s="127">
        <v>0</v>
      </c>
      <c r="AR940" s="127">
        <v>0</v>
      </c>
      <c r="AS940" s="127">
        <v>0</v>
      </c>
      <c r="AT940" s="127">
        <v>0</v>
      </c>
      <c r="AU940" s="127">
        <v>1</v>
      </c>
      <c r="AV940" s="315"/>
      <c r="AW940" s="316"/>
      <c r="AX940" s="316"/>
      <c r="AY940" s="312"/>
      <c r="AZ940" s="308"/>
      <c r="BA940" s="308"/>
    </row>
    <row r="941" spans="1:53" x14ac:dyDescent="0.25">
      <c r="A941" s="9">
        <v>41857</v>
      </c>
      <c r="B941" s="309" t="s">
        <v>80</v>
      </c>
      <c r="C941" s="309" t="s">
        <v>86</v>
      </c>
      <c r="D941" s="310" t="s">
        <v>119</v>
      </c>
      <c r="E941" s="127">
        <v>57</v>
      </c>
      <c r="F941" s="127">
        <v>177</v>
      </c>
      <c r="G941" s="245">
        <v>337.57916259765625</v>
      </c>
      <c r="H941" s="245">
        <v>6.719999760389328E-2</v>
      </c>
      <c r="I941" s="245">
        <v>731541.4375</v>
      </c>
      <c r="J941" s="126">
        <v>0</v>
      </c>
      <c r="K941" s="127">
        <v>43107</v>
      </c>
      <c r="L941" s="251">
        <v>97.130396455332075</v>
      </c>
      <c r="M941" s="127">
        <v>1943499</v>
      </c>
      <c r="N941" s="251">
        <v>0</v>
      </c>
      <c r="O941" s="127">
        <v>40751</v>
      </c>
      <c r="P941" s="251">
        <v>0</v>
      </c>
      <c r="Q941" s="127">
        <v>119845</v>
      </c>
      <c r="R941" s="251">
        <v>99.949935913085937</v>
      </c>
      <c r="S941" s="127">
        <v>1270582</v>
      </c>
      <c r="T941" s="251">
        <v>99.943412780761719</v>
      </c>
      <c r="U941" s="251">
        <v>99.771781921386719</v>
      </c>
      <c r="V941" s="251">
        <v>99.90234375</v>
      </c>
      <c r="W941" s="251">
        <v>99.721832275390625</v>
      </c>
      <c r="X941" s="251">
        <v>99.845809936523438</v>
      </c>
      <c r="Y941" s="127">
        <v>1900860</v>
      </c>
      <c r="Z941" s="251">
        <v>99.887947082519531</v>
      </c>
      <c r="AA941" s="127">
        <v>324729</v>
      </c>
      <c r="AB941" s="251">
        <v>99.843559265136719</v>
      </c>
      <c r="AC941" s="127">
        <v>40743</v>
      </c>
      <c r="AD941" s="251">
        <v>0.23562330007553101</v>
      </c>
      <c r="AE941" s="127">
        <v>2626</v>
      </c>
      <c r="AF941" s="251">
        <v>99.047981262207031</v>
      </c>
      <c r="AG941" s="127">
        <v>1947118</v>
      </c>
      <c r="AH941" s="251">
        <v>0.12782995402812958</v>
      </c>
      <c r="AI941" s="127">
        <v>14148</v>
      </c>
      <c r="AJ941" s="251">
        <v>95.759117126464844</v>
      </c>
      <c r="AK941" s="251">
        <v>1.063838005065918</v>
      </c>
      <c r="AL941" s="251">
        <v>6.2138978391885757E-2</v>
      </c>
      <c r="AM941" s="245">
        <v>0</v>
      </c>
      <c r="AN941" s="126">
        <v>0</v>
      </c>
      <c r="AO941" s="156">
        <v>0</v>
      </c>
      <c r="AP941" s="127">
        <v>0</v>
      </c>
      <c r="AQ941" s="127">
        <v>0</v>
      </c>
      <c r="AR941" s="127">
        <v>0</v>
      </c>
      <c r="AS941" s="127">
        <v>0</v>
      </c>
      <c r="AT941" s="127">
        <v>0</v>
      </c>
      <c r="AU941" s="127">
        <v>0</v>
      </c>
      <c r="AV941" s="315"/>
      <c r="AW941" s="316"/>
      <c r="AX941" s="316"/>
      <c r="AY941" s="312"/>
      <c r="AZ941" s="308"/>
      <c r="BA941" s="308"/>
    </row>
    <row r="942" spans="1:53" x14ac:dyDescent="0.25">
      <c r="A942" s="9">
        <v>41857</v>
      </c>
      <c r="B942" s="309" t="s">
        <v>81</v>
      </c>
      <c r="C942" s="309" t="s">
        <v>86</v>
      </c>
      <c r="D942" s="310" t="s">
        <v>119</v>
      </c>
      <c r="E942" s="127">
        <v>40</v>
      </c>
      <c r="F942" s="127">
        <v>134</v>
      </c>
      <c r="G942" s="245">
        <v>304.0079345703125</v>
      </c>
      <c r="H942" s="245">
        <v>0.49439996480941772</v>
      </c>
      <c r="I942" s="245">
        <v>743183.5</v>
      </c>
      <c r="J942" s="126">
        <v>0</v>
      </c>
      <c r="K942" s="127">
        <v>29876</v>
      </c>
      <c r="L942" s="251">
        <v>96.846967465524173</v>
      </c>
      <c r="M942" s="127">
        <v>1494498</v>
      </c>
      <c r="N942" s="251">
        <v>0</v>
      </c>
      <c r="O942" s="127">
        <v>36341</v>
      </c>
      <c r="P942" s="251">
        <v>0</v>
      </c>
      <c r="Q942" s="127">
        <v>106954</v>
      </c>
      <c r="R942" s="251">
        <v>99.944839477539063</v>
      </c>
      <c r="S942" s="127">
        <v>1009739</v>
      </c>
      <c r="T942" s="251">
        <v>99.946220397949219</v>
      </c>
      <c r="U942" s="251">
        <v>99.661537170410156</v>
      </c>
      <c r="V942" s="251">
        <v>99.830848693847656</v>
      </c>
      <c r="W942" s="251">
        <v>99.606559753417969</v>
      </c>
      <c r="X942" s="251">
        <v>99.77716064453125</v>
      </c>
      <c r="Y942" s="127">
        <v>1772335</v>
      </c>
      <c r="Z942" s="251">
        <v>99.918807983398438</v>
      </c>
      <c r="AA942" s="127">
        <v>351787</v>
      </c>
      <c r="AB942" s="251">
        <v>99.882316589355469</v>
      </c>
      <c r="AC942" s="127">
        <v>36286</v>
      </c>
      <c r="AD942" s="251">
        <v>0.17913244664669037</v>
      </c>
      <c r="AE942" s="127">
        <v>2704</v>
      </c>
      <c r="AF942" s="251">
        <v>98.446746826171875</v>
      </c>
      <c r="AG942" s="127">
        <v>1495857</v>
      </c>
      <c r="AH942" s="251">
        <v>0.11959699541330338</v>
      </c>
      <c r="AI942" s="127">
        <v>15093</v>
      </c>
      <c r="AJ942" s="251">
        <v>95.726493835449219</v>
      </c>
      <c r="AK942" s="251">
        <v>0.89626204967498779</v>
      </c>
      <c r="AL942" s="251">
        <v>5.8871623128652573E-2</v>
      </c>
      <c r="AM942" s="245">
        <v>0</v>
      </c>
      <c r="AN942" s="126">
        <v>0</v>
      </c>
      <c r="AO942" s="156">
        <v>0</v>
      </c>
      <c r="AP942" s="127">
        <v>0</v>
      </c>
      <c r="AQ942" s="127">
        <v>0</v>
      </c>
      <c r="AR942" s="127">
        <v>0</v>
      </c>
      <c r="AS942" s="127">
        <v>0</v>
      </c>
      <c r="AT942" s="127">
        <v>0</v>
      </c>
      <c r="AU942" s="127">
        <v>0</v>
      </c>
      <c r="AV942" s="315"/>
      <c r="AW942" s="316"/>
      <c r="AX942" s="316"/>
      <c r="AY942" s="312"/>
      <c r="AZ942" s="308"/>
      <c r="BA942" s="308"/>
    </row>
    <row r="943" spans="1:53" x14ac:dyDescent="0.25">
      <c r="A943" s="9">
        <v>41857</v>
      </c>
      <c r="B943" s="309" t="s">
        <v>125</v>
      </c>
      <c r="C943" s="309" t="s">
        <v>86</v>
      </c>
      <c r="D943" s="310" t="s">
        <v>119</v>
      </c>
      <c r="E943" s="127">
        <v>16</v>
      </c>
      <c r="F943" s="127">
        <v>58</v>
      </c>
      <c r="G943" s="245">
        <v>360.1776123046875</v>
      </c>
      <c r="H943" s="245">
        <v>0.21119999885559082</v>
      </c>
      <c r="I943" s="245">
        <v>296155.25</v>
      </c>
      <c r="J943" s="126">
        <v>0</v>
      </c>
      <c r="K943" s="127">
        <v>56151</v>
      </c>
      <c r="L943" s="251">
        <v>97.057933073320157</v>
      </c>
      <c r="M943" s="127">
        <v>995503</v>
      </c>
      <c r="N943" s="251">
        <v>0</v>
      </c>
      <c r="O943" s="127">
        <v>45789</v>
      </c>
      <c r="P943" s="251">
        <v>0</v>
      </c>
      <c r="Q943" s="127">
        <v>99065</v>
      </c>
      <c r="R943" s="251">
        <v>99.949531555175781</v>
      </c>
      <c r="S943" s="127">
        <v>727588</v>
      </c>
      <c r="T943" s="251">
        <v>99.928802490234375</v>
      </c>
      <c r="U943" s="251">
        <v>99.799079895019531</v>
      </c>
      <c r="V943" s="251">
        <v>99.797592163085938</v>
      </c>
      <c r="W943" s="251">
        <v>99.748710632324219</v>
      </c>
      <c r="X943" s="251">
        <v>99.726539611816406</v>
      </c>
      <c r="Y943" s="127">
        <v>900346</v>
      </c>
      <c r="Z943" s="251">
        <v>99.940467834472656</v>
      </c>
      <c r="AA943" s="127">
        <v>145906</v>
      </c>
      <c r="AB943" s="251">
        <v>99.851959228515625</v>
      </c>
      <c r="AC943" s="127">
        <v>45778</v>
      </c>
      <c r="AD943" s="251">
        <v>0.17475643754005432</v>
      </c>
      <c r="AE943" s="127">
        <v>3373</v>
      </c>
      <c r="AF943" s="251">
        <v>98.665878295898438</v>
      </c>
      <c r="AG943" s="127">
        <v>996267</v>
      </c>
      <c r="AH943" s="251">
        <v>0.12597024440765381</v>
      </c>
      <c r="AI943" s="127">
        <v>11076</v>
      </c>
      <c r="AJ943" s="251">
        <v>93.788368225097656</v>
      </c>
      <c r="AK943" s="251">
        <v>0.96443623304367065</v>
      </c>
      <c r="AL943" s="251">
        <v>6.3865512609481812E-2</v>
      </c>
      <c r="AM943" s="245">
        <v>0</v>
      </c>
      <c r="AN943" s="126">
        <v>0</v>
      </c>
      <c r="AO943" s="156">
        <v>0</v>
      </c>
      <c r="AP943" s="127">
        <v>0</v>
      </c>
      <c r="AQ943" s="127">
        <v>0</v>
      </c>
      <c r="AR943" s="127">
        <v>0</v>
      </c>
      <c r="AS943" s="127">
        <v>0</v>
      </c>
      <c r="AT943" s="127">
        <v>0</v>
      </c>
      <c r="AU943" s="127">
        <v>0</v>
      </c>
      <c r="AV943" s="301"/>
      <c r="AW943" s="302"/>
      <c r="AX943" s="302"/>
      <c r="AY943" s="312"/>
      <c r="AZ943" s="308"/>
      <c r="BA943" s="308"/>
    </row>
    <row r="944" spans="1:53" x14ac:dyDescent="0.25">
      <c r="A944" s="9">
        <v>41857</v>
      </c>
      <c r="B944" s="313" t="s">
        <v>82</v>
      </c>
      <c r="C944" s="313" t="s">
        <v>86</v>
      </c>
      <c r="D944" s="314" t="s">
        <v>120</v>
      </c>
      <c r="E944" s="131">
        <v>51</v>
      </c>
      <c r="F944" s="131">
        <v>165</v>
      </c>
      <c r="G944" s="246">
        <v>356.15765380859375</v>
      </c>
      <c r="H944" s="246">
        <v>3.1199999153614044E-2</v>
      </c>
      <c r="I944" s="246">
        <v>596582.1875</v>
      </c>
      <c r="J944" s="129">
        <v>0</v>
      </c>
      <c r="K944" s="128">
        <v>44918</v>
      </c>
      <c r="L944" s="252">
        <v>97.28616590231087</v>
      </c>
      <c r="M944" s="128">
        <v>1274070</v>
      </c>
      <c r="N944" s="252">
        <v>0</v>
      </c>
      <c r="O944" s="128">
        <v>49381</v>
      </c>
      <c r="P944" s="252">
        <v>0</v>
      </c>
      <c r="Q944" s="128">
        <v>123759</v>
      </c>
      <c r="R944" s="252">
        <v>99.924049377441406</v>
      </c>
      <c r="S944" s="128">
        <v>916599</v>
      </c>
      <c r="T944" s="252">
        <v>99.881301879882813</v>
      </c>
      <c r="U944" s="252">
        <v>99.797492980957031</v>
      </c>
      <c r="V944" s="252">
        <v>99.878341674804688</v>
      </c>
      <c r="W944" s="252">
        <v>99.721694946289063</v>
      </c>
      <c r="X944" s="252">
        <v>99.759788513183594</v>
      </c>
      <c r="Y944" s="128">
        <v>1056692</v>
      </c>
      <c r="Z944" s="252">
        <v>99.923347473144531</v>
      </c>
      <c r="AA944" s="128">
        <v>179588</v>
      </c>
      <c r="AB944" s="252">
        <v>99.67425537109375</v>
      </c>
      <c r="AC944" s="128">
        <v>49417</v>
      </c>
      <c r="AD944" s="252">
        <v>0.21450108289718628</v>
      </c>
      <c r="AE944" s="128">
        <v>4847</v>
      </c>
      <c r="AF944" s="252">
        <v>98.865280151367188</v>
      </c>
      <c r="AG944" s="128">
        <v>1277183</v>
      </c>
      <c r="AH944" s="252">
        <v>0.23324769735336304</v>
      </c>
      <c r="AI944" s="128">
        <v>13610</v>
      </c>
      <c r="AJ944" s="252">
        <v>95.591476440429687</v>
      </c>
      <c r="AK944" s="252">
        <v>1.1959563493728638</v>
      </c>
      <c r="AL944" s="252">
        <v>6.8017587065696716E-2</v>
      </c>
      <c r="AM944" s="246">
        <v>0</v>
      </c>
      <c r="AN944" s="129">
        <v>0</v>
      </c>
      <c r="AO944" s="129">
        <v>0</v>
      </c>
      <c r="AP944" s="296">
        <v>0</v>
      </c>
      <c r="AQ944" s="296">
        <v>0</v>
      </c>
      <c r="AR944" s="296">
        <v>0</v>
      </c>
      <c r="AS944" s="296">
        <v>1</v>
      </c>
      <c r="AT944" s="296">
        <v>1</v>
      </c>
      <c r="AU944" s="296">
        <v>0</v>
      </c>
      <c r="AV944" s="301"/>
      <c r="AW944" s="302"/>
      <c r="AX944" s="302"/>
      <c r="AY944" s="312"/>
      <c r="AZ944" s="308"/>
      <c r="BA944" s="308"/>
    </row>
    <row r="945" spans="1:53" x14ac:dyDescent="0.25">
      <c r="A945" s="9">
        <v>41857</v>
      </c>
      <c r="B945" s="313" t="s">
        <v>83</v>
      </c>
      <c r="C945" s="313" t="s">
        <v>86</v>
      </c>
      <c r="D945" s="314" t="s">
        <v>120</v>
      </c>
      <c r="E945" s="131">
        <v>46</v>
      </c>
      <c r="F945" s="131">
        <v>140</v>
      </c>
      <c r="G945" s="246">
        <v>151.85284423828125</v>
      </c>
      <c r="H945" s="246">
        <v>0</v>
      </c>
      <c r="I945" s="246">
        <v>667108.75</v>
      </c>
      <c r="J945" s="131">
        <v>0</v>
      </c>
      <c r="K945" s="130">
        <v>23413</v>
      </c>
      <c r="L945" s="253">
        <v>96.536112416179037</v>
      </c>
      <c r="M945" s="130">
        <v>914052</v>
      </c>
      <c r="N945" s="253">
        <v>0</v>
      </c>
      <c r="O945" s="130">
        <v>19668</v>
      </c>
      <c r="P945" s="253">
        <v>0</v>
      </c>
      <c r="Q945" s="130">
        <v>81224</v>
      </c>
      <c r="R945" s="253">
        <v>99.959373474121094</v>
      </c>
      <c r="S945" s="130">
        <v>612782</v>
      </c>
      <c r="T945" s="253">
        <v>99.918075561523438</v>
      </c>
      <c r="U945" s="253">
        <v>99.862724304199219</v>
      </c>
      <c r="V945" s="253">
        <v>99.898361206054687</v>
      </c>
      <c r="W945" s="253">
        <v>99.822151184082031</v>
      </c>
      <c r="X945" s="253">
        <v>99.816520690917969</v>
      </c>
      <c r="Y945" s="130">
        <v>987796</v>
      </c>
      <c r="Z945" s="253">
        <v>99.920127868652344</v>
      </c>
      <c r="AA945" s="130">
        <v>212055</v>
      </c>
      <c r="AB945" s="253">
        <v>99.823631286621094</v>
      </c>
      <c r="AC945" s="130">
        <v>19695</v>
      </c>
      <c r="AD945" s="253">
        <v>0.26402640342712402</v>
      </c>
      <c r="AE945" s="130">
        <v>1839</v>
      </c>
      <c r="AF945" s="253">
        <v>98.042411804199219</v>
      </c>
      <c r="AG945" s="130">
        <v>916603</v>
      </c>
      <c r="AH945" s="253">
        <v>0.25747242569923401</v>
      </c>
      <c r="AI945" s="130">
        <v>5775</v>
      </c>
      <c r="AJ945" s="253">
        <v>97.575759887695313</v>
      </c>
      <c r="AK945" s="253">
        <v>1.088284969329834</v>
      </c>
      <c r="AL945" s="253">
        <v>7.3953576385974884E-2</v>
      </c>
      <c r="AM945" s="256">
        <v>0</v>
      </c>
      <c r="AN945" s="131">
        <v>0</v>
      </c>
      <c r="AO945" s="131">
        <v>0</v>
      </c>
      <c r="AP945" s="296">
        <v>0</v>
      </c>
      <c r="AQ945" s="296">
        <v>0</v>
      </c>
      <c r="AR945" s="296">
        <v>0</v>
      </c>
      <c r="AS945" s="296">
        <v>0</v>
      </c>
      <c r="AT945" s="296">
        <v>0</v>
      </c>
      <c r="AU945" s="296">
        <v>0</v>
      </c>
      <c r="AV945" s="34"/>
      <c r="AW945" s="308"/>
      <c r="AX945" s="308"/>
      <c r="AY945" s="312"/>
      <c r="AZ945" s="308"/>
      <c r="BA945" s="308"/>
    </row>
    <row r="946" spans="1:53" x14ac:dyDescent="0.25">
      <c r="A946" s="9">
        <v>41857</v>
      </c>
      <c r="B946" s="299" t="s">
        <v>85</v>
      </c>
      <c r="C946" s="299" t="s">
        <v>86</v>
      </c>
      <c r="D946" s="300">
        <v>3</v>
      </c>
      <c r="E946" s="124">
        <v>134</v>
      </c>
      <c r="F946" s="124">
        <v>435</v>
      </c>
      <c r="G946" s="242">
        <v>252.56867980957031</v>
      </c>
      <c r="H946" s="242">
        <v>3.8399998098611832E-2</v>
      </c>
      <c r="I946" s="242">
        <v>2571318</v>
      </c>
      <c r="J946" s="125">
        <v>0</v>
      </c>
      <c r="K946" s="124">
        <v>51948</v>
      </c>
      <c r="L946" s="248">
        <v>96.952721952721959</v>
      </c>
      <c r="M946" s="124">
        <v>3073062</v>
      </c>
      <c r="N946" s="248">
        <v>6.5081665525212884E-5</v>
      </c>
      <c r="O946" s="124">
        <v>31989</v>
      </c>
      <c r="P946" s="248">
        <v>0</v>
      </c>
      <c r="Q946" s="124">
        <v>163281</v>
      </c>
      <c r="R946" s="248">
        <v>99.894660949707031</v>
      </c>
      <c r="S946" s="124">
        <v>2143179</v>
      </c>
      <c r="T946" s="248">
        <v>99.894828796386719</v>
      </c>
      <c r="U946" s="248">
        <v>99.82806396484375</v>
      </c>
      <c r="V946" s="248">
        <v>99.921478271484375</v>
      </c>
      <c r="W946" s="248">
        <v>99.722908020019531</v>
      </c>
      <c r="X946" s="248">
        <v>99.816390991210938</v>
      </c>
      <c r="Y946" s="124">
        <v>4869851</v>
      </c>
      <c r="Z946" s="248">
        <v>99.888870239257813</v>
      </c>
      <c r="AA946" s="124">
        <v>862950</v>
      </c>
      <c r="AB946" s="248">
        <v>99.737876892089844</v>
      </c>
      <c r="AC946" s="124">
        <v>32071</v>
      </c>
      <c r="AD946" s="248">
        <v>0.43341335654258728</v>
      </c>
      <c r="AE946" s="124">
        <v>2428</v>
      </c>
      <c r="AF946" s="248">
        <v>98.970344543457031</v>
      </c>
      <c r="AG946" s="124">
        <v>3091997</v>
      </c>
      <c r="AH946" s="248">
        <v>0.24382300674915314</v>
      </c>
      <c r="AI946" s="124">
        <v>18575</v>
      </c>
      <c r="AJ946" s="248">
        <v>91.795425415039063</v>
      </c>
      <c r="AK946" s="248">
        <v>0.99343413114547729</v>
      </c>
      <c r="AL946" s="248">
        <v>7.5307607650756836E-2</v>
      </c>
      <c r="AM946" s="242">
        <v>0</v>
      </c>
      <c r="AN946" s="125">
        <v>0</v>
      </c>
      <c r="AO946" s="300">
        <v>0</v>
      </c>
      <c r="AP946" s="124">
        <v>0</v>
      </c>
      <c r="AQ946" s="124">
        <v>0</v>
      </c>
      <c r="AR946" s="124">
        <v>0</v>
      </c>
      <c r="AS946" s="124">
        <v>0</v>
      </c>
      <c r="AT946" s="124">
        <v>0</v>
      </c>
      <c r="AU946" s="124">
        <v>0</v>
      </c>
      <c r="AV946" s="311"/>
      <c r="AW946" s="312"/>
      <c r="AX946" s="312"/>
      <c r="AY946" s="312"/>
      <c r="AZ946" s="308"/>
      <c r="BA946" s="308"/>
    </row>
    <row r="947" spans="1:53" x14ac:dyDescent="0.25">
      <c r="A947" s="9">
        <v>41857</v>
      </c>
      <c r="B947" s="304" t="s">
        <v>84</v>
      </c>
      <c r="C947" s="304" t="s">
        <v>87</v>
      </c>
      <c r="D947" s="305">
        <v>2</v>
      </c>
      <c r="E947" s="142">
        <v>194</v>
      </c>
      <c r="F947" s="142">
        <v>581</v>
      </c>
      <c r="G947" s="243">
        <v>1028.0830078125</v>
      </c>
      <c r="H947" s="243">
        <v>1.0073082447052002</v>
      </c>
      <c r="I947" s="243">
        <v>4927664.5</v>
      </c>
      <c r="J947" s="143">
        <v>0</v>
      </c>
      <c r="K947" s="142">
        <v>99493</v>
      </c>
      <c r="L947" s="249">
        <v>96.843999075311828</v>
      </c>
      <c r="M947" s="142">
        <v>6689921</v>
      </c>
      <c r="N947" s="249">
        <v>0</v>
      </c>
      <c r="O947" s="142">
        <v>69247</v>
      </c>
      <c r="P947" s="249">
        <v>7.2568136965855956E-4</v>
      </c>
      <c r="Q947" s="142">
        <v>61710</v>
      </c>
      <c r="R947" s="249">
        <v>99.915733337402344</v>
      </c>
      <c r="S947" s="142">
        <v>5244276</v>
      </c>
      <c r="T947" s="249">
        <v>99.981391906738281</v>
      </c>
      <c r="U947" s="249">
        <v>99.77471923828125</v>
      </c>
      <c r="V947" s="249">
        <v>99.887214660644531</v>
      </c>
      <c r="W947" s="249">
        <v>99.690643310546875</v>
      </c>
      <c r="X947" s="249">
        <v>99.868629455566406</v>
      </c>
      <c r="Y947" s="142">
        <v>19090940</v>
      </c>
      <c r="Z947" s="249">
        <v>99.902008056640625</v>
      </c>
      <c r="AA947" s="142">
        <v>12025</v>
      </c>
      <c r="AB947" s="249">
        <v>89.696464538574219</v>
      </c>
      <c r="AC947" s="142">
        <v>60770</v>
      </c>
      <c r="AD947" s="249">
        <v>0.24354122579097748</v>
      </c>
      <c r="AE947" s="142">
        <v>8410</v>
      </c>
      <c r="AF947" s="249">
        <v>99.191436767578125</v>
      </c>
      <c r="AG947" s="142">
        <v>6658886</v>
      </c>
      <c r="AH947" s="249">
        <v>0.12961627542972565</v>
      </c>
      <c r="AI947" s="142">
        <v>12347</v>
      </c>
      <c r="AJ947" s="249">
        <v>96.26629638671875</v>
      </c>
      <c r="AK947" s="249">
        <v>2.5503485202789307</v>
      </c>
      <c r="AL947" s="249">
        <v>0.19209885597229004</v>
      </c>
      <c r="AM947" s="243">
        <v>0</v>
      </c>
      <c r="AN947" s="143">
        <v>0</v>
      </c>
      <c r="AO947" s="305">
        <v>0</v>
      </c>
      <c r="AP947" s="142">
        <v>0</v>
      </c>
      <c r="AQ947" s="142">
        <v>0</v>
      </c>
      <c r="AR947" s="142">
        <v>0</v>
      </c>
      <c r="AS947" s="142">
        <v>0</v>
      </c>
      <c r="AT947" s="142">
        <v>1</v>
      </c>
      <c r="AU947" s="142">
        <v>0</v>
      </c>
      <c r="AV947" s="311"/>
      <c r="AW947" s="312"/>
      <c r="AX947" s="312"/>
      <c r="AY947" s="316"/>
      <c r="AZ947" s="318"/>
      <c r="BA947" s="318"/>
    </row>
    <row r="948" spans="1:53" x14ac:dyDescent="0.25">
      <c r="A948" s="9">
        <v>41856</v>
      </c>
      <c r="B948" s="299" t="s">
        <v>17</v>
      </c>
      <c r="C948" s="299"/>
      <c r="D948" s="300">
        <v>3</v>
      </c>
      <c r="E948" s="124">
        <v>847</v>
      </c>
      <c r="F948" s="124">
        <v>2740</v>
      </c>
      <c r="G948" s="242">
        <v>6624.8819732666016</v>
      </c>
      <c r="H948" s="242">
        <v>4.8795835068449378</v>
      </c>
      <c r="I948" s="242">
        <v>14890768.9375</v>
      </c>
      <c r="J948" s="125"/>
      <c r="K948" s="124">
        <v>833075</v>
      </c>
      <c r="L948" s="248">
        <v>97.038441916994273</v>
      </c>
      <c r="M948" s="124">
        <v>31922565</v>
      </c>
      <c r="N948" s="248">
        <v>1.2843579260173851E-4</v>
      </c>
      <c r="O948" s="124">
        <v>770735</v>
      </c>
      <c r="P948" s="248">
        <v>3.1533473916018893E-3</v>
      </c>
      <c r="Q948" s="124">
        <v>1985859</v>
      </c>
      <c r="R948" s="248">
        <v>99.910365598269451</v>
      </c>
      <c r="S948" s="124">
        <v>22886024</v>
      </c>
      <c r="T948" s="248">
        <v>99.927720466860706</v>
      </c>
      <c r="U948" s="248">
        <v>99.75244404001873</v>
      </c>
      <c r="V948" s="248">
        <v>99.813104231825918</v>
      </c>
      <c r="W948" s="248">
        <v>99.663031533591862</v>
      </c>
      <c r="X948" s="248">
        <v>99.740959786075308</v>
      </c>
      <c r="Y948" s="124">
        <v>49977061</v>
      </c>
      <c r="Z948" s="248">
        <v>99.905551590966041</v>
      </c>
      <c r="AA948" s="124">
        <v>4859930</v>
      </c>
      <c r="AB948" s="248">
        <v>99.776024356163106</v>
      </c>
      <c r="AC948" s="124">
        <v>762608</v>
      </c>
      <c r="AD948" s="248">
        <v>0.31680758396216768</v>
      </c>
      <c r="AE948" s="124">
        <v>68186</v>
      </c>
      <c r="AF948" s="248">
        <v>98.272373019318508</v>
      </c>
      <c r="AG948" s="124">
        <v>31926971</v>
      </c>
      <c r="AH948" s="248">
        <v>0.15389809368040619</v>
      </c>
      <c r="AI948" s="124">
        <v>307405</v>
      </c>
      <c r="AJ948" s="248">
        <v>94.97535849671263</v>
      </c>
      <c r="AK948" s="248">
        <v>0.84909293292181676</v>
      </c>
      <c r="AL948" s="248" t="e">
        <v>#DIV/0!</v>
      </c>
      <c r="AM948" s="242"/>
      <c r="AN948" s="125"/>
      <c r="AO948" s="300"/>
      <c r="AP948" s="124">
        <v>2</v>
      </c>
      <c r="AQ948" s="124">
        <v>0</v>
      </c>
      <c r="AR948" s="124">
        <v>1</v>
      </c>
      <c r="AS948" s="124">
        <v>9</v>
      </c>
      <c r="AT948" s="124">
        <v>1</v>
      </c>
      <c r="AU948" s="124">
        <v>4</v>
      </c>
      <c r="AV948" s="311"/>
      <c r="AW948" s="312"/>
      <c r="AX948" s="312"/>
      <c r="AY948" s="316"/>
      <c r="AZ948" s="318"/>
      <c r="BA948" s="318"/>
    </row>
    <row r="949" spans="1:53" x14ac:dyDescent="0.25">
      <c r="A949" s="9">
        <v>41856</v>
      </c>
      <c r="B949" s="304" t="s">
        <v>88</v>
      </c>
      <c r="C949" s="304"/>
      <c r="D949" s="305">
        <v>2</v>
      </c>
      <c r="E949" s="142">
        <v>653</v>
      </c>
      <c r="F949" s="142">
        <v>2159</v>
      </c>
      <c r="G949" s="243">
        <v>5599.7611236572266</v>
      </c>
      <c r="H949" s="243">
        <v>3.3840002110227942</v>
      </c>
      <c r="I949" s="243">
        <v>9953739.9375</v>
      </c>
      <c r="J949" s="143"/>
      <c r="K949" s="142">
        <v>730819</v>
      </c>
      <c r="L949" s="249">
        <v>97.046053810861508</v>
      </c>
      <c r="M949" s="142">
        <v>25192089</v>
      </c>
      <c r="N949" s="249">
        <v>1.6274950194307097E-4</v>
      </c>
      <c r="O949" s="142">
        <v>700423</v>
      </c>
      <c r="P949" s="249">
        <v>3.4265009297808997E-3</v>
      </c>
      <c r="Q949" s="142">
        <v>1924280</v>
      </c>
      <c r="R949" s="249">
        <v>99.911135018216058</v>
      </c>
      <c r="S949" s="142">
        <v>17619950</v>
      </c>
      <c r="T949" s="249">
        <v>99.912974836880295</v>
      </c>
      <c r="U949" s="249">
        <v>99.751435644170769</v>
      </c>
      <c r="V949" s="249">
        <v>99.797087542193054</v>
      </c>
      <c r="W949" s="249">
        <v>99.662791549056365</v>
      </c>
      <c r="X949" s="249">
        <v>99.710238963970752</v>
      </c>
      <c r="Y949" s="142">
        <v>27597865</v>
      </c>
      <c r="Z949" s="249">
        <v>99.904304711855204</v>
      </c>
      <c r="AA949" s="142">
        <v>4848150</v>
      </c>
      <c r="AB949" s="249">
        <v>99.799778069830296</v>
      </c>
      <c r="AC949" s="142">
        <v>700945</v>
      </c>
      <c r="AD949" s="249">
        <v>0.32527516164710801</v>
      </c>
      <c r="AE949" s="142">
        <v>59577</v>
      </c>
      <c r="AF949" s="249">
        <v>98.17882732645748</v>
      </c>
      <c r="AG949" s="142">
        <v>25230234</v>
      </c>
      <c r="AH949" s="249">
        <v>0.15970521600723772</v>
      </c>
      <c r="AI949" s="142">
        <v>293904</v>
      </c>
      <c r="AJ949" s="249">
        <v>94.883703719084124</v>
      </c>
      <c r="AK949" s="249">
        <v>7.8906325459115731E-7</v>
      </c>
      <c r="AL949" s="249" t="e">
        <v>#DIV/0!</v>
      </c>
      <c r="AM949" s="243"/>
      <c r="AN949" s="143"/>
      <c r="AO949" s="305"/>
      <c r="AP949" s="142">
        <v>2</v>
      </c>
      <c r="AQ949" s="142">
        <v>0</v>
      </c>
      <c r="AR949" s="142">
        <v>1</v>
      </c>
      <c r="AS949" s="142">
        <v>4</v>
      </c>
      <c r="AT949" s="142">
        <v>0</v>
      </c>
      <c r="AU949" s="142">
        <v>4</v>
      </c>
      <c r="AV949" s="311"/>
      <c r="AW949" s="312"/>
      <c r="AX949" s="312"/>
      <c r="AY949" s="316"/>
      <c r="AZ949" s="318"/>
      <c r="BA949" s="318"/>
    </row>
    <row r="950" spans="1:53" x14ac:dyDescent="0.25">
      <c r="A950" s="9">
        <v>41856</v>
      </c>
      <c r="B950" s="306" t="s">
        <v>89</v>
      </c>
      <c r="C950" s="306"/>
      <c r="D950" s="307">
        <v>1</v>
      </c>
      <c r="E950" s="145">
        <v>194</v>
      </c>
      <c r="F950" s="145">
        <v>581</v>
      </c>
      <c r="G950" s="244">
        <v>1025.120849609375</v>
      </c>
      <c r="H950" s="244">
        <v>1.4955832958221436</v>
      </c>
      <c r="I950" s="244">
        <v>4937029</v>
      </c>
      <c r="J950" s="138"/>
      <c r="K950" s="145">
        <v>102256</v>
      </c>
      <c r="L950" s="250">
        <v>96.984040056329206</v>
      </c>
      <c r="M950" s="145">
        <v>6730476</v>
      </c>
      <c r="N950" s="250">
        <v>0</v>
      </c>
      <c r="O950" s="145">
        <v>70312</v>
      </c>
      <c r="P950" s="250">
        <v>4.3228952563367784E-4</v>
      </c>
      <c r="Q950" s="145">
        <v>61579</v>
      </c>
      <c r="R950" s="250">
        <v>99.886322021484375</v>
      </c>
      <c r="S950" s="145">
        <v>5266074</v>
      </c>
      <c r="T950" s="250">
        <v>99.977058410644531</v>
      </c>
      <c r="U950" s="250">
        <v>99.762489318847656</v>
      </c>
      <c r="V950" s="250">
        <v>99.873054504394531</v>
      </c>
      <c r="W950" s="250">
        <v>99.649078369140625</v>
      </c>
      <c r="X950" s="250">
        <v>99.850143432617188</v>
      </c>
      <c r="Y950" s="145">
        <v>22379196</v>
      </c>
      <c r="Z950" s="250">
        <v>99.907089233398438</v>
      </c>
      <c r="AA950" s="145">
        <v>11780</v>
      </c>
      <c r="AB950" s="250">
        <v>90</v>
      </c>
      <c r="AC950" s="145">
        <v>61663</v>
      </c>
      <c r="AD950" s="250">
        <v>0.22055365145206451</v>
      </c>
      <c r="AE950" s="145">
        <v>8609</v>
      </c>
      <c r="AF950" s="250">
        <v>98.91973876953125</v>
      </c>
      <c r="AG950" s="145">
        <v>6696737</v>
      </c>
      <c r="AH950" s="250">
        <v>0.1320195198059082</v>
      </c>
      <c r="AI950" s="145">
        <v>13501</v>
      </c>
      <c r="AJ950" s="250">
        <v>96.970596313476562</v>
      </c>
      <c r="AK950" s="250">
        <v>2.560981273651123</v>
      </c>
      <c r="AL950" s="250">
        <v>0.19123397767543793</v>
      </c>
      <c r="AM950" s="244"/>
      <c r="AN950" s="138"/>
      <c r="AO950" s="307"/>
      <c r="AP950" s="145">
        <v>0</v>
      </c>
      <c r="AQ950" s="145">
        <v>0</v>
      </c>
      <c r="AR950" s="145">
        <v>0</v>
      </c>
      <c r="AS950" s="145">
        <v>5</v>
      </c>
      <c r="AT950" s="145">
        <v>1</v>
      </c>
      <c r="AU950" s="145">
        <v>0</v>
      </c>
      <c r="AV950" s="311"/>
      <c r="AW950" s="312"/>
      <c r="AX950" s="312"/>
      <c r="AY950" s="302"/>
      <c r="AZ950" s="302"/>
      <c r="BA950" s="302"/>
    </row>
    <row r="951" spans="1:53" x14ac:dyDescent="0.25">
      <c r="A951" s="9">
        <v>41856</v>
      </c>
      <c r="B951" s="309" t="s">
        <v>75</v>
      </c>
      <c r="C951" s="309" t="s">
        <v>86</v>
      </c>
      <c r="D951" s="310" t="s">
        <v>118</v>
      </c>
      <c r="E951" s="127">
        <v>39</v>
      </c>
      <c r="F951" s="127">
        <v>158</v>
      </c>
      <c r="G951" s="245">
        <v>1399.003173828125</v>
      </c>
      <c r="H951" s="245">
        <v>0.83280014991760254</v>
      </c>
      <c r="I951" s="245">
        <v>714382.25</v>
      </c>
      <c r="J951" s="126">
        <v>0</v>
      </c>
      <c r="K951" s="127">
        <v>153744</v>
      </c>
      <c r="L951" s="251">
        <v>96.993703819336048</v>
      </c>
      <c r="M951" s="127">
        <v>3685333</v>
      </c>
      <c r="N951" s="251">
        <v>1.0853835847228765E-3</v>
      </c>
      <c r="O951" s="127">
        <v>179290</v>
      </c>
      <c r="P951" s="251">
        <v>1.2828378938138485E-2</v>
      </c>
      <c r="Q951" s="127">
        <v>408228</v>
      </c>
      <c r="R951" s="251">
        <v>99.863555908203125</v>
      </c>
      <c r="S951" s="127">
        <v>2874884</v>
      </c>
      <c r="T951" s="251">
        <v>99.888832092285156</v>
      </c>
      <c r="U951" s="251">
        <v>99.662559509277344</v>
      </c>
      <c r="V951" s="251">
        <v>99.449058532714844</v>
      </c>
      <c r="W951" s="251">
        <v>99.526573181152344</v>
      </c>
      <c r="X951" s="251">
        <v>99.3385009765625</v>
      </c>
      <c r="Y951" s="127">
        <v>3160921</v>
      </c>
      <c r="Z951" s="251">
        <v>99.924392700195313</v>
      </c>
      <c r="AA951" s="127">
        <v>522919</v>
      </c>
      <c r="AB951" s="251">
        <v>99.62384033203125</v>
      </c>
      <c r="AC951" s="127">
        <v>179533</v>
      </c>
      <c r="AD951" s="251">
        <v>0.4784635603427887</v>
      </c>
      <c r="AE951" s="127">
        <v>21521</v>
      </c>
      <c r="AF951" s="251">
        <v>98.382972717285156</v>
      </c>
      <c r="AG951" s="127">
        <v>3679623</v>
      </c>
      <c r="AH951" s="251">
        <v>0.18936721980571747</v>
      </c>
      <c r="AI951" s="127">
        <v>106755</v>
      </c>
      <c r="AJ951" s="251">
        <v>95.499977111816406</v>
      </c>
      <c r="AK951" s="251">
        <v>0.77347022294998169</v>
      </c>
      <c r="AL951" s="251">
        <v>5.0625953823328018E-2</v>
      </c>
      <c r="AM951" s="245">
        <v>0</v>
      </c>
      <c r="AN951" s="126">
        <v>0</v>
      </c>
      <c r="AO951" s="156">
        <v>0</v>
      </c>
      <c r="AP951" s="127">
        <v>2</v>
      </c>
      <c r="AQ951" s="127">
        <v>0</v>
      </c>
      <c r="AR951" s="127">
        <v>0</v>
      </c>
      <c r="AS951" s="127">
        <v>1</v>
      </c>
      <c r="AT951" s="127">
        <v>0</v>
      </c>
      <c r="AU951" s="127">
        <v>0</v>
      </c>
      <c r="AV951" s="311"/>
      <c r="AW951" s="312"/>
      <c r="AX951" s="312"/>
      <c r="AY951" s="302"/>
      <c r="AZ951" s="302"/>
      <c r="BA951" s="302"/>
    </row>
    <row r="952" spans="1:53" x14ac:dyDescent="0.25">
      <c r="A952" s="9">
        <v>41856</v>
      </c>
      <c r="B952" s="309" t="s">
        <v>76</v>
      </c>
      <c r="C952" s="309" t="s">
        <v>86</v>
      </c>
      <c r="D952" s="310" t="s">
        <v>119</v>
      </c>
      <c r="E952" s="127">
        <v>52</v>
      </c>
      <c r="F952" s="127">
        <v>168</v>
      </c>
      <c r="G952" s="245">
        <v>457.87448120117187</v>
      </c>
      <c r="H952" s="245">
        <v>6.2399998307228088E-2</v>
      </c>
      <c r="I952" s="245">
        <v>660702.9375</v>
      </c>
      <c r="J952" s="126">
        <v>0</v>
      </c>
      <c r="K952" s="127">
        <v>58639</v>
      </c>
      <c r="L952" s="251">
        <v>97.286788656013911</v>
      </c>
      <c r="M952" s="127">
        <v>1830042</v>
      </c>
      <c r="N952" s="251">
        <v>0</v>
      </c>
      <c r="O952" s="127">
        <v>54089</v>
      </c>
      <c r="P952" s="251">
        <v>0</v>
      </c>
      <c r="Q952" s="127">
        <v>128169</v>
      </c>
      <c r="R952" s="251">
        <v>99.946945190429688</v>
      </c>
      <c r="S952" s="127">
        <v>1297785</v>
      </c>
      <c r="T952" s="251">
        <v>99.938667297363281</v>
      </c>
      <c r="U952" s="251">
        <v>99.770751953125</v>
      </c>
      <c r="V952" s="251">
        <v>99.906723022460938</v>
      </c>
      <c r="W952" s="251">
        <v>99.717819213867187</v>
      </c>
      <c r="X952" s="251">
        <v>99.845443725585938</v>
      </c>
      <c r="Y952" s="127">
        <v>1939542</v>
      </c>
      <c r="Z952" s="251">
        <v>99.920600891113281</v>
      </c>
      <c r="AA952" s="127">
        <v>306046</v>
      </c>
      <c r="AB952" s="251">
        <v>99.867668151855469</v>
      </c>
      <c r="AC952" s="127">
        <v>54119</v>
      </c>
      <c r="AD952" s="251">
        <v>0.29010143876075745</v>
      </c>
      <c r="AE952" s="127">
        <v>1202</v>
      </c>
      <c r="AF952" s="251">
        <v>96.173042297363281</v>
      </c>
      <c r="AG952" s="127">
        <v>1832744</v>
      </c>
      <c r="AH952" s="251">
        <v>0.10967161506414413</v>
      </c>
      <c r="AI952" s="127">
        <v>15841</v>
      </c>
      <c r="AJ952" s="251">
        <v>93.478950500488281</v>
      </c>
      <c r="AK952" s="251">
        <v>1.1116640567779541</v>
      </c>
      <c r="AL952" s="251">
        <v>6.0811907052993774E-2</v>
      </c>
      <c r="AM952" s="245">
        <v>0</v>
      </c>
      <c r="AN952" s="126">
        <v>0</v>
      </c>
      <c r="AO952" s="156">
        <v>0</v>
      </c>
      <c r="AP952" s="127">
        <v>0</v>
      </c>
      <c r="AQ952" s="127">
        <v>0</v>
      </c>
      <c r="AR952" s="127">
        <v>0</v>
      </c>
      <c r="AS952" s="127">
        <v>0</v>
      </c>
      <c r="AT952" s="127">
        <v>0</v>
      </c>
      <c r="AU952" s="127">
        <v>0</v>
      </c>
      <c r="AV952" s="311"/>
      <c r="AW952" s="312"/>
      <c r="AX952" s="312"/>
      <c r="AY952" s="308"/>
      <c r="AZ952" s="308"/>
      <c r="BA952" s="308"/>
    </row>
    <row r="953" spans="1:53" x14ac:dyDescent="0.25">
      <c r="A953" s="9">
        <v>41856</v>
      </c>
      <c r="B953" s="309" t="s">
        <v>77</v>
      </c>
      <c r="C953" s="309" t="s">
        <v>86</v>
      </c>
      <c r="D953" s="310" t="s">
        <v>118</v>
      </c>
      <c r="E953" s="127">
        <v>65</v>
      </c>
      <c r="F953" s="127">
        <v>220</v>
      </c>
      <c r="G953" s="245">
        <v>721.12579345703125</v>
      </c>
      <c r="H953" s="245">
        <v>0.46559998393058777</v>
      </c>
      <c r="I953" s="245">
        <v>958568.25</v>
      </c>
      <c r="J953" s="126">
        <v>0</v>
      </c>
      <c r="K953" s="127">
        <v>103797</v>
      </c>
      <c r="L953" s="251">
        <v>97.087584419588239</v>
      </c>
      <c r="M953" s="127">
        <v>3474464</v>
      </c>
      <c r="N953" s="251">
        <v>0</v>
      </c>
      <c r="O953" s="127">
        <v>84431</v>
      </c>
      <c r="P953" s="251">
        <v>0</v>
      </c>
      <c r="Q953" s="127">
        <v>261656</v>
      </c>
      <c r="R953" s="251">
        <v>99.949935913085937</v>
      </c>
      <c r="S953" s="127">
        <v>2321869</v>
      </c>
      <c r="T953" s="251">
        <v>99.956588745117188</v>
      </c>
      <c r="U953" s="251">
        <v>99.819969177246094</v>
      </c>
      <c r="V953" s="251">
        <v>99.848037719726563</v>
      </c>
      <c r="W953" s="251">
        <v>99.769996643066406</v>
      </c>
      <c r="X953" s="251">
        <v>99.804695129394531</v>
      </c>
      <c r="Y953" s="127">
        <v>3435855</v>
      </c>
      <c r="Z953" s="251">
        <v>99.882209777832031</v>
      </c>
      <c r="AA953" s="127">
        <v>626387</v>
      </c>
      <c r="AB953" s="251">
        <v>99.823432922363281</v>
      </c>
      <c r="AC953" s="127">
        <v>84485</v>
      </c>
      <c r="AD953" s="251">
        <v>0.24264661967754364</v>
      </c>
      <c r="AE953" s="127">
        <v>7166</v>
      </c>
      <c r="AF953" s="251">
        <v>97.739326477050781</v>
      </c>
      <c r="AG953" s="127">
        <v>3480084</v>
      </c>
      <c r="AH953" s="251">
        <v>0.14082993566989899</v>
      </c>
      <c r="AI953" s="127">
        <v>27702</v>
      </c>
      <c r="AJ953" s="251">
        <v>94.899284362792969</v>
      </c>
      <c r="AK953" s="251">
        <v>0.92520064115524292</v>
      </c>
      <c r="AL953" s="251">
        <v>6.0608632862567902E-2</v>
      </c>
      <c r="AM953" s="245">
        <v>0</v>
      </c>
      <c r="AN953" s="126">
        <v>0</v>
      </c>
      <c r="AO953" s="156">
        <v>0</v>
      </c>
      <c r="AP953" s="127">
        <v>0</v>
      </c>
      <c r="AQ953" s="127">
        <v>0</v>
      </c>
      <c r="AR953" s="127">
        <v>0</v>
      </c>
      <c r="AS953" s="127">
        <v>0</v>
      </c>
      <c r="AT953" s="127">
        <v>0</v>
      </c>
      <c r="AU953" s="127">
        <v>0</v>
      </c>
      <c r="AV953" s="315"/>
      <c r="AW953" s="316"/>
      <c r="AX953" s="316"/>
      <c r="AY953" s="312"/>
      <c r="AZ953" s="308"/>
      <c r="BA953" s="308"/>
    </row>
    <row r="954" spans="1:53" x14ac:dyDescent="0.25">
      <c r="A954" s="9">
        <v>41856</v>
      </c>
      <c r="B954" s="309" t="s">
        <v>124</v>
      </c>
      <c r="C954" s="309" t="s">
        <v>86</v>
      </c>
      <c r="D954" s="310" t="s">
        <v>118</v>
      </c>
      <c r="E954" s="127">
        <v>42</v>
      </c>
      <c r="F954" s="127">
        <v>136</v>
      </c>
      <c r="G954" s="245">
        <v>285.093505859375</v>
      </c>
      <c r="H954" s="245">
        <v>4.3200001120567322E-2</v>
      </c>
      <c r="I954" s="245">
        <v>425455.15625</v>
      </c>
      <c r="J954" s="126">
        <v>0</v>
      </c>
      <c r="K954" s="127">
        <v>23398</v>
      </c>
      <c r="L954" s="251">
        <v>96.670655611590746</v>
      </c>
      <c r="M954" s="127">
        <v>1645006</v>
      </c>
      <c r="N954" s="251">
        <v>0</v>
      </c>
      <c r="O954" s="127">
        <v>37866</v>
      </c>
      <c r="P954" s="251">
        <v>0</v>
      </c>
      <c r="Q954" s="127">
        <v>121344</v>
      </c>
      <c r="R954" s="251">
        <v>99.942314147949219</v>
      </c>
      <c r="S954" s="127">
        <v>1139047</v>
      </c>
      <c r="T954" s="251">
        <v>99.93511962890625</v>
      </c>
      <c r="U954" s="251">
        <v>99.791366577148438</v>
      </c>
      <c r="V954" s="251">
        <v>99.785957336425781</v>
      </c>
      <c r="W954" s="251">
        <v>99.733802795410156</v>
      </c>
      <c r="X954" s="251">
        <v>99.721214294433594</v>
      </c>
      <c r="Y954" s="127">
        <v>1689944</v>
      </c>
      <c r="Z954" s="251">
        <v>99.9010009765625</v>
      </c>
      <c r="AA954" s="127">
        <v>267745</v>
      </c>
      <c r="AB954" s="251">
        <v>99.848739624023438</v>
      </c>
      <c r="AC954" s="127">
        <v>37878</v>
      </c>
      <c r="AD954" s="251">
        <v>0.23496489226818085</v>
      </c>
      <c r="AE954" s="127">
        <v>3287</v>
      </c>
      <c r="AF954" s="251">
        <v>98.478858947753906</v>
      </c>
      <c r="AG954" s="127">
        <v>1646182</v>
      </c>
      <c r="AH954" s="251">
        <v>0.13054449856281281</v>
      </c>
      <c r="AI954" s="127">
        <v>22139</v>
      </c>
      <c r="AJ954" s="251">
        <v>93.314964294433594</v>
      </c>
      <c r="AK954" s="251">
        <v>0.77422416210174561</v>
      </c>
      <c r="AL954" s="251">
        <v>5.2430886775255203E-2</v>
      </c>
      <c r="AM954" s="245">
        <v>0</v>
      </c>
      <c r="AN954" s="126">
        <v>0</v>
      </c>
      <c r="AO954" s="156">
        <v>0</v>
      </c>
      <c r="AP954" s="127">
        <v>0</v>
      </c>
      <c r="AQ954" s="127">
        <v>0</v>
      </c>
      <c r="AR954" s="127">
        <v>0</v>
      </c>
      <c r="AS954" s="127">
        <v>0</v>
      </c>
      <c r="AT954" s="127">
        <v>0</v>
      </c>
      <c r="AU954" s="127">
        <v>1</v>
      </c>
      <c r="AV954" s="315"/>
      <c r="AW954" s="316"/>
      <c r="AX954" s="316"/>
      <c r="AY954" s="312"/>
      <c r="AZ954" s="308"/>
      <c r="BA954" s="308"/>
    </row>
    <row r="955" spans="1:53" x14ac:dyDescent="0.25">
      <c r="A955" s="9">
        <v>41856</v>
      </c>
      <c r="B955" s="309" t="s">
        <v>78</v>
      </c>
      <c r="C955" s="309" t="s">
        <v>86</v>
      </c>
      <c r="D955" s="310" t="s">
        <v>118</v>
      </c>
      <c r="E955" s="127">
        <v>33</v>
      </c>
      <c r="F955" s="127">
        <v>104</v>
      </c>
      <c r="G955" s="245">
        <v>566.79351806640625</v>
      </c>
      <c r="H955" s="245">
        <v>1.0104000568389893</v>
      </c>
      <c r="I955" s="245">
        <v>386051.34375</v>
      </c>
      <c r="J955" s="126">
        <v>0</v>
      </c>
      <c r="K955" s="127">
        <v>72969</v>
      </c>
      <c r="L955" s="251">
        <v>97.19195822883691</v>
      </c>
      <c r="M955" s="127">
        <v>1727913</v>
      </c>
      <c r="N955" s="251">
        <v>0</v>
      </c>
      <c r="O955" s="127">
        <v>69390</v>
      </c>
      <c r="P955" s="251">
        <v>0</v>
      </c>
      <c r="Q955" s="127">
        <v>148477</v>
      </c>
      <c r="R955" s="251">
        <v>99.932647705078125</v>
      </c>
      <c r="S955" s="127">
        <v>1128041</v>
      </c>
      <c r="T955" s="251">
        <v>99.934310913085938</v>
      </c>
      <c r="U955" s="251">
        <v>99.848678588867188</v>
      </c>
      <c r="V955" s="251">
        <v>99.850341796875</v>
      </c>
      <c r="W955" s="251">
        <v>99.781425476074219</v>
      </c>
      <c r="X955" s="251">
        <v>99.784751892089844</v>
      </c>
      <c r="Y955" s="127">
        <v>1724035</v>
      </c>
      <c r="Z955" s="251">
        <v>99.897453308105469</v>
      </c>
      <c r="AA955" s="127">
        <v>251838</v>
      </c>
      <c r="AB955" s="251">
        <v>99.8272705078125</v>
      </c>
      <c r="AC955" s="127">
        <v>69432</v>
      </c>
      <c r="AD955" s="251">
        <v>0.20883741974830627</v>
      </c>
      <c r="AE955" s="127">
        <v>4689</v>
      </c>
      <c r="AF955" s="251">
        <v>97.590103149414063</v>
      </c>
      <c r="AG955" s="127">
        <v>1730869</v>
      </c>
      <c r="AH955" s="251">
        <v>0.14143185317516327</v>
      </c>
      <c r="AI955" s="127">
        <v>13839</v>
      </c>
      <c r="AJ955" s="251">
        <v>95.209190368652344</v>
      </c>
      <c r="AK955" s="251">
        <v>1.0046635866165161</v>
      </c>
      <c r="AL955" s="251">
        <v>5.166345089673996E-2</v>
      </c>
      <c r="AM955" s="245">
        <v>0</v>
      </c>
      <c r="AN955" s="126">
        <v>0</v>
      </c>
      <c r="AO955" s="156">
        <v>0</v>
      </c>
      <c r="AP955" s="127">
        <v>0</v>
      </c>
      <c r="AQ955" s="127">
        <v>0</v>
      </c>
      <c r="AR955" s="127">
        <v>0</v>
      </c>
      <c r="AS955" s="127">
        <v>0</v>
      </c>
      <c r="AT955" s="127">
        <v>0</v>
      </c>
      <c r="AU955" s="127">
        <v>0</v>
      </c>
      <c r="AV955" s="315"/>
      <c r="AW955" s="316"/>
      <c r="AX955" s="316"/>
      <c r="AY955" s="312"/>
      <c r="AZ955" s="308"/>
      <c r="BA955" s="308"/>
    </row>
    <row r="956" spans="1:53" x14ac:dyDescent="0.25">
      <c r="A956" s="9">
        <v>41856</v>
      </c>
      <c r="B956" s="309" t="s">
        <v>79</v>
      </c>
      <c r="C956" s="309" t="s">
        <v>86</v>
      </c>
      <c r="D956" s="310" t="s">
        <v>119</v>
      </c>
      <c r="E956" s="127">
        <v>78</v>
      </c>
      <c r="F956" s="127">
        <v>264</v>
      </c>
      <c r="G956" s="245">
        <v>461.49594116210937</v>
      </c>
      <c r="H956" s="245">
        <v>0.21600000560283661</v>
      </c>
      <c r="I956" s="245">
        <v>1382354.375</v>
      </c>
      <c r="J956" s="126">
        <v>0</v>
      </c>
      <c r="K956" s="127">
        <v>68343</v>
      </c>
      <c r="L956" s="251">
        <v>96.896536587507129</v>
      </c>
      <c r="M956" s="127">
        <v>3246420</v>
      </c>
      <c r="N956" s="251">
        <v>0</v>
      </c>
      <c r="O956" s="127">
        <v>56373</v>
      </c>
      <c r="P956" s="251">
        <v>0</v>
      </c>
      <c r="Q956" s="127">
        <v>171001</v>
      </c>
      <c r="R956" s="251">
        <v>99.8994140625</v>
      </c>
      <c r="S956" s="127">
        <v>2237585</v>
      </c>
      <c r="T956" s="251">
        <v>99.900520324707031</v>
      </c>
      <c r="U956" s="251">
        <v>99.707305908203125</v>
      </c>
      <c r="V956" s="251">
        <v>99.791030883789063</v>
      </c>
      <c r="W956" s="251">
        <v>99.607017517089844</v>
      </c>
      <c r="X956" s="251">
        <v>99.691757202148438</v>
      </c>
      <c r="Y956" s="127">
        <v>3986427</v>
      </c>
      <c r="Z956" s="251">
        <v>99.894790649414063</v>
      </c>
      <c r="AA956" s="127">
        <v>756572</v>
      </c>
      <c r="AB956" s="251">
        <v>99.845748901367188</v>
      </c>
      <c r="AC956" s="127">
        <v>56359</v>
      </c>
      <c r="AD956" s="251">
        <v>0.26615092158317566</v>
      </c>
      <c r="AE956" s="127">
        <v>4019</v>
      </c>
      <c r="AF956" s="251">
        <v>97.984573364257813</v>
      </c>
      <c r="AG956" s="127">
        <v>3249228</v>
      </c>
      <c r="AH956" s="251">
        <v>0.12679934501647949</v>
      </c>
      <c r="AI956" s="127">
        <v>29210</v>
      </c>
      <c r="AJ956" s="251">
        <v>95.323516845703125</v>
      </c>
      <c r="AK956" s="251">
        <v>0.8817628026008606</v>
      </c>
      <c r="AL956" s="251">
        <v>7.4368581175804138E-2</v>
      </c>
      <c r="AM956" s="245">
        <v>0</v>
      </c>
      <c r="AN956" s="126">
        <v>0</v>
      </c>
      <c r="AO956" s="156">
        <v>0</v>
      </c>
      <c r="AP956" s="127">
        <v>0</v>
      </c>
      <c r="AQ956" s="127">
        <v>0</v>
      </c>
      <c r="AR956" s="127">
        <v>0</v>
      </c>
      <c r="AS956" s="127">
        <v>1</v>
      </c>
      <c r="AT956" s="127">
        <v>0</v>
      </c>
      <c r="AU956" s="127">
        <v>0</v>
      </c>
      <c r="AV956" s="301"/>
      <c r="AW956" s="302"/>
      <c r="AX956" s="302"/>
      <c r="AY956" s="312"/>
      <c r="AZ956" s="308"/>
      <c r="BA956" s="308"/>
    </row>
    <row r="957" spans="1:53" x14ac:dyDescent="0.25">
      <c r="A957" s="9">
        <v>41856</v>
      </c>
      <c r="B957" s="309" t="s">
        <v>80</v>
      </c>
      <c r="C957" s="309" t="s">
        <v>86</v>
      </c>
      <c r="D957" s="310" t="s">
        <v>119</v>
      </c>
      <c r="E957" s="127">
        <v>57</v>
      </c>
      <c r="F957" s="127">
        <v>177</v>
      </c>
      <c r="G957" s="245">
        <v>315.71273803710937</v>
      </c>
      <c r="H957" s="245">
        <v>0.27120000123977661</v>
      </c>
      <c r="I957" s="245">
        <v>761873.3125</v>
      </c>
      <c r="J957" s="126">
        <v>0</v>
      </c>
      <c r="K957" s="127">
        <v>42088</v>
      </c>
      <c r="L957" s="251">
        <v>97.146455046569088</v>
      </c>
      <c r="M957" s="127">
        <v>1896375</v>
      </c>
      <c r="N957" s="251">
        <v>0</v>
      </c>
      <c r="O957" s="127">
        <v>37857</v>
      </c>
      <c r="P957" s="251">
        <v>0</v>
      </c>
      <c r="Q957" s="127">
        <v>103166</v>
      </c>
      <c r="R957" s="251">
        <v>99.930206298828125</v>
      </c>
      <c r="S957" s="127">
        <v>1228030</v>
      </c>
      <c r="T957" s="251">
        <v>99.954154968261719</v>
      </c>
      <c r="U957" s="251">
        <v>99.759620666503906</v>
      </c>
      <c r="V957" s="251">
        <v>99.899543762207031</v>
      </c>
      <c r="W957" s="251">
        <v>99.689994812011719</v>
      </c>
      <c r="X957" s="251">
        <v>99.853744506835938</v>
      </c>
      <c r="Y957" s="127">
        <v>1765103</v>
      </c>
      <c r="Z957" s="251">
        <v>99.893943786621094</v>
      </c>
      <c r="AA957" s="127">
        <v>291674</v>
      </c>
      <c r="AB957" s="251">
        <v>99.842971801757813</v>
      </c>
      <c r="AC957" s="127">
        <v>37851</v>
      </c>
      <c r="AD957" s="251">
        <v>0.25098413228988647</v>
      </c>
      <c r="AE957" s="127">
        <v>2481</v>
      </c>
      <c r="AF957" s="251">
        <v>98.266830444335938</v>
      </c>
      <c r="AG957" s="127">
        <v>1899411</v>
      </c>
      <c r="AH957" s="251">
        <v>0.1199319139122963</v>
      </c>
      <c r="AI957" s="127">
        <v>14080</v>
      </c>
      <c r="AJ957" s="251">
        <v>96.072441101074219</v>
      </c>
      <c r="AK957" s="251">
        <v>1.0709093809127808</v>
      </c>
      <c r="AL957" s="251">
        <v>6.4562708139419556E-2</v>
      </c>
      <c r="AM957" s="245">
        <v>0</v>
      </c>
      <c r="AN957" s="126">
        <v>0</v>
      </c>
      <c r="AO957" s="156">
        <v>0</v>
      </c>
      <c r="AP957" s="127">
        <v>0</v>
      </c>
      <c r="AQ957" s="127">
        <v>0</v>
      </c>
      <c r="AR957" s="127">
        <v>0</v>
      </c>
      <c r="AS957" s="127">
        <v>0</v>
      </c>
      <c r="AT957" s="127">
        <v>0</v>
      </c>
      <c r="AU957" s="127">
        <v>0</v>
      </c>
      <c r="AV957" s="301"/>
      <c r="AW957" s="302"/>
      <c r="AX957" s="302"/>
      <c r="AY957" s="312"/>
      <c r="AZ957" s="308"/>
      <c r="BA957" s="308"/>
    </row>
    <row r="958" spans="1:53" x14ac:dyDescent="0.25">
      <c r="A958" s="9">
        <v>41856</v>
      </c>
      <c r="B958" s="309" t="s">
        <v>81</v>
      </c>
      <c r="C958" s="309" t="s">
        <v>86</v>
      </c>
      <c r="D958" s="310" t="s">
        <v>119</v>
      </c>
      <c r="E958" s="127">
        <v>40</v>
      </c>
      <c r="F958" s="127">
        <v>134</v>
      </c>
      <c r="G958" s="245">
        <v>293.00396728515625</v>
      </c>
      <c r="H958" s="245">
        <v>8.1600002944469452E-2</v>
      </c>
      <c r="I958" s="245">
        <v>699517.3125</v>
      </c>
      <c r="J958" s="126">
        <v>0</v>
      </c>
      <c r="K958" s="127">
        <v>30399</v>
      </c>
      <c r="L958" s="251">
        <v>96.707128523964599</v>
      </c>
      <c r="M958" s="127">
        <v>1480527</v>
      </c>
      <c r="N958" s="251">
        <v>0</v>
      </c>
      <c r="O958" s="127">
        <v>35176</v>
      </c>
      <c r="P958" s="251">
        <v>0</v>
      </c>
      <c r="Q958" s="127">
        <v>96475</v>
      </c>
      <c r="R958" s="251">
        <v>99.946098327636719</v>
      </c>
      <c r="S958" s="127">
        <v>1015183</v>
      </c>
      <c r="T958" s="251">
        <v>99.941978454589844</v>
      </c>
      <c r="U958" s="251">
        <v>99.65032958984375</v>
      </c>
      <c r="V958" s="251">
        <v>99.849510192871094</v>
      </c>
      <c r="W958" s="251">
        <v>99.59661865234375</v>
      </c>
      <c r="X958" s="251">
        <v>99.791572570800781</v>
      </c>
      <c r="Y958" s="127">
        <v>1670148</v>
      </c>
      <c r="Z958" s="251">
        <v>99.917312622070313</v>
      </c>
      <c r="AA958" s="127">
        <v>324454</v>
      </c>
      <c r="AB958" s="251">
        <v>99.882568359375</v>
      </c>
      <c r="AC958" s="127">
        <v>35154</v>
      </c>
      <c r="AD958" s="251">
        <v>0.29584115743637085</v>
      </c>
      <c r="AE958" s="127">
        <v>2409</v>
      </c>
      <c r="AF958" s="251">
        <v>97.8414306640625</v>
      </c>
      <c r="AG958" s="127">
        <v>1482034</v>
      </c>
      <c r="AH958" s="251">
        <v>0.11679893732070923</v>
      </c>
      <c r="AI958" s="127">
        <v>15613</v>
      </c>
      <c r="AJ958" s="251">
        <v>96.080192565917969</v>
      </c>
      <c r="AK958" s="251">
        <v>0.89231932163238525</v>
      </c>
      <c r="AL958" s="251">
        <v>5.9400003403425217E-2</v>
      </c>
      <c r="AM958" s="245">
        <v>0</v>
      </c>
      <c r="AN958" s="126">
        <v>0</v>
      </c>
      <c r="AO958" s="156">
        <v>0</v>
      </c>
      <c r="AP958" s="127">
        <v>0</v>
      </c>
      <c r="AQ958" s="127">
        <v>0</v>
      </c>
      <c r="AR958" s="127">
        <v>0</v>
      </c>
      <c r="AS958" s="127">
        <v>0</v>
      </c>
      <c r="AT958" s="127">
        <v>0</v>
      </c>
      <c r="AU958" s="127">
        <v>0</v>
      </c>
      <c r="AV958" s="34"/>
      <c r="AW958" s="308"/>
      <c r="AX958" s="308"/>
      <c r="AY958" s="312"/>
      <c r="AZ958" s="308"/>
      <c r="BA958" s="308"/>
    </row>
    <row r="959" spans="1:53" x14ac:dyDescent="0.25">
      <c r="A959" s="9">
        <v>41856</v>
      </c>
      <c r="B959" s="309" t="s">
        <v>125</v>
      </c>
      <c r="C959" s="309" t="s">
        <v>86</v>
      </c>
      <c r="D959" s="310" t="s">
        <v>119</v>
      </c>
      <c r="E959" s="127">
        <v>16</v>
      </c>
      <c r="F959" s="127">
        <v>58</v>
      </c>
      <c r="G959" s="245">
        <v>350.03994750976562</v>
      </c>
      <c r="H959" s="245">
        <v>0.23520001769065857</v>
      </c>
      <c r="I959" s="245">
        <v>280703.8125</v>
      </c>
      <c r="J959" s="126">
        <v>0</v>
      </c>
      <c r="K959" s="127">
        <v>54721</v>
      </c>
      <c r="L959" s="251">
        <v>96.909778695564768</v>
      </c>
      <c r="M959" s="127">
        <v>942863</v>
      </c>
      <c r="N959" s="251">
        <v>0</v>
      </c>
      <c r="O959" s="127">
        <v>44304</v>
      </c>
      <c r="P959" s="251">
        <v>0</v>
      </c>
      <c r="Q959" s="127">
        <v>84620</v>
      </c>
      <c r="R959" s="251">
        <v>99.881828308105469</v>
      </c>
      <c r="S959" s="127">
        <v>696544</v>
      </c>
      <c r="T959" s="251">
        <v>99.914436340332031</v>
      </c>
      <c r="U959" s="251">
        <v>99.75848388671875</v>
      </c>
      <c r="V959" s="251">
        <v>99.783744812011719</v>
      </c>
      <c r="W959" s="251">
        <v>99.640594482421875</v>
      </c>
      <c r="X959" s="251">
        <v>99.6983642578125</v>
      </c>
      <c r="Y959" s="127">
        <v>871723</v>
      </c>
      <c r="Z959" s="251">
        <v>99.950096130371094</v>
      </c>
      <c r="AA959" s="127">
        <v>141941</v>
      </c>
      <c r="AB959" s="251">
        <v>99.871070861816406</v>
      </c>
      <c r="AC959" s="127">
        <v>44291</v>
      </c>
      <c r="AD959" s="251">
        <v>0.22352170944213867</v>
      </c>
      <c r="AE959" s="127">
        <v>3355</v>
      </c>
      <c r="AF959" s="251">
        <v>99.254844665527344</v>
      </c>
      <c r="AG959" s="127">
        <v>943187</v>
      </c>
      <c r="AH959" s="251">
        <v>0.11535358428955078</v>
      </c>
      <c r="AI959" s="127">
        <v>10931</v>
      </c>
      <c r="AJ959" s="251">
        <v>91.629310607910156</v>
      </c>
      <c r="AK959" s="251">
        <v>0.93676382303237915</v>
      </c>
      <c r="AL959" s="251">
        <v>6.2596544623374939E-2</v>
      </c>
      <c r="AM959" s="245">
        <v>0</v>
      </c>
      <c r="AN959" s="126">
        <v>0</v>
      </c>
      <c r="AO959" s="156">
        <v>0</v>
      </c>
      <c r="AP959" s="127">
        <v>0</v>
      </c>
      <c r="AQ959" s="127">
        <v>0</v>
      </c>
      <c r="AR959" s="127">
        <v>0</v>
      </c>
      <c r="AS959" s="127">
        <v>0</v>
      </c>
      <c r="AT959" s="127">
        <v>0</v>
      </c>
      <c r="AU959" s="127">
        <v>0</v>
      </c>
      <c r="AV959" s="311"/>
      <c r="AW959" s="312"/>
      <c r="AX959" s="312"/>
      <c r="AY959" s="312"/>
      <c r="AZ959" s="308"/>
      <c r="BA959" s="308"/>
    </row>
    <row r="960" spans="1:53" x14ac:dyDescent="0.25">
      <c r="A960" s="9">
        <v>41856</v>
      </c>
      <c r="B960" s="313" t="s">
        <v>82</v>
      </c>
      <c r="C960" s="313" t="s">
        <v>86</v>
      </c>
      <c r="D960" s="314" t="s">
        <v>120</v>
      </c>
      <c r="E960" s="131">
        <v>51</v>
      </c>
      <c r="F960" s="131">
        <v>165</v>
      </c>
      <c r="G960" s="246">
        <v>342.3814697265625</v>
      </c>
      <c r="H960" s="246">
        <v>0.12719999253749847</v>
      </c>
      <c r="I960" s="246">
        <v>585311.0625</v>
      </c>
      <c r="J960" s="129">
        <v>0</v>
      </c>
      <c r="K960" s="128">
        <v>45993</v>
      </c>
      <c r="L960" s="252">
        <v>97.032157067379813</v>
      </c>
      <c r="M960" s="128">
        <v>1261965</v>
      </c>
      <c r="N960" s="252">
        <v>0</v>
      </c>
      <c r="O960" s="128">
        <v>49482</v>
      </c>
      <c r="P960" s="252">
        <v>2.0209369249641895E-3</v>
      </c>
      <c r="Q960" s="128">
        <v>122657</v>
      </c>
      <c r="R960" s="252">
        <v>99.868736267089844</v>
      </c>
      <c r="S960" s="128">
        <v>925920</v>
      </c>
      <c r="T960" s="252">
        <v>99.745658874511719</v>
      </c>
      <c r="U960" s="252">
        <v>99.850448608398438</v>
      </c>
      <c r="V960" s="252">
        <v>99.900314331054688</v>
      </c>
      <c r="W960" s="252">
        <v>99.719383239746094</v>
      </c>
      <c r="X960" s="252">
        <v>99.646224975585938</v>
      </c>
      <c r="Y960" s="128">
        <v>1107991</v>
      </c>
      <c r="Z960" s="252">
        <v>99.928337097167969</v>
      </c>
      <c r="AA960" s="128">
        <v>182456</v>
      </c>
      <c r="AB960" s="252">
        <v>99.756103515625</v>
      </c>
      <c r="AC960" s="128">
        <v>49574</v>
      </c>
      <c r="AD960" s="252">
        <v>0.31064671277999878</v>
      </c>
      <c r="AE960" s="128">
        <v>5136</v>
      </c>
      <c r="AF960" s="252">
        <v>98.442367553710937</v>
      </c>
      <c r="AG960" s="128">
        <v>1264805</v>
      </c>
      <c r="AH960" s="252">
        <v>0.21758294105529785</v>
      </c>
      <c r="AI960" s="128">
        <v>13857</v>
      </c>
      <c r="AJ960" s="252">
        <v>95.215415954589844</v>
      </c>
      <c r="AK960" s="252">
        <v>1.3025696277618408</v>
      </c>
      <c r="AL960" s="252">
        <v>6.6260010004043579E-2</v>
      </c>
      <c r="AM960" s="246">
        <v>0</v>
      </c>
      <c r="AN960" s="129">
        <v>0</v>
      </c>
      <c r="AO960" s="129">
        <v>0</v>
      </c>
      <c r="AP960" s="296">
        <v>0</v>
      </c>
      <c r="AQ960" s="296">
        <v>0</v>
      </c>
      <c r="AR960" s="296">
        <v>1</v>
      </c>
      <c r="AS960" s="296">
        <v>2</v>
      </c>
      <c r="AT960" s="296">
        <v>0</v>
      </c>
      <c r="AU960" s="296">
        <v>0</v>
      </c>
      <c r="AV960" s="311"/>
      <c r="AW960" s="312"/>
      <c r="AX960" s="312"/>
      <c r="AY960" s="316"/>
      <c r="AZ960" s="318"/>
      <c r="BA960" s="318"/>
    </row>
    <row r="961" spans="1:53" x14ac:dyDescent="0.25">
      <c r="A961" s="9">
        <v>41856</v>
      </c>
      <c r="B961" s="313" t="s">
        <v>83</v>
      </c>
      <c r="C961" s="313" t="s">
        <v>86</v>
      </c>
      <c r="D961" s="314" t="s">
        <v>120</v>
      </c>
      <c r="E961" s="131">
        <v>46</v>
      </c>
      <c r="F961" s="131">
        <v>140</v>
      </c>
      <c r="G961" s="246">
        <v>148.52397155761719</v>
      </c>
      <c r="H961" s="246">
        <v>1.4400000683963299E-2</v>
      </c>
      <c r="I961" s="246">
        <v>661955.625</v>
      </c>
      <c r="J961" s="131">
        <v>0</v>
      </c>
      <c r="K961" s="130">
        <v>22834</v>
      </c>
      <c r="L961" s="253">
        <v>97.162126653236399</v>
      </c>
      <c r="M961" s="130">
        <v>898832</v>
      </c>
      <c r="N961" s="253">
        <v>0</v>
      </c>
      <c r="O961" s="130">
        <v>19698</v>
      </c>
      <c r="P961" s="253">
        <v>0</v>
      </c>
      <c r="Q961" s="130">
        <v>91987</v>
      </c>
      <c r="R961" s="253">
        <v>99.946731567382813</v>
      </c>
      <c r="S961" s="130">
        <v>614059</v>
      </c>
      <c r="T961" s="253">
        <v>99.926719665527344</v>
      </c>
      <c r="U961" s="253">
        <v>99.786781311035156</v>
      </c>
      <c r="V961" s="253">
        <v>99.890525817871094</v>
      </c>
      <c r="W961" s="253">
        <v>99.733627319335938</v>
      </c>
      <c r="X961" s="253">
        <v>99.817329406738281</v>
      </c>
      <c r="Y961" s="130">
        <v>1031247</v>
      </c>
      <c r="Z961" s="253">
        <v>99.915542602539063</v>
      </c>
      <c r="AA961" s="130">
        <v>217167</v>
      </c>
      <c r="AB961" s="253">
        <v>99.825477600097656</v>
      </c>
      <c r="AC961" s="130">
        <v>19724</v>
      </c>
      <c r="AD961" s="253">
        <v>0.34475764632225037</v>
      </c>
      <c r="AE961" s="130">
        <v>1810</v>
      </c>
      <c r="AF961" s="253">
        <v>98.453041076660156</v>
      </c>
      <c r="AG961" s="130">
        <v>901347</v>
      </c>
      <c r="AH961" s="253">
        <v>0.26515871286392212</v>
      </c>
      <c r="AI961" s="130">
        <v>5465</v>
      </c>
      <c r="AJ961" s="253">
        <v>95.882888793945313</v>
      </c>
      <c r="AK961" s="253">
        <v>1.0636938810348511</v>
      </c>
      <c r="AL961" s="253">
        <v>7.3922120034694672E-2</v>
      </c>
      <c r="AM961" s="256">
        <v>0</v>
      </c>
      <c r="AN961" s="131">
        <v>0</v>
      </c>
      <c r="AO961" s="131">
        <v>0</v>
      </c>
      <c r="AP961" s="296">
        <v>0</v>
      </c>
      <c r="AQ961" s="296">
        <v>0</v>
      </c>
      <c r="AR961" s="296">
        <v>0</v>
      </c>
      <c r="AS961" s="296">
        <v>0</v>
      </c>
      <c r="AT961" s="296">
        <v>0</v>
      </c>
      <c r="AU961" s="296">
        <v>0</v>
      </c>
      <c r="AV961" s="311"/>
      <c r="AW961" s="312"/>
      <c r="AX961" s="312"/>
      <c r="AY961" s="316"/>
      <c r="AZ961" s="318"/>
      <c r="BA961" s="318"/>
    </row>
    <row r="962" spans="1:53" x14ac:dyDescent="0.25">
      <c r="A962" s="9">
        <v>41856</v>
      </c>
      <c r="B962" s="299" t="s">
        <v>85</v>
      </c>
      <c r="C962" s="299" t="s">
        <v>86</v>
      </c>
      <c r="D962" s="300">
        <v>3</v>
      </c>
      <c r="E962" s="124">
        <v>134</v>
      </c>
      <c r="F962" s="124">
        <v>435</v>
      </c>
      <c r="G962" s="242">
        <v>258.71261596679687</v>
      </c>
      <c r="H962" s="242">
        <v>2.4000000208616257E-2</v>
      </c>
      <c r="I962" s="242">
        <v>2436864.5</v>
      </c>
      <c r="J962" s="125">
        <v>0</v>
      </c>
      <c r="K962" s="124">
        <v>53894</v>
      </c>
      <c r="L962" s="248">
        <v>97.222325305228779</v>
      </c>
      <c r="M962" s="124">
        <v>3102349</v>
      </c>
      <c r="N962" s="248">
        <v>3.2233638194156811E-5</v>
      </c>
      <c r="O962" s="124">
        <v>32467</v>
      </c>
      <c r="P962" s="248">
        <v>0</v>
      </c>
      <c r="Q962" s="124">
        <v>186500</v>
      </c>
      <c r="R962" s="248">
        <v>99.904556274414063</v>
      </c>
      <c r="S962" s="124">
        <v>2141003</v>
      </c>
      <c r="T962" s="248">
        <v>99.903083801269531</v>
      </c>
      <c r="U962" s="248">
        <v>99.772079467773437</v>
      </c>
      <c r="V962" s="248">
        <v>99.918708801269531</v>
      </c>
      <c r="W962" s="248">
        <v>99.676856994628906</v>
      </c>
      <c r="X962" s="248">
        <v>99.821868896484375</v>
      </c>
      <c r="Y962" s="124">
        <v>5214929</v>
      </c>
      <c r="Z962" s="248">
        <v>99.895591735839844</v>
      </c>
      <c r="AA962" s="124">
        <v>958951</v>
      </c>
      <c r="AB962" s="248">
        <v>99.752227783203125</v>
      </c>
      <c r="AC962" s="124">
        <v>32545</v>
      </c>
      <c r="AD962" s="248">
        <v>0.47626364231109619</v>
      </c>
      <c r="AE962" s="124">
        <v>2502</v>
      </c>
      <c r="AF962" s="248">
        <v>97.721824645996094</v>
      </c>
      <c r="AG962" s="124">
        <v>3120720</v>
      </c>
      <c r="AH962" s="248">
        <v>0.2390153557062149</v>
      </c>
      <c r="AI962" s="124">
        <v>18472</v>
      </c>
      <c r="AJ962" s="248">
        <v>92.908187866210938</v>
      </c>
      <c r="AK962" s="248">
        <v>1.0125170946121216</v>
      </c>
      <c r="AL962" s="248">
        <v>7.8535847365856171E-2</v>
      </c>
      <c r="AM962" s="242">
        <v>0</v>
      </c>
      <c r="AN962" s="125">
        <v>0</v>
      </c>
      <c r="AO962" s="300">
        <v>0</v>
      </c>
      <c r="AP962" s="124">
        <v>0</v>
      </c>
      <c r="AQ962" s="124">
        <v>0</v>
      </c>
      <c r="AR962" s="124">
        <v>0</v>
      </c>
      <c r="AS962" s="124">
        <v>0</v>
      </c>
      <c r="AT962" s="124">
        <v>0</v>
      </c>
      <c r="AU962" s="124">
        <v>3</v>
      </c>
      <c r="AV962" s="311"/>
      <c r="AW962" s="312"/>
      <c r="AX962" s="312"/>
      <c r="AY962" s="316"/>
      <c r="AZ962" s="318"/>
      <c r="BA962" s="318"/>
    </row>
    <row r="963" spans="1:53" x14ac:dyDescent="0.25">
      <c r="A963" s="9">
        <v>41856</v>
      </c>
      <c r="B963" s="304" t="s">
        <v>84</v>
      </c>
      <c r="C963" s="304" t="s">
        <v>87</v>
      </c>
      <c r="D963" s="305">
        <v>2</v>
      </c>
      <c r="E963" s="142">
        <v>194</v>
      </c>
      <c r="F963" s="142">
        <v>581</v>
      </c>
      <c r="G963" s="243">
        <v>1025.120849609375</v>
      </c>
      <c r="H963" s="243">
        <v>1.4955832958221436</v>
      </c>
      <c r="I963" s="243">
        <v>4937029</v>
      </c>
      <c r="J963" s="143">
        <v>0</v>
      </c>
      <c r="K963" s="142">
        <v>102256</v>
      </c>
      <c r="L963" s="249">
        <v>96.984040056329206</v>
      </c>
      <c r="M963" s="142">
        <v>6730476</v>
      </c>
      <c r="N963" s="249">
        <v>0</v>
      </c>
      <c r="O963" s="142">
        <v>70312</v>
      </c>
      <c r="P963" s="249">
        <v>4.3228952563367784E-4</v>
      </c>
      <c r="Q963" s="142">
        <v>61579</v>
      </c>
      <c r="R963" s="249">
        <v>99.886322021484375</v>
      </c>
      <c r="S963" s="142">
        <v>5266074</v>
      </c>
      <c r="T963" s="249">
        <v>99.977058410644531</v>
      </c>
      <c r="U963" s="249">
        <v>99.762489318847656</v>
      </c>
      <c r="V963" s="249">
        <v>99.873054504394531</v>
      </c>
      <c r="W963" s="249">
        <v>99.649078369140625</v>
      </c>
      <c r="X963" s="249">
        <v>99.850143432617188</v>
      </c>
      <c r="Y963" s="142">
        <v>22379196</v>
      </c>
      <c r="Z963" s="249">
        <v>99.907089233398438</v>
      </c>
      <c r="AA963" s="142">
        <v>11780</v>
      </c>
      <c r="AB963" s="249">
        <v>90</v>
      </c>
      <c r="AC963" s="142">
        <v>61663</v>
      </c>
      <c r="AD963" s="249">
        <v>0.22055365145206451</v>
      </c>
      <c r="AE963" s="142">
        <v>8609</v>
      </c>
      <c r="AF963" s="249">
        <v>98.91973876953125</v>
      </c>
      <c r="AG963" s="142">
        <v>6696737</v>
      </c>
      <c r="AH963" s="249">
        <v>0.1320195198059082</v>
      </c>
      <c r="AI963" s="142">
        <v>13501</v>
      </c>
      <c r="AJ963" s="249">
        <v>96.970596313476562</v>
      </c>
      <c r="AK963" s="249">
        <v>2.560981273651123</v>
      </c>
      <c r="AL963" s="249">
        <v>0.19123397767543793</v>
      </c>
      <c r="AM963" s="243">
        <v>0</v>
      </c>
      <c r="AN963" s="143">
        <v>0</v>
      </c>
      <c r="AO963" s="305">
        <v>0</v>
      </c>
      <c r="AP963" s="142">
        <v>0</v>
      </c>
      <c r="AQ963" s="142">
        <v>0</v>
      </c>
      <c r="AR963" s="142">
        <v>0</v>
      </c>
      <c r="AS963" s="142">
        <v>5</v>
      </c>
      <c r="AT963" s="142">
        <v>1</v>
      </c>
      <c r="AU963" s="142">
        <v>0</v>
      </c>
      <c r="AV963" s="311"/>
      <c r="AW963" s="312"/>
      <c r="AX963" s="312"/>
      <c r="AY963" s="302"/>
      <c r="AZ963" s="302"/>
      <c r="BA963" s="302"/>
    </row>
    <row r="964" spans="1:53" x14ac:dyDescent="0.25">
      <c r="A964" s="9">
        <v>41855</v>
      </c>
      <c r="B964" s="299" t="s">
        <v>17</v>
      </c>
      <c r="C964" s="299"/>
      <c r="D964" s="300">
        <v>3</v>
      </c>
      <c r="E964" s="124">
        <v>847</v>
      </c>
      <c r="F964" s="124">
        <v>2740</v>
      </c>
      <c r="G964" s="242">
        <v>6523.5247802734375</v>
      </c>
      <c r="H964" s="242">
        <v>5.513695016503334</v>
      </c>
      <c r="I964" s="242">
        <v>14595838.5625</v>
      </c>
      <c r="J964" s="125"/>
      <c r="K964" s="124">
        <v>828768</v>
      </c>
      <c r="L964" s="248">
        <v>96.863899185296731</v>
      </c>
      <c r="M964" s="124">
        <v>31037040</v>
      </c>
      <c r="N964" s="248">
        <v>1.6109784287127868E-5</v>
      </c>
      <c r="O964" s="124">
        <v>763346</v>
      </c>
      <c r="P964" s="248">
        <v>2.6200439109609673E-4</v>
      </c>
      <c r="Q964" s="124">
        <v>2022405</v>
      </c>
      <c r="R964" s="248">
        <v>99.894481815674624</v>
      </c>
      <c r="S964" s="124">
        <v>21996388</v>
      </c>
      <c r="T964" s="248">
        <v>99.93275793028819</v>
      </c>
      <c r="U964" s="248">
        <v>99.767995387393754</v>
      </c>
      <c r="V964" s="248">
        <v>99.831105440906626</v>
      </c>
      <c r="W964" s="248">
        <v>99.662722010123147</v>
      </c>
      <c r="X964" s="248">
        <v>99.763976939391981</v>
      </c>
      <c r="Y964" s="124">
        <v>48499085</v>
      </c>
      <c r="Z964" s="248">
        <v>99.904016725453545</v>
      </c>
      <c r="AA964" s="124">
        <v>4589447</v>
      </c>
      <c r="AB964" s="248">
        <v>99.572889193960009</v>
      </c>
      <c r="AC964" s="124">
        <v>755168</v>
      </c>
      <c r="AD964" s="248">
        <v>0.31701555422838451</v>
      </c>
      <c r="AE964" s="124">
        <v>67643</v>
      </c>
      <c r="AF964" s="248">
        <v>98.458002471258368</v>
      </c>
      <c r="AG964" s="124">
        <v>31044702</v>
      </c>
      <c r="AH964" s="248">
        <v>0.15026074172502399</v>
      </c>
      <c r="AI964" s="124">
        <v>299457</v>
      </c>
      <c r="AJ964" s="248">
        <v>95.00963394386234</v>
      </c>
      <c r="AK964" s="248">
        <v>0.86028541557586458</v>
      </c>
      <c r="AL964" s="248" t="e">
        <v>#DIV/0!</v>
      </c>
      <c r="AM964" s="242"/>
      <c r="AN964" s="125"/>
      <c r="AO964" s="300"/>
      <c r="AP964" s="124">
        <v>0</v>
      </c>
      <c r="AQ964" s="124">
        <v>0</v>
      </c>
      <c r="AR964" s="124">
        <v>0</v>
      </c>
      <c r="AS964" s="124">
        <v>3</v>
      </c>
      <c r="AT964" s="124">
        <v>3</v>
      </c>
      <c r="AU964" s="124">
        <v>2</v>
      </c>
      <c r="AV964" s="311"/>
      <c r="AW964" s="312"/>
      <c r="AX964" s="312"/>
      <c r="AY964" s="302"/>
      <c r="AZ964" s="302"/>
      <c r="BA964" s="302"/>
    </row>
    <row r="965" spans="1:53" x14ac:dyDescent="0.25">
      <c r="A965" s="9">
        <v>41855</v>
      </c>
      <c r="B965" s="304" t="s">
        <v>88</v>
      </c>
      <c r="C965" s="304"/>
      <c r="D965" s="305">
        <v>2</v>
      </c>
      <c r="E965" s="142">
        <v>653</v>
      </c>
      <c r="F965" s="142">
        <v>2159</v>
      </c>
      <c r="G965" s="243">
        <v>5487.8089599609375</v>
      </c>
      <c r="H965" s="243">
        <v>3.7392002493143082</v>
      </c>
      <c r="I965" s="243">
        <v>9691184.5625</v>
      </c>
      <c r="J965" s="143"/>
      <c r="K965" s="142">
        <v>724669</v>
      </c>
      <c r="L965" s="249">
        <v>96.888234490505326</v>
      </c>
      <c r="M965" s="142">
        <v>24539422</v>
      </c>
      <c r="N965" s="249">
        <v>2.0375378821512547E-5</v>
      </c>
      <c r="O965" s="142">
        <v>691847</v>
      </c>
      <c r="P965" s="249">
        <v>2.8908126207910284E-4</v>
      </c>
      <c r="Q965" s="142">
        <v>1960295</v>
      </c>
      <c r="R965" s="249">
        <v>99.893791319501958</v>
      </c>
      <c r="S965" s="142">
        <v>16926362</v>
      </c>
      <c r="T965" s="249">
        <v>99.919403862079164</v>
      </c>
      <c r="U965" s="249">
        <v>99.767723125191353</v>
      </c>
      <c r="V965" s="249">
        <v>99.81400229433747</v>
      </c>
      <c r="W965" s="249">
        <v>99.661761142897134</v>
      </c>
      <c r="X965" s="249">
        <v>99.733556063384015</v>
      </c>
      <c r="Y965" s="142">
        <v>26510249</v>
      </c>
      <c r="Z965" s="249">
        <v>99.905600542698693</v>
      </c>
      <c r="AA965" s="142">
        <v>4577238</v>
      </c>
      <c r="AB965" s="249">
        <v>99.790682736929966</v>
      </c>
      <c r="AC965" s="142">
        <v>692533</v>
      </c>
      <c r="AD965" s="249">
        <v>0.32937058919860757</v>
      </c>
      <c r="AE965" s="142">
        <v>58808</v>
      </c>
      <c r="AF965" s="249">
        <v>98.416884053857814</v>
      </c>
      <c r="AG965" s="142">
        <v>24579381</v>
      </c>
      <c r="AH965" s="249">
        <v>0.15580538666027405</v>
      </c>
      <c r="AI965" s="142">
        <v>285711</v>
      </c>
      <c r="AJ965" s="249">
        <v>94.924241641035493</v>
      </c>
      <c r="AK965" s="249">
        <v>7.9637965970713976E-7</v>
      </c>
      <c r="AL965" s="249" t="e">
        <v>#DIV/0!</v>
      </c>
      <c r="AM965" s="243"/>
      <c r="AN965" s="143"/>
      <c r="AO965" s="305"/>
      <c r="AP965" s="142">
        <v>0</v>
      </c>
      <c r="AQ965" s="142">
        <v>0</v>
      </c>
      <c r="AR965" s="142">
        <v>0</v>
      </c>
      <c r="AS965" s="142">
        <v>3</v>
      </c>
      <c r="AT965" s="142">
        <v>2</v>
      </c>
      <c r="AU965" s="142">
        <v>2</v>
      </c>
      <c r="AV965" s="311"/>
      <c r="AW965" s="312"/>
      <c r="AX965" s="312"/>
      <c r="AY965" s="308"/>
      <c r="AZ965" s="308"/>
      <c r="BA965" s="308"/>
    </row>
    <row r="966" spans="1:53" x14ac:dyDescent="0.25">
      <c r="A966" s="9">
        <v>41855</v>
      </c>
      <c r="B966" s="306" t="s">
        <v>89</v>
      </c>
      <c r="C966" s="306"/>
      <c r="D966" s="307">
        <v>1</v>
      </c>
      <c r="E966" s="145">
        <v>194</v>
      </c>
      <c r="F966" s="145">
        <v>581</v>
      </c>
      <c r="G966" s="244">
        <v>1035.7158203125</v>
      </c>
      <c r="H966" s="244">
        <v>1.7744947671890259</v>
      </c>
      <c r="I966" s="244">
        <v>4904654</v>
      </c>
      <c r="J966" s="138">
        <v>0</v>
      </c>
      <c r="K966" s="145">
        <v>104099</v>
      </c>
      <c r="L966" s="250">
        <v>96.694492742485522</v>
      </c>
      <c r="M966" s="145">
        <v>6497618</v>
      </c>
      <c r="N966" s="250">
        <v>0</v>
      </c>
      <c r="O966" s="145">
        <v>71499</v>
      </c>
      <c r="P966" s="250">
        <v>0</v>
      </c>
      <c r="Q966" s="145">
        <v>62110</v>
      </c>
      <c r="R966" s="250">
        <v>99.916275024414063</v>
      </c>
      <c r="S966" s="145">
        <v>5070026</v>
      </c>
      <c r="T966" s="250">
        <v>99.977340698242188</v>
      </c>
      <c r="U966" s="250">
        <v>99.7706298828125</v>
      </c>
      <c r="V966" s="250">
        <v>99.895698547363281</v>
      </c>
      <c r="W966" s="250">
        <v>99.687095642089844</v>
      </c>
      <c r="X966" s="250">
        <v>99.873062133789063</v>
      </c>
      <c r="Y966" s="145">
        <v>21988836</v>
      </c>
      <c r="Z966" s="250">
        <v>99.902107238769531</v>
      </c>
      <c r="AA966" s="145">
        <v>12209</v>
      </c>
      <c r="AB966" s="250">
        <v>17.92059326171875</v>
      </c>
      <c r="AC966" s="145">
        <v>62635</v>
      </c>
      <c r="AD966" s="250">
        <v>0.18041031062602997</v>
      </c>
      <c r="AE966" s="145">
        <v>8835</v>
      </c>
      <c r="AF966" s="250">
        <v>98.731697082519531</v>
      </c>
      <c r="AG966" s="145">
        <v>6465321</v>
      </c>
      <c r="AH966" s="250">
        <v>0.12918151915073395</v>
      </c>
      <c r="AI966" s="145">
        <v>13746</v>
      </c>
      <c r="AJ966" s="250">
        <v>96.784515380859375</v>
      </c>
      <c r="AK966" s="250">
        <v>2.5601356029510498</v>
      </c>
      <c r="AL966" s="250">
        <v>0.19632866978645325</v>
      </c>
      <c r="AM966" s="244">
        <v>0</v>
      </c>
      <c r="AN966" s="138">
        <v>0</v>
      </c>
      <c r="AO966" s="307">
        <v>0</v>
      </c>
      <c r="AP966" s="145">
        <v>0</v>
      </c>
      <c r="AQ966" s="145">
        <v>0</v>
      </c>
      <c r="AR966" s="145">
        <v>0</v>
      </c>
      <c r="AS966" s="145">
        <v>0</v>
      </c>
      <c r="AT966" s="145">
        <v>1</v>
      </c>
      <c r="AU966" s="145">
        <v>0</v>
      </c>
      <c r="AV966" s="315"/>
      <c r="AW966" s="316"/>
      <c r="AX966" s="316"/>
      <c r="AY966" s="312"/>
      <c r="AZ966" s="308"/>
      <c r="BA966" s="308"/>
    </row>
    <row r="967" spans="1:53" x14ac:dyDescent="0.25">
      <c r="A967" s="9">
        <v>41855</v>
      </c>
      <c r="B967" s="309" t="s">
        <v>75</v>
      </c>
      <c r="C967" s="309" t="s">
        <v>86</v>
      </c>
      <c r="D967" s="310" t="s">
        <v>118</v>
      </c>
      <c r="E967" s="127">
        <v>39</v>
      </c>
      <c r="F967" s="127">
        <v>158</v>
      </c>
      <c r="G967" s="245">
        <v>1394.2388916015625</v>
      </c>
      <c r="H967" s="245">
        <v>0.72960001230239868</v>
      </c>
      <c r="I967" s="245">
        <v>731691.125</v>
      </c>
      <c r="J967" s="126">
        <v>0</v>
      </c>
      <c r="K967" s="127">
        <v>153535</v>
      </c>
      <c r="L967" s="251">
        <v>97.037808968639069</v>
      </c>
      <c r="M967" s="127">
        <v>3579213</v>
      </c>
      <c r="N967" s="251">
        <v>1.3969551946502179E-4</v>
      </c>
      <c r="O967" s="127">
        <v>177794</v>
      </c>
      <c r="P967" s="251">
        <v>5.624486948363483E-4</v>
      </c>
      <c r="Q967" s="127">
        <v>395630</v>
      </c>
      <c r="R967" s="251">
        <v>99.741676330566406</v>
      </c>
      <c r="S967" s="127">
        <v>2768736</v>
      </c>
      <c r="T967" s="251">
        <v>99.878822326660156</v>
      </c>
      <c r="U967" s="251">
        <v>99.680526733398437</v>
      </c>
      <c r="V967" s="251">
        <v>99.542694091796875</v>
      </c>
      <c r="W967" s="251">
        <v>99.423027038574219</v>
      </c>
      <c r="X967" s="251">
        <v>99.422073364257813</v>
      </c>
      <c r="Y967" s="127">
        <v>3098034</v>
      </c>
      <c r="Z967" s="251">
        <v>99.926956176757812</v>
      </c>
      <c r="AA967" s="127">
        <v>509126</v>
      </c>
      <c r="AB967" s="251">
        <v>99.621315002441406</v>
      </c>
      <c r="AC967" s="127">
        <v>178076</v>
      </c>
      <c r="AD967" s="251">
        <v>0.47451651096343994</v>
      </c>
      <c r="AE967" s="127">
        <v>21560</v>
      </c>
      <c r="AF967" s="251">
        <v>98.552879333496094</v>
      </c>
      <c r="AG967" s="127">
        <v>3576273</v>
      </c>
      <c r="AH967" s="251">
        <v>0.17333687841892242</v>
      </c>
      <c r="AI967" s="127">
        <v>104796</v>
      </c>
      <c r="AJ967" s="251">
        <v>95.519866943359375</v>
      </c>
      <c r="AK967" s="251">
        <v>0.83370703458786011</v>
      </c>
      <c r="AL967" s="251">
        <v>5.8474063873291016E-2</v>
      </c>
      <c r="AM967" s="245">
        <v>0</v>
      </c>
      <c r="AN967" s="126">
        <v>0</v>
      </c>
      <c r="AO967" s="156">
        <v>0</v>
      </c>
      <c r="AP967" s="127">
        <v>0</v>
      </c>
      <c r="AQ967" s="127">
        <v>0</v>
      </c>
      <c r="AR967" s="127">
        <v>0</v>
      </c>
      <c r="AS967" s="127">
        <v>1</v>
      </c>
      <c r="AT967" s="127">
        <v>0</v>
      </c>
      <c r="AU967" s="127">
        <v>0</v>
      </c>
      <c r="AV967" s="315"/>
      <c r="AW967" s="316"/>
      <c r="AX967" s="316"/>
      <c r="AY967" s="312"/>
      <c r="AZ967" s="308"/>
      <c r="BA967" s="308"/>
    </row>
    <row r="968" spans="1:53" x14ac:dyDescent="0.25">
      <c r="A968" s="9">
        <v>41855</v>
      </c>
      <c r="B968" s="309" t="s">
        <v>76</v>
      </c>
      <c r="C968" s="309" t="s">
        <v>86</v>
      </c>
      <c r="D968" s="310" t="s">
        <v>119</v>
      </c>
      <c r="E968" s="127">
        <v>52</v>
      </c>
      <c r="F968" s="127">
        <v>168</v>
      </c>
      <c r="G968" s="245">
        <v>424.69195556640625</v>
      </c>
      <c r="H968" s="245">
        <v>1.9200000911951065E-2</v>
      </c>
      <c r="I968" s="245">
        <v>661986.875</v>
      </c>
      <c r="J968" s="126">
        <v>0</v>
      </c>
      <c r="K968" s="127">
        <v>54866</v>
      </c>
      <c r="L968" s="251">
        <v>97.107498268508735</v>
      </c>
      <c r="M968" s="127">
        <v>1838015</v>
      </c>
      <c r="N968" s="251">
        <v>0</v>
      </c>
      <c r="O968" s="127">
        <v>51061</v>
      </c>
      <c r="P968" s="251">
        <v>0</v>
      </c>
      <c r="Q968" s="127">
        <v>146897</v>
      </c>
      <c r="R968" s="251">
        <v>99.946220397949219</v>
      </c>
      <c r="S968" s="127">
        <v>1273276</v>
      </c>
      <c r="T968" s="251">
        <v>99.924606323242188</v>
      </c>
      <c r="U968" s="251">
        <v>99.704277038574219</v>
      </c>
      <c r="V968" s="251">
        <v>99.887542724609375</v>
      </c>
      <c r="W968" s="251">
        <v>99.650657653808594</v>
      </c>
      <c r="X968" s="251">
        <v>99.812232971191406</v>
      </c>
      <c r="Y968" s="127">
        <v>1846384</v>
      </c>
      <c r="Z968" s="251">
        <v>99.914863586425781</v>
      </c>
      <c r="AA968" s="127">
        <v>290620</v>
      </c>
      <c r="AB968" s="251">
        <v>99.851699829101563</v>
      </c>
      <c r="AC968" s="127">
        <v>51103</v>
      </c>
      <c r="AD968" s="251">
        <v>0.38158228993415833</v>
      </c>
      <c r="AE968" s="127">
        <v>1271</v>
      </c>
      <c r="AF968" s="251">
        <v>98.269081115722656</v>
      </c>
      <c r="AG968" s="127">
        <v>1840494</v>
      </c>
      <c r="AH968" s="251">
        <v>0.11735979467630386</v>
      </c>
      <c r="AI968" s="127">
        <v>15463</v>
      </c>
      <c r="AJ968" s="251">
        <v>93.06085205078125</v>
      </c>
      <c r="AK968" s="251">
        <v>1.0652753114700317</v>
      </c>
      <c r="AL968" s="251">
        <v>5.8670833706855774E-2</v>
      </c>
      <c r="AM968" s="245">
        <v>0</v>
      </c>
      <c r="AN968" s="126">
        <v>0</v>
      </c>
      <c r="AO968" s="156">
        <v>0</v>
      </c>
      <c r="AP968" s="127">
        <v>0</v>
      </c>
      <c r="AQ968" s="127">
        <v>0</v>
      </c>
      <c r="AR968" s="127">
        <v>0</v>
      </c>
      <c r="AS968" s="127">
        <v>0</v>
      </c>
      <c r="AT968" s="127">
        <v>0</v>
      </c>
      <c r="AU968" s="127">
        <v>0</v>
      </c>
      <c r="AV968" s="315"/>
      <c r="AW968" s="316"/>
      <c r="AX968" s="316"/>
      <c r="AY968" s="312"/>
      <c r="AZ968" s="308"/>
      <c r="BA968" s="308"/>
    </row>
    <row r="969" spans="1:53" x14ac:dyDescent="0.25">
      <c r="A969" s="9">
        <v>41855</v>
      </c>
      <c r="B969" s="309" t="s">
        <v>77</v>
      </c>
      <c r="C969" s="309" t="s">
        <v>86</v>
      </c>
      <c r="D969" s="310" t="s">
        <v>118</v>
      </c>
      <c r="E969" s="127">
        <v>65</v>
      </c>
      <c r="F969" s="127">
        <v>220</v>
      </c>
      <c r="G969" s="245">
        <v>726.60260009765625</v>
      </c>
      <c r="H969" s="245">
        <v>0.4968000054359436</v>
      </c>
      <c r="I969" s="245">
        <v>881390.6875</v>
      </c>
      <c r="J969" s="126">
        <v>0</v>
      </c>
      <c r="K969" s="127">
        <v>105850</v>
      </c>
      <c r="L969" s="251">
        <v>96.893717524799243</v>
      </c>
      <c r="M969" s="127">
        <v>3461564</v>
      </c>
      <c r="N969" s="251">
        <v>0</v>
      </c>
      <c r="O969" s="127">
        <v>86542</v>
      </c>
      <c r="P969" s="251">
        <v>0</v>
      </c>
      <c r="Q969" s="127">
        <v>277573</v>
      </c>
      <c r="R969" s="251">
        <v>99.951362609863281</v>
      </c>
      <c r="S969" s="127">
        <v>2257211</v>
      </c>
      <c r="T969" s="251">
        <v>99.950469970703125</v>
      </c>
      <c r="U969" s="251">
        <v>99.840538024902344</v>
      </c>
      <c r="V969" s="251">
        <v>99.849578857421875</v>
      </c>
      <c r="W969" s="251">
        <v>99.791976928710938</v>
      </c>
      <c r="X969" s="251">
        <v>99.800125122070312</v>
      </c>
      <c r="Y969" s="127">
        <v>3428614</v>
      </c>
      <c r="Z969" s="251">
        <v>99.890716552734375</v>
      </c>
      <c r="AA969" s="127">
        <v>609086</v>
      </c>
      <c r="AB969" s="251">
        <v>99.83795166015625</v>
      </c>
      <c r="AC969" s="127">
        <v>86654</v>
      </c>
      <c r="AD969" s="251">
        <v>0.28965771198272705</v>
      </c>
      <c r="AE969" s="127">
        <v>7011</v>
      </c>
      <c r="AF969" s="251">
        <v>98.102981567382813</v>
      </c>
      <c r="AG969" s="127">
        <v>3466893</v>
      </c>
      <c r="AH969" s="251">
        <v>0.12578986585140228</v>
      </c>
      <c r="AI969" s="127">
        <v>26176</v>
      </c>
      <c r="AJ969" s="251">
        <v>95.102386474609375</v>
      </c>
      <c r="AK969" s="251">
        <v>0.87196469306945801</v>
      </c>
      <c r="AL969" s="251">
        <v>5.9794984757900238E-2</v>
      </c>
      <c r="AM969" s="245">
        <v>0</v>
      </c>
      <c r="AN969" s="126">
        <v>0</v>
      </c>
      <c r="AO969" s="156">
        <v>0</v>
      </c>
      <c r="AP969" s="127">
        <v>0</v>
      </c>
      <c r="AQ969" s="127">
        <v>0</v>
      </c>
      <c r="AR969" s="127">
        <v>0</v>
      </c>
      <c r="AS969" s="127">
        <v>0</v>
      </c>
      <c r="AT969" s="127">
        <v>1</v>
      </c>
      <c r="AU969" s="127">
        <v>0</v>
      </c>
      <c r="AV969" s="301"/>
      <c r="AW969" s="302"/>
      <c r="AX969" s="302"/>
      <c r="AY969" s="312"/>
      <c r="AZ969" s="308"/>
      <c r="BA969" s="308"/>
    </row>
    <row r="970" spans="1:53" x14ac:dyDescent="0.25">
      <c r="A970" s="9">
        <v>41855</v>
      </c>
      <c r="B970" s="309" t="s">
        <v>124</v>
      </c>
      <c r="C970" s="309" t="s">
        <v>86</v>
      </c>
      <c r="D970" s="310" t="s">
        <v>118</v>
      </c>
      <c r="E970" s="127">
        <v>42</v>
      </c>
      <c r="F970" s="127">
        <v>136</v>
      </c>
      <c r="G970" s="245">
        <v>275.17446899414062</v>
      </c>
      <c r="H970" s="245">
        <v>3.840000182390213E-2</v>
      </c>
      <c r="I970" s="245">
        <v>425617.6875</v>
      </c>
      <c r="J970" s="126">
        <v>0</v>
      </c>
      <c r="K970" s="127">
        <v>23193</v>
      </c>
      <c r="L970" s="251">
        <v>96.654162893976633</v>
      </c>
      <c r="M970" s="127">
        <v>1521071</v>
      </c>
      <c r="N970" s="251">
        <v>0</v>
      </c>
      <c r="O970" s="127">
        <v>36799</v>
      </c>
      <c r="P970" s="251">
        <v>0</v>
      </c>
      <c r="Q970" s="127">
        <v>94925</v>
      </c>
      <c r="R970" s="251">
        <v>99.930473327636719</v>
      </c>
      <c r="S970" s="127">
        <v>1084882</v>
      </c>
      <c r="T970" s="251">
        <v>99.949211120605469</v>
      </c>
      <c r="U970" s="251">
        <v>99.845108032226563</v>
      </c>
      <c r="V970" s="251">
        <v>99.818946838378906</v>
      </c>
      <c r="W970" s="251">
        <v>99.775688171386719</v>
      </c>
      <c r="X970" s="251">
        <v>99.76824951171875</v>
      </c>
      <c r="Y970" s="127">
        <v>1592098</v>
      </c>
      <c r="Z970" s="251">
        <v>99.896743774414063</v>
      </c>
      <c r="AA970" s="127">
        <v>258077</v>
      </c>
      <c r="AB970" s="251">
        <v>99.868255615234375</v>
      </c>
      <c r="AC970" s="127">
        <v>36818</v>
      </c>
      <c r="AD970" s="251">
        <v>0.21456895768642426</v>
      </c>
      <c r="AE970" s="127">
        <v>3183</v>
      </c>
      <c r="AF970" s="251">
        <v>98.240653991699219</v>
      </c>
      <c r="AG970" s="127">
        <v>1522530</v>
      </c>
      <c r="AH970" s="251">
        <v>0.1290614902973175</v>
      </c>
      <c r="AI970" s="127">
        <v>22228</v>
      </c>
      <c r="AJ970" s="251">
        <v>93.404716491699219</v>
      </c>
      <c r="AK970" s="251">
        <v>0.79962503910064697</v>
      </c>
      <c r="AL970" s="251">
        <v>6.4033821225166321E-2</v>
      </c>
      <c r="AM970" s="245">
        <v>0</v>
      </c>
      <c r="AN970" s="126">
        <v>0</v>
      </c>
      <c r="AO970" s="156">
        <v>0</v>
      </c>
      <c r="AP970" s="127">
        <v>0</v>
      </c>
      <c r="AQ970" s="127">
        <v>0</v>
      </c>
      <c r="AR970" s="127">
        <v>0</v>
      </c>
      <c r="AS970" s="127">
        <v>0</v>
      </c>
      <c r="AT970" s="127">
        <v>0</v>
      </c>
      <c r="AU970" s="127">
        <v>0</v>
      </c>
      <c r="AV970" s="301"/>
      <c r="AW970" s="302"/>
      <c r="AX970" s="302"/>
      <c r="AY970" s="312"/>
      <c r="AZ970" s="308"/>
      <c r="BA970" s="308"/>
    </row>
    <row r="971" spans="1:53" x14ac:dyDescent="0.25">
      <c r="A971" s="9">
        <v>41855</v>
      </c>
      <c r="B971" s="309" t="s">
        <v>78</v>
      </c>
      <c r="C971" s="309" t="s">
        <v>86</v>
      </c>
      <c r="D971" s="310" t="s">
        <v>118</v>
      </c>
      <c r="E971" s="127">
        <v>33</v>
      </c>
      <c r="F971" s="127">
        <v>104</v>
      </c>
      <c r="G971" s="245">
        <v>553.783203125</v>
      </c>
      <c r="H971" s="245">
        <v>1.1592000722885132</v>
      </c>
      <c r="I971" s="245">
        <v>399461</v>
      </c>
      <c r="J971" s="126">
        <v>0</v>
      </c>
      <c r="K971" s="127">
        <v>71143</v>
      </c>
      <c r="L971" s="251">
        <v>96.96105027901551</v>
      </c>
      <c r="M971" s="127">
        <v>1620746</v>
      </c>
      <c r="N971" s="251">
        <v>0</v>
      </c>
      <c r="O971" s="127">
        <v>69139</v>
      </c>
      <c r="P971" s="251">
        <v>0</v>
      </c>
      <c r="Q971" s="127">
        <v>147565</v>
      </c>
      <c r="R971" s="251">
        <v>99.932235717773438</v>
      </c>
      <c r="S971" s="127">
        <v>1085005</v>
      </c>
      <c r="T971" s="251">
        <v>99.954750061035156</v>
      </c>
      <c r="U971" s="251">
        <v>99.894416809082031</v>
      </c>
      <c r="V971" s="251">
        <v>99.870613098144531</v>
      </c>
      <c r="W971" s="251">
        <v>99.82672119140625</v>
      </c>
      <c r="X971" s="251">
        <v>99.825424194335938</v>
      </c>
      <c r="Y971" s="127">
        <v>1684882</v>
      </c>
      <c r="Z971" s="251">
        <v>99.893760681152344</v>
      </c>
      <c r="AA971" s="127">
        <v>247560</v>
      </c>
      <c r="AB971" s="251">
        <v>99.833168029785156</v>
      </c>
      <c r="AC971" s="127">
        <v>69189</v>
      </c>
      <c r="AD971" s="251">
        <v>0.19222709536552429</v>
      </c>
      <c r="AE971" s="127">
        <v>4673</v>
      </c>
      <c r="AF971" s="251">
        <v>98.052642822265625</v>
      </c>
      <c r="AG971" s="127">
        <v>1623880</v>
      </c>
      <c r="AH971" s="251">
        <v>0.14299085736274719</v>
      </c>
      <c r="AI971" s="127">
        <v>13260</v>
      </c>
      <c r="AJ971" s="251">
        <v>94.358970642089844</v>
      </c>
      <c r="AK971" s="251">
        <v>1.0463083982467651</v>
      </c>
      <c r="AL971" s="251">
        <v>5.4158661514520645E-2</v>
      </c>
      <c r="AM971" s="245">
        <v>0</v>
      </c>
      <c r="AN971" s="126">
        <v>0</v>
      </c>
      <c r="AO971" s="156">
        <v>0</v>
      </c>
      <c r="AP971" s="127">
        <v>0</v>
      </c>
      <c r="AQ971" s="127">
        <v>0</v>
      </c>
      <c r="AR971" s="127">
        <v>0</v>
      </c>
      <c r="AS971" s="127">
        <v>0</v>
      </c>
      <c r="AT971" s="127">
        <v>0</v>
      </c>
      <c r="AU971" s="127">
        <v>0</v>
      </c>
      <c r="AV971" s="34"/>
      <c r="AW971" s="308"/>
      <c r="AX971" s="308"/>
      <c r="AY971" s="312"/>
      <c r="AZ971" s="308"/>
      <c r="BA971" s="308"/>
    </row>
    <row r="972" spans="1:53" x14ac:dyDescent="0.25">
      <c r="A972" s="9">
        <v>41855</v>
      </c>
      <c r="B972" s="309" t="s">
        <v>79</v>
      </c>
      <c r="C972" s="309" t="s">
        <v>86</v>
      </c>
      <c r="D972" s="310" t="s">
        <v>119</v>
      </c>
      <c r="E972" s="127">
        <v>78</v>
      </c>
      <c r="F972" s="127">
        <v>264</v>
      </c>
      <c r="G972" s="245">
        <v>430.15924072265625</v>
      </c>
      <c r="H972" s="245">
        <v>0.6264001727104187</v>
      </c>
      <c r="I972" s="245">
        <v>1287995.875</v>
      </c>
      <c r="J972" s="126">
        <v>0</v>
      </c>
      <c r="K972" s="127">
        <v>64707</v>
      </c>
      <c r="L972" s="251">
        <v>96.731420093652929</v>
      </c>
      <c r="M972" s="127">
        <v>3270088</v>
      </c>
      <c r="N972" s="251">
        <v>0</v>
      </c>
      <c r="O972" s="127">
        <v>53320</v>
      </c>
      <c r="P972" s="251">
        <v>0</v>
      </c>
      <c r="Q972" s="127">
        <v>199011</v>
      </c>
      <c r="R972" s="251">
        <v>99.924629211425781</v>
      </c>
      <c r="S972" s="127">
        <v>2160567</v>
      </c>
      <c r="T972" s="251">
        <v>99.906600952148438</v>
      </c>
      <c r="U972" s="251">
        <v>99.679298400878906</v>
      </c>
      <c r="V972" s="251">
        <v>99.816001892089844</v>
      </c>
      <c r="W972" s="251">
        <v>99.604171752929688</v>
      </c>
      <c r="X972" s="251">
        <v>99.7227783203125</v>
      </c>
      <c r="Y972" s="127">
        <v>3535897</v>
      </c>
      <c r="Z972" s="251">
        <v>99.890777587890625</v>
      </c>
      <c r="AA972" s="127">
        <v>632415</v>
      </c>
      <c r="AB972" s="251">
        <v>99.833023071289062</v>
      </c>
      <c r="AC972" s="127">
        <v>53313</v>
      </c>
      <c r="AD972" s="251">
        <v>0.29261156916618347</v>
      </c>
      <c r="AE972" s="127">
        <v>3752</v>
      </c>
      <c r="AF972" s="251">
        <v>98.560768127441406</v>
      </c>
      <c r="AG972" s="127">
        <v>3272959</v>
      </c>
      <c r="AH972" s="251">
        <v>0.11747778952121735</v>
      </c>
      <c r="AI972" s="127">
        <v>26077</v>
      </c>
      <c r="AJ972" s="251">
        <v>95.977294921875</v>
      </c>
      <c r="AK972" s="251">
        <v>0.85881584882736206</v>
      </c>
      <c r="AL972" s="251">
        <v>7.2863243520259857E-2</v>
      </c>
      <c r="AM972" s="245">
        <v>0</v>
      </c>
      <c r="AN972" s="126">
        <v>0</v>
      </c>
      <c r="AO972" s="156">
        <v>0</v>
      </c>
      <c r="AP972" s="127">
        <v>0</v>
      </c>
      <c r="AQ972" s="127">
        <v>0</v>
      </c>
      <c r="AR972" s="127">
        <v>0</v>
      </c>
      <c r="AS972" s="127">
        <v>0</v>
      </c>
      <c r="AT972" s="127">
        <v>0</v>
      </c>
      <c r="AU972" s="127">
        <v>0</v>
      </c>
      <c r="AV972" s="311"/>
      <c r="AW972" s="312"/>
      <c r="AX972" s="312"/>
      <c r="AY972" s="312"/>
      <c r="AZ972" s="308"/>
      <c r="BA972" s="308"/>
    </row>
    <row r="973" spans="1:53" x14ac:dyDescent="0.25">
      <c r="A973" s="9">
        <v>41855</v>
      </c>
      <c r="B973" s="309" t="s">
        <v>80</v>
      </c>
      <c r="C973" s="309" t="s">
        <v>86</v>
      </c>
      <c r="D973" s="310" t="s">
        <v>119</v>
      </c>
      <c r="E973" s="127">
        <v>57</v>
      </c>
      <c r="F973" s="127">
        <v>177</v>
      </c>
      <c r="G973" s="245">
        <v>300.27841186523437</v>
      </c>
      <c r="H973" s="245">
        <v>0.10799999535083771</v>
      </c>
      <c r="I973" s="245">
        <v>728488.625</v>
      </c>
      <c r="J973" s="126">
        <v>0</v>
      </c>
      <c r="K973" s="127">
        <v>41690</v>
      </c>
      <c r="L973" s="251">
        <v>97.147997121611894</v>
      </c>
      <c r="M973" s="127">
        <v>1807371</v>
      </c>
      <c r="N973" s="251">
        <v>0</v>
      </c>
      <c r="O973" s="127">
        <v>37373</v>
      </c>
      <c r="P973" s="251">
        <v>0</v>
      </c>
      <c r="Q973" s="127">
        <v>106056</v>
      </c>
      <c r="R973" s="251">
        <v>99.950965881347656</v>
      </c>
      <c r="S973" s="127">
        <v>1182221</v>
      </c>
      <c r="T973" s="251">
        <v>99.951614379882813</v>
      </c>
      <c r="U973" s="251">
        <v>99.807350158691406</v>
      </c>
      <c r="V973" s="251">
        <v>99.893714904785156</v>
      </c>
      <c r="W973" s="251">
        <v>99.758407592773438</v>
      </c>
      <c r="X973" s="251">
        <v>99.845382690429688</v>
      </c>
      <c r="Y973" s="127">
        <v>1845897</v>
      </c>
      <c r="Z973" s="251">
        <v>99.892410278320313</v>
      </c>
      <c r="AA973" s="127">
        <v>320805</v>
      </c>
      <c r="AB973" s="251">
        <v>99.83416748046875</v>
      </c>
      <c r="AC973" s="127">
        <v>37396</v>
      </c>
      <c r="AD973" s="251">
        <v>0.25938603281974792</v>
      </c>
      <c r="AE973" s="127">
        <v>2218</v>
      </c>
      <c r="AF973" s="251">
        <v>99.098289489746094</v>
      </c>
      <c r="AG973" s="127">
        <v>1810500</v>
      </c>
      <c r="AH973" s="251">
        <v>0.12996409833431244</v>
      </c>
      <c r="AI973" s="127">
        <v>14067</v>
      </c>
      <c r="AJ973" s="251">
        <v>96.609085083007813</v>
      </c>
      <c r="AK973" s="251">
        <v>1.0722759962081909</v>
      </c>
      <c r="AL973" s="251">
        <v>6.8784750998020172E-2</v>
      </c>
      <c r="AM973" s="245">
        <v>0</v>
      </c>
      <c r="AN973" s="126">
        <v>0</v>
      </c>
      <c r="AO973" s="156">
        <v>0</v>
      </c>
      <c r="AP973" s="127">
        <v>0</v>
      </c>
      <c r="AQ973" s="127">
        <v>0</v>
      </c>
      <c r="AR973" s="127">
        <v>0</v>
      </c>
      <c r="AS973" s="127">
        <v>0</v>
      </c>
      <c r="AT973" s="127">
        <v>0</v>
      </c>
      <c r="AU973" s="127">
        <v>1</v>
      </c>
      <c r="AV973" s="311"/>
      <c r="AW973" s="312"/>
      <c r="AX973" s="312"/>
      <c r="AY973" s="312"/>
      <c r="AZ973" s="308"/>
      <c r="BA973" s="308"/>
    </row>
    <row r="974" spans="1:53" x14ac:dyDescent="0.25">
      <c r="A974" s="9">
        <v>41855</v>
      </c>
      <c r="B974" s="309" t="s">
        <v>81</v>
      </c>
      <c r="C974" s="309" t="s">
        <v>86</v>
      </c>
      <c r="D974" s="310" t="s">
        <v>119</v>
      </c>
      <c r="E974" s="127">
        <v>40</v>
      </c>
      <c r="F974" s="127">
        <v>134</v>
      </c>
      <c r="G974" s="245">
        <v>313.25762939453125</v>
      </c>
      <c r="H974" s="245">
        <v>7.2000004351139069E-2</v>
      </c>
      <c r="I974" s="245">
        <v>721722.8125</v>
      </c>
      <c r="J974" s="126">
        <v>0</v>
      </c>
      <c r="K974" s="127">
        <v>32119</v>
      </c>
      <c r="L974" s="251">
        <v>96.87412435007316</v>
      </c>
      <c r="M974" s="127">
        <v>1419345</v>
      </c>
      <c r="N974" s="251">
        <v>0</v>
      </c>
      <c r="O974" s="127">
        <v>37484</v>
      </c>
      <c r="P974" s="251">
        <v>0</v>
      </c>
      <c r="Q974" s="127">
        <v>104665</v>
      </c>
      <c r="R974" s="251">
        <v>99.9503173828125</v>
      </c>
      <c r="S974" s="127">
        <v>991161</v>
      </c>
      <c r="T974" s="251">
        <v>99.943199157714844</v>
      </c>
      <c r="U974" s="251">
        <v>99.669189453125</v>
      </c>
      <c r="V974" s="251">
        <v>99.844085693359375</v>
      </c>
      <c r="W974" s="251">
        <v>99.619674682617188</v>
      </c>
      <c r="X974" s="251">
        <v>99.787376403808594</v>
      </c>
      <c r="Y974" s="127">
        <v>1564912</v>
      </c>
      <c r="Z974" s="251">
        <v>99.92510986328125</v>
      </c>
      <c r="AA974" s="127">
        <v>290394</v>
      </c>
      <c r="AB974" s="251">
        <v>99.869834899902344</v>
      </c>
      <c r="AC974" s="127">
        <v>37475</v>
      </c>
      <c r="AD974" s="251">
        <v>0.30953970551490784</v>
      </c>
      <c r="AE974" s="127">
        <v>2603</v>
      </c>
      <c r="AF974" s="251">
        <v>97.233963012695313</v>
      </c>
      <c r="AG974" s="127">
        <v>1420622</v>
      </c>
      <c r="AH974" s="251">
        <v>0.12184803187847137</v>
      </c>
      <c r="AI974" s="127">
        <v>15709</v>
      </c>
      <c r="AJ974" s="251">
        <v>95.531227111816406</v>
      </c>
      <c r="AK974" s="251">
        <v>0.82939720153808594</v>
      </c>
      <c r="AL974" s="251">
        <v>7.2844035923480988E-2</v>
      </c>
      <c r="AM974" s="245">
        <v>0</v>
      </c>
      <c r="AN974" s="126">
        <v>0</v>
      </c>
      <c r="AO974" s="156">
        <v>0</v>
      </c>
      <c r="AP974" s="127">
        <v>0</v>
      </c>
      <c r="AQ974" s="127">
        <v>0</v>
      </c>
      <c r="AR974" s="127">
        <v>0</v>
      </c>
      <c r="AS974" s="127">
        <v>0</v>
      </c>
      <c r="AT974" s="127">
        <v>0</v>
      </c>
      <c r="AU974" s="127">
        <v>0</v>
      </c>
      <c r="AV974" s="311"/>
      <c r="AW974" s="312"/>
      <c r="AX974" s="312"/>
      <c r="AY974" s="316"/>
      <c r="AZ974" s="318"/>
      <c r="BA974" s="318"/>
    </row>
    <row r="975" spans="1:53" x14ac:dyDescent="0.25">
      <c r="A975" s="9">
        <v>41855</v>
      </c>
      <c r="B975" s="309" t="s">
        <v>125</v>
      </c>
      <c r="C975" s="309" t="s">
        <v>86</v>
      </c>
      <c r="D975" s="310" t="s">
        <v>119</v>
      </c>
      <c r="E975" s="127">
        <v>16</v>
      </c>
      <c r="F975" s="127">
        <v>58</v>
      </c>
      <c r="G975" s="245">
        <v>321.54486083984375</v>
      </c>
      <c r="H975" s="245">
        <v>0.34559997916221619</v>
      </c>
      <c r="I975" s="245">
        <v>292652.875</v>
      </c>
      <c r="J975" s="126">
        <v>0</v>
      </c>
      <c r="K975" s="127">
        <v>52049</v>
      </c>
      <c r="L975" s="251">
        <v>96.824146477357871</v>
      </c>
      <c r="M975" s="127">
        <v>903366</v>
      </c>
      <c r="N975" s="251">
        <v>0</v>
      </c>
      <c r="O975" s="127">
        <v>40854</v>
      </c>
      <c r="P975" s="251">
        <v>0</v>
      </c>
      <c r="Q975" s="127">
        <v>100494</v>
      </c>
      <c r="R975" s="251">
        <v>99.93133544921875</v>
      </c>
      <c r="S975" s="127">
        <v>663233</v>
      </c>
      <c r="T975" s="251">
        <v>99.946174621582031</v>
      </c>
      <c r="U975" s="251">
        <v>99.779701232910156</v>
      </c>
      <c r="V975" s="251">
        <v>99.741302490234375</v>
      </c>
      <c r="W975" s="251">
        <v>99.711189270019531</v>
      </c>
      <c r="X975" s="251">
        <v>99.687614440917969</v>
      </c>
      <c r="Y975" s="127">
        <v>842050</v>
      </c>
      <c r="Z975" s="251">
        <v>99.9432373046875</v>
      </c>
      <c r="AA975" s="127">
        <v>141358</v>
      </c>
      <c r="AB975" s="251">
        <v>99.825973510742187</v>
      </c>
      <c r="AC975" s="127">
        <v>40854</v>
      </c>
      <c r="AD975" s="251">
        <v>0.2227444052696228</v>
      </c>
      <c r="AE975" s="127">
        <v>3233</v>
      </c>
      <c r="AF975" s="251">
        <v>98.948348999023438</v>
      </c>
      <c r="AG975" s="127">
        <v>903487</v>
      </c>
      <c r="AH975" s="251">
        <v>0.12130777537822723</v>
      </c>
      <c r="AI975" s="127">
        <v>10388</v>
      </c>
      <c r="AJ975" s="251">
        <v>94.021949768066406</v>
      </c>
      <c r="AK975" s="251">
        <v>0.98344653844833374</v>
      </c>
      <c r="AL975" s="251">
        <v>6.6063791513442993E-2</v>
      </c>
      <c r="AM975" s="245">
        <v>0</v>
      </c>
      <c r="AN975" s="126">
        <v>0</v>
      </c>
      <c r="AO975" s="156">
        <v>0</v>
      </c>
      <c r="AP975" s="127">
        <v>0</v>
      </c>
      <c r="AQ975" s="127">
        <v>0</v>
      </c>
      <c r="AR975" s="127">
        <v>0</v>
      </c>
      <c r="AS975" s="127">
        <v>0</v>
      </c>
      <c r="AT975" s="127">
        <v>0</v>
      </c>
      <c r="AU975" s="127">
        <v>0</v>
      </c>
      <c r="AV975" s="311"/>
      <c r="AW975" s="312"/>
      <c r="AX975" s="312"/>
      <c r="AY975" s="316"/>
      <c r="AZ975" s="318"/>
      <c r="BA975" s="318"/>
    </row>
    <row r="976" spans="1:53" x14ac:dyDescent="0.25">
      <c r="A976" s="9">
        <v>41855</v>
      </c>
      <c r="B976" s="313" t="s">
        <v>82</v>
      </c>
      <c r="C976" s="313" t="s">
        <v>86</v>
      </c>
      <c r="D976" s="314" t="s">
        <v>120</v>
      </c>
      <c r="E976" s="131">
        <v>51</v>
      </c>
      <c r="F976" s="131">
        <v>165</v>
      </c>
      <c r="G976" s="246">
        <v>349.31292724609375</v>
      </c>
      <c r="H976" s="246">
        <v>0.10320000350475311</v>
      </c>
      <c r="I976" s="246">
        <v>542980.625</v>
      </c>
      <c r="J976" s="129">
        <v>0</v>
      </c>
      <c r="K976" s="128">
        <v>46691</v>
      </c>
      <c r="L976" s="252">
        <v>96.731704182818959</v>
      </c>
      <c r="M976" s="128">
        <v>1216775</v>
      </c>
      <c r="N976" s="252">
        <v>0</v>
      </c>
      <c r="O976" s="128">
        <v>49726</v>
      </c>
      <c r="P976" s="252">
        <v>0</v>
      </c>
      <c r="Q976" s="128">
        <v>124455</v>
      </c>
      <c r="R976" s="252">
        <v>99.910812377929688</v>
      </c>
      <c r="S976" s="128">
        <v>880969</v>
      </c>
      <c r="T976" s="252">
        <v>99.855384826660156</v>
      </c>
      <c r="U976" s="252">
        <v>99.869285583496094</v>
      </c>
      <c r="V976" s="252">
        <v>99.903266906738281</v>
      </c>
      <c r="W976" s="252">
        <v>99.78021240234375</v>
      </c>
      <c r="X976" s="252">
        <v>99.7587890625</v>
      </c>
      <c r="Y976" s="128">
        <v>1021619</v>
      </c>
      <c r="Z976" s="252">
        <v>99.935203552246094</v>
      </c>
      <c r="AA976" s="128">
        <v>172765</v>
      </c>
      <c r="AB976" s="252">
        <v>99.704803466796875</v>
      </c>
      <c r="AC976" s="128">
        <v>49787</v>
      </c>
      <c r="AD976" s="252">
        <v>0.21089842915534973</v>
      </c>
      <c r="AE976" s="128">
        <v>5042</v>
      </c>
      <c r="AF976" s="252">
        <v>98.492660522460938</v>
      </c>
      <c r="AG976" s="128">
        <v>1219638</v>
      </c>
      <c r="AH976" s="252">
        <v>0.22375491261482239</v>
      </c>
      <c r="AI976" s="128">
        <v>13334</v>
      </c>
      <c r="AJ976" s="252">
        <v>94.862754821777344</v>
      </c>
      <c r="AK976" s="252">
        <v>1.228662371635437</v>
      </c>
      <c r="AL976" s="252">
        <v>7.3419392108917236E-2</v>
      </c>
      <c r="AM976" s="246">
        <v>0</v>
      </c>
      <c r="AN976" s="129">
        <v>0</v>
      </c>
      <c r="AO976" s="129">
        <v>0</v>
      </c>
      <c r="AP976" s="296">
        <v>0</v>
      </c>
      <c r="AQ976" s="296">
        <v>0</v>
      </c>
      <c r="AR976" s="296">
        <v>0</v>
      </c>
      <c r="AS976" s="296">
        <v>1</v>
      </c>
      <c r="AT976" s="296">
        <v>0</v>
      </c>
      <c r="AU976" s="296">
        <v>0</v>
      </c>
      <c r="AV976" s="311"/>
      <c r="AW976" s="312"/>
      <c r="AX976" s="312"/>
      <c r="AY976" s="302"/>
      <c r="AZ976" s="302"/>
      <c r="BA976" s="302"/>
    </row>
    <row r="977" spans="1:53" x14ac:dyDescent="0.25">
      <c r="A977" s="9">
        <v>41855</v>
      </c>
      <c r="B977" s="313" t="s">
        <v>83</v>
      </c>
      <c r="C977" s="313" t="s">
        <v>86</v>
      </c>
      <c r="D977" s="314" t="s">
        <v>120</v>
      </c>
      <c r="E977" s="131">
        <v>46</v>
      </c>
      <c r="F977" s="131">
        <v>140</v>
      </c>
      <c r="G977" s="246">
        <v>146.67361450195312</v>
      </c>
      <c r="H977" s="246">
        <v>2.1600000560283661E-2</v>
      </c>
      <c r="I977" s="246">
        <v>735690.625</v>
      </c>
      <c r="J977" s="131">
        <v>0</v>
      </c>
      <c r="K977" s="130">
        <v>22883</v>
      </c>
      <c r="L977" s="253">
        <v>96.451514224533497</v>
      </c>
      <c r="M977" s="130">
        <v>881746</v>
      </c>
      <c r="N977" s="253">
        <v>0</v>
      </c>
      <c r="O977" s="130">
        <v>19344</v>
      </c>
      <c r="P977" s="253">
        <v>0</v>
      </c>
      <c r="Q977" s="130">
        <v>77465</v>
      </c>
      <c r="R977" s="253">
        <v>99.936744689941406</v>
      </c>
      <c r="S977" s="130">
        <v>578418</v>
      </c>
      <c r="T977" s="253">
        <v>99.914077758789063</v>
      </c>
      <c r="U977" s="253">
        <v>99.788047790527344</v>
      </c>
      <c r="V977" s="253">
        <v>99.890556335449219</v>
      </c>
      <c r="W977" s="253">
        <v>99.724929809570313</v>
      </c>
      <c r="X977" s="253">
        <v>99.804725646972656</v>
      </c>
      <c r="Y977" s="130">
        <v>884830</v>
      </c>
      <c r="Z977" s="253">
        <v>99.918624877929688</v>
      </c>
      <c r="AA977" s="130">
        <v>177365</v>
      </c>
      <c r="AB977" s="253">
        <v>99.785186767578125</v>
      </c>
      <c r="AC977" s="130">
        <v>19362</v>
      </c>
      <c r="AD977" s="253">
        <v>0.29439106583595276</v>
      </c>
      <c r="AE977" s="130">
        <v>1633</v>
      </c>
      <c r="AF977" s="253">
        <v>98.775260925292969</v>
      </c>
      <c r="AG977" s="130">
        <v>883960</v>
      </c>
      <c r="AH977" s="253">
        <v>0.23937734961509705</v>
      </c>
      <c r="AI977" s="130">
        <v>5535</v>
      </c>
      <c r="AJ977" s="253">
        <v>96.856369018554688</v>
      </c>
      <c r="AK977" s="253">
        <v>1.0594586133956909</v>
      </c>
      <c r="AL977" s="253">
        <v>8.7797120213508606E-2</v>
      </c>
      <c r="AM977" s="256">
        <v>0</v>
      </c>
      <c r="AN977" s="131">
        <v>0</v>
      </c>
      <c r="AO977" s="131">
        <v>0</v>
      </c>
      <c r="AP977" s="296">
        <v>0</v>
      </c>
      <c r="AQ977" s="296">
        <v>0</v>
      </c>
      <c r="AR977" s="296">
        <v>0</v>
      </c>
      <c r="AS977" s="296">
        <v>0</v>
      </c>
      <c r="AT977" s="296">
        <v>1</v>
      </c>
      <c r="AU977" s="296">
        <v>0</v>
      </c>
      <c r="AV977" s="311"/>
      <c r="AW977" s="312"/>
      <c r="AX977" s="312"/>
      <c r="AY977" s="302"/>
      <c r="AZ977" s="302"/>
      <c r="BA977" s="302"/>
    </row>
    <row r="978" spans="1:53" x14ac:dyDescent="0.25">
      <c r="A978" s="9">
        <v>41855</v>
      </c>
      <c r="B978" s="299" t="s">
        <v>85</v>
      </c>
      <c r="C978" s="299" t="s">
        <v>86</v>
      </c>
      <c r="D978" s="300">
        <v>3</v>
      </c>
      <c r="E978" s="124">
        <v>134</v>
      </c>
      <c r="F978" s="124">
        <v>435</v>
      </c>
      <c r="G978" s="242">
        <v>252.09115600585937</v>
      </c>
      <c r="H978" s="242">
        <v>1.9200000911951065E-2</v>
      </c>
      <c r="I978" s="242">
        <v>2281505.75</v>
      </c>
      <c r="J978" s="125">
        <v>0</v>
      </c>
      <c r="K978" s="124">
        <v>55943</v>
      </c>
      <c r="L978" s="248">
        <v>96.621561231968258</v>
      </c>
      <c r="M978" s="124">
        <v>3020122</v>
      </c>
      <c r="N978" s="248">
        <v>0</v>
      </c>
      <c r="O978" s="124">
        <v>32411</v>
      </c>
      <c r="P978" s="248">
        <v>3.0853722710162401E-3</v>
      </c>
      <c r="Q978" s="124">
        <v>185559</v>
      </c>
      <c r="R978" s="248">
        <v>99.893836975097656</v>
      </c>
      <c r="S978" s="124">
        <v>2000683</v>
      </c>
      <c r="T978" s="248">
        <v>99.905731201171875</v>
      </c>
      <c r="U978" s="248">
        <v>99.824134826660156</v>
      </c>
      <c r="V978" s="248">
        <v>99.916557312011719</v>
      </c>
      <c r="W978" s="248">
        <v>99.718154907226563</v>
      </c>
      <c r="X978" s="248">
        <v>99.822364807128906</v>
      </c>
      <c r="Y978" s="124">
        <v>5165032</v>
      </c>
      <c r="Z978" s="248">
        <v>99.900680541992188</v>
      </c>
      <c r="AA978" s="124">
        <v>927667</v>
      </c>
      <c r="AB978" s="248">
        <v>99.743553161621094</v>
      </c>
      <c r="AC978" s="124">
        <v>32506</v>
      </c>
      <c r="AD978" s="248">
        <v>0.47991138696670532</v>
      </c>
      <c r="AE978" s="124">
        <v>2629</v>
      </c>
      <c r="AF978" s="248">
        <v>98.440475463867188</v>
      </c>
      <c r="AG978" s="124">
        <v>3038145</v>
      </c>
      <c r="AH978" s="248">
        <v>0.24419505894184113</v>
      </c>
      <c r="AI978" s="124">
        <v>18678</v>
      </c>
      <c r="AJ978" s="248">
        <v>91.808547973632812</v>
      </c>
      <c r="AK978" s="248">
        <v>0.97489190101623535</v>
      </c>
      <c r="AL978" s="248">
        <v>7.5215622782707214E-2</v>
      </c>
      <c r="AM978" s="242">
        <v>0</v>
      </c>
      <c r="AN978" s="125">
        <v>0</v>
      </c>
      <c r="AO978" s="300">
        <v>0</v>
      </c>
      <c r="AP978" s="124">
        <v>0</v>
      </c>
      <c r="AQ978" s="124">
        <v>0</v>
      </c>
      <c r="AR978" s="124">
        <v>0</v>
      </c>
      <c r="AS978" s="124">
        <v>1</v>
      </c>
      <c r="AT978" s="124">
        <v>0</v>
      </c>
      <c r="AU978" s="124">
        <v>1</v>
      </c>
      <c r="AV978" s="311"/>
      <c r="AW978" s="312"/>
      <c r="AX978" s="312"/>
      <c r="AY978" s="308"/>
      <c r="AZ978" s="308"/>
      <c r="BA978" s="308"/>
    </row>
    <row r="979" spans="1:53" x14ac:dyDescent="0.25">
      <c r="A979" s="9">
        <v>41855</v>
      </c>
      <c r="B979" s="304" t="s">
        <v>84</v>
      </c>
      <c r="C979" s="304" t="s">
        <v>87</v>
      </c>
      <c r="D979" s="305">
        <v>2</v>
      </c>
      <c r="E979" s="142">
        <v>194</v>
      </c>
      <c r="F979" s="142">
        <v>581</v>
      </c>
      <c r="G979" s="243">
        <v>1035.7158203125</v>
      </c>
      <c r="H979" s="243">
        <v>1.7744947671890259</v>
      </c>
      <c r="I979" s="243">
        <v>4904654</v>
      </c>
      <c r="J979" s="143">
        <v>0</v>
      </c>
      <c r="K979" s="142">
        <v>104099</v>
      </c>
      <c r="L979" s="249">
        <v>96.694492742485522</v>
      </c>
      <c r="M979" s="142">
        <v>6497618</v>
      </c>
      <c r="N979" s="249">
        <v>0</v>
      </c>
      <c r="O979" s="142">
        <v>71499</v>
      </c>
      <c r="P979" s="249">
        <v>0</v>
      </c>
      <c r="Q979" s="142">
        <v>62110</v>
      </c>
      <c r="R979" s="249">
        <v>99.916275024414063</v>
      </c>
      <c r="S979" s="142">
        <v>5070026</v>
      </c>
      <c r="T979" s="249">
        <v>99.977340698242188</v>
      </c>
      <c r="U979" s="249">
        <v>99.7706298828125</v>
      </c>
      <c r="V979" s="249">
        <v>99.895698547363281</v>
      </c>
      <c r="W979" s="249">
        <v>99.687095642089844</v>
      </c>
      <c r="X979" s="249">
        <v>99.873062133789063</v>
      </c>
      <c r="Y979" s="142">
        <v>21988836</v>
      </c>
      <c r="Z979" s="249">
        <v>99.902107238769531</v>
      </c>
      <c r="AA979" s="142">
        <v>12209</v>
      </c>
      <c r="AB979" s="249">
        <v>17.92059326171875</v>
      </c>
      <c r="AC979" s="142">
        <v>62635</v>
      </c>
      <c r="AD979" s="249">
        <v>0.18041031062602997</v>
      </c>
      <c r="AE979" s="142">
        <v>8835</v>
      </c>
      <c r="AF979" s="249">
        <v>98.731697082519531</v>
      </c>
      <c r="AG979" s="142">
        <v>6465321</v>
      </c>
      <c r="AH979" s="249">
        <v>0.12918151915073395</v>
      </c>
      <c r="AI979" s="142">
        <v>13746</v>
      </c>
      <c r="AJ979" s="249">
        <v>96.784515380859375</v>
      </c>
      <c r="AK979" s="249">
        <v>2.5601356029510498</v>
      </c>
      <c r="AL979" s="249">
        <v>0.19632866978645325</v>
      </c>
      <c r="AM979" s="243">
        <v>0</v>
      </c>
      <c r="AN979" s="143">
        <v>0</v>
      </c>
      <c r="AO979" s="305">
        <v>0</v>
      </c>
      <c r="AP979" s="142">
        <v>0</v>
      </c>
      <c r="AQ979" s="142">
        <v>0</v>
      </c>
      <c r="AR979" s="142">
        <v>0</v>
      </c>
      <c r="AS979" s="142">
        <v>0</v>
      </c>
      <c r="AT979" s="142">
        <v>1</v>
      </c>
      <c r="AU979" s="142">
        <v>0</v>
      </c>
      <c r="AV979" s="315"/>
      <c r="AW979" s="316"/>
      <c r="AX979" s="316"/>
      <c r="AY979" s="312"/>
      <c r="AZ979" s="308"/>
      <c r="BA979" s="308"/>
    </row>
    <row r="980" spans="1:53" x14ac:dyDescent="0.25">
      <c r="A980" s="9">
        <v>41854</v>
      </c>
      <c r="B980" s="299" t="s">
        <v>17</v>
      </c>
      <c r="C980" s="299"/>
      <c r="D980" s="300">
        <v>3</v>
      </c>
      <c r="E980" s="124">
        <v>847</v>
      </c>
      <c r="F980" s="124">
        <v>2740</v>
      </c>
      <c r="G980" s="242">
        <v>5612.4815521240234</v>
      </c>
      <c r="H980" s="242">
        <v>4.1901002787053585</v>
      </c>
      <c r="I980" s="242">
        <v>16285219.65625</v>
      </c>
      <c r="J980" s="125"/>
      <c r="K980" s="124">
        <v>637456</v>
      </c>
      <c r="L980" s="248">
        <v>97.1710988680003</v>
      </c>
      <c r="M980" s="124">
        <v>29872490</v>
      </c>
      <c r="N980" s="248">
        <v>2.3432930418292638E-5</v>
      </c>
      <c r="O980" s="124">
        <v>661133</v>
      </c>
      <c r="P980" s="248">
        <v>1.8150659653129112E-3</v>
      </c>
      <c r="Q980" s="124">
        <v>1852690</v>
      </c>
      <c r="R980" s="248">
        <v>99.914071121443541</v>
      </c>
      <c r="S980" s="124">
        <v>21402590</v>
      </c>
      <c r="T980" s="248">
        <v>99.943001823030798</v>
      </c>
      <c r="U980" s="248">
        <v>99.796863213825816</v>
      </c>
      <c r="V980" s="248">
        <v>99.847499433550041</v>
      </c>
      <c r="W980" s="248">
        <v>99.711108888431639</v>
      </c>
      <c r="X980" s="248">
        <v>99.790588179123588</v>
      </c>
      <c r="Y980" s="124">
        <v>45976072</v>
      </c>
      <c r="Z980" s="248">
        <v>99.908635960921131</v>
      </c>
      <c r="AA980" s="124">
        <v>4690461</v>
      </c>
      <c r="AB980" s="248">
        <v>99.796373081643253</v>
      </c>
      <c r="AC980" s="124">
        <v>654728</v>
      </c>
      <c r="AD980" s="248">
        <v>0.26499554200298858</v>
      </c>
      <c r="AE980" s="124">
        <v>59283</v>
      </c>
      <c r="AF980" s="248">
        <v>98.473422943213563</v>
      </c>
      <c r="AG980" s="124">
        <v>29880565</v>
      </c>
      <c r="AH980" s="248">
        <v>0.13818346464208395</v>
      </c>
      <c r="AI980" s="124">
        <v>305167</v>
      </c>
      <c r="AJ980" s="248">
        <v>95.103664037395475</v>
      </c>
      <c r="AK980" s="248">
        <v>0.88536402738674802</v>
      </c>
      <c r="AL980" s="248" t="e">
        <v>#DIV/0!</v>
      </c>
      <c r="AM980" s="242"/>
      <c r="AN980" s="125"/>
      <c r="AO980" s="300"/>
      <c r="AP980" s="124">
        <v>1</v>
      </c>
      <c r="AQ980" s="124">
        <v>0</v>
      </c>
      <c r="AR980" s="124">
        <v>1</v>
      </c>
      <c r="AS980" s="124">
        <v>4</v>
      </c>
      <c r="AT980" s="124">
        <v>3</v>
      </c>
      <c r="AU980" s="124">
        <v>2</v>
      </c>
      <c r="AV980" s="315"/>
      <c r="AW980" s="316"/>
      <c r="AX980" s="316"/>
      <c r="AY980" s="298"/>
      <c r="AZ980" s="298"/>
      <c r="BA980" s="298"/>
    </row>
    <row r="981" spans="1:53" x14ac:dyDescent="0.25">
      <c r="A981" s="9">
        <v>41854</v>
      </c>
      <c r="B981" s="304" t="s">
        <v>88</v>
      </c>
      <c r="C981" s="304"/>
      <c r="D981" s="305">
        <v>2</v>
      </c>
      <c r="E981" s="142">
        <v>653</v>
      </c>
      <c r="F981" s="142">
        <v>2159</v>
      </c>
      <c r="G981" s="243">
        <v>4849.0771331787109</v>
      </c>
      <c r="H981" s="243">
        <v>3.4560002349317074</v>
      </c>
      <c r="I981" s="243">
        <v>10797269.15625</v>
      </c>
      <c r="J981" s="143"/>
      <c r="K981" s="142">
        <v>559726</v>
      </c>
      <c r="L981" s="249">
        <v>97.194341517099431</v>
      </c>
      <c r="M981" s="142">
        <v>23928434</v>
      </c>
      <c r="N981" s="249">
        <v>2.92538985038111E-5</v>
      </c>
      <c r="O981" s="142">
        <v>607272</v>
      </c>
      <c r="P981" s="249">
        <v>1.976050281990971E-3</v>
      </c>
      <c r="Q981" s="142">
        <v>1805156</v>
      </c>
      <c r="R981" s="249">
        <v>99.914412074677799</v>
      </c>
      <c r="S981" s="142">
        <v>16711011</v>
      </c>
      <c r="T981" s="249">
        <v>99.932140357323576</v>
      </c>
      <c r="U981" s="249">
        <v>99.796466312595143</v>
      </c>
      <c r="V981" s="249">
        <v>99.834256509711224</v>
      </c>
      <c r="W981" s="249">
        <v>99.711052587533317</v>
      </c>
      <c r="X981" s="249">
        <v>99.766509339975073</v>
      </c>
      <c r="Y981" s="142">
        <v>26351052</v>
      </c>
      <c r="Z981" s="249">
        <v>99.910071991239036</v>
      </c>
      <c r="AA981" s="142">
        <v>4679869</v>
      </c>
      <c r="AB981" s="249">
        <v>99.821126583991372</v>
      </c>
      <c r="AC981" s="142">
        <v>607693</v>
      </c>
      <c r="AD981" s="249">
        <v>0.26888577194966035</v>
      </c>
      <c r="AE981" s="142">
        <v>52455</v>
      </c>
      <c r="AF981" s="249">
        <v>98.377655993897861</v>
      </c>
      <c r="AG981" s="142">
        <v>23965114</v>
      </c>
      <c r="AH981" s="249">
        <v>0.1421274270447371</v>
      </c>
      <c r="AI981" s="142">
        <v>293292</v>
      </c>
      <c r="AJ981" s="249">
        <v>95.033277012147749</v>
      </c>
      <c r="AK981" s="249">
        <v>7.6569646437623448E-7</v>
      </c>
      <c r="AL981" s="249" t="e">
        <v>#DIV/0!</v>
      </c>
      <c r="AM981" s="243"/>
      <c r="AN981" s="143"/>
      <c r="AO981" s="305"/>
      <c r="AP981" s="142">
        <v>1</v>
      </c>
      <c r="AQ981" s="142">
        <v>0</v>
      </c>
      <c r="AR981" s="142">
        <v>1</v>
      </c>
      <c r="AS981" s="142">
        <v>3</v>
      </c>
      <c r="AT981" s="142">
        <v>2</v>
      </c>
      <c r="AU981" s="142">
        <v>2</v>
      </c>
      <c r="AV981" s="315"/>
      <c r="AW981" s="316"/>
      <c r="AX981" s="316"/>
      <c r="AY981" s="298"/>
      <c r="AZ981" s="298"/>
      <c r="BA981" s="298"/>
    </row>
    <row r="982" spans="1:53" x14ac:dyDescent="0.25">
      <c r="A982" s="9">
        <v>41854</v>
      </c>
      <c r="B982" s="306" t="s">
        <v>89</v>
      </c>
      <c r="C982" s="306"/>
      <c r="D982" s="307">
        <v>1</v>
      </c>
      <c r="E982" s="145">
        <v>194</v>
      </c>
      <c r="F982" s="145">
        <v>581</v>
      </c>
      <c r="G982" s="244">
        <v>763.4044189453125</v>
      </c>
      <c r="H982" s="244">
        <v>0.73410004377365112</v>
      </c>
      <c r="I982" s="244">
        <v>5487950.5</v>
      </c>
      <c r="J982" s="138"/>
      <c r="K982" s="145">
        <v>77730</v>
      </c>
      <c r="L982" s="250">
        <v>97.00373086324457</v>
      </c>
      <c r="M982" s="145">
        <v>5944056</v>
      </c>
      <c r="N982" s="250">
        <v>0</v>
      </c>
      <c r="O982" s="145">
        <v>53861</v>
      </c>
      <c r="P982" s="250">
        <v>0</v>
      </c>
      <c r="Q982" s="145">
        <v>47534</v>
      </c>
      <c r="R982" s="250">
        <v>99.901123046875</v>
      </c>
      <c r="S982" s="145">
        <v>4691579</v>
      </c>
      <c r="T982" s="250">
        <v>99.981689453125</v>
      </c>
      <c r="U982" s="250">
        <v>99.801338195800781</v>
      </c>
      <c r="V982" s="250">
        <v>99.900810241699219</v>
      </c>
      <c r="W982" s="250">
        <v>99.702659606933594</v>
      </c>
      <c r="X982" s="250">
        <v>99.882514953613281</v>
      </c>
      <c r="Y982" s="145">
        <v>19625020</v>
      </c>
      <c r="Z982" s="250">
        <v>99.906707763671875</v>
      </c>
      <c r="AA982" s="145">
        <v>10592</v>
      </c>
      <c r="AB982" s="250">
        <v>88.859519958496094</v>
      </c>
      <c r="AC982" s="145">
        <v>47035</v>
      </c>
      <c r="AD982" s="250">
        <v>0.21473370492458344</v>
      </c>
      <c r="AE982" s="145">
        <v>6828</v>
      </c>
      <c r="AF982" s="250">
        <v>99.209136962890625</v>
      </c>
      <c r="AG982" s="145">
        <v>5915451</v>
      </c>
      <c r="AH982" s="250">
        <v>0.12220539152622223</v>
      </c>
      <c r="AI982" s="145">
        <v>11875</v>
      </c>
      <c r="AJ982" s="250">
        <v>96.84210205078125</v>
      </c>
      <c r="AK982" s="250">
        <v>2.6272721290588379</v>
      </c>
      <c r="AL982" s="250">
        <v>0.22766536474227905</v>
      </c>
      <c r="AM982" s="244"/>
      <c r="AN982" s="138"/>
      <c r="AO982" s="307"/>
      <c r="AP982" s="145">
        <v>0</v>
      </c>
      <c r="AQ982" s="145">
        <v>0</v>
      </c>
      <c r="AR982" s="145">
        <v>0</v>
      </c>
      <c r="AS982" s="145">
        <v>1</v>
      </c>
      <c r="AT982" s="145">
        <v>1</v>
      </c>
      <c r="AU982" s="145">
        <v>0</v>
      </c>
      <c r="AV982" s="301"/>
      <c r="AW982" s="302"/>
      <c r="AX982" s="302"/>
      <c r="AY982" s="298"/>
      <c r="AZ982" s="298"/>
      <c r="BA982" s="298"/>
    </row>
    <row r="983" spans="1:53" x14ac:dyDescent="0.25">
      <c r="A983" s="9">
        <v>41854</v>
      </c>
      <c r="B983" s="309" t="s">
        <v>75</v>
      </c>
      <c r="C983" s="309" t="s">
        <v>86</v>
      </c>
      <c r="D983" s="310" t="s">
        <v>118</v>
      </c>
      <c r="E983" s="127">
        <v>39</v>
      </c>
      <c r="F983" s="127">
        <v>158</v>
      </c>
      <c r="G983" s="245">
        <v>1218.587890625</v>
      </c>
      <c r="H983" s="245">
        <v>1.3152000904083252</v>
      </c>
      <c r="I983" s="245">
        <v>797949.5625</v>
      </c>
      <c r="J983" s="126">
        <v>0</v>
      </c>
      <c r="K983" s="127">
        <v>127353</v>
      </c>
      <c r="L983" s="251">
        <v>97.173211467338817</v>
      </c>
      <c r="M983" s="127">
        <v>3363162</v>
      </c>
      <c r="N983" s="251">
        <v>2.0813745504710823E-4</v>
      </c>
      <c r="O983" s="127">
        <v>157932</v>
      </c>
      <c r="P983" s="251">
        <v>7.5982068665325642E-3</v>
      </c>
      <c r="Q983" s="127">
        <v>369808</v>
      </c>
      <c r="R983" s="251">
        <v>99.883186340332031</v>
      </c>
      <c r="S983" s="127">
        <v>2640467</v>
      </c>
      <c r="T983" s="251">
        <v>99.917098999023438</v>
      </c>
      <c r="U983" s="251">
        <v>99.785980224609375</v>
      </c>
      <c r="V983" s="251">
        <v>99.611824035644531</v>
      </c>
      <c r="W983" s="251">
        <v>99.669418334960938</v>
      </c>
      <c r="X983" s="251">
        <v>99.529243469238281</v>
      </c>
      <c r="Y983" s="127">
        <v>3168259</v>
      </c>
      <c r="Z983" s="251">
        <v>99.928855895996094</v>
      </c>
      <c r="AA983" s="127">
        <v>545863</v>
      </c>
      <c r="AB983" s="251">
        <v>99.700111389160156</v>
      </c>
      <c r="AC983" s="127">
        <v>158175</v>
      </c>
      <c r="AD983" s="251">
        <v>0.36478585004806519</v>
      </c>
      <c r="AE983" s="127">
        <v>18698</v>
      </c>
      <c r="AF983" s="251">
        <v>98.550643920898438</v>
      </c>
      <c r="AG983" s="127">
        <v>3360596</v>
      </c>
      <c r="AH983" s="251">
        <v>0.13274431228637695</v>
      </c>
      <c r="AI983" s="127">
        <v>115829</v>
      </c>
      <c r="AJ983" s="251">
        <v>95.574508666992188</v>
      </c>
      <c r="AK983" s="251">
        <v>1.0855628252029419</v>
      </c>
      <c r="AL983" s="251">
        <v>5.8304443955421448E-2</v>
      </c>
      <c r="AM983" s="245">
        <v>0</v>
      </c>
      <c r="AN983" s="126">
        <v>0</v>
      </c>
      <c r="AO983" s="156">
        <v>0</v>
      </c>
      <c r="AP983" s="127">
        <v>1</v>
      </c>
      <c r="AQ983" s="127">
        <v>0</v>
      </c>
      <c r="AR983" s="127">
        <v>0</v>
      </c>
      <c r="AS983" s="127">
        <v>2</v>
      </c>
      <c r="AT983" s="127">
        <v>0</v>
      </c>
      <c r="AU983" s="127">
        <v>0</v>
      </c>
      <c r="AV983" s="301"/>
      <c r="AW983" s="302"/>
      <c r="AX983" s="302"/>
      <c r="AY983" s="298"/>
      <c r="AZ983" s="298"/>
      <c r="BA983" s="298"/>
    </row>
    <row r="984" spans="1:53" x14ac:dyDescent="0.25">
      <c r="A984" s="9">
        <v>41854</v>
      </c>
      <c r="B984" s="309" t="s">
        <v>76</v>
      </c>
      <c r="C984" s="309" t="s">
        <v>86</v>
      </c>
      <c r="D984" s="310" t="s">
        <v>119</v>
      </c>
      <c r="E984" s="127">
        <v>52</v>
      </c>
      <c r="F984" s="127">
        <v>168</v>
      </c>
      <c r="G984" s="245">
        <v>380.36874389648437</v>
      </c>
      <c r="H984" s="245">
        <v>0.18479999899864197</v>
      </c>
      <c r="I984" s="245">
        <v>735115.75</v>
      </c>
      <c r="J984" s="126">
        <v>0</v>
      </c>
      <c r="K984" s="127">
        <v>43265</v>
      </c>
      <c r="L984" s="251">
        <v>97.328094302554021</v>
      </c>
      <c r="M984" s="127">
        <v>1706953</v>
      </c>
      <c r="N984" s="251">
        <v>0</v>
      </c>
      <c r="O984" s="127">
        <v>43052</v>
      </c>
      <c r="P984" s="251">
        <v>0</v>
      </c>
      <c r="Q984" s="127">
        <v>140658</v>
      </c>
      <c r="R984" s="251">
        <v>99.954498291015625</v>
      </c>
      <c r="S984" s="127">
        <v>1224215</v>
      </c>
      <c r="T984" s="251">
        <v>99.961280822753906</v>
      </c>
      <c r="U984" s="251">
        <v>99.765403747558594</v>
      </c>
      <c r="V984" s="251">
        <v>99.898712158203125</v>
      </c>
      <c r="W984" s="251">
        <v>99.720008850097656</v>
      </c>
      <c r="X984" s="251">
        <v>99.860031127929688</v>
      </c>
      <c r="Y984" s="127">
        <v>1763944</v>
      </c>
      <c r="Z984" s="251">
        <v>99.923355102539063</v>
      </c>
      <c r="AA984" s="127">
        <v>287711</v>
      </c>
      <c r="AB984" s="251">
        <v>99.893295288085938</v>
      </c>
      <c r="AC984" s="127">
        <v>43061</v>
      </c>
      <c r="AD984" s="251">
        <v>0.2531292736530304</v>
      </c>
      <c r="AE984" s="127">
        <v>871</v>
      </c>
      <c r="AF984" s="251">
        <v>97.244544982910156</v>
      </c>
      <c r="AG984" s="127">
        <v>1708901</v>
      </c>
      <c r="AH984" s="251">
        <v>0.1038094088435173</v>
      </c>
      <c r="AI984" s="127">
        <v>14770</v>
      </c>
      <c r="AJ984" s="251">
        <v>91.997291564941406</v>
      </c>
      <c r="AK984" s="251">
        <v>1.1343858242034912</v>
      </c>
      <c r="AL984" s="251">
        <v>6.422259658575058E-2</v>
      </c>
      <c r="AM984" s="245">
        <v>0</v>
      </c>
      <c r="AN984" s="126">
        <v>0</v>
      </c>
      <c r="AO984" s="156">
        <v>0</v>
      </c>
      <c r="AP984" s="127">
        <v>0</v>
      </c>
      <c r="AQ984" s="127">
        <v>0</v>
      </c>
      <c r="AR984" s="127">
        <v>0</v>
      </c>
      <c r="AS984" s="127">
        <v>0</v>
      </c>
      <c r="AT984" s="127">
        <v>0</v>
      </c>
      <c r="AU984" s="127">
        <v>0</v>
      </c>
      <c r="AV984" s="34"/>
      <c r="AW984" s="308"/>
      <c r="AX984" s="308"/>
      <c r="AY984" s="298"/>
      <c r="AZ984" s="298"/>
      <c r="BA984" s="298"/>
    </row>
    <row r="985" spans="1:53" x14ac:dyDescent="0.25">
      <c r="A985" s="9">
        <v>41854</v>
      </c>
      <c r="B985" s="309" t="s">
        <v>77</v>
      </c>
      <c r="C985" s="309" t="s">
        <v>86</v>
      </c>
      <c r="D985" s="310" t="s">
        <v>118</v>
      </c>
      <c r="E985" s="127">
        <v>65</v>
      </c>
      <c r="F985" s="127">
        <v>220</v>
      </c>
      <c r="G985" s="245">
        <v>616.36798095703125</v>
      </c>
      <c r="H985" s="245">
        <v>0.78000015020370483</v>
      </c>
      <c r="I985" s="245">
        <v>992687.875</v>
      </c>
      <c r="J985" s="126">
        <v>0</v>
      </c>
      <c r="K985" s="127">
        <v>77252</v>
      </c>
      <c r="L985" s="251">
        <v>97.306218609226946</v>
      </c>
      <c r="M985" s="127">
        <v>3442802</v>
      </c>
      <c r="N985" s="251">
        <v>0</v>
      </c>
      <c r="O985" s="127">
        <v>72226</v>
      </c>
      <c r="P985" s="251">
        <v>0</v>
      </c>
      <c r="Q985" s="127">
        <v>248021</v>
      </c>
      <c r="R985" s="251">
        <v>99.959274291992188</v>
      </c>
      <c r="S985" s="127">
        <v>2223855</v>
      </c>
      <c r="T985" s="251">
        <v>99.958763122558594</v>
      </c>
      <c r="U985" s="251">
        <v>99.860160827636719</v>
      </c>
      <c r="V985" s="251">
        <v>99.874290466308594</v>
      </c>
      <c r="W985" s="251">
        <v>99.819488525390625</v>
      </c>
      <c r="X985" s="251">
        <v>99.833106994628906</v>
      </c>
      <c r="Y985" s="127">
        <v>3397269</v>
      </c>
      <c r="Z985" s="251">
        <v>99.899269104003906</v>
      </c>
      <c r="AA985" s="127">
        <v>596551</v>
      </c>
      <c r="AB985" s="251">
        <v>99.854667663574219</v>
      </c>
      <c r="AC985" s="127">
        <v>72295</v>
      </c>
      <c r="AD985" s="251">
        <v>0.23376443982124329</v>
      </c>
      <c r="AE985" s="127">
        <v>5950</v>
      </c>
      <c r="AF985" s="251">
        <v>98.672271728515625</v>
      </c>
      <c r="AG985" s="127">
        <v>3446925</v>
      </c>
      <c r="AH985" s="251">
        <v>0.10693588852882385</v>
      </c>
      <c r="AI985" s="127">
        <v>25379</v>
      </c>
      <c r="AJ985" s="251">
        <v>95.606605529785156</v>
      </c>
      <c r="AK985" s="251">
        <v>0.94981074333190918</v>
      </c>
      <c r="AL985" s="251">
        <v>6.2162723392248154E-2</v>
      </c>
      <c r="AM985" s="245">
        <v>0</v>
      </c>
      <c r="AN985" s="126">
        <v>0</v>
      </c>
      <c r="AO985" s="156">
        <v>0</v>
      </c>
      <c r="AP985" s="127">
        <v>0</v>
      </c>
      <c r="AQ985" s="127">
        <v>0</v>
      </c>
      <c r="AR985" s="127">
        <v>0</v>
      </c>
      <c r="AS985" s="127">
        <v>0</v>
      </c>
      <c r="AT985" s="127">
        <v>0</v>
      </c>
      <c r="AU985" s="127">
        <v>0</v>
      </c>
      <c r="AV985" s="311"/>
      <c r="AW985" s="312"/>
      <c r="AX985" s="312"/>
      <c r="AY985" s="298"/>
      <c r="AZ985" s="298"/>
      <c r="BA985" s="298"/>
    </row>
    <row r="986" spans="1:53" x14ac:dyDescent="0.25">
      <c r="A986" s="9">
        <v>41854</v>
      </c>
      <c r="B986" s="309" t="s">
        <v>124</v>
      </c>
      <c r="C986" s="309" t="s">
        <v>86</v>
      </c>
      <c r="D986" s="310" t="s">
        <v>118</v>
      </c>
      <c r="E986" s="127">
        <v>42</v>
      </c>
      <c r="F986" s="127">
        <v>136</v>
      </c>
      <c r="G986" s="245">
        <v>246.66004943847656</v>
      </c>
      <c r="H986" s="245">
        <v>3.8399998098611832E-2</v>
      </c>
      <c r="I986" s="245">
        <v>472539.1875</v>
      </c>
      <c r="J986" s="126">
        <v>0</v>
      </c>
      <c r="K986" s="127">
        <v>15928</v>
      </c>
      <c r="L986" s="251">
        <v>97.055499748869906</v>
      </c>
      <c r="M986" s="127">
        <v>1539566</v>
      </c>
      <c r="N986" s="251">
        <v>0</v>
      </c>
      <c r="O986" s="127">
        <v>32806</v>
      </c>
      <c r="P986" s="251">
        <v>0</v>
      </c>
      <c r="Q986" s="127">
        <v>93229</v>
      </c>
      <c r="R986" s="251">
        <v>99.938858032226563</v>
      </c>
      <c r="S986" s="127">
        <v>1060514</v>
      </c>
      <c r="T986" s="251">
        <v>99.955963134765625</v>
      </c>
      <c r="U986" s="251">
        <v>99.7896728515625</v>
      </c>
      <c r="V986" s="251">
        <v>99.842620849609375</v>
      </c>
      <c r="W986" s="251">
        <v>99.728660583496094</v>
      </c>
      <c r="X986" s="251">
        <v>99.798652648925781</v>
      </c>
      <c r="Y986" s="127">
        <v>1583747</v>
      </c>
      <c r="Z986" s="251">
        <v>99.912925720214844</v>
      </c>
      <c r="AA986" s="127">
        <v>264237</v>
      </c>
      <c r="AB986" s="251">
        <v>99.876625061035156</v>
      </c>
      <c r="AC986" s="127">
        <v>32799</v>
      </c>
      <c r="AD986" s="251">
        <v>0.19207902252674103</v>
      </c>
      <c r="AE986" s="127">
        <v>2974</v>
      </c>
      <c r="AF986" s="251">
        <v>97.81439208984375</v>
      </c>
      <c r="AG986" s="127">
        <v>1541181</v>
      </c>
      <c r="AH986" s="251">
        <v>0.12990038096904755</v>
      </c>
      <c r="AI986" s="127">
        <v>22319</v>
      </c>
      <c r="AJ986" s="251">
        <v>93.454010009765625</v>
      </c>
      <c r="AK986" s="251">
        <v>0.91240859031677246</v>
      </c>
      <c r="AL986" s="251">
        <v>6.6915430128574371E-2</v>
      </c>
      <c r="AM986" s="245">
        <v>0</v>
      </c>
      <c r="AN986" s="126">
        <v>0</v>
      </c>
      <c r="AO986" s="156">
        <v>0</v>
      </c>
      <c r="AP986" s="127">
        <v>0</v>
      </c>
      <c r="AQ986" s="127">
        <v>0</v>
      </c>
      <c r="AR986" s="127">
        <v>0</v>
      </c>
      <c r="AS986" s="127">
        <v>0</v>
      </c>
      <c r="AT986" s="127">
        <v>0</v>
      </c>
      <c r="AU986" s="127">
        <v>0</v>
      </c>
      <c r="AV986" s="311"/>
      <c r="AW986" s="312"/>
      <c r="AX986" s="312"/>
      <c r="AY986" s="298"/>
      <c r="AZ986" s="298"/>
      <c r="BA986" s="298"/>
    </row>
    <row r="987" spans="1:53" x14ac:dyDescent="0.25">
      <c r="A987" s="9">
        <v>41854</v>
      </c>
      <c r="B987" s="309" t="s">
        <v>78</v>
      </c>
      <c r="C987" s="309" t="s">
        <v>86</v>
      </c>
      <c r="D987" s="310" t="s">
        <v>118</v>
      </c>
      <c r="E987" s="127">
        <v>33</v>
      </c>
      <c r="F987" s="127">
        <v>104</v>
      </c>
      <c r="G987" s="245">
        <v>491.57754516601562</v>
      </c>
      <c r="H987" s="245">
        <v>0.29039999842643738</v>
      </c>
      <c r="I987" s="245">
        <v>415049.4375</v>
      </c>
      <c r="J987" s="126">
        <v>0</v>
      </c>
      <c r="K987" s="127">
        <v>54799</v>
      </c>
      <c r="L987" s="251">
        <v>97.468931914815954</v>
      </c>
      <c r="M987" s="127">
        <v>1574424</v>
      </c>
      <c r="N987" s="251">
        <v>0</v>
      </c>
      <c r="O987" s="127">
        <v>60068</v>
      </c>
      <c r="P987" s="251">
        <v>0</v>
      </c>
      <c r="Q987" s="127">
        <v>134858</v>
      </c>
      <c r="R987" s="251">
        <v>99.937713623046875</v>
      </c>
      <c r="S987" s="127">
        <v>1077067</v>
      </c>
      <c r="T987" s="251">
        <v>99.967506408691406</v>
      </c>
      <c r="U987" s="251">
        <v>99.861824035644531</v>
      </c>
      <c r="V987" s="251">
        <v>99.890434265136719</v>
      </c>
      <c r="W987" s="251">
        <v>99.79962158203125</v>
      </c>
      <c r="X987" s="251">
        <v>99.857978820800781</v>
      </c>
      <c r="Y987" s="127">
        <v>1695477</v>
      </c>
      <c r="Z987" s="251">
        <v>99.906692504882813</v>
      </c>
      <c r="AA987" s="127">
        <v>262535</v>
      </c>
      <c r="AB987" s="251">
        <v>99.864776611328125</v>
      </c>
      <c r="AC987" s="127">
        <v>60082</v>
      </c>
      <c r="AD987" s="251">
        <v>0.16311042010784149</v>
      </c>
      <c r="AE987" s="127">
        <v>4122</v>
      </c>
      <c r="AF987" s="251">
        <v>98.107711791992188</v>
      </c>
      <c r="AG987" s="127">
        <v>1577072</v>
      </c>
      <c r="AH987" s="251">
        <v>0.12776842713356018</v>
      </c>
      <c r="AI987" s="127">
        <v>12107</v>
      </c>
      <c r="AJ987" s="251">
        <v>94.490791320800781</v>
      </c>
      <c r="AK987" s="251">
        <v>1.0887529850006104</v>
      </c>
      <c r="AL987" s="251">
        <v>6.9555759429931641E-2</v>
      </c>
      <c r="AM987" s="245">
        <v>0</v>
      </c>
      <c r="AN987" s="126">
        <v>0</v>
      </c>
      <c r="AO987" s="156">
        <v>0</v>
      </c>
      <c r="AP987" s="127">
        <v>0</v>
      </c>
      <c r="AQ987" s="127">
        <v>0</v>
      </c>
      <c r="AR987" s="127">
        <v>0</v>
      </c>
      <c r="AS987" s="127">
        <v>0</v>
      </c>
      <c r="AT987" s="127">
        <v>0</v>
      </c>
      <c r="AU987" s="127">
        <v>0</v>
      </c>
      <c r="AV987" s="311"/>
      <c r="AW987" s="312"/>
      <c r="AX987" s="312"/>
      <c r="AY987" s="298"/>
      <c r="AZ987" s="298"/>
      <c r="BA987" s="298"/>
    </row>
    <row r="988" spans="1:53" x14ac:dyDescent="0.25">
      <c r="A988" s="9">
        <v>41854</v>
      </c>
      <c r="B988" s="309" t="s">
        <v>79</v>
      </c>
      <c r="C988" s="309" t="s">
        <v>86</v>
      </c>
      <c r="D988" s="310" t="s">
        <v>119</v>
      </c>
      <c r="E988" s="127">
        <v>78</v>
      </c>
      <c r="F988" s="127">
        <v>264</v>
      </c>
      <c r="G988" s="245">
        <v>395.36868286132812</v>
      </c>
      <c r="H988" s="245">
        <v>5.7599995285272598E-2</v>
      </c>
      <c r="I988" s="245">
        <v>1456175</v>
      </c>
      <c r="J988" s="126">
        <v>0</v>
      </c>
      <c r="K988" s="127">
        <v>47955</v>
      </c>
      <c r="L988" s="251">
        <v>96.744864977583163</v>
      </c>
      <c r="M988" s="127">
        <v>3137342</v>
      </c>
      <c r="N988" s="251">
        <v>0</v>
      </c>
      <c r="O988" s="127">
        <v>48307</v>
      </c>
      <c r="P988" s="251">
        <v>0</v>
      </c>
      <c r="Q988" s="127">
        <v>152351</v>
      </c>
      <c r="R988" s="251">
        <v>99.918609619140625</v>
      </c>
      <c r="S988" s="127">
        <v>2121532</v>
      </c>
      <c r="T988" s="251">
        <v>99.913787841796875</v>
      </c>
      <c r="U988" s="251">
        <v>99.695693969726563</v>
      </c>
      <c r="V988" s="251">
        <v>99.804069519042969</v>
      </c>
      <c r="W988" s="251">
        <v>99.614547729492187</v>
      </c>
      <c r="X988" s="251">
        <v>99.718025207519531</v>
      </c>
      <c r="Y988" s="127">
        <v>3558709</v>
      </c>
      <c r="Z988" s="251">
        <v>99.900833129882813</v>
      </c>
      <c r="AA988" s="127">
        <v>661167</v>
      </c>
      <c r="AB988" s="251">
        <v>99.854949951171875</v>
      </c>
      <c r="AC988" s="127">
        <v>48290</v>
      </c>
      <c r="AD988" s="251">
        <v>0.26506522297859192</v>
      </c>
      <c r="AE988" s="127">
        <v>3134</v>
      </c>
      <c r="AF988" s="251">
        <v>98.500320434570313</v>
      </c>
      <c r="AG988" s="127">
        <v>3139300</v>
      </c>
      <c r="AH988" s="251">
        <v>0.10906890034675598</v>
      </c>
      <c r="AI988" s="127">
        <v>24858</v>
      </c>
      <c r="AJ988" s="251">
        <v>96.600692749023438</v>
      </c>
      <c r="AK988" s="251">
        <v>0.91743183135986328</v>
      </c>
      <c r="AL988" s="251">
        <v>7.596965879201889E-2</v>
      </c>
      <c r="AM988" s="245">
        <v>0</v>
      </c>
      <c r="AN988" s="126">
        <v>0</v>
      </c>
      <c r="AO988" s="156">
        <v>0</v>
      </c>
      <c r="AP988" s="127">
        <v>0</v>
      </c>
      <c r="AQ988" s="127">
        <v>0</v>
      </c>
      <c r="AR988" s="127">
        <v>0</v>
      </c>
      <c r="AS988" s="127">
        <v>0</v>
      </c>
      <c r="AT988" s="127">
        <v>0</v>
      </c>
      <c r="AU988" s="127">
        <v>0</v>
      </c>
      <c r="AV988" s="311"/>
      <c r="AW988" s="312"/>
      <c r="AX988" s="312"/>
      <c r="AY988" s="298"/>
      <c r="AZ988" s="298"/>
      <c r="BA988" s="298"/>
    </row>
    <row r="989" spans="1:53" x14ac:dyDescent="0.25">
      <c r="A989" s="9">
        <v>41854</v>
      </c>
      <c r="B989" s="309" t="s">
        <v>80</v>
      </c>
      <c r="C989" s="309" t="s">
        <v>86</v>
      </c>
      <c r="D989" s="310" t="s">
        <v>119</v>
      </c>
      <c r="E989" s="127">
        <v>57</v>
      </c>
      <c r="F989" s="127">
        <v>177</v>
      </c>
      <c r="G989" s="245">
        <v>275.53683471679687</v>
      </c>
      <c r="H989" s="245">
        <v>0.32879999279975891</v>
      </c>
      <c r="I989" s="245">
        <v>777004.5625</v>
      </c>
      <c r="J989" s="126">
        <v>0</v>
      </c>
      <c r="K989" s="127">
        <v>30691</v>
      </c>
      <c r="L989" s="251">
        <v>97.341240102961777</v>
      </c>
      <c r="M989" s="127">
        <v>1772136</v>
      </c>
      <c r="N989" s="251">
        <v>0</v>
      </c>
      <c r="O989" s="127">
        <v>33101</v>
      </c>
      <c r="P989" s="251">
        <v>0</v>
      </c>
      <c r="Q989" s="127">
        <v>106006</v>
      </c>
      <c r="R989" s="251">
        <v>99.758506774902344</v>
      </c>
      <c r="S989" s="127">
        <v>1166269</v>
      </c>
      <c r="T989" s="251">
        <v>99.94683837890625</v>
      </c>
      <c r="U989" s="251">
        <v>99.806655883789063</v>
      </c>
      <c r="V989" s="251">
        <v>99.900177001953125</v>
      </c>
      <c r="W989" s="251">
        <v>99.565628051757813</v>
      </c>
      <c r="X989" s="251">
        <v>99.847068786621094</v>
      </c>
      <c r="Y989" s="127">
        <v>1911700</v>
      </c>
      <c r="Z989" s="251">
        <v>99.903282165527344</v>
      </c>
      <c r="AA989" s="127">
        <v>350863</v>
      </c>
      <c r="AB989" s="251">
        <v>99.8731689453125</v>
      </c>
      <c r="AC989" s="127">
        <v>33105</v>
      </c>
      <c r="AD989" s="251">
        <v>0.19936566054821014</v>
      </c>
      <c r="AE989" s="127">
        <v>2054</v>
      </c>
      <c r="AF989" s="251">
        <v>99.074974060058594</v>
      </c>
      <c r="AG989" s="127">
        <v>1774660</v>
      </c>
      <c r="AH989" s="251">
        <v>0.1129230409860611</v>
      </c>
      <c r="AI989" s="127">
        <v>13858</v>
      </c>
      <c r="AJ989" s="251">
        <v>96.954826354980469</v>
      </c>
      <c r="AK989" s="251">
        <v>1.020754337310791</v>
      </c>
      <c r="AL989" s="251">
        <v>6.3153102993965149E-2</v>
      </c>
      <c r="AM989" s="245">
        <v>0</v>
      </c>
      <c r="AN989" s="126">
        <v>0</v>
      </c>
      <c r="AO989" s="156">
        <v>0</v>
      </c>
      <c r="AP989" s="127">
        <v>0</v>
      </c>
      <c r="AQ989" s="127">
        <v>0</v>
      </c>
      <c r="AR989" s="127">
        <v>1</v>
      </c>
      <c r="AS989" s="127">
        <v>0</v>
      </c>
      <c r="AT989" s="127">
        <v>0</v>
      </c>
      <c r="AU989" s="127">
        <v>0</v>
      </c>
      <c r="AV989" s="311"/>
      <c r="AW989" s="312"/>
      <c r="AX989" s="312"/>
      <c r="AY989" s="298"/>
      <c r="AZ989" s="298"/>
      <c r="BA989" s="298"/>
    </row>
    <row r="990" spans="1:53" x14ac:dyDescent="0.25">
      <c r="A990" s="9">
        <v>41854</v>
      </c>
      <c r="B990" s="309" t="s">
        <v>81</v>
      </c>
      <c r="C990" s="309" t="s">
        <v>86</v>
      </c>
      <c r="D990" s="310" t="s">
        <v>119</v>
      </c>
      <c r="E990" s="127">
        <v>40</v>
      </c>
      <c r="F990" s="127">
        <v>134</v>
      </c>
      <c r="G990" s="245">
        <v>249.52796936035156</v>
      </c>
      <c r="H990" s="245">
        <v>1.6800001263618469E-2</v>
      </c>
      <c r="I990" s="245">
        <v>755885.5625</v>
      </c>
      <c r="J990" s="126">
        <v>0</v>
      </c>
      <c r="K990" s="127">
        <v>20767</v>
      </c>
      <c r="L990" s="251">
        <v>96.831511532720185</v>
      </c>
      <c r="M990" s="127">
        <v>1298104</v>
      </c>
      <c r="N990" s="251">
        <v>0</v>
      </c>
      <c r="O990" s="127">
        <v>30970</v>
      </c>
      <c r="P990" s="251">
        <v>0</v>
      </c>
      <c r="Q990" s="127">
        <v>104252</v>
      </c>
      <c r="R990" s="251">
        <v>99.958755493164063</v>
      </c>
      <c r="S990" s="127">
        <v>943208</v>
      </c>
      <c r="T990" s="251">
        <v>99.951652526855469</v>
      </c>
      <c r="U990" s="251">
        <v>99.715850830078125</v>
      </c>
      <c r="V990" s="251">
        <v>99.871200561523438</v>
      </c>
      <c r="W990" s="251">
        <v>99.674720764160156</v>
      </c>
      <c r="X990" s="251">
        <v>99.822914123535156</v>
      </c>
      <c r="Y990" s="127">
        <v>1563381</v>
      </c>
      <c r="Z990" s="251">
        <v>99.917869567871094</v>
      </c>
      <c r="AA990" s="127">
        <v>308688</v>
      </c>
      <c r="AB990" s="251">
        <v>99.871711730957031</v>
      </c>
      <c r="AC990" s="127">
        <v>30962</v>
      </c>
      <c r="AD990" s="251">
        <v>0.24869194626808167</v>
      </c>
      <c r="AE990" s="127">
        <v>2477</v>
      </c>
      <c r="AF990" s="251">
        <v>98.102546691894531</v>
      </c>
      <c r="AG990" s="127">
        <v>1299640</v>
      </c>
      <c r="AH990" s="251">
        <v>0.11518574506044388</v>
      </c>
      <c r="AI990" s="127">
        <v>14462</v>
      </c>
      <c r="AJ990" s="251">
        <v>95.6368408203125</v>
      </c>
      <c r="AK990" s="251">
        <v>0.8574289083480835</v>
      </c>
      <c r="AL990" s="251">
        <v>7.6867908239364624E-2</v>
      </c>
      <c r="AM990" s="245">
        <v>0</v>
      </c>
      <c r="AN990" s="126">
        <v>0</v>
      </c>
      <c r="AO990" s="156">
        <v>0</v>
      </c>
      <c r="AP990" s="127">
        <v>0</v>
      </c>
      <c r="AQ990" s="127">
        <v>0</v>
      </c>
      <c r="AR990" s="127">
        <v>0</v>
      </c>
      <c r="AS990" s="127">
        <v>0</v>
      </c>
      <c r="AT990" s="127">
        <v>0</v>
      </c>
      <c r="AU990" s="127">
        <v>0</v>
      </c>
      <c r="AV990" s="311"/>
      <c r="AW990" s="312"/>
      <c r="AX990" s="312"/>
      <c r="AY990" s="298"/>
      <c r="AZ990" s="298"/>
      <c r="BA990" s="298"/>
    </row>
    <row r="991" spans="1:53" x14ac:dyDescent="0.25">
      <c r="A991" s="9">
        <v>41854</v>
      </c>
      <c r="B991" s="309" t="s">
        <v>125</v>
      </c>
      <c r="C991" s="309" t="s">
        <v>86</v>
      </c>
      <c r="D991" s="310" t="s">
        <v>119</v>
      </c>
      <c r="E991" s="127">
        <v>16</v>
      </c>
      <c r="F991" s="127">
        <v>58</v>
      </c>
      <c r="G991" s="245">
        <v>301.25759887695312</v>
      </c>
      <c r="H991" s="245">
        <v>0.18000000715255737</v>
      </c>
      <c r="I991" s="245">
        <v>308102.65625</v>
      </c>
      <c r="J991" s="126">
        <v>0</v>
      </c>
      <c r="K991" s="127">
        <v>46506</v>
      </c>
      <c r="L991" s="251">
        <v>96.985335225562295</v>
      </c>
      <c r="M991" s="127">
        <v>864161</v>
      </c>
      <c r="N991" s="251">
        <v>0</v>
      </c>
      <c r="O991" s="127">
        <v>37735</v>
      </c>
      <c r="P991" s="251">
        <v>0</v>
      </c>
      <c r="Q991" s="127">
        <v>75883</v>
      </c>
      <c r="R991" s="251">
        <v>99.939376831054687</v>
      </c>
      <c r="S991" s="127">
        <v>644560</v>
      </c>
      <c r="T991" s="251">
        <v>99.955162048339844</v>
      </c>
      <c r="U991" s="251">
        <v>99.798599243164062</v>
      </c>
      <c r="V991" s="251">
        <v>99.770294189453125</v>
      </c>
      <c r="W991" s="251">
        <v>99.73809814453125</v>
      </c>
      <c r="X991" s="251">
        <v>99.725555419921875</v>
      </c>
      <c r="Y991" s="127">
        <v>828124</v>
      </c>
      <c r="Z991" s="251">
        <v>99.944938659667969</v>
      </c>
      <c r="AA991" s="127">
        <v>140474</v>
      </c>
      <c r="AB991" s="251">
        <v>99.867591857910156</v>
      </c>
      <c r="AC991" s="127">
        <v>37736</v>
      </c>
      <c r="AD991" s="251">
        <v>0.20139919221401215</v>
      </c>
      <c r="AE991" s="127">
        <v>3225</v>
      </c>
      <c r="AF991" s="251">
        <v>98.542633056640625</v>
      </c>
      <c r="AG991" s="127">
        <v>864176</v>
      </c>
      <c r="AH991" s="251">
        <v>9.9169611930847168E-2</v>
      </c>
      <c r="AI991" s="127">
        <v>11526</v>
      </c>
      <c r="AJ991" s="251">
        <v>93.397537231445312</v>
      </c>
      <c r="AK991" s="251">
        <v>1.0299156904220581</v>
      </c>
      <c r="AL991" s="251">
        <v>6.4875856041908264E-2</v>
      </c>
      <c r="AM991" s="245">
        <v>0</v>
      </c>
      <c r="AN991" s="126">
        <v>0</v>
      </c>
      <c r="AO991" s="156">
        <v>0</v>
      </c>
      <c r="AP991" s="127">
        <v>0</v>
      </c>
      <c r="AQ991" s="127">
        <v>0</v>
      </c>
      <c r="AR991" s="127">
        <v>0</v>
      </c>
      <c r="AS991" s="127">
        <v>0</v>
      </c>
      <c r="AT991" s="127">
        <v>0</v>
      </c>
      <c r="AU991" s="127">
        <v>0</v>
      </c>
      <c r="AV991" s="311"/>
      <c r="AW991" s="312"/>
      <c r="AX991" s="312"/>
      <c r="AY991" s="298"/>
      <c r="AZ991" s="298"/>
      <c r="BA991" s="298"/>
    </row>
    <row r="992" spans="1:53" x14ac:dyDescent="0.25">
      <c r="A992" s="9">
        <v>41854</v>
      </c>
      <c r="B992" s="313" t="s">
        <v>82</v>
      </c>
      <c r="C992" s="313" t="s">
        <v>86</v>
      </c>
      <c r="D992" s="314" t="s">
        <v>120</v>
      </c>
      <c r="E992" s="131">
        <v>51</v>
      </c>
      <c r="F992" s="131">
        <v>165</v>
      </c>
      <c r="G992" s="246">
        <v>311.08306884765625</v>
      </c>
      <c r="H992" s="246">
        <v>0.1656000018119812</v>
      </c>
      <c r="I992" s="246">
        <v>610706.375</v>
      </c>
      <c r="J992" s="129">
        <v>0</v>
      </c>
      <c r="K992" s="128">
        <v>37487</v>
      </c>
      <c r="L992" s="252">
        <v>97.009630005068431</v>
      </c>
      <c r="M992" s="128">
        <v>1154457</v>
      </c>
      <c r="N992" s="252">
        <v>0</v>
      </c>
      <c r="O992" s="128">
        <v>45331</v>
      </c>
      <c r="P992" s="252">
        <v>0</v>
      </c>
      <c r="Q992" s="128">
        <v>115461</v>
      </c>
      <c r="R992" s="252">
        <v>99.905593872070312</v>
      </c>
      <c r="S992" s="128">
        <v>828656</v>
      </c>
      <c r="T992" s="252">
        <v>99.846260070800781</v>
      </c>
      <c r="U992" s="252">
        <v>99.83013916015625</v>
      </c>
      <c r="V992" s="252">
        <v>99.900039672851563</v>
      </c>
      <c r="W992" s="252">
        <v>99.735893249511719</v>
      </c>
      <c r="X992" s="252">
        <v>99.746452331542969</v>
      </c>
      <c r="Y992" s="128">
        <v>991089</v>
      </c>
      <c r="Z992" s="252">
        <v>99.926948547363281</v>
      </c>
      <c r="AA992" s="128">
        <v>169680</v>
      </c>
      <c r="AB992" s="252">
        <v>99.714759826660156</v>
      </c>
      <c r="AC992" s="128">
        <v>45356</v>
      </c>
      <c r="AD992" s="252">
        <v>0.21827322244644165</v>
      </c>
      <c r="AE992" s="128">
        <v>4831</v>
      </c>
      <c r="AF992" s="252">
        <v>98.882217407226562</v>
      </c>
      <c r="AG992" s="128">
        <v>1157270</v>
      </c>
      <c r="AH992" s="252">
        <v>0.23555436730384827</v>
      </c>
      <c r="AI992" s="128">
        <v>12622</v>
      </c>
      <c r="AJ992" s="252">
        <v>94.160987854003906</v>
      </c>
      <c r="AK992" s="252">
        <v>1.2582336664199829</v>
      </c>
      <c r="AL992" s="252">
        <v>9.1025441884994507E-2</v>
      </c>
      <c r="AM992" s="246">
        <v>0</v>
      </c>
      <c r="AN992" s="129">
        <v>0</v>
      </c>
      <c r="AO992" s="129">
        <v>0</v>
      </c>
      <c r="AP992" s="296">
        <v>0</v>
      </c>
      <c r="AQ992" s="296">
        <v>0</v>
      </c>
      <c r="AR992" s="296">
        <v>0</v>
      </c>
      <c r="AS992" s="296">
        <v>1</v>
      </c>
      <c r="AT992" s="296">
        <v>1</v>
      </c>
      <c r="AU992" s="296">
        <v>0</v>
      </c>
      <c r="AV992" s="315"/>
      <c r="AW992" s="316"/>
      <c r="AX992" s="316"/>
      <c r="AY992" s="298"/>
      <c r="AZ992" s="298"/>
      <c r="BA992" s="298"/>
    </row>
    <row r="993" spans="1:53" x14ac:dyDescent="0.25">
      <c r="A993" s="9">
        <v>41854</v>
      </c>
      <c r="B993" s="313" t="s">
        <v>83</v>
      </c>
      <c r="C993" s="313" t="s">
        <v>86</v>
      </c>
      <c r="D993" s="314" t="s">
        <v>120</v>
      </c>
      <c r="E993" s="131">
        <v>46</v>
      </c>
      <c r="F993" s="131">
        <v>140</v>
      </c>
      <c r="G993" s="246">
        <v>131.71437072753906</v>
      </c>
      <c r="H993" s="246">
        <v>2.4000000208616257E-2</v>
      </c>
      <c r="I993" s="246">
        <v>772249.1875</v>
      </c>
      <c r="J993" s="131">
        <v>0</v>
      </c>
      <c r="K993" s="130">
        <v>16787</v>
      </c>
      <c r="L993" s="253">
        <v>97.349139214868657</v>
      </c>
      <c r="M993" s="130">
        <v>841414</v>
      </c>
      <c r="N993" s="253">
        <v>0</v>
      </c>
      <c r="O993" s="130">
        <v>15356</v>
      </c>
      <c r="P993" s="253">
        <v>0</v>
      </c>
      <c r="Q993" s="130">
        <v>80683</v>
      </c>
      <c r="R993" s="253">
        <v>99.957862854003906</v>
      </c>
      <c r="S993" s="130">
        <v>565912</v>
      </c>
      <c r="T993" s="253">
        <v>99.92913818359375</v>
      </c>
      <c r="U993" s="253">
        <v>99.837196350097656</v>
      </c>
      <c r="V993" s="253">
        <v>99.886260986328125</v>
      </c>
      <c r="W993" s="253">
        <v>99.795127868652344</v>
      </c>
      <c r="X993" s="253">
        <v>99.815483093261719</v>
      </c>
      <c r="Y993" s="130">
        <v>838151</v>
      </c>
      <c r="Z993" s="253">
        <v>99.922569274902344</v>
      </c>
      <c r="AA993" s="130">
        <v>168828</v>
      </c>
      <c r="AB993" s="253">
        <v>99.828819274902344</v>
      </c>
      <c r="AC993" s="130">
        <v>15366</v>
      </c>
      <c r="AD993" s="253">
        <v>0.22126772999763489</v>
      </c>
      <c r="AE993" s="130">
        <v>1609</v>
      </c>
      <c r="AF993" s="253">
        <v>97.886886596679688</v>
      </c>
      <c r="AG993" s="130">
        <v>843399</v>
      </c>
      <c r="AH993" s="253">
        <v>0.25610652565956116</v>
      </c>
      <c r="AI993" s="130">
        <v>6565</v>
      </c>
      <c r="AJ993" s="253">
        <v>96.344253540039063</v>
      </c>
      <c r="AK993" s="253">
        <v>1.1947313547134399</v>
      </c>
      <c r="AL993" s="253">
        <v>7.9587846994400024E-2</v>
      </c>
      <c r="AM993" s="256">
        <v>0</v>
      </c>
      <c r="AN993" s="131">
        <v>0</v>
      </c>
      <c r="AO993" s="131">
        <v>0</v>
      </c>
      <c r="AP993" s="296">
        <v>0</v>
      </c>
      <c r="AQ993" s="296">
        <v>0</v>
      </c>
      <c r="AR993" s="296">
        <v>0</v>
      </c>
      <c r="AS993" s="296">
        <v>0</v>
      </c>
      <c r="AT993" s="296">
        <v>1</v>
      </c>
      <c r="AU993" s="296">
        <v>0</v>
      </c>
      <c r="AV993" s="315"/>
      <c r="AW993" s="316"/>
      <c r="AX993" s="316"/>
      <c r="AY993" s="298"/>
      <c r="AZ993" s="298"/>
      <c r="BA993" s="298"/>
    </row>
    <row r="994" spans="1:53" x14ac:dyDescent="0.25">
      <c r="A994" s="9">
        <v>41854</v>
      </c>
      <c r="B994" s="299" t="s">
        <v>85</v>
      </c>
      <c r="C994" s="299" t="s">
        <v>86</v>
      </c>
      <c r="D994" s="300">
        <v>3</v>
      </c>
      <c r="E994" s="124">
        <v>134</v>
      </c>
      <c r="F994" s="124">
        <v>435</v>
      </c>
      <c r="G994" s="242">
        <v>231.02639770507812</v>
      </c>
      <c r="H994" s="242">
        <v>7.4400000274181366E-2</v>
      </c>
      <c r="I994" s="242">
        <v>2703804</v>
      </c>
      <c r="J994" s="125">
        <v>0</v>
      </c>
      <c r="K994" s="124">
        <v>40936</v>
      </c>
      <c r="L994" s="248">
        <v>97.537619699042409</v>
      </c>
      <c r="M994" s="124">
        <v>3233913</v>
      </c>
      <c r="N994" s="248">
        <v>0</v>
      </c>
      <c r="O994" s="124">
        <v>30388</v>
      </c>
      <c r="P994" s="248">
        <v>0</v>
      </c>
      <c r="Q994" s="124">
        <v>183946</v>
      </c>
      <c r="R994" s="248">
        <v>99.893989562988281</v>
      </c>
      <c r="S994" s="124">
        <v>2214756</v>
      </c>
      <c r="T994" s="248">
        <v>99.906356811523438</v>
      </c>
      <c r="U994" s="248">
        <v>99.779518127441406</v>
      </c>
      <c r="V994" s="248">
        <v>99.916015625</v>
      </c>
      <c r="W994" s="248">
        <v>99.673744201660156</v>
      </c>
      <c r="X994" s="248">
        <v>99.82244873046875</v>
      </c>
      <c r="Y994" s="124">
        <v>5051202</v>
      </c>
      <c r="Z994" s="248">
        <v>99.896720886230469</v>
      </c>
      <c r="AA994" s="124">
        <v>923272</v>
      </c>
      <c r="AB994" s="248">
        <v>99.770378112792969</v>
      </c>
      <c r="AC994" s="124">
        <v>30466</v>
      </c>
      <c r="AD994" s="248">
        <v>0.45296394824981689</v>
      </c>
      <c r="AE994" s="124">
        <v>2510</v>
      </c>
      <c r="AF994" s="248">
        <v>96.573707580566406</v>
      </c>
      <c r="AG994" s="124">
        <v>3251994</v>
      </c>
      <c r="AH994" s="248">
        <v>0.22924396395683289</v>
      </c>
      <c r="AI994" s="124">
        <v>18997</v>
      </c>
      <c r="AJ994" s="248">
        <v>92.735694885253906</v>
      </c>
      <c r="AK994" s="248">
        <v>1.0201183557510376</v>
      </c>
      <c r="AL994" s="248">
        <v>8.2513339817523956E-2</v>
      </c>
      <c r="AM994" s="242">
        <v>0</v>
      </c>
      <c r="AN994" s="125">
        <v>0</v>
      </c>
      <c r="AO994" s="300">
        <v>0</v>
      </c>
      <c r="AP994" s="124">
        <v>0</v>
      </c>
      <c r="AQ994" s="124">
        <v>0</v>
      </c>
      <c r="AR994" s="124">
        <v>0</v>
      </c>
      <c r="AS994" s="124">
        <v>0</v>
      </c>
      <c r="AT994" s="124">
        <v>0</v>
      </c>
      <c r="AU994" s="124">
        <v>2</v>
      </c>
      <c r="AV994" s="315"/>
      <c r="AW994" s="316"/>
      <c r="AX994" s="316"/>
      <c r="AY994" s="298"/>
      <c r="AZ994" s="298"/>
      <c r="BA994" s="298"/>
    </row>
    <row r="995" spans="1:53" x14ac:dyDescent="0.25">
      <c r="A995" s="9">
        <v>41854</v>
      </c>
      <c r="B995" s="304" t="s">
        <v>84</v>
      </c>
      <c r="C995" s="304" t="s">
        <v>87</v>
      </c>
      <c r="D995" s="305">
        <v>2</v>
      </c>
      <c r="E995" s="142">
        <v>194</v>
      </c>
      <c r="F995" s="142">
        <v>581</v>
      </c>
      <c r="G995" s="243">
        <v>763.4044189453125</v>
      </c>
      <c r="H995" s="243">
        <v>0.73410004377365112</v>
      </c>
      <c r="I995" s="243">
        <v>5487950.5</v>
      </c>
      <c r="J995" s="143">
        <v>0</v>
      </c>
      <c r="K995" s="142">
        <v>77730</v>
      </c>
      <c r="L995" s="249">
        <v>97.00373086324457</v>
      </c>
      <c r="M995" s="142">
        <v>5944056</v>
      </c>
      <c r="N995" s="249">
        <v>0</v>
      </c>
      <c r="O995" s="142">
        <v>53861</v>
      </c>
      <c r="P995" s="249">
        <v>0</v>
      </c>
      <c r="Q995" s="142">
        <v>47534</v>
      </c>
      <c r="R995" s="249">
        <v>99.901123046875</v>
      </c>
      <c r="S995" s="142">
        <v>4691579</v>
      </c>
      <c r="T995" s="249">
        <v>99.981689453125</v>
      </c>
      <c r="U995" s="249">
        <v>99.801338195800781</v>
      </c>
      <c r="V995" s="249">
        <v>99.900810241699219</v>
      </c>
      <c r="W995" s="249">
        <v>99.702659606933594</v>
      </c>
      <c r="X995" s="249">
        <v>99.882514953613281</v>
      </c>
      <c r="Y995" s="142">
        <v>19625020</v>
      </c>
      <c r="Z995" s="249">
        <v>99.906707763671875</v>
      </c>
      <c r="AA995" s="142">
        <v>10592</v>
      </c>
      <c r="AB995" s="249">
        <v>88.859519958496094</v>
      </c>
      <c r="AC995" s="142">
        <v>47035</v>
      </c>
      <c r="AD995" s="249">
        <v>0.21473370492458344</v>
      </c>
      <c r="AE995" s="142">
        <v>6828</v>
      </c>
      <c r="AF995" s="249">
        <v>99.209136962890625</v>
      </c>
      <c r="AG995" s="142">
        <v>5915451</v>
      </c>
      <c r="AH995" s="249">
        <v>0.12220539152622223</v>
      </c>
      <c r="AI995" s="142">
        <v>11875</v>
      </c>
      <c r="AJ995" s="249">
        <v>96.84210205078125</v>
      </c>
      <c r="AK995" s="249">
        <v>2.6272721290588379</v>
      </c>
      <c r="AL995" s="249">
        <v>0.22766536474227905</v>
      </c>
      <c r="AM995" s="243">
        <v>0</v>
      </c>
      <c r="AN995" s="143">
        <v>0</v>
      </c>
      <c r="AO995" s="305">
        <v>0</v>
      </c>
      <c r="AP995" s="142">
        <v>0</v>
      </c>
      <c r="AQ995" s="142">
        <v>0</v>
      </c>
      <c r="AR995" s="142">
        <v>0</v>
      </c>
      <c r="AS995" s="142">
        <v>1</v>
      </c>
      <c r="AT995" s="142">
        <v>1</v>
      </c>
      <c r="AU995" s="142">
        <v>0</v>
      </c>
      <c r="AV995" s="301"/>
      <c r="AW995" s="302"/>
      <c r="AX995" s="302"/>
      <c r="AY995" s="298"/>
      <c r="AZ995" s="298"/>
      <c r="BA995" s="298"/>
    </row>
    <row r="996" spans="1:53" x14ac:dyDescent="0.25">
      <c r="A996" s="9">
        <v>41853</v>
      </c>
      <c r="B996" s="299" t="s">
        <v>17</v>
      </c>
      <c r="C996" s="299"/>
      <c r="D996" s="300">
        <v>3</v>
      </c>
      <c r="E996" s="124">
        <v>853</v>
      </c>
      <c r="F996" s="124">
        <v>2758</v>
      </c>
      <c r="G996" s="242">
        <v>6281.4840927124023</v>
      </c>
      <c r="H996" s="242">
        <v>4.8268944136798382</v>
      </c>
      <c r="I996" s="242">
        <v>14021444.453125</v>
      </c>
      <c r="J996" s="125"/>
      <c r="K996" s="124">
        <v>706824</v>
      </c>
      <c r="L996" s="248">
        <v>97.121348454495035</v>
      </c>
      <c r="M996" s="124">
        <v>29595444</v>
      </c>
      <c r="N996" s="248">
        <v>2.3652289162967117E-5</v>
      </c>
      <c r="O996" s="124">
        <v>747205</v>
      </c>
      <c r="P996" s="248">
        <v>4.0825545996478734E-3</v>
      </c>
      <c r="Q996" s="124">
        <v>1994709</v>
      </c>
      <c r="R996" s="248">
        <v>99.922645763657002</v>
      </c>
      <c r="S996" s="124">
        <v>21109165</v>
      </c>
      <c r="T996" s="248">
        <v>99.947269810848383</v>
      </c>
      <c r="U996" s="248">
        <v>99.802463216778619</v>
      </c>
      <c r="V996" s="248">
        <v>99.840955034272739</v>
      </c>
      <c r="W996" s="248">
        <v>99.725261783505772</v>
      </c>
      <c r="X996" s="248">
        <v>99.788308709832378</v>
      </c>
      <c r="Y996" s="124">
        <v>43243716</v>
      </c>
      <c r="Z996" s="248">
        <v>99.900977977311769</v>
      </c>
      <c r="AA996" s="124">
        <v>4636355</v>
      </c>
      <c r="AB996" s="248">
        <v>99.766066236681951</v>
      </c>
      <c r="AC996" s="124">
        <v>740564</v>
      </c>
      <c r="AD996" s="248">
        <v>0.26304276233900054</v>
      </c>
      <c r="AE996" s="124">
        <v>65831</v>
      </c>
      <c r="AF996" s="248">
        <v>98.333610594584982</v>
      </c>
      <c r="AG996" s="124">
        <v>29609325</v>
      </c>
      <c r="AH996" s="248">
        <v>0.14935497407899578</v>
      </c>
      <c r="AI996" s="124">
        <v>312563</v>
      </c>
      <c r="AJ996" s="248">
        <v>94.963255131642413</v>
      </c>
      <c r="AK996" s="248">
        <v>0.76336530976883099</v>
      </c>
      <c r="AL996" s="248" t="e">
        <v>#DIV/0!</v>
      </c>
      <c r="AM996" s="242"/>
      <c r="AN996" s="125"/>
      <c r="AO996" s="300"/>
      <c r="AP996" s="124">
        <v>2</v>
      </c>
      <c r="AQ996" s="124">
        <v>0</v>
      </c>
      <c r="AR996" s="124">
        <v>0</v>
      </c>
      <c r="AS996" s="124">
        <v>3</v>
      </c>
      <c r="AT996" s="124">
        <v>2</v>
      </c>
      <c r="AU996" s="124">
        <v>3</v>
      </c>
      <c r="AV996" s="301"/>
      <c r="AW996" s="302"/>
      <c r="AX996" s="302"/>
      <c r="AY996" s="298"/>
      <c r="AZ996" s="298"/>
      <c r="BA996" s="298"/>
    </row>
    <row r="997" spans="1:53" x14ac:dyDescent="0.25">
      <c r="A997" s="9">
        <v>41853</v>
      </c>
      <c r="B997" s="304" t="s">
        <v>88</v>
      </c>
      <c r="C997" s="304"/>
      <c r="D997" s="305">
        <v>2</v>
      </c>
      <c r="E997" s="142">
        <v>659</v>
      </c>
      <c r="F997" s="142">
        <v>2177</v>
      </c>
      <c r="G997" s="243">
        <v>5330.3232040405273</v>
      </c>
      <c r="H997" s="243">
        <v>4.3200000040233135</v>
      </c>
      <c r="I997" s="243">
        <v>9924355.953125</v>
      </c>
      <c r="J997" s="143"/>
      <c r="K997" s="142">
        <v>621413</v>
      </c>
      <c r="L997" s="249">
        <v>97.167584199236259</v>
      </c>
      <c r="M997" s="142">
        <v>24050461</v>
      </c>
      <c r="N997" s="249">
        <v>2.9105471175558764E-5</v>
      </c>
      <c r="O997" s="142">
        <v>680615</v>
      </c>
      <c r="P997" s="249">
        <v>4.4077784986005135E-3</v>
      </c>
      <c r="Q997" s="142">
        <v>1936099</v>
      </c>
      <c r="R997" s="249">
        <v>99.923506321488389</v>
      </c>
      <c r="S997" s="142">
        <v>16708364</v>
      </c>
      <c r="T997" s="249">
        <v>99.938857139455251</v>
      </c>
      <c r="U997" s="249">
        <v>99.797975934359314</v>
      </c>
      <c r="V997" s="249">
        <v>99.8278041174066</v>
      </c>
      <c r="W997" s="249">
        <v>99.721636791487001</v>
      </c>
      <c r="X997" s="249">
        <v>99.766766542350211</v>
      </c>
      <c r="Y997" s="142">
        <v>26568727</v>
      </c>
      <c r="Z997" s="249">
        <v>99.899833494599221</v>
      </c>
      <c r="AA997" s="142">
        <v>4625713</v>
      </c>
      <c r="AB997" s="249">
        <v>99.796723229420621</v>
      </c>
      <c r="AC997" s="142">
        <v>681095</v>
      </c>
      <c r="AD997" s="249">
        <v>0.26736358362709028</v>
      </c>
      <c r="AE997" s="142">
        <v>58675</v>
      </c>
      <c r="AF997" s="249">
        <v>98.273539706970922</v>
      </c>
      <c r="AG997" s="142">
        <v>24091133</v>
      </c>
      <c r="AH997" s="249">
        <v>0.15339668780905136</v>
      </c>
      <c r="AI997" s="142">
        <v>301798</v>
      </c>
      <c r="AJ997" s="249">
        <v>94.899899649302</v>
      </c>
      <c r="AK997" s="249">
        <v>8.8578723602244979E-7</v>
      </c>
      <c r="AL997" s="249" t="e">
        <v>#DIV/0!</v>
      </c>
      <c r="AM997" s="243"/>
      <c r="AN997" s="143"/>
      <c r="AO997" s="305"/>
      <c r="AP997" s="142">
        <v>2</v>
      </c>
      <c r="AQ997" s="142">
        <v>0</v>
      </c>
      <c r="AR997" s="142">
        <v>0</v>
      </c>
      <c r="AS997" s="142">
        <v>3</v>
      </c>
      <c r="AT997" s="142">
        <v>2</v>
      </c>
      <c r="AU997" s="142">
        <v>3</v>
      </c>
      <c r="AV997" s="34"/>
      <c r="AW997" s="308"/>
      <c r="AX997" s="308"/>
      <c r="AY997" s="298"/>
      <c r="AZ997" s="298"/>
      <c r="BA997" s="298"/>
    </row>
    <row r="998" spans="1:53" x14ac:dyDescent="0.25">
      <c r="A998" s="9">
        <v>41853</v>
      </c>
      <c r="B998" s="306" t="s">
        <v>89</v>
      </c>
      <c r="C998" s="306"/>
      <c r="D998" s="307">
        <v>1</v>
      </c>
      <c r="E998" s="145">
        <v>194</v>
      </c>
      <c r="F998" s="145">
        <v>581</v>
      </c>
      <c r="G998" s="244">
        <v>951.160888671875</v>
      </c>
      <c r="H998" s="244">
        <v>0.50689440965652466</v>
      </c>
      <c r="I998" s="244">
        <v>4097088.5</v>
      </c>
      <c r="J998" s="138"/>
      <c r="K998" s="145">
        <v>85411</v>
      </c>
      <c r="L998" s="250">
        <v>96.78495744107903</v>
      </c>
      <c r="M998" s="145">
        <v>5544983</v>
      </c>
      <c r="N998" s="250">
        <v>0</v>
      </c>
      <c r="O998" s="145">
        <v>66590</v>
      </c>
      <c r="P998" s="250">
        <v>7.584479171782732E-4</v>
      </c>
      <c r="Q998" s="145">
        <v>58610</v>
      </c>
      <c r="R998" s="250">
        <v>99.894218444824219</v>
      </c>
      <c r="S998" s="145">
        <v>4400801</v>
      </c>
      <c r="T998" s="250">
        <v>99.979209899902344</v>
      </c>
      <c r="U998" s="250">
        <v>99.84832763671875</v>
      </c>
      <c r="V998" s="250">
        <v>99.897994995117188</v>
      </c>
      <c r="W998" s="250">
        <v>99.742706298828125</v>
      </c>
      <c r="X998" s="250">
        <v>99.877227783203125</v>
      </c>
      <c r="Y998" s="145">
        <v>16674989</v>
      </c>
      <c r="Z998" s="250">
        <v>99.902801513671875</v>
      </c>
      <c r="AA998" s="145">
        <v>10642</v>
      </c>
      <c r="AB998" s="250">
        <v>86.440521240234375</v>
      </c>
      <c r="AC998" s="145">
        <v>59469</v>
      </c>
      <c r="AD998" s="250">
        <v>0.21355664730072021</v>
      </c>
      <c r="AE998" s="145">
        <v>7156</v>
      </c>
      <c r="AF998" s="250">
        <v>98.826156616210937</v>
      </c>
      <c r="AG998" s="145">
        <v>5518192</v>
      </c>
      <c r="AH998" s="250">
        <v>0.13170979917049408</v>
      </c>
      <c r="AI998" s="145">
        <v>10765</v>
      </c>
      <c r="AJ998" s="250">
        <v>96.739433288574219</v>
      </c>
      <c r="AK998" s="250">
        <v>2.6124589443206787</v>
      </c>
      <c r="AL998" s="250">
        <v>0.16943344473838806</v>
      </c>
      <c r="AM998" s="244"/>
      <c r="AN998" s="138"/>
      <c r="AO998" s="307"/>
      <c r="AP998" s="145">
        <v>0</v>
      </c>
      <c r="AQ998" s="145">
        <v>0</v>
      </c>
      <c r="AR998" s="145">
        <v>0</v>
      </c>
      <c r="AS998" s="145">
        <v>0</v>
      </c>
      <c r="AT998" s="145">
        <v>0</v>
      </c>
      <c r="AU998" s="145">
        <v>0</v>
      </c>
      <c r="AV998" s="311"/>
      <c r="AW998" s="312"/>
      <c r="AX998" s="312"/>
      <c r="AY998" s="298"/>
      <c r="AZ998" s="298"/>
      <c r="BA998" s="298"/>
    </row>
    <row r="999" spans="1:53" x14ac:dyDescent="0.25">
      <c r="A999" s="9">
        <v>41853</v>
      </c>
      <c r="B999" s="309" t="s">
        <v>75</v>
      </c>
      <c r="C999" s="309" t="s">
        <v>86</v>
      </c>
      <c r="D999" s="310" t="s">
        <v>118</v>
      </c>
      <c r="E999" s="127">
        <v>39</v>
      </c>
      <c r="F999" s="127">
        <v>158</v>
      </c>
      <c r="G999" s="245">
        <v>1369.2119140625</v>
      </c>
      <c r="H999" s="245">
        <v>1.2696000337600708</v>
      </c>
      <c r="I999" s="245">
        <v>825478.5625</v>
      </c>
      <c r="J999" s="126">
        <v>0</v>
      </c>
      <c r="K999" s="127">
        <v>143028</v>
      </c>
      <c r="L999" s="251">
        <v>97.298431076432593</v>
      </c>
      <c r="M999" s="127">
        <v>3437660</v>
      </c>
      <c r="N999" s="251">
        <v>1.4544777513947338E-4</v>
      </c>
      <c r="O999" s="127">
        <v>176206</v>
      </c>
      <c r="P999" s="251">
        <v>1.6458010300993919E-2</v>
      </c>
      <c r="Q999" s="127">
        <v>397318</v>
      </c>
      <c r="R999" s="251">
        <v>99.909141540527344</v>
      </c>
      <c r="S999" s="127">
        <v>2731603</v>
      </c>
      <c r="T999" s="251">
        <v>99.928024291992188</v>
      </c>
      <c r="U999" s="251">
        <v>99.788314819335938</v>
      </c>
      <c r="V999" s="251">
        <v>99.635040283203125</v>
      </c>
      <c r="W999" s="251">
        <v>99.697647094726563</v>
      </c>
      <c r="X999" s="251">
        <v>99.563323974609375</v>
      </c>
      <c r="Y999" s="127">
        <v>3319611</v>
      </c>
      <c r="Z999" s="251">
        <v>99.928695678710938</v>
      </c>
      <c r="AA999" s="127">
        <v>576002</v>
      </c>
      <c r="AB999" s="251">
        <v>99.703475952148438</v>
      </c>
      <c r="AC999" s="127">
        <v>176485</v>
      </c>
      <c r="AD999" s="251">
        <v>0.36433690786361694</v>
      </c>
      <c r="AE999" s="127">
        <v>20852</v>
      </c>
      <c r="AF999" s="251">
        <v>98.446189880371094</v>
      </c>
      <c r="AG999" s="127">
        <v>3436143</v>
      </c>
      <c r="AH999" s="251">
        <v>0.13811998069286346</v>
      </c>
      <c r="AI999" s="127">
        <v>110714</v>
      </c>
      <c r="AJ999" s="251">
        <v>95.412506103515625</v>
      </c>
      <c r="AK999" s="251">
        <v>1.1424040794372559</v>
      </c>
      <c r="AL999" s="251">
        <v>5.5700641125440598E-2</v>
      </c>
      <c r="AM999" s="245">
        <v>0</v>
      </c>
      <c r="AN999" s="126">
        <v>0</v>
      </c>
      <c r="AO999" s="156">
        <v>0</v>
      </c>
      <c r="AP999" s="127">
        <v>2</v>
      </c>
      <c r="AQ999" s="127">
        <v>0</v>
      </c>
      <c r="AR999" s="127">
        <v>0</v>
      </c>
      <c r="AS999" s="127">
        <v>2</v>
      </c>
      <c r="AT999" s="127">
        <v>0</v>
      </c>
      <c r="AU999" s="127">
        <v>0</v>
      </c>
      <c r="AV999" s="311"/>
      <c r="AW999" s="312"/>
      <c r="AX999" s="312"/>
      <c r="AY999" s="298"/>
      <c r="AZ999" s="298"/>
      <c r="BA999" s="298"/>
    </row>
    <row r="1000" spans="1:53" x14ac:dyDescent="0.25">
      <c r="A1000" s="9">
        <v>41853</v>
      </c>
      <c r="B1000" s="309" t="s">
        <v>76</v>
      </c>
      <c r="C1000" s="309" t="s">
        <v>86</v>
      </c>
      <c r="D1000" s="310" t="s">
        <v>119</v>
      </c>
      <c r="E1000" s="127">
        <v>53</v>
      </c>
      <c r="F1000" s="127">
        <v>171</v>
      </c>
      <c r="G1000" s="245">
        <v>422.36636352539062</v>
      </c>
      <c r="H1000" s="245">
        <v>3.8399998098611832E-2</v>
      </c>
      <c r="I1000" s="245">
        <v>713479.0625</v>
      </c>
      <c r="J1000" s="126">
        <v>0</v>
      </c>
      <c r="K1000" s="127">
        <v>48785</v>
      </c>
      <c r="L1000" s="251">
        <v>97.548426770523719</v>
      </c>
      <c r="M1000" s="127">
        <v>1746934</v>
      </c>
      <c r="N1000" s="251">
        <v>0</v>
      </c>
      <c r="O1000" s="127">
        <v>50889</v>
      </c>
      <c r="P1000" s="251">
        <v>0</v>
      </c>
      <c r="Q1000" s="127">
        <v>134791</v>
      </c>
      <c r="R1000" s="251">
        <v>99.928779602050781</v>
      </c>
      <c r="S1000" s="127">
        <v>1234069</v>
      </c>
      <c r="T1000" s="251">
        <v>99.947654724121094</v>
      </c>
      <c r="U1000" s="251">
        <v>99.80938720703125</v>
      </c>
      <c r="V1000" s="251">
        <v>99.897651672363281</v>
      </c>
      <c r="W1000" s="251">
        <v>99.738304138183594</v>
      </c>
      <c r="X1000" s="251">
        <v>99.845359802246094</v>
      </c>
      <c r="Y1000" s="127">
        <v>1884977</v>
      </c>
      <c r="Z1000" s="251">
        <v>99.904769897460938</v>
      </c>
      <c r="AA1000" s="127">
        <v>300077</v>
      </c>
      <c r="AB1000" s="251">
        <v>99.871696472167969</v>
      </c>
      <c r="AC1000" s="127">
        <v>50941</v>
      </c>
      <c r="AD1000" s="251">
        <v>0.2787538468837738</v>
      </c>
      <c r="AE1000" s="127">
        <v>1131</v>
      </c>
      <c r="AF1000" s="251">
        <v>97.877983093261719</v>
      </c>
      <c r="AG1000" s="127">
        <v>1749273</v>
      </c>
      <c r="AH1000" s="251">
        <v>0.11136054992675781</v>
      </c>
      <c r="AI1000" s="127">
        <v>15484</v>
      </c>
      <c r="AJ1000" s="251">
        <v>94.194007873535156</v>
      </c>
      <c r="AK1000" s="251">
        <v>1.093848705291748</v>
      </c>
      <c r="AL1000" s="251">
        <v>5.6765507906675339E-2</v>
      </c>
      <c r="AM1000" s="245">
        <v>0</v>
      </c>
      <c r="AN1000" s="126">
        <v>0</v>
      </c>
      <c r="AO1000" s="156">
        <v>0</v>
      </c>
      <c r="AP1000" s="127">
        <v>0</v>
      </c>
      <c r="AQ1000" s="127">
        <v>0</v>
      </c>
      <c r="AR1000" s="127">
        <v>0</v>
      </c>
      <c r="AS1000" s="127">
        <v>0</v>
      </c>
      <c r="AT1000" s="127">
        <v>0</v>
      </c>
      <c r="AU1000" s="127">
        <v>0</v>
      </c>
      <c r="AV1000" s="311"/>
      <c r="AW1000" s="312"/>
      <c r="AX1000" s="312"/>
      <c r="AY1000" s="298"/>
      <c r="AZ1000" s="298"/>
      <c r="BA1000" s="298"/>
    </row>
    <row r="1001" spans="1:53" x14ac:dyDescent="0.25">
      <c r="A1001" s="9">
        <v>41853</v>
      </c>
      <c r="B1001" s="309" t="s">
        <v>77</v>
      </c>
      <c r="C1001" s="309" t="s">
        <v>86</v>
      </c>
      <c r="D1001" s="310" t="s">
        <v>118</v>
      </c>
      <c r="E1001" s="127">
        <v>65</v>
      </c>
      <c r="F1001" s="127">
        <v>220</v>
      </c>
      <c r="G1001" s="245">
        <v>663.244873046875</v>
      </c>
      <c r="H1001" s="245">
        <v>0.43919998407363892</v>
      </c>
      <c r="I1001" s="245">
        <v>989729.25</v>
      </c>
      <c r="J1001" s="126">
        <v>0</v>
      </c>
      <c r="K1001" s="127">
        <v>86370</v>
      </c>
      <c r="L1001" s="251">
        <v>97.156420053259225</v>
      </c>
      <c r="M1001" s="127">
        <v>3485593</v>
      </c>
      <c r="N1001" s="251">
        <v>0</v>
      </c>
      <c r="O1001" s="127">
        <v>80617</v>
      </c>
      <c r="P1001" s="251">
        <v>0</v>
      </c>
      <c r="Q1001" s="127">
        <v>276969</v>
      </c>
      <c r="R1001" s="251">
        <v>99.949813842773438</v>
      </c>
      <c r="S1001" s="127">
        <v>2254386</v>
      </c>
      <c r="T1001" s="251">
        <v>99.965843200683594</v>
      </c>
      <c r="U1001" s="251">
        <v>99.833778381347656</v>
      </c>
      <c r="V1001" s="251">
        <v>99.880767822265625</v>
      </c>
      <c r="W1001" s="251">
        <v>99.783676147460938</v>
      </c>
      <c r="X1001" s="251">
        <v>99.846649169921875</v>
      </c>
      <c r="Y1001" s="127">
        <v>3496802</v>
      </c>
      <c r="Z1001" s="251">
        <v>99.876861572265625</v>
      </c>
      <c r="AA1001" s="127">
        <v>629746</v>
      </c>
      <c r="AB1001" s="251">
        <v>99.847084045410156</v>
      </c>
      <c r="AC1001" s="127">
        <v>80642</v>
      </c>
      <c r="AD1001" s="251">
        <v>0.19096748530864716</v>
      </c>
      <c r="AE1001" s="127">
        <v>6856</v>
      </c>
      <c r="AF1001" s="251">
        <v>98.205947875976563</v>
      </c>
      <c r="AG1001" s="127">
        <v>3490954</v>
      </c>
      <c r="AH1001" s="251">
        <v>0.11329281330108643</v>
      </c>
      <c r="AI1001" s="127">
        <v>28745</v>
      </c>
      <c r="AJ1001" s="251">
        <v>94.559051513671875</v>
      </c>
      <c r="AK1001" s="251">
        <v>0.94611489772796631</v>
      </c>
      <c r="AL1001" s="251">
        <v>6.8767748773097992E-2</v>
      </c>
      <c r="AM1001" s="245">
        <v>0</v>
      </c>
      <c r="AN1001" s="126">
        <v>0</v>
      </c>
      <c r="AO1001" s="156">
        <v>0</v>
      </c>
      <c r="AP1001" s="127">
        <v>0</v>
      </c>
      <c r="AQ1001" s="127">
        <v>0</v>
      </c>
      <c r="AR1001" s="127">
        <v>0</v>
      </c>
      <c r="AS1001" s="127">
        <v>0</v>
      </c>
      <c r="AT1001" s="127">
        <v>0</v>
      </c>
      <c r="AU1001" s="127">
        <v>0</v>
      </c>
      <c r="AV1001" s="311"/>
      <c r="AW1001" s="312"/>
      <c r="AX1001" s="312"/>
      <c r="AY1001" s="298"/>
      <c r="AZ1001" s="298"/>
      <c r="BA1001" s="298"/>
    </row>
    <row r="1002" spans="1:53" x14ac:dyDescent="0.25">
      <c r="A1002" s="9">
        <v>41853</v>
      </c>
      <c r="B1002" s="309" t="s">
        <v>124</v>
      </c>
      <c r="C1002" s="309" t="s">
        <v>86</v>
      </c>
      <c r="D1002" s="310" t="s">
        <v>118</v>
      </c>
      <c r="E1002" s="127">
        <v>43</v>
      </c>
      <c r="F1002" s="127">
        <v>139</v>
      </c>
      <c r="G1002" s="245">
        <v>267.3671875</v>
      </c>
      <c r="H1002" s="245">
        <v>4.5600000768899918E-2</v>
      </c>
      <c r="I1002" s="245">
        <v>471333.0625</v>
      </c>
      <c r="J1002" s="126">
        <v>0</v>
      </c>
      <c r="K1002" s="127">
        <v>18134</v>
      </c>
      <c r="L1002" s="251">
        <v>96.283224881438173</v>
      </c>
      <c r="M1002" s="127">
        <v>1580324</v>
      </c>
      <c r="N1002" s="251">
        <v>0</v>
      </c>
      <c r="O1002" s="127">
        <v>35610</v>
      </c>
      <c r="P1002" s="251">
        <v>0</v>
      </c>
      <c r="Q1002" s="127">
        <v>114683</v>
      </c>
      <c r="R1002" s="251">
        <v>99.937217712402344</v>
      </c>
      <c r="S1002" s="127">
        <v>1066888</v>
      </c>
      <c r="T1002" s="251">
        <v>99.960166931152344</v>
      </c>
      <c r="U1002" s="251">
        <v>99.778152465820313</v>
      </c>
      <c r="V1002" s="251">
        <v>99.836112976074219</v>
      </c>
      <c r="W1002" s="251">
        <v>99.715507507324219</v>
      </c>
      <c r="X1002" s="251">
        <v>99.796348571777344</v>
      </c>
      <c r="Y1002" s="127">
        <v>1770251</v>
      </c>
      <c r="Z1002" s="251">
        <v>99.897361755371094</v>
      </c>
      <c r="AA1002" s="127">
        <v>293304</v>
      </c>
      <c r="AB1002" s="251">
        <v>99.876922607421875</v>
      </c>
      <c r="AC1002" s="127">
        <v>35607</v>
      </c>
      <c r="AD1002" s="251">
        <v>0.21063274145126343</v>
      </c>
      <c r="AE1002" s="127">
        <v>3284</v>
      </c>
      <c r="AF1002" s="251">
        <v>98.447013854980469</v>
      </c>
      <c r="AG1002" s="127">
        <v>1582839</v>
      </c>
      <c r="AH1002" s="251">
        <v>0.18056163191795349</v>
      </c>
      <c r="AI1002" s="127">
        <v>22657</v>
      </c>
      <c r="AJ1002" s="251">
        <v>93.158843994140625</v>
      </c>
      <c r="AK1002" s="251">
        <v>0.82158422470092773</v>
      </c>
      <c r="AL1002" s="251">
        <v>6.6534526646137238E-2</v>
      </c>
      <c r="AM1002" s="245">
        <v>0</v>
      </c>
      <c r="AN1002" s="126">
        <v>0</v>
      </c>
      <c r="AO1002" s="156">
        <v>0</v>
      </c>
      <c r="AP1002" s="127">
        <v>0</v>
      </c>
      <c r="AQ1002" s="127">
        <v>0</v>
      </c>
      <c r="AR1002" s="127">
        <v>0</v>
      </c>
      <c r="AS1002" s="127">
        <v>0</v>
      </c>
      <c r="AT1002" s="127">
        <v>0</v>
      </c>
      <c r="AU1002" s="127">
        <v>0</v>
      </c>
      <c r="AV1002" s="311"/>
      <c r="AW1002" s="312"/>
      <c r="AX1002" s="312"/>
      <c r="AY1002" s="298"/>
      <c r="AZ1002" s="298"/>
      <c r="BA1002" s="298"/>
    </row>
    <row r="1003" spans="1:53" x14ac:dyDescent="0.25">
      <c r="A1003" s="9">
        <v>41853</v>
      </c>
      <c r="B1003" s="309" t="s">
        <v>78</v>
      </c>
      <c r="C1003" s="309" t="s">
        <v>86</v>
      </c>
      <c r="D1003" s="310" t="s">
        <v>118</v>
      </c>
      <c r="E1003" s="127">
        <v>33</v>
      </c>
      <c r="F1003" s="127">
        <v>104</v>
      </c>
      <c r="G1003" s="245">
        <v>534.66729736328125</v>
      </c>
      <c r="H1003" s="245">
        <v>0.6096000075340271</v>
      </c>
      <c r="I1003" s="245">
        <v>450699.375</v>
      </c>
      <c r="J1003" s="126">
        <v>0</v>
      </c>
      <c r="K1003" s="127">
        <v>61448</v>
      </c>
      <c r="L1003" s="251">
        <v>97.311547975524022</v>
      </c>
      <c r="M1003" s="127">
        <v>1677777</v>
      </c>
      <c r="N1003" s="251">
        <v>0</v>
      </c>
      <c r="O1003" s="127">
        <v>66717</v>
      </c>
      <c r="P1003" s="251">
        <v>0</v>
      </c>
      <c r="Q1003" s="127">
        <v>135411</v>
      </c>
      <c r="R1003" s="251">
        <v>99.946830749511719</v>
      </c>
      <c r="S1003" s="127">
        <v>1096295</v>
      </c>
      <c r="T1003" s="251">
        <v>99.965431213378906</v>
      </c>
      <c r="U1003" s="251">
        <v>99.869598388671875</v>
      </c>
      <c r="V1003" s="251">
        <v>99.884193420410156</v>
      </c>
      <c r="W1003" s="251">
        <v>99.816497802734375</v>
      </c>
      <c r="X1003" s="251">
        <v>99.849662780761719</v>
      </c>
      <c r="Y1003" s="127">
        <v>1774133</v>
      </c>
      <c r="Z1003" s="251">
        <v>99.8909912109375</v>
      </c>
      <c r="AA1003" s="127">
        <v>271929</v>
      </c>
      <c r="AB1003" s="251">
        <v>99.826789855957031</v>
      </c>
      <c r="AC1003" s="127">
        <v>66756</v>
      </c>
      <c r="AD1003" s="251">
        <v>0.20073102414608002</v>
      </c>
      <c r="AE1003" s="127">
        <v>4666</v>
      </c>
      <c r="AF1003" s="251">
        <v>98.242607116699219</v>
      </c>
      <c r="AG1003" s="127">
        <v>1680684</v>
      </c>
      <c r="AH1003" s="251">
        <v>0.13238658010959625</v>
      </c>
      <c r="AI1003" s="127">
        <v>15023</v>
      </c>
      <c r="AJ1003" s="251">
        <v>94.981025695800781</v>
      </c>
      <c r="AK1003" s="251">
        <v>1.1355453729629517</v>
      </c>
      <c r="AL1003" s="251">
        <v>6.4342305064201355E-2</v>
      </c>
      <c r="AM1003" s="245">
        <v>0</v>
      </c>
      <c r="AN1003" s="126">
        <v>0</v>
      </c>
      <c r="AO1003" s="156">
        <v>0</v>
      </c>
      <c r="AP1003" s="127">
        <v>0</v>
      </c>
      <c r="AQ1003" s="127">
        <v>0</v>
      </c>
      <c r="AR1003" s="127">
        <v>0</v>
      </c>
      <c r="AS1003" s="127">
        <v>0</v>
      </c>
      <c r="AT1003" s="127">
        <v>0</v>
      </c>
      <c r="AU1003" s="127">
        <v>0</v>
      </c>
      <c r="AV1003" s="311"/>
      <c r="AW1003" s="312"/>
      <c r="AX1003" s="312"/>
      <c r="AY1003" s="298"/>
      <c r="AZ1003" s="298"/>
      <c r="BA1003" s="298"/>
    </row>
    <row r="1004" spans="1:53" x14ac:dyDescent="0.25">
      <c r="A1004" s="9">
        <v>41853</v>
      </c>
      <c r="B1004" s="309" t="s">
        <v>79</v>
      </c>
      <c r="C1004" s="309" t="s">
        <v>86</v>
      </c>
      <c r="D1004" s="310" t="s">
        <v>119</v>
      </c>
      <c r="E1004" s="127">
        <v>81</v>
      </c>
      <c r="F1004" s="127">
        <v>273</v>
      </c>
      <c r="G1004" s="245">
        <v>441.66729736328125</v>
      </c>
      <c r="H1004" s="245">
        <v>0.21360000967979431</v>
      </c>
      <c r="I1004" s="245">
        <v>1326187.25</v>
      </c>
      <c r="J1004" s="126">
        <v>0</v>
      </c>
      <c r="K1004" s="127">
        <v>53577</v>
      </c>
      <c r="L1004" s="251">
        <v>97.088302816507081</v>
      </c>
      <c r="M1004" s="127">
        <v>3200444</v>
      </c>
      <c r="N1004" s="251">
        <v>0</v>
      </c>
      <c r="O1004" s="127">
        <v>54628</v>
      </c>
      <c r="P1004" s="251">
        <v>0</v>
      </c>
      <c r="Q1004" s="127">
        <v>174796</v>
      </c>
      <c r="R1004" s="251">
        <v>99.887298583984375</v>
      </c>
      <c r="S1004" s="127">
        <v>2182696</v>
      </c>
      <c r="T1004" s="251">
        <v>99.918037414550781</v>
      </c>
      <c r="U1004" s="251">
        <v>99.692466735839844</v>
      </c>
      <c r="V1004" s="251">
        <v>99.767784118652344</v>
      </c>
      <c r="W1004" s="251">
        <v>99.580108642578125</v>
      </c>
      <c r="X1004" s="251">
        <v>99.686012268066406</v>
      </c>
      <c r="Y1004" s="127">
        <v>3699703</v>
      </c>
      <c r="Z1004" s="251">
        <v>99.88885498046875</v>
      </c>
      <c r="AA1004" s="127">
        <v>679607</v>
      </c>
      <c r="AB1004" s="251">
        <v>99.844467163085938</v>
      </c>
      <c r="AC1004" s="127">
        <v>54617</v>
      </c>
      <c r="AD1004" s="251">
        <v>0.28379443287849426</v>
      </c>
      <c r="AE1004" s="127">
        <v>3767</v>
      </c>
      <c r="AF1004" s="251">
        <v>97.398460388183594</v>
      </c>
      <c r="AG1004" s="127">
        <v>3202123</v>
      </c>
      <c r="AH1004" s="251">
        <v>0.12263739109039307</v>
      </c>
      <c r="AI1004" s="127">
        <v>27443</v>
      </c>
      <c r="AJ1004" s="251">
        <v>96.775131225585938</v>
      </c>
      <c r="AK1004" s="251">
        <v>0.84836822748184204</v>
      </c>
      <c r="AL1004" s="251">
        <v>7.1237362921237946E-2</v>
      </c>
      <c r="AM1004" s="245">
        <v>0</v>
      </c>
      <c r="AN1004" s="126">
        <v>0</v>
      </c>
      <c r="AO1004" s="156">
        <v>0</v>
      </c>
      <c r="AP1004" s="127">
        <v>0</v>
      </c>
      <c r="AQ1004" s="127">
        <v>0</v>
      </c>
      <c r="AR1004" s="127">
        <v>0</v>
      </c>
      <c r="AS1004" s="127">
        <v>1</v>
      </c>
      <c r="AT1004" s="127">
        <v>0</v>
      </c>
      <c r="AU1004" s="127">
        <v>1</v>
      </c>
      <c r="AV1004" s="311"/>
      <c r="AW1004" s="312"/>
      <c r="AX1004" s="312"/>
      <c r="AY1004" s="298"/>
      <c r="AZ1004" s="298"/>
      <c r="BA1004" s="298"/>
    </row>
    <row r="1005" spans="1:53" x14ac:dyDescent="0.25">
      <c r="A1005" s="9">
        <v>41853</v>
      </c>
      <c r="B1005" s="309" t="s">
        <v>80</v>
      </c>
      <c r="C1005" s="309" t="s">
        <v>86</v>
      </c>
      <c r="D1005" s="310" t="s">
        <v>119</v>
      </c>
      <c r="E1005" s="127">
        <v>58</v>
      </c>
      <c r="F1005" s="127">
        <v>180</v>
      </c>
      <c r="G1005" s="245">
        <v>304.36801147460937</v>
      </c>
      <c r="H1005" s="245">
        <v>0.14640000462532043</v>
      </c>
      <c r="I1005" s="245">
        <v>726693.5</v>
      </c>
      <c r="J1005" s="126">
        <v>0</v>
      </c>
      <c r="K1005" s="127">
        <v>34677</v>
      </c>
      <c r="L1005" s="251">
        <v>96.951870115638599</v>
      </c>
      <c r="M1005" s="127">
        <v>1803037</v>
      </c>
      <c r="N1005" s="251">
        <v>0</v>
      </c>
      <c r="O1005" s="127">
        <v>37483</v>
      </c>
      <c r="P1005" s="251">
        <v>0</v>
      </c>
      <c r="Q1005" s="127">
        <v>113736</v>
      </c>
      <c r="R1005" s="251">
        <v>99.919990539550781</v>
      </c>
      <c r="S1005" s="127">
        <v>1185653</v>
      </c>
      <c r="T1005" s="251">
        <v>99.945602416992188</v>
      </c>
      <c r="U1005" s="251">
        <v>99.757225036621094</v>
      </c>
      <c r="V1005" s="251">
        <v>99.893844604492188</v>
      </c>
      <c r="W1005" s="251">
        <v>99.677406311035156</v>
      </c>
      <c r="X1005" s="251">
        <v>99.839508056640625</v>
      </c>
      <c r="Y1005" s="127">
        <v>1879376</v>
      </c>
      <c r="Z1005" s="251">
        <v>99.896133422851563</v>
      </c>
      <c r="AA1005" s="127">
        <v>337469</v>
      </c>
      <c r="AB1005" s="251">
        <v>99.851837158203125</v>
      </c>
      <c r="AC1005" s="127">
        <v>37475</v>
      </c>
      <c r="AD1005" s="251">
        <v>0.22948633134365082</v>
      </c>
      <c r="AE1005" s="127">
        <v>2454</v>
      </c>
      <c r="AF1005" s="251">
        <v>98.940505981445313</v>
      </c>
      <c r="AG1005" s="127">
        <v>1806374</v>
      </c>
      <c r="AH1005" s="251">
        <v>0.13446827232837677</v>
      </c>
      <c r="AI1005" s="127">
        <v>14515</v>
      </c>
      <c r="AJ1005" s="251">
        <v>96.238372802734375</v>
      </c>
      <c r="AK1005" s="251">
        <v>1.0135722160339355</v>
      </c>
      <c r="AL1005" s="251">
        <v>6.5136127173900604E-2</v>
      </c>
      <c r="AM1005" s="245">
        <v>0</v>
      </c>
      <c r="AN1005" s="126">
        <v>0</v>
      </c>
      <c r="AO1005" s="156">
        <v>0</v>
      </c>
      <c r="AP1005" s="127">
        <v>0</v>
      </c>
      <c r="AQ1005" s="127">
        <v>0</v>
      </c>
      <c r="AR1005" s="127">
        <v>0</v>
      </c>
      <c r="AS1005" s="127">
        <v>0</v>
      </c>
      <c r="AT1005" s="127">
        <v>0</v>
      </c>
      <c r="AU1005" s="127">
        <v>1</v>
      </c>
      <c r="AV1005" s="311"/>
      <c r="AW1005" s="312"/>
      <c r="AX1005" s="312"/>
      <c r="AY1005" s="298"/>
      <c r="AZ1005" s="298"/>
      <c r="BA1005" s="298"/>
    </row>
    <row r="1006" spans="1:53" x14ac:dyDescent="0.25">
      <c r="A1006" s="9">
        <v>41853</v>
      </c>
      <c r="B1006" s="309" t="s">
        <v>81</v>
      </c>
      <c r="C1006" s="309" t="s">
        <v>86</v>
      </c>
      <c r="D1006" s="310" t="s">
        <v>119</v>
      </c>
      <c r="E1006" s="127">
        <v>40</v>
      </c>
      <c r="F1006" s="127">
        <v>134</v>
      </c>
      <c r="G1006" s="245">
        <v>293.70474243164062</v>
      </c>
      <c r="H1006" s="245">
        <v>0.40080001950263977</v>
      </c>
      <c r="I1006" s="245">
        <v>732237.125</v>
      </c>
      <c r="J1006" s="126">
        <v>0</v>
      </c>
      <c r="K1006" s="127">
        <v>23707</v>
      </c>
      <c r="L1006" s="251">
        <v>96.650778251149447</v>
      </c>
      <c r="M1006" s="127">
        <v>1329382</v>
      </c>
      <c r="N1006" s="251">
        <v>0</v>
      </c>
      <c r="O1006" s="127">
        <v>36427</v>
      </c>
      <c r="P1006" s="251">
        <v>0</v>
      </c>
      <c r="Q1006" s="127">
        <v>98724</v>
      </c>
      <c r="R1006" s="251">
        <v>99.956443786621094</v>
      </c>
      <c r="S1006" s="127">
        <v>953346</v>
      </c>
      <c r="T1006" s="251">
        <v>99.949859619140625</v>
      </c>
      <c r="U1006" s="251">
        <v>99.739204406738281</v>
      </c>
      <c r="V1006" s="251">
        <v>99.843460083007813</v>
      </c>
      <c r="W1006" s="251">
        <v>99.695762634277344</v>
      </c>
      <c r="X1006" s="251">
        <v>99.79339599609375</v>
      </c>
      <c r="Y1006" s="127">
        <v>1649737</v>
      </c>
      <c r="Z1006" s="251">
        <v>99.916893005371094</v>
      </c>
      <c r="AA1006" s="127">
        <v>321493</v>
      </c>
      <c r="AB1006" s="251">
        <v>99.897666931152344</v>
      </c>
      <c r="AC1006" s="127">
        <v>36414</v>
      </c>
      <c r="AD1006" s="251">
        <v>0.22518812119960785</v>
      </c>
      <c r="AE1006" s="127">
        <v>2715</v>
      </c>
      <c r="AF1006" s="251">
        <v>98.305709838867187</v>
      </c>
      <c r="AG1006" s="127">
        <v>1330545</v>
      </c>
      <c r="AH1006" s="251">
        <v>0.11138293147087097</v>
      </c>
      <c r="AI1006" s="127">
        <v>15163</v>
      </c>
      <c r="AJ1006" s="251">
        <v>95.884719848632812</v>
      </c>
      <c r="AK1006" s="251">
        <v>0.88846415281295776</v>
      </c>
      <c r="AL1006" s="251">
        <v>6.6726870834827423E-2</v>
      </c>
      <c r="AM1006" s="245">
        <v>0</v>
      </c>
      <c r="AN1006" s="126">
        <v>0</v>
      </c>
      <c r="AO1006" s="156">
        <v>0</v>
      </c>
      <c r="AP1006" s="127">
        <v>0</v>
      </c>
      <c r="AQ1006" s="127">
        <v>0</v>
      </c>
      <c r="AR1006" s="127">
        <v>0</v>
      </c>
      <c r="AS1006" s="127">
        <v>0</v>
      </c>
      <c r="AT1006" s="127">
        <v>0</v>
      </c>
      <c r="AU1006" s="127">
        <v>0</v>
      </c>
      <c r="AV1006" s="315"/>
      <c r="AW1006" s="316"/>
      <c r="AX1006" s="316"/>
      <c r="AY1006" s="298"/>
      <c r="AZ1006" s="298"/>
      <c r="BA1006" s="298"/>
    </row>
    <row r="1007" spans="1:53" x14ac:dyDescent="0.25">
      <c r="A1007" s="9">
        <v>41853</v>
      </c>
      <c r="B1007" s="309" t="s">
        <v>125</v>
      </c>
      <c r="C1007" s="309" t="s">
        <v>86</v>
      </c>
      <c r="D1007" s="310" t="s">
        <v>119</v>
      </c>
      <c r="E1007" s="127">
        <v>16</v>
      </c>
      <c r="F1007" s="127">
        <v>58</v>
      </c>
      <c r="G1007" s="245">
        <v>328.55279541015625</v>
      </c>
      <c r="H1007" s="245">
        <v>0.97919994592666626</v>
      </c>
      <c r="I1007" s="245">
        <v>261867.796875</v>
      </c>
      <c r="J1007" s="126">
        <v>0</v>
      </c>
      <c r="K1007" s="127">
        <v>51158</v>
      </c>
      <c r="L1007" s="251">
        <v>97.134368036279767</v>
      </c>
      <c r="M1007" s="127">
        <v>876460</v>
      </c>
      <c r="N1007" s="251">
        <v>1.1409533908590674E-4</v>
      </c>
      <c r="O1007" s="127">
        <v>42997</v>
      </c>
      <c r="P1007" s="251">
        <v>0</v>
      </c>
      <c r="Q1007" s="127">
        <v>87233</v>
      </c>
      <c r="R1007" s="251">
        <v>99.949562072753906</v>
      </c>
      <c r="S1007" s="127">
        <v>655603</v>
      </c>
      <c r="T1007" s="251">
        <v>99.945549011230469</v>
      </c>
      <c r="U1007" s="251">
        <v>99.790679931640625</v>
      </c>
      <c r="V1007" s="251">
        <v>99.737007141113281</v>
      </c>
      <c r="W1007" s="251">
        <v>99.740348815917969</v>
      </c>
      <c r="X1007" s="251">
        <v>99.682701110839844</v>
      </c>
      <c r="Y1007" s="127">
        <v>839783</v>
      </c>
      <c r="Z1007" s="251">
        <v>99.951179504394531</v>
      </c>
      <c r="AA1007" s="127">
        <v>136535</v>
      </c>
      <c r="AB1007" s="251">
        <v>99.85498046875</v>
      </c>
      <c r="AC1007" s="127">
        <v>42977</v>
      </c>
      <c r="AD1007" s="251">
        <v>0.1535705178976059</v>
      </c>
      <c r="AE1007" s="127">
        <v>3516</v>
      </c>
      <c r="AF1007" s="251">
        <v>98.15130615234375</v>
      </c>
      <c r="AG1007" s="127">
        <v>876432</v>
      </c>
      <c r="AH1007" s="251">
        <v>0.11113241314888</v>
      </c>
      <c r="AI1007" s="127">
        <v>13412</v>
      </c>
      <c r="AJ1007" s="251">
        <v>94.318519592285156</v>
      </c>
      <c r="AK1007" s="251">
        <v>1.0630534887313843</v>
      </c>
      <c r="AL1007" s="251">
        <v>5.193275585770607E-2</v>
      </c>
      <c r="AM1007" s="245">
        <v>0</v>
      </c>
      <c r="AN1007" s="126">
        <v>0</v>
      </c>
      <c r="AO1007" s="156">
        <v>0</v>
      </c>
      <c r="AP1007" s="127">
        <v>0</v>
      </c>
      <c r="AQ1007" s="127">
        <v>0</v>
      </c>
      <c r="AR1007" s="127">
        <v>0</v>
      </c>
      <c r="AS1007" s="127">
        <v>0</v>
      </c>
      <c r="AT1007" s="127">
        <v>0</v>
      </c>
      <c r="AU1007" s="127">
        <v>0</v>
      </c>
      <c r="AV1007" s="315"/>
      <c r="AW1007" s="316"/>
      <c r="AX1007" s="316"/>
      <c r="AY1007" s="298"/>
      <c r="AZ1007" s="298"/>
      <c r="BA1007" s="298"/>
    </row>
    <row r="1008" spans="1:53" x14ac:dyDescent="0.25">
      <c r="A1008" s="9">
        <v>41853</v>
      </c>
      <c r="B1008" s="313" t="s">
        <v>82</v>
      </c>
      <c r="C1008" s="313" t="s">
        <v>86</v>
      </c>
      <c r="D1008" s="314" t="s">
        <v>120</v>
      </c>
      <c r="E1008" s="131">
        <v>51</v>
      </c>
      <c r="F1008" s="131">
        <v>165</v>
      </c>
      <c r="G1008" s="246">
        <v>320.83200073242187</v>
      </c>
      <c r="H1008" s="246">
        <v>3.5999998450279236E-2</v>
      </c>
      <c r="I1008" s="246">
        <v>465507.03125</v>
      </c>
      <c r="J1008" s="129">
        <v>0</v>
      </c>
      <c r="K1008" s="128">
        <v>39656</v>
      </c>
      <c r="L1008" s="252">
        <v>97.034496671373816</v>
      </c>
      <c r="M1008" s="128">
        <v>1055243</v>
      </c>
      <c r="N1008" s="252">
        <v>9.4764902314636856E-5</v>
      </c>
      <c r="O1008" s="128">
        <v>48027</v>
      </c>
      <c r="P1008" s="252">
        <v>0</v>
      </c>
      <c r="Q1008" s="128">
        <v>115525</v>
      </c>
      <c r="R1008" s="252">
        <v>99.877082824707031</v>
      </c>
      <c r="S1008" s="128">
        <v>770631</v>
      </c>
      <c r="T1008" s="252">
        <v>99.911239624023438</v>
      </c>
      <c r="U1008" s="252">
        <v>99.856330871582031</v>
      </c>
      <c r="V1008" s="252">
        <v>99.87841796875</v>
      </c>
      <c r="W1008" s="252">
        <v>99.733589172363281</v>
      </c>
      <c r="X1008" s="252">
        <v>99.789764404296875</v>
      </c>
      <c r="Y1008" s="128">
        <v>848416</v>
      </c>
      <c r="Z1008" s="252">
        <v>99.922210693359375</v>
      </c>
      <c r="AA1008" s="128">
        <v>133514</v>
      </c>
      <c r="AB1008" s="252">
        <v>99.645729064941406</v>
      </c>
      <c r="AC1008" s="128">
        <v>48095</v>
      </c>
      <c r="AD1008" s="252">
        <v>0.25158539414405823</v>
      </c>
      <c r="AE1008" s="128">
        <v>5194</v>
      </c>
      <c r="AF1008" s="252">
        <v>98.748558044433594</v>
      </c>
      <c r="AG1008" s="128">
        <v>1058209</v>
      </c>
      <c r="AH1008" s="252">
        <v>0.29568827152252197</v>
      </c>
      <c r="AI1008" s="128">
        <v>13376</v>
      </c>
      <c r="AJ1008" s="252">
        <v>94.445274353027344</v>
      </c>
      <c r="AK1008" s="252">
        <v>1.2022664546966553</v>
      </c>
      <c r="AL1008" s="252">
        <v>6.5283633768558502E-2</v>
      </c>
      <c r="AM1008" s="246">
        <v>0</v>
      </c>
      <c r="AN1008" s="129">
        <v>0</v>
      </c>
      <c r="AO1008" s="129">
        <v>0</v>
      </c>
      <c r="AP1008" s="296">
        <v>0</v>
      </c>
      <c r="AQ1008" s="296">
        <v>0</v>
      </c>
      <c r="AR1008" s="296">
        <v>0</v>
      </c>
      <c r="AS1008" s="296">
        <v>0</v>
      </c>
      <c r="AT1008" s="296">
        <v>2</v>
      </c>
      <c r="AU1008" s="296">
        <v>0</v>
      </c>
      <c r="AV1008" s="301"/>
      <c r="AW1008" s="302"/>
      <c r="AX1008" s="302"/>
      <c r="AY1008" s="298"/>
      <c r="AZ1008" s="298"/>
      <c r="BA1008" s="298"/>
    </row>
    <row r="1009" spans="1:53" x14ac:dyDescent="0.25">
      <c r="A1009" s="9">
        <v>41853</v>
      </c>
      <c r="B1009" s="313" t="s">
        <v>83</v>
      </c>
      <c r="C1009" s="313" t="s">
        <v>86</v>
      </c>
      <c r="D1009" s="314" t="s">
        <v>120</v>
      </c>
      <c r="E1009" s="131">
        <v>46</v>
      </c>
      <c r="F1009" s="131">
        <v>140</v>
      </c>
      <c r="G1009" s="246">
        <v>127.89598846435547</v>
      </c>
      <c r="H1009" s="246">
        <v>5.0400000065565109E-2</v>
      </c>
      <c r="I1009" s="246">
        <v>598331.6875</v>
      </c>
      <c r="J1009" s="131">
        <v>0</v>
      </c>
      <c r="K1009" s="130">
        <v>18464</v>
      </c>
      <c r="L1009" s="253">
        <v>96.939991334488738</v>
      </c>
      <c r="M1009" s="130">
        <v>827709</v>
      </c>
      <c r="N1009" s="253">
        <v>0</v>
      </c>
      <c r="O1009" s="130">
        <v>16466</v>
      </c>
      <c r="P1009" s="253">
        <v>0</v>
      </c>
      <c r="Q1009" s="130">
        <v>94918</v>
      </c>
      <c r="R1009" s="253">
        <v>99.95574951171875</v>
      </c>
      <c r="S1009" s="130">
        <v>514845</v>
      </c>
      <c r="T1009" s="253">
        <v>99.932212829589844</v>
      </c>
      <c r="U1009" s="253">
        <v>99.823883056640625</v>
      </c>
      <c r="V1009" s="253">
        <v>99.889335632324219</v>
      </c>
      <c r="W1009" s="253">
        <v>99.779708862304688</v>
      </c>
      <c r="X1009" s="253">
        <v>99.821624755859375</v>
      </c>
      <c r="Y1009" s="130">
        <v>730402</v>
      </c>
      <c r="Z1009" s="253">
        <v>99.90936279296875</v>
      </c>
      <c r="AA1009" s="130">
        <v>142718</v>
      </c>
      <c r="AB1009" s="253">
        <v>99.783485412597656</v>
      </c>
      <c r="AC1009" s="130">
        <v>16485</v>
      </c>
      <c r="AD1009" s="253">
        <v>0.27904155850410461</v>
      </c>
      <c r="AE1009" s="130">
        <v>1578</v>
      </c>
      <c r="AF1009" s="253">
        <v>98.1622314453125</v>
      </c>
      <c r="AG1009" s="130">
        <v>829716</v>
      </c>
      <c r="AH1009" s="253">
        <v>0.23923848569393158</v>
      </c>
      <c r="AI1009" s="130">
        <v>5241</v>
      </c>
      <c r="AJ1009" s="253">
        <v>94.752906799316406</v>
      </c>
      <c r="AK1009" s="253">
        <v>1.2238821983337402</v>
      </c>
      <c r="AL1009" s="253">
        <v>7.465643435716629E-2</v>
      </c>
      <c r="AM1009" s="256">
        <v>0</v>
      </c>
      <c r="AN1009" s="131">
        <v>0</v>
      </c>
      <c r="AO1009" s="131">
        <v>0</v>
      </c>
      <c r="AP1009" s="296">
        <v>0</v>
      </c>
      <c r="AQ1009" s="296">
        <v>0</v>
      </c>
      <c r="AR1009" s="296">
        <v>0</v>
      </c>
      <c r="AS1009" s="296">
        <v>0</v>
      </c>
      <c r="AT1009" s="296">
        <v>0</v>
      </c>
      <c r="AU1009" s="296">
        <v>0</v>
      </c>
      <c r="AV1009" s="301"/>
      <c r="AW1009" s="302"/>
      <c r="AX1009" s="302"/>
      <c r="AY1009" s="298"/>
      <c r="AZ1009" s="298"/>
      <c r="BA1009" s="298"/>
    </row>
    <row r="1010" spans="1:53" x14ac:dyDescent="0.25">
      <c r="A1010" s="9">
        <v>41853</v>
      </c>
      <c r="B1010" s="299" t="s">
        <v>85</v>
      </c>
      <c r="C1010" s="299" t="s">
        <v>86</v>
      </c>
      <c r="D1010" s="300">
        <v>3</v>
      </c>
      <c r="E1010" s="124">
        <v>134</v>
      </c>
      <c r="F1010" s="124">
        <v>435</v>
      </c>
      <c r="G1010" s="242">
        <v>256.44473266601562</v>
      </c>
      <c r="H1010" s="242">
        <v>9.1200001537799835E-2</v>
      </c>
      <c r="I1010" s="242">
        <v>2362812.25</v>
      </c>
      <c r="J1010" s="125">
        <v>0</v>
      </c>
      <c r="K1010" s="124">
        <v>42409</v>
      </c>
      <c r="L1010" s="248">
        <v>97.309533353769254</v>
      </c>
      <c r="M1010" s="124">
        <v>3029898</v>
      </c>
      <c r="N1010" s="248">
        <v>0</v>
      </c>
      <c r="O1010" s="124">
        <v>34548</v>
      </c>
      <c r="P1010" s="248">
        <v>2.8945235535502434E-3</v>
      </c>
      <c r="Q1010" s="124">
        <v>191995</v>
      </c>
      <c r="R1010" s="248">
        <v>99.905204772949219</v>
      </c>
      <c r="S1010" s="124">
        <v>2062349</v>
      </c>
      <c r="T1010" s="248">
        <v>99.916213989257813</v>
      </c>
      <c r="U1010" s="248">
        <v>99.817642211914063</v>
      </c>
      <c r="V1010" s="248">
        <v>99.918807983398438</v>
      </c>
      <c r="W1010" s="248">
        <v>99.7230224609375</v>
      </c>
      <c r="X1010" s="248">
        <v>99.835090637207031</v>
      </c>
      <c r="Y1010" s="124">
        <v>4675536</v>
      </c>
      <c r="Z1010" s="248">
        <v>99.888206481933594</v>
      </c>
      <c r="AA1010" s="124">
        <v>803319</v>
      </c>
      <c r="AB1010" s="248">
        <v>99.670242309570313</v>
      </c>
      <c r="AC1010" s="124">
        <v>34601</v>
      </c>
      <c r="AD1010" s="248">
        <v>0.33814051747322083</v>
      </c>
      <c r="AE1010" s="124">
        <v>2662</v>
      </c>
      <c r="AF1010" s="248">
        <v>96.994743347167969</v>
      </c>
      <c r="AG1010" s="124">
        <v>3047841</v>
      </c>
      <c r="AH1010" s="248">
        <v>0.23941537737846375</v>
      </c>
      <c r="AI1010" s="124">
        <v>20025</v>
      </c>
      <c r="AJ1010" s="248">
        <v>91.455680847167969</v>
      </c>
      <c r="AK1010" s="248">
        <v>1.0409125089645386</v>
      </c>
      <c r="AL1010" s="248">
        <v>8.2848258316516876E-2</v>
      </c>
      <c r="AM1010" s="242">
        <v>0</v>
      </c>
      <c r="AN1010" s="125">
        <v>0</v>
      </c>
      <c r="AO1010" s="300">
        <v>0</v>
      </c>
      <c r="AP1010" s="124">
        <v>0</v>
      </c>
      <c r="AQ1010" s="124">
        <v>0</v>
      </c>
      <c r="AR1010" s="124">
        <v>0</v>
      </c>
      <c r="AS1010" s="124">
        <v>0</v>
      </c>
      <c r="AT1010" s="124">
        <v>0</v>
      </c>
      <c r="AU1010" s="124">
        <v>1</v>
      </c>
      <c r="AV1010" s="34"/>
      <c r="AW1010" s="308"/>
      <c r="AX1010" s="308"/>
      <c r="AY1010" s="298"/>
      <c r="AZ1010" s="298"/>
      <c r="BA1010" s="298"/>
    </row>
    <row r="1011" spans="1:53" x14ac:dyDescent="0.25">
      <c r="A1011" s="9">
        <v>41853</v>
      </c>
      <c r="B1011" s="304" t="s">
        <v>84</v>
      </c>
      <c r="C1011" s="304" t="s">
        <v>87</v>
      </c>
      <c r="D1011" s="305">
        <v>2</v>
      </c>
      <c r="E1011" s="142">
        <v>194</v>
      </c>
      <c r="F1011" s="142">
        <v>581</v>
      </c>
      <c r="G1011" s="243">
        <v>951.160888671875</v>
      </c>
      <c r="H1011" s="243">
        <v>0.50689440965652466</v>
      </c>
      <c r="I1011" s="243">
        <v>4097088.5</v>
      </c>
      <c r="J1011" s="143">
        <v>0</v>
      </c>
      <c r="K1011" s="142">
        <v>85411</v>
      </c>
      <c r="L1011" s="249">
        <v>96.78495744107903</v>
      </c>
      <c r="M1011" s="142">
        <v>5544983</v>
      </c>
      <c r="N1011" s="249">
        <v>0</v>
      </c>
      <c r="O1011" s="142">
        <v>66590</v>
      </c>
      <c r="P1011" s="249">
        <v>7.584479171782732E-4</v>
      </c>
      <c r="Q1011" s="142">
        <v>58610</v>
      </c>
      <c r="R1011" s="249">
        <v>99.894218444824219</v>
      </c>
      <c r="S1011" s="142">
        <v>4400801</v>
      </c>
      <c r="T1011" s="249">
        <v>99.979209899902344</v>
      </c>
      <c r="U1011" s="249">
        <v>99.84832763671875</v>
      </c>
      <c r="V1011" s="249">
        <v>99.897994995117188</v>
      </c>
      <c r="W1011" s="249">
        <v>99.742706298828125</v>
      </c>
      <c r="X1011" s="249">
        <v>99.877227783203125</v>
      </c>
      <c r="Y1011" s="142">
        <v>16674989</v>
      </c>
      <c r="Z1011" s="249">
        <v>99.902801513671875</v>
      </c>
      <c r="AA1011" s="142">
        <v>10642</v>
      </c>
      <c r="AB1011" s="249">
        <v>86.440521240234375</v>
      </c>
      <c r="AC1011" s="142">
        <v>59469</v>
      </c>
      <c r="AD1011" s="249">
        <v>0.21355664730072021</v>
      </c>
      <c r="AE1011" s="142">
        <v>7156</v>
      </c>
      <c r="AF1011" s="249">
        <v>98.826156616210937</v>
      </c>
      <c r="AG1011" s="142">
        <v>5518192</v>
      </c>
      <c r="AH1011" s="249">
        <v>0.13170979917049408</v>
      </c>
      <c r="AI1011" s="142">
        <v>10765</v>
      </c>
      <c r="AJ1011" s="249">
        <v>96.739433288574219</v>
      </c>
      <c r="AK1011" s="249">
        <v>2.6124589443206787</v>
      </c>
      <c r="AL1011" s="249">
        <v>0.16943344473838806</v>
      </c>
      <c r="AM1011" s="243">
        <v>0</v>
      </c>
      <c r="AN1011" s="143">
        <v>0</v>
      </c>
      <c r="AO1011" s="305">
        <v>0</v>
      </c>
      <c r="AP1011" s="142">
        <v>0</v>
      </c>
      <c r="AQ1011" s="142">
        <v>0</v>
      </c>
      <c r="AR1011" s="142">
        <v>0</v>
      </c>
      <c r="AS1011" s="142">
        <v>0</v>
      </c>
      <c r="AT1011" s="142">
        <v>0</v>
      </c>
      <c r="AU1011" s="142">
        <v>0</v>
      </c>
      <c r="AV1011" s="311"/>
      <c r="AW1011" s="312"/>
      <c r="AX1011" s="312"/>
      <c r="AY1011" s="298"/>
      <c r="AZ1011" s="298"/>
      <c r="BA1011" s="298"/>
    </row>
    <row r="1012" spans="1:53" x14ac:dyDescent="0.25">
      <c r="A1012" s="9">
        <v>41852</v>
      </c>
      <c r="B1012" s="299" t="s">
        <v>17</v>
      </c>
      <c r="C1012" s="299"/>
      <c r="D1012" s="300">
        <v>3</v>
      </c>
      <c r="E1012" s="124">
        <v>853</v>
      </c>
      <c r="F1012" s="124">
        <v>2758</v>
      </c>
      <c r="G1012" s="242">
        <v>6632.2712097167969</v>
      </c>
      <c r="H1012" s="242">
        <v>5.2479919847100973</v>
      </c>
      <c r="I1012" s="242">
        <v>14528156.75</v>
      </c>
      <c r="J1012" s="125"/>
      <c r="K1012" s="124">
        <v>767397</v>
      </c>
      <c r="L1012" s="248">
        <v>97.157403534285379</v>
      </c>
      <c r="M1012" s="124">
        <v>30996227</v>
      </c>
      <c r="N1012" s="248">
        <v>1.2904796560936097E-5</v>
      </c>
      <c r="O1012" s="124">
        <v>779737</v>
      </c>
      <c r="P1012" s="248">
        <v>2.3084707797198108E-3</v>
      </c>
      <c r="Q1012" s="124">
        <v>2045715</v>
      </c>
      <c r="R1012" s="248">
        <v>99.888205083773471</v>
      </c>
      <c r="S1012" s="124">
        <v>22414754</v>
      </c>
      <c r="T1012" s="248">
        <v>99.933860630334152</v>
      </c>
      <c r="U1012" s="248">
        <v>99.792108291707521</v>
      </c>
      <c r="V1012" s="248">
        <v>99.836915563285871</v>
      </c>
      <c r="W1012" s="248">
        <v>99.680545787842107</v>
      </c>
      <c r="X1012" s="248">
        <v>99.770884056638494</v>
      </c>
      <c r="Y1012" s="124">
        <v>44664203</v>
      </c>
      <c r="Z1012" s="248">
        <v>99.899136771098924</v>
      </c>
      <c r="AA1012" s="124">
        <v>4529852</v>
      </c>
      <c r="AB1012" s="248">
        <v>99.754651207571769</v>
      </c>
      <c r="AC1012" s="124">
        <v>771141</v>
      </c>
      <c r="AD1012" s="248">
        <v>0.25559527960672834</v>
      </c>
      <c r="AE1012" s="124">
        <v>69202</v>
      </c>
      <c r="AF1012" s="248">
        <v>98.329527154981307</v>
      </c>
      <c r="AG1012" s="124">
        <v>31013575</v>
      </c>
      <c r="AH1012" s="248">
        <v>0.17384967710074459</v>
      </c>
      <c r="AI1012" s="124">
        <v>314134</v>
      </c>
      <c r="AJ1012" s="248">
        <v>94.819088951231834</v>
      </c>
      <c r="AK1012" s="248">
        <v>0.86347341916773579</v>
      </c>
      <c r="AL1012" s="248" t="e">
        <v>#DIV/0!</v>
      </c>
      <c r="AM1012" s="242"/>
      <c r="AN1012" s="125"/>
      <c r="AO1012" s="300"/>
      <c r="AP1012" s="124">
        <v>2</v>
      </c>
      <c r="AQ1012" s="124">
        <v>0</v>
      </c>
      <c r="AR1012" s="124">
        <v>0</v>
      </c>
      <c r="AS1012" s="124">
        <v>4</v>
      </c>
      <c r="AT1012" s="124">
        <v>1</v>
      </c>
      <c r="AU1012" s="124">
        <v>1</v>
      </c>
      <c r="AV1012" s="298"/>
      <c r="AW1012" s="298"/>
      <c r="AX1012" s="298"/>
      <c r="AY1012" s="298"/>
      <c r="AZ1012" s="298"/>
      <c r="BA1012" s="298"/>
    </row>
    <row r="1013" spans="1:53" x14ac:dyDescent="0.25">
      <c r="A1013" s="9">
        <v>41852</v>
      </c>
      <c r="B1013" s="304" t="s">
        <v>88</v>
      </c>
      <c r="C1013" s="304"/>
      <c r="D1013" s="305">
        <v>2</v>
      </c>
      <c r="E1013" s="142">
        <v>659</v>
      </c>
      <c r="F1013" s="142">
        <v>2177</v>
      </c>
      <c r="G1013" s="243">
        <v>5603.6809997558594</v>
      </c>
      <c r="H1013" s="243">
        <v>4.1688001807779074</v>
      </c>
      <c r="I1013" s="243">
        <v>9758132.25</v>
      </c>
      <c r="J1013" s="143"/>
      <c r="K1013" s="142">
        <v>668350</v>
      </c>
      <c r="L1013" s="249">
        <v>97.190992743323108</v>
      </c>
      <c r="M1013" s="142">
        <v>24512794</v>
      </c>
      <c r="N1013" s="249">
        <v>1.6318009427713322E-5</v>
      </c>
      <c r="O1013" s="142">
        <v>708350</v>
      </c>
      <c r="P1013" s="249">
        <v>2.5411167930632964E-3</v>
      </c>
      <c r="Q1013" s="142">
        <v>1984007</v>
      </c>
      <c r="R1013" s="249">
        <v>99.888205752171501</v>
      </c>
      <c r="S1013" s="142">
        <v>17315262</v>
      </c>
      <c r="T1013" s="249">
        <v>99.920273451629271</v>
      </c>
      <c r="U1013" s="249">
        <v>99.793744646305171</v>
      </c>
      <c r="V1013" s="249">
        <v>99.81999576568009</v>
      </c>
      <c r="W1013" s="249">
        <v>99.682180980097939</v>
      </c>
      <c r="X1013" s="249">
        <v>99.740412728472307</v>
      </c>
      <c r="Y1013" s="142">
        <v>26255011</v>
      </c>
      <c r="Z1013" s="249">
        <v>99.897353543725416</v>
      </c>
      <c r="AA1013" s="142">
        <v>4517881</v>
      </c>
      <c r="AB1013" s="249">
        <v>99.789061798431845</v>
      </c>
      <c r="AC1013" s="142">
        <v>708689</v>
      </c>
      <c r="AD1013" s="249">
        <v>0.2597754440775577</v>
      </c>
      <c r="AE1013" s="142">
        <v>60300</v>
      </c>
      <c r="AF1013" s="249">
        <v>98.197345814238332</v>
      </c>
      <c r="AG1013" s="142">
        <v>24559309</v>
      </c>
      <c r="AH1013" s="249">
        <v>0.1838162459230536</v>
      </c>
      <c r="AI1013" s="142">
        <v>302668</v>
      </c>
      <c r="AJ1013" s="249">
        <v>94.813127412485599</v>
      </c>
      <c r="AK1013" s="249">
        <v>8.2481721371845112E-7</v>
      </c>
      <c r="AL1013" s="249" t="e">
        <v>#DIV/0!</v>
      </c>
      <c r="AM1013" s="243"/>
      <c r="AN1013" s="143"/>
      <c r="AO1013" s="305"/>
      <c r="AP1013" s="142">
        <v>2</v>
      </c>
      <c r="AQ1013" s="142">
        <v>0</v>
      </c>
      <c r="AR1013" s="142">
        <v>0</v>
      </c>
      <c r="AS1013" s="142">
        <v>4</v>
      </c>
      <c r="AT1013" s="142">
        <v>1</v>
      </c>
      <c r="AU1013" s="142">
        <v>1</v>
      </c>
      <c r="AV1013" s="298"/>
      <c r="AW1013" s="298"/>
      <c r="AX1013" s="298"/>
      <c r="AY1013" s="298"/>
      <c r="AZ1013" s="298"/>
      <c r="BA1013" s="298"/>
    </row>
    <row r="1014" spans="1:53" x14ac:dyDescent="0.25">
      <c r="A1014" s="9">
        <v>41852</v>
      </c>
      <c r="B1014" s="306" t="s">
        <v>89</v>
      </c>
      <c r="C1014" s="306"/>
      <c r="D1014" s="307">
        <v>1</v>
      </c>
      <c r="E1014" s="145">
        <v>194</v>
      </c>
      <c r="F1014" s="145">
        <v>581</v>
      </c>
      <c r="G1014" s="244">
        <v>1028.5902099609375</v>
      </c>
      <c r="H1014" s="244">
        <v>1.0791918039321899</v>
      </c>
      <c r="I1014" s="244">
        <v>4770024.5</v>
      </c>
      <c r="J1014" s="138"/>
      <c r="K1014" s="145">
        <v>99047</v>
      </c>
      <c r="L1014" s="250">
        <v>96.930750047957019</v>
      </c>
      <c r="M1014" s="145">
        <v>6483433</v>
      </c>
      <c r="N1014" s="250">
        <v>0</v>
      </c>
      <c r="O1014" s="145">
        <v>71387</v>
      </c>
      <c r="P1014" s="250">
        <v>0</v>
      </c>
      <c r="Q1014" s="145">
        <v>61708</v>
      </c>
      <c r="R1014" s="250">
        <v>99.88818359375</v>
      </c>
      <c r="S1014" s="145">
        <v>5099492</v>
      </c>
      <c r="T1014" s="250">
        <v>99.979995727539062</v>
      </c>
      <c r="U1014" s="250">
        <v>99.775871276855469</v>
      </c>
      <c r="V1014" s="250">
        <v>99.900886535644531</v>
      </c>
      <c r="W1014" s="250">
        <v>99.664306640625</v>
      </c>
      <c r="X1014" s="250">
        <v>99.880905151367188</v>
      </c>
      <c r="Y1014" s="145">
        <v>18409192</v>
      </c>
      <c r="Z1014" s="250">
        <v>99.901679992675781</v>
      </c>
      <c r="AA1014" s="145">
        <v>11971</v>
      </c>
      <c r="AB1014" s="250">
        <v>86.768020629882813</v>
      </c>
      <c r="AC1014" s="145">
        <v>62452</v>
      </c>
      <c r="AD1014" s="250">
        <v>0.20815986394882202</v>
      </c>
      <c r="AE1014" s="145">
        <v>8902</v>
      </c>
      <c r="AF1014" s="250">
        <v>99.224891662597656</v>
      </c>
      <c r="AG1014" s="145">
        <v>6454266</v>
      </c>
      <c r="AH1014" s="250">
        <v>0.13592560589313507</v>
      </c>
      <c r="AI1014" s="145">
        <v>11466</v>
      </c>
      <c r="AJ1014" s="250">
        <v>94.976455688476562</v>
      </c>
      <c r="AK1014" s="250">
        <v>2.6298961639404297</v>
      </c>
      <c r="AL1014" s="250">
        <v>0.18155941367149353</v>
      </c>
      <c r="AM1014" s="244"/>
      <c r="AN1014" s="138"/>
      <c r="AO1014" s="307"/>
      <c r="AP1014" s="145">
        <v>0</v>
      </c>
      <c r="AQ1014" s="145">
        <v>0</v>
      </c>
      <c r="AR1014" s="145">
        <v>0</v>
      </c>
      <c r="AS1014" s="145">
        <v>0</v>
      </c>
      <c r="AT1014" s="145">
        <v>0</v>
      </c>
      <c r="AU1014" s="145">
        <v>0</v>
      </c>
      <c r="AV1014" s="298"/>
      <c r="AW1014" s="298"/>
      <c r="AX1014" s="298"/>
      <c r="AY1014" s="298"/>
      <c r="AZ1014" s="298"/>
      <c r="BA1014" s="298"/>
    </row>
    <row r="1015" spans="1:53" x14ac:dyDescent="0.25">
      <c r="A1015" s="9">
        <v>41852</v>
      </c>
      <c r="B1015" s="309" t="s">
        <v>75</v>
      </c>
      <c r="C1015" s="309" t="s">
        <v>86</v>
      </c>
      <c r="D1015" s="310" t="s">
        <v>118</v>
      </c>
      <c r="E1015" s="127">
        <v>39</v>
      </c>
      <c r="F1015" s="127">
        <v>158</v>
      </c>
      <c r="G1015" s="245">
        <v>1373.5947265625</v>
      </c>
      <c r="H1015" s="245">
        <v>0.99600005149841309</v>
      </c>
      <c r="I1015" s="245">
        <v>818284.9375</v>
      </c>
      <c r="J1015" s="126">
        <v>0</v>
      </c>
      <c r="K1015" s="127">
        <v>147597</v>
      </c>
      <c r="L1015" s="251">
        <v>97.191677337615261</v>
      </c>
      <c r="M1015" s="127">
        <v>3488585</v>
      </c>
      <c r="N1015" s="251">
        <v>1.1465966963442042E-4</v>
      </c>
      <c r="O1015" s="127">
        <v>174978</v>
      </c>
      <c r="P1015" s="251">
        <v>8.5725067183375359E-3</v>
      </c>
      <c r="Q1015" s="127">
        <v>371099</v>
      </c>
      <c r="R1015" s="251">
        <v>99.720558166503906</v>
      </c>
      <c r="S1015" s="127">
        <v>2800408</v>
      </c>
      <c r="T1015" s="251">
        <v>99.905693054199219</v>
      </c>
      <c r="U1015" s="251">
        <v>99.781684875488281</v>
      </c>
      <c r="V1015" s="251">
        <v>99.584701538085938</v>
      </c>
      <c r="W1015" s="251">
        <v>99.502853393554687</v>
      </c>
      <c r="X1015" s="251">
        <v>99.49078369140625</v>
      </c>
      <c r="Y1015" s="127">
        <v>3220542</v>
      </c>
      <c r="Z1015" s="251">
        <v>99.933830261230469</v>
      </c>
      <c r="AA1015" s="127">
        <v>553765</v>
      </c>
      <c r="AB1015" s="251">
        <v>99.678024291992188</v>
      </c>
      <c r="AC1015" s="127">
        <v>175142</v>
      </c>
      <c r="AD1015" s="251">
        <v>0.31574380397796631</v>
      </c>
      <c r="AE1015" s="127">
        <v>20988</v>
      </c>
      <c r="AF1015" s="251">
        <v>98.299026489257813</v>
      </c>
      <c r="AG1015" s="127">
        <v>3485334</v>
      </c>
      <c r="AH1015" s="251">
        <v>0.15668512880802155</v>
      </c>
      <c r="AI1015" s="127">
        <v>112659</v>
      </c>
      <c r="AJ1015" s="251">
        <v>95.400276184082031</v>
      </c>
      <c r="AK1015" s="251">
        <v>1.0997930765151978</v>
      </c>
      <c r="AL1015" s="251">
        <v>5.2794300019741058E-2</v>
      </c>
      <c r="AM1015" s="245">
        <v>0</v>
      </c>
      <c r="AN1015" s="126">
        <v>0</v>
      </c>
      <c r="AO1015" s="156">
        <v>0</v>
      </c>
      <c r="AP1015" s="127">
        <v>2</v>
      </c>
      <c r="AQ1015" s="127">
        <v>0</v>
      </c>
      <c r="AR1015" s="127">
        <v>0</v>
      </c>
      <c r="AS1015" s="127">
        <v>1</v>
      </c>
      <c r="AT1015" s="127">
        <v>0</v>
      </c>
      <c r="AU1015" s="127">
        <v>0</v>
      </c>
      <c r="AV1015" s="298"/>
      <c r="AW1015" s="298"/>
      <c r="AX1015" s="298"/>
      <c r="AY1015" s="298"/>
      <c r="AZ1015" s="298"/>
      <c r="BA1015" s="298"/>
    </row>
    <row r="1016" spans="1:53" x14ac:dyDescent="0.25">
      <c r="A1016" s="9">
        <v>41852</v>
      </c>
      <c r="B1016" s="309" t="s">
        <v>76</v>
      </c>
      <c r="C1016" s="309" t="s">
        <v>86</v>
      </c>
      <c r="D1016" s="310" t="s">
        <v>119</v>
      </c>
      <c r="E1016" s="127">
        <v>53</v>
      </c>
      <c r="F1016" s="127">
        <v>171</v>
      </c>
      <c r="G1016" s="245">
        <v>456.20404052734375</v>
      </c>
      <c r="H1016" s="245">
        <v>0.36239999532699585</v>
      </c>
      <c r="I1016" s="245">
        <v>703797.9375</v>
      </c>
      <c r="J1016" s="126">
        <v>0</v>
      </c>
      <c r="K1016" s="127">
        <v>51605</v>
      </c>
      <c r="L1016" s="251">
        <v>97.587443077221209</v>
      </c>
      <c r="M1016" s="127">
        <v>1752201</v>
      </c>
      <c r="N1016" s="251">
        <v>0</v>
      </c>
      <c r="O1016" s="127">
        <v>54054</v>
      </c>
      <c r="P1016" s="251">
        <v>1.8500018632039428E-3</v>
      </c>
      <c r="Q1016" s="127">
        <v>141829</v>
      </c>
      <c r="R1016" s="251">
        <v>99.940773010253906</v>
      </c>
      <c r="S1016" s="127">
        <v>1261505</v>
      </c>
      <c r="T1016" s="251">
        <v>99.943084716796875</v>
      </c>
      <c r="U1016" s="251">
        <v>99.798347473144531</v>
      </c>
      <c r="V1016" s="251">
        <v>99.877243041992188</v>
      </c>
      <c r="W1016" s="251">
        <v>99.739242553710938</v>
      </c>
      <c r="X1016" s="251">
        <v>99.820396423339844</v>
      </c>
      <c r="Y1016" s="127">
        <v>1864919</v>
      </c>
      <c r="Z1016" s="251">
        <v>99.902786254882813</v>
      </c>
      <c r="AA1016" s="127">
        <v>295121</v>
      </c>
      <c r="AB1016" s="251">
        <v>99.8231201171875</v>
      </c>
      <c r="AC1016" s="127">
        <v>54080</v>
      </c>
      <c r="AD1016" s="251">
        <v>0.26442307233810425</v>
      </c>
      <c r="AE1016" s="127">
        <v>1234</v>
      </c>
      <c r="AF1016" s="251">
        <v>97.893028259277344</v>
      </c>
      <c r="AG1016" s="127">
        <v>1755223</v>
      </c>
      <c r="AH1016" s="251">
        <v>0.18060383200645447</v>
      </c>
      <c r="AI1016" s="127">
        <v>14970</v>
      </c>
      <c r="AJ1016" s="251">
        <v>93.680694580078125</v>
      </c>
      <c r="AK1016" s="251">
        <v>1.1081031560897827</v>
      </c>
      <c r="AL1016" s="251">
        <v>5.4513458162546158E-2</v>
      </c>
      <c r="AM1016" s="245">
        <v>0</v>
      </c>
      <c r="AN1016" s="126">
        <v>0</v>
      </c>
      <c r="AO1016" s="156">
        <v>0</v>
      </c>
      <c r="AP1016" s="127">
        <v>0</v>
      </c>
      <c r="AQ1016" s="127">
        <v>0</v>
      </c>
      <c r="AR1016" s="127">
        <v>0</v>
      </c>
      <c r="AS1016" s="127">
        <v>0</v>
      </c>
      <c r="AT1016" s="127">
        <v>0</v>
      </c>
      <c r="AU1016" s="127">
        <v>0</v>
      </c>
      <c r="AV1016" s="298"/>
      <c r="AW1016" s="298"/>
      <c r="AX1016" s="298"/>
      <c r="AY1016" s="298"/>
      <c r="AZ1016" s="298"/>
      <c r="BA1016" s="298"/>
    </row>
    <row r="1017" spans="1:53" x14ac:dyDescent="0.25">
      <c r="A1017" s="9">
        <v>41852</v>
      </c>
      <c r="B1017" s="309" t="s">
        <v>77</v>
      </c>
      <c r="C1017" s="309" t="s">
        <v>86</v>
      </c>
      <c r="D1017" s="310" t="s">
        <v>118</v>
      </c>
      <c r="E1017" s="127">
        <v>65</v>
      </c>
      <c r="F1017" s="127">
        <v>220</v>
      </c>
      <c r="G1017" s="245">
        <v>697.394287109375</v>
      </c>
      <c r="H1017" s="245">
        <v>1.0512001514434814</v>
      </c>
      <c r="I1017" s="245">
        <v>985929.4375</v>
      </c>
      <c r="J1017" s="126">
        <v>0</v>
      </c>
      <c r="K1017" s="127">
        <v>92310</v>
      </c>
      <c r="L1017" s="251">
        <v>97.234319142021448</v>
      </c>
      <c r="M1017" s="127">
        <v>3499870</v>
      </c>
      <c r="N1017" s="251">
        <v>0</v>
      </c>
      <c r="O1017" s="127">
        <v>84659</v>
      </c>
      <c r="P1017" s="251">
        <v>0</v>
      </c>
      <c r="Q1017" s="127">
        <v>280772</v>
      </c>
      <c r="R1017" s="251">
        <v>99.953346252441406</v>
      </c>
      <c r="S1017" s="127">
        <v>2322973</v>
      </c>
      <c r="T1017" s="251">
        <v>99.956436157226562</v>
      </c>
      <c r="U1017" s="251">
        <v>99.844078063964844</v>
      </c>
      <c r="V1017" s="251">
        <v>99.869422912597656</v>
      </c>
      <c r="W1017" s="251">
        <v>99.797500610351563</v>
      </c>
      <c r="X1017" s="251">
        <v>99.825912475585938</v>
      </c>
      <c r="Y1017" s="127">
        <v>3402624</v>
      </c>
      <c r="Z1017" s="251">
        <v>99.883384704589844</v>
      </c>
      <c r="AA1017" s="127">
        <v>603324</v>
      </c>
      <c r="AB1017" s="251">
        <v>99.805580139160156</v>
      </c>
      <c r="AC1017" s="127">
        <v>84705</v>
      </c>
      <c r="AD1017" s="251">
        <v>0.21722447872161865</v>
      </c>
      <c r="AE1017" s="127">
        <v>7344</v>
      </c>
      <c r="AF1017" s="251">
        <v>98.338783264160156</v>
      </c>
      <c r="AG1017" s="127">
        <v>3506321</v>
      </c>
      <c r="AH1017" s="251">
        <v>0.15765812993049622</v>
      </c>
      <c r="AI1017" s="127">
        <v>28904</v>
      </c>
      <c r="AJ1017" s="251">
        <v>95.485054016113281</v>
      </c>
      <c r="AK1017" s="251">
        <v>0.86685389280319214</v>
      </c>
      <c r="AL1017" s="251">
        <v>5.9512726962566376E-2</v>
      </c>
      <c r="AM1017" s="245">
        <v>0</v>
      </c>
      <c r="AN1017" s="126">
        <v>0</v>
      </c>
      <c r="AO1017" s="156">
        <v>0</v>
      </c>
      <c r="AP1017" s="127">
        <v>0</v>
      </c>
      <c r="AQ1017" s="127">
        <v>0</v>
      </c>
      <c r="AR1017" s="127">
        <v>0</v>
      </c>
      <c r="AS1017" s="127">
        <v>0</v>
      </c>
      <c r="AT1017" s="127">
        <v>0</v>
      </c>
      <c r="AU1017" s="127">
        <v>0</v>
      </c>
      <c r="AV1017" s="298"/>
      <c r="AW1017" s="298"/>
      <c r="AX1017" s="298"/>
      <c r="AY1017" s="298"/>
      <c r="AZ1017" s="298"/>
      <c r="BA1017" s="298"/>
    </row>
    <row r="1018" spans="1:53" x14ac:dyDescent="0.25">
      <c r="A1018" s="9">
        <v>41852</v>
      </c>
      <c r="B1018" s="309" t="s">
        <v>124</v>
      </c>
      <c r="C1018" s="309" t="s">
        <v>86</v>
      </c>
      <c r="D1018" s="310" t="s">
        <v>118</v>
      </c>
      <c r="E1018" s="127">
        <v>43</v>
      </c>
      <c r="F1018" s="127">
        <v>139</v>
      </c>
      <c r="G1018" s="245">
        <v>265.73764038085937</v>
      </c>
      <c r="H1018" s="245">
        <v>0.10080000013113022</v>
      </c>
      <c r="I1018" s="245">
        <v>445266.1875</v>
      </c>
      <c r="J1018" s="126">
        <v>0</v>
      </c>
      <c r="K1018" s="127">
        <v>19168</v>
      </c>
      <c r="L1018" s="251">
        <v>96.73935726210351</v>
      </c>
      <c r="M1018" s="127">
        <v>1600772</v>
      </c>
      <c r="N1018" s="251">
        <v>0</v>
      </c>
      <c r="O1018" s="127">
        <v>35659</v>
      </c>
      <c r="P1018" s="251">
        <v>0</v>
      </c>
      <c r="Q1018" s="127">
        <v>114711</v>
      </c>
      <c r="R1018" s="251">
        <v>99.933746337890625</v>
      </c>
      <c r="S1018" s="127">
        <v>1150273</v>
      </c>
      <c r="T1018" s="251">
        <v>99.939056396484375</v>
      </c>
      <c r="U1018" s="251">
        <v>99.744804382324219</v>
      </c>
      <c r="V1018" s="251">
        <v>99.821083068847656</v>
      </c>
      <c r="W1018" s="251">
        <v>99.678718566894531</v>
      </c>
      <c r="X1018" s="251">
        <v>99.760246276855469</v>
      </c>
      <c r="Y1018" s="127">
        <v>1672919</v>
      </c>
      <c r="Z1018" s="251">
        <v>99.896591186523438</v>
      </c>
      <c r="AA1018" s="127">
        <v>286106</v>
      </c>
      <c r="AB1018" s="251">
        <v>99.864036560058594</v>
      </c>
      <c r="AC1018" s="127">
        <v>35653</v>
      </c>
      <c r="AD1018" s="251">
        <v>0.23840911686420441</v>
      </c>
      <c r="AE1018" s="127">
        <v>3262</v>
      </c>
      <c r="AF1018" s="251">
        <v>98.559165954589844</v>
      </c>
      <c r="AG1018" s="127">
        <v>1602620</v>
      </c>
      <c r="AH1018" s="251">
        <v>0.15262506902217865</v>
      </c>
      <c r="AI1018" s="127">
        <v>23136</v>
      </c>
      <c r="AJ1018" s="251">
        <v>92.206947326660156</v>
      </c>
      <c r="AK1018" s="251">
        <v>0.76906269788742065</v>
      </c>
      <c r="AL1018" s="251">
        <v>5.6976970285177231E-2</v>
      </c>
      <c r="AM1018" s="245">
        <v>0</v>
      </c>
      <c r="AN1018" s="126">
        <v>0</v>
      </c>
      <c r="AO1018" s="156">
        <v>0</v>
      </c>
      <c r="AP1018" s="127">
        <v>0</v>
      </c>
      <c r="AQ1018" s="127">
        <v>0</v>
      </c>
      <c r="AR1018" s="127">
        <v>0</v>
      </c>
      <c r="AS1018" s="127">
        <v>0</v>
      </c>
      <c r="AT1018" s="127">
        <v>0</v>
      </c>
      <c r="AU1018" s="127">
        <v>0</v>
      </c>
      <c r="AV1018" s="298"/>
      <c r="AW1018" s="298"/>
      <c r="AX1018" s="298"/>
      <c r="AY1018" s="298"/>
      <c r="AZ1018" s="298"/>
      <c r="BA1018" s="298"/>
    </row>
    <row r="1019" spans="1:53" x14ac:dyDescent="0.25">
      <c r="A1019" s="9">
        <v>41852</v>
      </c>
      <c r="B1019" s="309" t="s">
        <v>78</v>
      </c>
      <c r="C1019" s="309" t="s">
        <v>86</v>
      </c>
      <c r="D1019" s="310" t="s">
        <v>118</v>
      </c>
      <c r="E1019" s="127">
        <v>33</v>
      </c>
      <c r="F1019" s="127">
        <v>104</v>
      </c>
      <c r="G1019" s="245">
        <v>587.47674560546875</v>
      </c>
      <c r="H1019" s="245">
        <v>0.18480001389980316</v>
      </c>
      <c r="I1019" s="245">
        <v>416902.3125</v>
      </c>
      <c r="J1019" s="126">
        <v>0</v>
      </c>
      <c r="K1019" s="127">
        <v>66448</v>
      </c>
      <c r="L1019" s="251">
        <v>97.277570431013729</v>
      </c>
      <c r="M1019" s="127">
        <v>1782248</v>
      </c>
      <c r="N1019" s="251">
        <v>0</v>
      </c>
      <c r="O1019" s="127">
        <v>71780</v>
      </c>
      <c r="P1019" s="251">
        <v>1.3931457651779056E-3</v>
      </c>
      <c r="Q1019" s="127">
        <v>144862</v>
      </c>
      <c r="R1019" s="251">
        <v>99.94891357421875</v>
      </c>
      <c r="S1019" s="127">
        <v>1159523</v>
      </c>
      <c r="T1019" s="251">
        <v>99.963607788085938</v>
      </c>
      <c r="U1019" s="251">
        <v>99.870437622070313</v>
      </c>
      <c r="V1019" s="251">
        <v>99.866683959960937</v>
      </c>
      <c r="W1019" s="251">
        <v>99.819419860839844</v>
      </c>
      <c r="X1019" s="251">
        <v>99.830337524414063</v>
      </c>
      <c r="Y1019" s="127">
        <v>1828914</v>
      </c>
      <c r="Z1019" s="251">
        <v>99.876541137695313</v>
      </c>
      <c r="AA1019" s="127">
        <v>274497</v>
      </c>
      <c r="AB1019" s="251">
        <v>99.80255126953125</v>
      </c>
      <c r="AC1019" s="127">
        <v>71833</v>
      </c>
      <c r="AD1019" s="251">
        <v>0.2227388471364975</v>
      </c>
      <c r="AE1019" s="127">
        <v>4880</v>
      </c>
      <c r="AF1019" s="251">
        <v>97.192619323730469</v>
      </c>
      <c r="AG1019" s="127">
        <v>1788133</v>
      </c>
      <c r="AH1019" s="251">
        <v>0.1698419451713562</v>
      </c>
      <c r="AI1019" s="127">
        <v>16152</v>
      </c>
      <c r="AJ1019" s="251">
        <v>94.619857788085937</v>
      </c>
      <c r="AK1019" s="251">
        <v>1.0401641130447388</v>
      </c>
      <c r="AL1019" s="251">
        <v>6.1708647757768631E-2</v>
      </c>
      <c r="AM1019" s="245">
        <v>0</v>
      </c>
      <c r="AN1019" s="126">
        <v>0</v>
      </c>
      <c r="AO1019" s="156">
        <v>0</v>
      </c>
      <c r="AP1019" s="127">
        <v>0</v>
      </c>
      <c r="AQ1019" s="127">
        <v>0</v>
      </c>
      <c r="AR1019" s="127">
        <v>0</v>
      </c>
      <c r="AS1019" s="127">
        <v>0</v>
      </c>
      <c r="AT1019" s="127">
        <v>0</v>
      </c>
      <c r="AU1019" s="127">
        <v>0</v>
      </c>
      <c r="AV1019" s="298"/>
      <c r="AW1019" s="298"/>
      <c r="AX1019" s="298"/>
      <c r="AY1019" s="298"/>
      <c r="AZ1019" s="298"/>
      <c r="BA1019" s="298"/>
    </row>
    <row r="1020" spans="1:53" x14ac:dyDescent="0.25">
      <c r="A1020" s="9">
        <v>41852</v>
      </c>
      <c r="B1020" s="309" t="s">
        <v>79</v>
      </c>
      <c r="C1020" s="309" t="s">
        <v>86</v>
      </c>
      <c r="D1020" s="310" t="s">
        <v>119</v>
      </c>
      <c r="E1020" s="127">
        <v>81</v>
      </c>
      <c r="F1020" s="127">
        <v>273</v>
      </c>
      <c r="G1020" s="245">
        <v>481.35357666015625</v>
      </c>
      <c r="H1020" s="245">
        <v>0.31200000643730164</v>
      </c>
      <c r="I1020" s="245">
        <v>1253567.5</v>
      </c>
      <c r="J1020" s="126">
        <v>0</v>
      </c>
      <c r="K1020" s="127">
        <v>60396</v>
      </c>
      <c r="L1020" s="251">
        <v>97.541227895887147</v>
      </c>
      <c r="M1020" s="127">
        <v>3205730</v>
      </c>
      <c r="N1020" s="251">
        <v>0</v>
      </c>
      <c r="O1020" s="127">
        <v>59959</v>
      </c>
      <c r="P1020" s="251">
        <v>0</v>
      </c>
      <c r="Q1020" s="127">
        <v>195597</v>
      </c>
      <c r="R1020" s="251">
        <v>99.870140075683594</v>
      </c>
      <c r="S1020" s="127">
        <v>2214054</v>
      </c>
      <c r="T1020" s="251">
        <v>99.906959533691406</v>
      </c>
      <c r="U1020" s="251">
        <v>99.704795837402344</v>
      </c>
      <c r="V1020" s="251">
        <v>99.79302978515625</v>
      </c>
      <c r="W1020" s="251">
        <v>99.5753173828125</v>
      </c>
      <c r="X1020" s="251">
        <v>99.700180053710937</v>
      </c>
      <c r="Y1020" s="127">
        <v>3690952</v>
      </c>
      <c r="Z1020" s="251">
        <v>99.887100219726563</v>
      </c>
      <c r="AA1020" s="127">
        <v>665013</v>
      </c>
      <c r="AB1020" s="251">
        <v>99.827972412109375</v>
      </c>
      <c r="AC1020" s="127">
        <v>59940</v>
      </c>
      <c r="AD1020" s="251">
        <v>0.26359692215919495</v>
      </c>
      <c r="AE1020" s="127">
        <v>3952</v>
      </c>
      <c r="AF1020" s="251">
        <v>98.15283203125</v>
      </c>
      <c r="AG1020" s="127">
        <v>3208799</v>
      </c>
      <c r="AH1020" s="251">
        <v>0.16395542025566101</v>
      </c>
      <c r="AI1020" s="127">
        <v>27049</v>
      </c>
      <c r="AJ1020" s="251">
        <v>96.683799743652344</v>
      </c>
      <c r="AK1020" s="251">
        <v>0.86919647455215454</v>
      </c>
      <c r="AL1020" s="251">
        <v>5.9055306017398834E-2</v>
      </c>
      <c r="AM1020" s="245">
        <v>0</v>
      </c>
      <c r="AN1020" s="126">
        <v>0</v>
      </c>
      <c r="AO1020" s="156">
        <v>0</v>
      </c>
      <c r="AP1020" s="127">
        <v>0</v>
      </c>
      <c r="AQ1020" s="127">
        <v>0</v>
      </c>
      <c r="AR1020" s="127">
        <v>0</v>
      </c>
      <c r="AS1020" s="127">
        <v>0</v>
      </c>
      <c r="AT1020" s="127">
        <v>0</v>
      </c>
      <c r="AU1020" s="127">
        <v>0</v>
      </c>
      <c r="AV1020" s="298"/>
      <c r="AW1020" s="298"/>
      <c r="AX1020" s="298"/>
      <c r="AY1020" s="298"/>
      <c r="AZ1020" s="298"/>
      <c r="BA1020" s="298"/>
    </row>
    <row r="1021" spans="1:53" x14ac:dyDescent="0.25">
      <c r="A1021" s="9">
        <v>41852</v>
      </c>
      <c r="B1021" s="309" t="s">
        <v>80</v>
      </c>
      <c r="C1021" s="309" t="s">
        <v>86</v>
      </c>
      <c r="D1021" s="310" t="s">
        <v>119</v>
      </c>
      <c r="E1021" s="127">
        <v>58</v>
      </c>
      <c r="F1021" s="127">
        <v>180</v>
      </c>
      <c r="G1021" s="245">
        <v>325.5887451171875</v>
      </c>
      <c r="H1021" s="245">
        <v>3.8399998098611832E-2</v>
      </c>
      <c r="I1021" s="245">
        <v>696785.4375</v>
      </c>
      <c r="J1021" s="126">
        <v>0</v>
      </c>
      <c r="K1021" s="127">
        <v>38457</v>
      </c>
      <c r="L1021" s="251">
        <v>96.564994669370989</v>
      </c>
      <c r="M1021" s="127">
        <v>1778961</v>
      </c>
      <c r="N1021" s="251">
        <v>0</v>
      </c>
      <c r="O1021" s="127">
        <v>40356</v>
      </c>
      <c r="P1021" s="251">
        <v>0</v>
      </c>
      <c r="Q1021" s="127">
        <v>124613</v>
      </c>
      <c r="R1021" s="251">
        <v>99.948638916015625</v>
      </c>
      <c r="S1021" s="127">
        <v>1242232</v>
      </c>
      <c r="T1021" s="251">
        <v>99.948158264160156</v>
      </c>
      <c r="U1021" s="251">
        <v>99.791854858398438</v>
      </c>
      <c r="V1021" s="251">
        <v>99.889373779296875</v>
      </c>
      <c r="W1021" s="251">
        <v>99.7406005859375</v>
      </c>
      <c r="X1021" s="251">
        <v>99.837593078613281</v>
      </c>
      <c r="Y1021" s="127">
        <v>1816399</v>
      </c>
      <c r="Z1021" s="251">
        <v>99.885818481445313</v>
      </c>
      <c r="AA1021" s="127">
        <v>322637</v>
      </c>
      <c r="AB1021" s="251">
        <v>99.828292846679688</v>
      </c>
      <c r="AC1021" s="127">
        <v>40374</v>
      </c>
      <c r="AD1021" s="251">
        <v>0.26006835699081421</v>
      </c>
      <c r="AE1021" s="127">
        <v>2529</v>
      </c>
      <c r="AF1021" s="251">
        <v>98.616050720214844</v>
      </c>
      <c r="AG1021" s="127">
        <v>1782582</v>
      </c>
      <c r="AH1021" s="251">
        <v>0.19006137549877167</v>
      </c>
      <c r="AI1021" s="127">
        <v>13879</v>
      </c>
      <c r="AJ1021" s="251">
        <v>96.282150268554688</v>
      </c>
      <c r="AK1021" s="251">
        <v>0.99108844995498657</v>
      </c>
      <c r="AL1021" s="251">
        <v>6.2249422073364258E-2</v>
      </c>
      <c r="AM1021" s="245">
        <v>0</v>
      </c>
      <c r="AN1021" s="126">
        <v>0</v>
      </c>
      <c r="AO1021" s="156">
        <v>0</v>
      </c>
      <c r="AP1021" s="127">
        <v>0</v>
      </c>
      <c r="AQ1021" s="127">
        <v>0</v>
      </c>
      <c r="AR1021" s="127">
        <v>0</v>
      </c>
      <c r="AS1021" s="127">
        <v>1</v>
      </c>
      <c r="AT1021" s="127">
        <v>0</v>
      </c>
      <c r="AU1021" s="127">
        <v>0</v>
      </c>
      <c r="AV1021" s="298"/>
      <c r="AW1021" s="298"/>
      <c r="AX1021" s="298"/>
      <c r="AY1021" s="298"/>
      <c r="AZ1021" s="298"/>
      <c r="BA1021" s="298"/>
    </row>
    <row r="1022" spans="1:53" x14ac:dyDescent="0.25">
      <c r="A1022" s="9">
        <v>41852</v>
      </c>
      <c r="B1022" s="309" t="s">
        <v>81</v>
      </c>
      <c r="C1022" s="309" t="s">
        <v>86</v>
      </c>
      <c r="D1022" s="310" t="s">
        <v>119</v>
      </c>
      <c r="E1022" s="127">
        <v>40</v>
      </c>
      <c r="F1022" s="127">
        <v>134</v>
      </c>
      <c r="G1022" s="245">
        <v>317.62091064453125</v>
      </c>
      <c r="H1022" s="245">
        <v>0.63599997758865356</v>
      </c>
      <c r="I1022" s="245">
        <v>769323.75</v>
      </c>
      <c r="J1022" s="126">
        <v>0</v>
      </c>
      <c r="K1022" s="127">
        <v>25454</v>
      </c>
      <c r="L1022" s="251">
        <v>96.986721144024514</v>
      </c>
      <c r="M1022" s="127">
        <v>1369356</v>
      </c>
      <c r="N1022" s="251">
        <v>0</v>
      </c>
      <c r="O1022" s="127">
        <v>39090</v>
      </c>
      <c r="P1022" s="251">
        <v>0</v>
      </c>
      <c r="Q1022" s="127">
        <v>99758</v>
      </c>
      <c r="R1022" s="251">
        <v>99.901763916015625</v>
      </c>
      <c r="S1022" s="127">
        <v>995292</v>
      </c>
      <c r="T1022" s="251">
        <v>99.925651550292969</v>
      </c>
      <c r="U1022" s="251">
        <v>99.728828430175781</v>
      </c>
      <c r="V1022" s="251">
        <v>99.838905334472656</v>
      </c>
      <c r="W1022" s="251">
        <v>99.630859375</v>
      </c>
      <c r="X1022" s="251">
        <v>99.764678955078125</v>
      </c>
      <c r="Y1022" s="127">
        <v>1623557</v>
      </c>
      <c r="Z1022" s="251">
        <v>99.908660888671875</v>
      </c>
      <c r="AA1022" s="127">
        <v>305833</v>
      </c>
      <c r="AB1022" s="251">
        <v>99.872482299804688</v>
      </c>
      <c r="AC1022" s="127">
        <v>39071</v>
      </c>
      <c r="AD1022" s="251">
        <v>0.22523099184036255</v>
      </c>
      <c r="AE1022" s="127">
        <v>3091</v>
      </c>
      <c r="AF1022" s="251">
        <v>98.608863830566406</v>
      </c>
      <c r="AG1022" s="127">
        <v>1371044</v>
      </c>
      <c r="AH1022" s="251">
        <v>0.1687764972448349</v>
      </c>
      <c r="AI1022" s="127">
        <v>14842</v>
      </c>
      <c r="AJ1022" s="251">
        <v>95.748550415039063</v>
      </c>
      <c r="AK1022" s="251">
        <v>0.89782464504241943</v>
      </c>
      <c r="AL1022" s="251">
        <v>7.4595525860786438E-2</v>
      </c>
      <c r="AM1022" s="245">
        <v>0</v>
      </c>
      <c r="AN1022" s="126">
        <v>0</v>
      </c>
      <c r="AO1022" s="156">
        <v>0</v>
      </c>
      <c r="AP1022" s="127">
        <v>0</v>
      </c>
      <c r="AQ1022" s="127">
        <v>0</v>
      </c>
      <c r="AR1022" s="127">
        <v>0</v>
      </c>
      <c r="AS1022" s="127">
        <v>1</v>
      </c>
      <c r="AT1022" s="127">
        <v>0</v>
      </c>
      <c r="AU1022" s="127">
        <v>0</v>
      </c>
      <c r="AV1022" s="298"/>
      <c r="AW1022" s="298"/>
      <c r="AX1022" s="298"/>
      <c r="AY1022" s="298"/>
      <c r="AZ1022" s="298"/>
      <c r="BA1022" s="298"/>
    </row>
    <row r="1023" spans="1:53" x14ac:dyDescent="0.25">
      <c r="A1023" s="9">
        <v>41852</v>
      </c>
      <c r="B1023" s="309" t="s">
        <v>125</v>
      </c>
      <c r="C1023" s="309" t="s">
        <v>86</v>
      </c>
      <c r="D1023" s="310" t="s">
        <v>119</v>
      </c>
      <c r="E1023" s="127">
        <v>16</v>
      </c>
      <c r="F1023" s="127">
        <v>58</v>
      </c>
      <c r="G1023" s="245">
        <v>357.7320556640625</v>
      </c>
      <c r="H1023" s="245">
        <v>0.37439998984336853</v>
      </c>
      <c r="I1023" s="245">
        <v>265526.75</v>
      </c>
      <c r="J1023" s="126">
        <v>0</v>
      </c>
      <c r="K1023" s="127">
        <v>55531</v>
      </c>
      <c r="L1023" s="251">
        <v>97.264590949199544</v>
      </c>
      <c r="M1023" s="127">
        <v>951648</v>
      </c>
      <c r="N1023" s="251">
        <v>0</v>
      </c>
      <c r="O1023" s="127">
        <v>45726</v>
      </c>
      <c r="P1023" s="251">
        <v>0</v>
      </c>
      <c r="Q1023" s="127">
        <v>99741</v>
      </c>
      <c r="R1023" s="251">
        <v>99.954879760742188</v>
      </c>
      <c r="S1023" s="127">
        <v>689231</v>
      </c>
      <c r="T1023" s="251">
        <v>99.943412780761719</v>
      </c>
      <c r="U1023" s="251">
        <v>99.774742126464844</v>
      </c>
      <c r="V1023" s="251">
        <v>99.778907775878906</v>
      </c>
      <c r="W1023" s="251">
        <v>99.729721069335938</v>
      </c>
      <c r="X1023" s="251">
        <v>99.722442626953125</v>
      </c>
      <c r="Y1023" s="127">
        <v>910464</v>
      </c>
      <c r="Z1023" s="251">
        <v>99.939041137695313</v>
      </c>
      <c r="AA1023" s="127">
        <v>149682</v>
      </c>
      <c r="AB1023" s="251">
        <v>99.854354858398438</v>
      </c>
      <c r="AC1023" s="127">
        <v>45699</v>
      </c>
      <c r="AD1023" s="251">
        <v>0.18381145596504211</v>
      </c>
      <c r="AE1023" s="127">
        <v>3550</v>
      </c>
      <c r="AF1023" s="251">
        <v>98.985916137695313</v>
      </c>
      <c r="AG1023" s="127">
        <v>952092</v>
      </c>
      <c r="AH1023" s="251">
        <v>0.16122391819953918</v>
      </c>
      <c r="AI1023" s="127">
        <v>12801</v>
      </c>
      <c r="AJ1023" s="251">
        <v>92.1724853515625</v>
      </c>
      <c r="AK1023" s="251">
        <v>0.99603956937789917</v>
      </c>
      <c r="AL1023" s="251">
        <v>5.629483237862587E-2</v>
      </c>
      <c r="AM1023" s="245">
        <v>0</v>
      </c>
      <c r="AN1023" s="126">
        <v>0</v>
      </c>
      <c r="AO1023" s="156">
        <v>0</v>
      </c>
      <c r="AP1023" s="127">
        <v>0</v>
      </c>
      <c r="AQ1023" s="127">
        <v>0</v>
      </c>
      <c r="AR1023" s="127">
        <v>0</v>
      </c>
      <c r="AS1023" s="127">
        <v>0</v>
      </c>
      <c r="AT1023" s="127">
        <v>0</v>
      </c>
      <c r="AU1023" s="127">
        <v>0</v>
      </c>
      <c r="AV1023" s="298"/>
      <c r="AW1023" s="298"/>
      <c r="AX1023" s="298"/>
      <c r="AY1023" s="298"/>
      <c r="AZ1023" s="298"/>
      <c r="BA1023" s="298"/>
    </row>
    <row r="1024" spans="1:53" x14ac:dyDescent="0.25">
      <c r="A1024" s="9">
        <v>41852</v>
      </c>
      <c r="B1024" s="313" t="s">
        <v>82</v>
      </c>
      <c r="C1024" s="313" t="s">
        <v>86</v>
      </c>
      <c r="D1024" s="314" t="s">
        <v>120</v>
      </c>
      <c r="E1024" s="131">
        <v>51</v>
      </c>
      <c r="F1024" s="131">
        <v>165</v>
      </c>
      <c r="G1024" s="246">
        <v>342.26876831054687</v>
      </c>
      <c r="H1024" s="246">
        <v>5.5199999362230301E-2</v>
      </c>
      <c r="I1024" s="246">
        <v>569463.3125</v>
      </c>
      <c r="J1024" s="129">
        <v>0</v>
      </c>
      <c r="K1024" s="128">
        <v>44690</v>
      </c>
      <c r="L1024" s="252">
        <v>97.003803982993958</v>
      </c>
      <c r="M1024" s="128">
        <v>1258759</v>
      </c>
      <c r="N1024" s="252">
        <v>0</v>
      </c>
      <c r="O1024" s="128">
        <v>50716</v>
      </c>
      <c r="P1024" s="252">
        <v>1.9717642571777105E-3</v>
      </c>
      <c r="Q1024" s="128">
        <v>130583</v>
      </c>
      <c r="R1024" s="252">
        <v>99.911933898925781</v>
      </c>
      <c r="S1024" s="128">
        <v>878756</v>
      </c>
      <c r="T1024" s="252">
        <v>99.739517211914063</v>
      </c>
      <c r="U1024" s="252">
        <v>99.854087829589844</v>
      </c>
      <c r="V1024" s="252">
        <v>99.896881103515625</v>
      </c>
      <c r="W1024" s="252">
        <v>99.766151428222656</v>
      </c>
      <c r="X1024" s="252">
        <v>99.636665344238281</v>
      </c>
      <c r="Y1024" s="128">
        <v>967848</v>
      </c>
      <c r="Z1024" s="252">
        <v>99.906700134277344</v>
      </c>
      <c r="AA1024" s="128">
        <v>146362</v>
      </c>
      <c r="AB1024" s="252">
        <v>99.695960998535156</v>
      </c>
      <c r="AC1024" s="128">
        <v>50774</v>
      </c>
      <c r="AD1024" s="252">
        <v>0.24618899822235107</v>
      </c>
      <c r="AE1024" s="128">
        <v>5276</v>
      </c>
      <c r="AF1024" s="252">
        <v>97.839271545410156</v>
      </c>
      <c r="AG1024" s="128">
        <v>1262229</v>
      </c>
      <c r="AH1024" s="252">
        <v>0.25676798820495605</v>
      </c>
      <c r="AI1024" s="128">
        <v>14683</v>
      </c>
      <c r="AJ1024" s="252">
        <v>94.89886474609375</v>
      </c>
      <c r="AK1024" s="252">
        <v>1.1480981111526489</v>
      </c>
      <c r="AL1024" s="252">
        <v>8.4392711520195007E-2</v>
      </c>
      <c r="AM1024" s="246">
        <v>0</v>
      </c>
      <c r="AN1024" s="129">
        <v>0</v>
      </c>
      <c r="AO1024" s="129">
        <v>0</v>
      </c>
      <c r="AP1024" s="296">
        <v>0</v>
      </c>
      <c r="AQ1024" s="296">
        <v>0</v>
      </c>
      <c r="AR1024" s="296">
        <v>0</v>
      </c>
      <c r="AS1024" s="296">
        <v>1</v>
      </c>
      <c r="AT1024" s="296">
        <v>0</v>
      </c>
      <c r="AU1024" s="296">
        <v>0</v>
      </c>
      <c r="AV1024" s="298"/>
      <c r="AW1024" s="298"/>
      <c r="AX1024" s="298"/>
      <c r="AY1024" s="298"/>
      <c r="AZ1024" s="298"/>
      <c r="BA1024" s="298"/>
    </row>
    <row r="1025" spans="1:53" x14ac:dyDescent="0.25">
      <c r="A1025" s="9">
        <v>41852</v>
      </c>
      <c r="B1025" s="313" t="s">
        <v>83</v>
      </c>
      <c r="C1025" s="313" t="s">
        <v>86</v>
      </c>
      <c r="D1025" s="314" t="s">
        <v>120</v>
      </c>
      <c r="E1025" s="131">
        <v>46</v>
      </c>
      <c r="F1025" s="131">
        <v>140</v>
      </c>
      <c r="G1025" s="246">
        <v>143.96400451660156</v>
      </c>
      <c r="H1025" s="246">
        <v>9.6000004559755325E-3</v>
      </c>
      <c r="I1025" s="246">
        <v>631500.9375</v>
      </c>
      <c r="J1025" s="131">
        <v>0</v>
      </c>
      <c r="K1025" s="130">
        <v>21886</v>
      </c>
      <c r="L1025" s="253">
        <v>96.892990953120716</v>
      </c>
      <c r="M1025" s="130">
        <v>887916</v>
      </c>
      <c r="N1025" s="253">
        <v>0</v>
      </c>
      <c r="O1025" s="130">
        <v>18617</v>
      </c>
      <c r="P1025" s="253">
        <v>0</v>
      </c>
      <c r="Q1025" s="130">
        <v>78248</v>
      </c>
      <c r="R1025" s="253">
        <v>99.941215515136719</v>
      </c>
      <c r="S1025" s="130">
        <v>593501</v>
      </c>
      <c r="T1025" s="253">
        <v>99.913902282714844</v>
      </c>
      <c r="U1025" s="253">
        <v>99.790512084960938</v>
      </c>
      <c r="V1025" s="253">
        <v>99.881179809570313</v>
      </c>
      <c r="W1025" s="253">
        <v>99.731849670410156</v>
      </c>
      <c r="X1025" s="253">
        <v>99.795181274414063</v>
      </c>
      <c r="Y1025" s="130">
        <v>855090</v>
      </c>
      <c r="Z1025" s="253">
        <v>99.913459777832031</v>
      </c>
      <c r="AA1025" s="130">
        <v>171112</v>
      </c>
      <c r="AB1025" s="253">
        <v>99.783180236816406</v>
      </c>
      <c r="AC1025" s="130">
        <v>18612</v>
      </c>
      <c r="AD1025" s="253">
        <v>0.17193208634853363</v>
      </c>
      <c r="AE1025" s="130">
        <v>1703</v>
      </c>
      <c r="AF1025" s="253">
        <v>98.179679870605469</v>
      </c>
      <c r="AG1025" s="130">
        <v>890292</v>
      </c>
      <c r="AH1025" s="253">
        <v>0.27485364675521851</v>
      </c>
      <c r="AI1025" s="130">
        <v>5944</v>
      </c>
      <c r="AJ1025" s="253">
        <v>98.166221618652344</v>
      </c>
      <c r="AK1025" s="253">
        <v>1.1757456064224243</v>
      </c>
      <c r="AL1025" s="253">
        <v>8.4159262478351593E-2</v>
      </c>
      <c r="AM1025" s="256">
        <v>0</v>
      </c>
      <c r="AN1025" s="131">
        <v>0</v>
      </c>
      <c r="AO1025" s="131">
        <v>0</v>
      </c>
      <c r="AP1025" s="296">
        <v>0</v>
      </c>
      <c r="AQ1025" s="296">
        <v>0</v>
      </c>
      <c r="AR1025" s="296">
        <v>0</v>
      </c>
      <c r="AS1025" s="296">
        <v>0</v>
      </c>
      <c r="AT1025" s="296">
        <v>1</v>
      </c>
      <c r="AU1025" s="296">
        <v>0</v>
      </c>
      <c r="AV1025" s="298"/>
      <c r="AW1025" s="298"/>
      <c r="AX1025" s="298"/>
      <c r="AY1025" s="298"/>
      <c r="AZ1025" s="298"/>
      <c r="BA1025" s="298"/>
    </row>
    <row r="1026" spans="1:53" x14ac:dyDescent="0.25">
      <c r="A1026" s="9">
        <v>41852</v>
      </c>
      <c r="B1026" s="299" t="s">
        <v>85</v>
      </c>
      <c r="C1026" s="299" t="s">
        <v>86</v>
      </c>
      <c r="D1026" s="300">
        <v>3</v>
      </c>
      <c r="E1026" s="124">
        <v>134</v>
      </c>
      <c r="F1026" s="124">
        <v>435</v>
      </c>
      <c r="G1026" s="242">
        <v>254.74549865722656</v>
      </c>
      <c r="H1026" s="242">
        <v>4.7999996691942215E-2</v>
      </c>
      <c r="I1026" s="242">
        <v>2201783.75</v>
      </c>
      <c r="J1026" s="125">
        <v>0</v>
      </c>
      <c r="K1026" s="124">
        <v>44808</v>
      </c>
      <c r="L1026" s="248">
        <v>97.129976789858958</v>
      </c>
      <c r="M1026" s="124">
        <v>2936748</v>
      </c>
      <c r="N1026" s="248">
        <v>0</v>
      </c>
      <c r="O1026" s="124">
        <v>32756</v>
      </c>
      <c r="P1026" s="248">
        <v>0</v>
      </c>
      <c r="Q1026" s="124">
        <v>202194</v>
      </c>
      <c r="R1026" s="248">
        <v>99.904052734375</v>
      </c>
      <c r="S1026" s="124">
        <v>2007514</v>
      </c>
      <c r="T1026" s="248">
        <v>99.916465759277344</v>
      </c>
      <c r="U1026" s="248">
        <v>99.783248901367188</v>
      </c>
      <c r="V1026" s="248">
        <v>99.91796875</v>
      </c>
      <c r="W1026" s="248">
        <v>99.687507629394531</v>
      </c>
      <c r="X1026" s="248">
        <v>99.834503173828125</v>
      </c>
      <c r="Y1026" s="124">
        <v>4400783</v>
      </c>
      <c r="Z1026" s="248">
        <v>99.883476257324219</v>
      </c>
      <c r="AA1026" s="124">
        <v>744429</v>
      </c>
      <c r="AB1026" s="248">
        <v>99.731475830078125</v>
      </c>
      <c r="AC1026" s="124">
        <v>32806</v>
      </c>
      <c r="AD1026" s="248">
        <v>0.37797963619232178</v>
      </c>
      <c r="AE1026" s="124">
        <v>2491</v>
      </c>
      <c r="AF1026" s="248">
        <v>97.3504638671875</v>
      </c>
      <c r="AG1026" s="124">
        <v>2954640</v>
      </c>
      <c r="AH1026" s="248">
        <v>0.24761053919792175</v>
      </c>
      <c r="AI1026" s="124">
        <v>17649</v>
      </c>
      <c r="AJ1026" s="248">
        <v>90.424385070800781</v>
      </c>
      <c r="AK1026" s="248">
        <v>1.0211039781570435</v>
      </c>
      <c r="AL1026" s="248">
        <v>7.959449291229248E-2</v>
      </c>
      <c r="AM1026" s="242">
        <v>0</v>
      </c>
      <c r="AN1026" s="125">
        <v>0</v>
      </c>
      <c r="AO1026" s="300">
        <v>0</v>
      </c>
      <c r="AP1026" s="124">
        <v>0</v>
      </c>
      <c r="AQ1026" s="124">
        <v>0</v>
      </c>
      <c r="AR1026" s="124">
        <v>0</v>
      </c>
      <c r="AS1026" s="124">
        <v>0</v>
      </c>
      <c r="AT1026" s="124">
        <v>0</v>
      </c>
      <c r="AU1026" s="124">
        <v>1</v>
      </c>
      <c r="AV1026" s="298"/>
      <c r="AW1026" s="298"/>
      <c r="AX1026" s="298"/>
      <c r="AY1026" s="298"/>
      <c r="AZ1026" s="298"/>
      <c r="BA1026" s="298"/>
    </row>
    <row r="1027" spans="1:53" x14ac:dyDescent="0.25">
      <c r="A1027" s="9">
        <v>41852</v>
      </c>
      <c r="B1027" s="304" t="s">
        <v>84</v>
      </c>
      <c r="C1027" s="304" t="s">
        <v>87</v>
      </c>
      <c r="D1027" s="305">
        <v>2</v>
      </c>
      <c r="E1027" s="142">
        <v>194</v>
      </c>
      <c r="F1027" s="142">
        <v>581</v>
      </c>
      <c r="G1027" s="243">
        <v>1028.5902099609375</v>
      </c>
      <c r="H1027" s="243">
        <v>1.0791918039321899</v>
      </c>
      <c r="I1027" s="243">
        <v>4770024.5</v>
      </c>
      <c r="J1027" s="143">
        <v>0</v>
      </c>
      <c r="K1027" s="142">
        <v>99047</v>
      </c>
      <c r="L1027" s="249">
        <v>96.930750047957019</v>
      </c>
      <c r="M1027" s="142">
        <v>6483433</v>
      </c>
      <c r="N1027" s="249">
        <v>0</v>
      </c>
      <c r="O1027" s="142">
        <v>71387</v>
      </c>
      <c r="P1027" s="249">
        <v>0</v>
      </c>
      <c r="Q1027" s="142">
        <v>61708</v>
      </c>
      <c r="R1027" s="249">
        <v>99.88818359375</v>
      </c>
      <c r="S1027" s="142">
        <v>5099492</v>
      </c>
      <c r="T1027" s="249">
        <v>99.979995727539062</v>
      </c>
      <c r="U1027" s="249">
        <v>99.775871276855469</v>
      </c>
      <c r="V1027" s="249">
        <v>99.900886535644531</v>
      </c>
      <c r="W1027" s="249">
        <v>99.664306640625</v>
      </c>
      <c r="X1027" s="249">
        <v>99.880905151367188</v>
      </c>
      <c r="Y1027" s="142">
        <v>18409192</v>
      </c>
      <c r="Z1027" s="249">
        <v>99.901679992675781</v>
      </c>
      <c r="AA1027" s="142">
        <v>11971</v>
      </c>
      <c r="AB1027" s="249">
        <v>86.768020629882813</v>
      </c>
      <c r="AC1027" s="142">
        <v>62452</v>
      </c>
      <c r="AD1027" s="249">
        <v>0.20815986394882202</v>
      </c>
      <c r="AE1027" s="142">
        <v>8902</v>
      </c>
      <c r="AF1027" s="249">
        <v>99.224891662597656</v>
      </c>
      <c r="AG1027" s="142">
        <v>6454266</v>
      </c>
      <c r="AH1027" s="249">
        <v>0.13592560589313507</v>
      </c>
      <c r="AI1027" s="142">
        <v>11466</v>
      </c>
      <c r="AJ1027" s="249">
        <v>94.976455688476562</v>
      </c>
      <c r="AK1027" s="249">
        <v>2.6298961639404297</v>
      </c>
      <c r="AL1027" s="249">
        <v>0.18155941367149353</v>
      </c>
      <c r="AM1027" s="243">
        <v>0</v>
      </c>
      <c r="AN1027" s="143">
        <v>0</v>
      </c>
      <c r="AO1027" s="305">
        <v>0</v>
      </c>
      <c r="AP1027" s="142">
        <v>0</v>
      </c>
      <c r="AQ1027" s="142">
        <v>0</v>
      </c>
      <c r="AR1027" s="142">
        <v>0</v>
      </c>
      <c r="AS1027" s="142">
        <v>0</v>
      </c>
      <c r="AT1027" s="142">
        <v>0</v>
      </c>
      <c r="AU1027" s="142">
        <v>0</v>
      </c>
      <c r="AV1027" s="298"/>
      <c r="AW1027" s="298"/>
      <c r="AX1027" s="298"/>
      <c r="AY1027" s="298"/>
      <c r="AZ1027" s="298"/>
      <c r="BA1027" s="298"/>
    </row>
    <row r="1028" spans="1:53" x14ac:dyDescent="0.25">
      <c r="A1028" s="9">
        <v>41851</v>
      </c>
      <c r="B1028" s="299" t="s">
        <v>17</v>
      </c>
      <c r="C1028" s="299"/>
      <c r="D1028" s="300">
        <v>3</v>
      </c>
      <c r="E1028" s="124">
        <v>853</v>
      </c>
      <c r="F1028" s="124">
        <v>2758</v>
      </c>
      <c r="G1028" s="242">
        <v>6333.1873779296875</v>
      </c>
      <c r="H1028" s="242">
        <v>5.1588417021557689</v>
      </c>
      <c r="I1028" s="242">
        <v>15323139.375</v>
      </c>
      <c r="J1028" s="125"/>
      <c r="K1028" s="124">
        <v>1010358</v>
      </c>
      <c r="L1028" s="248">
        <v>96.998984518358839</v>
      </c>
      <c r="M1028" s="124">
        <v>30865542</v>
      </c>
      <c r="N1028" s="248">
        <v>2.9158731038719859E-5</v>
      </c>
      <c r="O1028" s="124">
        <v>735942</v>
      </c>
      <c r="P1028" s="248">
        <v>3.4463936977082144E-3</v>
      </c>
      <c r="Q1028" s="124">
        <v>1858315</v>
      </c>
      <c r="R1028" s="248">
        <v>99.924878083986172</v>
      </c>
      <c r="S1028" s="124">
        <v>22760830</v>
      </c>
      <c r="T1028" s="248">
        <v>99.934194018061589</v>
      </c>
      <c r="U1028" s="248">
        <v>99.786124638939555</v>
      </c>
      <c r="V1028" s="248">
        <v>99.830820543351379</v>
      </c>
      <c r="W1028" s="248">
        <v>99.711163390194827</v>
      </c>
      <c r="X1028" s="248">
        <v>99.765125891615668</v>
      </c>
      <c r="Y1028" s="124">
        <v>48588656</v>
      </c>
      <c r="Z1028" s="248">
        <v>99.902035810847693</v>
      </c>
      <c r="AA1028" s="124">
        <v>4763176</v>
      </c>
      <c r="AB1028" s="248">
        <v>99.758124166131481</v>
      </c>
      <c r="AC1028" s="124">
        <v>727502</v>
      </c>
      <c r="AD1028" s="248">
        <v>0.27958686318463977</v>
      </c>
      <c r="AE1028" s="124">
        <v>66689</v>
      </c>
      <c r="AF1028" s="248">
        <v>98.301068390898863</v>
      </c>
      <c r="AG1028" s="124">
        <v>30885938</v>
      </c>
      <c r="AH1028" s="248">
        <v>0.15676389721035214</v>
      </c>
      <c r="AI1028" s="124">
        <v>328016</v>
      </c>
      <c r="AJ1028" s="248">
        <v>94.59629931195667</v>
      </c>
      <c r="AK1028" s="248">
        <v>0.88409241976646968</v>
      </c>
      <c r="AL1028" s="248" t="e">
        <v>#DIV/0!</v>
      </c>
      <c r="AM1028" s="242"/>
      <c r="AN1028" s="125"/>
      <c r="AO1028" s="300"/>
      <c r="AP1028" s="124">
        <v>2</v>
      </c>
      <c r="AQ1028" s="124">
        <v>0</v>
      </c>
      <c r="AR1028" s="124">
        <v>0</v>
      </c>
      <c r="AS1028" s="124">
        <v>2</v>
      </c>
      <c r="AT1028" s="124">
        <v>2</v>
      </c>
      <c r="AU1028" s="124">
        <v>1</v>
      </c>
      <c r="AV1028" s="298"/>
      <c r="AW1028" s="298"/>
      <c r="AX1028" s="298"/>
      <c r="AY1028" s="298"/>
      <c r="AZ1028" s="298"/>
      <c r="BA1028" s="298"/>
    </row>
    <row r="1029" spans="1:53" x14ac:dyDescent="0.25">
      <c r="A1029" s="9">
        <v>41851</v>
      </c>
      <c r="B1029" s="304" t="s">
        <v>88</v>
      </c>
      <c r="C1029" s="304"/>
      <c r="D1029" s="305">
        <v>2</v>
      </c>
      <c r="E1029" s="142">
        <v>659</v>
      </c>
      <c r="F1029" s="142">
        <v>2177</v>
      </c>
      <c r="G1029" s="243">
        <v>5350.4381713867187</v>
      </c>
      <c r="H1029" s="243">
        <v>3.4224000899121165</v>
      </c>
      <c r="I1029" s="243">
        <v>10220666.375</v>
      </c>
      <c r="J1029" s="143"/>
      <c r="K1029" s="142">
        <v>862386</v>
      </c>
      <c r="L1029" s="249">
        <v>97.029056594146937</v>
      </c>
      <c r="M1029" s="142">
        <v>24409374</v>
      </c>
      <c r="N1029" s="249">
        <v>3.6871082295773399E-5</v>
      </c>
      <c r="O1029" s="142">
        <v>668947</v>
      </c>
      <c r="P1029" s="249">
        <v>3.5877282823911054E-3</v>
      </c>
      <c r="Q1029" s="142">
        <v>1799898</v>
      </c>
      <c r="R1029" s="249">
        <v>99.92477349533921</v>
      </c>
      <c r="S1029" s="142">
        <v>17716559</v>
      </c>
      <c r="T1029" s="249">
        <v>99.920836175493477</v>
      </c>
      <c r="U1029" s="249">
        <v>99.780401599904792</v>
      </c>
      <c r="V1029" s="249">
        <v>99.811321814951455</v>
      </c>
      <c r="W1029" s="249">
        <v>99.705340291444685</v>
      </c>
      <c r="X1029" s="249">
        <v>99.73230735531223</v>
      </c>
      <c r="Y1029" s="142">
        <v>26707616</v>
      </c>
      <c r="Z1029" s="249">
        <v>99.895539155484045</v>
      </c>
      <c r="AA1029" s="142">
        <v>4750559</v>
      </c>
      <c r="AB1029" s="249">
        <v>99.786909892945786</v>
      </c>
      <c r="AC1029" s="142">
        <v>669398</v>
      </c>
      <c r="AD1029" s="249">
        <v>0.28697426928481456</v>
      </c>
      <c r="AE1029" s="142">
        <v>57778</v>
      </c>
      <c r="AF1029" s="249">
        <v>98.15846754482979</v>
      </c>
      <c r="AG1029" s="142">
        <v>24461580</v>
      </c>
      <c r="AH1029" s="249">
        <v>0.1640368280812306</v>
      </c>
      <c r="AI1029" s="142">
        <v>314345</v>
      </c>
      <c r="AJ1029" s="249">
        <v>94.643464207994711</v>
      </c>
      <c r="AK1029" s="249">
        <v>7.9569119762237736E-7</v>
      </c>
      <c r="AL1029" s="249" t="e">
        <v>#DIV/0!</v>
      </c>
      <c r="AM1029" s="243"/>
      <c r="AN1029" s="143"/>
      <c r="AO1029" s="305"/>
      <c r="AP1029" s="142">
        <v>2</v>
      </c>
      <c r="AQ1029" s="142">
        <v>0</v>
      </c>
      <c r="AR1029" s="142">
        <v>0</v>
      </c>
      <c r="AS1029" s="142">
        <v>2</v>
      </c>
      <c r="AT1029" s="142">
        <v>1</v>
      </c>
      <c r="AU1029" s="142">
        <v>1</v>
      </c>
      <c r="AV1029" s="298"/>
      <c r="AW1029" s="298"/>
      <c r="AX1029" s="298"/>
      <c r="AY1029" s="298"/>
      <c r="AZ1029" s="298"/>
      <c r="BA1029" s="298"/>
    </row>
    <row r="1030" spans="1:53" x14ac:dyDescent="0.25">
      <c r="A1030" s="9">
        <v>41851</v>
      </c>
      <c r="B1030" s="306" t="s">
        <v>89</v>
      </c>
      <c r="C1030" s="306"/>
      <c r="D1030" s="307">
        <v>1</v>
      </c>
      <c r="E1030" s="145">
        <v>194</v>
      </c>
      <c r="F1030" s="145">
        <v>581</v>
      </c>
      <c r="G1030" s="244">
        <v>982.74920654296875</v>
      </c>
      <c r="H1030" s="244">
        <v>1.7364416122436523</v>
      </c>
      <c r="I1030" s="244">
        <v>5102473</v>
      </c>
      <c r="J1030" s="138"/>
      <c r="K1030" s="145">
        <v>147972</v>
      </c>
      <c r="L1030" s="250">
        <v>96.823723407131084</v>
      </c>
      <c r="M1030" s="145">
        <v>6456168</v>
      </c>
      <c r="N1030" s="250">
        <v>0</v>
      </c>
      <c r="O1030" s="145">
        <v>66995</v>
      </c>
      <c r="P1030" s="250">
        <v>2.0351638086140156E-3</v>
      </c>
      <c r="Q1030" s="145">
        <v>58417</v>
      </c>
      <c r="R1030" s="250">
        <v>99.9281005859375</v>
      </c>
      <c r="S1030" s="145">
        <v>5044271</v>
      </c>
      <c r="T1030" s="250">
        <v>99.981109619140625</v>
      </c>
      <c r="U1030" s="250">
        <v>99.843269348144531</v>
      </c>
      <c r="V1030" s="250">
        <v>99.904541015625</v>
      </c>
      <c r="W1030" s="250">
        <v>99.771484375</v>
      </c>
      <c r="X1030" s="250">
        <v>99.885665893554687</v>
      </c>
      <c r="Y1030" s="145">
        <v>21881040</v>
      </c>
      <c r="Z1030" s="250">
        <v>99.909965515136719</v>
      </c>
      <c r="AA1030" s="145">
        <v>12617</v>
      </c>
      <c r="AB1030" s="250">
        <v>88.919708251953125</v>
      </c>
      <c r="AC1030" s="145">
        <v>58104</v>
      </c>
      <c r="AD1030" s="250">
        <v>0.19447886943817139</v>
      </c>
      <c r="AE1030" s="145">
        <v>8911</v>
      </c>
      <c r="AF1030" s="250">
        <v>99.225677490234375</v>
      </c>
      <c r="AG1030" s="145">
        <v>6424358</v>
      </c>
      <c r="AH1030" s="250">
        <v>0.12907126545906067</v>
      </c>
      <c r="AI1030" s="145">
        <v>13671</v>
      </c>
      <c r="AJ1030" s="250">
        <v>93.511810302734375</v>
      </c>
      <c r="AK1030" s="250">
        <v>2.6549994945526123</v>
      </c>
      <c r="AL1030" s="250">
        <v>0.18258880078792572</v>
      </c>
      <c r="AM1030" s="244"/>
      <c r="AN1030" s="138"/>
      <c r="AO1030" s="307"/>
      <c r="AP1030" s="145">
        <v>0</v>
      </c>
      <c r="AQ1030" s="145">
        <v>0</v>
      </c>
      <c r="AR1030" s="145">
        <v>0</v>
      </c>
      <c r="AS1030" s="145">
        <v>0</v>
      </c>
      <c r="AT1030" s="145">
        <v>1</v>
      </c>
      <c r="AU1030" s="145">
        <v>0</v>
      </c>
      <c r="AV1030" s="298"/>
      <c r="AW1030" s="298"/>
      <c r="AX1030" s="298"/>
      <c r="AY1030" s="298"/>
      <c r="AZ1030" s="298"/>
      <c r="BA1030" s="298"/>
    </row>
    <row r="1031" spans="1:53" x14ac:dyDescent="0.25">
      <c r="A1031" s="9">
        <v>41851</v>
      </c>
      <c r="B1031" s="309" t="s">
        <v>75</v>
      </c>
      <c r="C1031" s="309" t="s">
        <v>86</v>
      </c>
      <c r="D1031" s="310" t="s">
        <v>118</v>
      </c>
      <c r="E1031" s="127">
        <v>39</v>
      </c>
      <c r="F1031" s="127">
        <v>158</v>
      </c>
      <c r="G1031" s="245">
        <v>1332.8114013671875</v>
      </c>
      <c r="H1031" s="245">
        <v>0.96480000019073486</v>
      </c>
      <c r="I1031" s="245">
        <v>861482.9375</v>
      </c>
      <c r="J1031" s="126">
        <v>0</v>
      </c>
      <c r="K1031" s="127">
        <v>174125</v>
      </c>
      <c r="L1031" s="251">
        <v>97.300789662598703</v>
      </c>
      <c r="M1031" s="127">
        <v>3542798</v>
      </c>
      <c r="N1031" s="251">
        <v>2.5403650943189859E-4</v>
      </c>
      <c r="O1031" s="127">
        <v>170306</v>
      </c>
      <c r="P1031" s="251">
        <v>1.2917924672365189E-2</v>
      </c>
      <c r="Q1031" s="127">
        <v>360717</v>
      </c>
      <c r="R1031" s="251">
        <v>99.909622192382813</v>
      </c>
      <c r="S1031" s="127">
        <v>2843773</v>
      </c>
      <c r="T1031" s="251">
        <v>99.91827392578125</v>
      </c>
      <c r="U1031" s="251">
        <v>99.782157897949219</v>
      </c>
      <c r="V1031" s="251">
        <v>99.571159362792969</v>
      </c>
      <c r="W1031" s="251">
        <v>99.691978454589844</v>
      </c>
      <c r="X1031" s="251">
        <v>99.489784240722656</v>
      </c>
      <c r="Y1031" s="127">
        <v>3181428</v>
      </c>
      <c r="Z1031" s="251">
        <v>99.927452087402344</v>
      </c>
      <c r="AA1031" s="127">
        <v>554455</v>
      </c>
      <c r="AB1031" s="251">
        <v>99.650108337402344</v>
      </c>
      <c r="AC1031" s="127">
        <v>170518</v>
      </c>
      <c r="AD1031" s="251">
        <v>0.34424519538879395</v>
      </c>
      <c r="AE1031" s="127">
        <v>20245</v>
      </c>
      <c r="AF1031" s="251">
        <v>98.034080505371094</v>
      </c>
      <c r="AG1031" s="127">
        <v>3540688</v>
      </c>
      <c r="AH1031" s="251">
        <v>0.15022504329681396</v>
      </c>
      <c r="AI1031" s="127">
        <v>118385</v>
      </c>
      <c r="AJ1031" s="251">
        <v>95.040756225585938</v>
      </c>
      <c r="AK1031" s="251">
        <v>1.139014720916748</v>
      </c>
      <c r="AL1031" s="251">
        <v>5.9824671596288681E-2</v>
      </c>
      <c r="AM1031" s="245">
        <v>0</v>
      </c>
      <c r="AN1031" s="126">
        <v>0</v>
      </c>
      <c r="AO1031" s="156">
        <v>0</v>
      </c>
      <c r="AP1031" s="127">
        <v>2</v>
      </c>
      <c r="AQ1031" s="127">
        <v>0</v>
      </c>
      <c r="AR1031" s="127">
        <v>0</v>
      </c>
      <c r="AS1031" s="127">
        <v>1</v>
      </c>
      <c r="AT1031" s="127">
        <v>0</v>
      </c>
      <c r="AU1031" s="127">
        <v>0</v>
      </c>
      <c r="AV1031" s="298"/>
      <c r="AW1031" s="298"/>
      <c r="AX1031" s="298"/>
      <c r="AY1031" s="298"/>
      <c r="AZ1031" s="298"/>
      <c r="BA1031" s="298"/>
    </row>
    <row r="1032" spans="1:53" x14ac:dyDescent="0.25">
      <c r="A1032" s="9">
        <v>41851</v>
      </c>
      <c r="B1032" s="309" t="s">
        <v>76</v>
      </c>
      <c r="C1032" s="309" t="s">
        <v>86</v>
      </c>
      <c r="D1032" s="310" t="s">
        <v>119</v>
      </c>
      <c r="E1032" s="127">
        <v>53</v>
      </c>
      <c r="F1032" s="127">
        <v>171</v>
      </c>
      <c r="G1032" s="245">
        <v>424.29129028320312</v>
      </c>
      <c r="H1032" s="245">
        <v>0.35279998183250427</v>
      </c>
      <c r="I1032" s="245">
        <v>699132.0625</v>
      </c>
      <c r="J1032" s="126">
        <v>0</v>
      </c>
      <c r="K1032" s="127">
        <v>64859</v>
      </c>
      <c r="L1032" s="251">
        <v>97.26329422285265</v>
      </c>
      <c r="M1032" s="127">
        <v>1777926</v>
      </c>
      <c r="N1032" s="251">
        <v>0</v>
      </c>
      <c r="O1032" s="127">
        <v>50002</v>
      </c>
      <c r="P1032" s="251">
        <v>0</v>
      </c>
      <c r="Q1032" s="127">
        <v>128162</v>
      </c>
      <c r="R1032" s="251">
        <v>99.936019897460938</v>
      </c>
      <c r="S1032" s="127">
        <v>1260366</v>
      </c>
      <c r="T1032" s="251">
        <v>99.947395324707031</v>
      </c>
      <c r="U1032" s="251">
        <v>99.710014343261719</v>
      </c>
      <c r="V1032" s="251">
        <v>99.877777099609375</v>
      </c>
      <c r="W1032" s="251">
        <v>99.646217346191406</v>
      </c>
      <c r="X1032" s="251">
        <v>99.825233459472656</v>
      </c>
      <c r="Y1032" s="127">
        <v>1866547</v>
      </c>
      <c r="Z1032" s="251">
        <v>99.900405883789063</v>
      </c>
      <c r="AA1032" s="127">
        <v>293087</v>
      </c>
      <c r="AB1032" s="251">
        <v>99.83349609375</v>
      </c>
      <c r="AC1032" s="127">
        <v>50026</v>
      </c>
      <c r="AD1032" s="251">
        <v>0.33382642269134521</v>
      </c>
      <c r="AE1032" s="127">
        <v>1052</v>
      </c>
      <c r="AF1032" s="251">
        <v>98.479087829589844</v>
      </c>
      <c r="AG1032" s="127">
        <v>1781599</v>
      </c>
      <c r="AH1032" s="251">
        <v>0.13544012606143951</v>
      </c>
      <c r="AI1032" s="127">
        <v>14625</v>
      </c>
      <c r="AJ1032" s="251">
        <v>93.039314270019531</v>
      </c>
      <c r="AK1032" s="251">
        <v>1.1053783893585205</v>
      </c>
      <c r="AL1032" s="251">
        <v>4.9385968595743179E-2</v>
      </c>
      <c r="AM1032" s="245">
        <v>0</v>
      </c>
      <c r="AN1032" s="126">
        <v>0</v>
      </c>
      <c r="AO1032" s="156">
        <v>0</v>
      </c>
      <c r="AP1032" s="127">
        <v>0</v>
      </c>
      <c r="AQ1032" s="127">
        <v>0</v>
      </c>
      <c r="AR1032" s="127">
        <v>0</v>
      </c>
      <c r="AS1032" s="127">
        <v>0</v>
      </c>
      <c r="AT1032" s="127">
        <v>0</v>
      </c>
      <c r="AU1032" s="127">
        <v>0</v>
      </c>
      <c r="AV1032" s="298"/>
      <c r="AW1032" s="298"/>
      <c r="AX1032" s="298"/>
      <c r="AY1032" s="298"/>
      <c r="AZ1032" s="298"/>
      <c r="BA1032" s="298"/>
    </row>
    <row r="1033" spans="1:53" x14ac:dyDescent="0.25">
      <c r="A1033" s="9">
        <v>41851</v>
      </c>
      <c r="B1033" s="309" t="s">
        <v>77</v>
      </c>
      <c r="C1033" s="309" t="s">
        <v>86</v>
      </c>
      <c r="D1033" s="310" t="s">
        <v>118</v>
      </c>
      <c r="E1033" s="127">
        <v>65</v>
      </c>
      <c r="F1033" s="127">
        <v>220</v>
      </c>
      <c r="G1033" s="245">
        <v>695.16961669921875</v>
      </c>
      <c r="H1033" s="245">
        <v>0.72960007190704346</v>
      </c>
      <c r="I1033" s="245">
        <v>1010814.6875</v>
      </c>
      <c r="J1033" s="126">
        <v>0</v>
      </c>
      <c r="K1033" s="127">
        <v>121072</v>
      </c>
      <c r="L1033" s="251">
        <v>97.077771904321395</v>
      </c>
      <c r="M1033" s="127">
        <v>3390832</v>
      </c>
      <c r="N1033" s="251">
        <v>0</v>
      </c>
      <c r="O1033" s="127">
        <v>82584</v>
      </c>
      <c r="P1033" s="251">
        <v>0</v>
      </c>
      <c r="Q1033" s="127">
        <v>245445</v>
      </c>
      <c r="R1033" s="251">
        <v>99.945816040039063</v>
      </c>
      <c r="S1033" s="127">
        <v>2340966</v>
      </c>
      <c r="T1033" s="251">
        <v>99.951042175292969</v>
      </c>
      <c r="U1033" s="251">
        <v>99.794151306152344</v>
      </c>
      <c r="V1033" s="251">
        <v>99.858055114746094</v>
      </c>
      <c r="W1033" s="251">
        <v>99.740081787109375</v>
      </c>
      <c r="X1033" s="251">
        <v>99.809165954589844</v>
      </c>
      <c r="Y1033" s="127">
        <v>3526180</v>
      </c>
      <c r="Z1033" s="251">
        <v>99.876327514648437</v>
      </c>
      <c r="AA1033" s="127">
        <v>667115</v>
      </c>
      <c r="AB1033" s="251">
        <v>99.823867797851562</v>
      </c>
      <c r="AC1033" s="127">
        <v>82605</v>
      </c>
      <c r="AD1033" s="251">
        <v>0.23122087121009827</v>
      </c>
      <c r="AE1033" s="127">
        <v>7529</v>
      </c>
      <c r="AF1033" s="251">
        <v>97.449859619140625</v>
      </c>
      <c r="AG1033" s="127">
        <v>3397868</v>
      </c>
      <c r="AH1033" s="251">
        <v>0.13358376920223236</v>
      </c>
      <c r="AI1033" s="127">
        <v>30649</v>
      </c>
      <c r="AJ1033" s="251">
        <v>95.040618896484375</v>
      </c>
      <c r="AK1033" s="251">
        <v>0.88952457904815674</v>
      </c>
      <c r="AL1033" s="251">
        <v>6.8192735314369202E-2</v>
      </c>
      <c r="AM1033" s="245">
        <v>0</v>
      </c>
      <c r="AN1033" s="126">
        <v>0</v>
      </c>
      <c r="AO1033" s="156">
        <v>0</v>
      </c>
      <c r="AP1033" s="127">
        <v>0</v>
      </c>
      <c r="AQ1033" s="127">
        <v>0</v>
      </c>
      <c r="AR1033" s="127">
        <v>0</v>
      </c>
      <c r="AS1033" s="127">
        <v>0</v>
      </c>
      <c r="AT1033" s="127">
        <v>0</v>
      </c>
      <c r="AU1033" s="127">
        <v>0</v>
      </c>
      <c r="AV1033" s="298"/>
      <c r="AW1033" s="298"/>
      <c r="AX1033" s="298"/>
      <c r="AY1033" s="298"/>
      <c r="AZ1033" s="298"/>
      <c r="BA1033" s="298"/>
    </row>
    <row r="1034" spans="1:53" x14ac:dyDescent="0.25">
      <c r="A1034" s="9">
        <v>41851</v>
      </c>
      <c r="B1034" s="309" t="s">
        <v>124</v>
      </c>
      <c r="C1034" s="309" t="s">
        <v>86</v>
      </c>
      <c r="D1034" s="310" t="s">
        <v>118</v>
      </c>
      <c r="E1034" s="127">
        <v>43</v>
      </c>
      <c r="F1034" s="127">
        <v>139</v>
      </c>
      <c r="G1034" s="245">
        <v>269.19366455078125</v>
      </c>
      <c r="H1034" s="245">
        <v>2.1600000560283661E-2</v>
      </c>
      <c r="I1034" s="245">
        <v>460945.4375</v>
      </c>
      <c r="J1034" s="126">
        <v>0</v>
      </c>
      <c r="K1034" s="127">
        <v>27562</v>
      </c>
      <c r="L1034" s="251">
        <v>96.832595602641319</v>
      </c>
      <c r="M1034" s="127">
        <v>1641061</v>
      </c>
      <c r="N1034" s="251">
        <v>0</v>
      </c>
      <c r="O1034" s="127">
        <v>34563</v>
      </c>
      <c r="P1034" s="251">
        <v>0</v>
      </c>
      <c r="Q1034" s="127">
        <v>97867</v>
      </c>
      <c r="R1034" s="251">
        <v>99.935623168945313</v>
      </c>
      <c r="S1034" s="127">
        <v>1164360</v>
      </c>
      <c r="T1034" s="251">
        <v>99.943229675292969</v>
      </c>
      <c r="U1034" s="251">
        <v>99.704887390136719</v>
      </c>
      <c r="V1034" s="251">
        <v>99.789527893066406</v>
      </c>
      <c r="W1034" s="251">
        <v>99.640701293945313</v>
      </c>
      <c r="X1034" s="251">
        <v>99.732879638671875</v>
      </c>
      <c r="Y1034" s="127">
        <v>1710172</v>
      </c>
      <c r="Z1034" s="251">
        <v>99.893867492675781</v>
      </c>
      <c r="AA1034" s="127">
        <v>286082</v>
      </c>
      <c r="AB1034" s="251">
        <v>99.853538513183594</v>
      </c>
      <c r="AC1034" s="127">
        <v>34561</v>
      </c>
      <c r="AD1034" s="251">
        <v>0.28934347629547119</v>
      </c>
      <c r="AE1034" s="127">
        <v>3055</v>
      </c>
      <c r="AF1034" s="251">
        <v>98.59246826171875</v>
      </c>
      <c r="AG1034" s="127">
        <v>1642988</v>
      </c>
      <c r="AH1034" s="251">
        <v>0.13810203969478607</v>
      </c>
      <c r="AI1034" s="127">
        <v>24913</v>
      </c>
      <c r="AJ1034" s="251">
        <v>92.750770568847656</v>
      </c>
      <c r="AK1034" s="251">
        <v>0.80435758829116821</v>
      </c>
      <c r="AL1034" s="251">
        <v>5.3555388003587723E-2</v>
      </c>
      <c r="AM1034" s="245">
        <v>0</v>
      </c>
      <c r="AN1034" s="126">
        <v>0</v>
      </c>
      <c r="AO1034" s="156">
        <v>0</v>
      </c>
      <c r="AP1034" s="127">
        <v>0</v>
      </c>
      <c r="AQ1034" s="127">
        <v>0</v>
      </c>
      <c r="AR1034" s="127">
        <v>0</v>
      </c>
      <c r="AS1034" s="127">
        <v>0</v>
      </c>
      <c r="AT1034" s="127">
        <v>0</v>
      </c>
      <c r="AU1034" s="127">
        <v>0</v>
      </c>
      <c r="AV1034" s="298"/>
      <c r="AW1034" s="298"/>
      <c r="AX1034" s="298"/>
      <c r="AY1034" s="298"/>
      <c r="AZ1034" s="298"/>
      <c r="BA1034" s="298"/>
    </row>
    <row r="1035" spans="1:53" x14ac:dyDescent="0.25">
      <c r="A1035" s="9">
        <v>41851</v>
      </c>
      <c r="B1035" s="309" t="s">
        <v>78</v>
      </c>
      <c r="C1035" s="309" t="s">
        <v>86</v>
      </c>
      <c r="D1035" s="310" t="s">
        <v>118</v>
      </c>
      <c r="E1035" s="127">
        <v>33</v>
      </c>
      <c r="F1035" s="127">
        <v>104</v>
      </c>
      <c r="G1035" s="245">
        <v>531.8760986328125</v>
      </c>
      <c r="H1035" s="245">
        <v>0.36960002779960632</v>
      </c>
      <c r="I1035" s="245">
        <v>428126.21875</v>
      </c>
      <c r="J1035" s="126">
        <v>0</v>
      </c>
      <c r="K1035" s="127">
        <v>81217</v>
      </c>
      <c r="L1035" s="251">
        <v>96.776536931923118</v>
      </c>
      <c r="M1035" s="127">
        <v>1661721</v>
      </c>
      <c r="N1035" s="251">
        <v>0</v>
      </c>
      <c r="O1035" s="127">
        <v>64475</v>
      </c>
      <c r="P1035" s="251">
        <v>0</v>
      </c>
      <c r="Q1035" s="127">
        <v>145724</v>
      </c>
      <c r="R1035" s="251">
        <v>99.944412231445312</v>
      </c>
      <c r="S1035" s="127">
        <v>1145090</v>
      </c>
      <c r="T1035" s="251">
        <v>99.950920104980469</v>
      </c>
      <c r="U1035" s="251">
        <v>99.830940246582031</v>
      </c>
      <c r="V1035" s="251">
        <v>99.844436645507813</v>
      </c>
      <c r="W1035" s="251">
        <v>99.775444030761719</v>
      </c>
      <c r="X1035" s="251">
        <v>99.795433044433594</v>
      </c>
      <c r="Y1035" s="127">
        <v>1739918</v>
      </c>
      <c r="Z1035" s="251">
        <v>99.857978820800781</v>
      </c>
      <c r="AA1035" s="127">
        <v>276141</v>
      </c>
      <c r="AB1035" s="251">
        <v>99.789237976074219</v>
      </c>
      <c r="AC1035" s="127">
        <v>64539</v>
      </c>
      <c r="AD1035" s="251">
        <v>0.27735167741775513</v>
      </c>
      <c r="AE1035" s="127">
        <v>4590</v>
      </c>
      <c r="AF1035" s="251">
        <v>97.167755126953125</v>
      </c>
      <c r="AG1035" s="127">
        <v>1667280</v>
      </c>
      <c r="AH1035" s="251">
        <v>0.16931769251823425</v>
      </c>
      <c r="AI1035" s="127">
        <v>15444</v>
      </c>
      <c r="AJ1035" s="251">
        <v>95.486923217773438</v>
      </c>
      <c r="AK1035" s="251">
        <v>1.0934115648269653</v>
      </c>
      <c r="AL1035" s="251">
        <v>5.3969237953424454E-2</v>
      </c>
      <c r="AM1035" s="245">
        <v>0</v>
      </c>
      <c r="AN1035" s="126">
        <v>0</v>
      </c>
      <c r="AO1035" s="156">
        <v>0</v>
      </c>
      <c r="AP1035" s="127">
        <v>0</v>
      </c>
      <c r="AQ1035" s="127">
        <v>0</v>
      </c>
      <c r="AR1035" s="127">
        <v>0</v>
      </c>
      <c r="AS1035" s="127">
        <v>0</v>
      </c>
      <c r="AT1035" s="127">
        <v>0</v>
      </c>
      <c r="AU1035" s="127">
        <v>0</v>
      </c>
      <c r="AV1035" s="298"/>
      <c r="AW1035" s="298"/>
      <c r="AX1035" s="298"/>
      <c r="AY1035" s="298"/>
      <c r="AZ1035" s="298"/>
      <c r="BA1035" s="298"/>
    </row>
    <row r="1036" spans="1:53" x14ac:dyDescent="0.25">
      <c r="A1036" s="9">
        <v>41851</v>
      </c>
      <c r="B1036" s="309" t="s">
        <v>79</v>
      </c>
      <c r="C1036" s="309" t="s">
        <v>86</v>
      </c>
      <c r="D1036" s="310" t="s">
        <v>119</v>
      </c>
      <c r="E1036" s="127">
        <v>81</v>
      </c>
      <c r="F1036" s="127">
        <v>273</v>
      </c>
      <c r="G1036" s="245">
        <v>452.80093383789062</v>
      </c>
      <c r="H1036" s="245">
        <v>0.21840000152587891</v>
      </c>
      <c r="I1036" s="245">
        <v>1208018</v>
      </c>
      <c r="J1036" s="126">
        <v>0</v>
      </c>
      <c r="K1036" s="127">
        <v>83819</v>
      </c>
      <c r="L1036" s="251">
        <v>96.915973705245833</v>
      </c>
      <c r="M1036" s="127">
        <v>3211625</v>
      </c>
      <c r="N1036" s="251">
        <v>0</v>
      </c>
      <c r="O1036" s="127">
        <v>55438</v>
      </c>
      <c r="P1036" s="251">
        <v>0</v>
      </c>
      <c r="Q1036" s="127">
        <v>162447</v>
      </c>
      <c r="R1036" s="251">
        <v>99.892890930175781</v>
      </c>
      <c r="S1036" s="127">
        <v>2266058</v>
      </c>
      <c r="T1036" s="251">
        <v>99.902519226074219</v>
      </c>
      <c r="U1036" s="251">
        <v>99.69696044921875</v>
      </c>
      <c r="V1036" s="251">
        <v>99.807601928710938</v>
      </c>
      <c r="W1036" s="251">
        <v>99.590179443359375</v>
      </c>
      <c r="X1036" s="251">
        <v>99.710311889648438</v>
      </c>
      <c r="Y1036" s="127">
        <v>3757495</v>
      </c>
      <c r="Z1036" s="251">
        <v>99.89471435546875</v>
      </c>
      <c r="AA1036" s="127">
        <v>702248</v>
      </c>
      <c r="AB1036" s="251">
        <v>99.831398010253906</v>
      </c>
      <c r="AC1036" s="127">
        <v>55438</v>
      </c>
      <c r="AD1036" s="251">
        <v>0.29943358898162842</v>
      </c>
      <c r="AE1036" s="127">
        <v>3762</v>
      </c>
      <c r="AF1036" s="251">
        <v>99.043060302734375</v>
      </c>
      <c r="AG1036" s="127">
        <v>3215938</v>
      </c>
      <c r="AH1036" s="251">
        <v>0.12621511518955231</v>
      </c>
      <c r="AI1036" s="127">
        <v>27964</v>
      </c>
      <c r="AJ1036" s="251">
        <v>96.634956359863281</v>
      </c>
      <c r="AK1036" s="251">
        <v>0.88232052326202393</v>
      </c>
      <c r="AL1036" s="251">
        <v>5.7156044989824295E-2</v>
      </c>
      <c r="AM1036" s="245">
        <v>0</v>
      </c>
      <c r="AN1036" s="126">
        <v>0</v>
      </c>
      <c r="AO1036" s="156">
        <v>0</v>
      </c>
      <c r="AP1036" s="127">
        <v>0</v>
      </c>
      <c r="AQ1036" s="127">
        <v>0</v>
      </c>
      <c r="AR1036" s="127">
        <v>0</v>
      </c>
      <c r="AS1036" s="127">
        <v>0</v>
      </c>
      <c r="AT1036" s="127">
        <v>1</v>
      </c>
      <c r="AU1036" s="127">
        <v>0</v>
      </c>
      <c r="AV1036" s="298"/>
      <c r="AW1036" s="298"/>
      <c r="AX1036" s="298"/>
      <c r="AY1036" s="298"/>
      <c r="AZ1036" s="298"/>
      <c r="BA1036" s="298"/>
    </row>
    <row r="1037" spans="1:53" x14ac:dyDescent="0.25">
      <c r="A1037" s="9">
        <v>41851</v>
      </c>
      <c r="B1037" s="309" t="s">
        <v>80</v>
      </c>
      <c r="C1037" s="309" t="s">
        <v>86</v>
      </c>
      <c r="D1037" s="310" t="s">
        <v>119</v>
      </c>
      <c r="E1037" s="127">
        <v>58</v>
      </c>
      <c r="F1037" s="127">
        <v>180</v>
      </c>
      <c r="G1037" s="245">
        <v>305.86083984375</v>
      </c>
      <c r="H1037" s="245">
        <v>1.4400000683963299E-2</v>
      </c>
      <c r="I1037" s="245">
        <v>742877.4375</v>
      </c>
      <c r="J1037" s="126">
        <v>0</v>
      </c>
      <c r="K1037" s="127">
        <v>51087</v>
      </c>
      <c r="L1037" s="251">
        <v>96.672343257580209</v>
      </c>
      <c r="M1037" s="127">
        <v>1703885</v>
      </c>
      <c r="N1037" s="251">
        <v>0</v>
      </c>
      <c r="O1037" s="127">
        <v>37148</v>
      </c>
      <c r="P1037" s="251">
        <v>0</v>
      </c>
      <c r="Q1037" s="127">
        <v>88701</v>
      </c>
      <c r="R1037" s="251">
        <v>99.922210693359375</v>
      </c>
      <c r="S1037" s="127">
        <v>1221822</v>
      </c>
      <c r="T1037" s="251">
        <v>99.931007385253906</v>
      </c>
      <c r="U1037" s="251">
        <v>99.757728576660156</v>
      </c>
      <c r="V1037" s="251">
        <v>99.886436462402344</v>
      </c>
      <c r="W1037" s="251">
        <v>99.680130004882813</v>
      </c>
      <c r="X1037" s="251">
        <v>99.817520141601563</v>
      </c>
      <c r="Y1037" s="127">
        <v>1722475</v>
      </c>
      <c r="Z1037" s="251">
        <v>99.891433715820313</v>
      </c>
      <c r="AA1037" s="127">
        <v>294331</v>
      </c>
      <c r="AB1037" s="251">
        <v>99.822990417480469</v>
      </c>
      <c r="AC1037" s="127">
        <v>37145</v>
      </c>
      <c r="AD1037" s="251">
        <v>0.26113876700401306</v>
      </c>
      <c r="AE1037" s="127">
        <v>2408</v>
      </c>
      <c r="AF1037" s="251">
        <v>98.504981994628906</v>
      </c>
      <c r="AG1037" s="127">
        <v>1707068</v>
      </c>
      <c r="AH1037" s="251">
        <v>0.13988897204399109</v>
      </c>
      <c r="AI1037" s="127">
        <v>15004</v>
      </c>
      <c r="AJ1037" s="251">
        <v>95.687812805175781</v>
      </c>
      <c r="AK1037" s="251">
        <v>1.0129803419113159</v>
      </c>
      <c r="AL1037" s="251">
        <v>7.9513892531394958E-2</v>
      </c>
      <c r="AM1037" s="245">
        <v>0</v>
      </c>
      <c r="AN1037" s="126">
        <v>0</v>
      </c>
      <c r="AO1037" s="156">
        <v>0</v>
      </c>
      <c r="AP1037" s="127">
        <v>0</v>
      </c>
      <c r="AQ1037" s="127">
        <v>0</v>
      </c>
      <c r="AR1037" s="127">
        <v>0</v>
      </c>
      <c r="AS1037" s="127">
        <v>0</v>
      </c>
      <c r="AT1037" s="127">
        <v>0</v>
      </c>
      <c r="AU1037" s="127">
        <v>0</v>
      </c>
      <c r="AV1037" s="298"/>
      <c r="AW1037" s="298"/>
      <c r="AX1037" s="298"/>
      <c r="AY1037" s="298"/>
      <c r="AZ1037" s="298"/>
      <c r="BA1037" s="298"/>
    </row>
    <row r="1038" spans="1:53" x14ac:dyDescent="0.25">
      <c r="A1038" s="9">
        <v>41851</v>
      </c>
      <c r="B1038" s="309" t="s">
        <v>81</v>
      </c>
      <c r="C1038" s="309" t="s">
        <v>86</v>
      </c>
      <c r="D1038" s="310" t="s">
        <v>119</v>
      </c>
      <c r="E1038" s="127">
        <v>40</v>
      </c>
      <c r="F1038" s="127">
        <v>134</v>
      </c>
      <c r="G1038" s="245">
        <v>281.05441284179687</v>
      </c>
      <c r="H1038" s="245">
        <v>5.2799999713897705E-2</v>
      </c>
      <c r="I1038" s="245">
        <v>797637.75</v>
      </c>
      <c r="J1038" s="126">
        <v>0</v>
      </c>
      <c r="K1038" s="127">
        <v>33213</v>
      </c>
      <c r="L1038" s="251">
        <v>96.395989522175057</v>
      </c>
      <c r="M1038" s="127">
        <v>1325248</v>
      </c>
      <c r="N1038" s="251">
        <v>0</v>
      </c>
      <c r="O1038" s="127">
        <v>34214</v>
      </c>
      <c r="P1038" s="251">
        <v>0</v>
      </c>
      <c r="Q1038" s="127">
        <v>88883</v>
      </c>
      <c r="R1038" s="251">
        <v>99.922370910644531</v>
      </c>
      <c r="S1038" s="127">
        <v>1027699</v>
      </c>
      <c r="T1038" s="251">
        <v>99.919921875</v>
      </c>
      <c r="U1038" s="251">
        <v>99.795402526855469</v>
      </c>
      <c r="V1038" s="251">
        <v>99.836257934570313</v>
      </c>
      <c r="W1038" s="251">
        <v>99.717933654785156</v>
      </c>
      <c r="X1038" s="251">
        <v>99.756309509277344</v>
      </c>
      <c r="Y1038" s="127">
        <v>1697261</v>
      </c>
      <c r="Z1038" s="251">
        <v>99.903785705566406</v>
      </c>
      <c r="AA1038" s="127">
        <v>335848</v>
      </c>
      <c r="AB1038" s="251">
        <v>99.853507995605469</v>
      </c>
      <c r="AC1038" s="127">
        <v>34207</v>
      </c>
      <c r="AD1038" s="251">
        <v>0.18709620833396912</v>
      </c>
      <c r="AE1038" s="127">
        <v>2579</v>
      </c>
      <c r="AF1038" s="251">
        <v>99.030632019042969</v>
      </c>
      <c r="AG1038" s="127">
        <v>1328371</v>
      </c>
      <c r="AH1038" s="251">
        <v>0.14830194413661957</v>
      </c>
      <c r="AI1038" s="127">
        <v>15961</v>
      </c>
      <c r="AJ1038" s="251">
        <v>95.608047485351562</v>
      </c>
      <c r="AK1038" s="251">
        <v>0.87899684906005859</v>
      </c>
      <c r="AL1038" s="251">
        <v>7.4673883616924286E-2</v>
      </c>
      <c r="AM1038" s="245">
        <v>0</v>
      </c>
      <c r="AN1038" s="126">
        <v>0</v>
      </c>
      <c r="AO1038" s="156">
        <v>0</v>
      </c>
      <c r="AP1038" s="127">
        <v>0</v>
      </c>
      <c r="AQ1038" s="127">
        <v>0</v>
      </c>
      <c r="AR1038" s="127">
        <v>0</v>
      </c>
      <c r="AS1038" s="127">
        <v>0</v>
      </c>
      <c r="AT1038" s="127">
        <v>0</v>
      </c>
      <c r="AU1038" s="127">
        <v>0</v>
      </c>
      <c r="AV1038" s="298"/>
      <c r="AW1038" s="298"/>
      <c r="AX1038" s="298"/>
      <c r="AY1038" s="298"/>
      <c r="AZ1038" s="298"/>
      <c r="BA1038" s="298"/>
    </row>
    <row r="1039" spans="1:53" x14ac:dyDescent="0.25">
      <c r="A1039" s="9">
        <v>41851</v>
      </c>
      <c r="B1039" s="309" t="s">
        <v>125</v>
      </c>
      <c r="C1039" s="309" t="s">
        <v>86</v>
      </c>
      <c r="D1039" s="310" t="s">
        <v>119</v>
      </c>
      <c r="E1039" s="127">
        <v>16</v>
      </c>
      <c r="F1039" s="127">
        <v>58</v>
      </c>
      <c r="G1039" s="245">
        <v>334.75442504882812</v>
      </c>
      <c r="H1039" s="245">
        <v>0.1632000207901001</v>
      </c>
      <c r="I1039" s="245">
        <v>277517.71875</v>
      </c>
      <c r="J1039" s="126">
        <v>0</v>
      </c>
      <c r="K1039" s="127">
        <v>65834</v>
      </c>
      <c r="L1039" s="251">
        <v>97.208129537928727</v>
      </c>
      <c r="M1039" s="127">
        <v>966658</v>
      </c>
      <c r="N1039" s="251">
        <v>0</v>
      </c>
      <c r="O1039" s="127">
        <v>42828</v>
      </c>
      <c r="P1039" s="251">
        <v>0</v>
      </c>
      <c r="Q1039" s="127">
        <v>89019</v>
      </c>
      <c r="R1039" s="251">
        <v>99.933723449707031</v>
      </c>
      <c r="S1039" s="127">
        <v>717560</v>
      </c>
      <c r="T1039" s="251">
        <v>99.9508056640625</v>
      </c>
      <c r="U1039" s="251">
        <v>99.80853271484375</v>
      </c>
      <c r="V1039" s="251">
        <v>99.723068237304688</v>
      </c>
      <c r="W1039" s="251">
        <v>99.742385864257813</v>
      </c>
      <c r="X1039" s="251">
        <v>99.67401123046875</v>
      </c>
      <c r="Y1039" s="127">
        <v>890835</v>
      </c>
      <c r="Z1039" s="251">
        <v>99.93365478515625</v>
      </c>
      <c r="AA1039" s="127">
        <v>147266</v>
      </c>
      <c r="AB1039" s="251">
        <v>99.820053100585937</v>
      </c>
      <c r="AC1039" s="127">
        <v>42839</v>
      </c>
      <c r="AD1039" s="251">
        <v>0.22876350581645966</v>
      </c>
      <c r="AE1039" s="127">
        <v>3478</v>
      </c>
      <c r="AF1039" s="251">
        <v>98.964920043945313</v>
      </c>
      <c r="AG1039" s="127">
        <v>967278</v>
      </c>
      <c r="AH1039" s="251">
        <v>0.13026244938373566</v>
      </c>
      <c r="AI1039" s="127">
        <v>12182</v>
      </c>
      <c r="AJ1039" s="251">
        <v>93.876213073730469</v>
      </c>
      <c r="AK1039" s="251">
        <v>0.96364659070968628</v>
      </c>
      <c r="AL1039" s="251">
        <v>5.6182771921157837E-2</v>
      </c>
      <c r="AM1039" s="245">
        <v>0</v>
      </c>
      <c r="AN1039" s="126">
        <v>0</v>
      </c>
      <c r="AO1039" s="156">
        <v>0</v>
      </c>
      <c r="AP1039" s="127">
        <v>0</v>
      </c>
      <c r="AQ1039" s="127">
        <v>0</v>
      </c>
      <c r="AR1039" s="127">
        <v>0</v>
      </c>
      <c r="AS1039" s="127">
        <v>0</v>
      </c>
      <c r="AT1039" s="127">
        <v>0</v>
      </c>
      <c r="AU1039" s="127">
        <v>0</v>
      </c>
      <c r="AV1039" s="298"/>
      <c r="AW1039" s="298"/>
      <c r="AX1039" s="298"/>
      <c r="AY1039" s="298"/>
      <c r="AZ1039" s="298"/>
      <c r="BA1039" s="298"/>
    </row>
    <row r="1040" spans="1:53" x14ac:dyDescent="0.25">
      <c r="A1040" s="9">
        <v>41851</v>
      </c>
      <c r="B1040" s="313" t="s">
        <v>82</v>
      </c>
      <c r="C1040" s="313" t="s">
        <v>86</v>
      </c>
      <c r="D1040" s="314" t="s">
        <v>120</v>
      </c>
      <c r="E1040" s="131">
        <v>51</v>
      </c>
      <c r="F1040" s="131">
        <v>165</v>
      </c>
      <c r="G1040" s="246">
        <v>339.56161499023437</v>
      </c>
      <c r="H1040" s="246">
        <v>0.49919998645782471</v>
      </c>
      <c r="I1040" s="246">
        <v>644329.625</v>
      </c>
      <c r="J1040" s="129">
        <v>0</v>
      </c>
      <c r="K1040" s="128">
        <v>60009</v>
      </c>
      <c r="L1040" s="252">
        <v>97.208752020530255</v>
      </c>
      <c r="M1040" s="128">
        <v>1259419</v>
      </c>
      <c r="N1040" s="252">
        <v>0</v>
      </c>
      <c r="O1040" s="128">
        <v>49054</v>
      </c>
      <c r="P1040" s="252">
        <v>0</v>
      </c>
      <c r="Q1040" s="128">
        <v>141563</v>
      </c>
      <c r="R1040" s="252">
        <v>99.915939331054688</v>
      </c>
      <c r="S1040" s="128">
        <v>925257</v>
      </c>
      <c r="T1040" s="252">
        <v>99.769790649414063</v>
      </c>
      <c r="U1040" s="252">
        <v>99.834877014160156</v>
      </c>
      <c r="V1040" s="252">
        <v>99.897811889648438</v>
      </c>
      <c r="W1040" s="252">
        <v>99.750953674316406</v>
      </c>
      <c r="X1040" s="252">
        <v>99.667839050292969</v>
      </c>
      <c r="Y1040" s="128">
        <v>1043256</v>
      </c>
      <c r="Z1040" s="252">
        <v>99.924087524414063</v>
      </c>
      <c r="AA1040" s="128">
        <v>169076</v>
      </c>
      <c r="AB1040" s="252">
        <v>99.656364440917969</v>
      </c>
      <c r="AC1040" s="128">
        <v>49102</v>
      </c>
      <c r="AD1040" s="252">
        <v>0.21791373193264008</v>
      </c>
      <c r="AE1040" s="128">
        <v>4968</v>
      </c>
      <c r="AF1040" s="252">
        <v>98.812400817871094</v>
      </c>
      <c r="AG1040" s="128">
        <v>1262979</v>
      </c>
      <c r="AH1040" s="252">
        <v>0.2565363347530365</v>
      </c>
      <c r="AI1040" s="128">
        <v>15229</v>
      </c>
      <c r="AJ1040" s="252">
        <v>94.77313232421875</v>
      </c>
      <c r="AK1040" s="252">
        <v>1.236017107963562</v>
      </c>
      <c r="AL1040" s="252">
        <v>6.5219990909099579E-2</v>
      </c>
      <c r="AM1040" s="246">
        <v>0</v>
      </c>
      <c r="AN1040" s="129">
        <v>0</v>
      </c>
      <c r="AO1040" s="129">
        <v>0</v>
      </c>
      <c r="AP1040" s="296">
        <v>0</v>
      </c>
      <c r="AQ1040" s="296">
        <v>0</v>
      </c>
      <c r="AR1040" s="296">
        <v>0</v>
      </c>
      <c r="AS1040" s="296">
        <v>1</v>
      </c>
      <c r="AT1040" s="296">
        <v>0</v>
      </c>
      <c r="AU1040" s="296">
        <v>0</v>
      </c>
      <c r="AV1040" s="298"/>
      <c r="AW1040" s="298"/>
      <c r="AX1040" s="298"/>
      <c r="AY1040" s="298"/>
      <c r="AZ1040" s="298"/>
      <c r="BA1040" s="298"/>
    </row>
    <row r="1041" spans="1:53" x14ac:dyDescent="0.25">
      <c r="A1041" s="9">
        <v>41851</v>
      </c>
      <c r="B1041" s="313" t="s">
        <v>83</v>
      </c>
      <c r="C1041" s="313" t="s">
        <v>86</v>
      </c>
      <c r="D1041" s="314" t="s">
        <v>120</v>
      </c>
      <c r="E1041" s="131">
        <v>46</v>
      </c>
      <c r="F1041" s="131">
        <v>140</v>
      </c>
      <c r="G1041" s="246">
        <v>147.41999816894531</v>
      </c>
      <c r="H1041" s="246">
        <v>0</v>
      </c>
      <c r="I1041" s="246">
        <v>673991</v>
      </c>
      <c r="J1041" s="131">
        <v>0</v>
      </c>
      <c r="K1041" s="130">
        <v>31419</v>
      </c>
      <c r="L1041" s="253">
        <v>96.785384639867601</v>
      </c>
      <c r="M1041" s="130">
        <v>932548</v>
      </c>
      <c r="N1041" s="253">
        <v>0</v>
      </c>
      <c r="O1041" s="130">
        <v>18513</v>
      </c>
      <c r="P1041" s="253">
        <v>1.0803218930959702E-2</v>
      </c>
      <c r="Q1041" s="130">
        <v>76606</v>
      </c>
      <c r="R1041" s="253">
        <v>99.922981262207031</v>
      </c>
      <c r="S1041" s="130">
        <v>638321</v>
      </c>
      <c r="T1041" s="253">
        <v>99.905693054199219</v>
      </c>
      <c r="U1041" s="253">
        <v>99.789337158203125</v>
      </c>
      <c r="V1041" s="253">
        <v>99.865318298339844</v>
      </c>
      <c r="W1041" s="253">
        <v>99.712478637695312</v>
      </c>
      <c r="X1041" s="253">
        <v>99.771141052246094</v>
      </c>
      <c r="Y1041" s="130">
        <v>917314</v>
      </c>
      <c r="Z1041" s="253">
        <v>99.901779174804687</v>
      </c>
      <c r="AA1041" s="130">
        <v>190868</v>
      </c>
      <c r="AB1041" s="253">
        <v>99.787811279296875</v>
      </c>
      <c r="AC1041" s="130">
        <v>18517</v>
      </c>
      <c r="AD1041" s="253">
        <v>0.22681860625743866</v>
      </c>
      <c r="AE1041" s="130">
        <v>1656</v>
      </c>
      <c r="AF1041" s="253">
        <v>98.731887817382813</v>
      </c>
      <c r="AG1041" s="130">
        <v>935128</v>
      </c>
      <c r="AH1041" s="253">
        <v>0.27728822827339172</v>
      </c>
      <c r="AI1041" s="130">
        <v>5472</v>
      </c>
      <c r="AJ1041" s="253">
        <v>95.997810363769531</v>
      </c>
      <c r="AK1041" s="253">
        <v>1.1657899618148804</v>
      </c>
      <c r="AL1041" s="253">
        <v>6.7762158811092377E-2</v>
      </c>
      <c r="AM1041" s="256">
        <v>0</v>
      </c>
      <c r="AN1041" s="131">
        <v>0</v>
      </c>
      <c r="AO1041" s="131">
        <v>0</v>
      </c>
      <c r="AP1041" s="296">
        <v>0</v>
      </c>
      <c r="AQ1041" s="296">
        <v>0</v>
      </c>
      <c r="AR1041" s="296">
        <v>0</v>
      </c>
      <c r="AS1041" s="296">
        <v>0</v>
      </c>
      <c r="AT1041" s="296">
        <v>0</v>
      </c>
      <c r="AU1041" s="296">
        <v>0</v>
      </c>
      <c r="AV1041" s="298"/>
      <c r="AW1041" s="298"/>
      <c r="AX1041" s="298"/>
      <c r="AY1041" s="298"/>
      <c r="AZ1041" s="298"/>
      <c r="BA1041" s="298"/>
    </row>
    <row r="1042" spans="1:53" x14ac:dyDescent="0.25">
      <c r="A1042" s="9">
        <v>41851</v>
      </c>
      <c r="B1042" s="299" t="s">
        <v>85</v>
      </c>
      <c r="C1042" s="299" t="s">
        <v>86</v>
      </c>
      <c r="D1042" s="300">
        <v>3</v>
      </c>
      <c r="E1042" s="124">
        <v>134</v>
      </c>
      <c r="F1042" s="124">
        <v>435</v>
      </c>
      <c r="G1042" s="242">
        <v>235.64387512207031</v>
      </c>
      <c r="H1042" s="242">
        <v>3.5999998450279236E-2</v>
      </c>
      <c r="I1042" s="242">
        <v>2415793.5</v>
      </c>
      <c r="J1042" s="125">
        <v>0</v>
      </c>
      <c r="K1042" s="124">
        <v>68170</v>
      </c>
      <c r="L1042" s="248">
        <v>96.90186298958487</v>
      </c>
      <c r="M1042" s="124">
        <v>2995653</v>
      </c>
      <c r="N1042" s="248">
        <v>0</v>
      </c>
      <c r="O1042" s="124">
        <v>29822</v>
      </c>
      <c r="P1042" s="248">
        <v>0</v>
      </c>
      <c r="Q1042" s="124">
        <v>174764</v>
      </c>
      <c r="R1042" s="248">
        <v>99.93133544921875</v>
      </c>
      <c r="S1042" s="124">
        <v>2165287</v>
      </c>
      <c r="T1042" s="248">
        <v>99.921073913574219</v>
      </c>
      <c r="U1042" s="248">
        <v>99.859161376953125</v>
      </c>
      <c r="V1042" s="248">
        <v>99.922119140625</v>
      </c>
      <c r="W1042" s="248">
        <v>99.790596008300781</v>
      </c>
      <c r="X1042" s="248">
        <v>99.843254089355469</v>
      </c>
      <c r="Y1042" s="124">
        <v>4654735</v>
      </c>
      <c r="Z1042" s="248">
        <v>99.885238647460938</v>
      </c>
      <c r="AA1042" s="124">
        <v>834042</v>
      </c>
      <c r="AB1042" s="248">
        <v>99.751693725585937</v>
      </c>
      <c r="AC1042" s="124">
        <v>29901</v>
      </c>
      <c r="AD1042" s="248">
        <v>0.41135749220848083</v>
      </c>
      <c r="AE1042" s="124">
        <v>2456</v>
      </c>
      <c r="AF1042" s="248">
        <v>97.068405151367188</v>
      </c>
      <c r="AG1042" s="124">
        <v>3014395</v>
      </c>
      <c r="AH1042" s="248">
        <v>0.24061213433742523</v>
      </c>
      <c r="AI1042" s="124">
        <v>18517</v>
      </c>
      <c r="AJ1042" s="248">
        <v>89.868766784667969</v>
      </c>
      <c r="AK1042" s="248">
        <v>1.021048903465271</v>
      </c>
      <c r="AL1042" s="248">
        <v>7.747214287519455E-2</v>
      </c>
      <c r="AM1042" s="242">
        <v>0</v>
      </c>
      <c r="AN1042" s="125">
        <v>0</v>
      </c>
      <c r="AO1042" s="300">
        <v>0</v>
      </c>
      <c r="AP1042" s="124">
        <v>0</v>
      </c>
      <c r="AQ1042" s="124">
        <v>0</v>
      </c>
      <c r="AR1042" s="124">
        <v>0</v>
      </c>
      <c r="AS1042" s="124">
        <v>0</v>
      </c>
      <c r="AT1042" s="124">
        <v>0</v>
      </c>
      <c r="AU1042" s="124">
        <v>1</v>
      </c>
      <c r="AV1042" s="298"/>
      <c r="AW1042" s="298"/>
      <c r="AX1042" s="298"/>
      <c r="AY1042" s="298"/>
      <c r="AZ1042" s="298"/>
      <c r="BA1042" s="298"/>
    </row>
    <row r="1043" spans="1:53" x14ac:dyDescent="0.25">
      <c r="A1043" s="9">
        <v>41851</v>
      </c>
      <c r="B1043" s="304" t="s">
        <v>84</v>
      </c>
      <c r="C1043" s="304" t="s">
        <v>87</v>
      </c>
      <c r="D1043" s="305">
        <v>2</v>
      </c>
      <c r="E1043" s="142">
        <v>194</v>
      </c>
      <c r="F1043" s="142">
        <v>581</v>
      </c>
      <c r="G1043" s="243">
        <v>982.74920654296875</v>
      </c>
      <c r="H1043" s="243">
        <v>1.7364416122436523</v>
      </c>
      <c r="I1043" s="243">
        <v>5102473</v>
      </c>
      <c r="J1043" s="143">
        <v>0</v>
      </c>
      <c r="K1043" s="142">
        <v>147972</v>
      </c>
      <c r="L1043" s="249">
        <v>96.823723407131084</v>
      </c>
      <c r="M1043" s="142">
        <v>6456168</v>
      </c>
      <c r="N1043" s="249">
        <v>0</v>
      </c>
      <c r="O1043" s="142">
        <v>66995</v>
      </c>
      <c r="P1043" s="249">
        <v>2.0351638086140156E-3</v>
      </c>
      <c r="Q1043" s="142">
        <v>58417</v>
      </c>
      <c r="R1043" s="249">
        <v>99.9281005859375</v>
      </c>
      <c r="S1043" s="142">
        <v>5044271</v>
      </c>
      <c r="T1043" s="249">
        <v>99.981109619140625</v>
      </c>
      <c r="U1043" s="249">
        <v>99.843269348144531</v>
      </c>
      <c r="V1043" s="249">
        <v>99.904541015625</v>
      </c>
      <c r="W1043" s="249">
        <v>99.771484375</v>
      </c>
      <c r="X1043" s="249">
        <v>99.885665893554687</v>
      </c>
      <c r="Y1043" s="142">
        <v>21881040</v>
      </c>
      <c r="Z1043" s="249">
        <v>99.909965515136719</v>
      </c>
      <c r="AA1043" s="142">
        <v>12617</v>
      </c>
      <c r="AB1043" s="249">
        <v>88.919708251953125</v>
      </c>
      <c r="AC1043" s="142">
        <v>58104</v>
      </c>
      <c r="AD1043" s="249">
        <v>0.19447886943817139</v>
      </c>
      <c r="AE1043" s="142">
        <v>8911</v>
      </c>
      <c r="AF1043" s="249">
        <v>99.225677490234375</v>
      </c>
      <c r="AG1043" s="142">
        <v>6424358</v>
      </c>
      <c r="AH1043" s="249">
        <v>0.12907126545906067</v>
      </c>
      <c r="AI1043" s="142">
        <v>13671</v>
      </c>
      <c r="AJ1043" s="249">
        <v>93.511810302734375</v>
      </c>
      <c r="AK1043" s="249">
        <v>2.6549994945526123</v>
      </c>
      <c r="AL1043" s="249">
        <v>0.18258880078792572</v>
      </c>
      <c r="AM1043" s="243">
        <v>0</v>
      </c>
      <c r="AN1043" s="143">
        <v>0</v>
      </c>
      <c r="AO1043" s="305">
        <v>0</v>
      </c>
      <c r="AP1043" s="142">
        <v>0</v>
      </c>
      <c r="AQ1043" s="142">
        <v>0</v>
      </c>
      <c r="AR1043" s="142">
        <v>0</v>
      </c>
      <c r="AS1043" s="142">
        <v>0</v>
      </c>
      <c r="AT1043" s="142">
        <v>1</v>
      </c>
      <c r="AU1043" s="142">
        <v>0</v>
      </c>
      <c r="AV1043" s="298"/>
      <c r="AW1043" s="298"/>
      <c r="AX1043" s="298"/>
      <c r="AY1043" s="298"/>
      <c r="AZ1043" s="298"/>
      <c r="BA1043" s="298"/>
    </row>
    <row r="1044" spans="1:53" x14ac:dyDescent="0.25">
      <c r="A1044" s="9">
        <v>41850</v>
      </c>
      <c r="B1044" s="299" t="s">
        <v>17</v>
      </c>
      <c r="C1044" s="299"/>
      <c r="D1044" s="300">
        <v>3</v>
      </c>
      <c r="E1044" s="124">
        <v>853</v>
      </c>
      <c r="F1044" s="124">
        <v>2758</v>
      </c>
      <c r="G1044" s="242">
        <v>6042.0110168457031</v>
      </c>
      <c r="H1044" s="242">
        <v>4.9752168841660023</v>
      </c>
      <c r="I1044" s="242">
        <v>14992733.53125</v>
      </c>
      <c r="J1044" s="125"/>
      <c r="K1044" s="124">
        <v>782522</v>
      </c>
      <c r="L1044" s="248">
        <v>97.281865557773457</v>
      </c>
      <c r="M1044" s="124">
        <v>30123416</v>
      </c>
      <c r="N1044" s="248">
        <v>6.639353221605277E-6</v>
      </c>
      <c r="O1044" s="124">
        <v>697710</v>
      </c>
      <c r="P1044" s="248">
        <v>1.2899342041628285E-3</v>
      </c>
      <c r="Q1044" s="124">
        <v>1928553</v>
      </c>
      <c r="R1044" s="248">
        <v>99.921701804353816</v>
      </c>
      <c r="S1044" s="124">
        <v>22237240</v>
      </c>
      <c r="T1044" s="248">
        <v>99.94109520536152</v>
      </c>
      <c r="U1044" s="248">
        <v>99.794756528149591</v>
      </c>
      <c r="V1044" s="248">
        <v>99.827467006651233</v>
      </c>
      <c r="W1044" s="248">
        <v>99.716619034438551</v>
      </c>
      <c r="X1044" s="248">
        <v>99.768663842218174</v>
      </c>
      <c r="Y1044" s="124">
        <v>49287453</v>
      </c>
      <c r="Z1044" s="248">
        <v>99.907121987835282</v>
      </c>
      <c r="AA1044" s="124">
        <v>4947000</v>
      </c>
      <c r="AB1044" s="248">
        <v>99.786396864411984</v>
      </c>
      <c r="AC1044" s="124">
        <v>689593</v>
      </c>
      <c r="AD1044" s="248">
        <v>0.27305961432438153</v>
      </c>
      <c r="AE1044" s="124">
        <v>65269</v>
      </c>
      <c r="AF1044" s="248">
        <v>98.299343553377199</v>
      </c>
      <c r="AG1044" s="124">
        <v>30132011</v>
      </c>
      <c r="AH1044" s="248">
        <v>0.15271466623544749</v>
      </c>
      <c r="AI1044" s="124">
        <v>337193</v>
      </c>
      <c r="AJ1044" s="248">
        <v>94.941768153543521</v>
      </c>
      <c r="AK1044" s="248">
        <v>0.85000999071651206</v>
      </c>
      <c r="AL1044" s="248" t="e">
        <v>#DIV/0!</v>
      </c>
      <c r="AM1044" s="242"/>
      <c r="AN1044" s="125"/>
      <c r="AO1044" s="300"/>
      <c r="AP1044" s="124">
        <v>0</v>
      </c>
      <c r="AQ1044" s="124">
        <v>0</v>
      </c>
      <c r="AR1044" s="124">
        <v>1</v>
      </c>
      <c r="AS1044" s="124">
        <v>8</v>
      </c>
      <c r="AT1044" s="124">
        <v>4</v>
      </c>
      <c r="AU1044" s="124">
        <v>1</v>
      </c>
      <c r="AV1044" s="298"/>
      <c r="AW1044" s="298"/>
      <c r="AX1044" s="298"/>
      <c r="AY1044" s="298"/>
      <c r="AZ1044" s="298"/>
      <c r="BA1044" s="298"/>
    </row>
    <row r="1045" spans="1:53" x14ac:dyDescent="0.25">
      <c r="A1045" s="9">
        <v>41850</v>
      </c>
      <c r="B1045" s="304" t="s">
        <v>88</v>
      </c>
      <c r="C1045" s="304"/>
      <c r="D1045" s="305">
        <v>2</v>
      </c>
      <c r="E1045" s="142">
        <v>659</v>
      </c>
      <c r="F1045" s="142">
        <v>2177</v>
      </c>
      <c r="G1045" s="243">
        <v>5059.1805114746094</v>
      </c>
      <c r="H1045" s="243">
        <v>4.0464002080261707</v>
      </c>
      <c r="I1045" s="243">
        <v>10187579.03125</v>
      </c>
      <c r="J1045" s="143"/>
      <c r="K1045" s="142">
        <v>676987</v>
      </c>
      <c r="L1045" s="249">
        <v>97.290346786570495</v>
      </c>
      <c r="M1045" s="142">
        <v>23722289</v>
      </c>
      <c r="N1045" s="249">
        <v>8.4308895766911852E-6</v>
      </c>
      <c r="O1045" s="142">
        <v>632263</v>
      </c>
      <c r="P1045" s="249">
        <v>1.4234582659216925E-3</v>
      </c>
      <c r="Q1045" s="142">
        <v>1871523</v>
      </c>
      <c r="R1045" s="249">
        <v>99.92241491082163</v>
      </c>
      <c r="S1045" s="142">
        <v>17302038</v>
      </c>
      <c r="T1045" s="249">
        <v>99.929910066848876</v>
      </c>
      <c r="U1045" s="249">
        <v>99.788852719023936</v>
      </c>
      <c r="V1045" s="249">
        <v>99.806237342357917</v>
      </c>
      <c r="W1045" s="249">
        <v>99.711431448651808</v>
      </c>
      <c r="X1045" s="249">
        <v>99.736283217324001</v>
      </c>
      <c r="Y1045" s="142">
        <v>27238937</v>
      </c>
      <c r="Z1045" s="249">
        <v>99.906086297360773</v>
      </c>
      <c r="AA1045" s="142">
        <v>4934136</v>
      </c>
      <c r="AB1045" s="249">
        <v>99.808559246204027</v>
      </c>
      <c r="AC1045" s="142">
        <v>632667</v>
      </c>
      <c r="AD1045" s="249">
        <v>0.27755517279309344</v>
      </c>
      <c r="AE1045" s="142">
        <v>56721</v>
      </c>
      <c r="AF1045" s="249">
        <v>98.17175084670582</v>
      </c>
      <c r="AG1045" s="142">
        <v>23761967</v>
      </c>
      <c r="AH1045" s="249">
        <v>0.15915770134024687</v>
      </c>
      <c r="AI1045" s="142">
        <v>324459</v>
      </c>
      <c r="AJ1045" s="249">
        <v>94.922932050297334</v>
      </c>
      <c r="AK1045" s="249">
        <v>8.2371620798905186E-7</v>
      </c>
      <c r="AL1045" s="249" t="e">
        <v>#DIV/0!</v>
      </c>
      <c r="AM1045" s="243"/>
      <c r="AN1045" s="143"/>
      <c r="AO1045" s="305"/>
      <c r="AP1045" s="142">
        <v>0</v>
      </c>
      <c r="AQ1045" s="142">
        <v>0</v>
      </c>
      <c r="AR1045" s="142">
        <v>1</v>
      </c>
      <c r="AS1045" s="142">
        <v>8</v>
      </c>
      <c r="AT1045" s="142">
        <v>3</v>
      </c>
      <c r="AU1045" s="142">
        <v>0</v>
      </c>
      <c r="AV1045" s="298"/>
      <c r="AW1045" s="298"/>
      <c r="AX1045" s="298"/>
      <c r="AY1045" s="298"/>
      <c r="AZ1045" s="298"/>
      <c r="BA1045" s="298"/>
    </row>
    <row r="1046" spans="1:53" x14ac:dyDescent="0.25">
      <c r="A1046" s="9">
        <v>41850</v>
      </c>
      <c r="B1046" s="306" t="s">
        <v>89</v>
      </c>
      <c r="C1046" s="306"/>
      <c r="D1046" s="307">
        <v>1</v>
      </c>
      <c r="E1046" s="145">
        <v>194</v>
      </c>
      <c r="F1046" s="145">
        <v>581</v>
      </c>
      <c r="G1046" s="244">
        <v>982.83050537109375</v>
      </c>
      <c r="H1046" s="244">
        <v>0.92881667613983154</v>
      </c>
      <c r="I1046" s="244">
        <v>4805154.5</v>
      </c>
      <c r="J1046" s="138"/>
      <c r="K1046" s="145">
        <v>105535</v>
      </c>
      <c r="L1046" s="250">
        <v>97.227460084332208</v>
      </c>
      <c r="M1046" s="145">
        <v>6401127</v>
      </c>
      <c r="N1046" s="250">
        <v>0</v>
      </c>
      <c r="O1046" s="145">
        <v>65447</v>
      </c>
      <c r="P1046" s="250">
        <v>0</v>
      </c>
      <c r="Q1046" s="145">
        <v>57030</v>
      </c>
      <c r="R1046" s="250">
        <v>99.898300170898438</v>
      </c>
      <c r="S1046" s="145">
        <v>4935202</v>
      </c>
      <c r="T1046" s="250">
        <v>99.980308532714844</v>
      </c>
      <c r="U1046" s="250">
        <v>99.851791381835938</v>
      </c>
      <c r="V1046" s="250">
        <v>99.906143188476563</v>
      </c>
      <c r="W1046" s="250">
        <v>99.750244140625</v>
      </c>
      <c r="X1046" s="250">
        <v>99.886466979980469</v>
      </c>
      <c r="Y1046" s="145">
        <v>22048516</v>
      </c>
      <c r="Z1046" s="250">
        <v>99.908401489257813</v>
      </c>
      <c r="AA1046" s="145">
        <v>12864</v>
      </c>
      <c r="AB1046" s="250">
        <v>91.285758972167969</v>
      </c>
      <c r="AC1046" s="145">
        <v>56926</v>
      </c>
      <c r="AD1046" s="250">
        <v>0.22309665381908417</v>
      </c>
      <c r="AE1046" s="145">
        <v>8548</v>
      </c>
      <c r="AF1046" s="250">
        <v>99.14599609375</v>
      </c>
      <c r="AG1046" s="145">
        <v>6370044</v>
      </c>
      <c r="AH1046" s="250">
        <v>0.12868042290210724</v>
      </c>
      <c r="AI1046" s="145">
        <v>12734</v>
      </c>
      <c r="AJ1046" s="250">
        <v>95.421707153320312</v>
      </c>
      <c r="AK1046" s="250">
        <v>2.6521446704864502</v>
      </c>
      <c r="AL1046" s="250">
        <v>0.17864862084388733</v>
      </c>
      <c r="AM1046" s="244"/>
      <c r="AN1046" s="138"/>
      <c r="AO1046" s="307"/>
      <c r="AP1046" s="145">
        <v>0</v>
      </c>
      <c r="AQ1046" s="145">
        <v>0</v>
      </c>
      <c r="AR1046" s="145">
        <v>0</v>
      </c>
      <c r="AS1046" s="145">
        <v>0</v>
      </c>
      <c r="AT1046" s="145">
        <v>1</v>
      </c>
      <c r="AU1046" s="145">
        <v>1</v>
      </c>
      <c r="AV1046" s="298"/>
      <c r="AW1046" s="298"/>
      <c r="AX1046" s="298"/>
      <c r="AY1046" s="298"/>
      <c r="AZ1046" s="298"/>
      <c r="BA1046" s="298"/>
    </row>
    <row r="1047" spans="1:53" x14ac:dyDescent="0.25">
      <c r="A1047" s="9">
        <v>41850</v>
      </c>
      <c r="B1047" s="309" t="s">
        <v>75</v>
      </c>
      <c r="C1047" s="309" t="s">
        <v>86</v>
      </c>
      <c r="D1047" s="310" t="s">
        <v>118</v>
      </c>
      <c r="E1047" s="127">
        <v>39</v>
      </c>
      <c r="F1047" s="127">
        <v>158</v>
      </c>
      <c r="G1047" s="245">
        <v>1261.0823974609375</v>
      </c>
      <c r="H1047" s="245">
        <v>0.6096000075340271</v>
      </c>
      <c r="I1047" s="245">
        <v>821982.8125</v>
      </c>
      <c r="J1047" s="126">
        <v>0</v>
      </c>
      <c r="K1047" s="127">
        <v>148215</v>
      </c>
      <c r="L1047" s="251">
        <v>97.205411058259955</v>
      </c>
      <c r="M1047" s="127">
        <v>3360669</v>
      </c>
      <c r="N1047" s="251">
        <v>5.9511959989322349E-5</v>
      </c>
      <c r="O1047" s="127">
        <v>164077</v>
      </c>
      <c r="P1047" s="251">
        <v>4.2662895284593105E-3</v>
      </c>
      <c r="Q1047" s="127">
        <v>385738</v>
      </c>
      <c r="R1047" s="251">
        <v>99.918853759765625</v>
      </c>
      <c r="S1047" s="127">
        <v>2655045</v>
      </c>
      <c r="T1047" s="251">
        <v>99.928962707519531</v>
      </c>
      <c r="U1047" s="251">
        <v>99.812889099121094</v>
      </c>
      <c r="V1047" s="251">
        <v>99.564643859863281</v>
      </c>
      <c r="W1047" s="251">
        <v>99.731895446777344</v>
      </c>
      <c r="X1047" s="251">
        <v>99.493919372558594</v>
      </c>
      <c r="Y1047" s="127">
        <v>3219873</v>
      </c>
      <c r="Z1047" s="251">
        <v>99.936119079589844</v>
      </c>
      <c r="AA1047" s="127">
        <v>545145</v>
      </c>
      <c r="AB1047" s="251">
        <v>99.692192077636719</v>
      </c>
      <c r="AC1047" s="127">
        <v>164255</v>
      </c>
      <c r="AD1047" s="251">
        <v>0.29831662774085999</v>
      </c>
      <c r="AE1047" s="127">
        <v>20466</v>
      </c>
      <c r="AF1047" s="251">
        <v>97.840316772460938</v>
      </c>
      <c r="AG1047" s="127">
        <v>3356278</v>
      </c>
      <c r="AH1047" s="251">
        <v>0.12939929962158203</v>
      </c>
      <c r="AI1047" s="127">
        <v>123880</v>
      </c>
      <c r="AJ1047" s="251">
        <v>95.600578308105469</v>
      </c>
      <c r="AK1047" s="251">
        <v>1.1650147438049316</v>
      </c>
      <c r="AL1047" s="251">
        <v>6.1560768634080887E-2</v>
      </c>
      <c r="AM1047" s="245">
        <v>0</v>
      </c>
      <c r="AN1047" s="126">
        <v>0</v>
      </c>
      <c r="AO1047" s="156">
        <v>0</v>
      </c>
      <c r="AP1047" s="127">
        <v>0</v>
      </c>
      <c r="AQ1047" s="127">
        <v>0</v>
      </c>
      <c r="AR1047" s="127">
        <v>0</v>
      </c>
      <c r="AS1047" s="127">
        <v>1</v>
      </c>
      <c r="AT1047" s="127">
        <v>0</v>
      </c>
      <c r="AU1047" s="127">
        <v>0</v>
      </c>
      <c r="AV1047" s="298"/>
      <c r="AW1047" s="298"/>
      <c r="AX1047" s="298"/>
      <c r="AY1047" s="298"/>
      <c r="AZ1047" s="298"/>
      <c r="BA1047" s="298"/>
    </row>
    <row r="1048" spans="1:53" x14ac:dyDescent="0.25">
      <c r="A1048" s="9">
        <v>41850</v>
      </c>
      <c r="B1048" s="309" t="s">
        <v>76</v>
      </c>
      <c r="C1048" s="309" t="s">
        <v>86</v>
      </c>
      <c r="D1048" s="310" t="s">
        <v>119</v>
      </c>
      <c r="E1048" s="127">
        <v>53</v>
      </c>
      <c r="F1048" s="127">
        <v>171</v>
      </c>
      <c r="G1048" s="245">
        <v>403.00320434570312</v>
      </c>
      <c r="H1048" s="245">
        <v>8.1600002944469452E-2</v>
      </c>
      <c r="I1048" s="245">
        <v>709635.125</v>
      </c>
      <c r="J1048" s="126">
        <v>0</v>
      </c>
      <c r="K1048" s="127">
        <v>50974</v>
      </c>
      <c r="L1048" s="251">
        <v>97.488915917918945</v>
      </c>
      <c r="M1048" s="127">
        <v>1693015</v>
      </c>
      <c r="N1048" s="251">
        <v>0</v>
      </c>
      <c r="O1048" s="127">
        <v>45542</v>
      </c>
      <c r="P1048" s="251">
        <v>0</v>
      </c>
      <c r="Q1048" s="127">
        <v>115587</v>
      </c>
      <c r="R1048" s="251">
        <v>99.942031860351563</v>
      </c>
      <c r="S1048" s="127">
        <v>1231690</v>
      </c>
      <c r="T1048" s="251">
        <v>99.941459655761719</v>
      </c>
      <c r="U1048" s="251">
        <v>99.73431396484375</v>
      </c>
      <c r="V1048" s="251">
        <v>99.842178344726563</v>
      </c>
      <c r="W1048" s="251">
        <v>99.676498413085938</v>
      </c>
      <c r="X1048" s="251">
        <v>99.783729553222656</v>
      </c>
      <c r="Y1048" s="127">
        <v>1926987</v>
      </c>
      <c r="Z1048" s="251">
        <v>99.908195495605469</v>
      </c>
      <c r="AA1048" s="127">
        <v>317744</v>
      </c>
      <c r="AB1048" s="251">
        <v>99.854598999023438</v>
      </c>
      <c r="AC1048" s="127">
        <v>45557</v>
      </c>
      <c r="AD1048" s="251">
        <v>0.31389248371124268</v>
      </c>
      <c r="AE1048" s="127">
        <v>1029</v>
      </c>
      <c r="AF1048" s="251">
        <v>98.542274475097656</v>
      </c>
      <c r="AG1048" s="127">
        <v>1694938</v>
      </c>
      <c r="AH1048" s="251">
        <v>0.12885427474975586</v>
      </c>
      <c r="AI1048" s="127">
        <v>15176</v>
      </c>
      <c r="AJ1048" s="251">
        <v>93.114128112792969</v>
      </c>
      <c r="AK1048" s="251">
        <v>1.1356110572814941</v>
      </c>
      <c r="AL1048" s="251">
        <v>5.1252648234367371E-2</v>
      </c>
      <c r="AM1048" s="245">
        <v>0</v>
      </c>
      <c r="AN1048" s="126">
        <v>0</v>
      </c>
      <c r="AO1048" s="156">
        <v>0</v>
      </c>
      <c r="AP1048" s="127">
        <v>0</v>
      </c>
      <c r="AQ1048" s="127">
        <v>0</v>
      </c>
      <c r="AR1048" s="127">
        <v>0</v>
      </c>
      <c r="AS1048" s="127">
        <v>0</v>
      </c>
      <c r="AT1048" s="127">
        <v>0</v>
      </c>
      <c r="AU1048" s="127">
        <v>0</v>
      </c>
      <c r="AV1048" s="298"/>
      <c r="AW1048" s="298"/>
      <c r="AX1048" s="298"/>
      <c r="AY1048" s="298"/>
      <c r="AZ1048" s="298"/>
      <c r="BA1048" s="298"/>
    </row>
    <row r="1049" spans="1:53" x14ac:dyDescent="0.25">
      <c r="A1049" s="9">
        <v>41850</v>
      </c>
      <c r="B1049" s="309" t="s">
        <v>77</v>
      </c>
      <c r="C1049" s="309" t="s">
        <v>86</v>
      </c>
      <c r="D1049" s="310" t="s">
        <v>118</v>
      </c>
      <c r="E1049" s="127">
        <v>65</v>
      </c>
      <c r="F1049" s="127">
        <v>220</v>
      </c>
      <c r="G1049" s="245">
        <v>665.7742919921875</v>
      </c>
      <c r="H1049" s="245">
        <v>1.0632001161575317</v>
      </c>
      <c r="I1049" s="245">
        <v>992814</v>
      </c>
      <c r="J1049" s="126">
        <v>0</v>
      </c>
      <c r="K1049" s="127">
        <v>96236</v>
      </c>
      <c r="L1049" s="251">
        <v>97.319090569017831</v>
      </c>
      <c r="M1049" s="127">
        <v>3384471</v>
      </c>
      <c r="N1049" s="251">
        <v>0</v>
      </c>
      <c r="O1049" s="127">
        <v>80376</v>
      </c>
      <c r="P1049" s="251">
        <v>0</v>
      </c>
      <c r="Q1049" s="127">
        <v>252263</v>
      </c>
      <c r="R1049" s="251">
        <v>99.948066711425781</v>
      </c>
      <c r="S1049" s="127">
        <v>2355112</v>
      </c>
      <c r="T1049" s="251">
        <v>99.952400207519531</v>
      </c>
      <c r="U1049" s="251">
        <v>99.803421020507813</v>
      </c>
      <c r="V1049" s="251">
        <v>99.861747741699219</v>
      </c>
      <c r="W1049" s="251">
        <v>99.7515869140625</v>
      </c>
      <c r="X1049" s="251">
        <v>99.814216613769531</v>
      </c>
      <c r="Y1049" s="127">
        <v>3607382</v>
      </c>
      <c r="Z1049" s="251">
        <v>99.884483337402344</v>
      </c>
      <c r="AA1049" s="127">
        <v>683917</v>
      </c>
      <c r="AB1049" s="251">
        <v>99.831703186035156</v>
      </c>
      <c r="AC1049" s="127">
        <v>80428</v>
      </c>
      <c r="AD1049" s="251">
        <v>0.26234644651412964</v>
      </c>
      <c r="AE1049" s="127">
        <v>7065</v>
      </c>
      <c r="AF1049" s="251">
        <v>98.542106628417969</v>
      </c>
      <c r="AG1049" s="127">
        <v>3391101</v>
      </c>
      <c r="AH1049" s="251">
        <v>0.1442304402589798</v>
      </c>
      <c r="AI1049" s="127">
        <v>29740</v>
      </c>
      <c r="AJ1049" s="251">
        <v>94.751174926757812</v>
      </c>
      <c r="AK1049" s="251">
        <v>0.84742593765258789</v>
      </c>
      <c r="AL1049" s="251">
        <v>5.7915918529033661E-2</v>
      </c>
      <c r="AM1049" s="245">
        <v>0</v>
      </c>
      <c r="AN1049" s="126">
        <v>0</v>
      </c>
      <c r="AO1049" s="156">
        <v>0</v>
      </c>
      <c r="AP1049" s="127">
        <v>0</v>
      </c>
      <c r="AQ1049" s="127">
        <v>0</v>
      </c>
      <c r="AR1049" s="127">
        <v>0</v>
      </c>
      <c r="AS1049" s="127">
        <v>0</v>
      </c>
      <c r="AT1049" s="127">
        <v>0</v>
      </c>
      <c r="AU1049" s="127">
        <v>0</v>
      </c>
      <c r="AV1049" s="298"/>
      <c r="AW1049" s="298"/>
      <c r="AX1049" s="298"/>
      <c r="AY1049" s="298"/>
      <c r="AZ1049" s="298"/>
      <c r="BA1049" s="298"/>
    </row>
    <row r="1050" spans="1:53" x14ac:dyDescent="0.25">
      <c r="A1050" s="9">
        <v>41850</v>
      </c>
      <c r="B1050" s="309" t="s">
        <v>124</v>
      </c>
      <c r="C1050" s="309" t="s">
        <v>86</v>
      </c>
      <c r="D1050" s="310" t="s">
        <v>118</v>
      </c>
      <c r="E1050" s="127">
        <v>43</v>
      </c>
      <c r="F1050" s="127">
        <v>139</v>
      </c>
      <c r="G1050" s="245">
        <v>268.98956298828125</v>
      </c>
      <c r="H1050" s="245">
        <v>4.3200001120567322E-2</v>
      </c>
      <c r="I1050" s="245">
        <v>444773.6875</v>
      </c>
      <c r="J1050" s="126">
        <v>0</v>
      </c>
      <c r="K1050" s="127">
        <v>21831</v>
      </c>
      <c r="L1050" s="251">
        <v>96.362970088406399</v>
      </c>
      <c r="M1050" s="127">
        <v>1587167</v>
      </c>
      <c r="N1050" s="251">
        <v>0</v>
      </c>
      <c r="O1050" s="127">
        <v>35085</v>
      </c>
      <c r="P1050" s="251">
        <v>0</v>
      </c>
      <c r="Q1050" s="127">
        <v>98891</v>
      </c>
      <c r="R1050" s="251">
        <v>99.944381713867188</v>
      </c>
      <c r="S1050" s="127">
        <v>1130104</v>
      </c>
      <c r="T1050" s="251">
        <v>99.943984985351563</v>
      </c>
      <c r="U1050" s="251">
        <v>99.826133728027344</v>
      </c>
      <c r="V1050" s="251">
        <v>99.818984985351563</v>
      </c>
      <c r="W1050" s="251">
        <v>99.770614624023438</v>
      </c>
      <c r="X1050" s="251">
        <v>99.763069152832031</v>
      </c>
      <c r="Y1050" s="127">
        <v>1753764</v>
      </c>
      <c r="Z1050" s="251">
        <v>99.896507263183594</v>
      </c>
      <c r="AA1050" s="127">
        <v>293843</v>
      </c>
      <c r="AB1050" s="251">
        <v>99.877143859863281</v>
      </c>
      <c r="AC1050" s="127">
        <v>35102</v>
      </c>
      <c r="AD1050" s="251">
        <v>0.22790724039077759</v>
      </c>
      <c r="AE1050" s="127">
        <v>3295</v>
      </c>
      <c r="AF1050" s="251">
        <v>97.693473815917969</v>
      </c>
      <c r="AG1050" s="127">
        <v>1588878</v>
      </c>
      <c r="AH1050" s="251">
        <v>0.13235755264759064</v>
      </c>
      <c r="AI1050" s="127">
        <v>24067</v>
      </c>
      <c r="AJ1050" s="251">
        <v>92.682929992675781</v>
      </c>
      <c r="AK1050" s="251">
        <v>0.84365314245223999</v>
      </c>
      <c r="AL1050" s="251">
        <v>5.5294964462518692E-2</v>
      </c>
      <c r="AM1050" s="245">
        <v>0</v>
      </c>
      <c r="AN1050" s="126">
        <v>0</v>
      </c>
      <c r="AO1050" s="156">
        <v>0</v>
      </c>
      <c r="AP1050" s="127">
        <v>0</v>
      </c>
      <c r="AQ1050" s="127">
        <v>0</v>
      </c>
      <c r="AR1050" s="127">
        <v>0</v>
      </c>
      <c r="AS1050" s="127">
        <v>0</v>
      </c>
      <c r="AT1050" s="127">
        <v>0</v>
      </c>
      <c r="AU1050" s="127">
        <v>0</v>
      </c>
      <c r="AV1050" s="298"/>
      <c r="AW1050" s="298"/>
      <c r="AX1050" s="298"/>
      <c r="AY1050" s="298"/>
      <c r="AZ1050" s="298"/>
      <c r="BA1050" s="298"/>
    </row>
    <row r="1051" spans="1:53" x14ac:dyDescent="0.25">
      <c r="A1051" s="9">
        <v>41850</v>
      </c>
      <c r="B1051" s="309" t="s">
        <v>78</v>
      </c>
      <c r="C1051" s="309" t="s">
        <v>86</v>
      </c>
      <c r="D1051" s="310" t="s">
        <v>118</v>
      </c>
      <c r="E1051" s="127">
        <v>33</v>
      </c>
      <c r="F1051" s="127">
        <v>104</v>
      </c>
      <c r="G1051" s="245">
        <v>506.64486694335937</v>
      </c>
      <c r="H1051" s="245">
        <v>1.0535999536514282</v>
      </c>
      <c r="I1051" s="245">
        <v>409874.3125</v>
      </c>
      <c r="J1051" s="126">
        <v>0</v>
      </c>
      <c r="K1051" s="127">
        <v>66622</v>
      </c>
      <c r="L1051" s="251">
        <v>97.296688781483596</v>
      </c>
      <c r="M1051" s="127">
        <v>1581152</v>
      </c>
      <c r="N1051" s="251">
        <v>0</v>
      </c>
      <c r="O1051" s="127">
        <v>61288</v>
      </c>
      <c r="P1051" s="251">
        <v>0</v>
      </c>
      <c r="Q1051" s="127">
        <v>136906</v>
      </c>
      <c r="R1051" s="251">
        <v>99.929878234863281</v>
      </c>
      <c r="S1051" s="127">
        <v>1142989</v>
      </c>
      <c r="T1051" s="251">
        <v>99.932548522949219</v>
      </c>
      <c r="U1051" s="251">
        <v>99.791152954101563</v>
      </c>
      <c r="V1051" s="251">
        <v>99.820320129394531</v>
      </c>
      <c r="W1051" s="251">
        <v>99.721176147460938</v>
      </c>
      <c r="X1051" s="251">
        <v>99.75299072265625</v>
      </c>
      <c r="Y1051" s="127">
        <v>1828645</v>
      </c>
      <c r="Z1051" s="251">
        <v>99.891288757324219</v>
      </c>
      <c r="AA1051" s="127">
        <v>299772</v>
      </c>
      <c r="AB1051" s="251">
        <v>99.847885131835938</v>
      </c>
      <c r="AC1051" s="127">
        <v>61303</v>
      </c>
      <c r="AD1051" s="251">
        <v>0.23816126585006714</v>
      </c>
      <c r="AE1051" s="127">
        <v>4535</v>
      </c>
      <c r="AF1051" s="251">
        <v>98.324142456054687</v>
      </c>
      <c r="AG1051" s="127">
        <v>1583800</v>
      </c>
      <c r="AH1051" s="251">
        <v>0.15431241691112518</v>
      </c>
      <c r="AI1051" s="127">
        <v>16450</v>
      </c>
      <c r="AJ1051" s="251">
        <v>96.1519775390625</v>
      </c>
      <c r="AK1051" s="251">
        <v>1.0881844758987427</v>
      </c>
      <c r="AL1051" s="251">
        <v>5.7815365493297577E-2</v>
      </c>
      <c r="AM1051" s="245">
        <v>0</v>
      </c>
      <c r="AN1051" s="126">
        <v>0</v>
      </c>
      <c r="AO1051" s="156">
        <v>0</v>
      </c>
      <c r="AP1051" s="127">
        <v>0</v>
      </c>
      <c r="AQ1051" s="127">
        <v>0</v>
      </c>
      <c r="AR1051" s="127">
        <v>0</v>
      </c>
      <c r="AS1051" s="127">
        <v>0</v>
      </c>
      <c r="AT1051" s="127">
        <v>0</v>
      </c>
      <c r="AU1051" s="127">
        <v>0</v>
      </c>
      <c r="AV1051" s="298"/>
      <c r="AW1051" s="298"/>
      <c r="AX1051" s="298"/>
      <c r="AY1051" s="298"/>
      <c r="AZ1051" s="298"/>
      <c r="BA1051" s="298"/>
    </row>
    <row r="1052" spans="1:53" x14ac:dyDescent="0.25">
      <c r="A1052" s="9">
        <v>41850</v>
      </c>
      <c r="B1052" s="309" t="s">
        <v>79</v>
      </c>
      <c r="C1052" s="309" t="s">
        <v>86</v>
      </c>
      <c r="D1052" s="310" t="s">
        <v>119</v>
      </c>
      <c r="E1052" s="127">
        <v>81</v>
      </c>
      <c r="F1052" s="127">
        <v>273</v>
      </c>
      <c r="G1052" s="245">
        <v>414.5111083984375</v>
      </c>
      <c r="H1052" s="245">
        <v>0.11519999802112579</v>
      </c>
      <c r="I1052" s="245">
        <v>1260001.75</v>
      </c>
      <c r="J1052" s="126">
        <v>0</v>
      </c>
      <c r="K1052" s="127">
        <v>59770</v>
      </c>
      <c r="L1052" s="251">
        <v>97.306340973732645</v>
      </c>
      <c r="M1052" s="127">
        <v>3034581</v>
      </c>
      <c r="N1052" s="251">
        <v>0</v>
      </c>
      <c r="O1052" s="127">
        <v>49381</v>
      </c>
      <c r="P1052" s="251">
        <v>0</v>
      </c>
      <c r="Q1052" s="127">
        <v>161856</v>
      </c>
      <c r="R1052" s="251">
        <v>99.898056030273437</v>
      </c>
      <c r="S1052" s="127">
        <v>2209380</v>
      </c>
      <c r="T1052" s="251">
        <v>99.911376953125</v>
      </c>
      <c r="U1052" s="251">
        <v>99.706367492675781</v>
      </c>
      <c r="V1052" s="251">
        <v>99.783859252929688</v>
      </c>
      <c r="W1052" s="251">
        <v>99.604721069335937</v>
      </c>
      <c r="X1052" s="251">
        <v>99.695426940917969</v>
      </c>
      <c r="Y1052" s="127">
        <v>3866418</v>
      </c>
      <c r="Z1052" s="251">
        <v>99.90350341796875</v>
      </c>
      <c r="AA1052" s="127">
        <v>737154</v>
      </c>
      <c r="AB1052" s="251">
        <v>99.840606689453125</v>
      </c>
      <c r="AC1052" s="127">
        <v>49413</v>
      </c>
      <c r="AD1052" s="251">
        <v>0.37034788727760315</v>
      </c>
      <c r="AE1052" s="127">
        <v>3576</v>
      </c>
      <c r="AF1052" s="251">
        <v>98.853469848632813</v>
      </c>
      <c r="AG1052" s="127">
        <v>3037268</v>
      </c>
      <c r="AH1052" s="251">
        <v>0.12481611967086792</v>
      </c>
      <c r="AI1052" s="127">
        <v>29840</v>
      </c>
      <c r="AJ1052" s="251">
        <v>96.886726379394531</v>
      </c>
      <c r="AK1052" s="251">
        <v>0.91141009330749512</v>
      </c>
      <c r="AL1052" s="251">
        <v>5.9189729392528534E-2</v>
      </c>
      <c r="AM1052" s="245">
        <v>0</v>
      </c>
      <c r="AN1052" s="126">
        <v>0</v>
      </c>
      <c r="AO1052" s="156">
        <v>0</v>
      </c>
      <c r="AP1052" s="127">
        <v>0</v>
      </c>
      <c r="AQ1052" s="127">
        <v>0</v>
      </c>
      <c r="AR1052" s="127">
        <v>0</v>
      </c>
      <c r="AS1052" s="127">
        <v>1</v>
      </c>
      <c r="AT1052" s="127">
        <v>1</v>
      </c>
      <c r="AU1052" s="127">
        <v>0</v>
      </c>
      <c r="AV1052" s="298"/>
      <c r="AW1052" s="298"/>
      <c r="AX1052" s="298"/>
      <c r="AY1052" s="298"/>
      <c r="AZ1052" s="298"/>
      <c r="BA1052" s="298"/>
    </row>
    <row r="1053" spans="1:53" x14ac:dyDescent="0.25">
      <c r="A1053" s="9">
        <v>41850</v>
      </c>
      <c r="B1053" s="309" t="s">
        <v>80</v>
      </c>
      <c r="C1053" s="309" t="s">
        <v>86</v>
      </c>
      <c r="D1053" s="310" t="s">
        <v>119</v>
      </c>
      <c r="E1053" s="127">
        <v>58</v>
      </c>
      <c r="F1053" s="127">
        <v>180</v>
      </c>
      <c r="G1053" s="245">
        <v>290.82720947265625</v>
      </c>
      <c r="H1053" s="245">
        <v>6.719999760389328E-2</v>
      </c>
      <c r="I1053" s="245">
        <v>817791.9375</v>
      </c>
      <c r="J1053" s="126">
        <v>0</v>
      </c>
      <c r="K1053" s="127">
        <v>39525</v>
      </c>
      <c r="L1053" s="251">
        <v>96.958886780518654</v>
      </c>
      <c r="M1053" s="127">
        <v>1623957</v>
      </c>
      <c r="N1053" s="251">
        <v>0</v>
      </c>
      <c r="O1053" s="127">
        <v>35233</v>
      </c>
      <c r="P1053" s="251">
        <v>0</v>
      </c>
      <c r="Q1053" s="127">
        <v>84820</v>
      </c>
      <c r="R1053" s="251">
        <v>99.928085327148438</v>
      </c>
      <c r="S1053" s="127">
        <v>1186391</v>
      </c>
      <c r="T1053" s="251">
        <v>99.952041625976562</v>
      </c>
      <c r="U1053" s="251">
        <v>99.809837341308594</v>
      </c>
      <c r="V1053" s="251">
        <v>99.9100341796875</v>
      </c>
      <c r="W1053" s="251">
        <v>99.738059997558594</v>
      </c>
      <c r="X1053" s="251">
        <v>99.86212158203125</v>
      </c>
      <c r="Y1053" s="127">
        <v>1755798</v>
      </c>
      <c r="Z1053" s="251">
        <v>99.892410278320313</v>
      </c>
      <c r="AA1053" s="127">
        <v>326720</v>
      </c>
      <c r="AB1053" s="251">
        <v>99.845130920410156</v>
      </c>
      <c r="AC1053" s="127">
        <v>35259</v>
      </c>
      <c r="AD1053" s="251">
        <v>0.25809013843536377</v>
      </c>
      <c r="AE1053" s="127">
        <v>2355</v>
      </c>
      <c r="AF1053" s="251">
        <v>99.023353576660156</v>
      </c>
      <c r="AG1053" s="127">
        <v>1627644</v>
      </c>
      <c r="AH1053" s="251">
        <v>0.14708375930786133</v>
      </c>
      <c r="AI1053" s="127">
        <v>15657</v>
      </c>
      <c r="AJ1053" s="251">
        <v>96.493583679199219</v>
      </c>
      <c r="AK1053" s="251">
        <v>1.0111763477325439</v>
      </c>
      <c r="AL1053" s="251">
        <v>8.6008906364440918E-2</v>
      </c>
      <c r="AM1053" s="245">
        <v>0</v>
      </c>
      <c r="AN1053" s="126">
        <v>0</v>
      </c>
      <c r="AO1053" s="156">
        <v>0</v>
      </c>
      <c r="AP1053" s="127">
        <v>0</v>
      </c>
      <c r="AQ1053" s="127">
        <v>0</v>
      </c>
      <c r="AR1053" s="127">
        <v>0</v>
      </c>
      <c r="AS1053" s="127">
        <v>0</v>
      </c>
      <c r="AT1053" s="127">
        <v>0</v>
      </c>
      <c r="AU1053" s="127">
        <v>0</v>
      </c>
      <c r="AV1053" s="298"/>
      <c r="AW1053" s="298"/>
      <c r="AX1053" s="298"/>
      <c r="AY1053" s="298"/>
      <c r="AZ1053" s="298"/>
      <c r="BA1053" s="298"/>
    </row>
    <row r="1054" spans="1:53" x14ac:dyDescent="0.25">
      <c r="A1054" s="9">
        <v>41850</v>
      </c>
      <c r="B1054" s="309" t="s">
        <v>81</v>
      </c>
      <c r="C1054" s="309" t="s">
        <v>86</v>
      </c>
      <c r="D1054" s="310" t="s">
        <v>119</v>
      </c>
      <c r="E1054" s="127">
        <v>40</v>
      </c>
      <c r="F1054" s="127">
        <v>134</v>
      </c>
      <c r="G1054" s="245">
        <v>253.86959838867187</v>
      </c>
      <c r="H1054" s="245">
        <v>0.58800011873245239</v>
      </c>
      <c r="I1054" s="245">
        <v>791029</v>
      </c>
      <c r="J1054" s="126">
        <v>0</v>
      </c>
      <c r="K1054" s="127">
        <v>24294</v>
      </c>
      <c r="L1054" s="251">
        <v>97.118630114431554</v>
      </c>
      <c r="M1054" s="127">
        <v>1335643</v>
      </c>
      <c r="N1054" s="251">
        <v>0</v>
      </c>
      <c r="O1054" s="127">
        <v>30687</v>
      </c>
      <c r="P1054" s="251">
        <v>0</v>
      </c>
      <c r="Q1054" s="127">
        <v>108436</v>
      </c>
      <c r="R1054" s="251">
        <v>99.956657409667969</v>
      </c>
      <c r="S1054" s="127">
        <v>990166</v>
      </c>
      <c r="T1054" s="251">
        <v>99.940315246582031</v>
      </c>
      <c r="U1054" s="251">
        <v>99.71649169921875</v>
      </c>
      <c r="V1054" s="251">
        <v>99.82989501953125</v>
      </c>
      <c r="W1054" s="251">
        <v>99.673271179199219</v>
      </c>
      <c r="X1054" s="251">
        <v>99.770309448242188</v>
      </c>
      <c r="Y1054" s="127">
        <v>1676783</v>
      </c>
      <c r="Z1054" s="251">
        <v>99.924018859863281</v>
      </c>
      <c r="AA1054" s="127">
        <v>346379</v>
      </c>
      <c r="AB1054" s="251">
        <v>99.884231567382812</v>
      </c>
      <c r="AC1054" s="127">
        <v>30661</v>
      </c>
      <c r="AD1054" s="251">
        <v>0.20547275245189667</v>
      </c>
      <c r="AE1054" s="127">
        <v>2423</v>
      </c>
      <c r="AF1054" s="251">
        <v>98.844406127929688</v>
      </c>
      <c r="AG1054" s="127">
        <v>1337126</v>
      </c>
      <c r="AH1054" s="251">
        <v>0.13760857284069061</v>
      </c>
      <c r="AI1054" s="127">
        <v>16641</v>
      </c>
      <c r="AJ1054" s="251">
        <v>94.465476989746094</v>
      </c>
      <c r="AK1054" s="251">
        <v>0.93008673191070557</v>
      </c>
      <c r="AL1054" s="251">
        <v>7.2029836475849152E-2</v>
      </c>
      <c r="AM1054" s="245">
        <v>0</v>
      </c>
      <c r="AN1054" s="126">
        <v>0</v>
      </c>
      <c r="AO1054" s="156">
        <v>0</v>
      </c>
      <c r="AP1054" s="127">
        <v>0</v>
      </c>
      <c r="AQ1054" s="127">
        <v>0</v>
      </c>
      <c r="AR1054" s="127">
        <v>0</v>
      </c>
      <c r="AS1054" s="127">
        <v>0</v>
      </c>
      <c r="AT1054" s="127">
        <v>0</v>
      </c>
      <c r="AU1054" s="127">
        <v>0</v>
      </c>
      <c r="AV1054" s="298"/>
      <c r="AW1054" s="298"/>
      <c r="AX1054" s="298"/>
      <c r="AY1054" s="298"/>
      <c r="AZ1054" s="298"/>
      <c r="BA1054" s="298"/>
    </row>
    <row r="1055" spans="1:53" x14ac:dyDescent="0.25">
      <c r="A1055" s="9">
        <v>41850</v>
      </c>
      <c r="B1055" s="309" t="s">
        <v>125</v>
      </c>
      <c r="C1055" s="309" t="s">
        <v>86</v>
      </c>
      <c r="D1055" s="310" t="s">
        <v>119</v>
      </c>
      <c r="E1055" s="127">
        <v>16</v>
      </c>
      <c r="F1055" s="127">
        <v>58</v>
      </c>
      <c r="G1055" s="245">
        <v>310.59844970703125</v>
      </c>
      <c r="H1055" s="245">
        <v>7.9199999570846558E-2</v>
      </c>
      <c r="I1055" s="245">
        <v>287490.78125</v>
      </c>
      <c r="J1055" s="126">
        <v>0</v>
      </c>
      <c r="K1055" s="127">
        <v>53510</v>
      </c>
      <c r="L1055" s="251">
        <v>97.579891609045035</v>
      </c>
      <c r="M1055" s="127">
        <v>937717</v>
      </c>
      <c r="N1055" s="251">
        <v>0</v>
      </c>
      <c r="O1055" s="127">
        <v>39018</v>
      </c>
      <c r="P1055" s="251">
        <v>0</v>
      </c>
      <c r="Q1055" s="127">
        <v>115930</v>
      </c>
      <c r="R1055" s="251">
        <v>99.938758850097656</v>
      </c>
      <c r="S1055" s="127">
        <v>717847</v>
      </c>
      <c r="T1055" s="251">
        <v>99.943862915039063</v>
      </c>
      <c r="U1055" s="251">
        <v>99.753959655761719</v>
      </c>
      <c r="V1055" s="251">
        <v>99.671432495117188</v>
      </c>
      <c r="W1055" s="251">
        <v>99.69287109375</v>
      </c>
      <c r="X1055" s="251">
        <v>99.615478515625</v>
      </c>
      <c r="Y1055" s="127">
        <v>904085</v>
      </c>
      <c r="Z1055" s="251">
        <v>99.949783325195313</v>
      </c>
      <c r="AA1055" s="127">
        <v>160558</v>
      </c>
      <c r="AB1055" s="251">
        <v>99.860488891601562</v>
      </c>
      <c r="AC1055" s="127">
        <v>39011</v>
      </c>
      <c r="AD1055" s="251">
        <v>0.22301402688026428</v>
      </c>
      <c r="AE1055" s="127">
        <v>3354</v>
      </c>
      <c r="AF1055" s="251">
        <v>98.747764587402344</v>
      </c>
      <c r="AG1055" s="127">
        <v>936988</v>
      </c>
      <c r="AH1055" s="251">
        <v>0.11686382442712784</v>
      </c>
      <c r="AI1055" s="127">
        <v>13475</v>
      </c>
      <c r="AJ1055" s="251">
        <v>94.003707885742187</v>
      </c>
      <c r="AK1055" s="251">
        <v>0.98493969440460205</v>
      </c>
      <c r="AL1055" s="251">
        <v>5.8386210352182388E-2</v>
      </c>
      <c r="AM1055" s="245">
        <v>0</v>
      </c>
      <c r="AN1055" s="126">
        <v>0</v>
      </c>
      <c r="AO1055" s="156">
        <v>0</v>
      </c>
      <c r="AP1055" s="127">
        <v>0</v>
      </c>
      <c r="AQ1055" s="127">
        <v>0</v>
      </c>
      <c r="AR1055" s="127">
        <v>0</v>
      </c>
      <c r="AS1055" s="127">
        <v>0</v>
      </c>
      <c r="AT1055" s="127">
        <v>0</v>
      </c>
      <c r="AU1055" s="127">
        <v>0</v>
      </c>
      <c r="AV1055" s="298"/>
      <c r="AW1055" s="298"/>
      <c r="AX1055" s="298"/>
      <c r="AY1055" s="298"/>
      <c r="AZ1055" s="298"/>
      <c r="BA1055" s="298"/>
    </row>
    <row r="1056" spans="1:53" x14ac:dyDescent="0.25">
      <c r="A1056" s="9">
        <v>41850</v>
      </c>
      <c r="B1056" s="313" t="s">
        <v>82</v>
      </c>
      <c r="C1056" s="313" t="s">
        <v>86</v>
      </c>
      <c r="D1056" s="314" t="s">
        <v>120</v>
      </c>
      <c r="E1056" s="131">
        <v>51</v>
      </c>
      <c r="F1056" s="131">
        <v>165</v>
      </c>
      <c r="G1056" s="246">
        <v>324.20864868164062</v>
      </c>
      <c r="H1056" s="246">
        <v>0.30000001192092896</v>
      </c>
      <c r="I1056" s="246">
        <v>680874.9375</v>
      </c>
      <c r="J1056" s="129">
        <v>0</v>
      </c>
      <c r="K1056" s="128">
        <v>46791</v>
      </c>
      <c r="L1056" s="252">
        <v>97.437541407535633</v>
      </c>
      <c r="M1056" s="128">
        <v>1229449</v>
      </c>
      <c r="N1056" s="252">
        <v>0</v>
      </c>
      <c r="O1056" s="128">
        <v>46316</v>
      </c>
      <c r="P1056" s="252">
        <v>4.3181623332202435E-3</v>
      </c>
      <c r="Q1056" s="128">
        <v>134563</v>
      </c>
      <c r="R1056" s="252">
        <v>99.91973876953125</v>
      </c>
      <c r="S1056" s="128">
        <v>902317</v>
      </c>
      <c r="T1056" s="252">
        <v>99.875320434570313</v>
      </c>
      <c r="U1056" s="252">
        <v>99.822952270507813</v>
      </c>
      <c r="V1056" s="252">
        <v>99.880844116210938</v>
      </c>
      <c r="W1056" s="252">
        <v>99.742835998535156</v>
      </c>
      <c r="X1056" s="252">
        <v>99.756309509277344</v>
      </c>
      <c r="Y1056" s="128">
        <v>1013984</v>
      </c>
      <c r="Z1056" s="252">
        <v>99.927513122558594</v>
      </c>
      <c r="AA1056" s="128">
        <v>169638</v>
      </c>
      <c r="AB1056" s="252">
        <v>99.663993835449219</v>
      </c>
      <c r="AC1056" s="128">
        <v>46349</v>
      </c>
      <c r="AD1056" s="252">
        <v>0.24380245804786682</v>
      </c>
      <c r="AE1056" s="128">
        <v>4730</v>
      </c>
      <c r="AF1056" s="252">
        <v>98.160675048828125</v>
      </c>
      <c r="AG1056" s="128">
        <v>1232953</v>
      </c>
      <c r="AH1056" s="252">
        <v>0.28727778792381287</v>
      </c>
      <c r="AI1056" s="128">
        <v>14860</v>
      </c>
      <c r="AJ1056" s="252">
        <v>94.360702514648438</v>
      </c>
      <c r="AK1056" s="252">
        <v>1.2189822196960449</v>
      </c>
      <c r="AL1056" s="252">
        <v>6.8501226603984833E-2</v>
      </c>
      <c r="AM1056" s="246">
        <v>0</v>
      </c>
      <c r="AN1056" s="129">
        <v>0</v>
      </c>
      <c r="AO1056" s="129">
        <v>0</v>
      </c>
      <c r="AP1056" s="296">
        <v>0</v>
      </c>
      <c r="AQ1056" s="296">
        <v>0</v>
      </c>
      <c r="AR1056" s="296">
        <v>0</v>
      </c>
      <c r="AS1056" s="296">
        <v>1</v>
      </c>
      <c r="AT1056" s="296">
        <v>0</v>
      </c>
      <c r="AU1056" s="296">
        <v>0</v>
      </c>
      <c r="AV1056" s="298"/>
      <c r="AW1056" s="298"/>
      <c r="AX1056" s="298"/>
      <c r="AY1056" s="298"/>
      <c r="AZ1056" s="298"/>
      <c r="BA1056" s="298"/>
    </row>
    <row r="1057" spans="1:53" x14ac:dyDescent="0.25">
      <c r="A1057" s="9">
        <v>41850</v>
      </c>
      <c r="B1057" s="313" t="s">
        <v>83</v>
      </c>
      <c r="C1057" s="313" t="s">
        <v>86</v>
      </c>
      <c r="D1057" s="314" t="s">
        <v>120</v>
      </c>
      <c r="E1057" s="131">
        <v>46</v>
      </c>
      <c r="F1057" s="131">
        <v>140</v>
      </c>
      <c r="G1057" s="246">
        <v>137.16725158691406</v>
      </c>
      <c r="H1057" s="246">
        <v>1.9200000911951065E-2</v>
      </c>
      <c r="I1057" s="246">
        <v>618100.1875</v>
      </c>
      <c r="J1057" s="131">
        <v>0</v>
      </c>
      <c r="K1057" s="130">
        <v>23078</v>
      </c>
      <c r="L1057" s="253">
        <v>97.374122540948093</v>
      </c>
      <c r="M1057" s="130">
        <v>932541</v>
      </c>
      <c r="N1057" s="253">
        <v>0</v>
      </c>
      <c r="O1057" s="130">
        <v>17334</v>
      </c>
      <c r="P1057" s="253">
        <v>0</v>
      </c>
      <c r="Q1057" s="130">
        <v>66743</v>
      </c>
      <c r="R1057" s="253">
        <v>99.728813171386719</v>
      </c>
      <c r="S1057" s="130">
        <v>629226</v>
      </c>
      <c r="T1057" s="253">
        <v>99.89892578125</v>
      </c>
      <c r="U1057" s="253">
        <v>99.786544799804688</v>
      </c>
      <c r="V1057" s="253">
        <v>99.853302001953125</v>
      </c>
      <c r="W1057" s="253">
        <v>99.515937805175781</v>
      </c>
      <c r="X1057" s="253">
        <v>99.752372741699219</v>
      </c>
      <c r="Y1057" s="130">
        <v>918376</v>
      </c>
      <c r="Z1057" s="253">
        <v>99.923667907714844</v>
      </c>
      <c r="AA1057" s="130">
        <v>198419</v>
      </c>
      <c r="AB1057" s="253">
        <v>99.740951538085938</v>
      </c>
      <c r="AC1057" s="130">
        <v>17345</v>
      </c>
      <c r="AD1057" s="253">
        <v>0.25944074988365173</v>
      </c>
      <c r="AE1057" s="130">
        <v>1524</v>
      </c>
      <c r="AF1057" s="253">
        <v>98.425193786621094</v>
      </c>
      <c r="AG1057" s="130">
        <v>934817</v>
      </c>
      <c r="AH1057" s="253">
        <v>0.26154851913452148</v>
      </c>
      <c r="AI1057" s="130">
        <v>5637</v>
      </c>
      <c r="AJ1057" s="253">
        <v>97.072914123535156</v>
      </c>
      <c r="AK1057" s="253">
        <v>1.1828943490982056</v>
      </c>
      <c r="AL1057" s="253">
        <v>6.4254298806190491E-2</v>
      </c>
      <c r="AM1057" s="256">
        <v>0</v>
      </c>
      <c r="AN1057" s="131">
        <v>0</v>
      </c>
      <c r="AO1057" s="131">
        <v>0</v>
      </c>
      <c r="AP1057" s="296">
        <v>0</v>
      </c>
      <c r="AQ1057" s="296">
        <v>0</v>
      </c>
      <c r="AR1057" s="296">
        <v>1</v>
      </c>
      <c r="AS1057" s="296">
        <v>5</v>
      </c>
      <c r="AT1057" s="296">
        <v>2</v>
      </c>
      <c r="AU1057" s="296">
        <v>0</v>
      </c>
      <c r="AV1057" s="298"/>
      <c r="AW1057" s="298"/>
      <c r="AX1057" s="298"/>
      <c r="AY1057" s="298"/>
      <c r="AZ1057" s="298"/>
      <c r="BA1057" s="298"/>
    </row>
    <row r="1058" spans="1:53" x14ac:dyDescent="0.25">
      <c r="A1058" s="9">
        <v>41850</v>
      </c>
      <c r="B1058" s="299" t="s">
        <v>85</v>
      </c>
      <c r="C1058" s="299" t="s">
        <v>86</v>
      </c>
      <c r="D1058" s="300">
        <v>3</v>
      </c>
      <c r="E1058" s="124">
        <v>134</v>
      </c>
      <c r="F1058" s="124">
        <v>435</v>
      </c>
      <c r="G1058" s="242">
        <v>222.50392150878906</v>
      </c>
      <c r="H1058" s="242">
        <v>2.6399999856948853E-2</v>
      </c>
      <c r="I1058" s="242">
        <v>2353210.5</v>
      </c>
      <c r="J1058" s="125">
        <v>0</v>
      </c>
      <c r="K1058" s="124">
        <v>46141</v>
      </c>
      <c r="L1058" s="248">
        <v>97.540148674714473</v>
      </c>
      <c r="M1058" s="124">
        <v>3021927</v>
      </c>
      <c r="N1058" s="248">
        <v>0</v>
      </c>
      <c r="O1058" s="124">
        <v>27926</v>
      </c>
      <c r="P1058" s="248">
        <v>0</v>
      </c>
      <c r="Q1058" s="124">
        <v>209790</v>
      </c>
      <c r="R1058" s="248">
        <v>99.925163269042969</v>
      </c>
      <c r="S1058" s="124">
        <v>2151771</v>
      </c>
      <c r="T1058" s="248">
        <v>99.920394897460938</v>
      </c>
      <c r="U1058" s="248">
        <v>99.835281372070313</v>
      </c>
      <c r="V1058" s="248">
        <v>99.931732177734375</v>
      </c>
      <c r="W1058" s="248">
        <v>99.760566711425781</v>
      </c>
      <c r="X1058" s="248">
        <v>99.852180480957031</v>
      </c>
      <c r="Y1058" s="124">
        <v>4766842</v>
      </c>
      <c r="Z1058" s="248">
        <v>99.895088195800781</v>
      </c>
      <c r="AA1058" s="124">
        <v>854847</v>
      </c>
      <c r="AB1058" s="248">
        <v>99.772125244140625</v>
      </c>
      <c r="AC1058" s="124">
        <v>27984</v>
      </c>
      <c r="AD1058" s="248">
        <v>0.37164095044136047</v>
      </c>
      <c r="AE1058" s="124">
        <v>2369</v>
      </c>
      <c r="AF1058" s="248">
        <v>96.623046875</v>
      </c>
      <c r="AG1058" s="124">
        <v>3040176</v>
      </c>
      <c r="AH1058" s="248">
        <v>0.2219279408454895</v>
      </c>
      <c r="AI1058" s="124">
        <v>19036</v>
      </c>
      <c r="AJ1058" s="248">
        <v>90.475936889648438</v>
      </c>
      <c r="AK1058" s="248">
        <v>1.0303788185119629</v>
      </c>
      <c r="AL1058" s="248">
        <v>7.411540299654007E-2</v>
      </c>
      <c r="AM1058" s="242">
        <v>0</v>
      </c>
      <c r="AN1058" s="125">
        <v>0</v>
      </c>
      <c r="AO1058" s="300">
        <v>0</v>
      </c>
      <c r="AP1058" s="124">
        <v>0</v>
      </c>
      <c r="AQ1058" s="124">
        <v>0</v>
      </c>
      <c r="AR1058" s="124">
        <v>0</v>
      </c>
      <c r="AS1058" s="124">
        <v>0</v>
      </c>
      <c r="AT1058" s="124">
        <v>0</v>
      </c>
      <c r="AU1058" s="124">
        <v>0</v>
      </c>
      <c r="AV1058" s="298"/>
      <c r="AW1058" s="298"/>
      <c r="AX1058" s="298"/>
      <c r="AY1058" s="298"/>
      <c r="AZ1058" s="298"/>
      <c r="BA1058" s="298"/>
    </row>
    <row r="1059" spans="1:53" x14ac:dyDescent="0.25">
      <c r="A1059" s="9">
        <v>41850</v>
      </c>
      <c r="B1059" s="304" t="s">
        <v>84</v>
      </c>
      <c r="C1059" s="304" t="s">
        <v>87</v>
      </c>
      <c r="D1059" s="305">
        <v>2</v>
      </c>
      <c r="E1059" s="142">
        <v>194</v>
      </c>
      <c r="F1059" s="142">
        <v>581</v>
      </c>
      <c r="G1059" s="243">
        <v>982.83050537109375</v>
      </c>
      <c r="H1059" s="243">
        <v>0.92881667613983154</v>
      </c>
      <c r="I1059" s="243">
        <v>4805154.5</v>
      </c>
      <c r="J1059" s="143">
        <v>0</v>
      </c>
      <c r="K1059" s="142">
        <v>105535</v>
      </c>
      <c r="L1059" s="249">
        <v>97.227460084332208</v>
      </c>
      <c r="M1059" s="142">
        <v>6401127</v>
      </c>
      <c r="N1059" s="249">
        <v>0</v>
      </c>
      <c r="O1059" s="142">
        <v>65447</v>
      </c>
      <c r="P1059" s="249">
        <v>0</v>
      </c>
      <c r="Q1059" s="142">
        <v>57030</v>
      </c>
      <c r="R1059" s="249">
        <v>99.898300170898438</v>
      </c>
      <c r="S1059" s="142">
        <v>4935202</v>
      </c>
      <c r="T1059" s="249">
        <v>99.980308532714844</v>
      </c>
      <c r="U1059" s="249">
        <v>99.851791381835938</v>
      </c>
      <c r="V1059" s="249">
        <v>99.906143188476563</v>
      </c>
      <c r="W1059" s="249">
        <v>99.750244140625</v>
      </c>
      <c r="X1059" s="249">
        <v>99.886466979980469</v>
      </c>
      <c r="Y1059" s="142">
        <v>22048516</v>
      </c>
      <c r="Z1059" s="249">
        <v>99.908401489257813</v>
      </c>
      <c r="AA1059" s="142">
        <v>12864</v>
      </c>
      <c r="AB1059" s="249">
        <v>91.285758972167969</v>
      </c>
      <c r="AC1059" s="142">
        <v>56926</v>
      </c>
      <c r="AD1059" s="249">
        <v>0.22309665381908417</v>
      </c>
      <c r="AE1059" s="142">
        <v>8548</v>
      </c>
      <c r="AF1059" s="249">
        <v>99.14599609375</v>
      </c>
      <c r="AG1059" s="142">
        <v>6370044</v>
      </c>
      <c r="AH1059" s="249">
        <v>0.12868042290210724</v>
      </c>
      <c r="AI1059" s="142">
        <v>12734</v>
      </c>
      <c r="AJ1059" s="249">
        <v>95.421707153320312</v>
      </c>
      <c r="AK1059" s="249">
        <v>2.6521446704864502</v>
      </c>
      <c r="AL1059" s="249">
        <v>0.17864862084388733</v>
      </c>
      <c r="AM1059" s="243">
        <v>0</v>
      </c>
      <c r="AN1059" s="143">
        <v>0</v>
      </c>
      <c r="AO1059" s="305">
        <v>0</v>
      </c>
      <c r="AP1059" s="142">
        <v>0</v>
      </c>
      <c r="AQ1059" s="142">
        <v>0</v>
      </c>
      <c r="AR1059" s="142">
        <v>0</v>
      </c>
      <c r="AS1059" s="142">
        <v>0</v>
      </c>
      <c r="AT1059" s="142">
        <v>1</v>
      </c>
      <c r="AU1059" s="142">
        <v>1</v>
      </c>
      <c r="AV1059" s="298"/>
      <c r="AW1059" s="298"/>
      <c r="AX1059" s="298"/>
      <c r="AY1059" s="298"/>
      <c r="AZ1059" s="298"/>
      <c r="BA1059" s="298"/>
    </row>
    <row r="1060" spans="1:53" x14ac:dyDescent="0.25">
      <c r="A1060" s="9">
        <v>41849</v>
      </c>
      <c r="B1060" s="299" t="s">
        <v>17</v>
      </c>
      <c r="C1060" s="299"/>
      <c r="D1060" s="300">
        <v>3</v>
      </c>
      <c r="E1060" s="124">
        <v>853</v>
      </c>
      <c r="F1060" s="124">
        <v>2758</v>
      </c>
      <c r="G1060" s="242">
        <v>6035.0027465820312</v>
      </c>
      <c r="H1060" s="242">
        <v>4.0655251052230597</v>
      </c>
      <c r="I1060" s="242">
        <v>15086608.21875</v>
      </c>
      <c r="J1060" s="125"/>
      <c r="K1060" s="124">
        <v>717744</v>
      </c>
      <c r="L1060" s="248">
        <v>97.176848569963667</v>
      </c>
      <c r="M1060" s="124">
        <v>29716207</v>
      </c>
      <c r="N1060" s="248">
        <v>1.1441568102854306E-4</v>
      </c>
      <c r="O1060" s="124">
        <v>701095</v>
      </c>
      <c r="P1060" s="248">
        <v>6.561165211785765E-3</v>
      </c>
      <c r="Q1060" s="124">
        <v>2010955</v>
      </c>
      <c r="R1060" s="248">
        <v>99.903677084204617</v>
      </c>
      <c r="S1060" s="124">
        <v>21996577</v>
      </c>
      <c r="T1060" s="248">
        <v>99.941555100204141</v>
      </c>
      <c r="U1060" s="248">
        <v>99.792468753361703</v>
      </c>
      <c r="V1060" s="248">
        <v>99.835127458409602</v>
      </c>
      <c r="W1060" s="248">
        <v>99.696345737714267</v>
      </c>
      <c r="X1060" s="248">
        <v>99.77677891820548</v>
      </c>
      <c r="Y1060" s="124">
        <v>51369275</v>
      </c>
      <c r="Z1060" s="248">
        <v>99.912646594002794</v>
      </c>
      <c r="AA1060" s="124">
        <v>5378792</v>
      </c>
      <c r="AB1060" s="248">
        <v>99.811053746997814</v>
      </c>
      <c r="AC1060" s="124">
        <v>692951</v>
      </c>
      <c r="AD1060" s="248">
        <v>0.27043759401084821</v>
      </c>
      <c r="AE1060" s="124">
        <v>67988</v>
      </c>
      <c r="AF1060" s="248">
        <v>98.161441173779025</v>
      </c>
      <c r="AG1060" s="124">
        <v>29726555</v>
      </c>
      <c r="AH1060" s="248">
        <v>0.15191467537401812</v>
      </c>
      <c r="AI1060" s="124">
        <v>345485</v>
      </c>
      <c r="AJ1060" s="248">
        <v>95.274470353888049</v>
      </c>
      <c r="AK1060" s="248">
        <v>0.89882100319991842</v>
      </c>
      <c r="AL1060" s="248" t="e">
        <v>#DIV/0!</v>
      </c>
      <c r="AM1060" s="242"/>
      <c r="AN1060" s="125"/>
      <c r="AO1060" s="300"/>
      <c r="AP1060" s="124">
        <v>3</v>
      </c>
      <c r="AQ1060" s="124">
        <v>0</v>
      </c>
      <c r="AR1060" s="124">
        <v>1</v>
      </c>
      <c r="AS1060" s="124">
        <v>3</v>
      </c>
      <c r="AT1060" s="124">
        <v>2</v>
      </c>
      <c r="AU1060" s="124">
        <v>2</v>
      </c>
      <c r="AV1060" s="298"/>
      <c r="AW1060" s="298"/>
      <c r="AX1060" s="298"/>
      <c r="AY1060" s="298"/>
      <c r="AZ1060" s="298"/>
      <c r="BA1060" s="298"/>
    </row>
    <row r="1061" spans="1:53" x14ac:dyDescent="0.25">
      <c r="A1061" s="9">
        <v>41849</v>
      </c>
      <c r="B1061" s="304" t="s">
        <v>88</v>
      </c>
      <c r="C1061" s="304"/>
      <c r="D1061" s="305">
        <v>2</v>
      </c>
      <c r="E1061" s="142">
        <v>659</v>
      </c>
      <c r="F1061" s="142">
        <v>2177</v>
      </c>
      <c r="G1061" s="243">
        <v>5038.7520141601563</v>
      </c>
      <c r="H1061" s="243">
        <v>3.2280000951141119</v>
      </c>
      <c r="I1061" s="243">
        <v>10053776.71875</v>
      </c>
      <c r="J1061" s="143"/>
      <c r="K1061" s="142">
        <v>621845</v>
      </c>
      <c r="L1061" s="249">
        <v>97.212971078001758</v>
      </c>
      <c r="M1061" s="142">
        <v>23493441</v>
      </c>
      <c r="N1061" s="249">
        <v>1.4472124630402836E-4</v>
      </c>
      <c r="O1061" s="142">
        <v>635162</v>
      </c>
      <c r="P1061" s="249">
        <v>7.2422470553290983E-3</v>
      </c>
      <c r="Q1061" s="142">
        <v>1953089</v>
      </c>
      <c r="R1061" s="249">
        <v>99.903485571967934</v>
      </c>
      <c r="S1061" s="142">
        <v>17195120</v>
      </c>
      <c r="T1061" s="249">
        <v>99.931387863720715</v>
      </c>
      <c r="U1061" s="249">
        <v>99.791708038588666</v>
      </c>
      <c r="V1061" s="249">
        <v>99.817966332203198</v>
      </c>
      <c r="W1061" s="249">
        <v>99.695394642351786</v>
      </c>
      <c r="X1061" s="249">
        <v>99.749479093112129</v>
      </c>
      <c r="Y1061" s="142">
        <v>29179175</v>
      </c>
      <c r="Z1061" s="249">
        <v>99.913513493377891</v>
      </c>
      <c r="AA1061" s="142">
        <v>5366298</v>
      </c>
      <c r="AB1061" s="249">
        <v>99.835454050642426</v>
      </c>
      <c r="AC1061" s="142">
        <v>635602</v>
      </c>
      <c r="AD1061" s="249">
        <v>0.27202557683865775</v>
      </c>
      <c r="AE1061" s="142">
        <v>59434</v>
      </c>
      <c r="AF1061" s="249">
        <v>98.007875252328418</v>
      </c>
      <c r="AG1061" s="142">
        <v>23534239</v>
      </c>
      <c r="AH1061" s="249">
        <v>0.15659312222962413</v>
      </c>
      <c r="AI1061" s="142">
        <v>333156</v>
      </c>
      <c r="AJ1061" s="249">
        <v>95.25837857104726</v>
      </c>
      <c r="AK1061" s="249">
        <v>8.3124017236837454E-7</v>
      </c>
      <c r="AL1061" s="249" t="e">
        <v>#DIV/0!</v>
      </c>
      <c r="AM1061" s="243"/>
      <c r="AN1061" s="143"/>
      <c r="AO1061" s="305"/>
      <c r="AP1061" s="142">
        <v>3</v>
      </c>
      <c r="AQ1061" s="142">
        <v>0</v>
      </c>
      <c r="AR1061" s="142">
        <v>1</v>
      </c>
      <c r="AS1061" s="142">
        <v>2</v>
      </c>
      <c r="AT1061" s="142">
        <v>1</v>
      </c>
      <c r="AU1061" s="142">
        <v>2</v>
      </c>
      <c r="AV1061" s="298"/>
      <c r="AW1061" s="298"/>
      <c r="AX1061" s="298"/>
      <c r="AY1061" s="298"/>
      <c r="AZ1061" s="298"/>
      <c r="BA1061" s="298"/>
    </row>
    <row r="1062" spans="1:53" x14ac:dyDescent="0.25">
      <c r="A1062" s="9">
        <v>41849</v>
      </c>
      <c r="B1062" s="306" t="s">
        <v>89</v>
      </c>
      <c r="C1062" s="306"/>
      <c r="D1062" s="307">
        <v>1</v>
      </c>
      <c r="E1062" s="145">
        <v>194</v>
      </c>
      <c r="F1062" s="145">
        <v>581</v>
      </c>
      <c r="G1062" s="244">
        <v>996.250732421875</v>
      </c>
      <c r="H1062" s="244">
        <v>0.83752501010894775</v>
      </c>
      <c r="I1062" s="244">
        <v>5032831.5</v>
      </c>
      <c r="J1062" s="138"/>
      <c r="K1062" s="145">
        <v>95899</v>
      </c>
      <c r="L1062" s="250">
        <v>96.942616711331709</v>
      </c>
      <c r="M1062" s="145">
        <v>6222766</v>
      </c>
      <c r="N1062" s="250">
        <v>0</v>
      </c>
      <c r="O1062" s="145">
        <v>65933</v>
      </c>
      <c r="P1062" s="250">
        <v>0</v>
      </c>
      <c r="Q1062" s="145">
        <v>57866</v>
      </c>
      <c r="R1062" s="250">
        <v>99.910140991210938</v>
      </c>
      <c r="S1062" s="145">
        <v>4801457</v>
      </c>
      <c r="T1062" s="250">
        <v>99.97796630859375</v>
      </c>
      <c r="U1062" s="250">
        <v>99.799797058105469</v>
      </c>
      <c r="V1062" s="250">
        <v>99.899917602539063</v>
      </c>
      <c r="W1062" s="250">
        <v>99.710121154785156</v>
      </c>
      <c r="X1062" s="250">
        <v>99.877906799316406</v>
      </c>
      <c r="Y1062" s="145">
        <v>22190100</v>
      </c>
      <c r="Z1062" s="250">
        <v>99.911506652832031</v>
      </c>
      <c r="AA1062" s="145">
        <v>12494</v>
      </c>
      <c r="AB1062" s="250">
        <v>89.330879211425781</v>
      </c>
      <c r="AC1062" s="145">
        <v>57349</v>
      </c>
      <c r="AD1062" s="250">
        <v>0.2528378963470459</v>
      </c>
      <c r="AE1062" s="145">
        <v>8554</v>
      </c>
      <c r="AF1062" s="250">
        <v>99.228431701660156</v>
      </c>
      <c r="AG1062" s="145">
        <v>6192316</v>
      </c>
      <c r="AH1062" s="250">
        <v>0.13413397967815399</v>
      </c>
      <c r="AI1062" s="145">
        <v>12329</v>
      </c>
      <c r="AJ1062" s="250">
        <v>95.709304809570313</v>
      </c>
      <c r="AK1062" s="250">
        <v>2.6943385601043701</v>
      </c>
      <c r="AL1062" s="250">
        <v>0.19247205555438995</v>
      </c>
      <c r="AM1062" s="244"/>
      <c r="AN1062" s="138"/>
      <c r="AO1062" s="307"/>
      <c r="AP1062" s="145">
        <v>0</v>
      </c>
      <c r="AQ1062" s="145">
        <v>0</v>
      </c>
      <c r="AR1062" s="145">
        <v>0</v>
      </c>
      <c r="AS1062" s="145">
        <v>1</v>
      </c>
      <c r="AT1062" s="145">
        <v>1</v>
      </c>
      <c r="AU1062" s="145">
        <v>0</v>
      </c>
      <c r="AV1062" s="298"/>
      <c r="AW1062" s="298"/>
      <c r="AX1062" s="298"/>
      <c r="AY1062" s="298"/>
      <c r="AZ1062" s="298"/>
      <c r="BA1062" s="298"/>
    </row>
    <row r="1063" spans="1:53" x14ac:dyDescent="0.25">
      <c r="A1063" s="9">
        <v>41849</v>
      </c>
      <c r="B1063" s="309" t="s">
        <v>75</v>
      </c>
      <c r="C1063" s="309" t="s">
        <v>86</v>
      </c>
      <c r="D1063" s="310" t="s">
        <v>118</v>
      </c>
      <c r="E1063" s="127">
        <v>39</v>
      </c>
      <c r="F1063" s="127">
        <v>158</v>
      </c>
      <c r="G1063" s="245">
        <v>1300.2840576171875</v>
      </c>
      <c r="H1063" s="245">
        <v>0.5448000431060791</v>
      </c>
      <c r="I1063" s="245">
        <v>799202</v>
      </c>
      <c r="J1063" s="126">
        <v>0</v>
      </c>
      <c r="K1063" s="127">
        <v>142750</v>
      </c>
      <c r="L1063" s="251">
        <v>97.357618213660245</v>
      </c>
      <c r="M1063" s="127">
        <v>3346775</v>
      </c>
      <c r="N1063" s="251">
        <v>9.2626485275104642E-4</v>
      </c>
      <c r="O1063" s="127">
        <v>169410</v>
      </c>
      <c r="P1063" s="251">
        <v>2.5382209569215775E-2</v>
      </c>
      <c r="Q1063" s="127">
        <v>448679</v>
      </c>
      <c r="R1063" s="251">
        <v>99.927116394042969</v>
      </c>
      <c r="S1063" s="127">
        <v>2654623</v>
      </c>
      <c r="T1063" s="251">
        <v>99.925071716308594</v>
      </c>
      <c r="U1063" s="251">
        <v>99.802848815917969</v>
      </c>
      <c r="V1063" s="251">
        <v>99.613510131835938</v>
      </c>
      <c r="W1063" s="251">
        <v>99.730110168457031</v>
      </c>
      <c r="X1063" s="251">
        <v>99.538871765136719</v>
      </c>
      <c r="Y1063" s="127">
        <v>3261154</v>
      </c>
      <c r="Z1063" s="251">
        <v>99.932296752929687</v>
      </c>
      <c r="AA1063" s="127">
        <v>540288</v>
      </c>
      <c r="AB1063" s="251">
        <v>99.727371215820313</v>
      </c>
      <c r="AC1063" s="127">
        <v>169614</v>
      </c>
      <c r="AD1063" s="251">
        <v>0.31424292922019958</v>
      </c>
      <c r="AE1063" s="127">
        <v>21893</v>
      </c>
      <c r="AF1063" s="251">
        <v>97.949119567871094</v>
      </c>
      <c r="AG1063" s="127">
        <v>3344278</v>
      </c>
      <c r="AH1063" s="251">
        <v>0.14056845009326935</v>
      </c>
      <c r="AI1063" s="127">
        <v>123932</v>
      </c>
      <c r="AJ1063" s="251">
        <v>96.101898193359375</v>
      </c>
      <c r="AK1063" s="251">
        <v>1.1670081615447998</v>
      </c>
      <c r="AL1063" s="251">
        <v>5.6624703109264374E-2</v>
      </c>
      <c r="AM1063" s="245">
        <v>0</v>
      </c>
      <c r="AN1063" s="126">
        <v>0</v>
      </c>
      <c r="AO1063" s="156">
        <v>0</v>
      </c>
      <c r="AP1063" s="127">
        <v>3</v>
      </c>
      <c r="AQ1063" s="127">
        <v>0</v>
      </c>
      <c r="AR1063" s="127">
        <v>0</v>
      </c>
      <c r="AS1063" s="127">
        <v>1</v>
      </c>
      <c r="AT1063" s="127">
        <v>0</v>
      </c>
      <c r="AU1063" s="127">
        <v>0</v>
      </c>
      <c r="AV1063" s="298"/>
      <c r="AW1063" s="298"/>
      <c r="AX1063" s="298"/>
      <c r="AY1063" s="298"/>
      <c r="AZ1063" s="298"/>
      <c r="BA1063" s="298"/>
    </row>
    <row r="1064" spans="1:53" x14ac:dyDescent="0.25">
      <c r="A1064" s="9">
        <v>41849</v>
      </c>
      <c r="B1064" s="309" t="s">
        <v>76</v>
      </c>
      <c r="C1064" s="309" t="s">
        <v>86</v>
      </c>
      <c r="D1064" s="310" t="s">
        <v>119</v>
      </c>
      <c r="E1064" s="127">
        <v>53</v>
      </c>
      <c r="F1064" s="127">
        <v>171</v>
      </c>
      <c r="G1064" s="245">
        <v>397.4903564453125</v>
      </c>
      <c r="H1064" s="245">
        <v>8.6399994790554047E-2</v>
      </c>
      <c r="I1064" s="245">
        <v>639449.375</v>
      </c>
      <c r="J1064" s="126">
        <v>0</v>
      </c>
      <c r="K1064" s="127">
        <v>48114</v>
      </c>
      <c r="L1064" s="251">
        <v>97.657646423078532</v>
      </c>
      <c r="M1064" s="127">
        <v>1677697</v>
      </c>
      <c r="N1064" s="251">
        <v>0</v>
      </c>
      <c r="O1064" s="127">
        <v>46594</v>
      </c>
      <c r="P1064" s="251">
        <v>2.1461991127580404E-3</v>
      </c>
      <c r="Q1064" s="127">
        <v>115132</v>
      </c>
      <c r="R1064" s="251">
        <v>99.940940856933594</v>
      </c>
      <c r="S1064" s="127">
        <v>1240233</v>
      </c>
      <c r="T1064" s="251">
        <v>99.950172424316406</v>
      </c>
      <c r="U1064" s="251">
        <v>99.755332946777344</v>
      </c>
      <c r="V1064" s="251">
        <v>99.8701171875</v>
      </c>
      <c r="W1064" s="251">
        <v>99.696418762207031</v>
      </c>
      <c r="X1064" s="251">
        <v>99.820350646972656</v>
      </c>
      <c r="Y1064" s="127">
        <v>2098662</v>
      </c>
      <c r="Z1064" s="251">
        <v>99.922615051269531</v>
      </c>
      <c r="AA1064" s="127">
        <v>360015</v>
      </c>
      <c r="AB1064" s="251">
        <v>99.889167785644531</v>
      </c>
      <c r="AC1064" s="127">
        <v>46644</v>
      </c>
      <c r="AD1064" s="251">
        <v>0.33873596787452698</v>
      </c>
      <c r="AE1064" s="127">
        <v>1048</v>
      </c>
      <c r="AF1064" s="251">
        <v>96.755722045898437</v>
      </c>
      <c r="AG1064" s="127">
        <v>1679704</v>
      </c>
      <c r="AH1064" s="251">
        <v>0.12085462361574173</v>
      </c>
      <c r="AI1064" s="127">
        <v>16479</v>
      </c>
      <c r="AJ1064" s="251">
        <v>93.033554077148438</v>
      </c>
      <c r="AK1064" s="251">
        <v>1.0652507543563843</v>
      </c>
      <c r="AL1064" s="251">
        <v>5.6451462209224701E-2</v>
      </c>
      <c r="AM1064" s="245">
        <v>0</v>
      </c>
      <c r="AN1064" s="126">
        <v>0</v>
      </c>
      <c r="AO1064" s="156">
        <v>0</v>
      </c>
      <c r="AP1064" s="127">
        <v>0</v>
      </c>
      <c r="AQ1064" s="127">
        <v>0</v>
      </c>
      <c r="AR1064" s="127">
        <v>0</v>
      </c>
      <c r="AS1064" s="127">
        <v>0</v>
      </c>
      <c r="AT1064" s="127">
        <v>0</v>
      </c>
      <c r="AU1064" s="127">
        <v>0</v>
      </c>
      <c r="AV1064" s="298"/>
      <c r="AW1064" s="298"/>
      <c r="AX1064" s="298"/>
      <c r="AY1064" s="298"/>
      <c r="AZ1064" s="298"/>
      <c r="BA1064" s="298"/>
    </row>
    <row r="1065" spans="1:53" x14ac:dyDescent="0.25">
      <c r="A1065" s="9">
        <v>41849</v>
      </c>
      <c r="B1065" s="309" t="s">
        <v>77</v>
      </c>
      <c r="C1065" s="309" t="s">
        <v>86</v>
      </c>
      <c r="D1065" s="310" t="s">
        <v>118</v>
      </c>
      <c r="E1065" s="127">
        <v>65</v>
      </c>
      <c r="F1065" s="127">
        <v>220</v>
      </c>
      <c r="G1065" s="245">
        <v>670.2119140625</v>
      </c>
      <c r="H1065" s="245">
        <v>0.33359995484352112</v>
      </c>
      <c r="I1065" s="245">
        <v>895491.375</v>
      </c>
      <c r="J1065" s="126">
        <v>0</v>
      </c>
      <c r="K1065" s="127">
        <v>89737</v>
      </c>
      <c r="L1065" s="251">
        <v>97.214081148244318</v>
      </c>
      <c r="M1065" s="127">
        <v>3615233</v>
      </c>
      <c r="N1065" s="251">
        <v>2.7660735213430598E-5</v>
      </c>
      <c r="O1065" s="127">
        <v>81720</v>
      </c>
      <c r="P1065" s="251">
        <v>1.2236906914040446E-3</v>
      </c>
      <c r="Q1065" s="127">
        <v>267781</v>
      </c>
      <c r="R1065" s="251">
        <v>99.941741943359375</v>
      </c>
      <c r="S1065" s="127">
        <v>2361714</v>
      </c>
      <c r="T1065" s="251">
        <v>99.944831848144531</v>
      </c>
      <c r="U1065" s="251">
        <v>99.784629821777344</v>
      </c>
      <c r="V1065" s="251">
        <v>99.854530334472656</v>
      </c>
      <c r="W1065" s="251">
        <v>99.726493835449219</v>
      </c>
      <c r="X1065" s="251">
        <v>99.799446105957031</v>
      </c>
      <c r="Y1065" s="127">
        <v>3993946</v>
      </c>
      <c r="Z1065" s="251">
        <v>99.897994995117188</v>
      </c>
      <c r="AA1065" s="127">
        <v>765080</v>
      </c>
      <c r="AB1065" s="251">
        <v>99.855567932128906</v>
      </c>
      <c r="AC1065" s="127">
        <v>81745</v>
      </c>
      <c r="AD1065" s="251">
        <v>0.24099333584308624</v>
      </c>
      <c r="AE1065" s="127">
        <v>7509</v>
      </c>
      <c r="AF1065" s="251">
        <v>98.68157958984375</v>
      </c>
      <c r="AG1065" s="127">
        <v>3621238</v>
      </c>
      <c r="AH1065" s="251">
        <v>0.1311153769493103</v>
      </c>
      <c r="AI1065" s="127">
        <v>31822</v>
      </c>
      <c r="AJ1065" s="251">
        <v>94.865188598632813</v>
      </c>
      <c r="AK1065" s="251">
        <v>0.88145685195922852</v>
      </c>
      <c r="AL1065" s="251">
        <v>5.8927278965711594E-2</v>
      </c>
      <c r="AM1065" s="245">
        <v>0</v>
      </c>
      <c r="AN1065" s="126">
        <v>0</v>
      </c>
      <c r="AO1065" s="156">
        <v>0</v>
      </c>
      <c r="AP1065" s="127">
        <v>0</v>
      </c>
      <c r="AQ1065" s="127">
        <v>0</v>
      </c>
      <c r="AR1065" s="127">
        <v>0</v>
      </c>
      <c r="AS1065" s="127">
        <v>0</v>
      </c>
      <c r="AT1065" s="127">
        <v>0</v>
      </c>
      <c r="AU1065" s="127">
        <v>0</v>
      </c>
      <c r="AV1065" s="298"/>
      <c r="AW1065" s="298"/>
      <c r="AX1065" s="298"/>
      <c r="AY1065" s="298"/>
      <c r="AZ1065" s="298"/>
      <c r="BA1065" s="298"/>
    </row>
    <row r="1066" spans="1:53" x14ac:dyDescent="0.25">
      <c r="A1066" s="9">
        <v>41849</v>
      </c>
      <c r="B1066" s="309" t="s">
        <v>124</v>
      </c>
      <c r="C1066" s="309" t="s">
        <v>86</v>
      </c>
      <c r="D1066" s="310" t="s">
        <v>118</v>
      </c>
      <c r="E1066" s="127">
        <v>43</v>
      </c>
      <c r="F1066" s="127">
        <v>139</v>
      </c>
      <c r="G1066" s="245">
        <v>266.69046020507812</v>
      </c>
      <c r="H1066" s="245">
        <v>7.1999996900558472E-2</v>
      </c>
      <c r="I1066" s="245">
        <v>466017</v>
      </c>
      <c r="J1066" s="126">
        <v>0</v>
      </c>
      <c r="K1066" s="127">
        <v>19440</v>
      </c>
      <c r="L1066" s="251">
        <v>96.471193415637856</v>
      </c>
      <c r="M1066" s="127">
        <v>1513403</v>
      </c>
      <c r="N1066" s="251">
        <v>0</v>
      </c>
      <c r="O1066" s="127">
        <v>34864</v>
      </c>
      <c r="P1066" s="251">
        <v>0</v>
      </c>
      <c r="Q1066" s="127">
        <v>109557</v>
      </c>
      <c r="R1066" s="251">
        <v>99.919677734375</v>
      </c>
      <c r="S1066" s="127">
        <v>1118725</v>
      </c>
      <c r="T1066" s="251">
        <v>99.939308166503906</v>
      </c>
      <c r="U1066" s="251">
        <v>99.784881591796875</v>
      </c>
      <c r="V1066" s="251">
        <v>99.830978393554688</v>
      </c>
      <c r="W1066" s="251">
        <v>99.704734802246094</v>
      </c>
      <c r="X1066" s="251">
        <v>99.7703857421875</v>
      </c>
      <c r="Y1066" s="127">
        <v>1820442</v>
      </c>
      <c r="Z1066" s="251">
        <v>99.898651123046875</v>
      </c>
      <c r="AA1066" s="127">
        <v>312005</v>
      </c>
      <c r="AB1066" s="251">
        <v>99.867630004882813</v>
      </c>
      <c r="AC1066" s="127">
        <v>34897</v>
      </c>
      <c r="AD1066" s="251">
        <v>0.30088546872138977</v>
      </c>
      <c r="AE1066" s="127">
        <v>3133</v>
      </c>
      <c r="AF1066" s="251">
        <v>97.957229614257813</v>
      </c>
      <c r="AG1066" s="127">
        <v>1515382</v>
      </c>
      <c r="AH1066" s="251">
        <v>0.13461951911449432</v>
      </c>
      <c r="AI1066" s="127">
        <v>23375</v>
      </c>
      <c r="AJ1066" s="251">
        <v>93.120857238769531</v>
      </c>
      <c r="AK1066" s="251">
        <v>0.83266901969909668</v>
      </c>
      <c r="AL1066" s="251">
        <v>5.1394239068031311E-2</v>
      </c>
      <c r="AM1066" s="245">
        <v>0</v>
      </c>
      <c r="AN1066" s="126">
        <v>0</v>
      </c>
      <c r="AO1066" s="156">
        <v>0</v>
      </c>
      <c r="AP1066" s="127">
        <v>0</v>
      </c>
      <c r="AQ1066" s="127">
        <v>0</v>
      </c>
      <c r="AR1066" s="127">
        <v>0</v>
      </c>
      <c r="AS1066" s="127">
        <v>0</v>
      </c>
      <c r="AT1066" s="127">
        <v>0</v>
      </c>
      <c r="AU1066" s="127">
        <v>1</v>
      </c>
      <c r="AV1066" s="298"/>
      <c r="AW1066" s="298"/>
      <c r="AX1066" s="298"/>
      <c r="AY1066" s="298"/>
      <c r="AZ1066" s="298"/>
      <c r="BA1066" s="298"/>
    </row>
    <row r="1067" spans="1:53" x14ac:dyDescent="0.25">
      <c r="A1067" s="9">
        <v>41849</v>
      </c>
      <c r="B1067" s="309" t="s">
        <v>78</v>
      </c>
      <c r="C1067" s="309" t="s">
        <v>86</v>
      </c>
      <c r="D1067" s="310" t="s">
        <v>118</v>
      </c>
      <c r="E1067" s="127">
        <v>33</v>
      </c>
      <c r="F1067" s="127">
        <v>104</v>
      </c>
      <c r="G1067" s="245">
        <v>505.10879516601562</v>
      </c>
      <c r="H1067" s="245">
        <v>0.47759997844696045</v>
      </c>
      <c r="I1067" s="245">
        <v>419973.78125</v>
      </c>
      <c r="J1067" s="126">
        <v>0</v>
      </c>
      <c r="K1067" s="127">
        <v>60386</v>
      </c>
      <c r="L1067" s="251">
        <v>97.264266551849772</v>
      </c>
      <c r="M1067" s="127">
        <v>1563558</v>
      </c>
      <c r="N1067" s="251">
        <v>0</v>
      </c>
      <c r="O1067" s="127">
        <v>62209</v>
      </c>
      <c r="P1067" s="251">
        <v>0</v>
      </c>
      <c r="Q1067" s="127">
        <v>138513</v>
      </c>
      <c r="R1067" s="251">
        <v>99.922027587890625</v>
      </c>
      <c r="S1067" s="127">
        <v>1115918</v>
      </c>
      <c r="T1067" s="251">
        <v>99.96038818359375</v>
      </c>
      <c r="U1067" s="251">
        <v>99.874618530273437</v>
      </c>
      <c r="V1067" s="251">
        <v>99.852066040039063</v>
      </c>
      <c r="W1067" s="251">
        <v>99.796745300292969</v>
      </c>
      <c r="X1067" s="251">
        <v>99.812515258789063</v>
      </c>
      <c r="Y1067" s="127">
        <v>1885115</v>
      </c>
      <c r="Z1067" s="251">
        <v>99.897140502929688</v>
      </c>
      <c r="AA1067" s="127">
        <v>307942</v>
      </c>
      <c r="AB1067" s="251">
        <v>99.857765197753906</v>
      </c>
      <c r="AC1067" s="127">
        <v>62268</v>
      </c>
      <c r="AD1067" s="251">
        <v>0.22804650664329529</v>
      </c>
      <c r="AE1067" s="127">
        <v>4740</v>
      </c>
      <c r="AF1067" s="251">
        <v>97.383964538574219</v>
      </c>
      <c r="AG1067" s="127">
        <v>1566935</v>
      </c>
      <c r="AH1067" s="251">
        <v>0.151378333568573</v>
      </c>
      <c r="AI1067" s="127">
        <v>15753</v>
      </c>
      <c r="AJ1067" s="251">
        <v>96.305465698242188</v>
      </c>
      <c r="AK1067" s="251">
        <v>1.1097095012664795</v>
      </c>
      <c r="AL1067" s="251">
        <v>5.609038844704628E-2</v>
      </c>
      <c r="AM1067" s="245">
        <v>0</v>
      </c>
      <c r="AN1067" s="126">
        <v>0</v>
      </c>
      <c r="AO1067" s="156">
        <v>0</v>
      </c>
      <c r="AP1067" s="127">
        <v>0</v>
      </c>
      <c r="AQ1067" s="127">
        <v>0</v>
      </c>
      <c r="AR1067" s="127">
        <v>0</v>
      </c>
      <c r="AS1067" s="127">
        <v>0</v>
      </c>
      <c r="AT1067" s="127">
        <v>0</v>
      </c>
      <c r="AU1067" s="127">
        <v>0</v>
      </c>
      <c r="AV1067" s="298"/>
      <c r="AW1067" s="298"/>
      <c r="AX1067" s="298"/>
      <c r="AY1067" s="298"/>
      <c r="AZ1067" s="298"/>
      <c r="BA1067" s="298"/>
    </row>
    <row r="1068" spans="1:53" x14ac:dyDescent="0.25">
      <c r="A1068" s="9">
        <v>41849</v>
      </c>
      <c r="B1068" s="309" t="s">
        <v>79</v>
      </c>
      <c r="C1068" s="309" t="s">
        <v>86</v>
      </c>
      <c r="D1068" s="310" t="s">
        <v>119</v>
      </c>
      <c r="E1068" s="127">
        <v>81</v>
      </c>
      <c r="F1068" s="127">
        <v>273</v>
      </c>
      <c r="G1068" s="245">
        <v>404.74807739257812</v>
      </c>
      <c r="H1068" s="245">
        <v>6.9600000977516174E-2</v>
      </c>
      <c r="I1068" s="245">
        <v>1245730</v>
      </c>
      <c r="J1068" s="126">
        <v>0</v>
      </c>
      <c r="K1068" s="127">
        <v>52772</v>
      </c>
      <c r="L1068" s="251">
        <v>96.939664973849773</v>
      </c>
      <c r="M1068" s="127">
        <v>2943419</v>
      </c>
      <c r="N1068" s="251">
        <v>0</v>
      </c>
      <c r="O1068" s="127">
        <v>49172</v>
      </c>
      <c r="P1068" s="251">
        <v>0</v>
      </c>
      <c r="Q1068" s="127">
        <v>169597</v>
      </c>
      <c r="R1068" s="251">
        <v>99.899169921875</v>
      </c>
      <c r="S1068" s="127">
        <v>2208889</v>
      </c>
      <c r="T1068" s="251">
        <v>99.904159545898437</v>
      </c>
      <c r="U1068" s="251">
        <v>99.705116271972656</v>
      </c>
      <c r="V1068" s="251">
        <v>99.80859375</v>
      </c>
      <c r="W1068" s="251">
        <v>99.604583740234375</v>
      </c>
      <c r="X1068" s="251">
        <v>99.712936401367188</v>
      </c>
      <c r="Y1068" s="127">
        <v>4351367</v>
      </c>
      <c r="Z1068" s="251">
        <v>99.908905029296875</v>
      </c>
      <c r="AA1068" s="127">
        <v>848167</v>
      </c>
      <c r="AB1068" s="251">
        <v>99.866180419921875</v>
      </c>
      <c r="AC1068" s="127">
        <v>49187</v>
      </c>
      <c r="AD1068" s="251">
        <v>0.33545449376106262</v>
      </c>
      <c r="AE1068" s="127">
        <v>3639</v>
      </c>
      <c r="AF1068" s="251">
        <v>98.543556213378906</v>
      </c>
      <c r="AG1068" s="127">
        <v>2946592</v>
      </c>
      <c r="AH1068" s="251">
        <v>0.12241260707378387</v>
      </c>
      <c r="AI1068" s="127">
        <v>32302</v>
      </c>
      <c r="AJ1068" s="251">
        <v>96.8670654296875</v>
      </c>
      <c r="AK1068" s="251">
        <v>0.94655334949493408</v>
      </c>
      <c r="AL1068" s="251">
        <v>6.0092687606811523E-2</v>
      </c>
      <c r="AM1068" s="245">
        <v>0</v>
      </c>
      <c r="AN1068" s="126">
        <v>0</v>
      </c>
      <c r="AO1068" s="156">
        <v>0</v>
      </c>
      <c r="AP1068" s="127">
        <v>0</v>
      </c>
      <c r="AQ1068" s="127">
        <v>0</v>
      </c>
      <c r="AR1068" s="127">
        <v>0</v>
      </c>
      <c r="AS1068" s="127">
        <v>0</v>
      </c>
      <c r="AT1068" s="127">
        <v>0</v>
      </c>
      <c r="AU1068" s="127">
        <v>1</v>
      </c>
      <c r="AV1068" s="298"/>
      <c r="AW1068" s="298"/>
      <c r="AX1068" s="298"/>
      <c r="AY1068" s="298"/>
      <c r="AZ1068" s="298"/>
      <c r="BA1068" s="298"/>
    </row>
    <row r="1069" spans="1:53" x14ac:dyDescent="0.25">
      <c r="A1069" s="9">
        <v>41849</v>
      </c>
      <c r="B1069" s="309" t="s">
        <v>80</v>
      </c>
      <c r="C1069" s="309" t="s">
        <v>86</v>
      </c>
      <c r="D1069" s="310" t="s">
        <v>119</v>
      </c>
      <c r="E1069" s="127">
        <v>58</v>
      </c>
      <c r="F1069" s="127">
        <v>180</v>
      </c>
      <c r="G1069" s="245">
        <v>278.86322021484375</v>
      </c>
      <c r="H1069" s="245">
        <v>7.9199999570846558E-2</v>
      </c>
      <c r="I1069" s="245">
        <v>758927.1875</v>
      </c>
      <c r="J1069" s="126">
        <v>0</v>
      </c>
      <c r="K1069" s="127">
        <v>34918</v>
      </c>
      <c r="L1069" s="251">
        <v>96.829715333066034</v>
      </c>
      <c r="M1069" s="127">
        <v>1576199</v>
      </c>
      <c r="N1069" s="251">
        <v>0</v>
      </c>
      <c r="O1069" s="127">
        <v>33483</v>
      </c>
      <c r="P1069" s="251">
        <v>0</v>
      </c>
      <c r="Q1069" s="127">
        <v>91521</v>
      </c>
      <c r="R1069" s="251">
        <v>99.916961669921875</v>
      </c>
      <c r="S1069" s="127">
        <v>1154907</v>
      </c>
      <c r="T1069" s="251">
        <v>99.951080322265625</v>
      </c>
      <c r="U1069" s="251">
        <v>99.773017883300781</v>
      </c>
      <c r="V1069" s="251">
        <v>99.897666931152344</v>
      </c>
      <c r="W1069" s="251">
        <v>99.690170288085938</v>
      </c>
      <c r="X1069" s="251">
        <v>99.848800659179688</v>
      </c>
      <c r="Y1069" s="127">
        <v>1898115</v>
      </c>
      <c r="Z1069" s="251">
        <v>99.909645080566406</v>
      </c>
      <c r="AA1069" s="127">
        <v>372955</v>
      </c>
      <c r="AB1069" s="251">
        <v>99.879608154296875</v>
      </c>
      <c r="AC1069" s="127">
        <v>33480</v>
      </c>
      <c r="AD1069" s="251">
        <v>0.19115890562534332</v>
      </c>
      <c r="AE1069" s="127">
        <v>2574</v>
      </c>
      <c r="AF1069" s="251">
        <v>98.135200500488281</v>
      </c>
      <c r="AG1069" s="127">
        <v>1579465</v>
      </c>
      <c r="AH1069" s="251">
        <v>0.1500508040189743</v>
      </c>
      <c r="AI1069" s="127">
        <v>16524</v>
      </c>
      <c r="AJ1069" s="251">
        <v>96.332603454589844</v>
      </c>
      <c r="AK1069" s="251">
        <v>1.0339988470077515</v>
      </c>
      <c r="AL1069" s="251">
        <v>7.9170532524585724E-2</v>
      </c>
      <c r="AM1069" s="245">
        <v>0</v>
      </c>
      <c r="AN1069" s="126">
        <v>0</v>
      </c>
      <c r="AO1069" s="156">
        <v>0</v>
      </c>
      <c r="AP1069" s="127">
        <v>0</v>
      </c>
      <c r="AQ1069" s="127">
        <v>0</v>
      </c>
      <c r="AR1069" s="127">
        <v>0</v>
      </c>
      <c r="AS1069" s="127">
        <v>0</v>
      </c>
      <c r="AT1069" s="127">
        <v>0</v>
      </c>
      <c r="AU1069" s="127">
        <v>0</v>
      </c>
      <c r="AV1069" s="298"/>
      <c r="AW1069" s="298"/>
      <c r="AX1069" s="298"/>
      <c r="AY1069" s="298"/>
      <c r="AZ1069" s="298"/>
      <c r="BA1069" s="298"/>
    </row>
    <row r="1070" spans="1:53" x14ac:dyDescent="0.25">
      <c r="A1070" s="9">
        <v>41849</v>
      </c>
      <c r="B1070" s="309" t="s">
        <v>81</v>
      </c>
      <c r="C1070" s="309" t="s">
        <v>86</v>
      </c>
      <c r="D1070" s="310" t="s">
        <v>119</v>
      </c>
      <c r="E1070" s="127">
        <v>40</v>
      </c>
      <c r="F1070" s="127">
        <v>134</v>
      </c>
      <c r="G1070" s="245">
        <v>258.84475708007813</v>
      </c>
      <c r="H1070" s="245">
        <v>1.1904001235961914</v>
      </c>
      <c r="I1070" s="245">
        <v>805737.1875</v>
      </c>
      <c r="J1070" s="126">
        <v>0</v>
      </c>
      <c r="K1070" s="127">
        <v>22017</v>
      </c>
      <c r="L1070" s="251">
        <v>97.043193895626118</v>
      </c>
      <c r="M1070" s="127">
        <v>1341246</v>
      </c>
      <c r="N1070" s="251">
        <v>0</v>
      </c>
      <c r="O1070" s="127">
        <v>30948</v>
      </c>
      <c r="P1070" s="251">
        <v>0</v>
      </c>
      <c r="Q1070" s="127">
        <v>109365</v>
      </c>
      <c r="R1070" s="251">
        <v>99.957939147949219</v>
      </c>
      <c r="S1070" s="127">
        <v>1015186</v>
      </c>
      <c r="T1070" s="251">
        <v>99.949859619140625</v>
      </c>
      <c r="U1070" s="251">
        <v>99.760887145996094</v>
      </c>
      <c r="V1070" s="251">
        <v>99.847160339355469</v>
      </c>
      <c r="W1070" s="251">
        <v>99.718925476074219</v>
      </c>
      <c r="X1070" s="251">
        <v>99.797096252441406</v>
      </c>
      <c r="Y1070" s="127">
        <v>1894718</v>
      </c>
      <c r="Z1070" s="251">
        <v>99.940254211425781</v>
      </c>
      <c r="AA1070" s="127">
        <v>392158</v>
      </c>
      <c r="AB1070" s="251">
        <v>99.914833068847656</v>
      </c>
      <c r="AC1070" s="127">
        <v>30940</v>
      </c>
      <c r="AD1070" s="251">
        <v>0.19715578854084015</v>
      </c>
      <c r="AE1070" s="127">
        <v>2677</v>
      </c>
      <c r="AF1070" s="251">
        <v>98.580497741699219</v>
      </c>
      <c r="AG1070" s="127">
        <v>1342426</v>
      </c>
      <c r="AH1070" s="251">
        <v>0.11337682604789734</v>
      </c>
      <c r="AI1070" s="127">
        <v>17553</v>
      </c>
      <c r="AJ1070" s="251">
        <v>94.884063720703125</v>
      </c>
      <c r="AK1070" s="251">
        <v>0.9655914306640625</v>
      </c>
      <c r="AL1070" s="251">
        <v>6.6588804125785828E-2</v>
      </c>
      <c r="AM1070" s="245">
        <v>0</v>
      </c>
      <c r="AN1070" s="126">
        <v>0</v>
      </c>
      <c r="AO1070" s="156">
        <v>0</v>
      </c>
      <c r="AP1070" s="127">
        <v>0</v>
      </c>
      <c r="AQ1070" s="127">
        <v>0</v>
      </c>
      <c r="AR1070" s="127">
        <v>0</v>
      </c>
      <c r="AS1070" s="127">
        <v>0</v>
      </c>
      <c r="AT1070" s="127">
        <v>0</v>
      </c>
      <c r="AU1070" s="127">
        <v>0</v>
      </c>
      <c r="AV1070" s="298"/>
      <c r="AW1070" s="298"/>
      <c r="AX1070" s="298"/>
      <c r="AY1070" s="298"/>
      <c r="AZ1070" s="298"/>
      <c r="BA1070" s="298"/>
    </row>
    <row r="1071" spans="1:53" x14ac:dyDescent="0.25">
      <c r="A1071" s="9">
        <v>41849</v>
      </c>
      <c r="B1071" s="309" t="s">
        <v>125</v>
      </c>
      <c r="C1071" s="309" t="s">
        <v>86</v>
      </c>
      <c r="D1071" s="310" t="s">
        <v>119</v>
      </c>
      <c r="E1071" s="127">
        <v>16</v>
      </c>
      <c r="F1071" s="127">
        <v>58</v>
      </c>
      <c r="G1071" s="245">
        <v>293.98086547851562</v>
      </c>
      <c r="H1071" s="245">
        <v>0.12479999661445618</v>
      </c>
      <c r="I1071" s="245">
        <v>279876.125</v>
      </c>
      <c r="J1071" s="126">
        <v>0</v>
      </c>
      <c r="K1071" s="127">
        <v>47714</v>
      </c>
      <c r="L1071" s="251">
        <v>97.39908622207318</v>
      </c>
      <c r="M1071" s="127">
        <v>876752</v>
      </c>
      <c r="N1071" s="251">
        <v>0</v>
      </c>
      <c r="O1071" s="127">
        <v>37264</v>
      </c>
      <c r="P1071" s="251">
        <v>0</v>
      </c>
      <c r="Q1071" s="127">
        <v>110265</v>
      </c>
      <c r="R1071" s="251">
        <v>99.939239501953125</v>
      </c>
      <c r="S1071" s="127">
        <v>682606</v>
      </c>
      <c r="T1071" s="251">
        <v>99.953704833984375</v>
      </c>
      <c r="U1071" s="251">
        <v>99.766532897949219</v>
      </c>
      <c r="V1071" s="251">
        <v>99.714630126953125</v>
      </c>
      <c r="W1071" s="251">
        <v>99.705917358398438</v>
      </c>
      <c r="X1071" s="251">
        <v>99.668464660644531</v>
      </c>
      <c r="Y1071" s="127">
        <v>938641</v>
      </c>
      <c r="Z1071" s="251">
        <v>99.943000793457031</v>
      </c>
      <c r="AA1071" s="127">
        <v>172533</v>
      </c>
      <c r="AB1071" s="251">
        <v>99.873069763183594</v>
      </c>
      <c r="AC1071" s="127">
        <v>37238</v>
      </c>
      <c r="AD1071" s="251">
        <v>0.16112573444843292</v>
      </c>
      <c r="AE1071" s="127">
        <v>3425</v>
      </c>
      <c r="AF1071" s="251">
        <v>99.0364990234375</v>
      </c>
      <c r="AG1071" s="127">
        <v>876689</v>
      </c>
      <c r="AH1071" s="251">
        <v>0.12376110255718231</v>
      </c>
      <c r="AI1071" s="127">
        <v>14198</v>
      </c>
      <c r="AJ1071" s="251">
        <v>94.682350158691406</v>
      </c>
      <c r="AK1071" s="251">
        <v>1.0167828798294067</v>
      </c>
      <c r="AL1071" s="251">
        <v>5.7599995285272598E-2</v>
      </c>
      <c r="AM1071" s="245">
        <v>0</v>
      </c>
      <c r="AN1071" s="126">
        <v>0</v>
      </c>
      <c r="AO1071" s="156">
        <v>0</v>
      </c>
      <c r="AP1071" s="127">
        <v>0</v>
      </c>
      <c r="AQ1071" s="127">
        <v>0</v>
      </c>
      <c r="AR1071" s="127">
        <v>0</v>
      </c>
      <c r="AS1071" s="127">
        <v>0</v>
      </c>
      <c r="AT1071" s="127">
        <v>0</v>
      </c>
      <c r="AU1071" s="127">
        <v>0</v>
      </c>
      <c r="AV1071" s="298"/>
      <c r="AW1071" s="298"/>
      <c r="AX1071" s="298"/>
      <c r="AY1071" s="298"/>
      <c r="AZ1071" s="298"/>
      <c r="BA1071" s="298"/>
    </row>
    <row r="1072" spans="1:53" x14ac:dyDescent="0.25">
      <c r="A1072" s="9">
        <v>41849</v>
      </c>
      <c r="B1072" s="313" t="s">
        <v>82</v>
      </c>
      <c r="C1072" s="313" t="s">
        <v>86</v>
      </c>
      <c r="D1072" s="314" t="s">
        <v>120</v>
      </c>
      <c r="E1072" s="131">
        <v>51</v>
      </c>
      <c r="F1072" s="131">
        <v>165</v>
      </c>
      <c r="G1072" s="246">
        <v>305.925537109375</v>
      </c>
      <c r="H1072" s="246">
        <v>0.1632000058889389</v>
      </c>
      <c r="I1072" s="246">
        <v>647375.875</v>
      </c>
      <c r="J1072" s="129">
        <v>0</v>
      </c>
      <c r="K1072" s="128">
        <v>42167</v>
      </c>
      <c r="L1072" s="252">
        <v>97.166030308060797</v>
      </c>
      <c r="M1072" s="128">
        <v>1183851</v>
      </c>
      <c r="N1072" s="252">
        <v>0</v>
      </c>
      <c r="O1072" s="128">
        <v>43978</v>
      </c>
      <c r="P1072" s="252">
        <v>0</v>
      </c>
      <c r="Q1072" s="128">
        <v>122083</v>
      </c>
      <c r="R1072" s="252">
        <v>99.78375244140625</v>
      </c>
      <c r="S1072" s="128">
        <v>889600</v>
      </c>
      <c r="T1072" s="252">
        <v>99.914680480957031</v>
      </c>
      <c r="U1072" s="252">
        <v>99.8658447265625</v>
      </c>
      <c r="V1072" s="252">
        <v>99.844825744628906</v>
      </c>
      <c r="W1072" s="252">
        <v>99.649887084960938</v>
      </c>
      <c r="X1072" s="252">
        <v>99.759635925292969</v>
      </c>
      <c r="Y1072" s="128">
        <v>1095353</v>
      </c>
      <c r="Z1072" s="252">
        <v>99.93389892578125</v>
      </c>
      <c r="AA1072" s="128">
        <v>193387</v>
      </c>
      <c r="AB1072" s="252">
        <v>99.734725952148438</v>
      </c>
      <c r="AC1072" s="128">
        <v>44017</v>
      </c>
      <c r="AD1072" s="252">
        <v>0.19310720264911652</v>
      </c>
      <c r="AE1072" s="128">
        <v>4806</v>
      </c>
      <c r="AF1072" s="252">
        <v>98.377029418945313</v>
      </c>
      <c r="AG1072" s="128">
        <v>1186513</v>
      </c>
      <c r="AH1072" s="252">
        <v>0.27205771207809448</v>
      </c>
      <c r="AI1072" s="128">
        <v>15988</v>
      </c>
      <c r="AJ1072" s="252">
        <v>94.639732360839844</v>
      </c>
      <c r="AK1072" s="252">
        <v>1.2749869823455811</v>
      </c>
      <c r="AL1072" s="252">
        <v>8.4077581763267517E-2</v>
      </c>
      <c r="AM1072" s="246">
        <v>0</v>
      </c>
      <c r="AN1072" s="129">
        <v>0</v>
      </c>
      <c r="AO1072" s="129">
        <v>0</v>
      </c>
      <c r="AP1072" s="296">
        <v>0</v>
      </c>
      <c r="AQ1072" s="296">
        <v>0</v>
      </c>
      <c r="AR1072" s="296">
        <v>0</v>
      </c>
      <c r="AS1072" s="296">
        <v>0</v>
      </c>
      <c r="AT1072" s="296">
        <v>0</v>
      </c>
      <c r="AU1072" s="296">
        <v>0</v>
      </c>
      <c r="AV1072" s="298"/>
      <c r="AW1072" s="298"/>
      <c r="AX1072" s="298"/>
      <c r="AY1072" s="298"/>
      <c r="AZ1072" s="298"/>
      <c r="BA1072" s="298"/>
    </row>
    <row r="1073" spans="1:53" x14ac:dyDescent="0.25">
      <c r="A1073" s="9">
        <v>41849</v>
      </c>
      <c r="B1073" s="313" t="s">
        <v>83</v>
      </c>
      <c r="C1073" s="313" t="s">
        <v>86</v>
      </c>
      <c r="D1073" s="314" t="s">
        <v>120</v>
      </c>
      <c r="E1073" s="131">
        <v>46</v>
      </c>
      <c r="F1073" s="131">
        <v>140</v>
      </c>
      <c r="G1073" s="246">
        <v>134.20559692382812</v>
      </c>
      <c r="H1073" s="246">
        <v>2.8800001367926598E-2</v>
      </c>
      <c r="I1073" s="246">
        <v>610947.5625</v>
      </c>
      <c r="J1073" s="131">
        <v>0</v>
      </c>
      <c r="K1073" s="130">
        <v>20911</v>
      </c>
      <c r="L1073" s="253">
        <v>96.647697384151883</v>
      </c>
      <c r="M1073" s="130">
        <v>858457</v>
      </c>
      <c r="N1073" s="253">
        <v>1.1648807412711903E-4</v>
      </c>
      <c r="O1073" s="130">
        <v>17015</v>
      </c>
      <c r="P1073" s="253">
        <v>5.8771669864654541E-3</v>
      </c>
      <c r="Q1073" s="130">
        <v>68267</v>
      </c>
      <c r="R1073" s="253">
        <v>99.47998046875</v>
      </c>
      <c r="S1073" s="130">
        <v>587366</v>
      </c>
      <c r="T1073" s="253">
        <v>99.873161315917969</v>
      </c>
      <c r="U1073" s="253">
        <v>99.706138610839844</v>
      </c>
      <c r="V1073" s="253">
        <v>99.801620483398438</v>
      </c>
      <c r="W1073" s="253">
        <v>99.187644958496094</v>
      </c>
      <c r="X1073" s="253">
        <v>99.675033569335938</v>
      </c>
      <c r="Y1073" s="130">
        <v>1047675</v>
      </c>
      <c r="Z1073" s="253">
        <v>99.92230224609375</v>
      </c>
      <c r="AA1073" s="130">
        <v>220517</v>
      </c>
      <c r="AB1073" s="253">
        <v>99.803642272949219</v>
      </c>
      <c r="AC1073" s="130">
        <v>17006</v>
      </c>
      <c r="AD1073" s="253">
        <v>0.25873219966888428</v>
      </c>
      <c r="AE1073" s="130">
        <v>1620</v>
      </c>
      <c r="AF1073" s="253">
        <v>97.839508056640625</v>
      </c>
      <c r="AG1073" s="130">
        <v>860196</v>
      </c>
      <c r="AH1073" s="253">
        <v>0.26807844638824463</v>
      </c>
      <c r="AI1073" s="130">
        <v>6173</v>
      </c>
      <c r="AJ1073" s="253">
        <v>96.824882507324219</v>
      </c>
      <c r="AK1073" s="253">
        <v>1.1885107755661011</v>
      </c>
      <c r="AL1073" s="253">
        <v>7.0198602974414825E-2</v>
      </c>
      <c r="AM1073" s="256">
        <v>0</v>
      </c>
      <c r="AN1073" s="131">
        <v>0</v>
      </c>
      <c r="AO1073" s="131">
        <v>0</v>
      </c>
      <c r="AP1073" s="296">
        <v>0</v>
      </c>
      <c r="AQ1073" s="296">
        <v>0</v>
      </c>
      <c r="AR1073" s="296">
        <v>1</v>
      </c>
      <c r="AS1073" s="296">
        <v>1</v>
      </c>
      <c r="AT1073" s="296">
        <v>1</v>
      </c>
      <c r="AU1073" s="296">
        <v>0</v>
      </c>
      <c r="AV1073" s="298"/>
      <c r="AW1073" s="298"/>
      <c r="AX1073" s="298"/>
      <c r="AY1073" s="298"/>
      <c r="AZ1073" s="298"/>
      <c r="BA1073" s="298"/>
    </row>
    <row r="1074" spans="1:53" x14ac:dyDescent="0.25">
      <c r="A1074" s="9">
        <v>41849</v>
      </c>
      <c r="B1074" s="299" t="s">
        <v>85</v>
      </c>
      <c r="C1074" s="299" t="s">
        <v>86</v>
      </c>
      <c r="D1074" s="300">
        <v>3</v>
      </c>
      <c r="E1074" s="124">
        <v>134</v>
      </c>
      <c r="F1074" s="124">
        <v>435</v>
      </c>
      <c r="G1074" s="242">
        <v>222.39837646484375</v>
      </c>
      <c r="H1074" s="242">
        <v>5.7599999010562897E-2</v>
      </c>
      <c r="I1074" s="242">
        <v>2485049.25</v>
      </c>
      <c r="J1074" s="125">
        <v>0</v>
      </c>
      <c r="K1074" s="124">
        <v>40919</v>
      </c>
      <c r="L1074" s="248">
        <v>97.350863901854893</v>
      </c>
      <c r="M1074" s="124">
        <v>2996851</v>
      </c>
      <c r="N1074" s="248">
        <v>3.3368360163876787E-5</v>
      </c>
      <c r="O1074" s="124">
        <v>28505</v>
      </c>
      <c r="P1074" s="248">
        <v>0</v>
      </c>
      <c r="Q1074" s="124">
        <v>202329</v>
      </c>
      <c r="R1074" s="248">
        <v>99.921417236328125</v>
      </c>
      <c r="S1074" s="124">
        <v>2165353</v>
      </c>
      <c r="T1074" s="248">
        <v>99.918907165527344</v>
      </c>
      <c r="U1074" s="248">
        <v>99.807052612304688</v>
      </c>
      <c r="V1074" s="248">
        <v>99.927154541015625</v>
      </c>
      <c r="W1074" s="248">
        <v>99.728622436523438</v>
      </c>
      <c r="X1074" s="248">
        <v>99.846122741699219</v>
      </c>
      <c r="Y1074" s="124">
        <v>4893987</v>
      </c>
      <c r="Z1074" s="248">
        <v>99.904739379882813</v>
      </c>
      <c r="AA1074" s="124">
        <v>881251</v>
      </c>
      <c r="AB1074" s="248">
        <v>99.782241821289063</v>
      </c>
      <c r="AC1074" s="124">
        <v>28566</v>
      </c>
      <c r="AD1074" s="248">
        <v>0.40257647633552551</v>
      </c>
      <c r="AE1074" s="124">
        <v>2370</v>
      </c>
      <c r="AF1074" s="248">
        <v>94.556961059570313</v>
      </c>
      <c r="AG1074" s="124">
        <v>3014821</v>
      </c>
      <c r="AH1074" s="248">
        <v>0.22701181471347809</v>
      </c>
      <c r="AI1074" s="124">
        <v>19057</v>
      </c>
      <c r="AJ1074" s="248">
        <v>91.23681640625</v>
      </c>
      <c r="AK1074" s="248">
        <v>1.0580762624740601</v>
      </c>
      <c r="AL1074" s="248">
        <v>7.5512416660785675E-2</v>
      </c>
      <c r="AM1074" s="242">
        <v>0</v>
      </c>
      <c r="AN1074" s="125">
        <v>0</v>
      </c>
      <c r="AO1074" s="300">
        <v>0</v>
      </c>
      <c r="AP1074" s="124">
        <v>0</v>
      </c>
      <c r="AQ1074" s="124">
        <v>0</v>
      </c>
      <c r="AR1074" s="124">
        <v>0</v>
      </c>
      <c r="AS1074" s="124">
        <v>0</v>
      </c>
      <c r="AT1074" s="124">
        <v>0</v>
      </c>
      <c r="AU1074" s="124">
        <v>0</v>
      </c>
      <c r="AV1074" s="298"/>
      <c r="AW1074" s="298"/>
      <c r="AX1074" s="298"/>
      <c r="AY1074" s="298"/>
      <c r="AZ1074" s="298"/>
      <c r="BA1074" s="298"/>
    </row>
    <row r="1075" spans="1:53" x14ac:dyDescent="0.25">
      <c r="A1075" s="9">
        <v>41849</v>
      </c>
      <c r="B1075" s="304" t="s">
        <v>84</v>
      </c>
      <c r="C1075" s="304" t="s">
        <v>87</v>
      </c>
      <c r="D1075" s="305">
        <v>2</v>
      </c>
      <c r="E1075" s="142">
        <v>194</v>
      </c>
      <c r="F1075" s="142">
        <v>581</v>
      </c>
      <c r="G1075" s="243">
        <v>996.250732421875</v>
      </c>
      <c r="H1075" s="243">
        <v>0.83752501010894775</v>
      </c>
      <c r="I1075" s="243">
        <v>5032831.5</v>
      </c>
      <c r="J1075" s="143">
        <v>0</v>
      </c>
      <c r="K1075" s="142">
        <v>95899</v>
      </c>
      <c r="L1075" s="249">
        <v>96.942616711331709</v>
      </c>
      <c r="M1075" s="142">
        <v>6222766</v>
      </c>
      <c r="N1075" s="249">
        <v>0</v>
      </c>
      <c r="O1075" s="142">
        <v>65933</v>
      </c>
      <c r="P1075" s="249">
        <v>0</v>
      </c>
      <c r="Q1075" s="142">
        <v>57866</v>
      </c>
      <c r="R1075" s="249">
        <v>99.910140991210938</v>
      </c>
      <c r="S1075" s="142">
        <v>4801457</v>
      </c>
      <c r="T1075" s="249">
        <v>99.97796630859375</v>
      </c>
      <c r="U1075" s="249">
        <v>99.799797058105469</v>
      </c>
      <c r="V1075" s="249">
        <v>99.899917602539063</v>
      </c>
      <c r="W1075" s="249">
        <v>99.710121154785156</v>
      </c>
      <c r="X1075" s="249">
        <v>99.877906799316406</v>
      </c>
      <c r="Y1075" s="142">
        <v>22190100</v>
      </c>
      <c r="Z1075" s="249">
        <v>99.911506652832031</v>
      </c>
      <c r="AA1075" s="142">
        <v>12494</v>
      </c>
      <c r="AB1075" s="249">
        <v>89.330879211425781</v>
      </c>
      <c r="AC1075" s="142">
        <v>57349</v>
      </c>
      <c r="AD1075" s="249">
        <v>0.2528378963470459</v>
      </c>
      <c r="AE1075" s="142">
        <v>8554</v>
      </c>
      <c r="AF1075" s="249">
        <v>99.228431701660156</v>
      </c>
      <c r="AG1075" s="142">
        <v>6192316</v>
      </c>
      <c r="AH1075" s="249">
        <v>0.13413397967815399</v>
      </c>
      <c r="AI1075" s="142">
        <v>12329</v>
      </c>
      <c r="AJ1075" s="249">
        <v>95.709304809570313</v>
      </c>
      <c r="AK1075" s="249">
        <v>2.6943385601043701</v>
      </c>
      <c r="AL1075" s="249">
        <v>0.19247205555438995</v>
      </c>
      <c r="AM1075" s="243">
        <v>0</v>
      </c>
      <c r="AN1075" s="143">
        <v>0</v>
      </c>
      <c r="AO1075" s="305">
        <v>0</v>
      </c>
      <c r="AP1075" s="142">
        <v>0</v>
      </c>
      <c r="AQ1075" s="142">
        <v>0</v>
      </c>
      <c r="AR1075" s="142">
        <v>0</v>
      </c>
      <c r="AS1075" s="142">
        <v>1</v>
      </c>
      <c r="AT1075" s="142">
        <v>1</v>
      </c>
      <c r="AU1075" s="142">
        <v>0</v>
      </c>
      <c r="AV1075" s="298"/>
      <c r="AW1075" s="298"/>
      <c r="AX1075" s="298"/>
      <c r="AY1075" s="298"/>
      <c r="AZ1075" s="298"/>
      <c r="BA1075" s="298"/>
    </row>
    <row r="1076" spans="1:53" x14ac:dyDescent="0.25">
      <c r="A1076" s="9">
        <v>41848</v>
      </c>
      <c r="B1076" s="299" t="s">
        <v>17</v>
      </c>
      <c r="C1076" s="299"/>
      <c r="D1076" s="300">
        <v>3</v>
      </c>
      <c r="E1076" s="124">
        <v>853</v>
      </c>
      <c r="F1076" s="124">
        <v>2758</v>
      </c>
      <c r="G1076" s="242">
        <v>6266.0264282226562</v>
      </c>
      <c r="H1076" s="242">
        <v>4.2442227015271783</v>
      </c>
      <c r="I1076" s="242">
        <v>14914720.09375</v>
      </c>
      <c r="J1076" s="125"/>
      <c r="K1076" s="124">
        <v>928298</v>
      </c>
      <c r="L1076" s="248">
        <v>97.140357945401149</v>
      </c>
      <c r="M1076" s="124">
        <v>29563300</v>
      </c>
      <c r="N1076" s="248">
        <v>3.8223067995734718E-3</v>
      </c>
      <c r="O1076" s="124">
        <v>738698</v>
      </c>
      <c r="P1076" s="248">
        <v>2.1659731334819641E-3</v>
      </c>
      <c r="Q1076" s="124">
        <v>1931392</v>
      </c>
      <c r="R1076" s="248">
        <v>99.881381238523645</v>
      </c>
      <c r="S1076" s="124">
        <v>22180148</v>
      </c>
      <c r="T1076" s="248">
        <v>99.936376205311248</v>
      </c>
      <c r="U1076" s="248">
        <v>99.788140485959516</v>
      </c>
      <c r="V1076" s="248">
        <v>99.810802010292647</v>
      </c>
      <c r="W1076" s="248">
        <v>99.669773029614788</v>
      </c>
      <c r="X1076" s="248">
        <v>99.747298590544418</v>
      </c>
      <c r="Y1076" s="124">
        <v>53303364</v>
      </c>
      <c r="Z1076" s="248">
        <v>99.910765510875834</v>
      </c>
      <c r="AA1076" s="124">
        <v>5307075</v>
      </c>
      <c r="AB1076" s="248">
        <v>99.79421925158212</v>
      </c>
      <c r="AC1076" s="124">
        <v>730366</v>
      </c>
      <c r="AD1076" s="248">
        <v>0.2835564669844472</v>
      </c>
      <c r="AE1076" s="124">
        <v>68136</v>
      </c>
      <c r="AF1076" s="248">
        <v>98.177176429503987</v>
      </c>
      <c r="AG1076" s="124">
        <v>29572653</v>
      </c>
      <c r="AH1076" s="248">
        <v>0.16145321877704327</v>
      </c>
      <c r="AI1076" s="124">
        <v>326731</v>
      </c>
      <c r="AJ1076" s="248">
        <v>95.080355359858444</v>
      </c>
      <c r="AK1076" s="248">
        <v>0.88824104279487692</v>
      </c>
      <c r="AL1076" s="248" t="e">
        <v>#DIV/0!</v>
      </c>
      <c r="AM1076" s="242"/>
      <c r="AN1076" s="125"/>
      <c r="AO1076" s="300"/>
      <c r="AP1076" s="124">
        <v>1</v>
      </c>
      <c r="AQ1076" s="124">
        <v>0</v>
      </c>
      <c r="AR1076" s="124">
        <v>0</v>
      </c>
      <c r="AS1076" s="124">
        <v>4</v>
      </c>
      <c r="AT1076" s="124">
        <v>3</v>
      </c>
      <c r="AU1076" s="124">
        <v>2</v>
      </c>
      <c r="AV1076" s="298"/>
      <c r="AW1076" s="298"/>
      <c r="AX1076" s="298"/>
      <c r="AY1076" s="298"/>
      <c r="AZ1076" s="298"/>
      <c r="BA1076" s="298"/>
    </row>
    <row r="1077" spans="1:53" x14ac:dyDescent="0.25">
      <c r="A1077" s="9">
        <v>41848</v>
      </c>
      <c r="B1077" s="304" t="s">
        <v>88</v>
      </c>
      <c r="C1077" s="304"/>
      <c r="D1077" s="305">
        <v>2</v>
      </c>
      <c r="E1077" s="142">
        <v>659</v>
      </c>
      <c r="F1077" s="142">
        <v>2177</v>
      </c>
      <c r="G1077" s="243">
        <v>5280.2161865234375</v>
      </c>
      <c r="H1077" s="243">
        <v>2.9855999359861016</v>
      </c>
      <c r="I1077" s="243">
        <v>9879453.59375</v>
      </c>
      <c r="J1077" s="143"/>
      <c r="K1077" s="142">
        <v>795156</v>
      </c>
      <c r="L1077" s="249">
        <v>97.167725578377073</v>
      </c>
      <c r="M1077" s="142">
        <v>23255373</v>
      </c>
      <c r="N1077" s="249">
        <v>4.859092245384773E-3</v>
      </c>
      <c r="O1077" s="142">
        <v>670377</v>
      </c>
      <c r="P1077" s="249">
        <v>2.3867167605047005E-3</v>
      </c>
      <c r="Q1077" s="142">
        <v>1871750</v>
      </c>
      <c r="R1077" s="249">
        <v>99.880379742334625</v>
      </c>
      <c r="S1077" s="142">
        <v>17364181</v>
      </c>
      <c r="T1077" s="249">
        <v>99.924269838114668</v>
      </c>
      <c r="U1077" s="249">
        <v>99.791162139848097</v>
      </c>
      <c r="V1077" s="249">
        <v>99.789231051568009</v>
      </c>
      <c r="W1077" s="249">
        <v>99.671791694569151</v>
      </c>
      <c r="X1077" s="249">
        <v>99.713660505348528</v>
      </c>
      <c r="Y1077" s="142">
        <v>28677612</v>
      </c>
      <c r="Z1077" s="249">
        <v>99.908412608292778</v>
      </c>
      <c r="AA1077" s="142">
        <v>5294167</v>
      </c>
      <c r="AB1077" s="249">
        <v>99.816043985362668</v>
      </c>
      <c r="AC1077" s="142">
        <v>670904</v>
      </c>
      <c r="AD1077" s="249">
        <v>0.28901303735125156</v>
      </c>
      <c r="AE1077" s="142">
        <v>59318</v>
      </c>
      <c r="AF1077" s="249">
        <v>98.037696361204127</v>
      </c>
      <c r="AG1077" s="142">
        <v>23295934</v>
      </c>
      <c r="AH1077" s="249">
        <v>0.1716179321656473</v>
      </c>
      <c r="AI1077" s="142">
        <v>314620</v>
      </c>
      <c r="AJ1077" s="249">
        <v>95.108065646545441</v>
      </c>
      <c r="AK1077" s="249">
        <v>8.2253667947558129E-7</v>
      </c>
      <c r="AL1077" s="249" t="e">
        <v>#DIV/0!</v>
      </c>
      <c r="AM1077" s="243"/>
      <c r="AN1077" s="143"/>
      <c r="AO1077" s="305"/>
      <c r="AP1077" s="142">
        <v>1</v>
      </c>
      <c r="AQ1077" s="142">
        <v>0</v>
      </c>
      <c r="AR1077" s="142">
        <v>0</v>
      </c>
      <c r="AS1077" s="142">
        <v>4</v>
      </c>
      <c r="AT1077" s="142">
        <v>3</v>
      </c>
      <c r="AU1077" s="142">
        <v>2</v>
      </c>
      <c r="AV1077" s="298"/>
      <c r="AW1077" s="298"/>
      <c r="AX1077" s="298"/>
      <c r="AY1077" s="298"/>
      <c r="AZ1077" s="298"/>
      <c r="BA1077" s="298"/>
    </row>
    <row r="1078" spans="1:53" x14ac:dyDescent="0.25">
      <c r="A1078" s="9">
        <v>41848</v>
      </c>
      <c r="B1078" s="306" t="s">
        <v>89</v>
      </c>
      <c r="C1078" s="306"/>
      <c r="D1078" s="307">
        <v>1</v>
      </c>
      <c r="E1078" s="145">
        <v>194</v>
      </c>
      <c r="F1078" s="145">
        <v>581</v>
      </c>
      <c r="G1078" s="244">
        <v>985.81024169921875</v>
      </c>
      <c r="H1078" s="244">
        <v>1.2586227655410767</v>
      </c>
      <c r="I1078" s="244">
        <v>5035266.5</v>
      </c>
      <c r="J1078" s="138"/>
      <c r="K1078" s="145">
        <v>133142</v>
      </c>
      <c r="L1078" s="250">
        <v>96.976911868531346</v>
      </c>
      <c r="M1078" s="145">
        <v>6307927</v>
      </c>
      <c r="N1078" s="250">
        <v>0</v>
      </c>
      <c r="O1078" s="145">
        <v>68321</v>
      </c>
      <c r="P1078" s="250">
        <v>0</v>
      </c>
      <c r="Q1078" s="145">
        <v>59642</v>
      </c>
      <c r="R1078" s="250">
        <v>99.912811279296875</v>
      </c>
      <c r="S1078" s="145">
        <v>4815967</v>
      </c>
      <c r="T1078" s="250">
        <v>99.980026245117188</v>
      </c>
      <c r="U1078" s="250">
        <v>99.758491516113281</v>
      </c>
      <c r="V1078" s="250">
        <v>99.890327453613281</v>
      </c>
      <c r="W1078" s="250">
        <v>99.671516418457031</v>
      </c>
      <c r="X1078" s="250">
        <v>99.870376586914063</v>
      </c>
      <c r="Y1078" s="145">
        <v>24625752</v>
      </c>
      <c r="Z1078" s="250">
        <v>99.913505554199219</v>
      </c>
      <c r="AA1078" s="145">
        <v>12908</v>
      </c>
      <c r="AB1078" s="250">
        <v>90.842887878417969</v>
      </c>
      <c r="AC1078" s="145">
        <v>59462</v>
      </c>
      <c r="AD1078" s="250">
        <v>0.22199051082134247</v>
      </c>
      <c r="AE1078" s="145">
        <v>8818</v>
      </c>
      <c r="AF1078" s="250">
        <v>99.115447998046875</v>
      </c>
      <c r="AG1078" s="145">
        <v>6276719</v>
      </c>
      <c r="AH1078" s="250">
        <v>0.12372706085443497</v>
      </c>
      <c r="AI1078" s="145">
        <v>12111</v>
      </c>
      <c r="AJ1078" s="250">
        <v>94.360496520996094</v>
      </c>
      <c r="AK1078" s="250">
        <v>2.631014347076416</v>
      </c>
      <c r="AL1078" s="250">
        <v>0.19216153025627136</v>
      </c>
      <c r="AM1078" s="244"/>
      <c r="AN1078" s="138"/>
      <c r="AO1078" s="307"/>
      <c r="AP1078" s="145">
        <v>0</v>
      </c>
      <c r="AQ1078" s="145">
        <v>0</v>
      </c>
      <c r="AR1078" s="145">
        <v>0</v>
      </c>
      <c r="AS1078" s="145">
        <v>0</v>
      </c>
      <c r="AT1078" s="145">
        <v>0</v>
      </c>
      <c r="AU1078" s="145">
        <v>0</v>
      </c>
      <c r="AV1078" s="298"/>
      <c r="AW1078" s="298"/>
      <c r="AX1078" s="298"/>
      <c r="AY1078" s="298"/>
      <c r="AZ1078" s="298"/>
      <c r="BA1078" s="298"/>
    </row>
    <row r="1079" spans="1:53" x14ac:dyDescent="0.25">
      <c r="A1079" s="9">
        <v>41848</v>
      </c>
      <c r="B1079" s="309" t="s">
        <v>75</v>
      </c>
      <c r="C1079" s="309" t="s">
        <v>86</v>
      </c>
      <c r="D1079" s="310" t="s">
        <v>118</v>
      </c>
      <c r="E1079" s="127">
        <v>39</v>
      </c>
      <c r="F1079" s="127">
        <v>158</v>
      </c>
      <c r="G1079" s="245">
        <v>1418.001708984375</v>
      </c>
      <c r="H1079" s="245">
        <v>0.57359993457794189</v>
      </c>
      <c r="I1079" s="245">
        <v>785724</v>
      </c>
      <c r="J1079" s="126">
        <v>0</v>
      </c>
      <c r="K1079" s="127">
        <v>172560</v>
      </c>
      <c r="L1079" s="251">
        <v>97.300649049605937</v>
      </c>
      <c r="M1079" s="127">
        <v>3499053</v>
      </c>
      <c r="N1079" s="251">
        <v>3.4294993383809924E-4</v>
      </c>
      <c r="O1079" s="127">
        <v>184745</v>
      </c>
      <c r="P1079" s="251">
        <v>1.6238598618656397E-3</v>
      </c>
      <c r="Q1079" s="127">
        <v>415656</v>
      </c>
      <c r="R1079" s="251">
        <v>99.794303894042969</v>
      </c>
      <c r="S1079" s="127">
        <v>2772217</v>
      </c>
      <c r="T1079" s="251">
        <v>99.883522033691406</v>
      </c>
      <c r="U1079" s="251">
        <v>99.78997802734375</v>
      </c>
      <c r="V1079" s="251">
        <v>99.528900146484375</v>
      </c>
      <c r="W1079" s="251">
        <v>99.584716796875</v>
      </c>
      <c r="X1079" s="251">
        <v>99.412971496582031</v>
      </c>
      <c r="Y1079" s="127">
        <v>3317714</v>
      </c>
      <c r="Z1079" s="251">
        <v>99.919464111328125</v>
      </c>
      <c r="AA1079" s="127">
        <v>558615</v>
      </c>
      <c r="AB1079" s="251">
        <v>99.614227294921875</v>
      </c>
      <c r="AC1079" s="127">
        <v>185005</v>
      </c>
      <c r="AD1079" s="251">
        <v>0.35350397229194641</v>
      </c>
      <c r="AE1079" s="127">
        <v>21962</v>
      </c>
      <c r="AF1079" s="251">
        <v>98.110374450683594</v>
      </c>
      <c r="AG1079" s="127">
        <v>3495979</v>
      </c>
      <c r="AH1079" s="251">
        <v>0.16593348979949951</v>
      </c>
      <c r="AI1079" s="127">
        <v>115109</v>
      </c>
      <c r="AJ1079" s="251">
        <v>96.082839965820313</v>
      </c>
      <c r="AK1079" s="251">
        <v>1.1129560470581055</v>
      </c>
      <c r="AL1079" s="251">
        <v>6.4112015068531036E-2</v>
      </c>
      <c r="AM1079" s="245">
        <v>0</v>
      </c>
      <c r="AN1079" s="126">
        <v>0</v>
      </c>
      <c r="AO1079" s="156">
        <v>0</v>
      </c>
      <c r="AP1079" s="127">
        <v>0</v>
      </c>
      <c r="AQ1079" s="127">
        <v>0</v>
      </c>
      <c r="AR1079" s="127">
        <v>0</v>
      </c>
      <c r="AS1079" s="127">
        <v>2</v>
      </c>
      <c r="AT1079" s="127">
        <v>0</v>
      </c>
      <c r="AU1079" s="127">
        <v>0</v>
      </c>
      <c r="AV1079" s="298"/>
      <c r="AW1079" s="298"/>
      <c r="AX1079" s="298"/>
      <c r="AY1079" s="298"/>
      <c r="AZ1079" s="298"/>
      <c r="BA1079" s="298"/>
    </row>
    <row r="1080" spans="1:53" x14ac:dyDescent="0.25">
      <c r="A1080" s="9">
        <v>41848</v>
      </c>
      <c r="B1080" s="309" t="s">
        <v>76</v>
      </c>
      <c r="C1080" s="309" t="s">
        <v>86</v>
      </c>
      <c r="D1080" s="310" t="s">
        <v>119</v>
      </c>
      <c r="E1080" s="127">
        <v>53</v>
      </c>
      <c r="F1080" s="127">
        <v>171</v>
      </c>
      <c r="G1080" s="245">
        <v>386.17666625976562</v>
      </c>
      <c r="H1080" s="245">
        <v>8.1600002944469452E-2</v>
      </c>
      <c r="I1080" s="245">
        <v>666206.5</v>
      </c>
      <c r="J1080" s="126">
        <v>0</v>
      </c>
      <c r="K1080" s="127">
        <v>58513</v>
      </c>
      <c r="L1080" s="251">
        <v>97.648385828790182</v>
      </c>
      <c r="M1080" s="127">
        <v>1603339</v>
      </c>
      <c r="N1080" s="251">
        <v>0</v>
      </c>
      <c r="O1080" s="127">
        <v>46845</v>
      </c>
      <c r="P1080" s="251">
        <v>0</v>
      </c>
      <c r="Q1080" s="127">
        <v>130299</v>
      </c>
      <c r="R1080" s="251">
        <v>99.937835693359375</v>
      </c>
      <c r="S1080" s="127">
        <v>1225366</v>
      </c>
      <c r="T1080" s="251">
        <v>99.953567504882813</v>
      </c>
      <c r="U1080" s="251">
        <v>99.788665771484375</v>
      </c>
      <c r="V1080" s="251">
        <v>99.897590637207031</v>
      </c>
      <c r="W1080" s="251">
        <v>99.726631164550781</v>
      </c>
      <c r="X1080" s="251">
        <v>99.851203918457031</v>
      </c>
      <c r="Y1080" s="127">
        <v>1926471</v>
      </c>
      <c r="Z1080" s="251">
        <v>99.905471801757813</v>
      </c>
      <c r="AA1080" s="127">
        <v>333539</v>
      </c>
      <c r="AB1080" s="251">
        <v>99.886672973632813</v>
      </c>
      <c r="AC1080" s="127">
        <v>46845</v>
      </c>
      <c r="AD1080" s="251">
        <v>0.23054754734039307</v>
      </c>
      <c r="AE1080" s="127">
        <v>928</v>
      </c>
      <c r="AF1080" s="251">
        <v>98.168106079101563</v>
      </c>
      <c r="AG1080" s="127">
        <v>1605887</v>
      </c>
      <c r="AH1080" s="251">
        <v>0.12180184572935104</v>
      </c>
      <c r="AI1080" s="127">
        <v>14894</v>
      </c>
      <c r="AJ1080" s="251">
        <v>92.836044311523438</v>
      </c>
      <c r="AK1080" s="251">
        <v>1.1151539087295532</v>
      </c>
      <c r="AL1080" s="251">
        <v>5.7044435292482376E-2</v>
      </c>
      <c r="AM1080" s="245">
        <v>0</v>
      </c>
      <c r="AN1080" s="126">
        <v>0</v>
      </c>
      <c r="AO1080" s="156">
        <v>0</v>
      </c>
      <c r="AP1080" s="127">
        <v>0</v>
      </c>
      <c r="AQ1080" s="127">
        <v>0</v>
      </c>
      <c r="AR1080" s="127">
        <v>0</v>
      </c>
      <c r="AS1080" s="127">
        <v>0</v>
      </c>
      <c r="AT1080" s="127">
        <v>0</v>
      </c>
      <c r="AU1080" s="127">
        <v>0</v>
      </c>
      <c r="AV1080" s="298"/>
      <c r="AW1080" s="298"/>
      <c r="AX1080" s="298"/>
      <c r="AY1080" s="298"/>
      <c r="AZ1080" s="298"/>
      <c r="BA1080" s="298"/>
    </row>
    <row r="1081" spans="1:53" x14ac:dyDescent="0.25">
      <c r="A1081" s="9">
        <v>41848</v>
      </c>
      <c r="B1081" s="309" t="s">
        <v>77</v>
      </c>
      <c r="C1081" s="309" t="s">
        <v>86</v>
      </c>
      <c r="D1081" s="310" t="s">
        <v>118</v>
      </c>
      <c r="E1081" s="127">
        <v>65</v>
      </c>
      <c r="F1081" s="127">
        <v>220</v>
      </c>
      <c r="G1081" s="245">
        <v>731.333251953125</v>
      </c>
      <c r="H1081" s="245">
        <v>0.36719995737075806</v>
      </c>
      <c r="I1081" s="245">
        <v>922337.3125</v>
      </c>
      <c r="J1081" s="126">
        <v>0</v>
      </c>
      <c r="K1081" s="127">
        <v>118261</v>
      </c>
      <c r="L1081" s="251">
        <v>96.836657900744967</v>
      </c>
      <c r="M1081" s="127">
        <v>3432754</v>
      </c>
      <c r="N1081" s="251">
        <v>3.2539471983909607E-2</v>
      </c>
      <c r="O1081" s="127">
        <v>89365</v>
      </c>
      <c r="P1081" s="251">
        <v>1.3428076170384884E-2</v>
      </c>
      <c r="Q1081" s="127">
        <v>244294</v>
      </c>
      <c r="R1081" s="251">
        <v>99.873100280761719</v>
      </c>
      <c r="S1081" s="127">
        <v>2435475</v>
      </c>
      <c r="T1081" s="251">
        <v>99.930198669433594</v>
      </c>
      <c r="U1081" s="251">
        <v>99.739273071289062</v>
      </c>
      <c r="V1081" s="251">
        <v>99.729957580566406</v>
      </c>
      <c r="W1081" s="251">
        <v>99.612701416015625</v>
      </c>
      <c r="X1081" s="251">
        <v>99.660346984863281</v>
      </c>
      <c r="Y1081" s="127">
        <v>3803547</v>
      </c>
      <c r="Z1081" s="251">
        <v>99.881874084472656</v>
      </c>
      <c r="AA1081" s="127">
        <v>707077</v>
      </c>
      <c r="AB1081" s="251">
        <v>99.812187194824219</v>
      </c>
      <c r="AC1081" s="127">
        <v>89431</v>
      </c>
      <c r="AD1081" s="251">
        <v>0.3332177996635437</v>
      </c>
      <c r="AE1081" s="127">
        <v>7635</v>
      </c>
      <c r="AF1081" s="251">
        <v>98.611656188964844</v>
      </c>
      <c r="AG1081" s="127">
        <v>3437048</v>
      </c>
      <c r="AH1081" s="251">
        <v>0.19001771509647369</v>
      </c>
      <c r="AI1081" s="127">
        <v>29900</v>
      </c>
      <c r="AJ1081" s="251">
        <v>94.973243713378906</v>
      </c>
      <c r="AK1081" s="251">
        <v>0.88034898042678833</v>
      </c>
      <c r="AL1081" s="251">
        <v>6.5704546868801117E-2</v>
      </c>
      <c r="AM1081" s="245">
        <v>0</v>
      </c>
      <c r="AN1081" s="126">
        <v>0</v>
      </c>
      <c r="AO1081" s="156">
        <v>0</v>
      </c>
      <c r="AP1081" s="127">
        <v>1</v>
      </c>
      <c r="AQ1081" s="127">
        <v>0</v>
      </c>
      <c r="AR1081" s="127">
        <v>0</v>
      </c>
      <c r="AS1081" s="127">
        <v>1</v>
      </c>
      <c r="AT1081" s="127">
        <v>0</v>
      </c>
      <c r="AU1081" s="127">
        <v>0</v>
      </c>
      <c r="AV1081" s="298"/>
      <c r="AW1081" s="298"/>
      <c r="AX1081" s="298"/>
      <c r="AY1081" s="298"/>
      <c r="AZ1081" s="298"/>
      <c r="BA1081" s="298"/>
    </row>
    <row r="1082" spans="1:53" x14ac:dyDescent="0.25">
      <c r="A1082" s="9">
        <v>41848</v>
      </c>
      <c r="B1082" s="309" t="s">
        <v>124</v>
      </c>
      <c r="C1082" s="309" t="s">
        <v>86</v>
      </c>
      <c r="D1082" s="310" t="s">
        <v>118</v>
      </c>
      <c r="E1082" s="127">
        <v>43</v>
      </c>
      <c r="F1082" s="127">
        <v>139</v>
      </c>
      <c r="G1082" s="245">
        <v>269.00399780273437</v>
      </c>
      <c r="H1082" s="245">
        <v>6.7200005054473877E-2</v>
      </c>
      <c r="I1082" s="245">
        <v>404208.4375</v>
      </c>
      <c r="J1082" s="126">
        <v>0</v>
      </c>
      <c r="K1082" s="127">
        <v>24823</v>
      </c>
      <c r="L1082" s="251">
        <v>96.587841920799249</v>
      </c>
      <c r="M1082" s="127">
        <v>1475666</v>
      </c>
      <c r="N1082" s="251">
        <v>6.7766013671644032E-5</v>
      </c>
      <c r="O1082" s="127">
        <v>35823</v>
      </c>
      <c r="P1082" s="251">
        <v>0</v>
      </c>
      <c r="Q1082" s="127">
        <v>105273</v>
      </c>
      <c r="R1082" s="251">
        <v>99.943954467773438</v>
      </c>
      <c r="S1082" s="127">
        <v>1089413</v>
      </c>
      <c r="T1082" s="251">
        <v>99.941436767578125</v>
      </c>
      <c r="U1082" s="251">
        <v>99.849258422851563</v>
      </c>
      <c r="V1082" s="251">
        <v>99.838645935058594</v>
      </c>
      <c r="W1082" s="251">
        <v>99.793296813964844</v>
      </c>
      <c r="X1082" s="251">
        <v>99.780174255371094</v>
      </c>
      <c r="Y1082" s="127">
        <v>1627149</v>
      </c>
      <c r="Z1082" s="251">
        <v>99.905662536621094</v>
      </c>
      <c r="AA1082" s="127">
        <v>277607</v>
      </c>
      <c r="AB1082" s="251">
        <v>99.863838195800781</v>
      </c>
      <c r="AC1082" s="127">
        <v>35876</v>
      </c>
      <c r="AD1082" s="251">
        <v>0.30103689432144165</v>
      </c>
      <c r="AE1082" s="127">
        <v>3206</v>
      </c>
      <c r="AF1082" s="251">
        <v>97.473487854003906</v>
      </c>
      <c r="AG1082" s="127">
        <v>1477683</v>
      </c>
      <c r="AH1082" s="251">
        <v>0.13751257956027985</v>
      </c>
      <c r="AI1082" s="127">
        <v>21659</v>
      </c>
      <c r="AJ1082" s="251">
        <v>92.922111511230469</v>
      </c>
      <c r="AK1082" s="251">
        <v>0.79695194959640503</v>
      </c>
      <c r="AL1082" s="251">
        <v>5.0978418439626694E-2</v>
      </c>
      <c r="AM1082" s="245">
        <v>0</v>
      </c>
      <c r="AN1082" s="126">
        <v>0</v>
      </c>
      <c r="AO1082" s="156">
        <v>0</v>
      </c>
      <c r="AP1082" s="127">
        <v>0</v>
      </c>
      <c r="AQ1082" s="127">
        <v>0</v>
      </c>
      <c r="AR1082" s="127">
        <v>0</v>
      </c>
      <c r="AS1082" s="127">
        <v>0</v>
      </c>
      <c r="AT1082" s="127">
        <v>0</v>
      </c>
      <c r="AU1082" s="127">
        <v>1</v>
      </c>
      <c r="AV1082" s="298"/>
      <c r="AW1082" s="298"/>
      <c r="AX1082" s="298"/>
      <c r="AY1082" s="298"/>
      <c r="AZ1082" s="298"/>
      <c r="BA1082" s="298"/>
    </row>
    <row r="1083" spans="1:53" x14ac:dyDescent="0.25">
      <c r="A1083" s="9">
        <v>41848</v>
      </c>
      <c r="B1083" s="309" t="s">
        <v>78</v>
      </c>
      <c r="C1083" s="309" t="s">
        <v>86</v>
      </c>
      <c r="D1083" s="310" t="s">
        <v>118</v>
      </c>
      <c r="E1083" s="127">
        <v>33</v>
      </c>
      <c r="F1083" s="127">
        <v>104</v>
      </c>
      <c r="G1083" s="245">
        <v>525.79437255859375</v>
      </c>
      <c r="H1083" s="245">
        <v>0.18000002205371857</v>
      </c>
      <c r="I1083" s="245">
        <v>436175.3125</v>
      </c>
      <c r="J1083" s="126">
        <v>0</v>
      </c>
      <c r="K1083" s="127">
        <v>74224</v>
      </c>
      <c r="L1083" s="251">
        <v>97.155906445354603</v>
      </c>
      <c r="M1083" s="127">
        <v>1535009</v>
      </c>
      <c r="N1083" s="251">
        <v>0</v>
      </c>
      <c r="O1083" s="127">
        <v>64512</v>
      </c>
      <c r="P1083" s="251">
        <v>0</v>
      </c>
      <c r="Q1083" s="127">
        <v>132713</v>
      </c>
      <c r="R1083" s="251">
        <v>99.923896789550781</v>
      </c>
      <c r="S1083" s="127">
        <v>1126893</v>
      </c>
      <c r="T1083" s="251">
        <v>99.954208374023438</v>
      </c>
      <c r="U1083" s="251">
        <v>99.87908935546875</v>
      </c>
      <c r="V1083" s="251">
        <v>99.87615966796875</v>
      </c>
      <c r="W1083" s="251">
        <v>99.803077697753906</v>
      </c>
      <c r="X1083" s="251">
        <v>99.830421447753906</v>
      </c>
      <c r="Y1083" s="127">
        <v>1805727</v>
      </c>
      <c r="Z1083" s="251">
        <v>99.895774841308594</v>
      </c>
      <c r="AA1083" s="127">
        <v>293183</v>
      </c>
      <c r="AB1083" s="251">
        <v>99.858108520507813</v>
      </c>
      <c r="AC1083" s="127">
        <v>64581</v>
      </c>
      <c r="AD1083" s="251">
        <v>0.23226645588874817</v>
      </c>
      <c r="AE1083" s="127">
        <v>4728</v>
      </c>
      <c r="AF1083" s="251">
        <v>97.271575927734375</v>
      </c>
      <c r="AG1083" s="127">
        <v>1538580</v>
      </c>
      <c r="AH1083" s="251">
        <v>0.16196753084659576</v>
      </c>
      <c r="AI1083" s="127">
        <v>14965</v>
      </c>
      <c r="AJ1083" s="251">
        <v>94.988304138183594</v>
      </c>
      <c r="AK1083" s="251">
        <v>1.0815250873565674</v>
      </c>
      <c r="AL1083" s="251">
        <v>5.4174996912479401E-2</v>
      </c>
      <c r="AM1083" s="245">
        <v>0</v>
      </c>
      <c r="AN1083" s="126">
        <v>0</v>
      </c>
      <c r="AO1083" s="156">
        <v>0</v>
      </c>
      <c r="AP1083" s="127">
        <v>0</v>
      </c>
      <c r="AQ1083" s="127">
        <v>0</v>
      </c>
      <c r="AR1083" s="127">
        <v>0</v>
      </c>
      <c r="AS1083" s="127">
        <v>0</v>
      </c>
      <c r="AT1083" s="127">
        <v>0</v>
      </c>
      <c r="AU1083" s="127">
        <v>0</v>
      </c>
      <c r="AV1083" s="298"/>
      <c r="AW1083" s="298"/>
      <c r="AX1083" s="298"/>
      <c r="AY1083" s="298"/>
      <c r="AZ1083" s="298"/>
      <c r="BA1083" s="298"/>
    </row>
    <row r="1084" spans="1:53" x14ac:dyDescent="0.25">
      <c r="A1084" s="9">
        <v>41848</v>
      </c>
      <c r="B1084" s="309" t="s">
        <v>79</v>
      </c>
      <c r="C1084" s="309" t="s">
        <v>86</v>
      </c>
      <c r="D1084" s="310" t="s">
        <v>119</v>
      </c>
      <c r="E1084" s="127">
        <v>81</v>
      </c>
      <c r="F1084" s="127">
        <v>273</v>
      </c>
      <c r="G1084" s="245">
        <v>392.7047119140625</v>
      </c>
      <c r="H1084" s="245">
        <v>0.35280001163482666</v>
      </c>
      <c r="I1084" s="245">
        <v>1228028.625</v>
      </c>
      <c r="J1084" s="126">
        <v>0</v>
      </c>
      <c r="K1084" s="127">
        <v>69289</v>
      </c>
      <c r="L1084" s="251">
        <v>97.113538945575769</v>
      </c>
      <c r="M1084" s="127">
        <v>2928409</v>
      </c>
      <c r="N1084" s="251">
        <v>0</v>
      </c>
      <c r="O1084" s="127">
        <v>47646</v>
      </c>
      <c r="P1084" s="251">
        <v>0</v>
      </c>
      <c r="Q1084" s="127">
        <v>169558</v>
      </c>
      <c r="R1084" s="251">
        <v>99.90386962890625</v>
      </c>
      <c r="S1084" s="127">
        <v>2183551</v>
      </c>
      <c r="T1084" s="251">
        <v>99.908271789550781</v>
      </c>
      <c r="U1084" s="251">
        <v>99.691474914550781</v>
      </c>
      <c r="V1084" s="251">
        <v>99.793365478515625</v>
      </c>
      <c r="W1084" s="251">
        <v>99.59564208984375</v>
      </c>
      <c r="X1084" s="251">
        <v>99.701828002929688</v>
      </c>
      <c r="Y1084" s="127">
        <v>4094259</v>
      </c>
      <c r="Z1084" s="251">
        <v>99.902374267578125</v>
      </c>
      <c r="AA1084" s="127">
        <v>812434</v>
      </c>
      <c r="AB1084" s="251">
        <v>99.875068664550781</v>
      </c>
      <c r="AC1084" s="127">
        <v>47642</v>
      </c>
      <c r="AD1084" s="251">
        <v>0.28546240925788879</v>
      </c>
      <c r="AE1084" s="127">
        <v>3656</v>
      </c>
      <c r="AF1084" s="251">
        <v>97.975929260253906</v>
      </c>
      <c r="AG1084" s="127">
        <v>2930793</v>
      </c>
      <c r="AH1084" s="251">
        <v>0.11979693174362183</v>
      </c>
      <c r="AI1084" s="127">
        <v>30134</v>
      </c>
      <c r="AJ1084" s="251">
        <v>96.628395080566406</v>
      </c>
      <c r="AK1084" s="251">
        <v>0.90571534633636475</v>
      </c>
      <c r="AL1084" s="251">
        <v>6.5017618238925934E-2</v>
      </c>
      <c r="AM1084" s="245">
        <v>0</v>
      </c>
      <c r="AN1084" s="126">
        <v>0</v>
      </c>
      <c r="AO1084" s="156">
        <v>0</v>
      </c>
      <c r="AP1084" s="127">
        <v>0</v>
      </c>
      <c r="AQ1084" s="127">
        <v>0</v>
      </c>
      <c r="AR1084" s="127">
        <v>0</v>
      </c>
      <c r="AS1084" s="127">
        <v>0</v>
      </c>
      <c r="AT1084" s="127">
        <v>1</v>
      </c>
      <c r="AU1084" s="127">
        <v>0</v>
      </c>
      <c r="AV1084" s="298"/>
      <c r="AW1084" s="298"/>
      <c r="AX1084" s="298"/>
      <c r="AY1084" s="298"/>
      <c r="AZ1084" s="298"/>
      <c r="BA1084" s="298"/>
    </row>
    <row r="1085" spans="1:53" x14ac:dyDescent="0.25">
      <c r="A1085" s="9">
        <v>41848</v>
      </c>
      <c r="B1085" s="309" t="s">
        <v>80</v>
      </c>
      <c r="C1085" s="309" t="s">
        <v>86</v>
      </c>
      <c r="D1085" s="310" t="s">
        <v>119</v>
      </c>
      <c r="E1085" s="127">
        <v>58</v>
      </c>
      <c r="F1085" s="127">
        <v>180</v>
      </c>
      <c r="G1085" s="245">
        <v>276.04074096679687</v>
      </c>
      <c r="H1085" s="245">
        <v>0.1080000102519989</v>
      </c>
      <c r="I1085" s="245">
        <v>715797.9375</v>
      </c>
      <c r="J1085" s="126">
        <v>0</v>
      </c>
      <c r="K1085" s="127">
        <v>42830</v>
      </c>
      <c r="L1085" s="251">
        <v>97.053467195890732</v>
      </c>
      <c r="M1085" s="127">
        <v>1521903</v>
      </c>
      <c r="N1085" s="251">
        <v>0</v>
      </c>
      <c r="O1085" s="127">
        <v>32807</v>
      </c>
      <c r="P1085" s="251">
        <v>0</v>
      </c>
      <c r="Q1085" s="127">
        <v>89273</v>
      </c>
      <c r="R1085" s="251">
        <v>99.928306579589844</v>
      </c>
      <c r="S1085" s="127">
        <v>1154317</v>
      </c>
      <c r="T1085" s="251">
        <v>99.959457397460938</v>
      </c>
      <c r="U1085" s="251">
        <v>99.783584594726563</v>
      </c>
      <c r="V1085" s="251">
        <v>99.903343200683594</v>
      </c>
      <c r="W1085" s="251">
        <v>99.712043762207031</v>
      </c>
      <c r="X1085" s="251">
        <v>99.862838745117188</v>
      </c>
      <c r="Y1085" s="127">
        <v>1957867</v>
      </c>
      <c r="Z1085" s="251">
        <v>99.918434143066406</v>
      </c>
      <c r="AA1085" s="127">
        <v>374137</v>
      </c>
      <c r="AB1085" s="251">
        <v>99.876518249511719</v>
      </c>
      <c r="AC1085" s="127">
        <v>32809</v>
      </c>
      <c r="AD1085" s="251">
        <v>0.24688348174095154</v>
      </c>
      <c r="AE1085" s="127">
        <v>2212</v>
      </c>
      <c r="AF1085" s="251">
        <v>98.688972473144531</v>
      </c>
      <c r="AG1085" s="127">
        <v>1525068</v>
      </c>
      <c r="AH1085" s="251">
        <v>0.14786225557327271</v>
      </c>
      <c r="AI1085" s="127">
        <v>14849</v>
      </c>
      <c r="AJ1085" s="251">
        <v>96.1680908203125</v>
      </c>
      <c r="AK1085" s="251">
        <v>1.0577998161315918</v>
      </c>
      <c r="AL1085" s="251">
        <v>8.3964452147483826E-2</v>
      </c>
      <c r="AM1085" s="245">
        <v>0</v>
      </c>
      <c r="AN1085" s="126">
        <v>0</v>
      </c>
      <c r="AO1085" s="156">
        <v>0</v>
      </c>
      <c r="AP1085" s="127">
        <v>0</v>
      </c>
      <c r="AQ1085" s="127">
        <v>0</v>
      </c>
      <c r="AR1085" s="127">
        <v>0</v>
      </c>
      <c r="AS1085" s="127">
        <v>0</v>
      </c>
      <c r="AT1085" s="127">
        <v>1</v>
      </c>
      <c r="AU1085" s="127">
        <v>0</v>
      </c>
      <c r="AV1085" s="298"/>
      <c r="AW1085" s="298"/>
      <c r="AX1085" s="298"/>
      <c r="AY1085" s="298"/>
      <c r="AZ1085" s="298"/>
      <c r="BA1085" s="298"/>
    </row>
    <row r="1086" spans="1:53" x14ac:dyDescent="0.25">
      <c r="A1086" s="9">
        <v>41848</v>
      </c>
      <c r="B1086" s="309" t="s">
        <v>81</v>
      </c>
      <c r="C1086" s="309" t="s">
        <v>86</v>
      </c>
      <c r="D1086" s="310" t="s">
        <v>119</v>
      </c>
      <c r="E1086" s="127">
        <v>40</v>
      </c>
      <c r="F1086" s="127">
        <v>134</v>
      </c>
      <c r="G1086" s="245">
        <v>280.47833251953125</v>
      </c>
      <c r="H1086" s="245">
        <v>0.55199998617172241</v>
      </c>
      <c r="I1086" s="245">
        <v>756096.375</v>
      </c>
      <c r="J1086" s="126">
        <v>0</v>
      </c>
      <c r="K1086" s="127">
        <v>30912</v>
      </c>
      <c r="L1086" s="251">
        <v>97.124094202898547</v>
      </c>
      <c r="M1086" s="127">
        <v>1365872</v>
      </c>
      <c r="N1086" s="251">
        <v>0</v>
      </c>
      <c r="O1086" s="127">
        <v>33803</v>
      </c>
      <c r="P1086" s="251">
        <v>0</v>
      </c>
      <c r="Q1086" s="127">
        <v>102424</v>
      </c>
      <c r="R1086" s="251">
        <v>99.945327758789063</v>
      </c>
      <c r="S1086" s="127">
        <v>1041309</v>
      </c>
      <c r="T1086" s="251">
        <v>99.939689636230469</v>
      </c>
      <c r="U1086" s="251">
        <v>99.704170227050781</v>
      </c>
      <c r="V1086" s="251">
        <v>99.789947509765625</v>
      </c>
      <c r="W1086" s="251">
        <v>99.649658203125</v>
      </c>
      <c r="X1086" s="251">
        <v>99.729766845703125</v>
      </c>
      <c r="Y1086" s="127">
        <v>1803931</v>
      </c>
      <c r="Z1086" s="251">
        <v>99.926773071289062</v>
      </c>
      <c r="AA1086" s="127">
        <v>370910</v>
      </c>
      <c r="AB1086" s="251">
        <v>99.899978637695312</v>
      </c>
      <c r="AC1086" s="127">
        <v>33767</v>
      </c>
      <c r="AD1086" s="251">
        <v>0.19841857254505157</v>
      </c>
      <c r="AE1086" s="127">
        <v>2672</v>
      </c>
      <c r="AF1086" s="251">
        <v>98.353294372558594</v>
      </c>
      <c r="AG1086" s="127">
        <v>1367231</v>
      </c>
      <c r="AH1086" s="251">
        <v>0.13896700739860535</v>
      </c>
      <c r="AI1086" s="127">
        <v>18056</v>
      </c>
      <c r="AJ1086" s="251">
        <v>95.790870666503906</v>
      </c>
      <c r="AK1086" s="251">
        <v>0.97440224885940552</v>
      </c>
      <c r="AL1086" s="251">
        <v>6.837087869644165E-2</v>
      </c>
      <c r="AM1086" s="245">
        <v>0</v>
      </c>
      <c r="AN1086" s="126">
        <v>0</v>
      </c>
      <c r="AO1086" s="156">
        <v>0</v>
      </c>
      <c r="AP1086" s="127">
        <v>0</v>
      </c>
      <c r="AQ1086" s="127">
        <v>0</v>
      </c>
      <c r="AR1086" s="127">
        <v>0</v>
      </c>
      <c r="AS1086" s="127">
        <v>0</v>
      </c>
      <c r="AT1086" s="127">
        <v>0</v>
      </c>
      <c r="AU1086" s="127">
        <v>0</v>
      </c>
      <c r="AV1086" s="298"/>
      <c r="AW1086" s="298"/>
      <c r="AX1086" s="298"/>
      <c r="AY1086" s="298"/>
      <c r="AZ1086" s="298"/>
      <c r="BA1086" s="298"/>
    </row>
    <row r="1087" spans="1:53" x14ac:dyDescent="0.25">
      <c r="A1087" s="9">
        <v>41848</v>
      </c>
      <c r="B1087" s="309" t="s">
        <v>125</v>
      </c>
      <c r="C1087" s="309" t="s">
        <v>86</v>
      </c>
      <c r="D1087" s="310" t="s">
        <v>119</v>
      </c>
      <c r="E1087" s="127">
        <v>16</v>
      </c>
      <c r="F1087" s="127">
        <v>58</v>
      </c>
      <c r="G1087" s="245">
        <v>312.29525756835937</v>
      </c>
      <c r="H1087" s="245">
        <v>5.0400000065565109E-2</v>
      </c>
      <c r="I1087" s="245">
        <v>265287.34375</v>
      </c>
      <c r="J1087" s="126">
        <v>0</v>
      </c>
      <c r="K1087" s="127">
        <v>61852</v>
      </c>
      <c r="L1087" s="251">
        <v>97.406712798292688</v>
      </c>
      <c r="M1087" s="127">
        <v>910436</v>
      </c>
      <c r="N1087" s="251">
        <v>0</v>
      </c>
      <c r="O1087" s="127">
        <v>40522</v>
      </c>
      <c r="P1087" s="251">
        <v>0</v>
      </c>
      <c r="Q1087" s="127">
        <v>108271</v>
      </c>
      <c r="R1087" s="251">
        <v>99.939964294433594</v>
      </c>
      <c r="S1087" s="127">
        <v>677639</v>
      </c>
      <c r="T1087" s="251">
        <v>99.951889038085938</v>
      </c>
      <c r="U1087" s="251">
        <v>99.837127685546875</v>
      </c>
      <c r="V1087" s="251">
        <v>99.79010009765625</v>
      </c>
      <c r="W1087" s="251">
        <v>99.777191162109375</v>
      </c>
      <c r="X1087" s="251">
        <v>99.742088317871094</v>
      </c>
      <c r="Y1087" s="127">
        <v>918505</v>
      </c>
      <c r="Z1087" s="251">
        <v>99.949920654296875</v>
      </c>
      <c r="AA1087" s="127">
        <v>158354</v>
      </c>
      <c r="AB1087" s="251">
        <v>99.876861572265625</v>
      </c>
      <c r="AC1087" s="127">
        <v>40522</v>
      </c>
      <c r="AD1087" s="251">
        <v>0.16534228622913361</v>
      </c>
      <c r="AE1087" s="127">
        <v>3467</v>
      </c>
      <c r="AF1087" s="251">
        <v>99.019325256347656</v>
      </c>
      <c r="AG1087" s="127">
        <v>910935</v>
      </c>
      <c r="AH1087" s="251">
        <v>0.12240170687437057</v>
      </c>
      <c r="AI1087" s="127">
        <v>12770</v>
      </c>
      <c r="AJ1087" s="251">
        <v>93.555206298828125</v>
      </c>
      <c r="AK1087" s="251">
        <v>0.97945165634155273</v>
      </c>
      <c r="AL1087" s="251">
        <v>5.4918963462114334E-2</v>
      </c>
      <c r="AM1087" s="245">
        <v>0</v>
      </c>
      <c r="AN1087" s="126">
        <v>0</v>
      </c>
      <c r="AO1087" s="156">
        <v>0</v>
      </c>
      <c r="AP1087" s="127">
        <v>0</v>
      </c>
      <c r="AQ1087" s="127">
        <v>0</v>
      </c>
      <c r="AR1087" s="127">
        <v>0</v>
      </c>
      <c r="AS1087" s="127">
        <v>0</v>
      </c>
      <c r="AT1087" s="127">
        <v>0</v>
      </c>
      <c r="AU1087" s="127">
        <v>0</v>
      </c>
      <c r="AV1087" s="298"/>
      <c r="AW1087" s="298"/>
      <c r="AX1087" s="298"/>
      <c r="AY1087" s="298"/>
      <c r="AZ1087" s="298"/>
      <c r="BA1087" s="298"/>
    </row>
    <row r="1088" spans="1:53" x14ac:dyDescent="0.25">
      <c r="A1088" s="9">
        <v>41848</v>
      </c>
      <c r="B1088" s="313" t="s">
        <v>82</v>
      </c>
      <c r="C1088" s="313" t="s">
        <v>86</v>
      </c>
      <c r="D1088" s="314" t="s">
        <v>120</v>
      </c>
      <c r="E1088" s="131">
        <v>51</v>
      </c>
      <c r="F1088" s="131">
        <v>165</v>
      </c>
      <c r="G1088" s="246">
        <v>332.94479370117187</v>
      </c>
      <c r="H1088" s="246">
        <v>0.40560001134872437</v>
      </c>
      <c r="I1088" s="246">
        <v>597555.5625</v>
      </c>
      <c r="J1088" s="129">
        <v>0</v>
      </c>
      <c r="K1088" s="128">
        <v>54344</v>
      </c>
      <c r="L1088" s="252">
        <v>97.324451641395555</v>
      </c>
      <c r="M1088" s="128">
        <v>1179546</v>
      </c>
      <c r="N1088" s="252">
        <v>0</v>
      </c>
      <c r="O1088" s="128">
        <v>48325</v>
      </c>
      <c r="P1088" s="252">
        <v>2.0693223923444748E-3</v>
      </c>
      <c r="Q1088" s="128">
        <v>118148</v>
      </c>
      <c r="R1088" s="252">
        <v>99.7960205078125</v>
      </c>
      <c r="S1088" s="128">
        <v>897931</v>
      </c>
      <c r="T1088" s="252">
        <v>99.899101257324219</v>
      </c>
      <c r="U1088" s="252">
        <v>99.844802856445313</v>
      </c>
      <c r="V1088" s="252">
        <v>99.873252868652344</v>
      </c>
      <c r="W1088" s="252">
        <v>99.641136169433594</v>
      </c>
      <c r="X1088" s="252">
        <v>99.772483825683594</v>
      </c>
      <c r="Y1088" s="128">
        <v>1156254</v>
      </c>
      <c r="Z1088" s="252">
        <v>99.920867919921875</v>
      </c>
      <c r="AA1088" s="128">
        <v>212179</v>
      </c>
      <c r="AB1088" s="252">
        <v>99.731826782226563</v>
      </c>
      <c r="AC1088" s="128">
        <v>48369</v>
      </c>
      <c r="AD1088" s="252">
        <v>0.22948582470417023</v>
      </c>
      <c r="AE1088" s="128">
        <v>4959</v>
      </c>
      <c r="AF1088" s="252">
        <v>98.507766723632813</v>
      </c>
      <c r="AG1088" s="128">
        <v>1182840</v>
      </c>
      <c r="AH1088" s="252">
        <v>0.28084948658943176</v>
      </c>
      <c r="AI1088" s="128">
        <v>15029</v>
      </c>
      <c r="AJ1088" s="252">
        <v>94.13134765625</v>
      </c>
      <c r="AK1088" s="252">
        <v>1.1754516363143921</v>
      </c>
      <c r="AL1088" s="252">
        <v>7.4818164110183716E-2</v>
      </c>
      <c r="AM1088" s="246">
        <v>0</v>
      </c>
      <c r="AN1088" s="129">
        <v>0</v>
      </c>
      <c r="AO1088" s="129">
        <v>0</v>
      </c>
      <c r="AP1088" s="296">
        <v>0</v>
      </c>
      <c r="AQ1088" s="296">
        <v>0</v>
      </c>
      <c r="AR1088" s="296">
        <v>0</v>
      </c>
      <c r="AS1088" s="296">
        <v>0</v>
      </c>
      <c r="AT1088" s="296">
        <v>1</v>
      </c>
      <c r="AU1088" s="296">
        <v>0</v>
      </c>
      <c r="AV1088" s="298"/>
      <c r="AW1088" s="298"/>
      <c r="AX1088" s="298"/>
      <c r="AY1088" s="298"/>
      <c r="AZ1088" s="298"/>
      <c r="BA1088" s="298"/>
    </row>
    <row r="1089" spans="1:53" x14ac:dyDescent="0.25">
      <c r="A1089" s="9">
        <v>41848</v>
      </c>
      <c r="B1089" s="313" t="s">
        <v>83</v>
      </c>
      <c r="C1089" s="313" t="s">
        <v>86</v>
      </c>
      <c r="D1089" s="314" t="s">
        <v>120</v>
      </c>
      <c r="E1089" s="131">
        <v>46</v>
      </c>
      <c r="F1089" s="131">
        <v>140</v>
      </c>
      <c r="G1089" s="246">
        <v>134.38082885742187</v>
      </c>
      <c r="H1089" s="246">
        <v>7.1999998763203621E-3</v>
      </c>
      <c r="I1089" s="246">
        <v>651903.6875</v>
      </c>
      <c r="J1089" s="131">
        <v>0</v>
      </c>
      <c r="K1089" s="130">
        <v>27778</v>
      </c>
      <c r="L1089" s="253">
        <v>96.677226582187345</v>
      </c>
      <c r="M1089" s="130">
        <v>917803</v>
      </c>
      <c r="N1089" s="253">
        <v>0</v>
      </c>
      <c r="O1089" s="130">
        <v>17963</v>
      </c>
      <c r="P1089" s="253">
        <v>0</v>
      </c>
      <c r="Q1089" s="130">
        <v>63279</v>
      </c>
      <c r="R1089" s="253">
        <v>99.920982360839844</v>
      </c>
      <c r="S1089" s="130">
        <v>608274</v>
      </c>
      <c r="T1089" s="253">
        <v>99.926681518554688</v>
      </c>
      <c r="U1089" s="253">
        <v>99.777320861816406</v>
      </c>
      <c r="V1089" s="253">
        <v>99.839942932128906</v>
      </c>
      <c r="W1089" s="253">
        <v>99.698478698730469</v>
      </c>
      <c r="X1089" s="253">
        <v>99.766738891601562</v>
      </c>
      <c r="Y1089" s="130">
        <v>1048899</v>
      </c>
      <c r="Z1089" s="253">
        <v>99.9246826171875</v>
      </c>
      <c r="AA1089" s="130">
        <v>222604</v>
      </c>
      <c r="AB1089" s="253">
        <v>99.836929321289062</v>
      </c>
      <c r="AC1089" s="130">
        <v>17968</v>
      </c>
      <c r="AD1089" s="253">
        <v>0.22818343341350555</v>
      </c>
      <c r="AE1089" s="130">
        <v>1502</v>
      </c>
      <c r="AF1089" s="253">
        <v>96.870841979980469</v>
      </c>
      <c r="AG1089" s="130">
        <v>919686</v>
      </c>
      <c r="AH1089" s="253">
        <v>0.24062560498714447</v>
      </c>
      <c r="AI1089" s="130">
        <v>6851</v>
      </c>
      <c r="AJ1089" s="253">
        <v>97.766746520996094</v>
      </c>
      <c r="AK1089" s="253">
        <v>1.1350671052932739</v>
      </c>
      <c r="AL1089" s="253">
        <v>7.8481435775756836E-2</v>
      </c>
      <c r="AM1089" s="256">
        <v>0</v>
      </c>
      <c r="AN1089" s="131">
        <v>0</v>
      </c>
      <c r="AO1089" s="131">
        <v>0</v>
      </c>
      <c r="AP1089" s="296">
        <v>0</v>
      </c>
      <c r="AQ1089" s="296">
        <v>0</v>
      </c>
      <c r="AR1089" s="296">
        <v>0</v>
      </c>
      <c r="AS1089" s="296">
        <v>1</v>
      </c>
      <c r="AT1089" s="296">
        <v>0</v>
      </c>
      <c r="AU1089" s="296">
        <v>0</v>
      </c>
      <c r="AV1089" s="298"/>
      <c r="AW1089" s="298"/>
      <c r="AX1089" s="298"/>
      <c r="AY1089" s="298"/>
      <c r="AZ1089" s="298"/>
      <c r="BA1089" s="298"/>
    </row>
    <row r="1090" spans="1:53" x14ac:dyDescent="0.25">
      <c r="A1090" s="9">
        <v>41848</v>
      </c>
      <c r="B1090" s="299" t="s">
        <v>85</v>
      </c>
      <c r="C1090" s="299" t="s">
        <v>86</v>
      </c>
      <c r="D1090" s="300">
        <v>3</v>
      </c>
      <c r="E1090" s="124">
        <v>134</v>
      </c>
      <c r="F1090" s="124">
        <v>435</v>
      </c>
      <c r="G1090" s="242">
        <v>221.0615234375</v>
      </c>
      <c r="H1090" s="242">
        <v>0.23999999463558197</v>
      </c>
      <c r="I1090" s="242">
        <v>2450132.5</v>
      </c>
      <c r="J1090" s="125">
        <v>0</v>
      </c>
      <c r="K1090" s="124">
        <v>59770</v>
      </c>
      <c r="L1090" s="248">
        <v>97.229379287267861</v>
      </c>
      <c r="M1090" s="124">
        <v>2885583</v>
      </c>
      <c r="N1090" s="248">
        <v>0</v>
      </c>
      <c r="O1090" s="124">
        <v>28021</v>
      </c>
      <c r="P1090" s="248">
        <v>0</v>
      </c>
      <c r="Q1090" s="124">
        <v>192562</v>
      </c>
      <c r="R1090" s="248">
        <v>99.899253845214844</v>
      </c>
      <c r="S1090" s="124">
        <v>2151796</v>
      </c>
      <c r="T1090" s="248">
        <v>99.920021057128906</v>
      </c>
      <c r="U1090" s="248">
        <v>99.82513427734375</v>
      </c>
      <c r="V1090" s="248">
        <v>99.928230285644531</v>
      </c>
      <c r="W1090" s="248">
        <v>99.724563598632813</v>
      </c>
      <c r="X1090" s="248">
        <v>99.848312377929688</v>
      </c>
      <c r="Y1090" s="124">
        <v>5217289</v>
      </c>
      <c r="Z1090" s="248">
        <v>99.908340454101563</v>
      </c>
      <c r="AA1090" s="124">
        <v>973528</v>
      </c>
      <c r="AB1090" s="248">
        <v>99.783363342285156</v>
      </c>
      <c r="AC1090" s="124">
        <v>28089</v>
      </c>
      <c r="AD1090" s="248">
        <v>0.42009326815605164</v>
      </c>
      <c r="AE1090" s="124">
        <v>2391</v>
      </c>
      <c r="AF1090" s="248">
        <v>95.23211669921875</v>
      </c>
      <c r="AG1090" s="124">
        <v>2904204</v>
      </c>
      <c r="AH1090" s="248">
        <v>0.23593384027481079</v>
      </c>
      <c r="AI1090" s="124">
        <v>20404</v>
      </c>
      <c r="AJ1090" s="248">
        <v>91.050773620605469</v>
      </c>
      <c r="AK1090" s="248">
        <v>1.0530805587768555</v>
      </c>
      <c r="AL1090" s="248">
        <v>7.7464595437049866E-2</v>
      </c>
      <c r="AM1090" s="242">
        <v>0</v>
      </c>
      <c r="AN1090" s="125">
        <v>0</v>
      </c>
      <c r="AO1090" s="300">
        <v>0</v>
      </c>
      <c r="AP1090" s="124">
        <v>0</v>
      </c>
      <c r="AQ1090" s="124">
        <v>0</v>
      </c>
      <c r="AR1090" s="124">
        <v>0</v>
      </c>
      <c r="AS1090" s="124">
        <v>0</v>
      </c>
      <c r="AT1090" s="124">
        <v>0</v>
      </c>
      <c r="AU1090" s="124">
        <v>1</v>
      </c>
      <c r="AV1090" s="298"/>
      <c r="AW1090" s="298"/>
      <c r="AX1090" s="298"/>
      <c r="AY1090" s="298"/>
      <c r="AZ1090" s="298"/>
      <c r="BA1090" s="298"/>
    </row>
    <row r="1091" spans="1:53" x14ac:dyDescent="0.25">
      <c r="A1091" s="9">
        <v>41848</v>
      </c>
      <c r="B1091" s="304" t="s">
        <v>84</v>
      </c>
      <c r="C1091" s="304" t="s">
        <v>87</v>
      </c>
      <c r="D1091" s="305">
        <v>2</v>
      </c>
      <c r="E1091" s="142">
        <v>194</v>
      </c>
      <c r="F1091" s="142">
        <v>581</v>
      </c>
      <c r="G1091" s="243">
        <v>985.81024169921875</v>
      </c>
      <c r="H1091" s="243">
        <v>1.2586227655410767</v>
      </c>
      <c r="I1091" s="243">
        <v>5035266.5</v>
      </c>
      <c r="J1091" s="143">
        <v>0</v>
      </c>
      <c r="K1091" s="142">
        <v>133142</v>
      </c>
      <c r="L1091" s="249">
        <v>96.976911868531346</v>
      </c>
      <c r="M1091" s="142">
        <v>6307927</v>
      </c>
      <c r="N1091" s="249">
        <v>0</v>
      </c>
      <c r="O1091" s="142">
        <v>68321</v>
      </c>
      <c r="P1091" s="249">
        <v>0</v>
      </c>
      <c r="Q1091" s="142">
        <v>59642</v>
      </c>
      <c r="R1091" s="249">
        <v>99.912811279296875</v>
      </c>
      <c r="S1091" s="142">
        <v>4815967</v>
      </c>
      <c r="T1091" s="249">
        <v>99.980026245117188</v>
      </c>
      <c r="U1091" s="249">
        <v>99.758491516113281</v>
      </c>
      <c r="V1091" s="249">
        <v>99.890327453613281</v>
      </c>
      <c r="W1091" s="249">
        <v>99.671516418457031</v>
      </c>
      <c r="X1091" s="249">
        <v>99.870376586914063</v>
      </c>
      <c r="Y1091" s="142">
        <v>24625752</v>
      </c>
      <c r="Z1091" s="249">
        <v>99.913505554199219</v>
      </c>
      <c r="AA1091" s="142">
        <v>12908</v>
      </c>
      <c r="AB1091" s="249">
        <v>90.842887878417969</v>
      </c>
      <c r="AC1091" s="142">
        <v>59462</v>
      </c>
      <c r="AD1091" s="249">
        <v>0.22199051082134247</v>
      </c>
      <c r="AE1091" s="142">
        <v>8818</v>
      </c>
      <c r="AF1091" s="249">
        <v>99.115447998046875</v>
      </c>
      <c r="AG1091" s="142">
        <v>6276719</v>
      </c>
      <c r="AH1091" s="249">
        <v>0.12372706085443497</v>
      </c>
      <c r="AI1091" s="142">
        <v>12111</v>
      </c>
      <c r="AJ1091" s="249">
        <v>94.360496520996094</v>
      </c>
      <c r="AK1091" s="249">
        <v>2.631014347076416</v>
      </c>
      <c r="AL1091" s="249">
        <v>0.19216153025627136</v>
      </c>
      <c r="AM1091" s="243">
        <v>0</v>
      </c>
      <c r="AN1091" s="143">
        <v>0</v>
      </c>
      <c r="AO1091" s="305">
        <v>0</v>
      </c>
      <c r="AP1091" s="142">
        <v>0</v>
      </c>
      <c r="AQ1091" s="142">
        <v>0</v>
      </c>
      <c r="AR1091" s="142">
        <v>0</v>
      </c>
      <c r="AS1091" s="142">
        <v>0</v>
      </c>
      <c r="AT1091" s="142">
        <v>0</v>
      </c>
      <c r="AU1091" s="142">
        <v>0</v>
      </c>
      <c r="AV1091" s="298"/>
      <c r="AW1091" s="298"/>
      <c r="AX1091" s="298"/>
      <c r="AY1091" s="298"/>
      <c r="AZ1091" s="298"/>
      <c r="BA1091" s="298"/>
    </row>
    <row r="1092" spans="1:53" x14ac:dyDescent="0.25">
      <c r="A1092" s="9">
        <v>41847</v>
      </c>
      <c r="B1092" s="299" t="s">
        <v>17</v>
      </c>
      <c r="C1092" s="299"/>
      <c r="D1092" s="300">
        <v>3</v>
      </c>
      <c r="E1092" s="124">
        <v>853</v>
      </c>
      <c r="F1092" s="124">
        <v>2758</v>
      </c>
      <c r="G1092" s="242">
        <v>5540.1328964233398</v>
      </c>
      <c r="H1092" s="242">
        <v>5.237997155636549</v>
      </c>
      <c r="I1092" s="242">
        <v>16136751.4375</v>
      </c>
      <c r="J1092" s="125"/>
      <c r="K1092" s="124">
        <v>654534</v>
      </c>
      <c r="L1092" s="248">
        <v>97.342384047276383</v>
      </c>
      <c r="M1092" s="124">
        <v>28324700</v>
      </c>
      <c r="N1092" s="248">
        <v>6.3548778888674988E-5</v>
      </c>
      <c r="O1092" s="124">
        <v>653055</v>
      </c>
      <c r="P1092" s="248">
        <v>4.3727976922725174E-3</v>
      </c>
      <c r="Q1092" s="124">
        <v>1798311</v>
      </c>
      <c r="R1092" s="248">
        <v>99.923761250488624</v>
      </c>
      <c r="S1092" s="124">
        <v>21372545</v>
      </c>
      <c r="T1092" s="248">
        <v>99.944981184600564</v>
      </c>
      <c r="U1092" s="248">
        <v>99.803538095319581</v>
      </c>
      <c r="V1092" s="248">
        <v>99.841195364073528</v>
      </c>
      <c r="W1092" s="248">
        <v>99.727449125907611</v>
      </c>
      <c r="X1092" s="248">
        <v>99.786263921103583</v>
      </c>
      <c r="Y1092" s="124">
        <v>46900168</v>
      </c>
      <c r="Z1092" s="248">
        <v>99.910861770106294</v>
      </c>
      <c r="AA1092" s="124">
        <v>4703676</v>
      </c>
      <c r="AB1092" s="248">
        <v>99.797625967443537</v>
      </c>
      <c r="AC1092" s="124">
        <v>647245</v>
      </c>
      <c r="AD1092" s="248">
        <v>0.27238526537183649</v>
      </c>
      <c r="AE1092" s="124">
        <v>59087</v>
      </c>
      <c r="AF1092" s="248">
        <v>98.385432870279857</v>
      </c>
      <c r="AG1092" s="124">
        <v>28336315</v>
      </c>
      <c r="AH1092" s="248">
        <v>0.14635283558682677</v>
      </c>
      <c r="AI1092" s="124">
        <v>316070</v>
      </c>
      <c r="AJ1092" s="248">
        <v>95.277628366244215</v>
      </c>
      <c r="AK1092" s="248">
        <v>0.86440582209553851</v>
      </c>
      <c r="AL1092" s="248" t="e">
        <v>#DIV/0!</v>
      </c>
      <c r="AM1092" s="242"/>
      <c r="AN1092" s="125"/>
      <c r="AO1092" s="300"/>
      <c r="AP1092" s="124">
        <v>2</v>
      </c>
      <c r="AQ1092" s="124">
        <v>0</v>
      </c>
      <c r="AR1092" s="124">
        <v>0</v>
      </c>
      <c r="AS1092" s="124">
        <v>3</v>
      </c>
      <c r="AT1092" s="124">
        <v>2</v>
      </c>
      <c r="AU1092" s="124">
        <v>1</v>
      </c>
      <c r="AV1092" s="298"/>
      <c r="AW1092" s="298"/>
      <c r="AX1092" s="298"/>
      <c r="AY1092" s="298"/>
      <c r="AZ1092" s="298"/>
      <c r="BA1092" s="298"/>
    </row>
    <row r="1093" spans="1:53" x14ac:dyDescent="0.25">
      <c r="A1093" s="9">
        <v>41847</v>
      </c>
      <c r="B1093" s="304" t="s">
        <v>88</v>
      </c>
      <c r="C1093" s="304"/>
      <c r="D1093" s="305">
        <v>2</v>
      </c>
      <c r="E1093" s="142">
        <v>659</v>
      </c>
      <c r="F1093" s="142">
        <v>2177</v>
      </c>
      <c r="G1093" s="243">
        <v>4770.8897933959961</v>
      </c>
      <c r="H1093" s="243">
        <v>3.1536003164947033</v>
      </c>
      <c r="I1093" s="243">
        <v>10886367.4375</v>
      </c>
      <c r="J1093" s="143"/>
      <c r="K1093" s="142">
        <v>577613</v>
      </c>
      <c r="L1093" s="249">
        <v>97.348743882149464</v>
      </c>
      <c r="M1093" s="142">
        <v>22438674</v>
      </c>
      <c r="N1093" s="249">
        <v>8.0218648276099221E-5</v>
      </c>
      <c r="O1093" s="142">
        <v>600959</v>
      </c>
      <c r="P1093" s="249">
        <v>4.1600176549858063E-3</v>
      </c>
      <c r="Q1093" s="142">
        <v>1752215</v>
      </c>
      <c r="R1093" s="249">
        <v>99.924380884941129</v>
      </c>
      <c r="S1093" s="142">
        <v>16851468</v>
      </c>
      <c r="T1093" s="249">
        <v>99.934682415011693</v>
      </c>
      <c r="U1093" s="249">
        <v>99.800817415403742</v>
      </c>
      <c r="V1093" s="249">
        <v>99.824152498549324</v>
      </c>
      <c r="W1093" s="249">
        <v>99.725348920452689</v>
      </c>
      <c r="X1093" s="249">
        <v>99.758949772902227</v>
      </c>
      <c r="Y1093" s="142">
        <v>25832692</v>
      </c>
      <c r="Z1093" s="249">
        <v>99.910926939343796</v>
      </c>
      <c r="AA1093" s="142">
        <v>4693192</v>
      </c>
      <c r="AB1093" s="249">
        <v>99.813559319642025</v>
      </c>
      <c r="AC1093" s="142">
        <v>601432</v>
      </c>
      <c r="AD1093" s="249">
        <v>0.27484404046625754</v>
      </c>
      <c r="AE1093" s="142">
        <v>52806</v>
      </c>
      <c r="AF1093" s="249">
        <v>98.271031297815838</v>
      </c>
      <c r="AG1093" s="142">
        <v>22477597</v>
      </c>
      <c r="AH1093" s="249">
        <v>0.15420687692605289</v>
      </c>
      <c r="AI1093" s="142">
        <v>305074</v>
      </c>
      <c r="AJ1093" s="249">
        <v>95.289339522316595</v>
      </c>
      <c r="AK1093" s="249">
        <v>7.8245146212631837E-7</v>
      </c>
      <c r="AL1093" s="249" t="e">
        <v>#DIV/0!</v>
      </c>
      <c r="AM1093" s="243"/>
      <c r="AN1093" s="143"/>
      <c r="AO1093" s="305"/>
      <c r="AP1093" s="142">
        <v>2</v>
      </c>
      <c r="AQ1093" s="142">
        <v>0</v>
      </c>
      <c r="AR1093" s="142">
        <v>0</v>
      </c>
      <c r="AS1093" s="142">
        <v>3</v>
      </c>
      <c r="AT1093" s="142">
        <v>1</v>
      </c>
      <c r="AU1093" s="142">
        <v>1</v>
      </c>
      <c r="AV1093" s="298"/>
      <c r="AW1093" s="298"/>
      <c r="AX1093" s="298"/>
      <c r="AY1093" s="298"/>
      <c r="AZ1093" s="298"/>
      <c r="BA1093" s="298"/>
    </row>
    <row r="1094" spans="1:53" x14ac:dyDescent="0.25">
      <c r="A1094" s="9">
        <v>41847</v>
      </c>
      <c r="B1094" s="306" t="s">
        <v>89</v>
      </c>
      <c r="C1094" s="306"/>
      <c r="D1094" s="307">
        <v>1</v>
      </c>
      <c r="E1094" s="145">
        <v>194</v>
      </c>
      <c r="F1094" s="145">
        <v>581</v>
      </c>
      <c r="G1094" s="244">
        <v>769.24310302734375</v>
      </c>
      <c r="H1094" s="244">
        <v>2.0843968391418457</v>
      </c>
      <c r="I1094" s="244">
        <v>5250384</v>
      </c>
      <c r="J1094" s="138"/>
      <c r="K1094" s="145">
        <v>76921</v>
      </c>
      <c r="L1094" s="250">
        <v>97.294626954927793</v>
      </c>
      <c r="M1094" s="145">
        <v>5886026</v>
      </c>
      <c r="N1094" s="250">
        <v>0</v>
      </c>
      <c r="O1094" s="145">
        <v>52096</v>
      </c>
      <c r="P1094" s="250">
        <v>6.8273446522653103E-3</v>
      </c>
      <c r="Q1094" s="145">
        <v>46096</v>
      </c>
      <c r="R1094" s="250">
        <v>99.90020751953125</v>
      </c>
      <c r="S1094" s="145">
        <v>4521077</v>
      </c>
      <c r="T1094" s="250">
        <v>99.983367919921875</v>
      </c>
      <c r="U1094" s="250">
        <v>99.834922790527344</v>
      </c>
      <c r="V1094" s="250">
        <v>99.906166076660156</v>
      </c>
      <c r="W1094" s="250">
        <v>99.735298156738281</v>
      </c>
      <c r="X1094" s="250">
        <v>99.889549255371094</v>
      </c>
      <c r="Y1094" s="145">
        <v>21067476</v>
      </c>
      <c r="Z1094" s="250">
        <v>99.910781860351563</v>
      </c>
      <c r="AA1094" s="145">
        <v>10484</v>
      </c>
      <c r="AB1094" s="250">
        <v>92.665016174316406</v>
      </c>
      <c r="AC1094" s="145">
        <v>45813</v>
      </c>
      <c r="AD1094" s="250">
        <v>0.24010652303695679</v>
      </c>
      <c r="AE1094" s="145">
        <v>6281</v>
      </c>
      <c r="AF1094" s="250">
        <v>99.347236633300781</v>
      </c>
      <c r="AG1094" s="145">
        <v>5858718</v>
      </c>
      <c r="AH1094" s="250">
        <v>0.11621996760368347</v>
      </c>
      <c r="AI1094" s="145">
        <v>10996</v>
      </c>
      <c r="AJ1094" s="250">
        <v>94.952713012695313</v>
      </c>
      <c r="AK1094" s="250">
        <v>2.6566996574401855</v>
      </c>
      <c r="AL1094" s="250">
        <v>0.20860688388347626</v>
      </c>
      <c r="AM1094" s="244"/>
      <c r="AN1094" s="138"/>
      <c r="AO1094" s="307"/>
      <c r="AP1094" s="145">
        <v>0</v>
      </c>
      <c r="AQ1094" s="145">
        <v>0</v>
      </c>
      <c r="AR1094" s="145">
        <v>0</v>
      </c>
      <c r="AS1094" s="145">
        <v>0</v>
      </c>
      <c r="AT1094" s="145">
        <v>1</v>
      </c>
      <c r="AU1094" s="145">
        <v>0</v>
      </c>
      <c r="AV1094" s="298"/>
      <c r="AW1094" s="298"/>
      <c r="AX1094" s="298"/>
      <c r="AY1094" s="298"/>
      <c r="AZ1094" s="298"/>
      <c r="BA1094" s="298"/>
    </row>
    <row r="1095" spans="1:53" x14ac:dyDescent="0.25">
      <c r="A1095" s="9">
        <v>41847</v>
      </c>
      <c r="B1095" s="309" t="s">
        <v>75</v>
      </c>
      <c r="C1095" s="309" t="s">
        <v>86</v>
      </c>
      <c r="D1095" s="310" t="s">
        <v>118</v>
      </c>
      <c r="E1095" s="127">
        <v>39</v>
      </c>
      <c r="F1095" s="127">
        <v>158</v>
      </c>
      <c r="G1095" s="245">
        <v>1309.2166748046875</v>
      </c>
      <c r="H1095" s="245">
        <v>0.95760029554367065</v>
      </c>
      <c r="I1095" s="245">
        <v>845984.6875</v>
      </c>
      <c r="J1095" s="126">
        <v>0</v>
      </c>
      <c r="K1095" s="127">
        <v>136624</v>
      </c>
      <c r="L1095" s="251">
        <v>97.251580981379547</v>
      </c>
      <c r="M1095" s="127">
        <v>3410117</v>
      </c>
      <c r="N1095" s="251">
        <v>5.2784115541726351E-4</v>
      </c>
      <c r="O1095" s="127">
        <v>165549</v>
      </c>
      <c r="P1095" s="251">
        <v>1.4497218653559685E-2</v>
      </c>
      <c r="Q1095" s="127">
        <v>380916</v>
      </c>
      <c r="R1095" s="251">
        <v>99.899711608886719</v>
      </c>
      <c r="S1095" s="127">
        <v>2706466</v>
      </c>
      <c r="T1095" s="251">
        <v>99.90533447265625</v>
      </c>
      <c r="U1095" s="251">
        <v>99.803077697753906</v>
      </c>
      <c r="V1095" s="251">
        <v>99.603706359863281</v>
      </c>
      <c r="W1095" s="251">
        <v>99.702987670898438</v>
      </c>
      <c r="X1095" s="251">
        <v>99.509414672851563</v>
      </c>
      <c r="Y1095" s="127">
        <v>2978712</v>
      </c>
      <c r="Z1095" s="251">
        <v>99.937522888183594</v>
      </c>
      <c r="AA1095" s="127">
        <v>495616</v>
      </c>
      <c r="AB1095" s="251">
        <v>99.686851501464844</v>
      </c>
      <c r="AC1095" s="127">
        <v>165749</v>
      </c>
      <c r="AD1095" s="251">
        <v>0.31734731793403625</v>
      </c>
      <c r="AE1095" s="127">
        <v>19678</v>
      </c>
      <c r="AF1095" s="251">
        <v>98.033340454101563</v>
      </c>
      <c r="AG1095" s="127">
        <v>3407500</v>
      </c>
      <c r="AH1095" s="251">
        <v>0.13388115167617798</v>
      </c>
      <c r="AI1095" s="127">
        <v>119649</v>
      </c>
      <c r="AJ1095" s="251">
        <v>96.157928466796875</v>
      </c>
      <c r="AK1095" s="251">
        <v>1.139234185218811</v>
      </c>
      <c r="AL1095" s="251">
        <v>6.6230379045009613E-2</v>
      </c>
      <c r="AM1095" s="245">
        <v>0</v>
      </c>
      <c r="AN1095" s="126">
        <v>0</v>
      </c>
      <c r="AO1095" s="156">
        <v>0</v>
      </c>
      <c r="AP1095" s="127">
        <v>2</v>
      </c>
      <c r="AQ1095" s="127">
        <v>0</v>
      </c>
      <c r="AR1095" s="127">
        <v>0</v>
      </c>
      <c r="AS1095" s="127">
        <v>2</v>
      </c>
      <c r="AT1095" s="127">
        <v>0</v>
      </c>
      <c r="AU1095" s="127">
        <v>0</v>
      </c>
      <c r="AV1095" s="298"/>
      <c r="AW1095" s="298"/>
      <c r="AX1095" s="298"/>
      <c r="AY1095" s="298"/>
      <c r="AZ1095" s="298"/>
      <c r="BA1095" s="298"/>
    </row>
    <row r="1096" spans="1:53" x14ac:dyDescent="0.25">
      <c r="A1096" s="9">
        <v>41847</v>
      </c>
      <c r="B1096" s="309" t="s">
        <v>76</v>
      </c>
      <c r="C1096" s="309" t="s">
        <v>86</v>
      </c>
      <c r="D1096" s="310" t="s">
        <v>119</v>
      </c>
      <c r="E1096" s="127">
        <v>53</v>
      </c>
      <c r="F1096" s="127">
        <v>171</v>
      </c>
      <c r="G1096" s="245">
        <v>349.47592163085937</v>
      </c>
      <c r="H1096" s="245">
        <v>0.22800002992153168</v>
      </c>
      <c r="I1096" s="245">
        <v>715495.1875</v>
      </c>
      <c r="J1096" s="126">
        <v>0</v>
      </c>
      <c r="K1096" s="127">
        <v>42885</v>
      </c>
      <c r="L1096" s="251">
        <v>97.721814154133142</v>
      </c>
      <c r="M1096" s="127">
        <v>1531899</v>
      </c>
      <c r="N1096" s="251">
        <v>0</v>
      </c>
      <c r="O1096" s="127">
        <v>41092</v>
      </c>
      <c r="P1096" s="251">
        <v>0</v>
      </c>
      <c r="Q1096" s="127">
        <v>123654</v>
      </c>
      <c r="R1096" s="251">
        <v>99.943389892578125</v>
      </c>
      <c r="S1096" s="127">
        <v>1148903</v>
      </c>
      <c r="T1096" s="251">
        <v>99.960311889648438</v>
      </c>
      <c r="U1096" s="251">
        <v>99.800445556640625</v>
      </c>
      <c r="V1096" s="251">
        <v>99.904434204101563</v>
      </c>
      <c r="W1096" s="251">
        <v>99.743949890136719</v>
      </c>
      <c r="X1096" s="251">
        <v>99.864784240722656</v>
      </c>
      <c r="Y1096" s="127">
        <v>1650556</v>
      </c>
      <c r="Z1096" s="251">
        <v>99.933601379394531</v>
      </c>
      <c r="AA1096" s="127">
        <v>271398</v>
      </c>
      <c r="AB1096" s="251">
        <v>99.895721435546875</v>
      </c>
      <c r="AC1096" s="127">
        <v>41126</v>
      </c>
      <c r="AD1096" s="251">
        <v>0.27476534247398376</v>
      </c>
      <c r="AE1096" s="127">
        <v>743</v>
      </c>
      <c r="AF1096" s="251">
        <v>98.384925842285156</v>
      </c>
      <c r="AG1096" s="127">
        <v>1533821</v>
      </c>
      <c r="AH1096" s="251">
        <v>0.11187746375799179</v>
      </c>
      <c r="AI1096" s="127">
        <v>12972</v>
      </c>
      <c r="AJ1096" s="251">
        <v>94.357078552246094</v>
      </c>
      <c r="AK1096" s="251">
        <v>1.2000288963317871</v>
      </c>
      <c r="AL1096" s="251">
        <v>5.800175666809082E-2</v>
      </c>
      <c r="AM1096" s="245">
        <v>0</v>
      </c>
      <c r="AN1096" s="126">
        <v>0</v>
      </c>
      <c r="AO1096" s="156">
        <v>0</v>
      </c>
      <c r="AP1096" s="127">
        <v>0</v>
      </c>
      <c r="AQ1096" s="127">
        <v>0</v>
      </c>
      <c r="AR1096" s="127">
        <v>0</v>
      </c>
      <c r="AS1096" s="127">
        <v>0</v>
      </c>
      <c r="AT1096" s="127">
        <v>0</v>
      </c>
      <c r="AU1096" s="127">
        <v>0</v>
      </c>
      <c r="AV1096" s="298"/>
      <c r="AW1096" s="298"/>
      <c r="AX1096" s="298"/>
      <c r="AY1096" s="298"/>
      <c r="AZ1096" s="298"/>
      <c r="BA1096" s="298"/>
    </row>
    <row r="1097" spans="1:53" x14ac:dyDescent="0.25">
      <c r="A1097" s="9">
        <v>41847</v>
      </c>
      <c r="B1097" s="309" t="s">
        <v>77</v>
      </c>
      <c r="C1097" s="309" t="s">
        <v>86</v>
      </c>
      <c r="D1097" s="310" t="s">
        <v>118</v>
      </c>
      <c r="E1097" s="127">
        <v>65</v>
      </c>
      <c r="F1097" s="127">
        <v>220</v>
      </c>
      <c r="G1097" s="245">
        <v>617.31103515625</v>
      </c>
      <c r="H1097" s="245">
        <v>0.56640005111694336</v>
      </c>
      <c r="I1097" s="245">
        <v>1041928.6875</v>
      </c>
      <c r="J1097" s="126">
        <v>0</v>
      </c>
      <c r="K1097" s="127">
        <v>82832</v>
      </c>
      <c r="L1097" s="251">
        <v>97.449053505891442</v>
      </c>
      <c r="M1097" s="127">
        <v>3186344</v>
      </c>
      <c r="N1097" s="251">
        <v>0</v>
      </c>
      <c r="O1097" s="127">
        <v>76006</v>
      </c>
      <c r="P1097" s="251">
        <v>0</v>
      </c>
      <c r="Q1097" s="127">
        <v>246981</v>
      </c>
      <c r="R1097" s="251">
        <v>99.953842163085938</v>
      </c>
      <c r="S1097" s="127">
        <v>2296674</v>
      </c>
      <c r="T1097" s="251">
        <v>99.95367431640625</v>
      </c>
      <c r="U1097" s="251">
        <v>99.807907104492188</v>
      </c>
      <c r="V1097" s="251">
        <v>99.830215454101563</v>
      </c>
      <c r="W1097" s="251">
        <v>99.7618408203125</v>
      </c>
      <c r="X1097" s="251">
        <v>99.783966064453125</v>
      </c>
      <c r="Y1097" s="127">
        <v>3449805</v>
      </c>
      <c r="Z1097" s="251">
        <v>99.881561279296875</v>
      </c>
      <c r="AA1097" s="127">
        <v>643980</v>
      </c>
      <c r="AB1097" s="251">
        <v>99.834930419921875</v>
      </c>
      <c r="AC1097" s="127">
        <v>76045</v>
      </c>
      <c r="AD1097" s="251">
        <v>0.24064698815345764</v>
      </c>
      <c r="AE1097" s="127">
        <v>6519</v>
      </c>
      <c r="AF1097" s="251">
        <v>98.910873413085938</v>
      </c>
      <c r="AG1097" s="127">
        <v>3191307</v>
      </c>
      <c r="AH1097" s="251">
        <v>0.13947263360023499</v>
      </c>
      <c r="AI1097" s="127">
        <v>27710</v>
      </c>
      <c r="AJ1097" s="251">
        <v>94.723922729492188</v>
      </c>
      <c r="AK1097" s="251">
        <v>0.87606519460678101</v>
      </c>
      <c r="AL1097" s="251">
        <v>7.0075444877147675E-2</v>
      </c>
      <c r="AM1097" s="245">
        <v>0</v>
      </c>
      <c r="AN1097" s="126">
        <v>0</v>
      </c>
      <c r="AO1097" s="156">
        <v>0</v>
      </c>
      <c r="AP1097" s="127">
        <v>0</v>
      </c>
      <c r="AQ1097" s="127">
        <v>0</v>
      </c>
      <c r="AR1097" s="127">
        <v>0</v>
      </c>
      <c r="AS1097" s="127">
        <v>0</v>
      </c>
      <c r="AT1097" s="127">
        <v>0</v>
      </c>
      <c r="AU1097" s="127">
        <v>0</v>
      </c>
      <c r="AV1097" s="298"/>
      <c r="AW1097" s="298"/>
      <c r="AX1097" s="298"/>
      <c r="AY1097" s="298"/>
      <c r="AZ1097" s="298"/>
      <c r="BA1097" s="298"/>
    </row>
    <row r="1098" spans="1:53" x14ac:dyDescent="0.25">
      <c r="A1098" s="9">
        <v>41847</v>
      </c>
      <c r="B1098" s="309" t="s">
        <v>124</v>
      </c>
      <c r="C1098" s="309" t="s">
        <v>86</v>
      </c>
      <c r="D1098" s="310" t="s">
        <v>118</v>
      </c>
      <c r="E1098" s="127">
        <v>43</v>
      </c>
      <c r="F1098" s="127">
        <v>139</v>
      </c>
      <c r="G1098" s="245">
        <v>250.62237548828125</v>
      </c>
      <c r="H1098" s="245">
        <v>0</v>
      </c>
      <c r="I1098" s="245">
        <v>433228.53125</v>
      </c>
      <c r="J1098" s="126">
        <v>0</v>
      </c>
      <c r="K1098" s="127">
        <v>17076</v>
      </c>
      <c r="L1098" s="251">
        <v>95.883110798781914</v>
      </c>
      <c r="M1098" s="127">
        <v>1456752</v>
      </c>
      <c r="N1098" s="251">
        <v>0</v>
      </c>
      <c r="O1098" s="127">
        <v>33206</v>
      </c>
      <c r="P1098" s="251">
        <v>0</v>
      </c>
      <c r="Q1098" s="127">
        <v>94475</v>
      </c>
      <c r="R1098" s="251">
        <v>99.933319091796875</v>
      </c>
      <c r="S1098" s="127">
        <v>1069465</v>
      </c>
      <c r="T1098" s="251">
        <v>99.945297241210937</v>
      </c>
      <c r="U1098" s="251">
        <v>99.771125793457031</v>
      </c>
      <c r="V1098" s="251">
        <v>99.857833862304688</v>
      </c>
      <c r="W1098" s="251">
        <v>99.704597473144531</v>
      </c>
      <c r="X1098" s="251">
        <v>99.803207397460938</v>
      </c>
      <c r="Y1098" s="127">
        <v>1491986</v>
      </c>
      <c r="Z1098" s="251">
        <v>99.908714294433594</v>
      </c>
      <c r="AA1098" s="127">
        <v>254826</v>
      </c>
      <c r="AB1098" s="251">
        <v>99.863044738769531</v>
      </c>
      <c r="AC1098" s="127">
        <v>33231</v>
      </c>
      <c r="AD1098" s="251">
        <v>0.30393308401107788</v>
      </c>
      <c r="AE1098" s="127">
        <v>2904</v>
      </c>
      <c r="AF1098" s="251">
        <v>98.415977478027344</v>
      </c>
      <c r="AG1098" s="127">
        <v>1458551</v>
      </c>
      <c r="AH1098" s="251">
        <v>0.11970784515142441</v>
      </c>
      <c r="AI1098" s="127">
        <v>19811</v>
      </c>
      <c r="AJ1098" s="251">
        <v>92.867599487304688</v>
      </c>
      <c r="AK1098" s="251">
        <v>0.81658351421356201</v>
      </c>
      <c r="AL1098" s="251">
        <v>6.0010802000761032E-2</v>
      </c>
      <c r="AM1098" s="245">
        <v>0</v>
      </c>
      <c r="AN1098" s="126">
        <v>0</v>
      </c>
      <c r="AO1098" s="156">
        <v>0</v>
      </c>
      <c r="AP1098" s="127">
        <v>0</v>
      </c>
      <c r="AQ1098" s="127">
        <v>0</v>
      </c>
      <c r="AR1098" s="127">
        <v>0</v>
      </c>
      <c r="AS1098" s="127">
        <v>0</v>
      </c>
      <c r="AT1098" s="127">
        <v>0</v>
      </c>
      <c r="AU1098" s="127">
        <v>1</v>
      </c>
      <c r="AV1098" s="298"/>
      <c r="AW1098" s="298"/>
      <c r="AX1098" s="298"/>
      <c r="AY1098" s="298"/>
      <c r="AZ1098" s="298"/>
      <c r="BA1098" s="298"/>
    </row>
    <row r="1099" spans="1:53" x14ac:dyDescent="0.25">
      <c r="A1099" s="9">
        <v>41847</v>
      </c>
      <c r="B1099" s="309" t="s">
        <v>78</v>
      </c>
      <c r="C1099" s="309" t="s">
        <v>86</v>
      </c>
      <c r="D1099" s="310" t="s">
        <v>118</v>
      </c>
      <c r="E1099" s="127">
        <v>33</v>
      </c>
      <c r="F1099" s="127">
        <v>104</v>
      </c>
      <c r="G1099" s="245">
        <v>483.32870483398437</v>
      </c>
      <c r="H1099" s="245">
        <v>9.8399996757507324E-2</v>
      </c>
      <c r="I1099" s="245">
        <v>458815.96875</v>
      </c>
      <c r="J1099" s="126">
        <v>0</v>
      </c>
      <c r="K1099" s="127">
        <v>56971</v>
      </c>
      <c r="L1099" s="251">
        <v>97.133629390391604</v>
      </c>
      <c r="M1099" s="127">
        <v>1410225</v>
      </c>
      <c r="N1099" s="251">
        <v>0</v>
      </c>
      <c r="O1099" s="127">
        <v>60116</v>
      </c>
      <c r="P1099" s="251">
        <v>0</v>
      </c>
      <c r="Q1099" s="127">
        <v>120956</v>
      </c>
      <c r="R1099" s="251">
        <v>99.946258544921875</v>
      </c>
      <c r="S1099" s="127">
        <v>1076477</v>
      </c>
      <c r="T1099" s="251">
        <v>99.963302612304688</v>
      </c>
      <c r="U1099" s="251">
        <v>99.861930847167969</v>
      </c>
      <c r="V1099" s="251">
        <v>99.892570495605469</v>
      </c>
      <c r="W1099" s="251">
        <v>99.808265686035156</v>
      </c>
      <c r="X1099" s="251">
        <v>99.855911254882813</v>
      </c>
      <c r="Y1099" s="127">
        <v>1498070</v>
      </c>
      <c r="Z1099" s="251">
        <v>99.89166259765625</v>
      </c>
      <c r="AA1099" s="127">
        <v>227549</v>
      </c>
      <c r="AB1099" s="251">
        <v>99.819816589355469</v>
      </c>
      <c r="AC1099" s="127">
        <v>60145</v>
      </c>
      <c r="AD1099" s="251">
        <v>0.19286723434925079</v>
      </c>
      <c r="AE1099" s="127">
        <v>4187</v>
      </c>
      <c r="AF1099" s="251">
        <v>98.232627868652344</v>
      </c>
      <c r="AG1099" s="127">
        <v>1413053</v>
      </c>
      <c r="AH1099" s="251">
        <v>0.14408518373966217</v>
      </c>
      <c r="AI1099" s="127">
        <v>13363</v>
      </c>
      <c r="AJ1099" s="251">
        <v>95.502510070800781</v>
      </c>
      <c r="AK1099" s="251">
        <v>1.1028366088867187</v>
      </c>
      <c r="AL1099" s="251">
        <v>5.9573080390691757E-2</v>
      </c>
      <c r="AM1099" s="245">
        <v>0</v>
      </c>
      <c r="AN1099" s="126">
        <v>0</v>
      </c>
      <c r="AO1099" s="156">
        <v>0</v>
      </c>
      <c r="AP1099" s="127">
        <v>0</v>
      </c>
      <c r="AQ1099" s="127">
        <v>0</v>
      </c>
      <c r="AR1099" s="127">
        <v>0</v>
      </c>
      <c r="AS1099" s="127">
        <v>0</v>
      </c>
      <c r="AT1099" s="127">
        <v>0</v>
      </c>
      <c r="AU1099" s="127">
        <v>0</v>
      </c>
      <c r="AV1099" s="298"/>
      <c r="AW1099" s="298"/>
      <c r="AX1099" s="298"/>
      <c r="AY1099" s="298"/>
      <c r="AZ1099" s="298"/>
      <c r="BA1099" s="298"/>
    </row>
    <row r="1100" spans="1:53" x14ac:dyDescent="0.25">
      <c r="A1100" s="9">
        <v>41847</v>
      </c>
      <c r="B1100" s="309" t="s">
        <v>79</v>
      </c>
      <c r="C1100" s="309" t="s">
        <v>86</v>
      </c>
      <c r="D1100" s="310" t="s">
        <v>119</v>
      </c>
      <c r="E1100" s="127">
        <v>81</v>
      </c>
      <c r="F1100" s="127">
        <v>273</v>
      </c>
      <c r="G1100" s="245">
        <v>350.02066040039062</v>
      </c>
      <c r="H1100" s="245">
        <v>0.511199951171875</v>
      </c>
      <c r="I1100" s="245">
        <v>1428044</v>
      </c>
      <c r="J1100" s="126">
        <v>0</v>
      </c>
      <c r="K1100" s="127">
        <v>45730</v>
      </c>
      <c r="L1100" s="251">
        <v>97.417450251476055</v>
      </c>
      <c r="M1100" s="127">
        <v>2840115</v>
      </c>
      <c r="N1100" s="251">
        <v>0</v>
      </c>
      <c r="O1100" s="127">
        <v>42266</v>
      </c>
      <c r="P1100" s="251">
        <v>0</v>
      </c>
      <c r="Q1100" s="127">
        <v>157001</v>
      </c>
      <c r="R1100" s="251">
        <v>99.892356872558594</v>
      </c>
      <c r="S1100" s="127">
        <v>2134579</v>
      </c>
      <c r="T1100" s="251">
        <v>99.901199340820313</v>
      </c>
      <c r="U1100" s="251">
        <v>99.708984375</v>
      </c>
      <c r="V1100" s="251">
        <v>99.809799194335938</v>
      </c>
      <c r="W1100" s="251">
        <v>99.601654052734375</v>
      </c>
      <c r="X1100" s="251">
        <v>99.711189270019531</v>
      </c>
      <c r="Y1100" s="127">
        <v>3513762</v>
      </c>
      <c r="Z1100" s="251">
        <v>99.902725219726563</v>
      </c>
      <c r="AA1100" s="127">
        <v>674428</v>
      </c>
      <c r="AB1100" s="251">
        <v>99.862846374511719</v>
      </c>
      <c r="AC1100" s="127">
        <v>42278</v>
      </c>
      <c r="AD1100" s="251">
        <v>0.28383556008338928</v>
      </c>
      <c r="AE1100" s="127">
        <v>2987</v>
      </c>
      <c r="AF1100" s="251">
        <v>97.589553833007813</v>
      </c>
      <c r="AG1100" s="127">
        <v>2842839</v>
      </c>
      <c r="AH1100" s="251">
        <v>0.12156861275434494</v>
      </c>
      <c r="AI1100" s="127">
        <v>28329</v>
      </c>
      <c r="AJ1100" s="251">
        <v>97.027778625488281</v>
      </c>
      <c r="AK1100" s="251">
        <v>0.89338421821594238</v>
      </c>
      <c r="AL1100" s="251">
        <v>7.3923446238040924E-2</v>
      </c>
      <c r="AM1100" s="245">
        <v>0</v>
      </c>
      <c r="AN1100" s="126">
        <v>0</v>
      </c>
      <c r="AO1100" s="156">
        <v>0</v>
      </c>
      <c r="AP1100" s="127">
        <v>0</v>
      </c>
      <c r="AQ1100" s="127">
        <v>0</v>
      </c>
      <c r="AR1100" s="127">
        <v>0</v>
      </c>
      <c r="AS1100" s="127">
        <v>1</v>
      </c>
      <c r="AT1100" s="127">
        <v>0</v>
      </c>
      <c r="AU1100" s="127">
        <v>0</v>
      </c>
      <c r="AV1100" s="298"/>
      <c r="AW1100" s="298"/>
      <c r="AX1100" s="298"/>
      <c r="AY1100" s="298"/>
      <c r="AZ1100" s="298"/>
      <c r="BA1100" s="298"/>
    </row>
    <row r="1101" spans="1:53" x14ac:dyDescent="0.25">
      <c r="A1101" s="9">
        <v>41847</v>
      </c>
      <c r="B1101" s="309" t="s">
        <v>80</v>
      </c>
      <c r="C1101" s="309" t="s">
        <v>86</v>
      </c>
      <c r="D1101" s="310" t="s">
        <v>119</v>
      </c>
      <c r="E1101" s="127">
        <v>58</v>
      </c>
      <c r="F1101" s="127">
        <v>180</v>
      </c>
      <c r="G1101" s="245">
        <v>258.92880249023437</v>
      </c>
      <c r="H1101" s="245">
        <v>0.16800001263618469</v>
      </c>
      <c r="I1101" s="245">
        <v>827276.875</v>
      </c>
      <c r="J1101" s="126">
        <v>0</v>
      </c>
      <c r="K1101" s="127">
        <v>30525</v>
      </c>
      <c r="L1101" s="251">
        <v>97.104013104013106</v>
      </c>
      <c r="M1101" s="127">
        <v>1507774</v>
      </c>
      <c r="N1101" s="251">
        <v>0</v>
      </c>
      <c r="O1101" s="127">
        <v>31773</v>
      </c>
      <c r="P1101" s="251">
        <v>0</v>
      </c>
      <c r="Q1101" s="127">
        <v>91111</v>
      </c>
      <c r="R1101" s="251">
        <v>99.915489196777344</v>
      </c>
      <c r="S1101" s="127">
        <v>1123863</v>
      </c>
      <c r="T1101" s="251">
        <v>99.959426879882813</v>
      </c>
      <c r="U1101" s="251">
        <v>99.770248413085938</v>
      </c>
      <c r="V1101" s="251">
        <v>99.90045166015625</v>
      </c>
      <c r="W1101" s="251">
        <v>99.685928344726563</v>
      </c>
      <c r="X1101" s="251">
        <v>99.859916687011719</v>
      </c>
      <c r="Y1101" s="127">
        <v>1607177</v>
      </c>
      <c r="Z1101" s="251">
        <v>99.907661437988281</v>
      </c>
      <c r="AA1101" s="127">
        <v>284995</v>
      </c>
      <c r="AB1101" s="251">
        <v>99.848419189453125</v>
      </c>
      <c r="AC1101" s="127">
        <v>31772</v>
      </c>
      <c r="AD1101" s="251">
        <v>0.25808888673782349</v>
      </c>
      <c r="AE1101" s="127">
        <v>2031</v>
      </c>
      <c r="AF1101" s="251">
        <v>98.8675537109375</v>
      </c>
      <c r="AG1101" s="127">
        <v>1510235</v>
      </c>
      <c r="AH1101" s="251">
        <v>0.12183534353971481</v>
      </c>
      <c r="AI1101" s="127">
        <v>14914</v>
      </c>
      <c r="AJ1101" s="251">
        <v>96.070808410644531</v>
      </c>
      <c r="AK1101" s="251">
        <v>1.1375205516815186</v>
      </c>
      <c r="AL1101" s="251">
        <v>8.2747198641300201E-2</v>
      </c>
      <c r="AM1101" s="245">
        <v>0</v>
      </c>
      <c r="AN1101" s="126">
        <v>0</v>
      </c>
      <c r="AO1101" s="156">
        <v>0</v>
      </c>
      <c r="AP1101" s="127">
        <v>0</v>
      </c>
      <c r="AQ1101" s="127">
        <v>0</v>
      </c>
      <c r="AR1101" s="127">
        <v>0</v>
      </c>
      <c r="AS1101" s="127">
        <v>0</v>
      </c>
      <c r="AT1101" s="127">
        <v>0</v>
      </c>
      <c r="AU1101" s="127">
        <v>0</v>
      </c>
      <c r="AV1101" s="298"/>
      <c r="AW1101" s="298"/>
      <c r="AX1101" s="298"/>
      <c r="AY1101" s="298"/>
      <c r="AZ1101" s="298"/>
      <c r="BA1101" s="298"/>
    </row>
    <row r="1102" spans="1:53" x14ac:dyDescent="0.25">
      <c r="A1102" s="9">
        <v>41847</v>
      </c>
      <c r="B1102" s="309" t="s">
        <v>81</v>
      </c>
      <c r="C1102" s="309" t="s">
        <v>86</v>
      </c>
      <c r="D1102" s="310" t="s">
        <v>119</v>
      </c>
      <c r="E1102" s="127">
        <v>40</v>
      </c>
      <c r="F1102" s="127">
        <v>134</v>
      </c>
      <c r="G1102" s="245">
        <v>238.30801391601562</v>
      </c>
      <c r="H1102" s="245">
        <v>9.3600004911422729E-2</v>
      </c>
      <c r="I1102" s="245">
        <v>795727.0625</v>
      </c>
      <c r="J1102" s="126">
        <v>0</v>
      </c>
      <c r="K1102" s="127">
        <v>20057</v>
      </c>
      <c r="L1102" s="251">
        <v>97.322630503066264</v>
      </c>
      <c r="M1102" s="127">
        <v>1245435</v>
      </c>
      <c r="N1102" s="251">
        <v>0</v>
      </c>
      <c r="O1102" s="127">
        <v>29334</v>
      </c>
      <c r="P1102" s="251">
        <v>0</v>
      </c>
      <c r="Q1102" s="127">
        <v>87577</v>
      </c>
      <c r="R1102" s="251">
        <v>99.952041625976562</v>
      </c>
      <c r="S1102" s="127">
        <v>974424</v>
      </c>
      <c r="T1102" s="251">
        <v>99.953819274902344</v>
      </c>
      <c r="U1102" s="251">
        <v>99.747734069824219</v>
      </c>
      <c r="V1102" s="251">
        <v>99.82696533203125</v>
      </c>
      <c r="W1102" s="251">
        <v>99.699897766113281</v>
      </c>
      <c r="X1102" s="251">
        <v>99.780860900878906</v>
      </c>
      <c r="Y1102" s="127">
        <v>1698317</v>
      </c>
      <c r="Z1102" s="251">
        <v>99.922393798828125</v>
      </c>
      <c r="AA1102" s="127">
        <v>352879</v>
      </c>
      <c r="AB1102" s="251">
        <v>99.867942810058594</v>
      </c>
      <c r="AC1102" s="127">
        <v>29342</v>
      </c>
      <c r="AD1102" s="251">
        <v>0.27264672517776489</v>
      </c>
      <c r="AE1102" s="127">
        <v>2329</v>
      </c>
      <c r="AF1102" s="251">
        <v>98.754829406738281</v>
      </c>
      <c r="AG1102" s="127">
        <v>1246850</v>
      </c>
      <c r="AH1102" s="251">
        <v>0.13506035506725311</v>
      </c>
      <c r="AI1102" s="127">
        <v>15604</v>
      </c>
      <c r="AJ1102" s="251">
        <v>95.584465026855469</v>
      </c>
      <c r="AK1102" s="251">
        <v>0.90296345949172974</v>
      </c>
      <c r="AL1102" s="251">
        <v>6.4470164477825165E-2</v>
      </c>
      <c r="AM1102" s="245">
        <v>0</v>
      </c>
      <c r="AN1102" s="126">
        <v>0</v>
      </c>
      <c r="AO1102" s="156">
        <v>0</v>
      </c>
      <c r="AP1102" s="127">
        <v>0</v>
      </c>
      <c r="AQ1102" s="127">
        <v>0</v>
      </c>
      <c r="AR1102" s="127">
        <v>0</v>
      </c>
      <c r="AS1102" s="127">
        <v>0</v>
      </c>
      <c r="AT1102" s="127">
        <v>0</v>
      </c>
      <c r="AU1102" s="127">
        <v>0</v>
      </c>
      <c r="AV1102" s="298"/>
      <c r="AW1102" s="298"/>
      <c r="AX1102" s="298"/>
      <c r="AY1102" s="298"/>
      <c r="AZ1102" s="298"/>
      <c r="BA1102" s="298"/>
    </row>
    <row r="1103" spans="1:53" x14ac:dyDescent="0.25">
      <c r="A1103" s="9">
        <v>41847</v>
      </c>
      <c r="B1103" s="309" t="s">
        <v>125</v>
      </c>
      <c r="C1103" s="309" t="s">
        <v>86</v>
      </c>
      <c r="D1103" s="310" t="s">
        <v>119</v>
      </c>
      <c r="E1103" s="127">
        <v>16</v>
      </c>
      <c r="F1103" s="127">
        <v>58</v>
      </c>
      <c r="G1103" s="245">
        <v>287.41925048828125</v>
      </c>
      <c r="H1103" s="245">
        <v>0.10559999942779541</v>
      </c>
      <c r="I1103" s="245">
        <v>343926.625</v>
      </c>
      <c r="J1103" s="126">
        <v>0</v>
      </c>
      <c r="K1103" s="127">
        <v>48630</v>
      </c>
      <c r="L1103" s="251">
        <v>97.598190417437792</v>
      </c>
      <c r="M1103" s="127">
        <v>864007</v>
      </c>
      <c r="N1103" s="251">
        <v>0</v>
      </c>
      <c r="O1103" s="127">
        <v>37300</v>
      </c>
      <c r="P1103" s="251">
        <v>0</v>
      </c>
      <c r="Q1103" s="127">
        <v>109375</v>
      </c>
      <c r="R1103" s="251">
        <v>99.959770202636719</v>
      </c>
      <c r="S1103" s="127">
        <v>650488</v>
      </c>
      <c r="T1103" s="251">
        <v>99.954803466796875</v>
      </c>
      <c r="U1103" s="251">
        <v>99.809654235839844</v>
      </c>
      <c r="V1103" s="251">
        <v>99.777778625488281</v>
      </c>
      <c r="W1103" s="251">
        <v>99.769500732421875</v>
      </c>
      <c r="X1103" s="251">
        <v>99.732681274414063</v>
      </c>
      <c r="Y1103" s="127">
        <v>857370</v>
      </c>
      <c r="Z1103" s="251">
        <v>99.946929931640625</v>
      </c>
      <c r="AA1103" s="127">
        <v>147695</v>
      </c>
      <c r="AB1103" s="251">
        <v>99.888961791992188</v>
      </c>
      <c r="AC1103" s="127">
        <v>37296</v>
      </c>
      <c r="AD1103" s="251">
        <v>0.1689189225435257</v>
      </c>
      <c r="AE1103" s="127">
        <v>3095</v>
      </c>
      <c r="AF1103" s="251">
        <v>98.578353881835938</v>
      </c>
      <c r="AG1103" s="127">
        <v>864184</v>
      </c>
      <c r="AH1103" s="251">
        <v>0.10993029177188873</v>
      </c>
      <c r="AI1103" s="127">
        <v>12362</v>
      </c>
      <c r="AJ1103" s="251">
        <v>93.66607666015625</v>
      </c>
      <c r="AK1103" s="251">
        <v>1.0785671472549438</v>
      </c>
      <c r="AL1103" s="251">
        <v>5.5436208844184875E-2</v>
      </c>
      <c r="AM1103" s="245">
        <v>0</v>
      </c>
      <c r="AN1103" s="126">
        <v>0</v>
      </c>
      <c r="AO1103" s="156">
        <v>0</v>
      </c>
      <c r="AP1103" s="127">
        <v>0</v>
      </c>
      <c r="AQ1103" s="127">
        <v>0</v>
      </c>
      <c r="AR1103" s="127">
        <v>0</v>
      </c>
      <c r="AS1103" s="127">
        <v>0</v>
      </c>
      <c r="AT1103" s="127">
        <v>0</v>
      </c>
      <c r="AU1103" s="127">
        <v>0</v>
      </c>
      <c r="AV1103" s="298"/>
      <c r="AW1103" s="298"/>
      <c r="AX1103" s="298"/>
      <c r="AY1103" s="298"/>
      <c r="AZ1103" s="298"/>
      <c r="BA1103" s="298"/>
    </row>
    <row r="1104" spans="1:53" x14ac:dyDescent="0.25">
      <c r="A1104" s="9">
        <v>41847</v>
      </c>
      <c r="B1104" s="313" t="s">
        <v>82</v>
      </c>
      <c r="C1104" s="313" t="s">
        <v>86</v>
      </c>
      <c r="D1104" s="314" t="s">
        <v>120</v>
      </c>
      <c r="E1104" s="131">
        <v>51</v>
      </c>
      <c r="F1104" s="131">
        <v>165</v>
      </c>
      <c r="G1104" s="246">
        <v>289.02239990234375</v>
      </c>
      <c r="H1104" s="246">
        <v>0.36479997634887695</v>
      </c>
      <c r="I1104" s="246">
        <v>670396.875</v>
      </c>
      <c r="J1104" s="129">
        <v>0</v>
      </c>
      <c r="K1104" s="128">
        <v>38051</v>
      </c>
      <c r="L1104" s="252">
        <v>97.458673885049024</v>
      </c>
      <c r="M1104" s="128">
        <v>1078527</v>
      </c>
      <c r="N1104" s="252">
        <v>0</v>
      </c>
      <c r="O1104" s="128">
        <v>41708</v>
      </c>
      <c r="P1104" s="252">
        <v>0</v>
      </c>
      <c r="Q1104" s="128">
        <v>106485</v>
      </c>
      <c r="R1104" s="252">
        <v>99.924873352050781</v>
      </c>
      <c r="S1104" s="128">
        <v>836021</v>
      </c>
      <c r="T1104" s="252">
        <v>99.922012329101563</v>
      </c>
      <c r="U1104" s="252">
        <v>99.870529174804688</v>
      </c>
      <c r="V1104" s="252">
        <v>99.901535034179688</v>
      </c>
      <c r="W1104" s="252">
        <v>99.795501708984375</v>
      </c>
      <c r="X1104" s="252">
        <v>99.823623657226563</v>
      </c>
      <c r="Y1104" s="128">
        <v>986507</v>
      </c>
      <c r="Z1104" s="252">
        <v>99.915359497070313</v>
      </c>
      <c r="AA1104" s="128">
        <v>175290</v>
      </c>
      <c r="AB1104" s="252">
        <v>99.736434936523438</v>
      </c>
      <c r="AC1104" s="128">
        <v>41742</v>
      </c>
      <c r="AD1104" s="252">
        <v>0.20602750778198242</v>
      </c>
      <c r="AE1104" s="128">
        <v>4552</v>
      </c>
      <c r="AF1104" s="252">
        <v>98.44024658203125</v>
      </c>
      <c r="AG1104" s="128">
        <v>1081679</v>
      </c>
      <c r="AH1104" s="252">
        <v>0.26699233055114746</v>
      </c>
      <c r="AI1104" s="128">
        <v>14378</v>
      </c>
      <c r="AJ1104" s="252">
        <v>93.983863830566406</v>
      </c>
      <c r="AK1104" s="252">
        <v>1.2854868173599243</v>
      </c>
      <c r="AL1104" s="252">
        <v>8.3820618689060211E-2</v>
      </c>
      <c r="AM1104" s="246">
        <v>0</v>
      </c>
      <c r="AN1104" s="129">
        <v>0</v>
      </c>
      <c r="AO1104" s="129">
        <v>0</v>
      </c>
      <c r="AP1104" s="296">
        <v>0</v>
      </c>
      <c r="AQ1104" s="296">
        <v>0</v>
      </c>
      <c r="AR1104" s="296">
        <v>0</v>
      </c>
      <c r="AS1104" s="296">
        <v>0</v>
      </c>
      <c r="AT1104" s="296">
        <v>1</v>
      </c>
      <c r="AU1104" s="296">
        <v>0</v>
      </c>
      <c r="AV1104" s="298"/>
      <c r="AW1104" s="298"/>
      <c r="AX1104" s="298"/>
      <c r="AY1104" s="298"/>
      <c r="AZ1104" s="298"/>
      <c r="BA1104" s="298"/>
    </row>
    <row r="1105" spans="1:53" x14ac:dyDescent="0.25">
      <c r="A1105" s="9">
        <v>41847</v>
      </c>
      <c r="B1105" s="313" t="s">
        <v>83</v>
      </c>
      <c r="C1105" s="313" t="s">
        <v>86</v>
      </c>
      <c r="D1105" s="314" t="s">
        <v>120</v>
      </c>
      <c r="E1105" s="131">
        <v>46</v>
      </c>
      <c r="F1105" s="131">
        <v>140</v>
      </c>
      <c r="G1105" s="246">
        <v>119.55361175537109</v>
      </c>
      <c r="H1105" s="246">
        <v>0</v>
      </c>
      <c r="I1105" s="246">
        <v>659313.4375</v>
      </c>
      <c r="J1105" s="131">
        <v>0</v>
      </c>
      <c r="K1105" s="130">
        <v>17233</v>
      </c>
      <c r="L1105" s="253">
        <v>97.742702953635458</v>
      </c>
      <c r="M1105" s="130">
        <v>861685</v>
      </c>
      <c r="N1105" s="253">
        <v>0</v>
      </c>
      <c r="O1105" s="130">
        <v>15007</v>
      </c>
      <c r="P1105" s="253">
        <v>0</v>
      </c>
      <c r="Q1105" s="130">
        <v>65219</v>
      </c>
      <c r="R1105" s="253">
        <v>99.91107177734375</v>
      </c>
      <c r="S1105" s="130">
        <v>572173</v>
      </c>
      <c r="T1105" s="253">
        <v>99.93218994140625</v>
      </c>
      <c r="U1105" s="253">
        <v>99.753448486328125</v>
      </c>
      <c r="V1105" s="253">
        <v>99.861663818359375</v>
      </c>
      <c r="W1105" s="253">
        <v>99.664741516113281</v>
      </c>
      <c r="X1105" s="253">
        <v>99.7939453125</v>
      </c>
      <c r="Y1105" s="130">
        <v>831989</v>
      </c>
      <c r="Z1105" s="253">
        <v>99.920433044433594</v>
      </c>
      <c r="AA1105" s="130">
        <v>169469</v>
      </c>
      <c r="AB1105" s="253">
        <v>99.8082275390625</v>
      </c>
      <c r="AC1105" s="130">
        <v>15030</v>
      </c>
      <c r="AD1105" s="253">
        <v>0.39920160174369812</v>
      </c>
      <c r="AE1105" s="130">
        <v>1547</v>
      </c>
      <c r="AF1105" s="253">
        <v>98.190048217773438</v>
      </c>
      <c r="AG1105" s="130">
        <v>863588</v>
      </c>
      <c r="AH1105" s="253">
        <v>0.25347736477851868</v>
      </c>
      <c r="AI1105" s="130">
        <v>6547</v>
      </c>
      <c r="AJ1105" s="253">
        <v>96.54803466796875</v>
      </c>
      <c r="AK1105" s="253">
        <v>1.1277250051498413</v>
      </c>
      <c r="AL1105" s="253">
        <v>8.9396409690380096E-2</v>
      </c>
      <c r="AM1105" s="256">
        <v>0</v>
      </c>
      <c r="AN1105" s="131">
        <v>0</v>
      </c>
      <c r="AO1105" s="131">
        <v>0</v>
      </c>
      <c r="AP1105" s="296">
        <v>0</v>
      </c>
      <c r="AQ1105" s="296">
        <v>0</v>
      </c>
      <c r="AR1105" s="296">
        <v>0</v>
      </c>
      <c r="AS1105" s="296">
        <v>0</v>
      </c>
      <c r="AT1105" s="296">
        <v>0</v>
      </c>
      <c r="AU1105" s="296">
        <v>0</v>
      </c>
      <c r="AV1105" s="298"/>
      <c r="AW1105" s="298"/>
      <c r="AX1105" s="298"/>
      <c r="AY1105" s="298"/>
      <c r="AZ1105" s="298"/>
      <c r="BA1105" s="298"/>
    </row>
    <row r="1106" spans="1:53" x14ac:dyDescent="0.25">
      <c r="A1106" s="9">
        <v>41847</v>
      </c>
      <c r="B1106" s="299" t="s">
        <v>85</v>
      </c>
      <c r="C1106" s="299" t="s">
        <v>86</v>
      </c>
      <c r="D1106" s="300">
        <v>3</v>
      </c>
      <c r="E1106" s="124">
        <v>134</v>
      </c>
      <c r="F1106" s="124">
        <v>435</v>
      </c>
      <c r="G1106" s="242">
        <v>217.68234252929687</v>
      </c>
      <c r="H1106" s="242">
        <v>5.9999998658895493E-2</v>
      </c>
      <c r="I1106" s="242">
        <v>2666229.5</v>
      </c>
      <c r="J1106" s="125">
        <v>0</v>
      </c>
      <c r="K1106" s="124">
        <v>40999</v>
      </c>
      <c r="L1106" s="248">
        <v>97.543842532744691</v>
      </c>
      <c r="M1106" s="124">
        <v>3045794</v>
      </c>
      <c r="N1106" s="248">
        <v>0</v>
      </c>
      <c r="O1106" s="124">
        <v>27602</v>
      </c>
      <c r="P1106" s="248">
        <v>3.622925840318203E-3</v>
      </c>
      <c r="Q1106" s="124">
        <v>168465</v>
      </c>
      <c r="R1106" s="248">
        <v>99.904434204101563</v>
      </c>
      <c r="S1106" s="124">
        <v>2261935</v>
      </c>
      <c r="T1106" s="248">
        <v>99.929443359375</v>
      </c>
      <c r="U1106" s="248">
        <v>99.811607360839844</v>
      </c>
      <c r="V1106" s="248">
        <v>99.926063537597656</v>
      </c>
      <c r="W1106" s="248">
        <v>99.716224670410156</v>
      </c>
      <c r="X1106" s="248">
        <v>99.855560302734375</v>
      </c>
      <c r="Y1106" s="124">
        <v>5268441</v>
      </c>
      <c r="Z1106" s="248">
        <v>99.908699035644531</v>
      </c>
      <c r="AA1106" s="124">
        <v>995067</v>
      </c>
      <c r="AB1106" s="248">
        <v>99.766952514648438</v>
      </c>
      <c r="AC1106" s="124">
        <v>27676</v>
      </c>
      <c r="AD1106" s="248">
        <v>0.44442838430404663</v>
      </c>
      <c r="AE1106" s="124">
        <v>2234</v>
      </c>
      <c r="AF1106" s="248">
        <v>97.4932861328125</v>
      </c>
      <c r="AG1106" s="124">
        <v>3063990</v>
      </c>
      <c r="AH1106" s="248">
        <v>0.23316003382205963</v>
      </c>
      <c r="AI1106" s="124">
        <v>19435</v>
      </c>
      <c r="AJ1106" s="248">
        <v>91.896064758300781</v>
      </c>
      <c r="AK1106" s="248">
        <v>1.0658291578292847</v>
      </c>
      <c r="AL1106" s="248">
        <v>7.9440459609031677E-2</v>
      </c>
      <c r="AM1106" s="242">
        <v>0</v>
      </c>
      <c r="AN1106" s="125">
        <v>0</v>
      </c>
      <c r="AO1106" s="300">
        <v>0</v>
      </c>
      <c r="AP1106" s="124">
        <v>0</v>
      </c>
      <c r="AQ1106" s="124">
        <v>0</v>
      </c>
      <c r="AR1106" s="124">
        <v>0</v>
      </c>
      <c r="AS1106" s="124">
        <v>0</v>
      </c>
      <c r="AT1106" s="124">
        <v>0</v>
      </c>
      <c r="AU1106" s="124">
        <v>0</v>
      </c>
      <c r="AV1106" s="298"/>
      <c r="AW1106" s="298"/>
      <c r="AX1106" s="298"/>
      <c r="AY1106" s="298"/>
      <c r="AZ1106" s="298"/>
      <c r="BA1106" s="298"/>
    </row>
    <row r="1107" spans="1:53" x14ac:dyDescent="0.25">
      <c r="A1107" s="9">
        <v>41847</v>
      </c>
      <c r="B1107" s="304" t="s">
        <v>84</v>
      </c>
      <c r="C1107" s="304" t="s">
        <v>87</v>
      </c>
      <c r="D1107" s="305">
        <v>2</v>
      </c>
      <c r="E1107" s="142">
        <v>194</v>
      </c>
      <c r="F1107" s="142">
        <v>581</v>
      </c>
      <c r="G1107" s="243">
        <v>769.24310302734375</v>
      </c>
      <c r="H1107" s="243">
        <v>2.0843968391418457</v>
      </c>
      <c r="I1107" s="243">
        <v>5250384</v>
      </c>
      <c r="J1107" s="143">
        <v>0</v>
      </c>
      <c r="K1107" s="142">
        <v>76921</v>
      </c>
      <c r="L1107" s="249">
        <v>97.294626954927793</v>
      </c>
      <c r="M1107" s="142">
        <v>5886026</v>
      </c>
      <c r="N1107" s="249">
        <v>0</v>
      </c>
      <c r="O1107" s="142">
        <v>52096</v>
      </c>
      <c r="P1107" s="249">
        <v>6.8273446522653103E-3</v>
      </c>
      <c r="Q1107" s="142">
        <v>46096</v>
      </c>
      <c r="R1107" s="249">
        <v>99.90020751953125</v>
      </c>
      <c r="S1107" s="142">
        <v>4521077</v>
      </c>
      <c r="T1107" s="249">
        <v>99.983367919921875</v>
      </c>
      <c r="U1107" s="249">
        <v>99.834922790527344</v>
      </c>
      <c r="V1107" s="249">
        <v>99.906166076660156</v>
      </c>
      <c r="W1107" s="249">
        <v>99.735298156738281</v>
      </c>
      <c r="X1107" s="249">
        <v>99.889549255371094</v>
      </c>
      <c r="Y1107" s="142">
        <v>21067476</v>
      </c>
      <c r="Z1107" s="249">
        <v>99.910781860351563</v>
      </c>
      <c r="AA1107" s="142">
        <v>10484</v>
      </c>
      <c r="AB1107" s="249">
        <v>92.665016174316406</v>
      </c>
      <c r="AC1107" s="142">
        <v>45813</v>
      </c>
      <c r="AD1107" s="249">
        <v>0.24010652303695679</v>
      </c>
      <c r="AE1107" s="142">
        <v>6281</v>
      </c>
      <c r="AF1107" s="249">
        <v>99.347236633300781</v>
      </c>
      <c r="AG1107" s="142">
        <v>5858718</v>
      </c>
      <c r="AH1107" s="249">
        <v>0.11621996760368347</v>
      </c>
      <c r="AI1107" s="142">
        <v>10996</v>
      </c>
      <c r="AJ1107" s="249">
        <v>94.952713012695313</v>
      </c>
      <c r="AK1107" s="249">
        <v>2.6566996574401855</v>
      </c>
      <c r="AL1107" s="249">
        <v>0.20860688388347626</v>
      </c>
      <c r="AM1107" s="243">
        <v>0</v>
      </c>
      <c r="AN1107" s="143">
        <v>0</v>
      </c>
      <c r="AO1107" s="305">
        <v>0</v>
      </c>
      <c r="AP1107" s="142">
        <v>0</v>
      </c>
      <c r="AQ1107" s="142">
        <v>0</v>
      </c>
      <c r="AR1107" s="142">
        <v>0</v>
      </c>
      <c r="AS1107" s="142">
        <v>0</v>
      </c>
      <c r="AT1107" s="142">
        <v>1</v>
      </c>
      <c r="AU1107" s="142">
        <v>0</v>
      </c>
      <c r="AV1107" s="298"/>
      <c r="AW1107" s="298"/>
      <c r="AX1107" s="298"/>
      <c r="AY1107" s="298"/>
      <c r="AZ1107" s="298"/>
      <c r="BA1107" s="298"/>
    </row>
    <row r="1108" spans="1:53" x14ac:dyDescent="0.25">
      <c r="A1108" s="9">
        <v>41846</v>
      </c>
      <c r="B1108" s="299" t="s">
        <v>17</v>
      </c>
      <c r="C1108" s="299"/>
      <c r="D1108" s="300">
        <v>3</v>
      </c>
      <c r="E1108" s="124">
        <v>853</v>
      </c>
      <c r="F1108" s="124">
        <v>2758</v>
      </c>
      <c r="G1108" s="242">
        <v>5874.8598251342773</v>
      </c>
      <c r="H1108" s="242">
        <v>3.4091307818889618</v>
      </c>
      <c r="I1108" s="242">
        <v>15494217.875</v>
      </c>
      <c r="J1108" s="125"/>
      <c r="K1108" s="124">
        <v>694055</v>
      </c>
      <c r="L1108" s="248">
        <v>97.363609512214452</v>
      </c>
      <c r="M1108" s="124">
        <v>28123367</v>
      </c>
      <c r="N1108" s="248">
        <v>3.9113382069600251E-5</v>
      </c>
      <c r="O1108" s="124">
        <v>698056</v>
      </c>
      <c r="P1108" s="248">
        <v>1.5758048213474415E-3</v>
      </c>
      <c r="Q1108" s="124">
        <v>1828640</v>
      </c>
      <c r="R1108" s="248">
        <v>99.922785475852976</v>
      </c>
      <c r="S1108" s="124">
        <v>21253636</v>
      </c>
      <c r="T1108" s="248">
        <v>99.942326546531802</v>
      </c>
      <c r="U1108" s="248">
        <v>99.800016683637963</v>
      </c>
      <c r="V1108" s="248">
        <v>99.836843714341001</v>
      </c>
      <c r="W1108" s="248">
        <v>99.722956575657051</v>
      </c>
      <c r="X1108" s="248">
        <v>99.779264358737294</v>
      </c>
      <c r="Y1108" s="124">
        <v>48104350</v>
      </c>
      <c r="Z1108" s="248">
        <v>99.908124872309756</v>
      </c>
      <c r="AA1108" s="124">
        <v>4773167</v>
      </c>
      <c r="AB1108" s="248">
        <v>99.786869697966097</v>
      </c>
      <c r="AC1108" s="124">
        <v>690638</v>
      </c>
      <c r="AD1108" s="248">
        <v>0.2559951848979099</v>
      </c>
      <c r="AE1108" s="124">
        <v>61488</v>
      </c>
      <c r="AF1108" s="248">
        <v>98.438720378161037</v>
      </c>
      <c r="AG1108" s="124">
        <v>28135798</v>
      </c>
      <c r="AH1108" s="248">
        <v>0.15021077616643294</v>
      </c>
      <c r="AI1108" s="124">
        <v>316971</v>
      </c>
      <c r="AJ1108" s="248">
        <v>95.074629026767909</v>
      </c>
      <c r="AK1108" s="248">
        <v>0.89246921012422598</v>
      </c>
      <c r="AL1108" s="248" t="e">
        <v>#DIV/0!</v>
      </c>
      <c r="AM1108" s="242"/>
      <c r="AN1108" s="125"/>
      <c r="AO1108" s="300"/>
      <c r="AP1108" s="124">
        <v>0</v>
      </c>
      <c r="AQ1108" s="124">
        <v>0</v>
      </c>
      <c r="AR1108" s="124">
        <v>1</v>
      </c>
      <c r="AS1108" s="124">
        <v>3</v>
      </c>
      <c r="AT1108" s="124">
        <v>1</v>
      </c>
      <c r="AU1108" s="124">
        <v>1</v>
      </c>
      <c r="AV1108" s="298"/>
      <c r="AW1108" s="298"/>
      <c r="AX1108" s="298"/>
      <c r="AY1108" s="298"/>
      <c r="AZ1108" s="298"/>
      <c r="BA1108" s="298"/>
    </row>
    <row r="1109" spans="1:53" x14ac:dyDescent="0.25">
      <c r="A1109" s="9">
        <v>41846</v>
      </c>
      <c r="B1109" s="304" t="s">
        <v>88</v>
      </c>
      <c r="C1109" s="304"/>
      <c r="D1109" s="305">
        <v>2</v>
      </c>
      <c r="E1109" s="142">
        <v>659</v>
      </c>
      <c r="F1109" s="142">
        <v>2177</v>
      </c>
      <c r="G1109" s="243">
        <v>4968.6074447631836</v>
      </c>
      <c r="H1109" s="243">
        <v>1.4784000813961029</v>
      </c>
      <c r="I1109" s="243">
        <v>10376047.875</v>
      </c>
      <c r="J1109" s="143"/>
      <c r="K1109" s="142">
        <v>608494</v>
      </c>
      <c r="L1109" s="249">
        <v>97.395701518831743</v>
      </c>
      <c r="M1109" s="142">
        <v>22207872</v>
      </c>
      <c r="N1109" s="249">
        <v>4.9531985710048555E-5</v>
      </c>
      <c r="O1109" s="142">
        <v>634201</v>
      </c>
      <c r="P1109" s="249">
        <v>1.7344659033500572E-3</v>
      </c>
      <c r="Q1109" s="142">
        <v>1772724</v>
      </c>
      <c r="R1109" s="249">
        <v>99.923339773069202</v>
      </c>
      <c r="S1109" s="142">
        <v>16679955</v>
      </c>
      <c r="T1109" s="249">
        <v>99.931277925786674</v>
      </c>
      <c r="U1109" s="249">
        <v>99.796437609883128</v>
      </c>
      <c r="V1109" s="249">
        <v>99.819626159343699</v>
      </c>
      <c r="W1109" s="249">
        <v>99.719933434342551</v>
      </c>
      <c r="X1109" s="249">
        <v>99.751028041775001</v>
      </c>
      <c r="Y1109" s="142">
        <v>26377430</v>
      </c>
      <c r="Z1109" s="249">
        <v>99.905251341405133</v>
      </c>
      <c r="AA1109" s="142">
        <v>4761498</v>
      </c>
      <c r="AB1109" s="249">
        <v>99.811066494523146</v>
      </c>
      <c r="AC1109" s="142">
        <v>634554</v>
      </c>
      <c r="AD1109" s="249">
        <v>0.25876442757516555</v>
      </c>
      <c r="AE1109" s="142">
        <v>53689</v>
      </c>
      <c r="AF1109" s="249">
        <v>98.388869455983354</v>
      </c>
      <c r="AG1109" s="142">
        <v>22248372</v>
      </c>
      <c r="AH1109" s="249">
        <v>0.15859587605821848</v>
      </c>
      <c r="AI1109" s="142">
        <v>306034</v>
      </c>
      <c r="AJ1109" s="249">
        <v>95.078652037783442</v>
      </c>
      <c r="AK1109" s="249">
        <v>8.2176549509390726E-7</v>
      </c>
      <c r="AL1109" s="249" t="e">
        <v>#DIV/0!</v>
      </c>
      <c r="AM1109" s="243"/>
      <c r="AN1109" s="143"/>
      <c r="AO1109" s="305"/>
      <c r="AP1109" s="142">
        <v>0</v>
      </c>
      <c r="AQ1109" s="142">
        <v>0</v>
      </c>
      <c r="AR1109" s="142">
        <v>1</v>
      </c>
      <c r="AS1109" s="142">
        <v>3</v>
      </c>
      <c r="AT1109" s="142">
        <v>1</v>
      </c>
      <c r="AU1109" s="142">
        <v>1</v>
      </c>
      <c r="AV1109" s="298"/>
      <c r="AW1109" s="298"/>
      <c r="AX1109" s="298"/>
      <c r="AY1109" s="298"/>
      <c r="AZ1109" s="298"/>
      <c r="BA1109" s="298"/>
    </row>
    <row r="1110" spans="1:53" x14ac:dyDescent="0.25">
      <c r="A1110" s="9">
        <v>41846</v>
      </c>
      <c r="B1110" s="306" t="s">
        <v>89</v>
      </c>
      <c r="C1110" s="306"/>
      <c r="D1110" s="307">
        <v>1</v>
      </c>
      <c r="E1110" s="145">
        <v>194</v>
      </c>
      <c r="F1110" s="145">
        <v>581</v>
      </c>
      <c r="G1110" s="244">
        <v>906.25238037109375</v>
      </c>
      <c r="H1110" s="244">
        <v>1.9307307004928589</v>
      </c>
      <c r="I1110" s="244">
        <v>5118170</v>
      </c>
      <c r="J1110" s="138"/>
      <c r="K1110" s="145">
        <v>85561</v>
      </c>
      <c r="L1110" s="250">
        <v>97.135377099379397</v>
      </c>
      <c r="M1110" s="145">
        <v>5915495</v>
      </c>
      <c r="N1110" s="250">
        <v>0</v>
      </c>
      <c r="O1110" s="145">
        <v>63855</v>
      </c>
      <c r="P1110" s="250">
        <v>0</v>
      </c>
      <c r="Q1110" s="145">
        <v>55916</v>
      </c>
      <c r="R1110" s="250">
        <v>99.90521240234375</v>
      </c>
      <c r="S1110" s="145">
        <v>4573681</v>
      </c>
      <c r="T1110" s="250">
        <v>99.982620239257813</v>
      </c>
      <c r="U1110" s="250">
        <v>99.835563659667969</v>
      </c>
      <c r="V1110" s="250">
        <v>99.901481628417969</v>
      </c>
      <c r="W1110" s="250">
        <v>99.740928649902344</v>
      </c>
      <c r="X1110" s="250">
        <v>99.884117126464844</v>
      </c>
      <c r="Y1110" s="145">
        <v>21726920</v>
      </c>
      <c r="Z1110" s="250">
        <v>99.911613464355469</v>
      </c>
      <c r="AA1110" s="145">
        <v>11669</v>
      </c>
      <c r="AB1110" s="250">
        <v>89.913444519042969</v>
      </c>
      <c r="AC1110" s="145">
        <v>56084</v>
      </c>
      <c r="AD1110" s="250">
        <v>0.22466300427913666</v>
      </c>
      <c r="AE1110" s="145">
        <v>7799</v>
      </c>
      <c r="AF1110" s="250">
        <v>98.781898498535156</v>
      </c>
      <c r="AG1110" s="145">
        <v>5887426</v>
      </c>
      <c r="AH1110" s="250">
        <v>0.11852378398180008</v>
      </c>
      <c r="AI1110" s="145">
        <v>10937</v>
      </c>
      <c r="AJ1110" s="250">
        <v>94.962059020996094</v>
      </c>
      <c r="AK1110" s="250">
        <v>2.7017672061920166</v>
      </c>
      <c r="AL1110" s="250">
        <v>0.1869296133518219</v>
      </c>
      <c r="AM1110" s="244"/>
      <c r="AN1110" s="138"/>
      <c r="AO1110" s="307"/>
      <c r="AP1110" s="145">
        <v>0</v>
      </c>
      <c r="AQ1110" s="145">
        <v>0</v>
      </c>
      <c r="AR1110" s="145">
        <v>0</v>
      </c>
      <c r="AS1110" s="145">
        <v>0</v>
      </c>
      <c r="AT1110" s="145">
        <v>0</v>
      </c>
      <c r="AU1110" s="145">
        <v>0</v>
      </c>
      <c r="AV1110" s="298"/>
      <c r="AW1110" s="298"/>
      <c r="AX1110" s="298"/>
      <c r="AY1110" s="298"/>
      <c r="AZ1110" s="298"/>
      <c r="BA1110" s="298"/>
    </row>
    <row r="1111" spans="1:53" x14ac:dyDescent="0.25">
      <c r="A1111" s="9">
        <v>41846</v>
      </c>
      <c r="B1111" s="309" t="s">
        <v>75</v>
      </c>
      <c r="C1111" s="309" t="s">
        <v>86</v>
      </c>
      <c r="D1111" s="310" t="s">
        <v>118</v>
      </c>
      <c r="E1111" s="127">
        <v>39</v>
      </c>
      <c r="F1111" s="127">
        <v>158</v>
      </c>
      <c r="G1111" s="245">
        <v>1264.6009521484375</v>
      </c>
      <c r="H1111" s="245">
        <v>0.31680005788803101</v>
      </c>
      <c r="I1111" s="245">
        <v>852338.875</v>
      </c>
      <c r="J1111" s="126">
        <v>0</v>
      </c>
      <c r="K1111" s="127">
        <v>135514</v>
      </c>
      <c r="L1111" s="251">
        <v>97.336806529214698</v>
      </c>
      <c r="M1111" s="127">
        <v>3283904</v>
      </c>
      <c r="N1111" s="251">
        <v>3.3496716059744358E-4</v>
      </c>
      <c r="O1111" s="127">
        <v>163350</v>
      </c>
      <c r="P1111" s="251">
        <v>5.5096419528126717E-3</v>
      </c>
      <c r="Q1111" s="127">
        <v>363538</v>
      </c>
      <c r="R1111" s="251">
        <v>99.921882629394531</v>
      </c>
      <c r="S1111" s="127">
        <v>2644604</v>
      </c>
      <c r="T1111" s="251">
        <v>99.929481506347656</v>
      </c>
      <c r="U1111" s="251">
        <v>99.843284606933594</v>
      </c>
      <c r="V1111" s="251">
        <v>99.630012512207031</v>
      </c>
      <c r="W1111" s="251">
        <v>99.765289306640625</v>
      </c>
      <c r="X1111" s="251">
        <v>99.55975341796875</v>
      </c>
      <c r="Y1111" s="127">
        <v>2889149</v>
      </c>
      <c r="Z1111" s="251">
        <v>99.933547973632812</v>
      </c>
      <c r="AA1111" s="127">
        <v>489397</v>
      </c>
      <c r="AB1111" s="251">
        <v>99.677360534667969</v>
      </c>
      <c r="AC1111" s="127">
        <v>163575</v>
      </c>
      <c r="AD1111" s="251">
        <v>0.28916400671005249</v>
      </c>
      <c r="AE1111" s="127">
        <v>18827</v>
      </c>
      <c r="AF1111" s="251">
        <v>98.411857604980469</v>
      </c>
      <c r="AG1111" s="127">
        <v>3281638</v>
      </c>
      <c r="AH1111" s="251">
        <v>0.13279953598976135</v>
      </c>
      <c r="AI1111" s="127">
        <v>114811</v>
      </c>
      <c r="AJ1111" s="251">
        <v>96.095321655273438</v>
      </c>
      <c r="AK1111" s="251">
        <v>1.1835436820983887</v>
      </c>
      <c r="AL1111" s="251">
        <v>5.8291122317314148E-2</v>
      </c>
      <c r="AM1111" s="245">
        <v>0</v>
      </c>
      <c r="AN1111" s="126">
        <v>0</v>
      </c>
      <c r="AO1111" s="156">
        <v>0</v>
      </c>
      <c r="AP1111" s="127">
        <v>0</v>
      </c>
      <c r="AQ1111" s="127">
        <v>0</v>
      </c>
      <c r="AR1111" s="127">
        <v>0</v>
      </c>
      <c r="AS1111" s="127">
        <v>1</v>
      </c>
      <c r="AT1111" s="127">
        <v>0</v>
      </c>
      <c r="AU1111" s="127">
        <v>0</v>
      </c>
      <c r="AV1111" s="298"/>
      <c r="AW1111" s="298"/>
      <c r="AX1111" s="298"/>
      <c r="AY1111" s="298"/>
      <c r="AZ1111" s="298"/>
      <c r="BA1111" s="298"/>
    </row>
    <row r="1112" spans="1:53" x14ac:dyDescent="0.25">
      <c r="A1112" s="9">
        <v>41846</v>
      </c>
      <c r="B1112" s="309" t="s">
        <v>76</v>
      </c>
      <c r="C1112" s="309" t="s">
        <v>86</v>
      </c>
      <c r="D1112" s="310" t="s">
        <v>119</v>
      </c>
      <c r="E1112" s="127">
        <v>53</v>
      </c>
      <c r="F1112" s="127">
        <v>171</v>
      </c>
      <c r="G1112" s="245">
        <v>383.18392944335937</v>
      </c>
      <c r="H1112" s="245">
        <v>6.9600000977516174E-2</v>
      </c>
      <c r="I1112" s="245">
        <v>702390.25</v>
      </c>
      <c r="J1112" s="126">
        <v>0</v>
      </c>
      <c r="K1112" s="127">
        <v>46601</v>
      </c>
      <c r="L1112" s="251">
        <v>97.564429947855189</v>
      </c>
      <c r="M1112" s="127">
        <v>1613887</v>
      </c>
      <c r="N1112" s="251">
        <v>0</v>
      </c>
      <c r="O1112" s="127">
        <v>47113</v>
      </c>
      <c r="P1112" s="251">
        <v>0</v>
      </c>
      <c r="Q1112" s="127">
        <v>133698</v>
      </c>
      <c r="R1112" s="251">
        <v>99.955123901367188</v>
      </c>
      <c r="S1112" s="127">
        <v>1172534</v>
      </c>
      <c r="T1112" s="251">
        <v>99.953262329101563</v>
      </c>
      <c r="U1112" s="251">
        <v>99.787742614746094</v>
      </c>
      <c r="V1112" s="251">
        <v>99.904640197753906</v>
      </c>
      <c r="W1112" s="251">
        <v>99.742958068847656</v>
      </c>
      <c r="X1112" s="251">
        <v>99.857948303222656</v>
      </c>
      <c r="Y1112" s="127">
        <v>1762589</v>
      </c>
      <c r="Z1112" s="251">
        <v>99.910812377929688</v>
      </c>
      <c r="AA1112" s="127">
        <v>286618</v>
      </c>
      <c r="AB1112" s="251">
        <v>99.891143798828125</v>
      </c>
      <c r="AC1112" s="127">
        <v>47142</v>
      </c>
      <c r="AD1112" s="251">
        <v>0.26727759838104248</v>
      </c>
      <c r="AE1112" s="127">
        <v>893</v>
      </c>
      <c r="AF1112" s="251">
        <v>97.536392211914062</v>
      </c>
      <c r="AG1112" s="127">
        <v>1616014</v>
      </c>
      <c r="AH1112" s="251">
        <v>0.11280842870473862</v>
      </c>
      <c r="AI1112" s="127">
        <v>14767</v>
      </c>
      <c r="AJ1112" s="251">
        <v>93.566734313964844</v>
      </c>
      <c r="AK1112" s="251">
        <v>1.1482106447219849</v>
      </c>
      <c r="AL1112" s="251">
        <v>5.7070184499025345E-2</v>
      </c>
      <c r="AM1112" s="245">
        <v>0</v>
      </c>
      <c r="AN1112" s="126">
        <v>0</v>
      </c>
      <c r="AO1112" s="156">
        <v>0</v>
      </c>
      <c r="AP1112" s="127">
        <v>0</v>
      </c>
      <c r="AQ1112" s="127">
        <v>0</v>
      </c>
      <c r="AR1112" s="127">
        <v>0</v>
      </c>
      <c r="AS1112" s="127">
        <v>0</v>
      </c>
      <c r="AT1112" s="127">
        <v>0</v>
      </c>
      <c r="AU1112" s="127">
        <v>0</v>
      </c>
      <c r="AV1112" s="298"/>
      <c r="AW1112" s="298"/>
      <c r="AX1112" s="298"/>
      <c r="AY1112" s="298"/>
      <c r="AZ1112" s="298"/>
      <c r="BA1112" s="298"/>
    </row>
    <row r="1113" spans="1:53" x14ac:dyDescent="0.25">
      <c r="A1113" s="9">
        <v>41846</v>
      </c>
      <c r="B1113" s="309" t="s">
        <v>77</v>
      </c>
      <c r="C1113" s="309" t="s">
        <v>86</v>
      </c>
      <c r="D1113" s="310" t="s">
        <v>118</v>
      </c>
      <c r="E1113" s="127">
        <v>65</v>
      </c>
      <c r="F1113" s="127">
        <v>220</v>
      </c>
      <c r="G1113" s="245">
        <v>645.94085693359375</v>
      </c>
      <c r="H1113" s="245">
        <v>0.1656000167131424</v>
      </c>
      <c r="I1113" s="245">
        <v>928177.9375</v>
      </c>
      <c r="J1113" s="126">
        <v>0</v>
      </c>
      <c r="K1113" s="127">
        <v>87445</v>
      </c>
      <c r="L1113" s="251">
        <v>97.414374749842764</v>
      </c>
      <c r="M1113" s="127">
        <v>3165865</v>
      </c>
      <c r="N1113" s="251">
        <v>0</v>
      </c>
      <c r="O1113" s="127">
        <v>78551</v>
      </c>
      <c r="P1113" s="251">
        <v>0</v>
      </c>
      <c r="Q1113" s="127">
        <v>244782</v>
      </c>
      <c r="R1113" s="251">
        <v>99.951797485351563</v>
      </c>
      <c r="S1113" s="127">
        <v>2255537</v>
      </c>
      <c r="T1113" s="251">
        <v>99.949546813964844</v>
      </c>
      <c r="U1113" s="251">
        <v>99.684280395507813</v>
      </c>
      <c r="V1113" s="251">
        <v>99.81793212890625</v>
      </c>
      <c r="W1113" s="251">
        <v>99.63623046875</v>
      </c>
      <c r="X1113" s="251">
        <v>99.767570495605469</v>
      </c>
      <c r="Y1113" s="127">
        <v>3186470</v>
      </c>
      <c r="Z1113" s="251">
        <v>99.873367309570313</v>
      </c>
      <c r="AA1113" s="127">
        <v>578458</v>
      </c>
      <c r="AB1113" s="251">
        <v>99.802230834960937</v>
      </c>
      <c r="AC1113" s="127">
        <v>78528</v>
      </c>
      <c r="AD1113" s="251">
        <v>0.28524857759475708</v>
      </c>
      <c r="AE1113" s="127">
        <v>6794</v>
      </c>
      <c r="AF1113" s="251">
        <v>98.351486206054687</v>
      </c>
      <c r="AG1113" s="127">
        <v>3170216</v>
      </c>
      <c r="AH1113" s="251">
        <v>0.14128375053405762</v>
      </c>
      <c r="AI1113" s="127">
        <v>26142</v>
      </c>
      <c r="AJ1113" s="251">
        <v>94.904754638671875</v>
      </c>
      <c r="AK1113" s="251">
        <v>0.87415146827697754</v>
      </c>
      <c r="AL1113" s="251">
        <v>6.1473175883293152E-2</v>
      </c>
      <c r="AM1113" s="245">
        <v>0</v>
      </c>
      <c r="AN1113" s="126">
        <v>0</v>
      </c>
      <c r="AO1113" s="156">
        <v>0</v>
      </c>
      <c r="AP1113" s="127">
        <v>0</v>
      </c>
      <c r="AQ1113" s="127">
        <v>0</v>
      </c>
      <c r="AR1113" s="127">
        <v>0</v>
      </c>
      <c r="AS1113" s="127">
        <v>0</v>
      </c>
      <c r="AT1113" s="127">
        <v>0</v>
      </c>
      <c r="AU1113" s="127">
        <v>0</v>
      </c>
      <c r="AV1113" s="298"/>
      <c r="AW1113" s="298"/>
      <c r="AX1113" s="298"/>
      <c r="AY1113" s="298"/>
      <c r="AZ1113" s="298"/>
      <c r="BA1113" s="298"/>
    </row>
    <row r="1114" spans="1:53" x14ac:dyDescent="0.25">
      <c r="A1114" s="9">
        <v>41846</v>
      </c>
      <c r="B1114" s="309" t="s">
        <v>124</v>
      </c>
      <c r="C1114" s="309" t="s">
        <v>86</v>
      </c>
      <c r="D1114" s="310" t="s">
        <v>118</v>
      </c>
      <c r="E1114" s="127">
        <v>43</v>
      </c>
      <c r="F1114" s="127">
        <v>139</v>
      </c>
      <c r="G1114" s="245">
        <v>242.96400451660156</v>
      </c>
      <c r="H1114" s="245">
        <v>5.5199999362230301E-2</v>
      </c>
      <c r="I1114" s="245">
        <v>445290.375</v>
      </c>
      <c r="J1114" s="126">
        <v>0</v>
      </c>
      <c r="K1114" s="127">
        <v>17236</v>
      </c>
      <c r="L1114" s="251">
        <v>96.489904850313309</v>
      </c>
      <c r="M1114" s="127">
        <v>1408773</v>
      </c>
      <c r="N1114" s="251">
        <v>0</v>
      </c>
      <c r="O1114" s="127">
        <v>32143</v>
      </c>
      <c r="P1114" s="251">
        <v>0</v>
      </c>
      <c r="Q1114" s="127">
        <v>82961</v>
      </c>
      <c r="R1114" s="251">
        <v>99.915626525878906</v>
      </c>
      <c r="S1114" s="127">
        <v>1074467</v>
      </c>
      <c r="T1114" s="251">
        <v>99.938758850097656</v>
      </c>
      <c r="U1114" s="251">
        <v>99.838226318359375</v>
      </c>
      <c r="V1114" s="251">
        <v>99.848594665527344</v>
      </c>
      <c r="W1114" s="251">
        <v>99.753990173339844</v>
      </c>
      <c r="X1114" s="251">
        <v>99.787445068359375</v>
      </c>
      <c r="Y1114" s="127">
        <v>1539315</v>
      </c>
      <c r="Z1114" s="251">
        <v>99.902618408203125</v>
      </c>
      <c r="AA1114" s="127">
        <v>268223</v>
      </c>
      <c r="AB1114" s="251">
        <v>99.875473022460938</v>
      </c>
      <c r="AC1114" s="127">
        <v>32162</v>
      </c>
      <c r="AD1114" s="251">
        <v>0.22386667132377625</v>
      </c>
      <c r="AE1114" s="127">
        <v>2837</v>
      </c>
      <c r="AF1114" s="251">
        <v>97.814590454101563</v>
      </c>
      <c r="AG1114" s="127">
        <v>1410365</v>
      </c>
      <c r="AH1114" s="251">
        <v>0.12486129254102707</v>
      </c>
      <c r="AI1114" s="127">
        <v>22237</v>
      </c>
      <c r="AJ1114" s="251">
        <v>92.283134460449219</v>
      </c>
      <c r="AK1114" s="251">
        <v>0.92625802755355835</v>
      </c>
      <c r="AL1114" s="251">
        <v>5.247914046049118E-2</v>
      </c>
      <c r="AM1114" s="245">
        <v>0</v>
      </c>
      <c r="AN1114" s="126">
        <v>0</v>
      </c>
      <c r="AO1114" s="156">
        <v>0</v>
      </c>
      <c r="AP1114" s="127">
        <v>0</v>
      </c>
      <c r="AQ1114" s="127">
        <v>0</v>
      </c>
      <c r="AR1114" s="127">
        <v>0</v>
      </c>
      <c r="AS1114" s="127">
        <v>0</v>
      </c>
      <c r="AT1114" s="127">
        <v>0</v>
      </c>
      <c r="AU1114" s="127">
        <v>0</v>
      </c>
      <c r="AV1114" s="298"/>
      <c r="AW1114" s="298"/>
      <c r="AX1114" s="298"/>
      <c r="AY1114" s="298"/>
      <c r="AZ1114" s="298"/>
      <c r="BA1114" s="298"/>
    </row>
    <row r="1115" spans="1:53" x14ac:dyDescent="0.25">
      <c r="A1115" s="9">
        <v>41846</v>
      </c>
      <c r="B1115" s="309" t="s">
        <v>78</v>
      </c>
      <c r="C1115" s="309" t="s">
        <v>86</v>
      </c>
      <c r="D1115" s="310" t="s">
        <v>118</v>
      </c>
      <c r="E1115" s="127">
        <v>33</v>
      </c>
      <c r="F1115" s="127">
        <v>104</v>
      </c>
      <c r="G1115" s="245">
        <v>526.63201904296875</v>
      </c>
      <c r="H1115" s="245">
        <v>9.8399996757507324E-2</v>
      </c>
      <c r="I1115" s="245">
        <v>438755</v>
      </c>
      <c r="J1115" s="126">
        <v>0</v>
      </c>
      <c r="K1115" s="127">
        <v>60707</v>
      </c>
      <c r="L1115" s="251">
        <v>97.418749073418226</v>
      </c>
      <c r="M1115" s="127">
        <v>1458637</v>
      </c>
      <c r="N1115" s="251">
        <v>0</v>
      </c>
      <c r="O1115" s="127">
        <v>66943</v>
      </c>
      <c r="P1115" s="251">
        <v>1.493808114901185E-3</v>
      </c>
      <c r="Q1115" s="127">
        <v>144645</v>
      </c>
      <c r="R1115" s="251">
        <v>99.957138061523438</v>
      </c>
      <c r="S1115" s="127">
        <v>1070521</v>
      </c>
      <c r="T1115" s="251">
        <v>99.962074279785156</v>
      </c>
      <c r="U1115" s="251">
        <v>99.870040893554688</v>
      </c>
      <c r="V1115" s="251">
        <v>99.857124328613281</v>
      </c>
      <c r="W1115" s="251">
        <v>99.827232360839844</v>
      </c>
      <c r="X1115" s="251">
        <v>99.819252014160156</v>
      </c>
      <c r="Y1115" s="127">
        <v>1537808</v>
      </c>
      <c r="Z1115" s="251">
        <v>99.888412475585938</v>
      </c>
      <c r="AA1115" s="127">
        <v>228413</v>
      </c>
      <c r="AB1115" s="251">
        <v>99.836257934570313</v>
      </c>
      <c r="AC1115" s="127">
        <v>66971</v>
      </c>
      <c r="AD1115" s="251">
        <v>0.18515476584434509</v>
      </c>
      <c r="AE1115" s="127">
        <v>4410</v>
      </c>
      <c r="AF1115" s="251">
        <v>98.435371398925781</v>
      </c>
      <c r="AG1115" s="127">
        <v>1462297</v>
      </c>
      <c r="AH1115" s="251">
        <v>0.13225767016410828</v>
      </c>
      <c r="AI1115" s="127">
        <v>13789</v>
      </c>
      <c r="AJ1115" s="251">
        <v>94.967002868652344</v>
      </c>
      <c r="AK1115" s="251">
        <v>1.1522904634475708</v>
      </c>
      <c r="AL1115" s="251">
        <v>7.3376938700675964E-2</v>
      </c>
      <c r="AM1115" s="245">
        <v>0</v>
      </c>
      <c r="AN1115" s="126">
        <v>0</v>
      </c>
      <c r="AO1115" s="156">
        <v>0</v>
      </c>
      <c r="AP1115" s="127">
        <v>0</v>
      </c>
      <c r="AQ1115" s="127">
        <v>0</v>
      </c>
      <c r="AR1115" s="127">
        <v>0</v>
      </c>
      <c r="AS1115" s="127">
        <v>0</v>
      </c>
      <c r="AT1115" s="127">
        <v>0</v>
      </c>
      <c r="AU1115" s="127">
        <v>0</v>
      </c>
      <c r="AV1115" s="298"/>
      <c r="AW1115" s="298"/>
      <c r="AX1115" s="298"/>
      <c r="AY1115" s="298"/>
      <c r="AZ1115" s="298"/>
      <c r="BA1115" s="298"/>
    </row>
    <row r="1116" spans="1:53" x14ac:dyDescent="0.25">
      <c r="A1116" s="9">
        <v>41846</v>
      </c>
      <c r="B1116" s="309" t="s">
        <v>79</v>
      </c>
      <c r="C1116" s="309" t="s">
        <v>86</v>
      </c>
      <c r="D1116" s="310" t="s">
        <v>119</v>
      </c>
      <c r="E1116" s="127">
        <v>81</v>
      </c>
      <c r="F1116" s="127">
        <v>273</v>
      </c>
      <c r="G1116" s="245">
        <v>384.58779907226562</v>
      </c>
      <c r="H1116" s="245">
        <v>0.32160001993179321</v>
      </c>
      <c r="I1116" s="245">
        <v>1303852.125</v>
      </c>
      <c r="J1116" s="126">
        <v>0</v>
      </c>
      <c r="K1116" s="127">
        <v>50526</v>
      </c>
      <c r="L1116" s="251">
        <v>97.266753750544282</v>
      </c>
      <c r="M1116" s="127">
        <v>2734396</v>
      </c>
      <c r="N1116" s="251">
        <v>0</v>
      </c>
      <c r="O1116" s="127">
        <v>46437</v>
      </c>
      <c r="P1116" s="251">
        <v>0</v>
      </c>
      <c r="Q1116" s="127">
        <v>160463</v>
      </c>
      <c r="R1116" s="251">
        <v>99.918983459472656</v>
      </c>
      <c r="S1116" s="127">
        <v>2109956</v>
      </c>
      <c r="T1116" s="251">
        <v>99.907394409179688</v>
      </c>
      <c r="U1116" s="251">
        <v>99.692054748535156</v>
      </c>
      <c r="V1116" s="251">
        <v>99.787742614746094</v>
      </c>
      <c r="W1116" s="251">
        <v>99.611289978027344</v>
      </c>
      <c r="X1116" s="251">
        <v>99.695335388183594</v>
      </c>
      <c r="Y1116" s="127">
        <v>3705069</v>
      </c>
      <c r="Z1116" s="251">
        <v>99.899490356445312</v>
      </c>
      <c r="AA1116" s="127">
        <v>717658</v>
      </c>
      <c r="AB1116" s="251">
        <v>99.853271484375</v>
      </c>
      <c r="AC1116" s="127">
        <v>46420</v>
      </c>
      <c r="AD1116" s="251">
        <v>0.29082292318344116</v>
      </c>
      <c r="AE1116" s="127">
        <v>3198</v>
      </c>
      <c r="AF1116" s="251">
        <v>97.435897827148438</v>
      </c>
      <c r="AG1116" s="127">
        <v>2737158</v>
      </c>
      <c r="AH1116" s="251">
        <v>0.13159635663032532</v>
      </c>
      <c r="AI1116" s="127">
        <v>28505</v>
      </c>
      <c r="AJ1116" s="251">
        <v>96.997016906738281</v>
      </c>
      <c r="AK1116" s="251">
        <v>0.94255173206329346</v>
      </c>
      <c r="AL1116" s="251">
        <v>7.3545046150684357E-2</v>
      </c>
      <c r="AM1116" s="245">
        <v>0</v>
      </c>
      <c r="AN1116" s="126">
        <v>0</v>
      </c>
      <c r="AO1116" s="156">
        <v>0</v>
      </c>
      <c r="AP1116" s="127">
        <v>0</v>
      </c>
      <c r="AQ1116" s="127">
        <v>0</v>
      </c>
      <c r="AR1116" s="127">
        <v>0</v>
      </c>
      <c r="AS1116" s="127">
        <v>0</v>
      </c>
      <c r="AT1116" s="127">
        <v>0</v>
      </c>
      <c r="AU1116" s="127">
        <v>0</v>
      </c>
      <c r="AV1116" s="298"/>
      <c r="AW1116" s="298"/>
      <c r="AX1116" s="298"/>
      <c r="AY1116" s="298"/>
      <c r="AZ1116" s="298"/>
      <c r="BA1116" s="298"/>
    </row>
    <row r="1117" spans="1:53" x14ac:dyDescent="0.25">
      <c r="A1117" s="9">
        <v>41846</v>
      </c>
      <c r="B1117" s="309" t="s">
        <v>80</v>
      </c>
      <c r="C1117" s="309" t="s">
        <v>86</v>
      </c>
      <c r="D1117" s="310" t="s">
        <v>119</v>
      </c>
      <c r="E1117" s="127">
        <v>58</v>
      </c>
      <c r="F1117" s="127">
        <v>180</v>
      </c>
      <c r="G1117" s="245">
        <v>278.03775024414062</v>
      </c>
      <c r="H1117" s="245">
        <v>6.4799994230270386E-2</v>
      </c>
      <c r="I1117" s="245">
        <v>779194.1875</v>
      </c>
      <c r="J1117" s="126">
        <v>0</v>
      </c>
      <c r="K1117" s="127">
        <v>33122</v>
      </c>
      <c r="L1117" s="251">
        <v>97.261638789928142</v>
      </c>
      <c r="M1117" s="127">
        <v>1522636</v>
      </c>
      <c r="N1117" s="251">
        <v>0</v>
      </c>
      <c r="O1117" s="127">
        <v>33451</v>
      </c>
      <c r="P1117" s="251">
        <v>0</v>
      </c>
      <c r="Q1117" s="127">
        <v>97285</v>
      </c>
      <c r="R1117" s="251">
        <v>99.924964904785156</v>
      </c>
      <c r="S1117" s="127">
        <v>1101593</v>
      </c>
      <c r="T1117" s="251">
        <v>99.955520629882813</v>
      </c>
      <c r="U1117" s="251">
        <v>99.766822814941406</v>
      </c>
      <c r="V1117" s="251">
        <v>99.877449035644531</v>
      </c>
      <c r="W1117" s="251">
        <v>99.691963195800781</v>
      </c>
      <c r="X1117" s="251">
        <v>99.833023071289062</v>
      </c>
      <c r="Y1117" s="127">
        <v>1529474</v>
      </c>
      <c r="Z1117" s="251">
        <v>99.888389587402344</v>
      </c>
      <c r="AA1117" s="127">
        <v>253935</v>
      </c>
      <c r="AB1117" s="251">
        <v>99.853897094726563</v>
      </c>
      <c r="AC1117" s="127">
        <v>33468</v>
      </c>
      <c r="AD1117" s="251">
        <v>0.25397393107414246</v>
      </c>
      <c r="AE1117" s="127">
        <v>1992</v>
      </c>
      <c r="AF1117" s="251">
        <v>99.196784973144531</v>
      </c>
      <c r="AG1117" s="127">
        <v>1525091</v>
      </c>
      <c r="AH1117" s="251">
        <v>0.12917262315750122</v>
      </c>
      <c r="AI1117" s="127">
        <v>11728</v>
      </c>
      <c r="AJ1117" s="251">
        <v>94.918144226074219</v>
      </c>
      <c r="AK1117" s="251">
        <v>1.1506906747817993</v>
      </c>
      <c r="AL1117" s="251">
        <v>7.6170541346073151E-2</v>
      </c>
      <c r="AM1117" s="245">
        <v>0</v>
      </c>
      <c r="AN1117" s="126">
        <v>0</v>
      </c>
      <c r="AO1117" s="156">
        <v>0</v>
      </c>
      <c r="AP1117" s="127">
        <v>0</v>
      </c>
      <c r="AQ1117" s="127">
        <v>0</v>
      </c>
      <c r="AR1117" s="127">
        <v>0</v>
      </c>
      <c r="AS1117" s="127">
        <v>1</v>
      </c>
      <c r="AT1117" s="127">
        <v>0</v>
      </c>
      <c r="AU1117" s="127">
        <v>0</v>
      </c>
      <c r="AV1117" s="298"/>
      <c r="AW1117" s="298"/>
      <c r="AX1117" s="298"/>
      <c r="AY1117" s="298"/>
      <c r="AZ1117" s="298"/>
      <c r="BA1117" s="298"/>
    </row>
    <row r="1118" spans="1:53" x14ac:dyDescent="0.25">
      <c r="A1118" s="9">
        <v>41846</v>
      </c>
      <c r="B1118" s="309" t="s">
        <v>81</v>
      </c>
      <c r="C1118" s="309" t="s">
        <v>86</v>
      </c>
      <c r="D1118" s="310" t="s">
        <v>119</v>
      </c>
      <c r="E1118" s="127">
        <v>40</v>
      </c>
      <c r="F1118" s="127">
        <v>134</v>
      </c>
      <c r="G1118" s="245">
        <v>250.6920166015625</v>
      </c>
      <c r="H1118" s="245">
        <v>3.5999998450279236E-2</v>
      </c>
      <c r="I1118" s="245">
        <v>726705.625</v>
      </c>
      <c r="J1118" s="126">
        <v>0</v>
      </c>
      <c r="K1118" s="127">
        <v>21258</v>
      </c>
      <c r="L1118" s="251">
        <v>97.299840060212631</v>
      </c>
      <c r="M1118" s="127">
        <v>1240665</v>
      </c>
      <c r="N1118" s="251">
        <v>0</v>
      </c>
      <c r="O1118" s="127">
        <v>30242</v>
      </c>
      <c r="P1118" s="251">
        <v>3.3066596370190382E-3</v>
      </c>
      <c r="Q1118" s="127">
        <v>100120</v>
      </c>
      <c r="R1118" s="251">
        <v>99.957054138183594</v>
      </c>
      <c r="S1118" s="127">
        <v>948328</v>
      </c>
      <c r="T1118" s="251">
        <v>99.950439453125</v>
      </c>
      <c r="U1118" s="251">
        <v>99.738777160644531</v>
      </c>
      <c r="V1118" s="251">
        <v>99.859428405761719</v>
      </c>
      <c r="W1118" s="251">
        <v>99.695945739746094</v>
      </c>
      <c r="X1118" s="251">
        <v>99.8099365234375</v>
      </c>
      <c r="Y1118" s="127">
        <v>1699129</v>
      </c>
      <c r="Z1118" s="251">
        <v>99.921485900878906</v>
      </c>
      <c r="AA1118" s="127">
        <v>345751</v>
      </c>
      <c r="AB1118" s="251">
        <v>99.887779235839844</v>
      </c>
      <c r="AC1118" s="127">
        <v>30225</v>
      </c>
      <c r="AD1118" s="251">
        <v>0.20181968808174133</v>
      </c>
      <c r="AE1118" s="127">
        <v>2312</v>
      </c>
      <c r="AF1118" s="251">
        <v>98.615913391113281</v>
      </c>
      <c r="AG1118" s="127">
        <v>1242353</v>
      </c>
      <c r="AH1118" s="251">
        <v>0.12919034063816071</v>
      </c>
      <c r="AI1118" s="127">
        <v>15138</v>
      </c>
      <c r="AJ1118" s="251">
        <v>95.382484436035156</v>
      </c>
      <c r="AK1118" s="251">
        <v>0.86015582084655762</v>
      </c>
      <c r="AL1118" s="251">
        <v>6.8107463419437408E-2</v>
      </c>
      <c r="AM1118" s="245">
        <v>0</v>
      </c>
      <c r="AN1118" s="126">
        <v>0</v>
      </c>
      <c r="AO1118" s="156">
        <v>0</v>
      </c>
      <c r="AP1118" s="127">
        <v>0</v>
      </c>
      <c r="AQ1118" s="127">
        <v>0</v>
      </c>
      <c r="AR1118" s="127">
        <v>0</v>
      </c>
      <c r="AS1118" s="127">
        <v>0</v>
      </c>
      <c r="AT1118" s="127">
        <v>0</v>
      </c>
      <c r="AU1118" s="127">
        <v>0</v>
      </c>
      <c r="AV1118" s="298"/>
      <c r="AW1118" s="298"/>
      <c r="AX1118" s="298"/>
      <c r="AY1118" s="298"/>
      <c r="AZ1118" s="298"/>
      <c r="BA1118" s="298"/>
    </row>
    <row r="1119" spans="1:53" x14ac:dyDescent="0.25">
      <c r="A1119" s="9">
        <v>41846</v>
      </c>
      <c r="B1119" s="309" t="s">
        <v>125</v>
      </c>
      <c r="C1119" s="309" t="s">
        <v>86</v>
      </c>
      <c r="D1119" s="310" t="s">
        <v>119</v>
      </c>
      <c r="E1119" s="127">
        <v>16</v>
      </c>
      <c r="F1119" s="127">
        <v>58</v>
      </c>
      <c r="G1119" s="245">
        <v>313.86968994140625</v>
      </c>
      <c r="H1119" s="245">
        <v>5.9999998658895493E-2</v>
      </c>
      <c r="I1119" s="245">
        <v>299011.6875</v>
      </c>
      <c r="J1119" s="126">
        <v>0</v>
      </c>
      <c r="K1119" s="127">
        <v>49836</v>
      </c>
      <c r="L1119" s="251">
        <v>97.654306124087014</v>
      </c>
      <c r="M1119" s="127">
        <v>872034</v>
      </c>
      <c r="N1119" s="251">
        <v>0</v>
      </c>
      <c r="O1119" s="127">
        <v>39746</v>
      </c>
      <c r="P1119" s="251">
        <v>0</v>
      </c>
      <c r="Q1119" s="127">
        <v>99042</v>
      </c>
      <c r="R1119" s="251">
        <v>99.959609985351563</v>
      </c>
      <c r="S1119" s="127">
        <v>669383</v>
      </c>
      <c r="T1119" s="251">
        <v>99.948760986328125</v>
      </c>
      <c r="U1119" s="251">
        <v>99.838973999023438</v>
      </c>
      <c r="V1119" s="251">
        <v>99.757347106933594</v>
      </c>
      <c r="W1119" s="251">
        <v>99.798652648925781</v>
      </c>
      <c r="X1119" s="251">
        <v>99.706230163574219</v>
      </c>
      <c r="Y1119" s="127">
        <v>848417</v>
      </c>
      <c r="Z1119" s="251">
        <v>99.956153869628906</v>
      </c>
      <c r="AA1119" s="127">
        <v>141817</v>
      </c>
      <c r="AB1119" s="251">
        <v>99.851219177246094</v>
      </c>
      <c r="AC1119" s="127">
        <v>39743</v>
      </c>
      <c r="AD1119" s="251">
        <v>0.17109932005405426</v>
      </c>
      <c r="AE1119" s="127">
        <v>3136</v>
      </c>
      <c r="AF1119" s="251">
        <v>98.660713195800781</v>
      </c>
      <c r="AG1119" s="127">
        <v>872080</v>
      </c>
      <c r="AH1119" s="251">
        <v>0.12086047232151031</v>
      </c>
      <c r="AI1119" s="127">
        <v>12157</v>
      </c>
      <c r="AJ1119" s="251">
        <v>93.493461608886719</v>
      </c>
      <c r="AK1119" s="251">
        <v>1.0045119524002075</v>
      </c>
      <c r="AL1119" s="251">
        <v>5.9608615934848785E-2</v>
      </c>
      <c r="AM1119" s="245">
        <v>0</v>
      </c>
      <c r="AN1119" s="126">
        <v>0</v>
      </c>
      <c r="AO1119" s="156">
        <v>0</v>
      </c>
      <c r="AP1119" s="127">
        <v>0</v>
      </c>
      <c r="AQ1119" s="127">
        <v>0</v>
      </c>
      <c r="AR1119" s="127">
        <v>0</v>
      </c>
      <c r="AS1119" s="127">
        <v>0</v>
      </c>
      <c r="AT1119" s="127">
        <v>0</v>
      </c>
      <c r="AU1119" s="127">
        <v>0</v>
      </c>
      <c r="AV1119" s="298"/>
      <c r="AW1119" s="298"/>
      <c r="AX1119" s="298"/>
      <c r="AY1119" s="298"/>
      <c r="AZ1119" s="298"/>
      <c r="BA1119" s="298"/>
    </row>
    <row r="1120" spans="1:53" x14ac:dyDescent="0.25">
      <c r="A1120" s="9">
        <v>41846</v>
      </c>
      <c r="B1120" s="313" t="s">
        <v>82</v>
      </c>
      <c r="C1120" s="313" t="s">
        <v>86</v>
      </c>
      <c r="D1120" s="314" t="s">
        <v>120</v>
      </c>
      <c r="E1120" s="131">
        <v>51</v>
      </c>
      <c r="F1120" s="131">
        <v>165</v>
      </c>
      <c r="G1120" s="246">
        <v>334.0704345703125</v>
      </c>
      <c r="H1120" s="246">
        <v>4.3200001120567322E-2</v>
      </c>
      <c r="I1120" s="246">
        <v>628141.5625</v>
      </c>
      <c r="J1120" s="129">
        <v>0</v>
      </c>
      <c r="K1120" s="128">
        <v>43344</v>
      </c>
      <c r="L1120" s="252">
        <v>97.427556293835366</v>
      </c>
      <c r="M1120" s="128">
        <v>1086478</v>
      </c>
      <c r="N1120" s="252">
        <v>0</v>
      </c>
      <c r="O1120" s="128">
        <v>49605</v>
      </c>
      <c r="P1120" s="252">
        <v>0</v>
      </c>
      <c r="Q1120" s="128">
        <v>122102</v>
      </c>
      <c r="R1120" s="252">
        <v>99.773956298828125</v>
      </c>
      <c r="S1120" s="128">
        <v>847689</v>
      </c>
      <c r="T1120" s="252">
        <v>99.812431335449219</v>
      </c>
      <c r="U1120" s="252">
        <v>99.832679748535156</v>
      </c>
      <c r="V1120" s="252">
        <v>99.896820068359375</v>
      </c>
      <c r="W1120" s="252">
        <v>99.607017517089844</v>
      </c>
      <c r="X1120" s="252">
        <v>99.709442138671875</v>
      </c>
      <c r="Y1120" s="128">
        <v>1073810</v>
      </c>
      <c r="Z1120" s="252">
        <v>99.916557312011719</v>
      </c>
      <c r="AA1120" s="128">
        <v>197327</v>
      </c>
      <c r="AB1120" s="252">
        <v>99.746612548828125</v>
      </c>
      <c r="AC1120" s="128">
        <v>49624</v>
      </c>
      <c r="AD1120" s="252">
        <v>0.195469930768013</v>
      </c>
      <c r="AE1120" s="128">
        <v>4987</v>
      </c>
      <c r="AF1120" s="252">
        <v>99.037498474121094</v>
      </c>
      <c r="AG1120" s="128">
        <v>1089673</v>
      </c>
      <c r="AH1120" s="252">
        <v>0.27797329425811768</v>
      </c>
      <c r="AI1120" s="128">
        <v>15563</v>
      </c>
      <c r="AJ1120" s="252">
        <v>94.72467041015625</v>
      </c>
      <c r="AK1120" s="252">
        <v>1.2951226234436035</v>
      </c>
      <c r="AL1120" s="252">
        <v>7.7761195600032806E-2</v>
      </c>
      <c r="AM1120" s="246">
        <v>0</v>
      </c>
      <c r="AN1120" s="129">
        <v>0</v>
      </c>
      <c r="AO1120" s="129">
        <v>0</v>
      </c>
      <c r="AP1120" s="296">
        <v>0</v>
      </c>
      <c r="AQ1120" s="296">
        <v>0</v>
      </c>
      <c r="AR1120" s="296">
        <v>1</v>
      </c>
      <c r="AS1120" s="296">
        <v>1</v>
      </c>
      <c r="AT1120" s="296">
        <v>0</v>
      </c>
      <c r="AU1120" s="296">
        <v>0</v>
      </c>
      <c r="AV1120" s="298"/>
      <c r="AW1120" s="298"/>
      <c r="AX1120" s="298"/>
      <c r="AY1120" s="298"/>
      <c r="AZ1120" s="298"/>
      <c r="BA1120" s="298"/>
    </row>
    <row r="1121" spans="1:53" x14ac:dyDescent="0.25">
      <c r="A1121" s="9">
        <v>41846</v>
      </c>
      <c r="B1121" s="313" t="s">
        <v>83</v>
      </c>
      <c r="C1121" s="313" t="s">
        <v>86</v>
      </c>
      <c r="D1121" s="314" t="s">
        <v>120</v>
      </c>
      <c r="E1121" s="131">
        <v>46</v>
      </c>
      <c r="F1121" s="131">
        <v>140</v>
      </c>
      <c r="G1121" s="246">
        <v>120.34319305419922</v>
      </c>
      <c r="H1121" s="246">
        <v>0.1128000020980835</v>
      </c>
      <c r="I1121" s="246">
        <v>686869.25</v>
      </c>
      <c r="J1121" s="131">
        <v>0</v>
      </c>
      <c r="K1121" s="130">
        <v>20593</v>
      </c>
      <c r="L1121" s="253">
        <v>97.387461758850094</v>
      </c>
      <c r="M1121" s="130">
        <v>800101</v>
      </c>
      <c r="N1121" s="253">
        <v>0</v>
      </c>
      <c r="O1121" s="130">
        <v>17015</v>
      </c>
      <c r="P1121" s="253">
        <v>0</v>
      </c>
      <c r="Q1121" s="130">
        <v>59162</v>
      </c>
      <c r="R1121" s="253">
        <v>99.935768127441406</v>
      </c>
      <c r="S1121" s="130">
        <v>581341</v>
      </c>
      <c r="T1121" s="253">
        <v>99.936866760253906</v>
      </c>
      <c r="U1121" s="253">
        <v>99.81781005859375</v>
      </c>
      <c r="V1121" s="253">
        <v>99.851768493652344</v>
      </c>
      <c r="W1121" s="253">
        <v>99.753692626953125</v>
      </c>
      <c r="X1121" s="253">
        <v>99.788726806640625</v>
      </c>
      <c r="Y1121" s="130">
        <v>1019840</v>
      </c>
      <c r="Z1121" s="253">
        <v>99.930282592773438</v>
      </c>
      <c r="AA1121" s="130">
        <v>222938</v>
      </c>
      <c r="AB1121" s="253">
        <v>99.836280822753906</v>
      </c>
      <c r="AC1121" s="130">
        <v>17011</v>
      </c>
      <c r="AD1121" s="253">
        <v>0.15872082114219666</v>
      </c>
      <c r="AE1121" s="130">
        <v>1849</v>
      </c>
      <c r="AF1121" s="253">
        <v>98.37750244140625</v>
      </c>
      <c r="AG1121" s="130">
        <v>802104</v>
      </c>
      <c r="AH1121" s="253">
        <v>0.2732812762260437</v>
      </c>
      <c r="AI1121" s="130">
        <v>8071</v>
      </c>
      <c r="AJ1121" s="253">
        <v>96.431671142578125</v>
      </c>
      <c r="AK1121" s="253">
        <v>1.1022219657897949</v>
      </c>
      <c r="AL1121" s="253">
        <v>8.7283574044704437E-2</v>
      </c>
      <c r="AM1121" s="256">
        <v>0</v>
      </c>
      <c r="AN1121" s="131">
        <v>0</v>
      </c>
      <c r="AO1121" s="131">
        <v>0</v>
      </c>
      <c r="AP1121" s="296">
        <v>0</v>
      </c>
      <c r="AQ1121" s="296">
        <v>0</v>
      </c>
      <c r="AR1121" s="296">
        <v>0</v>
      </c>
      <c r="AS1121" s="296">
        <v>0</v>
      </c>
      <c r="AT1121" s="296">
        <v>1</v>
      </c>
      <c r="AU1121" s="296">
        <v>0</v>
      </c>
      <c r="AV1121" s="298"/>
      <c r="AW1121" s="298"/>
      <c r="AX1121" s="298"/>
      <c r="AY1121" s="298"/>
      <c r="AZ1121" s="298"/>
      <c r="BA1121" s="298"/>
    </row>
    <row r="1122" spans="1:53" x14ac:dyDescent="0.25">
      <c r="A1122" s="9">
        <v>41846</v>
      </c>
      <c r="B1122" s="299" t="s">
        <v>85</v>
      </c>
      <c r="C1122" s="299" t="s">
        <v>86</v>
      </c>
      <c r="D1122" s="300">
        <v>3</v>
      </c>
      <c r="E1122" s="124">
        <v>134</v>
      </c>
      <c r="F1122" s="124">
        <v>435</v>
      </c>
      <c r="G1122" s="242">
        <v>223.68479919433594</v>
      </c>
      <c r="H1122" s="242">
        <v>0.13439999520778656</v>
      </c>
      <c r="I1122" s="242">
        <v>2585321</v>
      </c>
      <c r="J1122" s="125">
        <v>0</v>
      </c>
      <c r="K1122" s="124">
        <v>42312</v>
      </c>
      <c r="L1122" s="248">
        <v>97.669691813197204</v>
      </c>
      <c r="M1122" s="124">
        <v>3020496</v>
      </c>
      <c r="N1122" s="248">
        <v>0</v>
      </c>
      <c r="O1122" s="124">
        <v>29605</v>
      </c>
      <c r="P1122" s="248">
        <v>0</v>
      </c>
      <c r="Q1122" s="124">
        <v>164926</v>
      </c>
      <c r="R1122" s="248">
        <v>99.899955749511719</v>
      </c>
      <c r="S1122" s="124">
        <v>2204002</v>
      </c>
      <c r="T1122" s="248">
        <v>99.925865173339844</v>
      </c>
      <c r="U1122" s="248">
        <v>99.7635498046875</v>
      </c>
      <c r="V1122" s="248">
        <v>99.915573120117188</v>
      </c>
      <c r="W1122" s="248">
        <v>99.663742065429687</v>
      </c>
      <c r="X1122" s="248">
        <v>99.841499328613281</v>
      </c>
      <c r="Y1122" s="124">
        <v>5586360</v>
      </c>
      <c r="Z1122" s="248">
        <v>99.901435852050781</v>
      </c>
      <c r="AA1122" s="124">
        <v>1030963</v>
      </c>
      <c r="AB1122" s="248">
        <v>99.770599365234375</v>
      </c>
      <c r="AC1122" s="124">
        <v>29685</v>
      </c>
      <c r="AD1122" s="248">
        <v>0.5053057074546814</v>
      </c>
      <c r="AE1122" s="124">
        <v>2454</v>
      </c>
      <c r="AF1122" s="248">
        <v>97.921760559082031</v>
      </c>
      <c r="AG1122" s="124">
        <v>3039383</v>
      </c>
      <c r="AH1122" s="248">
        <v>0.24603678286075592</v>
      </c>
      <c r="AI1122" s="124">
        <v>23126</v>
      </c>
      <c r="AJ1122" s="248">
        <v>92.065208435058594</v>
      </c>
      <c r="AK1122" s="248">
        <v>1.0929045677185059</v>
      </c>
      <c r="AL1122" s="248">
        <v>8.1364654004573822E-2</v>
      </c>
      <c r="AM1122" s="242">
        <v>0</v>
      </c>
      <c r="AN1122" s="125">
        <v>0</v>
      </c>
      <c r="AO1122" s="300">
        <v>0</v>
      </c>
      <c r="AP1122" s="124">
        <v>0</v>
      </c>
      <c r="AQ1122" s="124">
        <v>0</v>
      </c>
      <c r="AR1122" s="124">
        <v>0</v>
      </c>
      <c r="AS1122" s="124">
        <v>0</v>
      </c>
      <c r="AT1122" s="124">
        <v>0</v>
      </c>
      <c r="AU1122" s="124">
        <v>1</v>
      </c>
      <c r="AV1122" s="298"/>
      <c r="AW1122" s="298"/>
      <c r="AX1122" s="298"/>
      <c r="AY1122" s="298"/>
      <c r="AZ1122" s="298"/>
      <c r="BA1122" s="298"/>
    </row>
    <row r="1123" spans="1:53" x14ac:dyDescent="0.25">
      <c r="A1123" s="9">
        <v>41846</v>
      </c>
      <c r="B1123" s="304" t="s">
        <v>84</v>
      </c>
      <c r="C1123" s="304" t="s">
        <v>87</v>
      </c>
      <c r="D1123" s="305">
        <v>2</v>
      </c>
      <c r="E1123" s="142">
        <v>194</v>
      </c>
      <c r="F1123" s="142">
        <v>581</v>
      </c>
      <c r="G1123" s="243">
        <v>906.25238037109375</v>
      </c>
      <c r="H1123" s="243">
        <v>1.9307307004928589</v>
      </c>
      <c r="I1123" s="243">
        <v>5118170</v>
      </c>
      <c r="J1123" s="143">
        <v>0</v>
      </c>
      <c r="K1123" s="142">
        <v>85561</v>
      </c>
      <c r="L1123" s="249">
        <v>97.135377099379397</v>
      </c>
      <c r="M1123" s="142">
        <v>5915495</v>
      </c>
      <c r="N1123" s="249">
        <v>0</v>
      </c>
      <c r="O1123" s="142">
        <v>63855</v>
      </c>
      <c r="P1123" s="249">
        <v>0</v>
      </c>
      <c r="Q1123" s="142">
        <v>55916</v>
      </c>
      <c r="R1123" s="249">
        <v>99.90521240234375</v>
      </c>
      <c r="S1123" s="142">
        <v>4573681</v>
      </c>
      <c r="T1123" s="249">
        <v>99.982620239257813</v>
      </c>
      <c r="U1123" s="249">
        <v>99.835563659667969</v>
      </c>
      <c r="V1123" s="249">
        <v>99.901481628417969</v>
      </c>
      <c r="W1123" s="249">
        <v>99.740928649902344</v>
      </c>
      <c r="X1123" s="249">
        <v>99.884117126464844</v>
      </c>
      <c r="Y1123" s="142">
        <v>21726920</v>
      </c>
      <c r="Z1123" s="249">
        <v>99.911613464355469</v>
      </c>
      <c r="AA1123" s="142">
        <v>11669</v>
      </c>
      <c r="AB1123" s="249">
        <v>89.913444519042969</v>
      </c>
      <c r="AC1123" s="142">
        <v>56084</v>
      </c>
      <c r="AD1123" s="249">
        <v>0.22466300427913666</v>
      </c>
      <c r="AE1123" s="142">
        <v>7799</v>
      </c>
      <c r="AF1123" s="249">
        <v>98.781898498535156</v>
      </c>
      <c r="AG1123" s="142">
        <v>5887426</v>
      </c>
      <c r="AH1123" s="249">
        <v>0.11852378398180008</v>
      </c>
      <c r="AI1123" s="142">
        <v>10937</v>
      </c>
      <c r="AJ1123" s="249">
        <v>94.962059020996094</v>
      </c>
      <c r="AK1123" s="249">
        <v>2.7017672061920166</v>
      </c>
      <c r="AL1123" s="249">
        <v>0.1869296133518219</v>
      </c>
      <c r="AM1123" s="243">
        <v>0</v>
      </c>
      <c r="AN1123" s="143">
        <v>0</v>
      </c>
      <c r="AO1123" s="305">
        <v>0</v>
      </c>
      <c r="AP1123" s="142">
        <v>0</v>
      </c>
      <c r="AQ1123" s="142">
        <v>0</v>
      </c>
      <c r="AR1123" s="142">
        <v>0</v>
      </c>
      <c r="AS1123" s="142">
        <v>0</v>
      </c>
      <c r="AT1123" s="142">
        <v>0</v>
      </c>
      <c r="AU1123" s="142">
        <v>0</v>
      </c>
      <c r="AV1123" s="298"/>
      <c r="AW1123" s="298"/>
      <c r="AX1123" s="298"/>
      <c r="AY1123" s="298"/>
      <c r="AZ1123" s="298"/>
      <c r="BA1123" s="298"/>
    </row>
    <row r="1124" spans="1:53" x14ac:dyDescent="0.25">
      <c r="A1124" s="9">
        <v>41845</v>
      </c>
      <c r="B1124" s="299" t="s">
        <v>17</v>
      </c>
      <c r="C1124" s="299"/>
      <c r="D1124" s="300">
        <v>3</v>
      </c>
      <c r="E1124" s="124">
        <v>853</v>
      </c>
      <c r="F1124" s="124">
        <v>2758</v>
      </c>
      <c r="G1124" s="242">
        <v>5950.4546356201172</v>
      </c>
      <c r="H1124" s="242">
        <v>5.7485498208552599</v>
      </c>
      <c r="I1124" s="242">
        <v>14529056.96875</v>
      </c>
      <c r="J1124" s="125"/>
      <c r="K1124" s="124">
        <v>822477</v>
      </c>
      <c r="L1124" s="248">
        <v>97.329043851682172</v>
      </c>
      <c r="M1124" s="124">
        <v>28678999</v>
      </c>
      <c r="N1124" s="248">
        <v>5.2303080289854169E-5</v>
      </c>
      <c r="O1124" s="124">
        <v>698193</v>
      </c>
      <c r="P1124" s="248">
        <v>3.6185625966955923E-3</v>
      </c>
      <c r="Q1124" s="124">
        <v>1801561</v>
      </c>
      <c r="R1124" s="248">
        <v>99.900531492309867</v>
      </c>
      <c r="S1124" s="124">
        <v>21719459</v>
      </c>
      <c r="T1124" s="248">
        <v>99.935315616944706</v>
      </c>
      <c r="U1124" s="248">
        <v>99.803064972261751</v>
      </c>
      <c r="V1124" s="248">
        <v>99.82178981728589</v>
      </c>
      <c r="W1124" s="248">
        <v>99.703792352904827</v>
      </c>
      <c r="X1124" s="248">
        <v>99.757220708387834</v>
      </c>
      <c r="Y1124" s="124">
        <v>50863915</v>
      </c>
      <c r="Z1124" s="248">
        <v>99.908450790666905</v>
      </c>
      <c r="AA1124" s="124">
        <v>4636358</v>
      </c>
      <c r="AB1124" s="248">
        <v>99.782371967605386</v>
      </c>
      <c r="AC1124" s="124">
        <v>689873</v>
      </c>
      <c r="AD1124" s="248">
        <v>0.26425153417337022</v>
      </c>
      <c r="AE1124" s="124">
        <v>62785</v>
      </c>
      <c r="AF1124" s="248">
        <v>98.297365902597434</v>
      </c>
      <c r="AG1124" s="124">
        <v>28685019</v>
      </c>
      <c r="AH1124" s="248">
        <v>0.15288816805628</v>
      </c>
      <c r="AI1124" s="124">
        <v>310462</v>
      </c>
      <c r="AJ1124" s="248">
        <v>95.048348073175859</v>
      </c>
      <c r="AK1124" s="248">
        <v>0.87418438325067382</v>
      </c>
      <c r="AL1124" s="248" t="e">
        <v>#DIV/0!</v>
      </c>
      <c r="AM1124" s="242"/>
      <c r="AN1124" s="125"/>
      <c r="AO1124" s="300"/>
      <c r="AP1124" s="124">
        <v>2</v>
      </c>
      <c r="AQ1124" s="124">
        <v>0</v>
      </c>
      <c r="AR1124" s="124">
        <v>2</v>
      </c>
      <c r="AS1124" s="124">
        <v>4</v>
      </c>
      <c r="AT1124" s="124">
        <v>3</v>
      </c>
      <c r="AU1124" s="124">
        <v>1</v>
      </c>
      <c r="AV1124" s="298"/>
      <c r="AW1124" s="298"/>
      <c r="AX1124" s="298"/>
      <c r="AY1124" s="298"/>
      <c r="AZ1124" s="298"/>
      <c r="BA1124" s="298"/>
    </row>
    <row r="1125" spans="1:53" x14ac:dyDescent="0.25">
      <c r="A1125" s="9">
        <v>41845</v>
      </c>
      <c r="B1125" s="304" t="s">
        <v>88</v>
      </c>
      <c r="C1125" s="304"/>
      <c r="D1125" s="305">
        <v>2</v>
      </c>
      <c r="E1125" s="142">
        <v>659</v>
      </c>
      <c r="F1125" s="142">
        <v>2177</v>
      </c>
      <c r="G1125" s="243">
        <v>4999.2690887451172</v>
      </c>
      <c r="H1125" s="243">
        <v>4.8191999811679125</v>
      </c>
      <c r="I1125" s="243">
        <v>9735344.96875</v>
      </c>
      <c r="J1125" s="143"/>
      <c r="K1125" s="142">
        <v>704017</v>
      </c>
      <c r="L1125" s="249">
        <v>97.33117240066646</v>
      </c>
      <c r="M1125" s="142">
        <v>22418675</v>
      </c>
      <c r="N1125" s="249">
        <v>6.6908503171112812E-5</v>
      </c>
      <c r="O1125" s="142">
        <v>631669</v>
      </c>
      <c r="P1125" s="249">
        <v>3.957769091956791E-3</v>
      </c>
      <c r="Q1125" s="142">
        <v>1743267</v>
      </c>
      <c r="R1125" s="249">
        <v>99.900188214745114</v>
      </c>
      <c r="S1125" s="142">
        <v>16959749</v>
      </c>
      <c r="T1125" s="249">
        <v>99.921767767594957</v>
      </c>
      <c r="U1125" s="249">
        <v>99.800055376681897</v>
      </c>
      <c r="V1125" s="249">
        <v>99.799600116807028</v>
      </c>
      <c r="W1125" s="249">
        <v>99.700443159725069</v>
      </c>
      <c r="X1125" s="249">
        <v>99.72152466170435</v>
      </c>
      <c r="Y1125" s="142">
        <v>25854893</v>
      </c>
      <c r="Z1125" s="249">
        <v>99.905981970540608</v>
      </c>
      <c r="AA1125" s="142">
        <v>4624436</v>
      </c>
      <c r="AB1125" s="249">
        <v>99.806613946630222</v>
      </c>
      <c r="AC1125" s="142">
        <v>632101</v>
      </c>
      <c r="AD1125" s="249">
        <v>0.26846975216612057</v>
      </c>
      <c r="AE1125" s="142">
        <v>54079</v>
      </c>
      <c r="AF1125" s="249">
        <v>98.117570489144072</v>
      </c>
      <c r="AG1125" s="142">
        <v>22454548</v>
      </c>
      <c r="AH1125" s="249">
        <v>0.16112103455562468</v>
      </c>
      <c r="AI1125" s="142">
        <v>298252</v>
      </c>
      <c r="AJ1125" s="249">
        <v>95.051500819712103</v>
      </c>
      <c r="AK1125" s="249">
        <v>8.639091810618485E-7</v>
      </c>
      <c r="AL1125" s="249" t="e">
        <v>#DIV/0!</v>
      </c>
      <c r="AM1125" s="243"/>
      <c r="AN1125" s="143"/>
      <c r="AO1125" s="305"/>
      <c r="AP1125" s="142">
        <v>2</v>
      </c>
      <c r="AQ1125" s="142">
        <v>0</v>
      </c>
      <c r="AR1125" s="142">
        <v>2</v>
      </c>
      <c r="AS1125" s="142">
        <v>4</v>
      </c>
      <c r="AT1125" s="142">
        <v>3</v>
      </c>
      <c r="AU1125" s="142">
        <v>1</v>
      </c>
      <c r="AV1125" s="298"/>
      <c r="AW1125" s="298"/>
      <c r="AX1125" s="298"/>
      <c r="AY1125" s="298"/>
      <c r="AZ1125" s="298"/>
      <c r="BA1125" s="298"/>
    </row>
    <row r="1126" spans="1:53" x14ac:dyDescent="0.25">
      <c r="A1126" s="9">
        <v>41845</v>
      </c>
      <c r="B1126" s="306" t="s">
        <v>89</v>
      </c>
      <c r="C1126" s="306"/>
      <c r="D1126" s="307">
        <v>1</v>
      </c>
      <c r="E1126" s="145">
        <v>194</v>
      </c>
      <c r="F1126" s="145">
        <v>581</v>
      </c>
      <c r="G1126" s="244">
        <v>951.185546875</v>
      </c>
      <c r="H1126" s="244">
        <v>0.92934983968734741</v>
      </c>
      <c r="I1126" s="244">
        <v>4793712</v>
      </c>
      <c r="J1126" s="138"/>
      <c r="K1126" s="145">
        <v>118460</v>
      </c>
      <c r="L1126" s="250">
        <v>97.316393719398945</v>
      </c>
      <c r="M1126" s="145">
        <v>6260324</v>
      </c>
      <c r="N1126" s="250">
        <v>0</v>
      </c>
      <c r="O1126" s="145">
        <v>66524</v>
      </c>
      <c r="P1126" s="250">
        <v>3.9767648559063673E-4</v>
      </c>
      <c r="Q1126" s="145">
        <v>58294</v>
      </c>
      <c r="R1126" s="250">
        <v>99.910797119140625</v>
      </c>
      <c r="S1126" s="145">
        <v>4759710</v>
      </c>
      <c r="T1126" s="250">
        <v>99.983589172363281</v>
      </c>
      <c r="U1126" s="250">
        <v>99.831642150878906</v>
      </c>
      <c r="V1126" s="250">
        <v>99.901252746582031</v>
      </c>
      <c r="W1126" s="250">
        <v>99.742591857910156</v>
      </c>
      <c r="X1126" s="250">
        <v>99.884857177734375</v>
      </c>
      <c r="Y1126" s="145">
        <v>25009022</v>
      </c>
      <c r="Z1126" s="250">
        <v>99.911003112792969</v>
      </c>
      <c r="AA1126" s="145">
        <v>11922</v>
      </c>
      <c r="AB1126" s="250">
        <v>90.379127502441406</v>
      </c>
      <c r="AC1126" s="145">
        <v>57772</v>
      </c>
      <c r="AD1126" s="250">
        <v>0.21809872984886169</v>
      </c>
      <c r="AE1126" s="145">
        <v>8706</v>
      </c>
      <c r="AF1126" s="250">
        <v>99.414199829101563</v>
      </c>
      <c r="AG1126" s="145">
        <v>6230471</v>
      </c>
      <c r="AH1126" s="250">
        <v>0.12321700900793076</v>
      </c>
      <c r="AI1126" s="145">
        <v>12210</v>
      </c>
      <c r="AJ1126" s="250">
        <v>94.971336364746094</v>
      </c>
      <c r="AK1126" s="250">
        <v>2.6495263576507568</v>
      </c>
      <c r="AL1126" s="250">
        <v>0.17422689497470856</v>
      </c>
      <c r="AM1126" s="244"/>
      <c r="AN1126" s="138"/>
      <c r="AO1126" s="307"/>
      <c r="AP1126" s="145">
        <v>0</v>
      </c>
      <c r="AQ1126" s="145">
        <v>0</v>
      </c>
      <c r="AR1126" s="145">
        <v>0</v>
      </c>
      <c r="AS1126" s="145">
        <v>0</v>
      </c>
      <c r="AT1126" s="145">
        <v>0</v>
      </c>
      <c r="AU1126" s="145">
        <v>0</v>
      </c>
      <c r="AV1126" s="298"/>
      <c r="AW1126" s="298"/>
      <c r="AX1126" s="298"/>
      <c r="AY1126" s="298"/>
      <c r="AZ1126" s="298"/>
      <c r="BA1126" s="298"/>
    </row>
    <row r="1127" spans="1:53" x14ac:dyDescent="0.25">
      <c r="A1127" s="9">
        <v>41845</v>
      </c>
      <c r="B1127" s="309" t="s">
        <v>75</v>
      </c>
      <c r="C1127" s="309" t="s">
        <v>86</v>
      </c>
      <c r="D1127" s="310" t="s">
        <v>118</v>
      </c>
      <c r="E1127" s="127">
        <v>39</v>
      </c>
      <c r="F1127" s="127">
        <v>158</v>
      </c>
      <c r="G1127" s="245">
        <v>1284.97412109375</v>
      </c>
      <c r="H1127" s="245">
        <v>1.3007998466491699</v>
      </c>
      <c r="I1127" s="245">
        <v>843829.9375</v>
      </c>
      <c r="J1127" s="126">
        <v>0</v>
      </c>
      <c r="K1127" s="127">
        <v>150011</v>
      </c>
      <c r="L1127" s="251">
        <v>97.360193585803714</v>
      </c>
      <c r="M1127" s="127">
        <v>3485840</v>
      </c>
      <c r="N1127" s="251">
        <v>4.0162485674954951E-4</v>
      </c>
      <c r="O1127" s="127">
        <v>164571</v>
      </c>
      <c r="P1127" s="251">
        <v>1.4583371579647064E-2</v>
      </c>
      <c r="Q1127" s="127">
        <v>391785</v>
      </c>
      <c r="R1127" s="251">
        <v>99.916282653808594</v>
      </c>
      <c r="S1127" s="127">
        <v>2731830</v>
      </c>
      <c r="T1127" s="251">
        <v>99.929168701171875</v>
      </c>
      <c r="U1127" s="251">
        <v>99.819534301757813</v>
      </c>
      <c r="V1127" s="251">
        <v>99.545219421386719</v>
      </c>
      <c r="W1127" s="251">
        <v>99.735969543457031</v>
      </c>
      <c r="X1127" s="251">
        <v>99.474708557128906</v>
      </c>
      <c r="Y1127" s="127">
        <v>3044750</v>
      </c>
      <c r="Z1127" s="251">
        <v>99.938056945800781</v>
      </c>
      <c r="AA1127" s="127">
        <v>505449</v>
      </c>
      <c r="AB1127" s="251">
        <v>99.664260864257813</v>
      </c>
      <c r="AC1127" s="127">
        <v>164806</v>
      </c>
      <c r="AD1127" s="251">
        <v>0.32644441723823547</v>
      </c>
      <c r="AE1127" s="127">
        <v>19076</v>
      </c>
      <c r="AF1127" s="251">
        <v>98.516464233398438</v>
      </c>
      <c r="AG1127" s="127">
        <v>3480078</v>
      </c>
      <c r="AH1127" s="251">
        <v>0.12568683922290802</v>
      </c>
      <c r="AI1127" s="127">
        <v>110393</v>
      </c>
      <c r="AJ1127" s="251">
        <v>96.544166564941406</v>
      </c>
      <c r="AK1127" s="251">
        <v>1.1776801347732544</v>
      </c>
      <c r="AL1127" s="251">
        <v>6.0687962919473648E-2</v>
      </c>
      <c r="AM1127" s="245">
        <v>0</v>
      </c>
      <c r="AN1127" s="126">
        <v>0</v>
      </c>
      <c r="AO1127" s="156">
        <v>0</v>
      </c>
      <c r="AP1127" s="127">
        <v>2</v>
      </c>
      <c r="AQ1127" s="127">
        <v>0</v>
      </c>
      <c r="AR1127" s="127">
        <v>0</v>
      </c>
      <c r="AS1127" s="127">
        <v>2</v>
      </c>
      <c r="AT1127" s="127">
        <v>0</v>
      </c>
      <c r="AU1127" s="127">
        <v>0</v>
      </c>
      <c r="AV1127" s="298"/>
      <c r="AW1127" s="298"/>
      <c r="AX1127" s="298"/>
      <c r="AY1127" s="298"/>
      <c r="AZ1127" s="298"/>
      <c r="BA1127" s="298"/>
    </row>
    <row r="1128" spans="1:53" x14ac:dyDescent="0.25">
      <c r="A1128" s="9">
        <v>41845</v>
      </c>
      <c r="B1128" s="309" t="s">
        <v>76</v>
      </c>
      <c r="C1128" s="309" t="s">
        <v>86</v>
      </c>
      <c r="D1128" s="310" t="s">
        <v>119</v>
      </c>
      <c r="E1128" s="127">
        <v>53</v>
      </c>
      <c r="F1128" s="127">
        <v>171</v>
      </c>
      <c r="G1128" s="245">
        <v>382.15432739257812</v>
      </c>
      <c r="H1128" s="245">
        <v>5.7599999010562897E-2</v>
      </c>
      <c r="I1128" s="245">
        <v>621936.0625</v>
      </c>
      <c r="J1128" s="126">
        <v>0</v>
      </c>
      <c r="K1128" s="127">
        <v>52973</v>
      </c>
      <c r="L1128" s="251">
        <v>97.704490967096447</v>
      </c>
      <c r="M1128" s="127">
        <v>1584306</v>
      </c>
      <c r="N1128" s="251">
        <v>0</v>
      </c>
      <c r="O1128" s="127">
        <v>46153</v>
      </c>
      <c r="P1128" s="251">
        <v>0</v>
      </c>
      <c r="Q1128" s="127">
        <v>158730</v>
      </c>
      <c r="R1128" s="251">
        <v>99.938262939453125</v>
      </c>
      <c r="S1128" s="127">
        <v>1184373</v>
      </c>
      <c r="T1128" s="251">
        <v>99.933807373046875</v>
      </c>
      <c r="U1128" s="251">
        <v>99.783332824707031</v>
      </c>
      <c r="V1128" s="251">
        <v>99.879127502441406</v>
      </c>
      <c r="W1128" s="251">
        <v>99.721733093261719</v>
      </c>
      <c r="X1128" s="251">
        <v>99.813011169433594</v>
      </c>
      <c r="Y1128" s="127">
        <v>1733661</v>
      </c>
      <c r="Z1128" s="251">
        <v>99.9044189453125</v>
      </c>
      <c r="AA1128" s="127">
        <v>282807</v>
      </c>
      <c r="AB1128" s="251">
        <v>99.843353271484375</v>
      </c>
      <c r="AC1128" s="127">
        <v>46173</v>
      </c>
      <c r="AD1128" s="251">
        <v>0.2772182822227478</v>
      </c>
      <c r="AE1128" s="127">
        <v>856</v>
      </c>
      <c r="AF1128" s="251">
        <v>97.546730041503906</v>
      </c>
      <c r="AG1128" s="127">
        <v>1586759</v>
      </c>
      <c r="AH1128" s="251">
        <v>0.13486610352993011</v>
      </c>
      <c r="AI1128" s="127">
        <v>13588</v>
      </c>
      <c r="AJ1128" s="251">
        <v>92.581687927246094</v>
      </c>
      <c r="AK1128" s="251">
        <v>1.1581103801727295</v>
      </c>
      <c r="AL1128" s="251">
        <v>5.3425118327140808E-2</v>
      </c>
      <c r="AM1128" s="245">
        <v>0</v>
      </c>
      <c r="AN1128" s="126">
        <v>0</v>
      </c>
      <c r="AO1128" s="156">
        <v>0</v>
      </c>
      <c r="AP1128" s="127">
        <v>0</v>
      </c>
      <c r="AQ1128" s="127">
        <v>0</v>
      </c>
      <c r="AR1128" s="127">
        <v>0</v>
      </c>
      <c r="AS1128" s="127">
        <v>0</v>
      </c>
      <c r="AT1128" s="127">
        <v>0</v>
      </c>
      <c r="AU1128" s="127">
        <v>0</v>
      </c>
      <c r="AV1128" s="298"/>
      <c r="AW1128" s="298"/>
      <c r="AX1128" s="298"/>
      <c r="AY1128" s="298"/>
      <c r="AZ1128" s="298"/>
      <c r="BA1128" s="298"/>
    </row>
    <row r="1129" spans="1:53" x14ac:dyDescent="0.25">
      <c r="A1129" s="9">
        <v>41845</v>
      </c>
      <c r="B1129" s="309" t="s">
        <v>77</v>
      </c>
      <c r="C1129" s="309" t="s">
        <v>86</v>
      </c>
      <c r="D1129" s="310" t="s">
        <v>118</v>
      </c>
      <c r="E1129" s="127">
        <v>65</v>
      </c>
      <c r="F1129" s="127">
        <v>220</v>
      </c>
      <c r="G1129" s="245">
        <v>621.2327880859375</v>
      </c>
      <c r="H1129" s="245">
        <v>0.96240007877349854</v>
      </c>
      <c r="I1129" s="245">
        <v>923307.5625</v>
      </c>
      <c r="J1129" s="126">
        <v>0</v>
      </c>
      <c r="K1129" s="127">
        <v>100056</v>
      </c>
      <c r="L1129" s="251">
        <v>97.415447349484282</v>
      </c>
      <c r="M1129" s="127">
        <v>3055079</v>
      </c>
      <c r="N1129" s="251">
        <v>0</v>
      </c>
      <c r="O1129" s="127">
        <v>75838</v>
      </c>
      <c r="P1129" s="251">
        <v>0</v>
      </c>
      <c r="Q1129" s="127">
        <v>208852</v>
      </c>
      <c r="R1129" s="251">
        <v>99.935836791992188</v>
      </c>
      <c r="S1129" s="127">
        <v>2218456</v>
      </c>
      <c r="T1129" s="251">
        <v>99.942436218261719</v>
      </c>
      <c r="U1129" s="251">
        <v>99.748146057128906</v>
      </c>
      <c r="V1129" s="251">
        <v>99.823471069335938</v>
      </c>
      <c r="W1129" s="251">
        <v>99.68414306640625</v>
      </c>
      <c r="X1129" s="251">
        <v>99.766006469726563</v>
      </c>
      <c r="Y1129" s="127">
        <v>3009205</v>
      </c>
      <c r="Z1129" s="251">
        <v>99.877243041992188</v>
      </c>
      <c r="AA1129" s="127">
        <v>531536</v>
      </c>
      <c r="AB1129" s="251">
        <v>99.802459716796875</v>
      </c>
      <c r="AC1129" s="127">
        <v>75828</v>
      </c>
      <c r="AD1129" s="251">
        <v>0.24529197812080383</v>
      </c>
      <c r="AE1129" s="127">
        <v>6660</v>
      </c>
      <c r="AF1129" s="251">
        <v>98.123123168945313</v>
      </c>
      <c r="AG1129" s="127">
        <v>3059726</v>
      </c>
      <c r="AH1129" s="251">
        <v>0.1481831967830658</v>
      </c>
      <c r="AI1129" s="127">
        <v>25889</v>
      </c>
      <c r="AJ1129" s="251">
        <v>95.113754272460938</v>
      </c>
      <c r="AK1129" s="251">
        <v>0.91979771852493286</v>
      </c>
      <c r="AL1129" s="251">
        <v>6.5286360681056976E-2</v>
      </c>
      <c r="AM1129" s="245">
        <v>0</v>
      </c>
      <c r="AN1129" s="126">
        <v>0</v>
      </c>
      <c r="AO1129" s="156">
        <v>0</v>
      </c>
      <c r="AP1129" s="127">
        <v>0</v>
      </c>
      <c r="AQ1129" s="127">
        <v>0</v>
      </c>
      <c r="AR1129" s="127">
        <v>0</v>
      </c>
      <c r="AS1129" s="127">
        <v>0</v>
      </c>
      <c r="AT1129" s="127">
        <v>0</v>
      </c>
      <c r="AU1129" s="127">
        <v>0</v>
      </c>
      <c r="AV1129" s="298"/>
      <c r="AW1129" s="298"/>
      <c r="AX1129" s="298"/>
      <c r="AY1129" s="298"/>
      <c r="AZ1129" s="298"/>
      <c r="BA1129" s="298"/>
    </row>
    <row r="1130" spans="1:53" x14ac:dyDescent="0.25">
      <c r="A1130" s="9">
        <v>41845</v>
      </c>
      <c r="B1130" s="309" t="s">
        <v>124</v>
      </c>
      <c r="C1130" s="309" t="s">
        <v>86</v>
      </c>
      <c r="D1130" s="310" t="s">
        <v>118</v>
      </c>
      <c r="E1130" s="127">
        <v>43</v>
      </c>
      <c r="F1130" s="127">
        <v>139</v>
      </c>
      <c r="G1130" s="245">
        <v>249.95516967773437</v>
      </c>
      <c r="H1130" s="245">
        <v>6.4800001680850983E-2</v>
      </c>
      <c r="I1130" s="245">
        <v>424963.6875</v>
      </c>
      <c r="J1130" s="126">
        <v>0</v>
      </c>
      <c r="K1130" s="127">
        <v>20856</v>
      </c>
      <c r="L1130" s="251">
        <v>96.96490218642117</v>
      </c>
      <c r="M1130" s="127">
        <v>1474157</v>
      </c>
      <c r="N1130" s="251">
        <v>0</v>
      </c>
      <c r="O1130" s="127">
        <v>32354</v>
      </c>
      <c r="P1130" s="251">
        <v>0</v>
      </c>
      <c r="Q1130" s="127">
        <v>90801</v>
      </c>
      <c r="R1130" s="251">
        <v>99.943832397460937</v>
      </c>
      <c r="S1130" s="127">
        <v>1134460</v>
      </c>
      <c r="T1130" s="251">
        <v>99.941383361816406</v>
      </c>
      <c r="U1130" s="251">
        <v>99.814552307128906</v>
      </c>
      <c r="V1130" s="251">
        <v>99.767326354980469</v>
      </c>
      <c r="W1130" s="251">
        <v>99.758491516113281</v>
      </c>
      <c r="X1130" s="251">
        <v>99.708847045898437</v>
      </c>
      <c r="Y1130" s="127">
        <v>1581884</v>
      </c>
      <c r="Z1130" s="251">
        <v>99.894935607910156</v>
      </c>
      <c r="AA1130" s="127">
        <v>271364</v>
      </c>
      <c r="AB1130" s="251">
        <v>99.871391296386719</v>
      </c>
      <c r="AC1130" s="127">
        <v>32372</v>
      </c>
      <c r="AD1130" s="251">
        <v>0.23785987496376038</v>
      </c>
      <c r="AE1130" s="127">
        <v>2754</v>
      </c>
      <c r="AF1130" s="251">
        <v>98.220771789550781</v>
      </c>
      <c r="AG1130" s="127">
        <v>1474817</v>
      </c>
      <c r="AH1130" s="251">
        <v>0.12638856470584869</v>
      </c>
      <c r="AI1130" s="127">
        <v>21510</v>
      </c>
      <c r="AJ1130" s="251">
        <v>92.780105590820313</v>
      </c>
      <c r="AK1130" s="251">
        <v>0.89936238527297974</v>
      </c>
      <c r="AL1130" s="251">
        <v>5.2932377904653549E-2</v>
      </c>
      <c r="AM1130" s="245">
        <v>0</v>
      </c>
      <c r="AN1130" s="126">
        <v>0</v>
      </c>
      <c r="AO1130" s="156">
        <v>0</v>
      </c>
      <c r="AP1130" s="127">
        <v>0</v>
      </c>
      <c r="AQ1130" s="127">
        <v>0</v>
      </c>
      <c r="AR1130" s="127">
        <v>0</v>
      </c>
      <c r="AS1130" s="127">
        <v>0</v>
      </c>
      <c r="AT1130" s="127">
        <v>0</v>
      </c>
      <c r="AU1130" s="127">
        <v>0</v>
      </c>
      <c r="AV1130" s="298"/>
      <c r="AW1130" s="298"/>
      <c r="AX1130" s="298"/>
      <c r="AY1130" s="298"/>
      <c r="AZ1130" s="298"/>
      <c r="BA1130" s="298"/>
    </row>
    <row r="1131" spans="1:53" x14ac:dyDescent="0.25">
      <c r="A1131" s="9">
        <v>41845</v>
      </c>
      <c r="B1131" s="309" t="s">
        <v>78</v>
      </c>
      <c r="C1131" s="309" t="s">
        <v>86</v>
      </c>
      <c r="D1131" s="310" t="s">
        <v>118</v>
      </c>
      <c r="E1131" s="127">
        <v>33</v>
      </c>
      <c r="F1131" s="127">
        <v>104</v>
      </c>
      <c r="G1131" s="245">
        <v>516.98883056640625</v>
      </c>
      <c r="H1131" s="245">
        <v>0.28319999575614929</v>
      </c>
      <c r="I1131" s="245">
        <v>401224.53125</v>
      </c>
      <c r="J1131" s="126">
        <v>0</v>
      </c>
      <c r="K1131" s="127">
        <v>67901</v>
      </c>
      <c r="L1131" s="251">
        <v>97.360863610256104</v>
      </c>
      <c r="M1131" s="127">
        <v>1490907</v>
      </c>
      <c r="N1131" s="251">
        <v>0</v>
      </c>
      <c r="O1131" s="127">
        <v>62615</v>
      </c>
      <c r="P1131" s="251">
        <v>0</v>
      </c>
      <c r="Q1131" s="127">
        <v>134373</v>
      </c>
      <c r="R1131" s="251">
        <v>99.924835205078125</v>
      </c>
      <c r="S1131" s="127">
        <v>1130194</v>
      </c>
      <c r="T1131" s="251">
        <v>99.960357666015625</v>
      </c>
      <c r="U1131" s="251">
        <v>99.857864379882813</v>
      </c>
      <c r="V1131" s="251">
        <v>99.873634338378906</v>
      </c>
      <c r="W1131" s="251">
        <v>99.782806396484375</v>
      </c>
      <c r="X1131" s="251">
        <v>99.83404541015625</v>
      </c>
      <c r="Y1131" s="127">
        <v>1535437</v>
      </c>
      <c r="Z1131" s="251">
        <v>99.890327453613281</v>
      </c>
      <c r="AA1131" s="127">
        <v>239475</v>
      </c>
      <c r="AB1131" s="251">
        <v>99.828788757324219</v>
      </c>
      <c r="AC1131" s="127">
        <v>62659</v>
      </c>
      <c r="AD1131" s="251">
        <v>0.20906813442707062</v>
      </c>
      <c r="AE1131" s="127">
        <v>4393</v>
      </c>
      <c r="AF1131" s="251">
        <v>96.722061157226563</v>
      </c>
      <c r="AG1131" s="127">
        <v>1494039</v>
      </c>
      <c r="AH1131" s="251">
        <v>0.15354351699352264</v>
      </c>
      <c r="AI1131" s="127">
        <v>14641</v>
      </c>
      <c r="AJ1131" s="251">
        <v>94.788604736328125</v>
      </c>
      <c r="AK1131" s="251">
        <v>1.0961259603500366</v>
      </c>
      <c r="AL1131" s="251">
        <v>5.7282682508230209E-2</v>
      </c>
      <c r="AM1131" s="245">
        <v>0</v>
      </c>
      <c r="AN1131" s="126">
        <v>0</v>
      </c>
      <c r="AO1131" s="156">
        <v>0</v>
      </c>
      <c r="AP1131" s="127">
        <v>0</v>
      </c>
      <c r="AQ1131" s="127">
        <v>0</v>
      </c>
      <c r="AR1131" s="127">
        <v>0</v>
      </c>
      <c r="AS1131" s="127">
        <v>0</v>
      </c>
      <c r="AT1131" s="127">
        <v>0</v>
      </c>
      <c r="AU1131" s="127">
        <v>0</v>
      </c>
      <c r="AV1131" s="298"/>
      <c r="AW1131" s="298"/>
      <c r="AX1131" s="298"/>
      <c r="AY1131" s="298"/>
      <c r="AZ1131" s="298"/>
      <c r="BA1131" s="298"/>
    </row>
    <row r="1132" spans="1:53" x14ac:dyDescent="0.25">
      <c r="A1132" s="9">
        <v>41845</v>
      </c>
      <c r="B1132" s="309" t="s">
        <v>79</v>
      </c>
      <c r="C1132" s="309" t="s">
        <v>86</v>
      </c>
      <c r="D1132" s="310" t="s">
        <v>119</v>
      </c>
      <c r="E1132" s="127">
        <v>81</v>
      </c>
      <c r="F1132" s="127">
        <v>273</v>
      </c>
      <c r="G1132" s="245">
        <v>409.44952392578125</v>
      </c>
      <c r="H1132" s="245">
        <v>0.17520000040531158</v>
      </c>
      <c r="I1132" s="245">
        <v>1282142</v>
      </c>
      <c r="J1132" s="126">
        <v>0</v>
      </c>
      <c r="K1132" s="127">
        <v>61031</v>
      </c>
      <c r="L1132" s="251">
        <v>97.185037112287205</v>
      </c>
      <c r="M1132" s="127">
        <v>2827448</v>
      </c>
      <c r="N1132" s="251">
        <v>0</v>
      </c>
      <c r="O1132" s="127">
        <v>47954</v>
      </c>
      <c r="P1132" s="251">
        <v>0</v>
      </c>
      <c r="Q1132" s="127">
        <v>145260</v>
      </c>
      <c r="R1132" s="251">
        <v>99.887100219726563</v>
      </c>
      <c r="S1132" s="127">
        <v>2189113</v>
      </c>
      <c r="T1132" s="251">
        <v>99.909782409667969</v>
      </c>
      <c r="U1132" s="251">
        <v>99.705970764160156</v>
      </c>
      <c r="V1132" s="251">
        <v>99.790306091308594</v>
      </c>
      <c r="W1132" s="251">
        <v>99.593406677246094</v>
      </c>
      <c r="X1132" s="251">
        <v>99.700279235839844</v>
      </c>
      <c r="Y1132" s="127">
        <v>3615164</v>
      </c>
      <c r="Z1132" s="251">
        <v>99.897125244140625</v>
      </c>
      <c r="AA1132" s="127">
        <v>696813</v>
      </c>
      <c r="AB1132" s="251">
        <v>99.847877502441406</v>
      </c>
      <c r="AC1132" s="127">
        <v>47979</v>
      </c>
      <c r="AD1132" s="251">
        <v>0.32305800914764404</v>
      </c>
      <c r="AE1132" s="127">
        <v>3232</v>
      </c>
      <c r="AF1132" s="251">
        <v>97.679458618164062</v>
      </c>
      <c r="AG1132" s="127">
        <v>2830412</v>
      </c>
      <c r="AH1132" s="251">
        <v>0.13114698231220245</v>
      </c>
      <c r="AI1132" s="127">
        <v>27136</v>
      </c>
      <c r="AJ1132" s="251">
        <v>96.764442443847656</v>
      </c>
      <c r="AK1132" s="251">
        <v>0.94654351472854614</v>
      </c>
      <c r="AL1132" s="251">
        <v>6.7544281482696533E-2</v>
      </c>
      <c r="AM1132" s="245">
        <v>0</v>
      </c>
      <c r="AN1132" s="126">
        <v>0</v>
      </c>
      <c r="AO1132" s="156">
        <v>0</v>
      </c>
      <c r="AP1132" s="127">
        <v>0</v>
      </c>
      <c r="AQ1132" s="127">
        <v>0</v>
      </c>
      <c r="AR1132" s="127">
        <v>0</v>
      </c>
      <c r="AS1132" s="127">
        <v>0</v>
      </c>
      <c r="AT1132" s="127">
        <v>2</v>
      </c>
      <c r="AU1132" s="127">
        <v>0</v>
      </c>
      <c r="AV1132" s="298"/>
      <c r="AW1132" s="298"/>
      <c r="AX1132" s="298"/>
      <c r="AY1132" s="298"/>
      <c r="AZ1132" s="298"/>
      <c r="BA1132" s="298"/>
    </row>
    <row r="1133" spans="1:53" x14ac:dyDescent="0.25">
      <c r="A1133" s="9">
        <v>41845</v>
      </c>
      <c r="B1133" s="309" t="s">
        <v>80</v>
      </c>
      <c r="C1133" s="309" t="s">
        <v>86</v>
      </c>
      <c r="D1133" s="310" t="s">
        <v>119</v>
      </c>
      <c r="E1133" s="127">
        <v>58</v>
      </c>
      <c r="F1133" s="127">
        <v>180</v>
      </c>
      <c r="G1133" s="245">
        <v>268.05850219726562</v>
      </c>
      <c r="H1133" s="245">
        <v>0.1128000020980835</v>
      </c>
      <c r="I1133" s="245">
        <v>714043.0625</v>
      </c>
      <c r="J1133" s="126">
        <v>0</v>
      </c>
      <c r="K1133" s="127">
        <v>41304</v>
      </c>
      <c r="L1133" s="251">
        <v>97.012395893860159</v>
      </c>
      <c r="M1133" s="127">
        <v>1530505</v>
      </c>
      <c r="N1133" s="251">
        <v>0</v>
      </c>
      <c r="O1133" s="127">
        <v>33302</v>
      </c>
      <c r="P1133" s="251">
        <v>0</v>
      </c>
      <c r="Q1133" s="127">
        <v>93670</v>
      </c>
      <c r="R1133" s="251">
        <v>99.929542541503906</v>
      </c>
      <c r="S1133" s="127">
        <v>1117800</v>
      </c>
      <c r="T1133" s="251">
        <v>99.958938598632813</v>
      </c>
      <c r="U1133" s="251">
        <v>99.798812866210937</v>
      </c>
      <c r="V1133" s="251">
        <v>99.898330688476563</v>
      </c>
      <c r="W1133" s="251">
        <v>99.728500366210937</v>
      </c>
      <c r="X1133" s="251">
        <v>99.857307434082031</v>
      </c>
      <c r="Y1133" s="127">
        <v>1511108</v>
      </c>
      <c r="Z1133" s="251">
        <v>99.898750305175781</v>
      </c>
      <c r="AA1133" s="127">
        <v>256426</v>
      </c>
      <c r="AB1133" s="251">
        <v>99.824897766113281</v>
      </c>
      <c r="AC1133" s="127">
        <v>33283</v>
      </c>
      <c r="AD1133" s="251">
        <v>0.19229036569595337</v>
      </c>
      <c r="AE1133" s="127">
        <v>2157</v>
      </c>
      <c r="AF1133" s="251">
        <v>98.006492614746094</v>
      </c>
      <c r="AG1133" s="127">
        <v>1533772</v>
      </c>
      <c r="AH1133" s="251">
        <v>0.14826193451881409</v>
      </c>
      <c r="AI1133" s="127">
        <v>13256</v>
      </c>
      <c r="AJ1133" s="251">
        <v>96.047073364257813</v>
      </c>
      <c r="AK1133" s="251">
        <v>1.1188565492630005</v>
      </c>
      <c r="AL1133" s="251">
        <v>7.4093900620937347E-2</v>
      </c>
      <c r="AM1133" s="245">
        <v>0</v>
      </c>
      <c r="AN1133" s="126">
        <v>0</v>
      </c>
      <c r="AO1133" s="156">
        <v>0</v>
      </c>
      <c r="AP1133" s="127">
        <v>0</v>
      </c>
      <c r="AQ1133" s="127">
        <v>0</v>
      </c>
      <c r="AR1133" s="127">
        <v>0</v>
      </c>
      <c r="AS1133" s="127">
        <v>0</v>
      </c>
      <c r="AT1133" s="127">
        <v>0</v>
      </c>
      <c r="AU1133" s="127">
        <v>0</v>
      </c>
      <c r="AV1133" s="298"/>
      <c r="AW1133" s="298"/>
      <c r="AX1133" s="298"/>
      <c r="AY1133" s="298"/>
      <c r="AZ1133" s="298"/>
      <c r="BA1133" s="298"/>
    </row>
    <row r="1134" spans="1:53" x14ac:dyDescent="0.25">
      <c r="A1134" s="9">
        <v>41845</v>
      </c>
      <c r="B1134" s="309" t="s">
        <v>81</v>
      </c>
      <c r="C1134" s="309" t="s">
        <v>86</v>
      </c>
      <c r="D1134" s="310" t="s">
        <v>119</v>
      </c>
      <c r="E1134" s="127">
        <v>40</v>
      </c>
      <c r="F1134" s="127">
        <v>134</v>
      </c>
      <c r="G1134" s="245">
        <v>254.14314270019531</v>
      </c>
      <c r="H1134" s="245">
        <v>1.1759999990463257</v>
      </c>
      <c r="I1134" s="245">
        <v>714133.125</v>
      </c>
      <c r="J1134" s="126">
        <v>0</v>
      </c>
      <c r="K1134" s="127">
        <v>25419</v>
      </c>
      <c r="L1134" s="251">
        <v>97.513670876116294</v>
      </c>
      <c r="M1134" s="127">
        <v>1251174</v>
      </c>
      <c r="N1134" s="251">
        <v>0</v>
      </c>
      <c r="O1134" s="127">
        <v>31645</v>
      </c>
      <c r="P1134" s="251">
        <v>3.1600568909198046E-3</v>
      </c>
      <c r="Q1134" s="127">
        <v>85453</v>
      </c>
      <c r="R1134" s="251">
        <v>99.937980651855469</v>
      </c>
      <c r="S1134" s="127">
        <v>973957</v>
      </c>
      <c r="T1134" s="251">
        <v>99.943939208984375</v>
      </c>
      <c r="U1134" s="251">
        <v>99.740875244140625</v>
      </c>
      <c r="V1134" s="251">
        <v>99.868446350097656</v>
      </c>
      <c r="W1134" s="251">
        <v>99.67901611328125</v>
      </c>
      <c r="X1134" s="251">
        <v>99.812461853027344</v>
      </c>
      <c r="Y1134" s="127">
        <v>1557754</v>
      </c>
      <c r="Z1134" s="251">
        <v>99.920524597167969</v>
      </c>
      <c r="AA1134" s="127">
        <v>312702</v>
      </c>
      <c r="AB1134" s="251">
        <v>99.896385192871094</v>
      </c>
      <c r="AC1134" s="127">
        <v>31630</v>
      </c>
      <c r="AD1134" s="251">
        <v>0.21814732253551483</v>
      </c>
      <c r="AE1134" s="127">
        <v>2464</v>
      </c>
      <c r="AF1134" s="251">
        <v>97.930191040039063</v>
      </c>
      <c r="AG1134" s="127">
        <v>1252846</v>
      </c>
      <c r="AH1134" s="251">
        <v>0.12387795746326447</v>
      </c>
      <c r="AI1134" s="127">
        <v>15637</v>
      </c>
      <c r="AJ1134" s="251">
        <v>96.572235107421875</v>
      </c>
      <c r="AK1134" s="251">
        <v>0.90992170572280884</v>
      </c>
      <c r="AL1134" s="251">
        <v>6.63156658411026E-2</v>
      </c>
      <c r="AM1134" s="245">
        <v>0</v>
      </c>
      <c r="AN1134" s="126">
        <v>0</v>
      </c>
      <c r="AO1134" s="156">
        <v>0</v>
      </c>
      <c r="AP1134" s="127">
        <v>0</v>
      </c>
      <c r="AQ1134" s="127">
        <v>0</v>
      </c>
      <c r="AR1134" s="127">
        <v>0</v>
      </c>
      <c r="AS1134" s="127">
        <v>0</v>
      </c>
      <c r="AT1134" s="127">
        <v>0</v>
      </c>
      <c r="AU1134" s="127">
        <v>0</v>
      </c>
      <c r="AV1134" s="298"/>
      <c r="AW1134" s="298"/>
      <c r="AX1134" s="298"/>
      <c r="AY1134" s="298"/>
      <c r="AZ1134" s="298"/>
      <c r="BA1134" s="298"/>
    </row>
    <row r="1135" spans="1:53" x14ac:dyDescent="0.25">
      <c r="A1135" s="9">
        <v>41845</v>
      </c>
      <c r="B1135" s="309" t="s">
        <v>125</v>
      </c>
      <c r="C1135" s="309" t="s">
        <v>86</v>
      </c>
      <c r="D1135" s="310" t="s">
        <v>119</v>
      </c>
      <c r="E1135" s="127">
        <v>16</v>
      </c>
      <c r="F1135" s="127">
        <v>58</v>
      </c>
      <c r="G1135" s="245">
        <v>303.14395141601562</v>
      </c>
      <c r="H1135" s="245">
        <v>0</v>
      </c>
      <c r="I1135" s="245">
        <v>265772.3125</v>
      </c>
      <c r="J1135" s="126">
        <v>0</v>
      </c>
      <c r="K1135" s="127">
        <v>55700</v>
      </c>
      <c r="L1135" s="251">
        <v>97.321364452423694</v>
      </c>
      <c r="M1135" s="127">
        <v>858952</v>
      </c>
      <c r="N1135" s="251">
        <v>0</v>
      </c>
      <c r="O1135" s="127">
        <v>38625</v>
      </c>
      <c r="P1135" s="251">
        <v>0</v>
      </c>
      <c r="Q1135" s="127">
        <v>85520</v>
      </c>
      <c r="R1135" s="251">
        <v>99.957901000976563</v>
      </c>
      <c r="S1135" s="127">
        <v>674507</v>
      </c>
      <c r="T1135" s="251">
        <v>99.94158935546875</v>
      </c>
      <c r="U1135" s="251">
        <v>99.816184997558594</v>
      </c>
      <c r="V1135" s="251">
        <v>99.756332397460938</v>
      </c>
      <c r="W1135" s="251">
        <v>99.774162292480469</v>
      </c>
      <c r="X1135" s="251">
        <v>99.698066711425781</v>
      </c>
      <c r="Y1135" s="127">
        <v>811698</v>
      </c>
      <c r="Z1135" s="251">
        <v>99.944808959960937</v>
      </c>
      <c r="AA1135" s="127">
        <v>136648</v>
      </c>
      <c r="AB1135" s="251">
        <v>99.8536376953125</v>
      </c>
      <c r="AC1135" s="127">
        <v>38623</v>
      </c>
      <c r="AD1135" s="251">
        <v>0.17606090009212494</v>
      </c>
      <c r="AE1135" s="127">
        <v>3120</v>
      </c>
      <c r="AF1135" s="251">
        <v>98.365386962890625</v>
      </c>
      <c r="AG1135" s="127">
        <v>859367</v>
      </c>
      <c r="AH1135" s="251">
        <v>0.13184122741222382</v>
      </c>
      <c r="AI1135" s="127">
        <v>11926</v>
      </c>
      <c r="AJ1135" s="251">
        <v>92.889488220214844</v>
      </c>
      <c r="AK1135" s="251">
        <v>0.87551200389862061</v>
      </c>
      <c r="AL1135" s="251">
        <v>4.8799995332956314E-2</v>
      </c>
      <c r="AM1135" s="245">
        <v>0</v>
      </c>
      <c r="AN1135" s="126">
        <v>0</v>
      </c>
      <c r="AO1135" s="156">
        <v>0</v>
      </c>
      <c r="AP1135" s="127">
        <v>0</v>
      </c>
      <c r="AQ1135" s="127">
        <v>0</v>
      </c>
      <c r="AR1135" s="127">
        <v>0</v>
      </c>
      <c r="AS1135" s="127">
        <v>0</v>
      </c>
      <c r="AT1135" s="127">
        <v>0</v>
      </c>
      <c r="AU1135" s="127">
        <v>0</v>
      </c>
      <c r="AV1135" s="298"/>
      <c r="AW1135" s="298"/>
      <c r="AX1135" s="298"/>
      <c r="AY1135" s="298"/>
      <c r="AZ1135" s="298"/>
      <c r="BA1135" s="298"/>
    </row>
    <row r="1136" spans="1:53" x14ac:dyDescent="0.25">
      <c r="A1136" s="9">
        <v>41845</v>
      </c>
      <c r="B1136" s="313" t="s">
        <v>82</v>
      </c>
      <c r="C1136" s="313" t="s">
        <v>86</v>
      </c>
      <c r="D1136" s="314" t="s">
        <v>120</v>
      </c>
      <c r="E1136" s="131">
        <v>51</v>
      </c>
      <c r="F1136" s="131">
        <v>165</v>
      </c>
      <c r="G1136" s="246">
        <v>341.04232788085937</v>
      </c>
      <c r="H1136" s="246">
        <v>0.58800005912780762</v>
      </c>
      <c r="I1136" s="246">
        <v>588946</v>
      </c>
      <c r="J1136" s="129">
        <v>0</v>
      </c>
      <c r="K1136" s="128">
        <v>50772</v>
      </c>
      <c r="L1136" s="252">
        <v>97.258331363743793</v>
      </c>
      <c r="M1136" s="128">
        <v>1098782</v>
      </c>
      <c r="N1136" s="252">
        <v>9.1009860625490546E-5</v>
      </c>
      <c r="O1136" s="128">
        <v>51120</v>
      </c>
      <c r="P1136" s="252">
        <v>0</v>
      </c>
      <c r="Q1136" s="128">
        <v>124159</v>
      </c>
      <c r="R1136" s="252">
        <v>99.88885498046875</v>
      </c>
      <c r="S1136" s="128">
        <v>890639</v>
      </c>
      <c r="T1136" s="252">
        <v>99.737380981445313</v>
      </c>
      <c r="U1136" s="252">
        <v>99.88458251953125</v>
      </c>
      <c r="V1136" s="252">
        <v>99.890243530273437</v>
      </c>
      <c r="W1136" s="252">
        <v>99.773567199707031</v>
      </c>
      <c r="X1136" s="252">
        <v>99.627914428710938</v>
      </c>
      <c r="Y1136" s="128">
        <v>1104409</v>
      </c>
      <c r="Z1136" s="252">
        <v>99.921043395996094</v>
      </c>
      <c r="AA1136" s="128">
        <v>186503</v>
      </c>
      <c r="AB1136" s="252">
        <v>99.7431640625</v>
      </c>
      <c r="AC1136" s="128">
        <v>51172</v>
      </c>
      <c r="AD1136" s="252">
        <v>0.18564839661121368</v>
      </c>
      <c r="AE1136" s="128">
        <v>5341</v>
      </c>
      <c r="AF1136" s="252">
        <v>98.277473449707031</v>
      </c>
      <c r="AG1136" s="128">
        <v>1101914</v>
      </c>
      <c r="AH1136" s="252">
        <v>0.28078415989875793</v>
      </c>
      <c r="AI1136" s="128">
        <v>16409</v>
      </c>
      <c r="AJ1136" s="252">
        <v>90.870864868164062</v>
      </c>
      <c r="AK1136" s="252">
        <v>1.2848708629608154</v>
      </c>
      <c r="AL1136" s="252">
        <v>7.652302086353302E-2</v>
      </c>
      <c r="AM1136" s="246">
        <v>0</v>
      </c>
      <c r="AN1136" s="129">
        <v>0</v>
      </c>
      <c r="AO1136" s="129">
        <v>0</v>
      </c>
      <c r="AP1136" s="296">
        <v>0</v>
      </c>
      <c r="AQ1136" s="296">
        <v>0</v>
      </c>
      <c r="AR1136" s="296">
        <v>1</v>
      </c>
      <c r="AS1136" s="296">
        <v>1</v>
      </c>
      <c r="AT1136" s="296">
        <v>0</v>
      </c>
      <c r="AU1136" s="296">
        <v>0</v>
      </c>
      <c r="AV1136" s="298"/>
      <c r="AW1136" s="298"/>
      <c r="AX1136" s="298"/>
      <c r="AY1136" s="298"/>
      <c r="AZ1136" s="298"/>
      <c r="BA1136" s="298"/>
    </row>
    <row r="1137" spans="1:53" x14ac:dyDescent="0.25">
      <c r="A1137" s="9">
        <v>41845</v>
      </c>
      <c r="B1137" s="313" t="s">
        <v>83</v>
      </c>
      <c r="C1137" s="313" t="s">
        <v>86</v>
      </c>
      <c r="D1137" s="314" t="s">
        <v>120</v>
      </c>
      <c r="E1137" s="131">
        <v>46</v>
      </c>
      <c r="F1137" s="131">
        <v>140</v>
      </c>
      <c r="G1137" s="246">
        <v>138.75601196289062</v>
      </c>
      <c r="H1137" s="246">
        <v>9.6000004559755325E-3</v>
      </c>
      <c r="I1137" s="246">
        <v>680418.4375</v>
      </c>
      <c r="J1137" s="131">
        <v>0</v>
      </c>
      <c r="K1137" s="130">
        <v>26505</v>
      </c>
      <c r="L1137" s="253">
        <v>97.317487266553485</v>
      </c>
      <c r="M1137" s="130">
        <v>857830</v>
      </c>
      <c r="N1137" s="253">
        <v>0</v>
      </c>
      <c r="O1137" s="130">
        <v>18655</v>
      </c>
      <c r="P1137" s="253">
        <v>0</v>
      </c>
      <c r="Q1137" s="130">
        <v>64831</v>
      </c>
      <c r="R1137" s="253">
        <v>99.406150817871094</v>
      </c>
      <c r="S1137" s="130">
        <v>616177</v>
      </c>
      <c r="T1137" s="253">
        <v>99.890937805175781</v>
      </c>
      <c r="U1137" s="253">
        <v>99.812385559082031</v>
      </c>
      <c r="V1137" s="253">
        <v>99.808937072753906</v>
      </c>
      <c r="W1137" s="253">
        <v>99.219650268554688</v>
      </c>
      <c r="X1137" s="253">
        <v>99.700080871582031</v>
      </c>
      <c r="Y1137" s="130">
        <v>1011577</v>
      </c>
      <c r="Z1137" s="253">
        <v>99.929420471191406</v>
      </c>
      <c r="AA1137" s="130">
        <v>214966</v>
      </c>
      <c r="AB1137" s="253">
        <v>99.81671142578125</v>
      </c>
      <c r="AC1137" s="130">
        <v>18661</v>
      </c>
      <c r="AD1137" s="253">
        <v>0.22506833076477051</v>
      </c>
      <c r="AE1137" s="130">
        <v>1694</v>
      </c>
      <c r="AF1137" s="253">
        <v>98.583236694335937</v>
      </c>
      <c r="AG1137" s="130">
        <v>859487</v>
      </c>
      <c r="AH1137" s="253">
        <v>0.26364564895629883</v>
      </c>
      <c r="AI1137" s="130">
        <v>6407</v>
      </c>
      <c r="AJ1137" s="253">
        <v>97.783676147460938</v>
      </c>
      <c r="AK1137" s="253">
        <v>1.0943787097930908</v>
      </c>
      <c r="AL1137" s="253">
        <v>6.999070942401886E-2</v>
      </c>
      <c r="AM1137" s="256">
        <v>0</v>
      </c>
      <c r="AN1137" s="131">
        <v>0</v>
      </c>
      <c r="AO1137" s="131">
        <v>0</v>
      </c>
      <c r="AP1137" s="296">
        <v>0</v>
      </c>
      <c r="AQ1137" s="296">
        <v>0</v>
      </c>
      <c r="AR1137" s="296">
        <v>1</v>
      </c>
      <c r="AS1137" s="296">
        <v>1</v>
      </c>
      <c r="AT1137" s="296">
        <v>1</v>
      </c>
      <c r="AU1137" s="296">
        <v>0</v>
      </c>
      <c r="AV1137" s="298"/>
      <c r="AW1137" s="298"/>
      <c r="AX1137" s="298"/>
      <c r="AY1137" s="298"/>
      <c r="AZ1137" s="298"/>
      <c r="BA1137" s="298"/>
    </row>
    <row r="1138" spans="1:53" x14ac:dyDescent="0.25">
      <c r="A1138" s="9">
        <v>41845</v>
      </c>
      <c r="B1138" s="299" t="s">
        <v>85</v>
      </c>
      <c r="C1138" s="299" t="s">
        <v>86</v>
      </c>
      <c r="D1138" s="300">
        <v>3</v>
      </c>
      <c r="E1138" s="124">
        <v>134</v>
      </c>
      <c r="F1138" s="124">
        <v>435</v>
      </c>
      <c r="G1138" s="242">
        <v>229.37039184570312</v>
      </c>
      <c r="H1138" s="242">
        <v>8.8799998164176941E-2</v>
      </c>
      <c r="I1138" s="242">
        <v>2274628.25</v>
      </c>
      <c r="J1138" s="125">
        <v>0</v>
      </c>
      <c r="K1138" s="124">
        <v>51489</v>
      </c>
      <c r="L1138" s="248">
        <v>97.236302899648464</v>
      </c>
      <c r="M1138" s="124">
        <v>2903695</v>
      </c>
      <c r="N1138" s="248">
        <v>0</v>
      </c>
      <c r="O1138" s="124">
        <v>28837</v>
      </c>
      <c r="P1138" s="248">
        <v>0</v>
      </c>
      <c r="Q1138" s="124">
        <v>159833</v>
      </c>
      <c r="R1138" s="248">
        <v>99.883628845214844</v>
      </c>
      <c r="S1138" s="124">
        <v>2098243</v>
      </c>
      <c r="T1138" s="248">
        <v>99.915451049804688</v>
      </c>
      <c r="U1138" s="248">
        <v>99.753791809082031</v>
      </c>
      <c r="V1138" s="248">
        <v>99.917930603027344</v>
      </c>
      <c r="W1138" s="248">
        <v>99.637710571289062</v>
      </c>
      <c r="X1138" s="248">
        <v>99.833450317382813</v>
      </c>
      <c r="Y1138" s="124">
        <v>5338246</v>
      </c>
      <c r="Z1138" s="248">
        <v>99.902511596679688</v>
      </c>
      <c r="AA1138" s="124">
        <v>989747</v>
      </c>
      <c r="AB1138" s="248">
        <v>99.789039611816406</v>
      </c>
      <c r="AC1138" s="124">
        <v>28915</v>
      </c>
      <c r="AD1138" s="248">
        <v>0.49801141023635864</v>
      </c>
      <c r="AE1138" s="124">
        <v>2332</v>
      </c>
      <c r="AF1138" s="248">
        <v>97.427101135253906</v>
      </c>
      <c r="AG1138" s="124">
        <v>2921331</v>
      </c>
      <c r="AH1138" s="248">
        <v>0.2376314103603363</v>
      </c>
      <c r="AI1138" s="124">
        <v>21460</v>
      </c>
      <c r="AJ1138" s="248">
        <v>91.011184692382813</v>
      </c>
      <c r="AK1138" s="248">
        <v>1.0706257820129395</v>
      </c>
      <c r="AL1138" s="248">
        <v>7.9711459577083588E-2</v>
      </c>
      <c r="AM1138" s="242">
        <v>0</v>
      </c>
      <c r="AN1138" s="125">
        <v>0</v>
      </c>
      <c r="AO1138" s="300">
        <v>0</v>
      </c>
      <c r="AP1138" s="124">
        <v>0</v>
      </c>
      <c r="AQ1138" s="124">
        <v>0</v>
      </c>
      <c r="AR1138" s="124">
        <v>0</v>
      </c>
      <c r="AS1138" s="124">
        <v>0</v>
      </c>
      <c r="AT1138" s="124">
        <v>0</v>
      </c>
      <c r="AU1138" s="124">
        <v>1</v>
      </c>
      <c r="AV1138" s="298"/>
      <c r="AW1138" s="298"/>
      <c r="AX1138" s="298"/>
      <c r="AY1138" s="298"/>
      <c r="AZ1138" s="298"/>
      <c r="BA1138" s="298"/>
    </row>
    <row r="1139" spans="1:53" x14ac:dyDescent="0.25">
      <c r="A1139" s="9">
        <v>41845</v>
      </c>
      <c r="B1139" s="304" t="s">
        <v>84</v>
      </c>
      <c r="C1139" s="304" t="s">
        <v>87</v>
      </c>
      <c r="D1139" s="305">
        <v>2</v>
      </c>
      <c r="E1139" s="142">
        <v>194</v>
      </c>
      <c r="F1139" s="142">
        <v>581</v>
      </c>
      <c r="G1139" s="243">
        <v>951.185546875</v>
      </c>
      <c r="H1139" s="243">
        <v>0.92934983968734741</v>
      </c>
      <c r="I1139" s="243">
        <v>4793712</v>
      </c>
      <c r="J1139" s="143">
        <v>0</v>
      </c>
      <c r="K1139" s="142">
        <v>118460</v>
      </c>
      <c r="L1139" s="249">
        <v>97.316393719398945</v>
      </c>
      <c r="M1139" s="142">
        <v>6260324</v>
      </c>
      <c r="N1139" s="249">
        <v>0</v>
      </c>
      <c r="O1139" s="142">
        <v>66524</v>
      </c>
      <c r="P1139" s="249">
        <v>3.9767648559063673E-4</v>
      </c>
      <c r="Q1139" s="142">
        <v>58294</v>
      </c>
      <c r="R1139" s="249">
        <v>99.910797119140625</v>
      </c>
      <c r="S1139" s="142">
        <v>4759710</v>
      </c>
      <c r="T1139" s="249">
        <v>99.983589172363281</v>
      </c>
      <c r="U1139" s="249">
        <v>99.831642150878906</v>
      </c>
      <c r="V1139" s="249">
        <v>99.901252746582031</v>
      </c>
      <c r="W1139" s="249">
        <v>99.742591857910156</v>
      </c>
      <c r="X1139" s="249">
        <v>99.884857177734375</v>
      </c>
      <c r="Y1139" s="142">
        <v>25009022</v>
      </c>
      <c r="Z1139" s="249">
        <v>99.911003112792969</v>
      </c>
      <c r="AA1139" s="142">
        <v>11922</v>
      </c>
      <c r="AB1139" s="249">
        <v>90.379127502441406</v>
      </c>
      <c r="AC1139" s="142">
        <v>57772</v>
      </c>
      <c r="AD1139" s="249">
        <v>0.21809872984886169</v>
      </c>
      <c r="AE1139" s="142">
        <v>8706</v>
      </c>
      <c r="AF1139" s="249">
        <v>99.414199829101563</v>
      </c>
      <c r="AG1139" s="142">
        <v>6230471</v>
      </c>
      <c r="AH1139" s="249">
        <v>0.12321700900793076</v>
      </c>
      <c r="AI1139" s="142">
        <v>12210</v>
      </c>
      <c r="AJ1139" s="249">
        <v>94.971336364746094</v>
      </c>
      <c r="AK1139" s="249">
        <v>2.6495263576507568</v>
      </c>
      <c r="AL1139" s="249">
        <v>0.17422689497470856</v>
      </c>
      <c r="AM1139" s="243">
        <v>0</v>
      </c>
      <c r="AN1139" s="143">
        <v>0</v>
      </c>
      <c r="AO1139" s="305">
        <v>0</v>
      </c>
      <c r="AP1139" s="142">
        <v>0</v>
      </c>
      <c r="AQ1139" s="142">
        <v>0</v>
      </c>
      <c r="AR1139" s="142">
        <v>0</v>
      </c>
      <c r="AS1139" s="142">
        <v>0</v>
      </c>
      <c r="AT1139" s="142">
        <v>0</v>
      </c>
      <c r="AU1139" s="142">
        <v>0</v>
      </c>
      <c r="AV1139" s="298"/>
      <c r="AW1139" s="298"/>
      <c r="AX1139" s="298"/>
      <c r="AY1139" s="298"/>
      <c r="AZ1139" s="298"/>
      <c r="BA1139" s="298"/>
    </row>
    <row r="1140" spans="1:53" x14ac:dyDescent="0.25">
      <c r="A1140" s="9">
        <v>41844</v>
      </c>
      <c r="B1140" s="299" t="s">
        <v>17</v>
      </c>
      <c r="C1140" s="299"/>
      <c r="D1140" s="300">
        <v>3</v>
      </c>
      <c r="E1140" s="124">
        <v>853</v>
      </c>
      <c r="F1140" s="124">
        <v>2758</v>
      </c>
      <c r="G1140" s="242">
        <v>5794.8894500732422</v>
      </c>
      <c r="H1140" s="242">
        <v>3.7826249375939369</v>
      </c>
      <c r="I1140" s="242">
        <v>14772907.28125</v>
      </c>
      <c r="J1140" s="125"/>
      <c r="K1140" s="124">
        <v>810022</v>
      </c>
      <c r="L1140" s="248">
        <v>97.342170953381512</v>
      </c>
      <c r="M1140" s="124">
        <v>28879976</v>
      </c>
      <c r="N1140" s="248">
        <v>2.4238247607838961E-5</v>
      </c>
      <c r="O1140" s="124">
        <v>666242</v>
      </c>
      <c r="P1140" s="248">
        <v>1.2007648951143828E-3</v>
      </c>
      <c r="Q1140" s="124">
        <v>1847725</v>
      </c>
      <c r="R1140" s="248">
        <v>99.883478280157902</v>
      </c>
      <c r="S1140" s="124">
        <v>21912327</v>
      </c>
      <c r="T1140" s="248">
        <v>99.937318093068541</v>
      </c>
      <c r="U1140" s="248">
        <v>99.783562108234705</v>
      </c>
      <c r="V1140" s="248">
        <v>99.806240620946141</v>
      </c>
      <c r="W1140" s="248">
        <v>99.667292585546477</v>
      </c>
      <c r="X1140" s="248">
        <v>99.743680166088325</v>
      </c>
      <c r="Y1140" s="124">
        <v>49030425</v>
      </c>
      <c r="Z1140" s="248">
        <v>99.905524752555749</v>
      </c>
      <c r="AA1140" s="124">
        <v>4627932</v>
      </c>
      <c r="AB1140" s="248">
        <v>99.779727632846189</v>
      </c>
      <c r="AC1140" s="124">
        <v>658136</v>
      </c>
      <c r="AD1140" s="248">
        <v>0.26590248702617952</v>
      </c>
      <c r="AE1140" s="124">
        <v>61052</v>
      </c>
      <c r="AF1140" s="248">
        <v>98.371879955907332</v>
      </c>
      <c r="AG1140" s="124">
        <v>28882296</v>
      </c>
      <c r="AH1140" s="248">
        <v>0.15465875717433328</v>
      </c>
      <c r="AI1140" s="124">
        <v>314699</v>
      </c>
      <c r="AJ1140" s="248">
        <v>94.885906000163899</v>
      </c>
      <c r="AK1140" s="248">
        <v>0.92899414725254092</v>
      </c>
      <c r="AL1140" s="248" t="e">
        <v>#DIV/0!</v>
      </c>
      <c r="AM1140" s="242"/>
      <c r="AN1140" s="125"/>
      <c r="AO1140" s="300"/>
      <c r="AP1140" s="124">
        <v>0</v>
      </c>
      <c r="AQ1140" s="124">
        <v>0</v>
      </c>
      <c r="AR1140" s="124">
        <v>2</v>
      </c>
      <c r="AS1140" s="124">
        <v>7</v>
      </c>
      <c r="AT1140" s="124">
        <v>2</v>
      </c>
      <c r="AU1140" s="124">
        <v>1</v>
      </c>
      <c r="AV1140" s="298"/>
      <c r="AW1140" s="298"/>
      <c r="AX1140" s="298"/>
      <c r="AY1140" s="298"/>
      <c r="AZ1140" s="298"/>
      <c r="BA1140" s="298"/>
    </row>
    <row r="1141" spans="1:53" x14ac:dyDescent="0.25">
      <c r="A1141" s="9">
        <v>41844</v>
      </c>
      <c r="B1141" s="304" t="s">
        <v>88</v>
      </c>
      <c r="C1141" s="304"/>
      <c r="D1141" s="305">
        <v>2</v>
      </c>
      <c r="E1141" s="142">
        <v>659</v>
      </c>
      <c r="F1141" s="142">
        <v>2177</v>
      </c>
      <c r="G1141" s="243">
        <v>4882.5554656982422</v>
      </c>
      <c r="H1141" s="243">
        <v>2.9976000562310219</v>
      </c>
      <c r="I1141" s="243">
        <v>9928967.78125</v>
      </c>
      <c r="J1141" s="143"/>
      <c r="K1141" s="142">
        <v>692827</v>
      </c>
      <c r="L1141" s="249">
        <v>97.34536904595231</v>
      </c>
      <c r="M1141" s="142">
        <v>22448680</v>
      </c>
      <c r="N1141" s="249">
        <v>3.1182234732574328E-5</v>
      </c>
      <c r="O1141" s="142">
        <v>603975</v>
      </c>
      <c r="P1141" s="249">
        <v>1.3245581443781559E-3</v>
      </c>
      <c r="Q1141" s="142">
        <v>1793500</v>
      </c>
      <c r="R1141" s="249">
        <v>99.883077670167282</v>
      </c>
      <c r="S1141" s="142">
        <v>17040879</v>
      </c>
      <c r="T1141" s="249">
        <v>99.924463607293177</v>
      </c>
      <c r="U1141" s="249">
        <v>99.777805354169942</v>
      </c>
      <c r="V1141" s="249">
        <v>99.77815734269133</v>
      </c>
      <c r="W1141" s="249">
        <v>99.66114281949389</v>
      </c>
      <c r="X1141" s="249">
        <v>99.702788521925328</v>
      </c>
      <c r="Y1141" s="142">
        <v>25661775</v>
      </c>
      <c r="Z1141" s="249">
        <v>99.904760098378631</v>
      </c>
      <c r="AA1141" s="142">
        <v>4615736</v>
      </c>
      <c r="AB1141" s="249">
        <v>99.804602014068806</v>
      </c>
      <c r="AC1141" s="142">
        <v>604284</v>
      </c>
      <c r="AD1141" s="249">
        <v>0.27089911178815734</v>
      </c>
      <c r="AE1141" s="142">
        <v>52634</v>
      </c>
      <c r="AF1141" s="249">
        <v>98.21218209307068</v>
      </c>
      <c r="AG1141" s="142">
        <v>22480801</v>
      </c>
      <c r="AH1141" s="249">
        <v>0.16509198278809825</v>
      </c>
      <c r="AI1141" s="142">
        <v>302261</v>
      </c>
      <c r="AJ1141" s="249">
        <v>94.878597425368014</v>
      </c>
      <c r="AK1141" s="249">
        <v>8.5623916455071439E-7</v>
      </c>
      <c r="AL1141" s="249" t="e">
        <v>#DIV/0!</v>
      </c>
      <c r="AM1141" s="243"/>
      <c r="AN1141" s="143"/>
      <c r="AO1141" s="305"/>
      <c r="AP1141" s="142">
        <v>0</v>
      </c>
      <c r="AQ1141" s="142">
        <v>0</v>
      </c>
      <c r="AR1141" s="142">
        <v>2</v>
      </c>
      <c r="AS1141" s="142">
        <v>6</v>
      </c>
      <c r="AT1141" s="142">
        <v>2</v>
      </c>
      <c r="AU1141" s="142">
        <v>1</v>
      </c>
      <c r="AV1141" s="298"/>
      <c r="AW1141" s="298"/>
      <c r="AX1141" s="298"/>
      <c r="AY1141" s="298"/>
      <c r="AZ1141" s="298"/>
      <c r="BA1141" s="298"/>
    </row>
    <row r="1142" spans="1:53" x14ac:dyDescent="0.25">
      <c r="A1142" s="9">
        <v>41844</v>
      </c>
      <c r="B1142" s="306" t="s">
        <v>89</v>
      </c>
      <c r="C1142" s="306"/>
      <c r="D1142" s="307">
        <v>1</v>
      </c>
      <c r="E1142" s="145">
        <v>194</v>
      </c>
      <c r="F1142" s="145">
        <v>581</v>
      </c>
      <c r="G1142" s="244">
        <v>912.333984375</v>
      </c>
      <c r="H1142" s="244">
        <v>0.78502488136291504</v>
      </c>
      <c r="I1142" s="244">
        <v>4843939.5</v>
      </c>
      <c r="J1142" s="138"/>
      <c r="K1142" s="145">
        <v>117195</v>
      </c>
      <c r="L1142" s="250">
        <v>97.32326464439609</v>
      </c>
      <c r="M1142" s="145">
        <v>6431296</v>
      </c>
      <c r="N1142" s="250">
        <v>0</v>
      </c>
      <c r="O1142" s="145">
        <v>62267</v>
      </c>
      <c r="P1142" s="250">
        <v>0</v>
      </c>
      <c r="Q1142" s="145">
        <v>54225</v>
      </c>
      <c r="R1142" s="250">
        <v>99.896728515625</v>
      </c>
      <c r="S1142" s="145">
        <v>4871448</v>
      </c>
      <c r="T1142" s="250">
        <v>99.982284545898437</v>
      </c>
      <c r="U1142" s="250">
        <v>99.839401245117188</v>
      </c>
      <c r="V1142" s="250">
        <v>99.904266357421875</v>
      </c>
      <c r="W1142" s="250">
        <v>99.736297607421875</v>
      </c>
      <c r="X1142" s="250">
        <v>99.886566162109375</v>
      </c>
      <c r="Y1142" s="145">
        <v>23368650</v>
      </c>
      <c r="Z1142" s="250">
        <v>99.906364440917969</v>
      </c>
      <c r="AA1142" s="145">
        <v>12196</v>
      </c>
      <c r="AB1142" s="250">
        <v>90.365692138671875</v>
      </c>
      <c r="AC1142" s="145">
        <v>53852</v>
      </c>
      <c r="AD1142" s="250">
        <v>0.20983436703681946</v>
      </c>
      <c r="AE1142" s="145">
        <v>8418</v>
      </c>
      <c r="AF1142" s="250">
        <v>99.370399475097656</v>
      </c>
      <c r="AG1142" s="145">
        <v>6401495</v>
      </c>
      <c r="AH1142" s="250">
        <v>0.11801930516958237</v>
      </c>
      <c r="AI1142" s="145">
        <v>12438</v>
      </c>
      <c r="AJ1142" s="250">
        <v>95.063514709472656</v>
      </c>
      <c r="AK1142" s="250">
        <v>2.8332178592681885</v>
      </c>
      <c r="AL1142" s="250">
        <v>0.1789221316576004</v>
      </c>
      <c r="AM1142" s="244"/>
      <c r="AN1142" s="138"/>
      <c r="AO1142" s="307"/>
      <c r="AP1142" s="145">
        <v>0</v>
      </c>
      <c r="AQ1142" s="145">
        <v>0</v>
      </c>
      <c r="AR1142" s="145">
        <v>0</v>
      </c>
      <c r="AS1142" s="145">
        <v>1</v>
      </c>
      <c r="AT1142" s="145">
        <v>0</v>
      </c>
      <c r="AU1142" s="145">
        <v>0</v>
      </c>
      <c r="AV1142" s="298"/>
      <c r="AW1142" s="298"/>
      <c r="AX1142" s="298"/>
      <c r="AY1142" s="298"/>
      <c r="AZ1142" s="298"/>
      <c r="BA1142" s="298"/>
    </row>
    <row r="1143" spans="1:53" x14ac:dyDescent="0.25">
      <c r="A1143" s="9">
        <v>41844</v>
      </c>
      <c r="B1143" s="309" t="s">
        <v>75</v>
      </c>
      <c r="C1143" s="309" t="s">
        <v>86</v>
      </c>
      <c r="D1143" s="310" t="s">
        <v>118</v>
      </c>
      <c r="E1143" s="127">
        <v>39</v>
      </c>
      <c r="F1143" s="127">
        <v>158</v>
      </c>
      <c r="G1143" s="245">
        <v>1265.4337158203125</v>
      </c>
      <c r="H1143" s="245">
        <v>0.66959995031356812</v>
      </c>
      <c r="I1143" s="245">
        <v>917924.125</v>
      </c>
      <c r="J1143" s="126">
        <v>0</v>
      </c>
      <c r="K1143" s="127">
        <v>147994</v>
      </c>
      <c r="L1143" s="251">
        <v>97.480978958606428</v>
      </c>
      <c r="M1143" s="127">
        <v>3478535</v>
      </c>
      <c r="N1143" s="251">
        <v>2.0123414287809283E-4</v>
      </c>
      <c r="O1143" s="127">
        <v>158868</v>
      </c>
      <c r="P1143" s="251">
        <v>4.4061737135052681E-3</v>
      </c>
      <c r="Q1143" s="127">
        <v>377261</v>
      </c>
      <c r="R1143" s="251">
        <v>99.922332763671875</v>
      </c>
      <c r="S1143" s="127">
        <v>2760211</v>
      </c>
      <c r="T1143" s="251">
        <v>99.924606323242188</v>
      </c>
      <c r="U1143" s="251">
        <v>99.833824157714844</v>
      </c>
      <c r="V1143" s="251">
        <v>99.450920104980469</v>
      </c>
      <c r="W1143" s="251">
        <v>99.75628662109375</v>
      </c>
      <c r="X1143" s="251">
        <v>99.375938415527344</v>
      </c>
      <c r="Y1143" s="127">
        <v>3098425</v>
      </c>
      <c r="Z1143" s="251">
        <v>99.927703857421875</v>
      </c>
      <c r="AA1143" s="127">
        <v>522186</v>
      </c>
      <c r="AB1143" s="251">
        <v>99.646102905273437</v>
      </c>
      <c r="AC1143" s="127">
        <v>159093</v>
      </c>
      <c r="AD1143" s="251">
        <v>0.30799594521522522</v>
      </c>
      <c r="AE1143" s="127">
        <v>19379</v>
      </c>
      <c r="AF1143" s="251">
        <v>98.544815063476562</v>
      </c>
      <c r="AG1143" s="127">
        <v>3470105</v>
      </c>
      <c r="AH1143" s="251">
        <v>0.13506795465946198</v>
      </c>
      <c r="AI1143" s="127">
        <v>120129</v>
      </c>
      <c r="AJ1143" s="251">
        <v>96.378059387207031</v>
      </c>
      <c r="AK1143" s="251">
        <v>1.1179407835006714</v>
      </c>
      <c r="AL1143" s="251">
        <v>5.974934995174408E-2</v>
      </c>
      <c r="AM1143" s="245">
        <v>0</v>
      </c>
      <c r="AN1143" s="126">
        <v>0</v>
      </c>
      <c r="AO1143" s="156">
        <v>0</v>
      </c>
      <c r="AP1143" s="127">
        <v>0</v>
      </c>
      <c r="AQ1143" s="127">
        <v>0</v>
      </c>
      <c r="AR1143" s="127">
        <v>0</v>
      </c>
      <c r="AS1143" s="127">
        <v>3</v>
      </c>
      <c r="AT1143" s="127">
        <v>0</v>
      </c>
      <c r="AU1143" s="127">
        <v>0</v>
      </c>
      <c r="AV1143" s="298"/>
      <c r="AW1143" s="298"/>
      <c r="AX1143" s="298"/>
      <c r="AY1143" s="298"/>
      <c r="AZ1143" s="298"/>
      <c r="BA1143" s="298"/>
    </row>
    <row r="1144" spans="1:53" x14ac:dyDescent="0.25">
      <c r="A1144" s="9">
        <v>41844</v>
      </c>
      <c r="B1144" s="309" t="s">
        <v>76</v>
      </c>
      <c r="C1144" s="309" t="s">
        <v>86</v>
      </c>
      <c r="D1144" s="310" t="s">
        <v>119</v>
      </c>
      <c r="E1144" s="127">
        <v>53</v>
      </c>
      <c r="F1144" s="127">
        <v>171</v>
      </c>
      <c r="G1144" s="245">
        <v>371.72406005859375</v>
      </c>
      <c r="H1144" s="245">
        <v>0.14880001544952393</v>
      </c>
      <c r="I1144" s="245">
        <v>630236.0625</v>
      </c>
      <c r="J1144" s="126">
        <v>0</v>
      </c>
      <c r="K1144" s="127">
        <v>51751</v>
      </c>
      <c r="L1144" s="251">
        <v>97.685068887557719</v>
      </c>
      <c r="M1144" s="127">
        <v>1628985</v>
      </c>
      <c r="N1144" s="251">
        <v>0</v>
      </c>
      <c r="O1144" s="127">
        <v>44103</v>
      </c>
      <c r="P1144" s="251">
        <v>0</v>
      </c>
      <c r="Q1144" s="127">
        <v>172825</v>
      </c>
      <c r="R1144" s="251">
        <v>99.953132629394531</v>
      </c>
      <c r="S1144" s="127">
        <v>1198437</v>
      </c>
      <c r="T1144" s="251">
        <v>99.953437805175781</v>
      </c>
      <c r="U1144" s="251">
        <v>99.693901062011719</v>
      </c>
      <c r="V1144" s="251">
        <v>99.897422790527344</v>
      </c>
      <c r="W1144" s="251">
        <v>99.647178649902344</v>
      </c>
      <c r="X1144" s="251">
        <v>99.850906372070313</v>
      </c>
      <c r="Y1144" s="127">
        <v>1742649</v>
      </c>
      <c r="Z1144" s="251">
        <v>99.918914794921875</v>
      </c>
      <c r="AA1144" s="127">
        <v>289718</v>
      </c>
      <c r="AB1144" s="251">
        <v>99.868492126464844</v>
      </c>
      <c r="AC1144" s="127">
        <v>44099</v>
      </c>
      <c r="AD1144" s="251">
        <v>0.28345313668251038</v>
      </c>
      <c r="AE1144" s="127">
        <v>844</v>
      </c>
      <c r="AF1144" s="251">
        <v>97.630332946777344</v>
      </c>
      <c r="AG1144" s="127">
        <v>1631380</v>
      </c>
      <c r="AH1144" s="251">
        <v>0.1191016212105751</v>
      </c>
      <c r="AI1144" s="127">
        <v>13432</v>
      </c>
      <c r="AJ1144" s="251">
        <v>92.42852783203125</v>
      </c>
      <c r="AK1144" s="251">
        <v>1.0948734283447266</v>
      </c>
      <c r="AL1144" s="251">
        <v>5.7215206325054169E-2</v>
      </c>
      <c r="AM1144" s="245">
        <v>0</v>
      </c>
      <c r="AN1144" s="126">
        <v>0</v>
      </c>
      <c r="AO1144" s="156">
        <v>0</v>
      </c>
      <c r="AP1144" s="127">
        <v>0</v>
      </c>
      <c r="AQ1144" s="127">
        <v>0</v>
      </c>
      <c r="AR1144" s="127">
        <v>0</v>
      </c>
      <c r="AS1144" s="127">
        <v>0</v>
      </c>
      <c r="AT1144" s="127">
        <v>0</v>
      </c>
      <c r="AU1144" s="127">
        <v>0</v>
      </c>
      <c r="AV1144" s="298"/>
      <c r="AW1144" s="298"/>
      <c r="AX1144" s="298"/>
      <c r="AY1144" s="298"/>
      <c r="AZ1144" s="298"/>
      <c r="BA1144" s="298"/>
    </row>
    <row r="1145" spans="1:53" x14ac:dyDescent="0.25">
      <c r="A1145" s="9">
        <v>41844</v>
      </c>
      <c r="B1145" s="309" t="s">
        <v>77</v>
      </c>
      <c r="C1145" s="309" t="s">
        <v>86</v>
      </c>
      <c r="D1145" s="310" t="s">
        <v>118</v>
      </c>
      <c r="E1145" s="127">
        <v>65</v>
      </c>
      <c r="F1145" s="127">
        <v>220</v>
      </c>
      <c r="G1145" s="245">
        <v>609.67205810546875</v>
      </c>
      <c r="H1145" s="245">
        <v>0.57599997520446777</v>
      </c>
      <c r="I1145" s="245">
        <v>924223.875</v>
      </c>
      <c r="J1145" s="126">
        <v>0</v>
      </c>
      <c r="K1145" s="127">
        <v>96434</v>
      </c>
      <c r="L1145" s="251">
        <v>97.33496484642346</v>
      </c>
      <c r="M1145" s="127">
        <v>2987883</v>
      </c>
      <c r="N1145" s="251">
        <v>0</v>
      </c>
      <c r="O1145" s="127">
        <v>74041</v>
      </c>
      <c r="P1145" s="251">
        <v>0</v>
      </c>
      <c r="Q1145" s="127">
        <v>233855</v>
      </c>
      <c r="R1145" s="251">
        <v>99.957237243652344</v>
      </c>
      <c r="S1145" s="127">
        <v>2199443</v>
      </c>
      <c r="T1145" s="251">
        <v>99.94866943359375</v>
      </c>
      <c r="U1145" s="251">
        <v>99.735282897949219</v>
      </c>
      <c r="V1145" s="251">
        <v>99.812141418457031</v>
      </c>
      <c r="W1145" s="251">
        <v>99.692634582519531</v>
      </c>
      <c r="X1145" s="251">
        <v>99.760910034179688</v>
      </c>
      <c r="Y1145" s="127">
        <v>3156790</v>
      </c>
      <c r="Z1145" s="251">
        <v>99.884185791015625</v>
      </c>
      <c r="AA1145" s="127">
        <v>587643</v>
      </c>
      <c r="AB1145" s="251">
        <v>99.830169677734375</v>
      </c>
      <c r="AC1145" s="127">
        <v>74023</v>
      </c>
      <c r="AD1145" s="251">
        <v>0.24451859295368195</v>
      </c>
      <c r="AE1145" s="127">
        <v>6339</v>
      </c>
      <c r="AF1145" s="251">
        <v>98.454017639160156</v>
      </c>
      <c r="AG1145" s="127">
        <v>2992458</v>
      </c>
      <c r="AH1145" s="251">
        <v>0.15629291534423828</v>
      </c>
      <c r="AI1145" s="127">
        <v>27081</v>
      </c>
      <c r="AJ1145" s="251">
        <v>95.321441650390625</v>
      </c>
      <c r="AK1145" s="251">
        <v>0.92579150199890137</v>
      </c>
      <c r="AL1145" s="251">
        <v>6.3319079577922821E-2</v>
      </c>
      <c r="AM1145" s="245">
        <v>0</v>
      </c>
      <c r="AN1145" s="126">
        <v>0</v>
      </c>
      <c r="AO1145" s="156">
        <v>0</v>
      </c>
      <c r="AP1145" s="127">
        <v>0</v>
      </c>
      <c r="AQ1145" s="127">
        <v>0</v>
      </c>
      <c r="AR1145" s="127">
        <v>0</v>
      </c>
      <c r="AS1145" s="127">
        <v>0</v>
      </c>
      <c r="AT1145" s="127">
        <v>0</v>
      </c>
      <c r="AU1145" s="127">
        <v>0</v>
      </c>
      <c r="AV1145" s="298"/>
      <c r="AW1145" s="298"/>
      <c r="AX1145" s="298"/>
      <c r="AY1145" s="298"/>
      <c r="AZ1145" s="298"/>
      <c r="BA1145" s="298"/>
    </row>
    <row r="1146" spans="1:53" x14ac:dyDescent="0.25">
      <c r="A1146" s="9">
        <v>41844</v>
      </c>
      <c r="B1146" s="309" t="s">
        <v>124</v>
      </c>
      <c r="C1146" s="309" t="s">
        <v>86</v>
      </c>
      <c r="D1146" s="310" t="s">
        <v>118</v>
      </c>
      <c r="E1146" s="127">
        <v>43</v>
      </c>
      <c r="F1146" s="127">
        <v>139</v>
      </c>
      <c r="G1146" s="245">
        <v>254.97593688964844</v>
      </c>
      <c r="H1146" s="245">
        <v>6.2400005757808685E-2</v>
      </c>
      <c r="I1146" s="245">
        <v>435608.3125</v>
      </c>
      <c r="J1146" s="126">
        <v>0</v>
      </c>
      <c r="K1146" s="127">
        <v>21456</v>
      </c>
      <c r="L1146" s="251">
        <v>96.993847874720359</v>
      </c>
      <c r="M1146" s="127">
        <v>1490851</v>
      </c>
      <c r="N1146" s="251">
        <v>0</v>
      </c>
      <c r="O1146" s="127">
        <v>32238</v>
      </c>
      <c r="P1146" s="251">
        <v>0</v>
      </c>
      <c r="Q1146" s="127">
        <v>100831</v>
      </c>
      <c r="R1146" s="251">
        <v>99.807601928710938</v>
      </c>
      <c r="S1146" s="127">
        <v>1134227</v>
      </c>
      <c r="T1146" s="251">
        <v>99.901603698730469</v>
      </c>
      <c r="U1146" s="251">
        <v>99.646377563476563</v>
      </c>
      <c r="V1146" s="251">
        <v>99.754570007324219</v>
      </c>
      <c r="W1146" s="251">
        <v>99.454658508300781</v>
      </c>
      <c r="X1146" s="251">
        <v>99.656417846679688</v>
      </c>
      <c r="Y1146" s="127">
        <v>1664824</v>
      </c>
      <c r="Z1146" s="251">
        <v>99.898605346679688</v>
      </c>
      <c r="AA1146" s="127">
        <v>287241</v>
      </c>
      <c r="AB1146" s="251">
        <v>99.840202331542969</v>
      </c>
      <c r="AC1146" s="127">
        <v>32196</v>
      </c>
      <c r="AD1146" s="251">
        <v>0.22984221577644348</v>
      </c>
      <c r="AE1146" s="127">
        <v>2845</v>
      </c>
      <c r="AF1146" s="251">
        <v>98.031631469726563</v>
      </c>
      <c r="AG1146" s="127">
        <v>1491584</v>
      </c>
      <c r="AH1146" s="251">
        <v>0.1359628438949585</v>
      </c>
      <c r="AI1146" s="127">
        <v>22716</v>
      </c>
      <c r="AJ1146" s="251">
        <v>91.367317199707031</v>
      </c>
      <c r="AK1146" s="251">
        <v>0.89598995447158813</v>
      </c>
      <c r="AL1146" s="251">
        <v>5.1161132752895355E-2</v>
      </c>
      <c r="AM1146" s="245">
        <v>0</v>
      </c>
      <c r="AN1146" s="126">
        <v>0</v>
      </c>
      <c r="AO1146" s="156">
        <v>0</v>
      </c>
      <c r="AP1146" s="127">
        <v>0</v>
      </c>
      <c r="AQ1146" s="127">
        <v>0</v>
      </c>
      <c r="AR1146" s="127">
        <v>0</v>
      </c>
      <c r="AS1146" s="127">
        <v>0</v>
      </c>
      <c r="AT1146" s="127">
        <v>0</v>
      </c>
      <c r="AU1146" s="127">
        <v>0</v>
      </c>
      <c r="AV1146" s="298"/>
      <c r="AW1146" s="298"/>
      <c r="AX1146" s="298"/>
      <c r="AY1146" s="298"/>
      <c r="AZ1146" s="298"/>
      <c r="BA1146" s="298"/>
    </row>
    <row r="1147" spans="1:53" x14ac:dyDescent="0.25">
      <c r="A1147" s="9">
        <v>41844</v>
      </c>
      <c r="B1147" s="309" t="s">
        <v>78</v>
      </c>
      <c r="C1147" s="309" t="s">
        <v>86</v>
      </c>
      <c r="D1147" s="310" t="s">
        <v>118</v>
      </c>
      <c r="E1147" s="127">
        <v>33</v>
      </c>
      <c r="F1147" s="127">
        <v>104</v>
      </c>
      <c r="G1147" s="245">
        <v>534.30023193359375</v>
      </c>
      <c r="H1147" s="245">
        <v>0.31680002808570862</v>
      </c>
      <c r="I1147" s="245">
        <v>425804.875</v>
      </c>
      <c r="J1147" s="126">
        <v>0</v>
      </c>
      <c r="K1147" s="127">
        <v>67206</v>
      </c>
      <c r="L1147" s="251">
        <v>97.406481564146063</v>
      </c>
      <c r="M1147" s="127">
        <v>1553678</v>
      </c>
      <c r="N1147" s="251">
        <v>0</v>
      </c>
      <c r="O1147" s="127">
        <v>63783</v>
      </c>
      <c r="P1147" s="251">
        <v>0</v>
      </c>
      <c r="Q1147" s="127">
        <v>158836</v>
      </c>
      <c r="R1147" s="251">
        <v>99.961593627929688</v>
      </c>
      <c r="S1147" s="127">
        <v>1152147</v>
      </c>
      <c r="T1147" s="251">
        <v>99.949920654296875</v>
      </c>
      <c r="U1147" s="251">
        <v>99.868301391601562</v>
      </c>
      <c r="V1147" s="251">
        <v>99.865608215332031</v>
      </c>
      <c r="W1147" s="251">
        <v>99.829948425292969</v>
      </c>
      <c r="X1147" s="251">
        <v>99.815597534179688</v>
      </c>
      <c r="Y1147" s="127">
        <v>1643798</v>
      </c>
      <c r="Z1147" s="251">
        <v>99.885025024414063</v>
      </c>
      <c r="AA1147" s="127">
        <v>255414</v>
      </c>
      <c r="AB1147" s="251">
        <v>99.836341857910156</v>
      </c>
      <c r="AC1147" s="127">
        <v>63832</v>
      </c>
      <c r="AD1147" s="251">
        <v>0.22245895862579346</v>
      </c>
      <c r="AE1147" s="127">
        <v>4276</v>
      </c>
      <c r="AF1147" s="251">
        <v>97.754913330078125</v>
      </c>
      <c r="AG1147" s="127">
        <v>1556855</v>
      </c>
      <c r="AH1147" s="251">
        <v>0.14985339343547821</v>
      </c>
      <c r="AI1147" s="127">
        <v>15577</v>
      </c>
      <c r="AJ1147" s="251">
        <v>94.562492370605469</v>
      </c>
      <c r="AK1147" s="251">
        <v>1.1469279527664185</v>
      </c>
      <c r="AL1147" s="251">
        <v>5.4818253964185715E-2</v>
      </c>
      <c r="AM1147" s="245">
        <v>0</v>
      </c>
      <c r="AN1147" s="126">
        <v>0</v>
      </c>
      <c r="AO1147" s="156">
        <v>0</v>
      </c>
      <c r="AP1147" s="127">
        <v>0</v>
      </c>
      <c r="AQ1147" s="127">
        <v>0</v>
      </c>
      <c r="AR1147" s="127">
        <v>0</v>
      </c>
      <c r="AS1147" s="127">
        <v>0</v>
      </c>
      <c r="AT1147" s="127">
        <v>0</v>
      </c>
      <c r="AU1147" s="127">
        <v>0</v>
      </c>
      <c r="AV1147" s="298"/>
      <c r="AW1147" s="298"/>
      <c r="AX1147" s="298"/>
      <c r="AY1147" s="298"/>
      <c r="AZ1147" s="298"/>
      <c r="BA1147" s="298"/>
    </row>
    <row r="1148" spans="1:53" x14ac:dyDescent="0.25">
      <c r="A1148" s="9">
        <v>41844</v>
      </c>
      <c r="B1148" s="309" t="s">
        <v>79</v>
      </c>
      <c r="C1148" s="309" t="s">
        <v>86</v>
      </c>
      <c r="D1148" s="310" t="s">
        <v>119</v>
      </c>
      <c r="E1148" s="127">
        <v>81</v>
      </c>
      <c r="F1148" s="127">
        <v>273</v>
      </c>
      <c r="G1148" s="245">
        <v>373.77120971679687</v>
      </c>
      <c r="H1148" s="245">
        <v>0.216000035405159</v>
      </c>
      <c r="I1148" s="245">
        <v>1191029.125</v>
      </c>
      <c r="J1148" s="126">
        <v>0</v>
      </c>
      <c r="K1148" s="127">
        <v>60949</v>
      </c>
      <c r="L1148" s="251">
        <v>97.215704933633035</v>
      </c>
      <c r="M1148" s="127">
        <v>2798675</v>
      </c>
      <c r="N1148" s="251">
        <v>0</v>
      </c>
      <c r="O1148" s="127">
        <v>43597</v>
      </c>
      <c r="P1148" s="251">
        <v>0</v>
      </c>
      <c r="Q1148" s="127">
        <v>148352</v>
      </c>
      <c r="R1148" s="251">
        <v>99.903610229492188</v>
      </c>
      <c r="S1148" s="127">
        <v>2171446</v>
      </c>
      <c r="T1148" s="251">
        <v>99.903518676757813</v>
      </c>
      <c r="U1148" s="251">
        <v>99.715576171875</v>
      </c>
      <c r="V1148" s="251">
        <v>99.797157287597656</v>
      </c>
      <c r="W1148" s="251">
        <v>99.619461059570313</v>
      </c>
      <c r="X1148" s="251">
        <v>99.700874328613281</v>
      </c>
      <c r="Y1148" s="127">
        <v>3448072</v>
      </c>
      <c r="Z1148" s="251">
        <v>99.896896362304688</v>
      </c>
      <c r="AA1148" s="127">
        <v>657773</v>
      </c>
      <c r="AB1148" s="251">
        <v>99.843864440917969</v>
      </c>
      <c r="AC1148" s="127">
        <v>43592</v>
      </c>
      <c r="AD1148" s="251">
        <v>0.26380985975265503</v>
      </c>
      <c r="AE1148" s="127">
        <v>2907</v>
      </c>
      <c r="AF1148" s="251">
        <v>97.729621887207031</v>
      </c>
      <c r="AG1148" s="127">
        <v>2801256</v>
      </c>
      <c r="AH1148" s="251">
        <v>0.12876367568969727</v>
      </c>
      <c r="AI1148" s="127">
        <v>25412</v>
      </c>
      <c r="AJ1148" s="251">
        <v>96.895164489746094</v>
      </c>
      <c r="AK1148" s="251">
        <v>0.95650476217269897</v>
      </c>
      <c r="AL1148" s="251">
        <v>6.1607327312231064E-2</v>
      </c>
      <c r="AM1148" s="245">
        <v>0</v>
      </c>
      <c r="AN1148" s="126">
        <v>0</v>
      </c>
      <c r="AO1148" s="156">
        <v>0</v>
      </c>
      <c r="AP1148" s="127">
        <v>0</v>
      </c>
      <c r="AQ1148" s="127">
        <v>0</v>
      </c>
      <c r="AR1148" s="127">
        <v>0</v>
      </c>
      <c r="AS1148" s="127">
        <v>0</v>
      </c>
      <c r="AT1148" s="127">
        <v>1</v>
      </c>
      <c r="AU1148" s="127">
        <v>0</v>
      </c>
      <c r="AV1148" s="298"/>
      <c r="AW1148" s="298"/>
      <c r="AX1148" s="298"/>
      <c r="AY1148" s="298"/>
      <c r="AZ1148" s="298"/>
      <c r="BA1148" s="298"/>
    </row>
    <row r="1149" spans="1:53" x14ac:dyDescent="0.25">
      <c r="A1149" s="9">
        <v>41844</v>
      </c>
      <c r="B1149" s="309" t="s">
        <v>80</v>
      </c>
      <c r="C1149" s="309" t="s">
        <v>86</v>
      </c>
      <c r="D1149" s="310" t="s">
        <v>119</v>
      </c>
      <c r="E1149" s="127">
        <v>58</v>
      </c>
      <c r="F1149" s="127">
        <v>180</v>
      </c>
      <c r="G1149" s="245">
        <v>262.3751220703125</v>
      </c>
      <c r="H1149" s="245">
        <v>3.8399998098611832E-2</v>
      </c>
      <c r="I1149" s="245">
        <v>715589</v>
      </c>
      <c r="J1149" s="126">
        <v>0</v>
      </c>
      <c r="K1149" s="127">
        <v>38750</v>
      </c>
      <c r="L1149" s="251">
        <v>97.427096774193544</v>
      </c>
      <c r="M1149" s="127">
        <v>1497475</v>
      </c>
      <c r="N1149" s="251">
        <v>0</v>
      </c>
      <c r="O1149" s="127">
        <v>30302</v>
      </c>
      <c r="P1149" s="251">
        <v>0</v>
      </c>
      <c r="Q1149" s="127">
        <v>85949</v>
      </c>
      <c r="R1149" s="251">
        <v>99.933685302734375</v>
      </c>
      <c r="S1149" s="127">
        <v>1116389</v>
      </c>
      <c r="T1149" s="251">
        <v>99.955215454101563</v>
      </c>
      <c r="U1149" s="251">
        <v>99.805290222167969</v>
      </c>
      <c r="V1149" s="251">
        <v>99.889816284179688</v>
      </c>
      <c r="W1149" s="251">
        <v>99.739105224609375</v>
      </c>
      <c r="X1149" s="251">
        <v>99.845077514648438</v>
      </c>
      <c r="Y1149" s="127">
        <v>1562409</v>
      </c>
      <c r="Z1149" s="251">
        <v>99.895095825195313</v>
      </c>
      <c r="AA1149" s="127">
        <v>280301</v>
      </c>
      <c r="AB1149" s="251">
        <v>99.854438781738281</v>
      </c>
      <c r="AC1149" s="127">
        <v>30314</v>
      </c>
      <c r="AD1149" s="251">
        <v>0.26720327138900757</v>
      </c>
      <c r="AE1149" s="127">
        <v>1892</v>
      </c>
      <c r="AF1149" s="251">
        <v>98.837211608886719</v>
      </c>
      <c r="AG1149" s="127">
        <v>1500001</v>
      </c>
      <c r="AH1149" s="251">
        <v>0.13406658172607422</v>
      </c>
      <c r="AI1149" s="127">
        <v>12824</v>
      </c>
      <c r="AJ1149" s="251">
        <v>96.09326171875</v>
      </c>
      <c r="AK1149" s="251">
        <v>1.1213817596435547</v>
      </c>
      <c r="AL1149" s="251">
        <v>7.1836657822132111E-2</v>
      </c>
      <c r="AM1149" s="245">
        <v>0</v>
      </c>
      <c r="AN1149" s="126">
        <v>0</v>
      </c>
      <c r="AO1149" s="156">
        <v>0</v>
      </c>
      <c r="AP1149" s="127">
        <v>0</v>
      </c>
      <c r="AQ1149" s="127">
        <v>0</v>
      </c>
      <c r="AR1149" s="127">
        <v>0</v>
      </c>
      <c r="AS1149" s="127">
        <v>0</v>
      </c>
      <c r="AT1149" s="127">
        <v>0</v>
      </c>
      <c r="AU1149" s="127">
        <v>0</v>
      </c>
      <c r="AV1149" s="298"/>
      <c r="AW1149" s="298"/>
      <c r="AX1149" s="298"/>
      <c r="AY1149" s="298"/>
      <c r="AZ1149" s="298"/>
      <c r="BA1149" s="298"/>
    </row>
    <row r="1150" spans="1:53" x14ac:dyDescent="0.25">
      <c r="A1150" s="9">
        <v>41844</v>
      </c>
      <c r="B1150" s="309" t="s">
        <v>81</v>
      </c>
      <c r="C1150" s="309" t="s">
        <v>86</v>
      </c>
      <c r="D1150" s="310" t="s">
        <v>119</v>
      </c>
      <c r="E1150" s="127">
        <v>40</v>
      </c>
      <c r="F1150" s="127">
        <v>134</v>
      </c>
      <c r="G1150" s="245">
        <v>249.64549255371094</v>
      </c>
      <c r="H1150" s="245">
        <v>0.1128000020980835</v>
      </c>
      <c r="I1150" s="245">
        <v>797895</v>
      </c>
      <c r="J1150" s="126">
        <v>0</v>
      </c>
      <c r="K1150" s="127">
        <v>25355</v>
      </c>
      <c r="L1150" s="251">
        <v>96.93551567738119</v>
      </c>
      <c r="M1150" s="127">
        <v>1234276</v>
      </c>
      <c r="N1150" s="251">
        <v>0</v>
      </c>
      <c r="O1150" s="127">
        <v>29738</v>
      </c>
      <c r="P1150" s="251">
        <v>0</v>
      </c>
      <c r="Q1150" s="127">
        <v>80583</v>
      </c>
      <c r="R1150" s="251">
        <v>99.928024291992188</v>
      </c>
      <c r="S1150" s="127">
        <v>968137</v>
      </c>
      <c r="T1150" s="251">
        <v>99.944122314453125</v>
      </c>
      <c r="U1150" s="251">
        <v>99.707443237304688</v>
      </c>
      <c r="V1150" s="251">
        <v>99.773307800292969</v>
      </c>
      <c r="W1150" s="251">
        <v>99.63568115234375</v>
      </c>
      <c r="X1150" s="251">
        <v>99.717559814453125</v>
      </c>
      <c r="Y1150" s="127">
        <v>1525432</v>
      </c>
      <c r="Z1150" s="251">
        <v>99.915107727050781</v>
      </c>
      <c r="AA1150" s="127">
        <v>297767</v>
      </c>
      <c r="AB1150" s="251">
        <v>99.84820556640625</v>
      </c>
      <c r="AC1150" s="127">
        <v>29708</v>
      </c>
      <c r="AD1150" s="251">
        <v>0.19523361325263977</v>
      </c>
      <c r="AE1150" s="127">
        <v>2300</v>
      </c>
      <c r="AF1150" s="251">
        <v>98.391304016113281</v>
      </c>
      <c r="AG1150" s="127">
        <v>1235144</v>
      </c>
      <c r="AH1150" s="251">
        <v>0.13650229573249817</v>
      </c>
      <c r="AI1150" s="127">
        <v>14718</v>
      </c>
      <c r="AJ1150" s="251">
        <v>95.7467041015625</v>
      </c>
      <c r="AK1150" s="251">
        <v>0.95985448360443115</v>
      </c>
      <c r="AL1150" s="251">
        <v>6.6172398626804352E-2</v>
      </c>
      <c r="AM1150" s="245">
        <v>0</v>
      </c>
      <c r="AN1150" s="126">
        <v>0</v>
      </c>
      <c r="AO1150" s="156">
        <v>0</v>
      </c>
      <c r="AP1150" s="127">
        <v>0</v>
      </c>
      <c r="AQ1150" s="127">
        <v>0</v>
      </c>
      <c r="AR1150" s="127">
        <v>0</v>
      </c>
      <c r="AS1150" s="127">
        <v>0</v>
      </c>
      <c r="AT1150" s="127">
        <v>0</v>
      </c>
      <c r="AU1150" s="127">
        <v>0</v>
      </c>
      <c r="AV1150" s="298"/>
      <c r="AW1150" s="298"/>
      <c r="AX1150" s="298"/>
      <c r="AY1150" s="298"/>
      <c r="AZ1150" s="298"/>
      <c r="BA1150" s="298"/>
    </row>
    <row r="1151" spans="1:53" x14ac:dyDescent="0.25">
      <c r="A1151" s="9">
        <v>41844</v>
      </c>
      <c r="B1151" s="309" t="s">
        <v>125</v>
      </c>
      <c r="C1151" s="309" t="s">
        <v>86</v>
      </c>
      <c r="D1151" s="310" t="s">
        <v>119</v>
      </c>
      <c r="E1151" s="127">
        <v>16</v>
      </c>
      <c r="F1151" s="127">
        <v>58</v>
      </c>
      <c r="G1151" s="245">
        <v>288.29519653320312</v>
      </c>
      <c r="H1151" s="245">
        <v>0.15360000729560852</v>
      </c>
      <c r="I1151" s="245">
        <v>285275.65625</v>
      </c>
      <c r="J1151" s="126">
        <v>0</v>
      </c>
      <c r="K1151" s="127">
        <v>53141</v>
      </c>
      <c r="L1151" s="251">
        <v>97.235656084755647</v>
      </c>
      <c r="M1151" s="127">
        <v>859042</v>
      </c>
      <c r="N1151" s="251">
        <v>0</v>
      </c>
      <c r="O1151" s="127">
        <v>36158</v>
      </c>
      <c r="P1151" s="251">
        <v>2.7656396850943565E-3</v>
      </c>
      <c r="Q1151" s="127">
        <v>75741</v>
      </c>
      <c r="R1151" s="251">
        <v>99.918144226074219</v>
      </c>
      <c r="S1151" s="127">
        <v>670033</v>
      </c>
      <c r="T1151" s="251">
        <v>99.929107666015625</v>
      </c>
      <c r="U1151" s="251">
        <v>99.814704895019531</v>
      </c>
      <c r="V1151" s="251">
        <v>99.752983093261719</v>
      </c>
      <c r="W1151" s="251">
        <v>99.733001708984375</v>
      </c>
      <c r="X1151" s="251">
        <v>99.682266235351563</v>
      </c>
      <c r="Y1151" s="127">
        <v>799940</v>
      </c>
      <c r="Z1151" s="251">
        <v>99.949119567871094</v>
      </c>
      <c r="AA1151" s="127">
        <v>128625</v>
      </c>
      <c r="AB1151" s="251">
        <v>99.844512939453125</v>
      </c>
      <c r="AC1151" s="127">
        <v>36173</v>
      </c>
      <c r="AD1151" s="251">
        <v>0.21563044190406799</v>
      </c>
      <c r="AE1151" s="127">
        <v>3023</v>
      </c>
      <c r="AF1151" s="251">
        <v>98.47833251953125</v>
      </c>
      <c r="AG1151" s="127">
        <v>859264</v>
      </c>
      <c r="AH1151" s="251">
        <v>0.13197341561317444</v>
      </c>
      <c r="AI1151" s="127">
        <v>11973</v>
      </c>
      <c r="AJ1151" s="251">
        <v>92.700241088867188</v>
      </c>
      <c r="AK1151" s="251">
        <v>1.008924126625061</v>
      </c>
      <c r="AL1151" s="251">
        <v>5.1741372793912888E-2</v>
      </c>
      <c r="AM1151" s="245">
        <v>0</v>
      </c>
      <c r="AN1151" s="126">
        <v>0</v>
      </c>
      <c r="AO1151" s="156">
        <v>0</v>
      </c>
      <c r="AP1151" s="127">
        <v>0</v>
      </c>
      <c r="AQ1151" s="127">
        <v>0</v>
      </c>
      <c r="AR1151" s="127">
        <v>0</v>
      </c>
      <c r="AS1151" s="127">
        <v>0</v>
      </c>
      <c r="AT1151" s="127">
        <v>0</v>
      </c>
      <c r="AU1151" s="127">
        <v>0</v>
      </c>
      <c r="AV1151" s="298"/>
      <c r="AW1151" s="298"/>
      <c r="AX1151" s="298"/>
      <c r="AY1151" s="298"/>
      <c r="AZ1151" s="298"/>
      <c r="BA1151" s="298"/>
    </row>
    <row r="1152" spans="1:53" x14ac:dyDescent="0.25">
      <c r="A1152" s="9">
        <v>41844</v>
      </c>
      <c r="B1152" s="313" t="s">
        <v>82</v>
      </c>
      <c r="C1152" s="313" t="s">
        <v>86</v>
      </c>
      <c r="D1152" s="314" t="s">
        <v>120</v>
      </c>
      <c r="E1152" s="131">
        <v>51</v>
      </c>
      <c r="F1152" s="131">
        <v>165</v>
      </c>
      <c r="G1152" s="246">
        <v>326.4456787109375</v>
      </c>
      <c r="H1152" s="246">
        <v>0.63600003719329834</v>
      </c>
      <c r="I1152" s="246">
        <v>617288.875</v>
      </c>
      <c r="J1152" s="129">
        <v>0</v>
      </c>
      <c r="K1152" s="128">
        <v>50324</v>
      </c>
      <c r="L1152" s="252">
        <v>97.36507431841666</v>
      </c>
      <c r="M1152" s="128">
        <v>1141143</v>
      </c>
      <c r="N1152" s="252">
        <v>0</v>
      </c>
      <c r="O1152" s="128">
        <v>47537</v>
      </c>
      <c r="P1152" s="252">
        <v>0</v>
      </c>
      <c r="Q1152" s="128">
        <v>128181</v>
      </c>
      <c r="R1152" s="252">
        <v>99.818222045898438</v>
      </c>
      <c r="S1152" s="128">
        <v>909288</v>
      </c>
      <c r="T1152" s="252">
        <v>99.863960266113281</v>
      </c>
      <c r="U1152" s="252">
        <v>99.816986083984375</v>
      </c>
      <c r="V1152" s="252">
        <v>99.887306213378906</v>
      </c>
      <c r="W1152" s="252">
        <v>99.635543823242188</v>
      </c>
      <c r="X1152" s="252">
        <v>99.751419067382813</v>
      </c>
      <c r="Y1152" s="128">
        <v>1097633</v>
      </c>
      <c r="Z1152" s="252">
        <v>99.922836303710938</v>
      </c>
      <c r="AA1152" s="128">
        <v>198090</v>
      </c>
      <c r="AB1152" s="252">
        <v>99.729415893554688</v>
      </c>
      <c r="AC1152" s="128">
        <v>47610</v>
      </c>
      <c r="AD1152" s="252">
        <v>0.26044949889183044</v>
      </c>
      <c r="AE1152" s="128">
        <v>4965</v>
      </c>
      <c r="AF1152" s="252">
        <v>98.670692443847656</v>
      </c>
      <c r="AG1152" s="128">
        <v>1144836</v>
      </c>
      <c r="AH1152" s="252">
        <v>0.29060930013656616</v>
      </c>
      <c r="AI1152" s="128">
        <v>13892</v>
      </c>
      <c r="AJ1152" s="252">
        <v>89.677513122558594</v>
      </c>
      <c r="AK1152" s="252">
        <v>1.2455778121948242</v>
      </c>
      <c r="AL1152" s="252">
        <v>7.566484808921814E-2</v>
      </c>
      <c r="AM1152" s="246">
        <v>0</v>
      </c>
      <c r="AN1152" s="129">
        <v>0</v>
      </c>
      <c r="AO1152" s="129">
        <v>0</v>
      </c>
      <c r="AP1152" s="296">
        <v>0</v>
      </c>
      <c r="AQ1152" s="296">
        <v>0</v>
      </c>
      <c r="AR1152" s="296">
        <v>1</v>
      </c>
      <c r="AS1152" s="296">
        <v>1</v>
      </c>
      <c r="AT1152" s="296">
        <v>1</v>
      </c>
      <c r="AU1152" s="296">
        <v>0</v>
      </c>
      <c r="AV1152" s="298"/>
      <c r="AW1152" s="298"/>
      <c r="AX1152" s="298"/>
      <c r="AY1152" s="298"/>
      <c r="AZ1152" s="298"/>
      <c r="BA1152" s="298"/>
    </row>
    <row r="1153" spans="1:53" x14ac:dyDescent="0.25">
      <c r="A1153" s="9">
        <v>41844</v>
      </c>
      <c r="B1153" s="313" t="s">
        <v>83</v>
      </c>
      <c r="C1153" s="313" t="s">
        <v>86</v>
      </c>
      <c r="D1153" s="314" t="s">
        <v>120</v>
      </c>
      <c r="E1153" s="131">
        <v>46</v>
      </c>
      <c r="F1153" s="131">
        <v>140</v>
      </c>
      <c r="G1153" s="246">
        <v>130.08480834960937</v>
      </c>
      <c r="H1153" s="246">
        <v>2.4000000208616257E-2</v>
      </c>
      <c r="I1153" s="246">
        <v>705128.625</v>
      </c>
      <c r="J1153" s="131">
        <v>0</v>
      </c>
      <c r="K1153" s="130">
        <v>25721</v>
      </c>
      <c r="L1153" s="253">
        <v>96.99078573927919</v>
      </c>
      <c r="M1153" s="130">
        <v>835144</v>
      </c>
      <c r="N1153" s="253">
        <v>0</v>
      </c>
      <c r="O1153" s="130">
        <v>16947</v>
      </c>
      <c r="P1153" s="253">
        <v>0</v>
      </c>
      <c r="Q1153" s="130">
        <v>61610</v>
      </c>
      <c r="R1153" s="253">
        <v>98.97906494140625</v>
      </c>
      <c r="S1153" s="130">
        <v>616190</v>
      </c>
      <c r="T1153" s="253">
        <v>99.841766357421875</v>
      </c>
      <c r="U1153" s="253">
        <v>99.563346862792969</v>
      </c>
      <c r="V1153" s="253">
        <v>99.756690979003906</v>
      </c>
      <c r="W1153" s="253">
        <v>98.546867370605469</v>
      </c>
      <c r="X1153" s="253">
        <v>99.598838806152344</v>
      </c>
      <c r="Y1153" s="130">
        <v>937804</v>
      </c>
      <c r="Z1153" s="253">
        <v>99.92877197265625</v>
      </c>
      <c r="AA1153" s="130">
        <v>198587</v>
      </c>
      <c r="AB1153" s="253">
        <v>99.828285217285156</v>
      </c>
      <c r="AC1153" s="130">
        <v>16917</v>
      </c>
      <c r="AD1153" s="253">
        <v>0.27191582322120667</v>
      </c>
      <c r="AE1153" s="130">
        <v>1507</v>
      </c>
      <c r="AF1153" s="253">
        <v>98.27471923828125</v>
      </c>
      <c r="AG1153" s="130">
        <v>836655</v>
      </c>
      <c r="AH1153" s="253">
        <v>0.31243464350700378</v>
      </c>
      <c r="AI1153" s="130">
        <v>6118</v>
      </c>
      <c r="AJ1153" s="253">
        <v>97.450149536132813</v>
      </c>
      <c r="AK1153" s="253">
        <v>1.1238417625427246</v>
      </c>
      <c r="AL1153" s="253">
        <v>8.3669275045394897E-2</v>
      </c>
      <c r="AM1153" s="256">
        <v>0</v>
      </c>
      <c r="AN1153" s="131">
        <v>0</v>
      </c>
      <c r="AO1153" s="131">
        <v>0</v>
      </c>
      <c r="AP1153" s="296">
        <v>0</v>
      </c>
      <c r="AQ1153" s="296">
        <v>0</v>
      </c>
      <c r="AR1153" s="296">
        <v>1</v>
      </c>
      <c r="AS1153" s="296">
        <v>2</v>
      </c>
      <c r="AT1153" s="296">
        <v>0</v>
      </c>
      <c r="AU1153" s="296">
        <v>0</v>
      </c>
      <c r="AV1153" s="298"/>
      <c r="AW1153" s="298"/>
      <c r="AX1153" s="298"/>
      <c r="AY1153" s="298"/>
      <c r="AZ1153" s="298"/>
      <c r="BA1153" s="298"/>
    </row>
    <row r="1154" spans="1:53" x14ac:dyDescent="0.25">
      <c r="A1154" s="9">
        <v>41844</v>
      </c>
      <c r="B1154" s="299" t="s">
        <v>85</v>
      </c>
      <c r="C1154" s="299" t="s">
        <v>86</v>
      </c>
      <c r="D1154" s="300">
        <v>3</v>
      </c>
      <c r="E1154" s="124">
        <v>134</v>
      </c>
      <c r="F1154" s="124">
        <v>435</v>
      </c>
      <c r="G1154" s="242">
        <v>215.83195495605469</v>
      </c>
      <c r="H1154" s="242">
        <v>4.3200001120567322E-2</v>
      </c>
      <c r="I1154" s="242">
        <v>2282964.25</v>
      </c>
      <c r="J1154" s="125">
        <v>0</v>
      </c>
      <c r="K1154" s="124">
        <v>53746</v>
      </c>
      <c r="L1154" s="248">
        <v>97.268633944851715</v>
      </c>
      <c r="M1154" s="124">
        <v>2942993</v>
      </c>
      <c r="N1154" s="248">
        <v>0</v>
      </c>
      <c r="O1154" s="124">
        <v>26663</v>
      </c>
      <c r="P1154" s="248">
        <v>0</v>
      </c>
      <c r="Q1154" s="124">
        <v>169476</v>
      </c>
      <c r="R1154" s="248">
        <v>99.890251159667969</v>
      </c>
      <c r="S1154" s="124">
        <v>2144931</v>
      </c>
      <c r="T1154" s="248">
        <v>99.92596435546875</v>
      </c>
      <c r="U1154" s="248">
        <v>99.808723449707031</v>
      </c>
      <c r="V1154" s="248">
        <v>99.928474426269531</v>
      </c>
      <c r="W1154" s="248">
        <v>99.699188232421875</v>
      </c>
      <c r="X1154" s="248">
        <v>99.8544921875</v>
      </c>
      <c r="Y1154" s="124">
        <v>4983999</v>
      </c>
      <c r="Z1154" s="248">
        <v>99.896827697753906</v>
      </c>
      <c r="AA1154" s="124">
        <v>912391</v>
      </c>
      <c r="AB1154" s="248">
        <v>99.786163330078125</v>
      </c>
      <c r="AC1154" s="124">
        <v>26727</v>
      </c>
      <c r="AD1154" s="248">
        <v>0.46020877361297607</v>
      </c>
      <c r="AE1154" s="124">
        <v>2357</v>
      </c>
      <c r="AF1154" s="248">
        <v>94.654220581054688</v>
      </c>
      <c r="AG1154" s="124">
        <v>2961263</v>
      </c>
      <c r="AH1154" s="248">
        <v>0.2386481761932373</v>
      </c>
      <c r="AI1154" s="124">
        <v>18389</v>
      </c>
      <c r="AJ1154" s="248">
        <v>90.989181518554688</v>
      </c>
      <c r="AK1154" s="248">
        <v>1.0515334606170654</v>
      </c>
      <c r="AL1154" s="248">
        <v>7.8012183308601379E-2</v>
      </c>
      <c r="AM1154" s="242">
        <v>0</v>
      </c>
      <c r="AN1154" s="125">
        <v>0</v>
      </c>
      <c r="AO1154" s="300">
        <v>0</v>
      </c>
      <c r="AP1154" s="124">
        <v>0</v>
      </c>
      <c r="AQ1154" s="124">
        <v>0</v>
      </c>
      <c r="AR1154" s="124">
        <v>0</v>
      </c>
      <c r="AS1154" s="124">
        <v>0</v>
      </c>
      <c r="AT1154" s="124">
        <v>0</v>
      </c>
      <c r="AU1154" s="124">
        <v>1</v>
      </c>
      <c r="AV1154" s="298"/>
      <c r="AW1154" s="298"/>
      <c r="AX1154" s="298"/>
      <c r="AY1154" s="298"/>
      <c r="AZ1154" s="298"/>
      <c r="BA1154" s="298"/>
    </row>
    <row r="1155" spans="1:53" x14ac:dyDescent="0.25">
      <c r="A1155" s="9">
        <v>41844</v>
      </c>
      <c r="B1155" s="304" t="s">
        <v>84</v>
      </c>
      <c r="C1155" s="304" t="s">
        <v>87</v>
      </c>
      <c r="D1155" s="305">
        <v>2</v>
      </c>
      <c r="E1155" s="142">
        <v>194</v>
      </c>
      <c r="F1155" s="142">
        <v>581</v>
      </c>
      <c r="G1155" s="243">
        <v>912.333984375</v>
      </c>
      <c r="H1155" s="243">
        <v>0.78502488136291504</v>
      </c>
      <c r="I1155" s="243">
        <v>4843939.5</v>
      </c>
      <c r="J1155" s="143">
        <v>0</v>
      </c>
      <c r="K1155" s="142">
        <v>117195</v>
      </c>
      <c r="L1155" s="249">
        <v>97.32326464439609</v>
      </c>
      <c r="M1155" s="142">
        <v>6431296</v>
      </c>
      <c r="N1155" s="249">
        <v>0</v>
      </c>
      <c r="O1155" s="142">
        <v>62267</v>
      </c>
      <c r="P1155" s="249">
        <v>0</v>
      </c>
      <c r="Q1155" s="142">
        <v>54225</v>
      </c>
      <c r="R1155" s="249">
        <v>99.896728515625</v>
      </c>
      <c r="S1155" s="142">
        <v>4871448</v>
      </c>
      <c r="T1155" s="249">
        <v>99.982284545898437</v>
      </c>
      <c r="U1155" s="249">
        <v>99.839401245117188</v>
      </c>
      <c r="V1155" s="249">
        <v>99.904266357421875</v>
      </c>
      <c r="W1155" s="249">
        <v>99.736297607421875</v>
      </c>
      <c r="X1155" s="249">
        <v>99.886566162109375</v>
      </c>
      <c r="Y1155" s="142">
        <v>23368650</v>
      </c>
      <c r="Z1155" s="249">
        <v>99.906364440917969</v>
      </c>
      <c r="AA1155" s="142">
        <v>12196</v>
      </c>
      <c r="AB1155" s="249">
        <v>90.365692138671875</v>
      </c>
      <c r="AC1155" s="142">
        <v>53852</v>
      </c>
      <c r="AD1155" s="249">
        <v>0.20983436703681946</v>
      </c>
      <c r="AE1155" s="142">
        <v>8418</v>
      </c>
      <c r="AF1155" s="249">
        <v>99.370399475097656</v>
      </c>
      <c r="AG1155" s="142">
        <v>6401495</v>
      </c>
      <c r="AH1155" s="249">
        <v>0.11801930516958237</v>
      </c>
      <c r="AI1155" s="142">
        <v>12438</v>
      </c>
      <c r="AJ1155" s="249">
        <v>95.063514709472656</v>
      </c>
      <c r="AK1155" s="249">
        <v>2.8332178592681885</v>
      </c>
      <c r="AL1155" s="249">
        <v>0.1789221316576004</v>
      </c>
      <c r="AM1155" s="243">
        <v>0</v>
      </c>
      <c r="AN1155" s="143">
        <v>0</v>
      </c>
      <c r="AO1155" s="305">
        <v>0</v>
      </c>
      <c r="AP1155" s="142">
        <v>0</v>
      </c>
      <c r="AQ1155" s="142">
        <v>0</v>
      </c>
      <c r="AR1155" s="142">
        <v>0</v>
      </c>
      <c r="AS1155" s="142">
        <v>1</v>
      </c>
      <c r="AT1155" s="142">
        <v>0</v>
      </c>
      <c r="AU1155" s="142">
        <v>0</v>
      </c>
      <c r="AV1155" s="298"/>
      <c r="AW1155" s="298"/>
      <c r="AX1155" s="298"/>
      <c r="AY1155" s="298"/>
      <c r="AZ1155" s="298"/>
      <c r="BA1155" s="298"/>
    </row>
    <row r="1156" spans="1:53" x14ac:dyDescent="0.25">
      <c r="A1156" s="9">
        <v>41843</v>
      </c>
      <c r="B1156" s="299" t="s">
        <v>17</v>
      </c>
      <c r="C1156" s="299"/>
      <c r="D1156" s="300">
        <v>3</v>
      </c>
      <c r="E1156" s="124">
        <v>853</v>
      </c>
      <c r="F1156" s="124">
        <v>2758</v>
      </c>
      <c r="G1156" s="242">
        <v>5648.4126586914062</v>
      </c>
      <c r="H1156" s="242">
        <v>4.1774279773235321</v>
      </c>
      <c r="I1156" s="242">
        <v>14362114.84375</v>
      </c>
      <c r="J1156" s="125"/>
      <c r="K1156" s="124">
        <v>711445</v>
      </c>
      <c r="L1156" s="248">
        <v>97.34484043039167</v>
      </c>
      <c r="M1156" s="124">
        <v>28686934</v>
      </c>
      <c r="N1156" s="248">
        <v>1.3943630458569711E-5</v>
      </c>
      <c r="O1156" s="124">
        <v>650289</v>
      </c>
      <c r="P1156" s="248">
        <v>1.6064285779828654E-3</v>
      </c>
      <c r="Q1156" s="124">
        <v>1856603</v>
      </c>
      <c r="R1156" s="248">
        <v>99.918453031092511</v>
      </c>
      <c r="S1156" s="124">
        <v>21852997</v>
      </c>
      <c r="T1156" s="248">
        <v>99.937852308616073</v>
      </c>
      <c r="U1156" s="248">
        <v>99.778560712640484</v>
      </c>
      <c r="V1156" s="248">
        <v>99.786626567512087</v>
      </c>
      <c r="W1156" s="248">
        <v>99.697194320759806</v>
      </c>
      <c r="X1156" s="248">
        <v>99.724611482790479</v>
      </c>
      <c r="Y1156" s="124">
        <v>49639513</v>
      </c>
      <c r="Z1156" s="248">
        <v>99.906543525215554</v>
      </c>
      <c r="AA1156" s="124">
        <v>4642788</v>
      </c>
      <c r="AB1156" s="248">
        <v>99.785280389238153</v>
      </c>
      <c r="AC1156" s="124">
        <v>642876</v>
      </c>
      <c r="AD1156" s="248">
        <v>0.28512496892033806</v>
      </c>
      <c r="AE1156" s="124">
        <v>59916</v>
      </c>
      <c r="AF1156" s="248">
        <v>98.457842035266196</v>
      </c>
      <c r="AG1156" s="124">
        <v>28683657</v>
      </c>
      <c r="AH1156" s="248">
        <v>0.153550852978072</v>
      </c>
      <c r="AI1156" s="124">
        <v>319195</v>
      </c>
      <c r="AJ1156" s="248">
        <v>94.889642850840929</v>
      </c>
      <c r="AK1156" s="248">
        <v>0.85724689029402235</v>
      </c>
      <c r="AL1156" s="248" t="e">
        <v>#DIV/0!</v>
      </c>
      <c r="AM1156" s="242"/>
      <c r="AN1156" s="125"/>
      <c r="AO1156" s="300"/>
      <c r="AP1156" s="124">
        <v>0</v>
      </c>
      <c r="AQ1156" s="124">
        <v>0</v>
      </c>
      <c r="AR1156" s="124">
        <v>1</v>
      </c>
      <c r="AS1156" s="124">
        <v>8</v>
      </c>
      <c r="AT1156" s="124">
        <v>3</v>
      </c>
      <c r="AU1156" s="124">
        <v>2</v>
      </c>
      <c r="AV1156" s="298"/>
      <c r="AW1156" s="298"/>
      <c r="AX1156" s="298"/>
      <c r="AY1156" s="298"/>
      <c r="AZ1156" s="298"/>
      <c r="BA1156" s="298"/>
    </row>
    <row r="1157" spans="1:53" x14ac:dyDescent="0.25">
      <c r="A1157" s="9">
        <v>41843</v>
      </c>
      <c r="B1157" s="304" t="s">
        <v>88</v>
      </c>
      <c r="C1157" s="304"/>
      <c r="D1157" s="305">
        <v>2</v>
      </c>
      <c r="E1157" s="142">
        <v>659</v>
      </c>
      <c r="F1157" s="142">
        <v>2177</v>
      </c>
      <c r="G1157" s="243">
        <v>4720.445068359375</v>
      </c>
      <c r="H1157" s="243">
        <v>3.4680000841617584</v>
      </c>
      <c r="I1157" s="243">
        <v>9764482.84375</v>
      </c>
      <c r="J1157" s="143"/>
      <c r="K1157" s="142">
        <v>613422</v>
      </c>
      <c r="L1157" s="249">
        <v>97.354838920025685</v>
      </c>
      <c r="M1157" s="142">
        <v>22207894</v>
      </c>
      <c r="N1157" s="249">
        <v>1.8011613648974507E-5</v>
      </c>
      <c r="O1157" s="142">
        <v>588499</v>
      </c>
      <c r="P1157" s="249">
        <v>1.6992381871655945E-3</v>
      </c>
      <c r="Q1157" s="142">
        <v>1802527</v>
      </c>
      <c r="R1157" s="249">
        <v>99.91894683982477</v>
      </c>
      <c r="S1157" s="142">
        <v>16893272</v>
      </c>
      <c r="T1157" s="249">
        <v>99.926059490360927</v>
      </c>
      <c r="U1157" s="249">
        <v>99.774511786031397</v>
      </c>
      <c r="V1157" s="249">
        <v>99.754451464660917</v>
      </c>
      <c r="W1157" s="249">
        <v>99.693641391179412</v>
      </c>
      <c r="X1157" s="249">
        <v>99.680692514860297</v>
      </c>
      <c r="Y1157" s="142">
        <v>25622141</v>
      </c>
      <c r="Z1157" s="249">
        <v>99.905037930528991</v>
      </c>
      <c r="AA1157" s="142">
        <v>4631558</v>
      </c>
      <c r="AB1157" s="249">
        <v>99.80777577979471</v>
      </c>
      <c r="AC1157" s="142">
        <v>588889</v>
      </c>
      <c r="AD1157" s="249">
        <v>0.29122635897581839</v>
      </c>
      <c r="AE1157" s="142">
        <v>52130</v>
      </c>
      <c r="AF1157" s="249">
        <v>98.33301512167364</v>
      </c>
      <c r="AG1157" s="142">
        <v>22233719</v>
      </c>
      <c r="AH1157" s="249">
        <v>0.16435397148217434</v>
      </c>
      <c r="AI1157" s="142">
        <v>307635</v>
      </c>
      <c r="AJ1157" s="249">
        <v>94.866642382457755</v>
      </c>
      <c r="AK1157" s="249">
        <v>8.7593144240533192E-7</v>
      </c>
      <c r="AL1157" s="249" t="e">
        <v>#DIV/0!</v>
      </c>
      <c r="AM1157" s="243"/>
      <c r="AN1157" s="143"/>
      <c r="AO1157" s="305"/>
      <c r="AP1157" s="142">
        <v>0</v>
      </c>
      <c r="AQ1157" s="142">
        <v>0</v>
      </c>
      <c r="AR1157" s="142">
        <v>1</v>
      </c>
      <c r="AS1157" s="142">
        <v>8</v>
      </c>
      <c r="AT1157" s="142">
        <v>3</v>
      </c>
      <c r="AU1157" s="142">
        <v>2</v>
      </c>
      <c r="AV1157" s="298"/>
      <c r="AW1157" s="298"/>
      <c r="AX1157" s="298"/>
      <c r="AY1157" s="298"/>
      <c r="AZ1157" s="298"/>
      <c r="BA1157" s="298"/>
    </row>
    <row r="1158" spans="1:53" x14ac:dyDescent="0.25">
      <c r="A1158" s="9">
        <v>41843</v>
      </c>
      <c r="B1158" s="306" t="s">
        <v>89</v>
      </c>
      <c r="C1158" s="306"/>
      <c r="D1158" s="307">
        <v>1</v>
      </c>
      <c r="E1158" s="145">
        <v>194</v>
      </c>
      <c r="F1158" s="145">
        <v>581</v>
      </c>
      <c r="G1158" s="244">
        <v>927.96759033203125</v>
      </c>
      <c r="H1158" s="244">
        <v>0.70942789316177368</v>
      </c>
      <c r="I1158" s="244">
        <v>4597632</v>
      </c>
      <c r="J1158" s="138"/>
      <c r="K1158" s="145">
        <v>98023</v>
      </c>
      <c r="L1158" s="250">
        <v>97.282270487538639</v>
      </c>
      <c r="M1158" s="145">
        <v>6479040</v>
      </c>
      <c r="N1158" s="250">
        <v>0</v>
      </c>
      <c r="O1158" s="145">
        <v>61790</v>
      </c>
      <c r="P1158" s="250">
        <v>7.2249327786266804E-4</v>
      </c>
      <c r="Q1158" s="145">
        <v>54076</v>
      </c>
      <c r="R1158" s="250">
        <v>99.901992797851562</v>
      </c>
      <c r="S1158" s="145">
        <v>4959725</v>
      </c>
      <c r="T1158" s="250">
        <v>99.978019714355469</v>
      </c>
      <c r="U1158" s="250">
        <v>99.817123413085938</v>
      </c>
      <c r="V1158" s="250">
        <v>99.89691162109375</v>
      </c>
      <c r="W1158" s="250">
        <v>99.719291687011719</v>
      </c>
      <c r="X1158" s="250">
        <v>99.874954223632813</v>
      </c>
      <c r="Y1158" s="145">
        <v>24017372</v>
      </c>
      <c r="Z1158" s="250">
        <v>99.908149719238281</v>
      </c>
      <c r="AA1158" s="145">
        <v>11230</v>
      </c>
      <c r="AB1158" s="250">
        <v>90.507568359375</v>
      </c>
      <c r="AC1158" s="145">
        <v>53987</v>
      </c>
      <c r="AD1158" s="250">
        <v>0.21857114136219025</v>
      </c>
      <c r="AE1158" s="145">
        <v>7786</v>
      </c>
      <c r="AF1158" s="250">
        <v>99.293601989746094</v>
      </c>
      <c r="AG1158" s="145">
        <v>6449938</v>
      </c>
      <c r="AH1158" s="250">
        <v>0.11631119251251221</v>
      </c>
      <c r="AI1158" s="145">
        <v>11560</v>
      </c>
      <c r="AJ1158" s="250">
        <v>95.501731872558594</v>
      </c>
      <c r="AK1158" s="250">
        <v>2.6778719425201416</v>
      </c>
      <c r="AL1158" s="250">
        <v>0.17072854936122894</v>
      </c>
      <c r="AM1158" s="244"/>
      <c r="AN1158" s="138"/>
      <c r="AO1158" s="307"/>
      <c r="AP1158" s="145">
        <v>0</v>
      </c>
      <c r="AQ1158" s="145">
        <v>0</v>
      </c>
      <c r="AR1158" s="145">
        <v>0</v>
      </c>
      <c r="AS1158" s="145">
        <v>0</v>
      </c>
      <c r="AT1158" s="145">
        <v>0</v>
      </c>
      <c r="AU1158" s="145">
        <v>0</v>
      </c>
      <c r="AV1158" s="298"/>
      <c r="AW1158" s="298"/>
      <c r="AX1158" s="298"/>
      <c r="AY1158" s="298"/>
      <c r="AZ1158" s="298"/>
      <c r="BA1158" s="298"/>
    </row>
    <row r="1159" spans="1:53" x14ac:dyDescent="0.25">
      <c r="A1159" s="9">
        <v>41843</v>
      </c>
      <c r="B1159" s="309" t="s">
        <v>75</v>
      </c>
      <c r="C1159" s="309" t="s">
        <v>86</v>
      </c>
      <c r="D1159" s="310" t="s">
        <v>118</v>
      </c>
      <c r="E1159" s="127">
        <v>39</v>
      </c>
      <c r="F1159" s="127">
        <v>158</v>
      </c>
      <c r="G1159" s="245">
        <v>1219.195556640625</v>
      </c>
      <c r="H1159" s="245">
        <v>1.1375999450683594</v>
      </c>
      <c r="I1159" s="245">
        <v>907576.3125</v>
      </c>
      <c r="J1159" s="126">
        <v>0</v>
      </c>
      <c r="K1159" s="127">
        <v>137532</v>
      </c>
      <c r="L1159" s="251">
        <v>97.222464590059047</v>
      </c>
      <c r="M1159" s="127">
        <v>3517966</v>
      </c>
      <c r="N1159" s="251">
        <v>8.527655154466629E-5</v>
      </c>
      <c r="O1159" s="127">
        <v>155648</v>
      </c>
      <c r="P1159" s="251">
        <v>5.7822777889668941E-3</v>
      </c>
      <c r="Q1159" s="127">
        <v>379115</v>
      </c>
      <c r="R1159" s="251">
        <v>99.912689208984375</v>
      </c>
      <c r="S1159" s="127">
        <v>2792191</v>
      </c>
      <c r="T1159" s="251">
        <v>99.925437927246094</v>
      </c>
      <c r="U1159" s="251">
        <v>99.776420593261719</v>
      </c>
      <c r="V1159" s="251">
        <v>99.289871215820313</v>
      </c>
      <c r="W1159" s="251">
        <v>99.689308166503906</v>
      </c>
      <c r="X1159" s="251">
        <v>99.215835571289063</v>
      </c>
      <c r="Y1159" s="127">
        <v>3314379</v>
      </c>
      <c r="Z1159" s="251">
        <v>99.932472229003906</v>
      </c>
      <c r="AA1159" s="127">
        <v>562430</v>
      </c>
      <c r="AB1159" s="251">
        <v>99.679962158203125</v>
      </c>
      <c r="AC1159" s="127">
        <v>155854</v>
      </c>
      <c r="AD1159" s="251">
        <v>0.35417762398719788</v>
      </c>
      <c r="AE1159" s="127">
        <v>19094</v>
      </c>
      <c r="AF1159" s="251">
        <v>98.365982055664062</v>
      </c>
      <c r="AG1159" s="127">
        <v>3504916</v>
      </c>
      <c r="AH1159" s="251">
        <v>0.14947576820850372</v>
      </c>
      <c r="AI1159" s="127">
        <v>118090</v>
      </c>
      <c r="AJ1159" s="251">
        <v>95.893806457519531</v>
      </c>
      <c r="AK1159" s="251">
        <v>1.1267982721328735</v>
      </c>
      <c r="AL1159" s="251">
        <v>6.1818353831768036E-2</v>
      </c>
      <c r="AM1159" s="245">
        <v>0</v>
      </c>
      <c r="AN1159" s="126">
        <v>0</v>
      </c>
      <c r="AO1159" s="156">
        <v>0</v>
      </c>
      <c r="AP1159" s="127">
        <v>0</v>
      </c>
      <c r="AQ1159" s="127">
        <v>0</v>
      </c>
      <c r="AR1159" s="127">
        <v>0</v>
      </c>
      <c r="AS1159" s="127">
        <v>3</v>
      </c>
      <c r="AT1159" s="127">
        <v>0</v>
      </c>
      <c r="AU1159" s="127">
        <v>0</v>
      </c>
      <c r="AV1159" s="298"/>
      <c r="AW1159" s="298"/>
      <c r="AX1159" s="298"/>
      <c r="AY1159" s="298"/>
      <c r="AZ1159" s="298"/>
      <c r="BA1159" s="298"/>
    </row>
    <row r="1160" spans="1:53" x14ac:dyDescent="0.25">
      <c r="A1160" s="9">
        <v>41843</v>
      </c>
      <c r="B1160" s="309" t="s">
        <v>76</v>
      </c>
      <c r="C1160" s="309" t="s">
        <v>86</v>
      </c>
      <c r="D1160" s="310" t="s">
        <v>119</v>
      </c>
      <c r="E1160" s="127">
        <v>53</v>
      </c>
      <c r="F1160" s="127">
        <v>171</v>
      </c>
      <c r="G1160" s="245">
        <v>360.42242431640625</v>
      </c>
      <c r="H1160" s="245">
        <v>5.0400003790855408E-2</v>
      </c>
      <c r="I1160" s="245">
        <v>579723.75</v>
      </c>
      <c r="J1160" s="126">
        <v>0</v>
      </c>
      <c r="K1160" s="127">
        <v>45774</v>
      </c>
      <c r="L1160" s="251">
        <v>97.590335124743305</v>
      </c>
      <c r="M1160" s="127">
        <v>1578564</v>
      </c>
      <c r="N1160" s="251">
        <v>0</v>
      </c>
      <c r="O1160" s="127">
        <v>42850</v>
      </c>
      <c r="P1160" s="251">
        <v>0</v>
      </c>
      <c r="Q1160" s="127">
        <v>170901</v>
      </c>
      <c r="R1160" s="251">
        <v>99.949676513671875</v>
      </c>
      <c r="S1160" s="127">
        <v>1183892</v>
      </c>
      <c r="T1160" s="251">
        <v>99.952278137207031</v>
      </c>
      <c r="U1160" s="251">
        <v>99.750289916992188</v>
      </c>
      <c r="V1160" s="251">
        <v>99.911689758300781</v>
      </c>
      <c r="W1160" s="251">
        <v>99.700088500976563</v>
      </c>
      <c r="X1160" s="251">
        <v>99.864013671875</v>
      </c>
      <c r="Y1160" s="127">
        <v>1701801</v>
      </c>
      <c r="Z1160" s="251">
        <v>99.918907165527344</v>
      </c>
      <c r="AA1160" s="127">
        <v>273019</v>
      </c>
      <c r="AB1160" s="251">
        <v>99.858619689941406</v>
      </c>
      <c r="AC1160" s="127">
        <v>42866</v>
      </c>
      <c r="AD1160" s="251">
        <v>0.29860496520996094</v>
      </c>
      <c r="AE1160" s="127">
        <v>872</v>
      </c>
      <c r="AF1160" s="251">
        <v>98.165138244628906</v>
      </c>
      <c r="AG1160" s="127">
        <v>1581239</v>
      </c>
      <c r="AH1160" s="251">
        <v>0.1280008852481842</v>
      </c>
      <c r="AI1160" s="127">
        <v>12819</v>
      </c>
      <c r="AJ1160" s="251">
        <v>93.813873291015625</v>
      </c>
      <c r="AK1160" s="251">
        <v>1.0808719396591187</v>
      </c>
      <c r="AL1160" s="251">
        <v>5.5684216320514679E-2</v>
      </c>
      <c r="AM1160" s="245">
        <v>0</v>
      </c>
      <c r="AN1160" s="126">
        <v>0</v>
      </c>
      <c r="AO1160" s="156">
        <v>0</v>
      </c>
      <c r="AP1160" s="127">
        <v>0</v>
      </c>
      <c r="AQ1160" s="127">
        <v>0</v>
      </c>
      <c r="AR1160" s="127">
        <v>0</v>
      </c>
      <c r="AS1160" s="127">
        <v>0</v>
      </c>
      <c r="AT1160" s="127">
        <v>0</v>
      </c>
      <c r="AU1160" s="127">
        <v>0</v>
      </c>
      <c r="AV1160" s="298"/>
      <c r="AW1160" s="298"/>
      <c r="AX1160" s="298"/>
      <c r="AY1160" s="298"/>
      <c r="AZ1160" s="298"/>
      <c r="BA1160" s="298"/>
    </row>
    <row r="1161" spans="1:53" x14ac:dyDescent="0.25">
      <c r="A1161" s="9">
        <v>41843</v>
      </c>
      <c r="B1161" s="309" t="s">
        <v>77</v>
      </c>
      <c r="C1161" s="309" t="s">
        <v>86</v>
      </c>
      <c r="D1161" s="310" t="s">
        <v>118</v>
      </c>
      <c r="E1161" s="127">
        <v>65</v>
      </c>
      <c r="F1161" s="127">
        <v>220</v>
      </c>
      <c r="G1161" s="245">
        <v>590.783935546875</v>
      </c>
      <c r="H1161" s="245">
        <v>0.80400007963180542</v>
      </c>
      <c r="I1161" s="245">
        <v>931557</v>
      </c>
      <c r="J1161" s="126">
        <v>0</v>
      </c>
      <c r="K1161" s="127">
        <v>84611</v>
      </c>
      <c r="L1161" s="251">
        <v>97.499143137417121</v>
      </c>
      <c r="M1161" s="127">
        <v>2823848</v>
      </c>
      <c r="N1161" s="251">
        <v>0</v>
      </c>
      <c r="O1161" s="127">
        <v>71078</v>
      </c>
      <c r="P1161" s="251">
        <v>0</v>
      </c>
      <c r="Q1161" s="127">
        <v>215482</v>
      </c>
      <c r="R1161" s="251">
        <v>99.955451965332031</v>
      </c>
      <c r="S1161" s="127">
        <v>2119594</v>
      </c>
      <c r="T1161" s="251">
        <v>99.944137573242188</v>
      </c>
      <c r="U1161" s="251">
        <v>99.818511962890625</v>
      </c>
      <c r="V1161" s="251">
        <v>99.809867858886719</v>
      </c>
      <c r="W1161" s="251">
        <v>99.7740478515625</v>
      </c>
      <c r="X1161" s="251">
        <v>99.754112243652344</v>
      </c>
      <c r="Y1161" s="127">
        <v>3128763</v>
      </c>
      <c r="Z1161" s="251">
        <v>99.88848876953125</v>
      </c>
      <c r="AA1161" s="127">
        <v>600077</v>
      </c>
      <c r="AB1161" s="251">
        <v>99.840187072753906</v>
      </c>
      <c r="AC1161" s="127">
        <v>71116</v>
      </c>
      <c r="AD1161" s="251">
        <v>0.2334214448928833</v>
      </c>
      <c r="AE1161" s="127">
        <v>6172</v>
      </c>
      <c r="AF1161" s="251">
        <v>98.47698974609375</v>
      </c>
      <c r="AG1161" s="127">
        <v>2827764</v>
      </c>
      <c r="AH1161" s="251">
        <v>0.14682979881763458</v>
      </c>
      <c r="AI1161" s="127">
        <v>26329</v>
      </c>
      <c r="AJ1161" s="251">
        <v>95.142234802246094</v>
      </c>
      <c r="AK1161" s="251">
        <v>0.92988336086273193</v>
      </c>
      <c r="AL1161" s="251">
        <v>6.9103628396987915E-2</v>
      </c>
      <c r="AM1161" s="245">
        <v>0</v>
      </c>
      <c r="AN1161" s="126">
        <v>0</v>
      </c>
      <c r="AO1161" s="156">
        <v>0</v>
      </c>
      <c r="AP1161" s="127">
        <v>0</v>
      </c>
      <c r="AQ1161" s="127">
        <v>0</v>
      </c>
      <c r="AR1161" s="127">
        <v>0</v>
      </c>
      <c r="AS1161" s="127">
        <v>0</v>
      </c>
      <c r="AT1161" s="127">
        <v>0</v>
      </c>
      <c r="AU1161" s="127">
        <v>0</v>
      </c>
      <c r="AV1161" s="298"/>
      <c r="AW1161" s="298"/>
      <c r="AX1161" s="298"/>
      <c r="AY1161" s="298"/>
      <c r="AZ1161" s="298"/>
      <c r="BA1161" s="298"/>
    </row>
    <row r="1162" spans="1:53" x14ac:dyDescent="0.25">
      <c r="A1162" s="9">
        <v>41843</v>
      </c>
      <c r="B1162" s="309" t="s">
        <v>124</v>
      </c>
      <c r="C1162" s="309" t="s">
        <v>86</v>
      </c>
      <c r="D1162" s="310" t="s">
        <v>118</v>
      </c>
      <c r="E1162" s="127">
        <v>43</v>
      </c>
      <c r="F1162" s="127">
        <v>139</v>
      </c>
      <c r="G1162" s="245">
        <v>254.7215576171875</v>
      </c>
      <c r="H1162" s="245">
        <v>2.8800001367926598E-2</v>
      </c>
      <c r="I1162" s="245">
        <v>464318.375</v>
      </c>
      <c r="J1162" s="126">
        <v>0</v>
      </c>
      <c r="K1162" s="127">
        <v>18677</v>
      </c>
      <c r="L1162" s="251">
        <v>96.808909353750607</v>
      </c>
      <c r="M1162" s="127">
        <v>1533687</v>
      </c>
      <c r="N1162" s="251">
        <v>0</v>
      </c>
      <c r="O1162" s="127">
        <v>32646</v>
      </c>
      <c r="P1162" s="251">
        <v>0</v>
      </c>
      <c r="Q1162" s="127">
        <v>125442</v>
      </c>
      <c r="R1162" s="251">
        <v>99.932243347167969</v>
      </c>
      <c r="S1162" s="127">
        <v>1145312</v>
      </c>
      <c r="T1162" s="251">
        <v>99.913993835449219</v>
      </c>
      <c r="U1162" s="251">
        <v>99.653861999511719</v>
      </c>
      <c r="V1162" s="251">
        <v>99.777595520019531</v>
      </c>
      <c r="W1162" s="251">
        <v>99.586341857910156</v>
      </c>
      <c r="X1162" s="251">
        <v>99.691780090332031</v>
      </c>
      <c r="Y1162" s="127">
        <v>1786768</v>
      </c>
      <c r="Z1162" s="251">
        <v>99.905189514160156</v>
      </c>
      <c r="AA1162" s="127">
        <v>319352</v>
      </c>
      <c r="AB1162" s="251">
        <v>99.875999450683594</v>
      </c>
      <c r="AC1162" s="127">
        <v>32610</v>
      </c>
      <c r="AD1162" s="251">
        <v>0.23305734992027283</v>
      </c>
      <c r="AE1162" s="127">
        <v>2905</v>
      </c>
      <c r="AF1162" s="251">
        <v>97.693634033203125</v>
      </c>
      <c r="AG1162" s="127">
        <v>1534341</v>
      </c>
      <c r="AH1162" s="251">
        <v>0.12239782512187958</v>
      </c>
      <c r="AI1162" s="127">
        <v>24150</v>
      </c>
      <c r="AJ1162" s="251">
        <v>91.92132568359375</v>
      </c>
      <c r="AK1162" s="251">
        <v>0.89278090000152588</v>
      </c>
      <c r="AL1162" s="251">
        <v>5.3281288594007492E-2</v>
      </c>
      <c r="AM1162" s="245">
        <v>0</v>
      </c>
      <c r="AN1162" s="126">
        <v>0</v>
      </c>
      <c r="AO1162" s="156">
        <v>0</v>
      </c>
      <c r="AP1162" s="127">
        <v>0</v>
      </c>
      <c r="AQ1162" s="127">
        <v>0</v>
      </c>
      <c r="AR1162" s="127">
        <v>0</v>
      </c>
      <c r="AS1162" s="127">
        <v>0</v>
      </c>
      <c r="AT1162" s="127">
        <v>0</v>
      </c>
      <c r="AU1162" s="127">
        <v>0</v>
      </c>
      <c r="AV1162" s="298"/>
      <c r="AW1162" s="298"/>
      <c r="AX1162" s="298"/>
      <c r="AY1162" s="298"/>
      <c r="AZ1162" s="298"/>
      <c r="BA1162" s="298"/>
    </row>
    <row r="1163" spans="1:53" x14ac:dyDescent="0.25">
      <c r="A1163" s="9">
        <v>41843</v>
      </c>
      <c r="B1163" s="309" t="s">
        <v>78</v>
      </c>
      <c r="C1163" s="309" t="s">
        <v>86</v>
      </c>
      <c r="D1163" s="310" t="s">
        <v>118</v>
      </c>
      <c r="E1163" s="127">
        <v>33</v>
      </c>
      <c r="F1163" s="127">
        <v>104</v>
      </c>
      <c r="G1163" s="245">
        <v>482.867919921875</v>
      </c>
      <c r="H1163" s="245">
        <v>0.44880002737045288</v>
      </c>
      <c r="I1163" s="245">
        <v>389843.09375</v>
      </c>
      <c r="J1163" s="126">
        <v>0</v>
      </c>
      <c r="K1163" s="127">
        <v>59391</v>
      </c>
      <c r="L1163" s="251">
        <v>97.243690121398856</v>
      </c>
      <c r="M1163" s="127">
        <v>1487821</v>
      </c>
      <c r="N1163" s="251">
        <v>0</v>
      </c>
      <c r="O1163" s="127">
        <v>57751</v>
      </c>
      <c r="P1163" s="251">
        <v>0</v>
      </c>
      <c r="Q1163" s="127">
        <v>147026</v>
      </c>
      <c r="R1163" s="251">
        <v>99.938102722167969</v>
      </c>
      <c r="S1163" s="127">
        <v>1137835</v>
      </c>
      <c r="T1163" s="251">
        <v>99.944541931152344</v>
      </c>
      <c r="U1163" s="251">
        <v>99.87359619140625</v>
      </c>
      <c r="V1163" s="251">
        <v>99.862815856933594</v>
      </c>
      <c r="W1163" s="251">
        <v>99.811775207519531</v>
      </c>
      <c r="X1163" s="251">
        <v>99.80743408203125</v>
      </c>
      <c r="Y1163" s="127">
        <v>1629502</v>
      </c>
      <c r="Z1163" s="251">
        <v>99.893829345703125</v>
      </c>
      <c r="AA1163" s="127">
        <v>263384</v>
      </c>
      <c r="AB1163" s="251">
        <v>99.841293334960938</v>
      </c>
      <c r="AC1163" s="127">
        <v>57819</v>
      </c>
      <c r="AD1163" s="251">
        <v>0.26288935542106628</v>
      </c>
      <c r="AE1163" s="127">
        <v>4238</v>
      </c>
      <c r="AF1163" s="251">
        <v>97.899955749511719</v>
      </c>
      <c r="AG1163" s="127">
        <v>1491160</v>
      </c>
      <c r="AH1163" s="251">
        <v>0.16047908365726471</v>
      </c>
      <c r="AI1163" s="127">
        <v>16337</v>
      </c>
      <c r="AJ1163" s="251">
        <v>94.901145935058594</v>
      </c>
      <c r="AK1163" s="251">
        <v>1.1026327610015869</v>
      </c>
      <c r="AL1163" s="251">
        <v>5.4828844964504242E-2</v>
      </c>
      <c r="AM1163" s="245">
        <v>0</v>
      </c>
      <c r="AN1163" s="126">
        <v>0</v>
      </c>
      <c r="AO1163" s="156">
        <v>0</v>
      </c>
      <c r="AP1163" s="127">
        <v>0</v>
      </c>
      <c r="AQ1163" s="127">
        <v>0</v>
      </c>
      <c r="AR1163" s="127">
        <v>0</v>
      </c>
      <c r="AS1163" s="127">
        <v>0</v>
      </c>
      <c r="AT1163" s="127">
        <v>0</v>
      </c>
      <c r="AU1163" s="127">
        <v>0</v>
      </c>
      <c r="AV1163" s="298"/>
      <c r="AW1163" s="298"/>
      <c r="AX1163" s="298"/>
      <c r="AY1163" s="298"/>
      <c r="AZ1163" s="298"/>
      <c r="BA1163" s="298"/>
    </row>
    <row r="1164" spans="1:53" x14ac:dyDescent="0.25">
      <c r="A1164" s="9">
        <v>41843</v>
      </c>
      <c r="B1164" s="309" t="s">
        <v>79</v>
      </c>
      <c r="C1164" s="309" t="s">
        <v>86</v>
      </c>
      <c r="D1164" s="310" t="s">
        <v>119</v>
      </c>
      <c r="E1164" s="127">
        <v>81</v>
      </c>
      <c r="F1164" s="127">
        <v>273</v>
      </c>
      <c r="G1164" s="245">
        <v>358.35369873046875</v>
      </c>
      <c r="H1164" s="245">
        <v>0.33840003609657288</v>
      </c>
      <c r="I1164" s="245">
        <v>1206481.625</v>
      </c>
      <c r="J1164" s="126">
        <v>0</v>
      </c>
      <c r="K1164" s="127">
        <v>52698</v>
      </c>
      <c r="L1164" s="251">
        <v>97.411666476906149</v>
      </c>
      <c r="M1164" s="127">
        <v>2824351</v>
      </c>
      <c r="N1164" s="251">
        <v>0</v>
      </c>
      <c r="O1164" s="127">
        <v>43517</v>
      </c>
      <c r="P1164" s="251">
        <v>2.297952538356185E-3</v>
      </c>
      <c r="Q1164" s="127">
        <v>164982</v>
      </c>
      <c r="R1164" s="251">
        <v>99.890289306640625</v>
      </c>
      <c r="S1164" s="127">
        <v>2165886</v>
      </c>
      <c r="T1164" s="251">
        <v>99.910659790039063</v>
      </c>
      <c r="U1164" s="251">
        <v>99.69207763671875</v>
      </c>
      <c r="V1164" s="251">
        <v>99.79931640625</v>
      </c>
      <c r="W1164" s="251">
        <v>99.58270263671875</v>
      </c>
      <c r="X1164" s="251">
        <v>99.710159301757813</v>
      </c>
      <c r="Y1164" s="127">
        <v>3288403</v>
      </c>
      <c r="Z1164" s="251">
        <v>99.898124694824219</v>
      </c>
      <c r="AA1164" s="127">
        <v>606264</v>
      </c>
      <c r="AB1164" s="251">
        <v>99.842803955078125</v>
      </c>
      <c r="AC1164" s="127">
        <v>43543</v>
      </c>
      <c r="AD1164" s="251">
        <v>0.34678363800048828</v>
      </c>
      <c r="AE1164" s="127">
        <v>2968</v>
      </c>
      <c r="AF1164" s="251">
        <v>98.955528259277344</v>
      </c>
      <c r="AG1164" s="127">
        <v>2826568</v>
      </c>
      <c r="AH1164" s="251">
        <v>0.1202518418431282</v>
      </c>
      <c r="AI1164" s="127">
        <v>25837</v>
      </c>
      <c r="AJ1164" s="251">
        <v>96.748847961425781</v>
      </c>
      <c r="AK1164" s="251">
        <v>0.94233453273773193</v>
      </c>
      <c r="AL1164" s="251">
        <v>6.1227113008499146E-2</v>
      </c>
      <c r="AM1164" s="245">
        <v>0</v>
      </c>
      <c r="AN1164" s="126">
        <v>0</v>
      </c>
      <c r="AO1164" s="156">
        <v>0</v>
      </c>
      <c r="AP1164" s="127">
        <v>0</v>
      </c>
      <c r="AQ1164" s="127">
        <v>0</v>
      </c>
      <c r="AR1164" s="127">
        <v>0</v>
      </c>
      <c r="AS1164" s="127">
        <v>0</v>
      </c>
      <c r="AT1164" s="127">
        <v>0</v>
      </c>
      <c r="AU1164" s="127">
        <v>0</v>
      </c>
      <c r="AV1164" s="298"/>
      <c r="AW1164" s="298"/>
      <c r="AX1164" s="298"/>
      <c r="AY1164" s="298"/>
      <c r="AZ1164" s="298"/>
      <c r="BA1164" s="298"/>
    </row>
    <row r="1165" spans="1:53" x14ac:dyDescent="0.25">
      <c r="A1165" s="9">
        <v>41843</v>
      </c>
      <c r="B1165" s="309" t="s">
        <v>80</v>
      </c>
      <c r="C1165" s="309" t="s">
        <v>86</v>
      </c>
      <c r="D1165" s="310" t="s">
        <v>119</v>
      </c>
      <c r="E1165" s="127">
        <v>58</v>
      </c>
      <c r="F1165" s="127">
        <v>180</v>
      </c>
      <c r="G1165" s="245">
        <v>259.27444458007813</v>
      </c>
      <c r="H1165" s="245">
        <v>8.6400002241134644E-2</v>
      </c>
      <c r="I1165" s="245">
        <v>704245.25</v>
      </c>
      <c r="J1165" s="126">
        <v>0</v>
      </c>
      <c r="K1165" s="127">
        <v>35083</v>
      </c>
      <c r="L1165" s="251">
        <v>97.112561639540516</v>
      </c>
      <c r="M1165" s="127">
        <v>1516885</v>
      </c>
      <c r="N1165" s="251">
        <v>0</v>
      </c>
      <c r="O1165" s="127">
        <v>30959</v>
      </c>
      <c r="P1165" s="251">
        <v>0</v>
      </c>
      <c r="Q1165" s="127">
        <v>98660</v>
      </c>
      <c r="R1165" s="251">
        <v>99.908775329589844</v>
      </c>
      <c r="S1165" s="127">
        <v>1100964</v>
      </c>
      <c r="T1165" s="251">
        <v>99.952041625976562</v>
      </c>
      <c r="U1165" s="251">
        <v>99.680221557617188</v>
      </c>
      <c r="V1165" s="251">
        <v>99.888984680175781</v>
      </c>
      <c r="W1165" s="251">
        <v>99.589286804199219</v>
      </c>
      <c r="X1165" s="251">
        <v>99.841079711914063</v>
      </c>
      <c r="Y1165" s="127">
        <v>1584870</v>
      </c>
      <c r="Z1165" s="251">
        <v>99.899803161621094</v>
      </c>
      <c r="AA1165" s="127">
        <v>283710</v>
      </c>
      <c r="AB1165" s="251">
        <v>99.853019714355469</v>
      </c>
      <c r="AC1165" s="127">
        <v>30932</v>
      </c>
      <c r="AD1165" s="251">
        <v>0.2521660327911377</v>
      </c>
      <c r="AE1165" s="127">
        <v>2106</v>
      </c>
      <c r="AF1165" s="251">
        <v>98.955368041992188</v>
      </c>
      <c r="AG1165" s="127">
        <v>1519630</v>
      </c>
      <c r="AH1165" s="251">
        <v>0.13977086544036865</v>
      </c>
      <c r="AI1165" s="127">
        <v>15845</v>
      </c>
      <c r="AJ1165" s="251">
        <v>96.850738525390625</v>
      </c>
      <c r="AK1165" s="251">
        <v>1.0964354276657104</v>
      </c>
      <c r="AL1165" s="251">
        <v>7.1196660399436951E-2</v>
      </c>
      <c r="AM1165" s="245">
        <v>0</v>
      </c>
      <c r="AN1165" s="126">
        <v>0</v>
      </c>
      <c r="AO1165" s="156">
        <v>0</v>
      </c>
      <c r="AP1165" s="127">
        <v>0</v>
      </c>
      <c r="AQ1165" s="127">
        <v>0</v>
      </c>
      <c r="AR1165" s="127">
        <v>0</v>
      </c>
      <c r="AS1165" s="127">
        <v>0</v>
      </c>
      <c r="AT1165" s="127">
        <v>0</v>
      </c>
      <c r="AU1165" s="127">
        <v>0</v>
      </c>
      <c r="AV1165" s="298"/>
      <c r="AW1165" s="298"/>
      <c r="AX1165" s="298"/>
      <c r="AY1165" s="298"/>
      <c r="AZ1165" s="298"/>
      <c r="BA1165" s="298"/>
    </row>
    <row r="1166" spans="1:53" x14ac:dyDescent="0.25">
      <c r="A1166" s="9">
        <v>41843</v>
      </c>
      <c r="B1166" s="309" t="s">
        <v>81</v>
      </c>
      <c r="C1166" s="309" t="s">
        <v>86</v>
      </c>
      <c r="D1166" s="310" t="s">
        <v>119</v>
      </c>
      <c r="E1166" s="127">
        <v>40</v>
      </c>
      <c r="F1166" s="127">
        <v>134</v>
      </c>
      <c r="G1166" s="245">
        <v>245.82963562011719</v>
      </c>
      <c r="H1166" s="245">
        <v>0.11759999394416809</v>
      </c>
      <c r="I1166" s="245">
        <v>763207.1875</v>
      </c>
      <c r="J1166" s="126">
        <v>0</v>
      </c>
      <c r="K1166" s="127">
        <v>22533</v>
      </c>
      <c r="L1166" s="251">
        <v>97.186348910486842</v>
      </c>
      <c r="M1166" s="127">
        <v>1239330</v>
      </c>
      <c r="N1166" s="251">
        <v>0</v>
      </c>
      <c r="O1166" s="127">
        <v>29225</v>
      </c>
      <c r="P1166" s="251">
        <v>0</v>
      </c>
      <c r="Q1166" s="127">
        <v>78847</v>
      </c>
      <c r="R1166" s="251">
        <v>99.930244445800781</v>
      </c>
      <c r="S1166" s="127">
        <v>970121</v>
      </c>
      <c r="T1166" s="251">
        <v>99.940315246582031</v>
      </c>
      <c r="U1166" s="251">
        <v>99.753639221191406</v>
      </c>
      <c r="V1166" s="251">
        <v>99.792953491210938</v>
      </c>
      <c r="W1166" s="251">
        <v>99.684059143066406</v>
      </c>
      <c r="X1166" s="251">
        <v>99.733390808105469</v>
      </c>
      <c r="Y1166" s="127">
        <v>1498925</v>
      </c>
      <c r="Z1166" s="251">
        <v>99.919273376464844</v>
      </c>
      <c r="AA1166" s="127">
        <v>296216</v>
      </c>
      <c r="AB1166" s="251">
        <v>99.870704650878906</v>
      </c>
      <c r="AC1166" s="127">
        <v>29208</v>
      </c>
      <c r="AD1166" s="251">
        <v>0.20542317628860474</v>
      </c>
      <c r="AE1166" s="127">
        <v>2258</v>
      </c>
      <c r="AF1166" s="251">
        <v>97.209922790527344</v>
      </c>
      <c r="AG1166" s="127">
        <v>1240411</v>
      </c>
      <c r="AH1166" s="251">
        <v>0.13358475267887115</v>
      </c>
      <c r="AI1166" s="127">
        <v>15622</v>
      </c>
      <c r="AJ1166" s="251">
        <v>95.423118591308594</v>
      </c>
      <c r="AK1166" s="251">
        <v>0.96423202753067017</v>
      </c>
      <c r="AL1166" s="251">
        <v>6.266716867685318E-2</v>
      </c>
      <c r="AM1166" s="245">
        <v>0</v>
      </c>
      <c r="AN1166" s="126">
        <v>0</v>
      </c>
      <c r="AO1166" s="156">
        <v>0</v>
      </c>
      <c r="AP1166" s="127">
        <v>0</v>
      </c>
      <c r="AQ1166" s="127">
        <v>0</v>
      </c>
      <c r="AR1166" s="127">
        <v>0</v>
      </c>
      <c r="AS1166" s="127">
        <v>0</v>
      </c>
      <c r="AT1166" s="127">
        <v>0</v>
      </c>
      <c r="AU1166" s="127">
        <v>0</v>
      </c>
      <c r="AV1166" s="298"/>
      <c r="AW1166" s="298"/>
      <c r="AX1166" s="298"/>
      <c r="AY1166" s="298"/>
      <c r="AZ1166" s="298"/>
      <c r="BA1166" s="298"/>
    </row>
    <row r="1167" spans="1:53" x14ac:dyDescent="0.25">
      <c r="A1167" s="9">
        <v>41843</v>
      </c>
      <c r="B1167" s="309" t="s">
        <v>125</v>
      </c>
      <c r="C1167" s="309" t="s">
        <v>86</v>
      </c>
      <c r="D1167" s="310" t="s">
        <v>119</v>
      </c>
      <c r="E1167" s="127">
        <v>16</v>
      </c>
      <c r="F1167" s="127">
        <v>58</v>
      </c>
      <c r="G1167" s="245">
        <v>291.44882202148437</v>
      </c>
      <c r="H1167" s="245">
        <v>2.4000000208616257E-2</v>
      </c>
      <c r="I1167" s="245">
        <v>265577.375</v>
      </c>
      <c r="J1167" s="126">
        <v>0</v>
      </c>
      <c r="K1167" s="127">
        <v>49609</v>
      </c>
      <c r="L1167" s="251">
        <v>97.554879154992037</v>
      </c>
      <c r="M1167" s="127">
        <v>830439</v>
      </c>
      <c r="N1167" s="251">
        <v>0</v>
      </c>
      <c r="O1167" s="127">
        <v>35996</v>
      </c>
      <c r="P1167" s="251">
        <v>0</v>
      </c>
      <c r="Q1167" s="127">
        <v>74071</v>
      </c>
      <c r="R1167" s="251">
        <v>99.925750732421875</v>
      </c>
      <c r="S1167" s="127">
        <v>667098</v>
      </c>
      <c r="T1167" s="251">
        <v>99.931793212890625</v>
      </c>
      <c r="U1167" s="251">
        <v>99.766639709472656</v>
      </c>
      <c r="V1167" s="251">
        <v>99.727134704589844</v>
      </c>
      <c r="W1167" s="251">
        <v>99.69256591796875</v>
      </c>
      <c r="X1167" s="251">
        <v>99.659111022949219</v>
      </c>
      <c r="Y1167" s="127">
        <v>810718</v>
      </c>
      <c r="Z1167" s="251">
        <v>99.947822570800781</v>
      </c>
      <c r="AA1167" s="127">
        <v>135075</v>
      </c>
      <c r="AB1167" s="251">
        <v>99.871925354003906</v>
      </c>
      <c r="AC1167" s="127">
        <v>35973</v>
      </c>
      <c r="AD1167" s="251">
        <v>0.17513135075569153</v>
      </c>
      <c r="AE1167" s="127">
        <v>3058</v>
      </c>
      <c r="AF1167" s="251">
        <v>98.953567504882813</v>
      </c>
      <c r="AG1167" s="127">
        <v>830406</v>
      </c>
      <c r="AH1167" s="251">
        <v>0.13487377762794495</v>
      </c>
      <c r="AI1167" s="127">
        <v>13328</v>
      </c>
      <c r="AJ1167" s="251">
        <v>93.329833984375</v>
      </c>
      <c r="AK1167" s="251">
        <v>0.91507416963577271</v>
      </c>
      <c r="AL1167" s="251">
        <v>5.059654638171196E-2</v>
      </c>
      <c r="AM1167" s="245">
        <v>0</v>
      </c>
      <c r="AN1167" s="126">
        <v>0</v>
      </c>
      <c r="AO1167" s="156">
        <v>0</v>
      </c>
      <c r="AP1167" s="127">
        <v>0</v>
      </c>
      <c r="AQ1167" s="127">
        <v>0</v>
      </c>
      <c r="AR1167" s="127">
        <v>0</v>
      </c>
      <c r="AS1167" s="127">
        <v>0</v>
      </c>
      <c r="AT1167" s="127">
        <v>0</v>
      </c>
      <c r="AU1167" s="127">
        <v>0</v>
      </c>
      <c r="AV1167" s="298"/>
      <c r="AW1167" s="298"/>
      <c r="AX1167" s="298"/>
      <c r="AY1167" s="298"/>
      <c r="AZ1167" s="298"/>
      <c r="BA1167" s="298"/>
    </row>
    <row r="1168" spans="1:53" x14ac:dyDescent="0.25">
      <c r="A1168" s="9">
        <v>41843</v>
      </c>
      <c r="B1168" s="313" t="s">
        <v>82</v>
      </c>
      <c r="C1168" s="313" t="s">
        <v>86</v>
      </c>
      <c r="D1168" s="314" t="s">
        <v>120</v>
      </c>
      <c r="E1168" s="131">
        <v>51</v>
      </c>
      <c r="F1168" s="131">
        <v>165</v>
      </c>
      <c r="G1168" s="246">
        <v>322.67984008789063</v>
      </c>
      <c r="H1168" s="246">
        <v>0.36239999532699585</v>
      </c>
      <c r="I1168" s="246">
        <v>596951.5625</v>
      </c>
      <c r="J1168" s="129">
        <v>0</v>
      </c>
      <c r="K1168" s="128">
        <v>42314</v>
      </c>
      <c r="L1168" s="252">
        <v>97.485465803280235</v>
      </c>
      <c r="M1168" s="128">
        <v>1177218</v>
      </c>
      <c r="N1168" s="252">
        <v>0</v>
      </c>
      <c r="O1168" s="128">
        <v>46577</v>
      </c>
      <c r="P1168" s="252">
        <v>0</v>
      </c>
      <c r="Q1168" s="128">
        <v>129977</v>
      </c>
      <c r="R1168" s="252">
        <v>99.925369262695313</v>
      </c>
      <c r="S1168" s="128">
        <v>903724</v>
      </c>
      <c r="T1168" s="252">
        <v>99.878173828125</v>
      </c>
      <c r="U1168" s="252">
        <v>99.823944091796875</v>
      </c>
      <c r="V1168" s="252">
        <v>99.884559631347656</v>
      </c>
      <c r="W1168" s="252">
        <v>99.749443054199219</v>
      </c>
      <c r="X1168" s="252">
        <v>99.762870788574219</v>
      </c>
      <c r="Y1168" s="128">
        <v>1074378</v>
      </c>
      <c r="Z1168" s="252">
        <v>99.931404113769531</v>
      </c>
      <c r="AA1168" s="128">
        <v>189088</v>
      </c>
      <c r="AB1168" s="252">
        <v>99.742973327636719</v>
      </c>
      <c r="AC1168" s="128">
        <v>46620</v>
      </c>
      <c r="AD1168" s="252">
        <v>0.23380523920059204</v>
      </c>
      <c r="AE1168" s="128">
        <v>4886</v>
      </c>
      <c r="AF1168" s="252">
        <v>98.853866577148438</v>
      </c>
      <c r="AG1168" s="128">
        <v>1180668</v>
      </c>
      <c r="AH1168" s="252">
        <v>0.27526789903640747</v>
      </c>
      <c r="AI1168" s="128">
        <v>14428</v>
      </c>
      <c r="AJ1168" s="252">
        <v>90.934295654296875</v>
      </c>
      <c r="AK1168" s="252">
        <v>1.2132837772369385</v>
      </c>
      <c r="AL1168" s="252">
        <v>6.9756962358951569E-2</v>
      </c>
      <c r="AM1168" s="246">
        <v>0</v>
      </c>
      <c r="AN1168" s="129">
        <v>0</v>
      </c>
      <c r="AO1168" s="129">
        <v>0</v>
      </c>
      <c r="AP1168" s="296">
        <v>0</v>
      </c>
      <c r="AQ1168" s="296">
        <v>0</v>
      </c>
      <c r="AR1168" s="296">
        <v>0</v>
      </c>
      <c r="AS1168" s="296">
        <v>3</v>
      </c>
      <c r="AT1168" s="296">
        <v>1</v>
      </c>
      <c r="AU1168" s="296">
        <v>1</v>
      </c>
      <c r="AV1168" s="298"/>
      <c r="AW1168" s="298"/>
      <c r="AX1168" s="298"/>
      <c r="AY1168" s="298"/>
      <c r="AZ1168" s="298"/>
      <c r="BA1168" s="298"/>
    </row>
    <row r="1169" spans="1:53" x14ac:dyDescent="0.25">
      <c r="A1169" s="9">
        <v>41843</v>
      </c>
      <c r="B1169" s="313" t="s">
        <v>83</v>
      </c>
      <c r="C1169" s="313" t="s">
        <v>86</v>
      </c>
      <c r="D1169" s="314" t="s">
        <v>120</v>
      </c>
      <c r="E1169" s="131">
        <v>46</v>
      </c>
      <c r="F1169" s="131">
        <v>140</v>
      </c>
      <c r="G1169" s="246">
        <v>127.92721557617187</v>
      </c>
      <c r="H1169" s="246">
        <v>9.6000004559755325E-3</v>
      </c>
      <c r="I1169" s="246">
        <v>678925.5625</v>
      </c>
      <c r="J1169" s="131">
        <v>0</v>
      </c>
      <c r="K1169" s="130">
        <v>20749</v>
      </c>
      <c r="L1169" s="253">
        <v>97.267338184972772</v>
      </c>
      <c r="M1169" s="130">
        <v>849796</v>
      </c>
      <c r="N1169" s="253">
        <v>0</v>
      </c>
      <c r="O1169" s="130">
        <v>16306</v>
      </c>
      <c r="P1169" s="253">
        <v>0</v>
      </c>
      <c r="Q1169" s="130">
        <v>58097</v>
      </c>
      <c r="R1169" s="253">
        <v>99.757301330566406</v>
      </c>
      <c r="S1169" s="130">
        <v>613649</v>
      </c>
      <c r="T1169" s="253">
        <v>99.871749877929688</v>
      </c>
      <c r="U1169" s="253">
        <v>99.674964904785156</v>
      </c>
      <c r="V1169" s="253">
        <v>99.775947570800781</v>
      </c>
      <c r="W1169" s="253">
        <v>99.433052062988281</v>
      </c>
      <c r="X1169" s="253">
        <v>99.647987365722656</v>
      </c>
      <c r="Y1169" s="130">
        <v>901747</v>
      </c>
      <c r="Z1169" s="253">
        <v>99.926254272460938</v>
      </c>
      <c r="AA1169" s="130">
        <v>191017</v>
      </c>
      <c r="AB1169" s="253">
        <v>99.811538696289063</v>
      </c>
      <c r="AC1169" s="130">
        <v>16304</v>
      </c>
      <c r="AD1169" s="253">
        <v>0.30667319893836975</v>
      </c>
      <c r="AE1169" s="130">
        <v>1466</v>
      </c>
      <c r="AF1169" s="253">
        <v>98.226463317871094</v>
      </c>
      <c r="AG1169" s="130">
        <v>851340</v>
      </c>
      <c r="AH1169" s="253">
        <v>0.27486079931259155</v>
      </c>
      <c r="AI1169" s="130">
        <v>5881</v>
      </c>
      <c r="AJ1169" s="253">
        <v>96.089103698730469</v>
      </c>
      <c r="AK1169" s="253">
        <v>1.2379516363143921</v>
      </c>
      <c r="AL1169" s="253">
        <v>8.1043586134910583E-2</v>
      </c>
      <c r="AM1169" s="256">
        <v>0</v>
      </c>
      <c r="AN1169" s="131">
        <v>0</v>
      </c>
      <c r="AO1169" s="131">
        <v>0</v>
      </c>
      <c r="AP1169" s="296">
        <v>0</v>
      </c>
      <c r="AQ1169" s="296">
        <v>0</v>
      </c>
      <c r="AR1169" s="296">
        <v>1</v>
      </c>
      <c r="AS1169" s="296">
        <v>2</v>
      </c>
      <c r="AT1169" s="296">
        <v>2</v>
      </c>
      <c r="AU1169" s="296">
        <v>0</v>
      </c>
      <c r="AV1169" s="298"/>
      <c r="AW1169" s="298"/>
      <c r="AX1169" s="298"/>
      <c r="AY1169" s="298"/>
      <c r="AZ1169" s="298"/>
      <c r="BA1169" s="298"/>
    </row>
    <row r="1170" spans="1:53" x14ac:dyDescent="0.25">
      <c r="A1170" s="9">
        <v>41843</v>
      </c>
      <c r="B1170" s="299" t="s">
        <v>85</v>
      </c>
      <c r="C1170" s="299" t="s">
        <v>86</v>
      </c>
      <c r="D1170" s="300">
        <v>3</v>
      </c>
      <c r="E1170" s="124">
        <v>134</v>
      </c>
      <c r="F1170" s="124">
        <v>435</v>
      </c>
      <c r="G1170" s="242">
        <v>206.94001770019531</v>
      </c>
      <c r="H1170" s="242">
        <v>5.9999998658895493E-2</v>
      </c>
      <c r="I1170" s="242">
        <v>2276075.75</v>
      </c>
      <c r="J1170" s="125">
        <v>0</v>
      </c>
      <c r="K1170" s="124">
        <v>44451</v>
      </c>
      <c r="L1170" s="248">
        <v>97.527614676835157</v>
      </c>
      <c r="M1170" s="124">
        <v>2827989</v>
      </c>
      <c r="N1170" s="248">
        <v>3.536081567290239E-5</v>
      </c>
      <c r="O1170" s="124">
        <v>25946</v>
      </c>
      <c r="P1170" s="248">
        <v>0</v>
      </c>
      <c r="Q1170" s="124">
        <v>159927</v>
      </c>
      <c r="R1170" s="248">
        <v>99.904335021972656</v>
      </c>
      <c r="S1170" s="124">
        <v>2093006</v>
      </c>
      <c r="T1170" s="248">
        <v>99.920738220214844</v>
      </c>
      <c r="U1170" s="248">
        <v>99.872810363769531</v>
      </c>
      <c r="V1170" s="248">
        <v>99.933273315429687</v>
      </c>
      <c r="W1170" s="248">
        <v>99.777267456054688</v>
      </c>
      <c r="X1170" s="248">
        <v>99.85406494140625</v>
      </c>
      <c r="Y1170" s="124">
        <v>4901887</v>
      </c>
      <c r="Z1170" s="248">
        <v>99.881126403808594</v>
      </c>
      <c r="AA1170" s="124">
        <v>911926</v>
      </c>
      <c r="AB1170" s="248">
        <v>99.761825561523438</v>
      </c>
      <c r="AC1170" s="124">
        <v>26044</v>
      </c>
      <c r="AD1170" s="248">
        <v>0.49915528297424316</v>
      </c>
      <c r="AE1170" s="124">
        <v>2107</v>
      </c>
      <c r="AF1170" s="248">
        <v>97.104888916015625</v>
      </c>
      <c r="AG1170" s="124">
        <v>2845276</v>
      </c>
      <c r="AH1170" s="248">
        <v>0.24482686817646027</v>
      </c>
      <c r="AI1170" s="124">
        <v>18969</v>
      </c>
      <c r="AJ1170" s="248">
        <v>91.533554077148438</v>
      </c>
      <c r="AK1170" s="248">
        <v>1.0779491662979126</v>
      </c>
      <c r="AL1170" s="248">
        <v>7.5740709900856018E-2</v>
      </c>
      <c r="AM1170" s="242">
        <v>0</v>
      </c>
      <c r="AN1170" s="125">
        <v>0</v>
      </c>
      <c r="AO1170" s="300">
        <v>0</v>
      </c>
      <c r="AP1170" s="124">
        <v>0</v>
      </c>
      <c r="AQ1170" s="124">
        <v>0</v>
      </c>
      <c r="AR1170" s="124">
        <v>0</v>
      </c>
      <c r="AS1170" s="124">
        <v>0</v>
      </c>
      <c r="AT1170" s="124">
        <v>0</v>
      </c>
      <c r="AU1170" s="124">
        <v>1</v>
      </c>
      <c r="AV1170" s="298"/>
      <c r="AW1170" s="298"/>
      <c r="AX1170" s="298"/>
      <c r="AY1170" s="298"/>
      <c r="AZ1170" s="298"/>
      <c r="BA1170" s="298"/>
    </row>
    <row r="1171" spans="1:53" x14ac:dyDescent="0.25">
      <c r="A1171" s="9">
        <v>41843</v>
      </c>
      <c r="B1171" s="304" t="s">
        <v>84</v>
      </c>
      <c r="C1171" s="304" t="s">
        <v>87</v>
      </c>
      <c r="D1171" s="305">
        <v>2</v>
      </c>
      <c r="E1171" s="142">
        <v>194</v>
      </c>
      <c r="F1171" s="142">
        <v>581</v>
      </c>
      <c r="G1171" s="243">
        <v>927.96759033203125</v>
      </c>
      <c r="H1171" s="243">
        <v>0.70942789316177368</v>
      </c>
      <c r="I1171" s="243">
        <v>4597632</v>
      </c>
      <c r="J1171" s="143">
        <v>0</v>
      </c>
      <c r="K1171" s="142">
        <v>98023</v>
      </c>
      <c r="L1171" s="249">
        <v>97.282270487538639</v>
      </c>
      <c r="M1171" s="142">
        <v>6479040</v>
      </c>
      <c r="N1171" s="249">
        <v>0</v>
      </c>
      <c r="O1171" s="142">
        <v>61790</v>
      </c>
      <c r="P1171" s="249">
        <v>7.2249327786266804E-4</v>
      </c>
      <c r="Q1171" s="142">
        <v>54076</v>
      </c>
      <c r="R1171" s="249">
        <v>99.901992797851562</v>
      </c>
      <c r="S1171" s="142">
        <v>4959725</v>
      </c>
      <c r="T1171" s="249">
        <v>99.978019714355469</v>
      </c>
      <c r="U1171" s="249">
        <v>99.817123413085938</v>
      </c>
      <c r="V1171" s="249">
        <v>99.89691162109375</v>
      </c>
      <c r="W1171" s="249">
        <v>99.719291687011719</v>
      </c>
      <c r="X1171" s="249">
        <v>99.874954223632813</v>
      </c>
      <c r="Y1171" s="142">
        <v>24017372</v>
      </c>
      <c r="Z1171" s="249">
        <v>99.908149719238281</v>
      </c>
      <c r="AA1171" s="142">
        <v>11230</v>
      </c>
      <c r="AB1171" s="249">
        <v>90.507568359375</v>
      </c>
      <c r="AC1171" s="142">
        <v>53987</v>
      </c>
      <c r="AD1171" s="249">
        <v>0.21857114136219025</v>
      </c>
      <c r="AE1171" s="142">
        <v>7786</v>
      </c>
      <c r="AF1171" s="249">
        <v>99.293601989746094</v>
      </c>
      <c r="AG1171" s="142">
        <v>6449938</v>
      </c>
      <c r="AH1171" s="249">
        <v>0.11631119251251221</v>
      </c>
      <c r="AI1171" s="142">
        <v>11560</v>
      </c>
      <c r="AJ1171" s="249">
        <v>95.501731872558594</v>
      </c>
      <c r="AK1171" s="249">
        <v>2.6778719425201416</v>
      </c>
      <c r="AL1171" s="249">
        <v>0.17072854936122894</v>
      </c>
      <c r="AM1171" s="243">
        <v>0</v>
      </c>
      <c r="AN1171" s="143">
        <v>0</v>
      </c>
      <c r="AO1171" s="305">
        <v>0</v>
      </c>
      <c r="AP1171" s="142">
        <v>0</v>
      </c>
      <c r="AQ1171" s="142">
        <v>0</v>
      </c>
      <c r="AR1171" s="142">
        <v>0</v>
      </c>
      <c r="AS1171" s="142">
        <v>0</v>
      </c>
      <c r="AT1171" s="142">
        <v>0</v>
      </c>
      <c r="AU1171" s="142">
        <v>0</v>
      </c>
      <c r="AV1171" s="298"/>
      <c r="AW1171" s="298"/>
      <c r="AX1171" s="298"/>
      <c r="AY1171" s="298"/>
      <c r="AZ1171" s="298"/>
      <c r="BA1171" s="298"/>
    </row>
    <row r="1172" spans="1:53" x14ac:dyDescent="0.25">
      <c r="A1172" s="9">
        <v>41842</v>
      </c>
      <c r="B1172" s="299" t="s">
        <v>17</v>
      </c>
      <c r="C1172" s="299"/>
      <c r="D1172" s="300">
        <v>3</v>
      </c>
      <c r="E1172" s="124">
        <v>853</v>
      </c>
      <c r="F1172" s="124">
        <v>2758</v>
      </c>
      <c r="G1172" s="242">
        <v>5617.3165969848633</v>
      </c>
      <c r="H1172" s="242">
        <v>2.4530667848885059</v>
      </c>
      <c r="I1172" s="242">
        <v>14663917.75</v>
      </c>
      <c r="J1172" s="125"/>
      <c r="K1172" s="124">
        <v>824231</v>
      </c>
      <c r="L1172" s="248">
        <v>97.17579173799578</v>
      </c>
      <c r="M1172" s="124">
        <v>28691297</v>
      </c>
      <c r="N1172" s="248">
        <v>2.0912264187710611E-4</v>
      </c>
      <c r="O1172" s="124">
        <v>648843</v>
      </c>
      <c r="P1172" s="248">
        <v>7.2436630814874375E-3</v>
      </c>
      <c r="Q1172" s="124">
        <v>1884402</v>
      </c>
      <c r="R1172" s="248">
        <v>99.913871513432554</v>
      </c>
      <c r="S1172" s="124">
        <v>21990350</v>
      </c>
      <c r="T1172" s="248">
        <v>99.938799059008517</v>
      </c>
      <c r="U1172" s="248">
        <v>99.782227793187474</v>
      </c>
      <c r="V1172" s="248">
        <v>99.818292911218379</v>
      </c>
      <c r="W1172" s="248">
        <v>99.696286870525924</v>
      </c>
      <c r="X1172" s="248">
        <v>99.757203176675091</v>
      </c>
      <c r="Y1172" s="124">
        <v>49812377</v>
      </c>
      <c r="Z1172" s="248">
        <v>99.904779621455333</v>
      </c>
      <c r="AA1172" s="124">
        <v>4802763</v>
      </c>
      <c r="AB1172" s="248">
        <v>99.73444430184874</v>
      </c>
      <c r="AC1172" s="124">
        <v>640833</v>
      </c>
      <c r="AD1172" s="248">
        <v>0.26059831589346388</v>
      </c>
      <c r="AE1172" s="124">
        <v>61190</v>
      </c>
      <c r="AF1172" s="248">
        <v>98.359207421390224</v>
      </c>
      <c r="AG1172" s="124">
        <v>28695513</v>
      </c>
      <c r="AH1172" s="248">
        <v>0.15143831061616514</v>
      </c>
      <c r="AI1172" s="124">
        <v>329087</v>
      </c>
      <c r="AJ1172" s="248">
        <v>95.088836418519804</v>
      </c>
      <c r="AK1172" s="248">
        <v>0.86154059658296045</v>
      </c>
      <c r="AL1172" s="248" t="e">
        <v>#DIV/0!</v>
      </c>
      <c r="AM1172" s="242"/>
      <c r="AN1172" s="125"/>
      <c r="AO1172" s="300"/>
      <c r="AP1172" s="124">
        <v>3</v>
      </c>
      <c r="AQ1172" s="124">
        <v>0</v>
      </c>
      <c r="AR1172" s="124">
        <v>1</v>
      </c>
      <c r="AS1172" s="124">
        <v>8</v>
      </c>
      <c r="AT1172" s="124">
        <v>3</v>
      </c>
      <c r="AU1172" s="124">
        <v>4</v>
      </c>
      <c r="AV1172" s="298"/>
      <c r="AW1172" s="298"/>
      <c r="AX1172" s="298"/>
      <c r="AY1172" s="298"/>
      <c r="AZ1172" s="298"/>
      <c r="BA1172" s="298"/>
    </row>
    <row r="1173" spans="1:53" x14ac:dyDescent="0.25">
      <c r="A1173" s="9">
        <v>41842</v>
      </c>
      <c r="B1173" s="304" t="s">
        <v>88</v>
      </c>
      <c r="C1173" s="304"/>
      <c r="D1173" s="305">
        <v>2</v>
      </c>
      <c r="E1173" s="142">
        <v>659</v>
      </c>
      <c r="F1173" s="142">
        <v>2177</v>
      </c>
      <c r="G1173" s="243">
        <v>4698.7941360473633</v>
      </c>
      <c r="H1173" s="243">
        <v>2.0232000835239887</v>
      </c>
      <c r="I1173" s="243">
        <v>9910089.75</v>
      </c>
      <c r="J1173" s="143"/>
      <c r="K1173" s="142">
        <v>700161</v>
      </c>
      <c r="L1173" s="249">
        <v>97.219353834332395</v>
      </c>
      <c r="M1173" s="142">
        <v>22203814</v>
      </c>
      <c r="N1173" s="249">
        <v>2.7022383755874956E-4</v>
      </c>
      <c r="O1173" s="142">
        <v>586404</v>
      </c>
      <c r="P1173" s="249">
        <v>8.0149522936091046E-3</v>
      </c>
      <c r="Q1173" s="142">
        <v>1829239</v>
      </c>
      <c r="R1173" s="249">
        <v>99.913515581400603</v>
      </c>
      <c r="S1173" s="142">
        <v>16961331</v>
      </c>
      <c r="T1173" s="249">
        <v>99.925423823149046</v>
      </c>
      <c r="U1173" s="249">
        <v>99.78308496512885</v>
      </c>
      <c r="V1173" s="249">
        <v>99.796768909954153</v>
      </c>
      <c r="W1173" s="249">
        <v>99.696788144236223</v>
      </c>
      <c r="X1173" s="249">
        <v>99.722344295080333</v>
      </c>
      <c r="Y1173" s="142">
        <v>26387289</v>
      </c>
      <c r="Z1173" s="249">
        <v>99.908364360427072</v>
      </c>
      <c r="AA1173" s="142">
        <v>4791237</v>
      </c>
      <c r="AB1173" s="249">
        <v>99.758058087840482</v>
      </c>
      <c r="AC1173" s="142">
        <v>586710</v>
      </c>
      <c r="AD1173" s="249">
        <v>0.26571901063157866</v>
      </c>
      <c r="AE1173" s="142">
        <v>52897</v>
      </c>
      <c r="AF1173" s="249">
        <v>98.283454302806476</v>
      </c>
      <c r="AG1173" s="142">
        <v>22238041</v>
      </c>
      <c r="AH1173" s="249">
        <v>0.16210510587560648</v>
      </c>
      <c r="AI1173" s="142">
        <v>317038</v>
      </c>
      <c r="AJ1173" s="249">
        <v>95.068729518551336</v>
      </c>
      <c r="AK1173" s="249">
        <v>8.5960522542646774E-7</v>
      </c>
      <c r="AL1173" s="249" t="e">
        <v>#DIV/0!</v>
      </c>
      <c r="AM1173" s="243"/>
      <c r="AN1173" s="143"/>
      <c r="AO1173" s="305"/>
      <c r="AP1173" s="142">
        <v>3</v>
      </c>
      <c r="AQ1173" s="142">
        <v>0</v>
      </c>
      <c r="AR1173" s="142">
        <v>1</v>
      </c>
      <c r="AS1173" s="142">
        <v>7</v>
      </c>
      <c r="AT1173" s="142">
        <v>3</v>
      </c>
      <c r="AU1173" s="142">
        <v>4</v>
      </c>
      <c r="AV1173" s="298"/>
      <c r="AW1173" s="298"/>
      <c r="AX1173" s="298"/>
      <c r="AY1173" s="298"/>
      <c r="AZ1173" s="298"/>
      <c r="BA1173" s="298"/>
    </row>
    <row r="1174" spans="1:53" x14ac:dyDescent="0.25">
      <c r="A1174" s="9">
        <v>41842</v>
      </c>
      <c r="B1174" s="306" t="s">
        <v>89</v>
      </c>
      <c r="C1174" s="306"/>
      <c r="D1174" s="307">
        <v>1</v>
      </c>
      <c r="E1174" s="145">
        <v>194</v>
      </c>
      <c r="F1174" s="145">
        <v>581</v>
      </c>
      <c r="G1174" s="244">
        <v>918.5224609375</v>
      </c>
      <c r="H1174" s="244">
        <v>0.42986670136451721</v>
      </c>
      <c r="I1174" s="244">
        <v>4753828</v>
      </c>
      <c r="J1174" s="138"/>
      <c r="K1174" s="145">
        <v>124070</v>
      </c>
      <c r="L1174" s="250">
        <v>96.929958894172643</v>
      </c>
      <c r="M1174" s="145">
        <v>6487483</v>
      </c>
      <c r="N1174" s="250">
        <v>0</v>
      </c>
      <c r="O1174" s="145">
        <v>62439</v>
      </c>
      <c r="P1174" s="250">
        <v>0</v>
      </c>
      <c r="Q1174" s="145">
        <v>55163</v>
      </c>
      <c r="R1174" s="250">
        <v>99.925674438476563</v>
      </c>
      <c r="S1174" s="145">
        <v>5029019</v>
      </c>
      <c r="T1174" s="250">
        <v>99.983909606933594</v>
      </c>
      <c r="U1174" s="250">
        <v>99.774177551269531</v>
      </c>
      <c r="V1174" s="250">
        <v>99.891960144042969</v>
      </c>
      <c r="W1174" s="250">
        <v>99.700019836425781</v>
      </c>
      <c r="X1174" s="250">
        <v>99.875885009765625</v>
      </c>
      <c r="Y1174" s="145">
        <v>23425088</v>
      </c>
      <c r="Z1174" s="250">
        <v>99.900741577148438</v>
      </c>
      <c r="AA1174" s="145">
        <v>11526</v>
      </c>
      <c r="AB1174" s="250">
        <v>89.918441772460938</v>
      </c>
      <c r="AC1174" s="145">
        <v>54123</v>
      </c>
      <c r="AD1174" s="250">
        <v>0.20508840680122375</v>
      </c>
      <c r="AE1174" s="145">
        <v>8293</v>
      </c>
      <c r="AF1174" s="250">
        <v>98.842399597167969</v>
      </c>
      <c r="AG1174" s="145">
        <v>6457472</v>
      </c>
      <c r="AH1174" s="250">
        <v>0.11470433324575424</v>
      </c>
      <c r="AI1174" s="145">
        <v>12049</v>
      </c>
      <c r="AJ1174" s="250">
        <v>95.617897033691406</v>
      </c>
      <c r="AK1174" s="250">
        <v>2.6575534343719482</v>
      </c>
      <c r="AL1174" s="250">
        <v>0.17824462056159973</v>
      </c>
      <c r="AM1174" s="244"/>
      <c r="AN1174" s="138"/>
      <c r="AO1174" s="307"/>
      <c r="AP1174" s="145">
        <v>0</v>
      </c>
      <c r="AQ1174" s="145">
        <v>0</v>
      </c>
      <c r="AR1174" s="145">
        <v>0</v>
      </c>
      <c r="AS1174" s="145">
        <v>1</v>
      </c>
      <c r="AT1174" s="145">
        <v>0</v>
      </c>
      <c r="AU1174" s="145">
        <v>0</v>
      </c>
      <c r="AV1174" s="298"/>
      <c r="AW1174" s="298"/>
      <c r="AX1174" s="298"/>
      <c r="AY1174" s="298"/>
      <c r="AZ1174" s="298"/>
      <c r="BA1174" s="298"/>
    </row>
    <row r="1175" spans="1:53" x14ac:dyDescent="0.25">
      <c r="A1175" s="9">
        <v>41842</v>
      </c>
      <c r="B1175" s="309" t="s">
        <v>75</v>
      </c>
      <c r="C1175" s="309" t="s">
        <v>86</v>
      </c>
      <c r="D1175" s="310" t="s">
        <v>118</v>
      </c>
      <c r="E1175" s="127">
        <v>39</v>
      </c>
      <c r="F1175" s="127">
        <v>158</v>
      </c>
      <c r="G1175" s="245">
        <v>1235.28466796875</v>
      </c>
      <c r="H1175" s="245">
        <v>0.74400001764297485</v>
      </c>
      <c r="I1175" s="245">
        <v>841316.8125</v>
      </c>
      <c r="J1175" s="126">
        <v>0</v>
      </c>
      <c r="K1175" s="127">
        <v>148755</v>
      </c>
      <c r="L1175" s="251">
        <v>97.181271217774196</v>
      </c>
      <c r="M1175" s="127">
        <v>3523146</v>
      </c>
      <c r="N1175" s="251">
        <v>1.7030233284458518E-3</v>
      </c>
      <c r="O1175" s="127">
        <v>157450</v>
      </c>
      <c r="P1175" s="251">
        <v>2.9215624555945396E-2</v>
      </c>
      <c r="Q1175" s="127">
        <v>388506</v>
      </c>
      <c r="R1175" s="251">
        <v>99.891891479492188</v>
      </c>
      <c r="S1175" s="127">
        <v>2782125</v>
      </c>
      <c r="T1175" s="251">
        <v>99.912689208984375</v>
      </c>
      <c r="U1175" s="251">
        <v>99.7840576171875</v>
      </c>
      <c r="V1175" s="251">
        <v>99.492782592773438</v>
      </c>
      <c r="W1175" s="251">
        <v>99.676185607910156</v>
      </c>
      <c r="X1175" s="251">
        <v>99.405914306640625</v>
      </c>
      <c r="Y1175" s="127">
        <v>3474056</v>
      </c>
      <c r="Z1175" s="251">
        <v>99.937278747558594</v>
      </c>
      <c r="AA1175" s="127">
        <v>582969</v>
      </c>
      <c r="AB1175" s="251">
        <v>99.696723937988281</v>
      </c>
      <c r="AC1175" s="127">
        <v>157616</v>
      </c>
      <c r="AD1175" s="251">
        <v>0.3203989565372467</v>
      </c>
      <c r="AE1175" s="127">
        <v>19703</v>
      </c>
      <c r="AF1175" s="251">
        <v>98.457084655761719</v>
      </c>
      <c r="AG1175" s="127">
        <v>3516807</v>
      </c>
      <c r="AH1175" s="251">
        <v>0.16014526784420013</v>
      </c>
      <c r="AI1175" s="127">
        <v>125273</v>
      </c>
      <c r="AJ1175" s="251">
        <v>96.165176391601563</v>
      </c>
      <c r="AK1175" s="251">
        <v>1.0758417844772339</v>
      </c>
      <c r="AL1175" s="251">
        <v>6.108354777097702E-2</v>
      </c>
      <c r="AM1175" s="245">
        <v>0</v>
      </c>
      <c r="AN1175" s="126">
        <v>0</v>
      </c>
      <c r="AO1175" s="156">
        <v>0</v>
      </c>
      <c r="AP1175" s="127">
        <v>3</v>
      </c>
      <c r="AQ1175" s="127">
        <v>0</v>
      </c>
      <c r="AR1175" s="127">
        <v>0</v>
      </c>
      <c r="AS1175" s="127">
        <v>3</v>
      </c>
      <c r="AT1175" s="127">
        <v>0</v>
      </c>
      <c r="AU1175" s="127">
        <v>0</v>
      </c>
      <c r="AV1175" s="298"/>
      <c r="AW1175" s="298"/>
      <c r="AX1175" s="298"/>
      <c r="AY1175" s="298"/>
      <c r="AZ1175" s="298"/>
      <c r="BA1175" s="298"/>
    </row>
    <row r="1176" spans="1:53" x14ac:dyDescent="0.25">
      <c r="A1176" s="9">
        <v>41842</v>
      </c>
      <c r="B1176" s="309" t="s">
        <v>76</v>
      </c>
      <c r="C1176" s="309" t="s">
        <v>86</v>
      </c>
      <c r="D1176" s="310" t="s">
        <v>119</v>
      </c>
      <c r="E1176" s="127">
        <v>53</v>
      </c>
      <c r="F1176" s="127">
        <v>171</v>
      </c>
      <c r="G1176" s="245">
        <v>366.10079956054687</v>
      </c>
      <c r="H1176" s="245">
        <v>8.6400002241134644E-2</v>
      </c>
      <c r="I1176" s="245">
        <v>624856.125</v>
      </c>
      <c r="J1176" s="126">
        <v>0</v>
      </c>
      <c r="K1176" s="127">
        <v>52400</v>
      </c>
      <c r="L1176" s="251">
        <v>97.608778625954201</v>
      </c>
      <c r="M1176" s="127">
        <v>1545411</v>
      </c>
      <c r="N1176" s="251">
        <v>0</v>
      </c>
      <c r="O1176" s="127">
        <v>42905</v>
      </c>
      <c r="P1176" s="251">
        <v>0</v>
      </c>
      <c r="Q1176" s="127">
        <v>138856</v>
      </c>
      <c r="R1176" s="251">
        <v>99.933021545410156</v>
      </c>
      <c r="S1176" s="127">
        <v>1187494</v>
      </c>
      <c r="T1176" s="251">
        <v>99.953681945800781</v>
      </c>
      <c r="U1176" s="251">
        <v>99.736625671386719</v>
      </c>
      <c r="V1176" s="251">
        <v>99.892715454101563</v>
      </c>
      <c r="W1176" s="251">
        <v>99.669822692871094</v>
      </c>
      <c r="X1176" s="251">
        <v>99.846450805664063</v>
      </c>
      <c r="Y1176" s="127">
        <v>1748285</v>
      </c>
      <c r="Z1176" s="251">
        <v>99.921005249023438</v>
      </c>
      <c r="AA1176" s="127">
        <v>281995</v>
      </c>
      <c r="AB1176" s="251">
        <v>99.869499206542969</v>
      </c>
      <c r="AC1176" s="127">
        <v>42923</v>
      </c>
      <c r="AD1176" s="251">
        <v>0.29820841550827026</v>
      </c>
      <c r="AE1176" s="127">
        <v>909</v>
      </c>
      <c r="AF1176" s="251">
        <v>97.029701232910156</v>
      </c>
      <c r="AG1176" s="127">
        <v>1547830</v>
      </c>
      <c r="AH1176" s="251">
        <v>0.12578900158405304</v>
      </c>
      <c r="AI1176" s="127">
        <v>15374</v>
      </c>
      <c r="AJ1176" s="251">
        <v>94.380119323730469</v>
      </c>
      <c r="AK1176" s="251">
        <v>1.1570945978164673</v>
      </c>
      <c r="AL1176" s="251">
        <v>5.4051458835601807E-2</v>
      </c>
      <c r="AM1176" s="245">
        <v>0</v>
      </c>
      <c r="AN1176" s="126">
        <v>0</v>
      </c>
      <c r="AO1176" s="156">
        <v>0</v>
      </c>
      <c r="AP1176" s="127">
        <v>0</v>
      </c>
      <c r="AQ1176" s="127">
        <v>0</v>
      </c>
      <c r="AR1176" s="127">
        <v>0</v>
      </c>
      <c r="AS1176" s="127">
        <v>0</v>
      </c>
      <c r="AT1176" s="127">
        <v>0</v>
      </c>
      <c r="AU1176" s="127">
        <v>0</v>
      </c>
      <c r="AV1176" s="298"/>
      <c r="AW1176" s="298"/>
      <c r="AX1176" s="298"/>
      <c r="AY1176" s="298"/>
      <c r="AZ1176" s="298"/>
      <c r="BA1176" s="298"/>
    </row>
    <row r="1177" spans="1:53" x14ac:dyDescent="0.25">
      <c r="A1177" s="9">
        <v>41842</v>
      </c>
      <c r="B1177" s="309" t="s">
        <v>77</v>
      </c>
      <c r="C1177" s="309" t="s">
        <v>86</v>
      </c>
      <c r="D1177" s="310" t="s">
        <v>118</v>
      </c>
      <c r="E1177" s="127">
        <v>65</v>
      </c>
      <c r="F1177" s="127">
        <v>220</v>
      </c>
      <c r="G1177" s="245">
        <v>573.23040771484375</v>
      </c>
      <c r="H1177" s="245">
        <v>0.15360002219676971</v>
      </c>
      <c r="I1177" s="245">
        <v>951675.0625</v>
      </c>
      <c r="J1177" s="126">
        <v>0</v>
      </c>
      <c r="K1177" s="127">
        <v>96752</v>
      </c>
      <c r="L1177" s="251">
        <v>97.222796427980825</v>
      </c>
      <c r="M1177" s="127">
        <v>2823173</v>
      </c>
      <c r="N1177" s="251">
        <v>0</v>
      </c>
      <c r="O1177" s="127">
        <v>69445</v>
      </c>
      <c r="P1177" s="251">
        <v>0</v>
      </c>
      <c r="Q1177" s="127">
        <v>226556</v>
      </c>
      <c r="R1177" s="251">
        <v>99.959831237792969</v>
      </c>
      <c r="S1177" s="127">
        <v>2133589</v>
      </c>
      <c r="T1177" s="251">
        <v>99.956924438476562</v>
      </c>
      <c r="U1177" s="251">
        <v>99.821441650390625</v>
      </c>
      <c r="V1177" s="251">
        <v>99.854171752929688</v>
      </c>
      <c r="W1177" s="251">
        <v>99.781341552734375</v>
      </c>
      <c r="X1177" s="251">
        <v>99.8111572265625</v>
      </c>
      <c r="Y1177" s="127">
        <v>3136999</v>
      </c>
      <c r="Z1177" s="251">
        <v>99.886703491210938</v>
      </c>
      <c r="AA1177" s="127">
        <v>603305</v>
      </c>
      <c r="AB1177" s="251">
        <v>99.851486206054688</v>
      </c>
      <c r="AC1177" s="127">
        <v>69461</v>
      </c>
      <c r="AD1177" s="251">
        <v>0.20155194401741028</v>
      </c>
      <c r="AE1177" s="127">
        <v>5953</v>
      </c>
      <c r="AF1177" s="251">
        <v>97.749031066894531</v>
      </c>
      <c r="AG1177" s="127">
        <v>2828028</v>
      </c>
      <c r="AH1177" s="251">
        <v>0.14225460588932037</v>
      </c>
      <c r="AI1177" s="127">
        <v>25860</v>
      </c>
      <c r="AJ1177" s="251">
        <v>94.818252563476563</v>
      </c>
      <c r="AK1177" s="251">
        <v>0.92812228202819824</v>
      </c>
      <c r="AL1177" s="251">
        <v>6.6464558243751526E-2</v>
      </c>
      <c r="AM1177" s="245">
        <v>0</v>
      </c>
      <c r="AN1177" s="126">
        <v>0</v>
      </c>
      <c r="AO1177" s="156">
        <v>0</v>
      </c>
      <c r="AP1177" s="127">
        <v>0</v>
      </c>
      <c r="AQ1177" s="127">
        <v>0</v>
      </c>
      <c r="AR1177" s="127">
        <v>0</v>
      </c>
      <c r="AS1177" s="127">
        <v>0</v>
      </c>
      <c r="AT1177" s="127">
        <v>0</v>
      </c>
      <c r="AU1177" s="127">
        <v>0</v>
      </c>
      <c r="AV1177" s="298"/>
      <c r="AW1177" s="298"/>
      <c r="AX1177" s="298"/>
      <c r="AY1177" s="298"/>
      <c r="AZ1177" s="298"/>
      <c r="BA1177" s="298"/>
    </row>
    <row r="1178" spans="1:53" x14ac:dyDescent="0.25">
      <c r="A1178" s="9">
        <v>41842</v>
      </c>
      <c r="B1178" s="309" t="s">
        <v>124</v>
      </c>
      <c r="C1178" s="309" t="s">
        <v>86</v>
      </c>
      <c r="D1178" s="310" t="s">
        <v>118</v>
      </c>
      <c r="E1178" s="127">
        <v>43</v>
      </c>
      <c r="F1178" s="127">
        <v>139</v>
      </c>
      <c r="G1178" s="245">
        <v>243.23283386230469</v>
      </c>
      <c r="H1178" s="245">
        <v>7.4400000274181366E-2</v>
      </c>
      <c r="I1178" s="245">
        <v>493945.84375</v>
      </c>
      <c r="J1178" s="126">
        <v>0</v>
      </c>
      <c r="K1178" s="127">
        <v>22315</v>
      </c>
      <c r="L1178" s="251">
        <v>96.464261707371719</v>
      </c>
      <c r="M1178" s="127">
        <v>1491198</v>
      </c>
      <c r="N1178" s="251">
        <v>0</v>
      </c>
      <c r="O1178" s="127">
        <v>31721</v>
      </c>
      <c r="P1178" s="251">
        <v>0</v>
      </c>
      <c r="Q1178" s="127">
        <v>106832</v>
      </c>
      <c r="R1178" s="251">
        <v>99.939155578613281</v>
      </c>
      <c r="S1178" s="127">
        <v>1149420</v>
      </c>
      <c r="T1178" s="251">
        <v>99.940925598144531</v>
      </c>
      <c r="U1178" s="251">
        <v>99.687904357910156</v>
      </c>
      <c r="V1178" s="251">
        <v>99.79620361328125</v>
      </c>
      <c r="W1178" s="251">
        <v>99.627250671386719</v>
      </c>
      <c r="X1178" s="251">
        <v>99.737251281738281</v>
      </c>
      <c r="Y1178" s="127">
        <v>1799204</v>
      </c>
      <c r="Z1178" s="251">
        <v>99.891677856445312</v>
      </c>
      <c r="AA1178" s="127">
        <v>325766</v>
      </c>
      <c r="AB1178" s="251">
        <v>99.867385864257813</v>
      </c>
      <c r="AC1178" s="127">
        <v>31707</v>
      </c>
      <c r="AD1178" s="251">
        <v>0.26807960867881775</v>
      </c>
      <c r="AE1178" s="127">
        <v>2916</v>
      </c>
      <c r="AF1178" s="251">
        <v>98.285324096679688</v>
      </c>
      <c r="AG1178" s="127">
        <v>1492498</v>
      </c>
      <c r="AH1178" s="251">
        <v>0.13045243918895721</v>
      </c>
      <c r="AI1178" s="127">
        <v>23786</v>
      </c>
      <c r="AJ1178" s="251">
        <v>92.48297119140625</v>
      </c>
      <c r="AK1178" s="251">
        <v>0.88541734218597412</v>
      </c>
      <c r="AL1178" s="251">
        <v>4.9918700009584427E-2</v>
      </c>
      <c r="AM1178" s="245">
        <v>0</v>
      </c>
      <c r="AN1178" s="126">
        <v>0</v>
      </c>
      <c r="AO1178" s="156">
        <v>0</v>
      </c>
      <c r="AP1178" s="127">
        <v>0</v>
      </c>
      <c r="AQ1178" s="127">
        <v>0</v>
      </c>
      <c r="AR1178" s="127">
        <v>0</v>
      </c>
      <c r="AS1178" s="127">
        <v>0</v>
      </c>
      <c r="AT1178" s="127">
        <v>0</v>
      </c>
      <c r="AU1178" s="127">
        <v>0</v>
      </c>
      <c r="AV1178" s="298"/>
      <c r="AW1178" s="298"/>
      <c r="AX1178" s="298"/>
      <c r="AY1178" s="298"/>
      <c r="AZ1178" s="298"/>
      <c r="BA1178" s="298"/>
    </row>
    <row r="1179" spans="1:53" x14ac:dyDescent="0.25">
      <c r="A1179" s="9">
        <v>41842</v>
      </c>
      <c r="B1179" s="309" t="s">
        <v>78</v>
      </c>
      <c r="C1179" s="309" t="s">
        <v>86</v>
      </c>
      <c r="D1179" s="310" t="s">
        <v>118</v>
      </c>
      <c r="E1179" s="127">
        <v>33</v>
      </c>
      <c r="F1179" s="127">
        <v>104</v>
      </c>
      <c r="G1179" s="245">
        <v>470.71920776367187</v>
      </c>
      <c r="H1179" s="245">
        <v>0.13199999928474426</v>
      </c>
      <c r="I1179" s="245">
        <v>407228.625</v>
      </c>
      <c r="J1179" s="126">
        <v>0</v>
      </c>
      <c r="K1179" s="127">
        <v>65085</v>
      </c>
      <c r="L1179" s="251">
        <v>97.301989705769373</v>
      </c>
      <c r="M1179" s="127">
        <v>1432941</v>
      </c>
      <c r="N1179" s="251">
        <v>0</v>
      </c>
      <c r="O1179" s="127">
        <v>58056</v>
      </c>
      <c r="P1179" s="251">
        <v>0</v>
      </c>
      <c r="Q1179" s="127">
        <v>154023</v>
      </c>
      <c r="R1179" s="251">
        <v>99.925338745117187</v>
      </c>
      <c r="S1179" s="127">
        <v>1101073</v>
      </c>
      <c r="T1179" s="251">
        <v>99.960762023925781</v>
      </c>
      <c r="U1179" s="251">
        <v>99.891487121582031</v>
      </c>
      <c r="V1179" s="251">
        <v>99.86663818359375</v>
      </c>
      <c r="W1179" s="251">
        <v>99.816909790039063</v>
      </c>
      <c r="X1179" s="251">
        <v>99.82745361328125</v>
      </c>
      <c r="Y1179" s="127">
        <v>1713653</v>
      </c>
      <c r="Z1179" s="251">
        <v>99.889244079589844</v>
      </c>
      <c r="AA1179" s="127">
        <v>288080</v>
      </c>
      <c r="AB1179" s="251">
        <v>99.864967346191406</v>
      </c>
      <c r="AC1179" s="127">
        <v>58099</v>
      </c>
      <c r="AD1179" s="251">
        <v>0.18761080503463745</v>
      </c>
      <c r="AE1179" s="127">
        <v>4446</v>
      </c>
      <c r="AF1179" s="251">
        <v>98.290596008300781</v>
      </c>
      <c r="AG1179" s="127">
        <v>1435954</v>
      </c>
      <c r="AH1179" s="251">
        <v>0.14631387591362</v>
      </c>
      <c r="AI1179" s="127">
        <v>17432</v>
      </c>
      <c r="AJ1179" s="251">
        <v>95.468101501464844</v>
      </c>
      <c r="AK1179" s="251">
        <v>1.1170413494110107</v>
      </c>
      <c r="AL1179" s="251">
        <v>5.7250004261732101E-2</v>
      </c>
      <c r="AM1179" s="245">
        <v>0</v>
      </c>
      <c r="AN1179" s="126">
        <v>0</v>
      </c>
      <c r="AO1179" s="156">
        <v>0</v>
      </c>
      <c r="AP1179" s="127">
        <v>0</v>
      </c>
      <c r="AQ1179" s="127">
        <v>0</v>
      </c>
      <c r="AR1179" s="127">
        <v>0</v>
      </c>
      <c r="AS1179" s="127">
        <v>0</v>
      </c>
      <c r="AT1179" s="127">
        <v>0</v>
      </c>
      <c r="AU1179" s="127">
        <v>0</v>
      </c>
      <c r="AV1179" s="298"/>
      <c r="AW1179" s="298"/>
      <c r="AX1179" s="298"/>
      <c r="AY1179" s="298"/>
      <c r="AZ1179" s="298"/>
      <c r="BA1179" s="298"/>
    </row>
    <row r="1180" spans="1:53" x14ac:dyDescent="0.25">
      <c r="A1180" s="9">
        <v>41842</v>
      </c>
      <c r="B1180" s="309" t="s">
        <v>79</v>
      </c>
      <c r="C1180" s="309" t="s">
        <v>86</v>
      </c>
      <c r="D1180" s="310" t="s">
        <v>119</v>
      </c>
      <c r="E1180" s="127">
        <v>81</v>
      </c>
      <c r="F1180" s="127">
        <v>273</v>
      </c>
      <c r="G1180" s="245">
        <v>373.57672119140625</v>
      </c>
      <c r="H1180" s="245">
        <v>0.19200003147125244</v>
      </c>
      <c r="I1180" s="245">
        <v>1221222.25</v>
      </c>
      <c r="J1180" s="126">
        <v>0</v>
      </c>
      <c r="K1180" s="127">
        <v>63482</v>
      </c>
      <c r="L1180" s="251">
        <v>97.277968558016454</v>
      </c>
      <c r="M1180" s="127">
        <v>2785410</v>
      </c>
      <c r="N1180" s="251">
        <v>0</v>
      </c>
      <c r="O1180" s="127">
        <v>44081</v>
      </c>
      <c r="P1180" s="251">
        <v>0</v>
      </c>
      <c r="Q1180" s="127">
        <v>160716</v>
      </c>
      <c r="R1180" s="251">
        <v>99.921600341796875</v>
      </c>
      <c r="S1180" s="127">
        <v>2167182</v>
      </c>
      <c r="T1180" s="251">
        <v>99.90771484375</v>
      </c>
      <c r="U1180" s="251">
        <v>99.7164306640625</v>
      </c>
      <c r="V1180" s="251">
        <v>99.810401916503906</v>
      </c>
      <c r="W1180" s="251">
        <v>99.638252258300781</v>
      </c>
      <c r="X1180" s="251">
        <v>99.718292236328125</v>
      </c>
      <c r="Y1180" s="127">
        <v>3585645</v>
      </c>
      <c r="Z1180" s="251">
        <v>99.901130676269531</v>
      </c>
      <c r="AA1180" s="127">
        <v>678484</v>
      </c>
      <c r="AB1180" s="251">
        <v>99.8564453125</v>
      </c>
      <c r="AC1180" s="127">
        <v>44075</v>
      </c>
      <c r="AD1180" s="251">
        <v>0.27680090069770813</v>
      </c>
      <c r="AE1180" s="127">
        <v>3135</v>
      </c>
      <c r="AF1180" s="251">
        <v>98.564590454101563</v>
      </c>
      <c r="AG1180" s="127">
        <v>2787665</v>
      </c>
      <c r="AH1180" s="251">
        <v>0.12106906622648239</v>
      </c>
      <c r="AI1180" s="127">
        <v>26907</v>
      </c>
      <c r="AJ1180" s="251">
        <v>96.915298461914063</v>
      </c>
      <c r="AK1180" s="251">
        <v>0.9601442813873291</v>
      </c>
      <c r="AL1180" s="251">
        <v>6.0882791876792908E-2</v>
      </c>
      <c r="AM1180" s="245">
        <v>0</v>
      </c>
      <c r="AN1180" s="126">
        <v>0</v>
      </c>
      <c r="AO1180" s="156">
        <v>0</v>
      </c>
      <c r="AP1180" s="127">
        <v>0</v>
      </c>
      <c r="AQ1180" s="127">
        <v>0</v>
      </c>
      <c r="AR1180" s="127">
        <v>0</v>
      </c>
      <c r="AS1180" s="127">
        <v>0</v>
      </c>
      <c r="AT1180" s="127">
        <v>2</v>
      </c>
      <c r="AU1180" s="127">
        <v>0</v>
      </c>
      <c r="AV1180" s="298"/>
      <c r="AW1180" s="298"/>
      <c r="AX1180" s="298"/>
      <c r="AY1180" s="298"/>
      <c r="AZ1180" s="298"/>
      <c r="BA1180" s="298"/>
    </row>
    <row r="1181" spans="1:53" x14ac:dyDescent="0.25">
      <c r="A1181" s="9">
        <v>41842</v>
      </c>
      <c r="B1181" s="309" t="s">
        <v>80</v>
      </c>
      <c r="C1181" s="309" t="s">
        <v>86</v>
      </c>
      <c r="D1181" s="310" t="s">
        <v>119</v>
      </c>
      <c r="E1181" s="127">
        <v>58</v>
      </c>
      <c r="F1181" s="127">
        <v>180</v>
      </c>
      <c r="G1181" s="245">
        <v>254.92561340332031</v>
      </c>
      <c r="H1181" s="245">
        <v>3.359999880194664E-2</v>
      </c>
      <c r="I1181" s="245">
        <v>723804</v>
      </c>
      <c r="J1181" s="126">
        <v>0</v>
      </c>
      <c r="K1181" s="127">
        <v>40470</v>
      </c>
      <c r="L1181" s="251">
        <v>97.212750185322463</v>
      </c>
      <c r="M1181" s="127">
        <v>1545720</v>
      </c>
      <c r="N1181" s="251">
        <v>0</v>
      </c>
      <c r="O1181" s="127">
        <v>30276</v>
      </c>
      <c r="P1181" s="251">
        <v>0</v>
      </c>
      <c r="Q1181" s="127">
        <v>97677</v>
      </c>
      <c r="R1181" s="251">
        <v>99.935501098632813</v>
      </c>
      <c r="S1181" s="127">
        <v>1147830</v>
      </c>
      <c r="T1181" s="251">
        <v>99.948165893554688</v>
      </c>
      <c r="U1181" s="251">
        <v>99.768791198730469</v>
      </c>
      <c r="V1181" s="251">
        <v>99.886398315429688</v>
      </c>
      <c r="W1181" s="251">
        <v>99.704444885253906</v>
      </c>
      <c r="X1181" s="251">
        <v>99.834625244140625</v>
      </c>
      <c r="Y1181" s="127">
        <v>1670465</v>
      </c>
      <c r="Z1181" s="251">
        <v>99.910140991210938</v>
      </c>
      <c r="AA1181" s="127">
        <v>312957</v>
      </c>
      <c r="AB1181" s="251">
        <v>99.866752624511719</v>
      </c>
      <c r="AC1181" s="127">
        <v>30280</v>
      </c>
      <c r="AD1181" s="251">
        <v>0.23117569088935852</v>
      </c>
      <c r="AE1181" s="127">
        <v>2045</v>
      </c>
      <c r="AF1181" s="251">
        <v>98.288505554199219</v>
      </c>
      <c r="AG1181" s="127">
        <v>1548270</v>
      </c>
      <c r="AH1181" s="251">
        <v>0.13272878527641296</v>
      </c>
      <c r="AI1181" s="127">
        <v>14247</v>
      </c>
      <c r="AJ1181" s="251">
        <v>96.286933898925781</v>
      </c>
      <c r="AK1181" s="251">
        <v>1.0849642753601074</v>
      </c>
      <c r="AL1181" s="251">
        <v>7.2868876159191132E-2</v>
      </c>
      <c r="AM1181" s="245">
        <v>0</v>
      </c>
      <c r="AN1181" s="126">
        <v>0</v>
      </c>
      <c r="AO1181" s="156">
        <v>0</v>
      </c>
      <c r="AP1181" s="127">
        <v>0</v>
      </c>
      <c r="AQ1181" s="127">
        <v>0</v>
      </c>
      <c r="AR1181" s="127">
        <v>0</v>
      </c>
      <c r="AS1181" s="127">
        <v>0</v>
      </c>
      <c r="AT1181" s="127">
        <v>0</v>
      </c>
      <c r="AU1181" s="127">
        <v>0</v>
      </c>
      <c r="AV1181" s="298"/>
      <c r="AW1181" s="298"/>
      <c r="AX1181" s="298"/>
      <c r="AY1181" s="298"/>
      <c r="AZ1181" s="298"/>
      <c r="BA1181" s="298"/>
    </row>
    <row r="1182" spans="1:53" x14ac:dyDescent="0.25">
      <c r="A1182" s="9">
        <v>41842</v>
      </c>
      <c r="B1182" s="309" t="s">
        <v>81</v>
      </c>
      <c r="C1182" s="309" t="s">
        <v>86</v>
      </c>
      <c r="D1182" s="310" t="s">
        <v>119</v>
      </c>
      <c r="E1182" s="127">
        <v>40</v>
      </c>
      <c r="F1182" s="127">
        <v>134</v>
      </c>
      <c r="G1182" s="245">
        <v>254.61360168457031</v>
      </c>
      <c r="H1182" s="245">
        <v>1.4399999752640724E-2</v>
      </c>
      <c r="I1182" s="245">
        <v>827564.125</v>
      </c>
      <c r="J1182" s="126">
        <v>0</v>
      </c>
      <c r="K1182" s="127">
        <v>27392</v>
      </c>
      <c r="L1182" s="251">
        <v>97.090391355140184</v>
      </c>
      <c r="M1182" s="127">
        <v>1298549</v>
      </c>
      <c r="N1182" s="251">
        <v>0</v>
      </c>
      <c r="O1182" s="127">
        <v>30057</v>
      </c>
      <c r="P1182" s="251">
        <v>0</v>
      </c>
      <c r="Q1182" s="127">
        <v>101493</v>
      </c>
      <c r="R1182" s="251">
        <v>99.929061889648437</v>
      </c>
      <c r="S1182" s="127">
        <v>974612</v>
      </c>
      <c r="T1182" s="251">
        <v>99.934745788574219</v>
      </c>
      <c r="U1182" s="251">
        <v>99.6473388671875</v>
      </c>
      <c r="V1182" s="251">
        <v>99.820724487304688</v>
      </c>
      <c r="W1182" s="251">
        <v>99.576652526855469</v>
      </c>
      <c r="X1182" s="251">
        <v>99.755584716796875</v>
      </c>
      <c r="Y1182" s="127">
        <v>1633008</v>
      </c>
      <c r="Z1182" s="251">
        <v>99.924247741699219</v>
      </c>
      <c r="AA1182" s="127">
        <v>335381</v>
      </c>
      <c r="AB1182" s="251">
        <v>99.876258850097656</v>
      </c>
      <c r="AC1182" s="127">
        <v>30025</v>
      </c>
      <c r="AD1182" s="251">
        <v>0.23646961152553558</v>
      </c>
      <c r="AE1182" s="127">
        <v>2270</v>
      </c>
      <c r="AF1182" s="251">
        <v>98.193832397460938</v>
      </c>
      <c r="AG1182" s="127">
        <v>1299821</v>
      </c>
      <c r="AH1182" s="251">
        <v>0.12740215659141541</v>
      </c>
      <c r="AI1182" s="127">
        <v>17162</v>
      </c>
      <c r="AJ1182" s="251">
        <v>94.610183715820313</v>
      </c>
      <c r="AK1182" s="251">
        <v>0.93214231729507446</v>
      </c>
      <c r="AL1182" s="251">
        <v>7.0369414985179901E-2</v>
      </c>
      <c r="AM1182" s="245">
        <v>0</v>
      </c>
      <c r="AN1182" s="126">
        <v>0</v>
      </c>
      <c r="AO1182" s="156">
        <v>0</v>
      </c>
      <c r="AP1182" s="127">
        <v>0</v>
      </c>
      <c r="AQ1182" s="127">
        <v>0</v>
      </c>
      <c r="AR1182" s="127">
        <v>0</v>
      </c>
      <c r="AS1182" s="127">
        <v>0</v>
      </c>
      <c r="AT1182" s="127">
        <v>0</v>
      </c>
      <c r="AU1182" s="127">
        <v>0</v>
      </c>
      <c r="AV1182" s="298"/>
      <c r="AW1182" s="298"/>
      <c r="AX1182" s="298"/>
      <c r="AY1182" s="298"/>
      <c r="AZ1182" s="298"/>
      <c r="BA1182" s="298"/>
    </row>
    <row r="1183" spans="1:53" x14ac:dyDescent="0.25">
      <c r="A1183" s="9">
        <v>41842</v>
      </c>
      <c r="B1183" s="309" t="s">
        <v>125</v>
      </c>
      <c r="C1183" s="309" t="s">
        <v>86</v>
      </c>
      <c r="D1183" s="310" t="s">
        <v>119</v>
      </c>
      <c r="E1183" s="127">
        <v>16</v>
      </c>
      <c r="F1183" s="127">
        <v>58</v>
      </c>
      <c r="G1183" s="245">
        <v>287.83441162109375</v>
      </c>
      <c r="H1183" s="245">
        <v>8.3999998867511749E-2</v>
      </c>
      <c r="I1183" s="245">
        <v>301831.40625</v>
      </c>
      <c r="J1183" s="126">
        <v>0</v>
      </c>
      <c r="K1183" s="127">
        <v>54893</v>
      </c>
      <c r="L1183" s="251">
        <v>97.500592060918507</v>
      </c>
      <c r="M1183" s="127">
        <v>844481</v>
      </c>
      <c r="N1183" s="251">
        <v>0</v>
      </c>
      <c r="O1183" s="127">
        <v>36157</v>
      </c>
      <c r="P1183" s="251">
        <v>0</v>
      </c>
      <c r="Q1183" s="127">
        <v>70968</v>
      </c>
      <c r="R1183" s="251">
        <v>99.938003540039063</v>
      </c>
      <c r="S1183" s="127">
        <v>671303</v>
      </c>
      <c r="T1183" s="251">
        <v>99.941009521484375</v>
      </c>
      <c r="U1183" s="251">
        <v>99.756614685058594</v>
      </c>
      <c r="V1183" s="251">
        <v>99.768379211425781</v>
      </c>
      <c r="W1183" s="251">
        <v>99.694770812988281</v>
      </c>
      <c r="X1183" s="251">
        <v>99.709526062011719</v>
      </c>
      <c r="Y1183" s="127">
        <v>807602</v>
      </c>
      <c r="Z1183" s="251">
        <v>99.945762634277344</v>
      </c>
      <c r="AA1183" s="127">
        <v>132656</v>
      </c>
      <c r="AB1183" s="251">
        <v>99.850738525390625</v>
      </c>
      <c r="AC1183" s="127">
        <v>36120</v>
      </c>
      <c r="AD1183" s="251">
        <v>0.13289035856723785</v>
      </c>
      <c r="AE1183" s="127">
        <v>3454</v>
      </c>
      <c r="AF1183" s="251">
        <v>98.870872497558594</v>
      </c>
      <c r="AG1183" s="127">
        <v>844800</v>
      </c>
      <c r="AH1183" s="251">
        <v>0.1263020783662796</v>
      </c>
      <c r="AI1183" s="127">
        <v>12029</v>
      </c>
      <c r="AJ1183" s="251">
        <v>92.301933288574219</v>
      </c>
      <c r="AK1183" s="251">
        <v>0.9384000301361084</v>
      </c>
      <c r="AL1183" s="251">
        <v>5.0553448498249054E-2</v>
      </c>
      <c r="AM1183" s="245">
        <v>0</v>
      </c>
      <c r="AN1183" s="126">
        <v>0</v>
      </c>
      <c r="AO1183" s="156">
        <v>0</v>
      </c>
      <c r="AP1183" s="127">
        <v>0</v>
      </c>
      <c r="AQ1183" s="127">
        <v>0</v>
      </c>
      <c r="AR1183" s="127">
        <v>0</v>
      </c>
      <c r="AS1183" s="127">
        <v>0</v>
      </c>
      <c r="AT1183" s="127">
        <v>0</v>
      </c>
      <c r="AU1183" s="127">
        <v>0</v>
      </c>
      <c r="AV1183" s="298"/>
      <c r="AW1183" s="298"/>
      <c r="AX1183" s="298"/>
      <c r="AY1183" s="298"/>
      <c r="AZ1183" s="298"/>
      <c r="BA1183" s="298"/>
    </row>
    <row r="1184" spans="1:53" x14ac:dyDescent="0.25">
      <c r="A1184" s="9">
        <v>41842</v>
      </c>
      <c r="B1184" s="313" t="s">
        <v>82</v>
      </c>
      <c r="C1184" s="313" t="s">
        <v>86</v>
      </c>
      <c r="D1184" s="314" t="s">
        <v>120</v>
      </c>
      <c r="E1184" s="131">
        <v>51</v>
      </c>
      <c r="F1184" s="131">
        <v>165</v>
      </c>
      <c r="G1184" s="246">
        <v>302.24398803710938</v>
      </c>
      <c r="H1184" s="246">
        <v>0.46560001373291016</v>
      </c>
      <c r="I1184" s="246">
        <v>587520.375</v>
      </c>
      <c r="J1184" s="129">
        <v>0</v>
      </c>
      <c r="K1184" s="128">
        <v>46722</v>
      </c>
      <c r="L1184" s="252">
        <v>97.249689653696336</v>
      </c>
      <c r="M1184" s="128">
        <v>1169067</v>
      </c>
      <c r="N1184" s="252">
        <v>0</v>
      </c>
      <c r="O1184" s="128">
        <v>42891</v>
      </c>
      <c r="P1184" s="252">
        <v>0</v>
      </c>
      <c r="Q1184" s="128">
        <v>148334</v>
      </c>
      <c r="R1184" s="252">
        <v>99.921127319335938</v>
      </c>
      <c r="S1184" s="128">
        <v>887364</v>
      </c>
      <c r="T1184" s="252">
        <v>99.840087890625</v>
      </c>
      <c r="U1184" s="252">
        <v>99.864776611328125</v>
      </c>
      <c r="V1184" s="252">
        <v>99.882644653320313</v>
      </c>
      <c r="W1184" s="252">
        <v>99.7860107421875</v>
      </c>
      <c r="X1184" s="252">
        <v>99.722923278808594</v>
      </c>
      <c r="Y1184" s="128">
        <v>977149</v>
      </c>
      <c r="Z1184" s="252">
        <v>99.923965454101563</v>
      </c>
      <c r="AA1184" s="128">
        <v>160927</v>
      </c>
      <c r="AB1184" s="252">
        <v>99.725341796875</v>
      </c>
      <c r="AC1184" s="128">
        <v>42937</v>
      </c>
      <c r="AD1184" s="252">
        <v>0.21659640967845917</v>
      </c>
      <c r="AE1184" s="128">
        <v>4538</v>
      </c>
      <c r="AF1184" s="252">
        <v>98.237106323242188</v>
      </c>
      <c r="AG1184" s="128">
        <v>1172286</v>
      </c>
      <c r="AH1184" s="252">
        <v>0.25633677840232849</v>
      </c>
      <c r="AI1184" s="128">
        <v>13989</v>
      </c>
      <c r="AJ1184" s="252">
        <v>93.737937927246094</v>
      </c>
      <c r="AK1184" s="252">
        <v>1.2733933925628662</v>
      </c>
      <c r="AL1184" s="252">
        <v>6.7610293626785278E-2</v>
      </c>
      <c r="AM1184" s="246">
        <v>0</v>
      </c>
      <c r="AN1184" s="129">
        <v>0</v>
      </c>
      <c r="AO1184" s="129">
        <v>0</v>
      </c>
      <c r="AP1184" s="296">
        <v>0</v>
      </c>
      <c r="AQ1184" s="296">
        <v>0</v>
      </c>
      <c r="AR1184" s="296">
        <v>0</v>
      </c>
      <c r="AS1184" s="296">
        <v>2</v>
      </c>
      <c r="AT1184" s="296">
        <v>0</v>
      </c>
      <c r="AU1184" s="296">
        <v>0</v>
      </c>
      <c r="AV1184" s="298"/>
      <c r="AW1184" s="298"/>
      <c r="AX1184" s="298"/>
      <c r="AY1184" s="298"/>
      <c r="AZ1184" s="298"/>
      <c r="BA1184" s="298"/>
    </row>
    <row r="1185" spans="1:53" x14ac:dyDescent="0.25">
      <c r="A1185" s="9">
        <v>41842</v>
      </c>
      <c r="B1185" s="313" t="s">
        <v>83</v>
      </c>
      <c r="C1185" s="313" t="s">
        <v>86</v>
      </c>
      <c r="D1185" s="314" t="s">
        <v>120</v>
      </c>
      <c r="E1185" s="131">
        <v>46</v>
      </c>
      <c r="F1185" s="131">
        <v>140</v>
      </c>
      <c r="G1185" s="246">
        <v>126.51599884033203</v>
      </c>
      <c r="H1185" s="246">
        <v>9.6000004559755325E-3</v>
      </c>
      <c r="I1185" s="246">
        <v>589602.125</v>
      </c>
      <c r="J1185" s="131">
        <v>0</v>
      </c>
      <c r="K1185" s="130">
        <v>25762</v>
      </c>
      <c r="L1185" s="253">
        <v>96.840307429547394</v>
      </c>
      <c r="M1185" s="130">
        <v>846210</v>
      </c>
      <c r="N1185" s="253">
        <v>0</v>
      </c>
      <c r="O1185" s="130">
        <v>16672</v>
      </c>
      <c r="P1185" s="253">
        <v>0</v>
      </c>
      <c r="Q1185" s="130">
        <v>62485</v>
      </c>
      <c r="R1185" s="253">
        <v>99.663917541503906</v>
      </c>
      <c r="S1185" s="130">
        <v>612573</v>
      </c>
      <c r="T1185" s="253">
        <v>99.838226318359375</v>
      </c>
      <c r="U1185" s="253">
        <v>99.718093872070313</v>
      </c>
      <c r="V1185" s="253">
        <v>99.77783203125</v>
      </c>
      <c r="W1185" s="253">
        <v>99.382957458496094</v>
      </c>
      <c r="X1185" s="253">
        <v>99.616416931152344</v>
      </c>
      <c r="Y1185" s="130">
        <v>884180</v>
      </c>
      <c r="Z1185" s="253">
        <v>99.923995971679688</v>
      </c>
      <c r="AA1185" s="130">
        <v>182050</v>
      </c>
      <c r="AB1185" s="253">
        <v>99.758308410644531</v>
      </c>
      <c r="AC1185" s="130">
        <v>16674</v>
      </c>
      <c r="AD1185" s="253">
        <v>0.29387068748474121</v>
      </c>
      <c r="AE1185" s="130">
        <v>1485</v>
      </c>
      <c r="AF1185" s="253">
        <v>98.989898681640625</v>
      </c>
      <c r="AG1185" s="130">
        <v>847635</v>
      </c>
      <c r="AH1185" s="253">
        <v>0.26497253775596619</v>
      </c>
      <c r="AI1185" s="130">
        <v>5583</v>
      </c>
      <c r="AJ1185" s="253">
        <v>96.90130615234375</v>
      </c>
      <c r="AK1185" s="253">
        <v>1.1719691753387451</v>
      </c>
      <c r="AL1185" s="253">
        <v>7.1709983050823212E-2</v>
      </c>
      <c r="AM1185" s="256">
        <v>0</v>
      </c>
      <c r="AN1185" s="131">
        <v>0</v>
      </c>
      <c r="AO1185" s="131">
        <v>0</v>
      </c>
      <c r="AP1185" s="296">
        <v>0</v>
      </c>
      <c r="AQ1185" s="296">
        <v>0</v>
      </c>
      <c r="AR1185" s="296">
        <v>1</v>
      </c>
      <c r="AS1185" s="296">
        <v>2</v>
      </c>
      <c r="AT1185" s="296">
        <v>1</v>
      </c>
      <c r="AU1185" s="296">
        <v>0</v>
      </c>
      <c r="AV1185" s="298"/>
      <c r="AW1185" s="298"/>
      <c r="AX1185" s="298"/>
      <c r="AY1185" s="298"/>
      <c r="AZ1185" s="298"/>
      <c r="BA1185" s="298"/>
    </row>
    <row r="1186" spans="1:53" x14ac:dyDescent="0.25">
      <c r="A1186" s="9">
        <v>41842</v>
      </c>
      <c r="B1186" s="299" t="s">
        <v>85</v>
      </c>
      <c r="C1186" s="299" t="s">
        <v>86</v>
      </c>
      <c r="D1186" s="300">
        <v>3</v>
      </c>
      <c r="E1186" s="124">
        <v>134</v>
      </c>
      <c r="F1186" s="124">
        <v>435</v>
      </c>
      <c r="G1186" s="242">
        <v>210.51588439941406</v>
      </c>
      <c r="H1186" s="242">
        <v>3.359999880194664E-2</v>
      </c>
      <c r="I1186" s="242">
        <v>2339523</v>
      </c>
      <c r="J1186" s="125">
        <v>0</v>
      </c>
      <c r="K1186" s="124">
        <v>56133</v>
      </c>
      <c r="L1186" s="248">
        <v>97.030267400637769</v>
      </c>
      <c r="M1186" s="124">
        <v>2898508</v>
      </c>
      <c r="N1186" s="248">
        <v>0</v>
      </c>
      <c r="O1186" s="124">
        <v>26693</v>
      </c>
      <c r="P1186" s="248">
        <v>3.746300470083952E-3</v>
      </c>
      <c r="Q1186" s="124">
        <v>172793</v>
      </c>
      <c r="R1186" s="248">
        <v>99.9039306640625</v>
      </c>
      <c r="S1186" s="124">
        <v>2146766</v>
      </c>
      <c r="T1186" s="248">
        <v>99.925331115722656</v>
      </c>
      <c r="U1186" s="248">
        <v>99.853897094726563</v>
      </c>
      <c r="V1186" s="248">
        <v>99.932479858398438</v>
      </c>
      <c r="W1186" s="248">
        <v>99.757965087890625</v>
      </c>
      <c r="X1186" s="248">
        <v>99.857864379882813</v>
      </c>
      <c r="Y1186" s="124">
        <v>4957043</v>
      </c>
      <c r="Z1186" s="248">
        <v>99.8974609375</v>
      </c>
      <c r="AA1186" s="124">
        <v>906667</v>
      </c>
      <c r="AB1186" s="248">
        <v>99.464744567871094</v>
      </c>
      <c r="AC1186" s="124">
        <v>26793</v>
      </c>
      <c r="AD1186" s="248">
        <v>0.51879221200942993</v>
      </c>
      <c r="AE1186" s="124">
        <v>2043</v>
      </c>
      <c r="AF1186" s="248">
        <v>96.965248107910156</v>
      </c>
      <c r="AG1186" s="124">
        <v>2916447</v>
      </c>
      <c r="AH1186" s="248">
        <v>0.23984663188457489</v>
      </c>
      <c r="AI1186" s="124">
        <v>19396</v>
      </c>
      <c r="AJ1186" s="248">
        <v>90.776451110839844</v>
      </c>
      <c r="AK1186" s="248">
        <v>1.0806494951248169</v>
      </c>
      <c r="AL1186" s="248">
        <v>7.7891722321510315E-2</v>
      </c>
      <c r="AM1186" s="242">
        <v>0</v>
      </c>
      <c r="AN1186" s="125">
        <v>0</v>
      </c>
      <c r="AO1186" s="300">
        <v>0</v>
      </c>
      <c r="AP1186" s="124">
        <v>0</v>
      </c>
      <c r="AQ1186" s="124">
        <v>0</v>
      </c>
      <c r="AR1186" s="124">
        <v>0</v>
      </c>
      <c r="AS1186" s="124">
        <v>0</v>
      </c>
      <c r="AT1186" s="124">
        <v>0</v>
      </c>
      <c r="AU1186" s="124">
        <v>4</v>
      </c>
      <c r="AV1186" s="298"/>
      <c r="AW1186" s="298"/>
      <c r="AX1186" s="298"/>
      <c r="AY1186" s="298"/>
      <c r="AZ1186" s="298"/>
      <c r="BA1186" s="298"/>
    </row>
    <row r="1187" spans="1:53" x14ac:dyDescent="0.25">
      <c r="A1187" s="9">
        <v>41842</v>
      </c>
      <c r="B1187" s="304" t="s">
        <v>84</v>
      </c>
      <c r="C1187" s="304" t="s">
        <v>87</v>
      </c>
      <c r="D1187" s="305">
        <v>2</v>
      </c>
      <c r="E1187" s="142">
        <v>194</v>
      </c>
      <c r="F1187" s="142">
        <v>581</v>
      </c>
      <c r="G1187" s="243">
        <v>918.5224609375</v>
      </c>
      <c r="H1187" s="243">
        <v>0.42986670136451721</v>
      </c>
      <c r="I1187" s="243">
        <v>4753828</v>
      </c>
      <c r="J1187" s="143">
        <v>0</v>
      </c>
      <c r="K1187" s="142">
        <v>124070</v>
      </c>
      <c r="L1187" s="249">
        <v>96.929958894172643</v>
      </c>
      <c r="M1187" s="142">
        <v>6487483</v>
      </c>
      <c r="N1187" s="249">
        <v>0</v>
      </c>
      <c r="O1187" s="142">
        <v>62439</v>
      </c>
      <c r="P1187" s="249">
        <v>0</v>
      </c>
      <c r="Q1187" s="142">
        <v>55163</v>
      </c>
      <c r="R1187" s="249">
        <v>99.925674438476563</v>
      </c>
      <c r="S1187" s="142">
        <v>5029019</v>
      </c>
      <c r="T1187" s="249">
        <v>99.983909606933594</v>
      </c>
      <c r="U1187" s="249">
        <v>99.774177551269531</v>
      </c>
      <c r="V1187" s="249">
        <v>99.891960144042969</v>
      </c>
      <c r="W1187" s="249">
        <v>99.700019836425781</v>
      </c>
      <c r="X1187" s="249">
        <v>99.875885009765625</v>
      </c>
      <c r="Y1187" s="142">
        <v>23425088</v>
      </c>
      <c r="Z1187" s="249">
        <v>99.900741577148438</v>
      </c>
      <c r="AA1187" s="142">
        <v>11526</v>
      </c>
      <c r="AB1187" s="249">
        <v>89.918441772460938</v>
      </c>
      <c r="AC1187" s="142">
        <v>54123</v>
      </c>
      <c r="AD1187" s="249">
        <v>0.20508840680122375</v>
      </c>
      <c r="AE1187" s="142">
        <v>8293</v>
      </c>
      <c r="AF1187" s="249">
        <v>98.842399597167969</v>
      </c>
      <c r="AG1187" s="142">
        <v>6457472</v>
      </c>
      <c r="AH1187" s="249">
        <v>0.11470433324575424</v>
      </c>
      <c r="AI1187" s="142">
        <v>12049</v>
      </c>
      <c r="AJ1187" s="249">
        <v>95.617897033691406</v>
      </c>
      <c r="AK1187" s="249">
        <v>2.6575534343719482</v>
      </c>
      <c r="AL1187" s="249">
        <v>0.17824462056159973</v>
      </c>
      <c r="AM1187" s="243">
        <v>0</v>
      </c>
      <c r="AN1187" s="143">
        <v>0</v>
      </c>
      <c r="AO1187" s="305">
        <v>0</v>
      </c>
      <c r="AP1187" s="142">
        <v>0</v>
      </c>
      <c r="AQ1187" s="142">
        <v>0</v>
      </c>
      <c r="AR1187" s="142">
        <v>0</v>
      </c>
      <c r="AS1187" s="142">
        <v>1</v>
      </c>
      <c r="AT1187" s="142">
        <v>0</v>
      </c>
      <c r="AU1187" s="142">
        <v>0</v>
      </c>
      <c r="AV1187" s="298"/>
      <c r="AW1187" s="298"/>
      <c r="AX1187" s="298"/>
      <c r="AY1187" s="298"/>
      <c r="AZ1187" s="298"/>
      <c r="BA1187" s="298"/>
    </row>
    <row r="1188" spans="1:53" x14ac:dyDescent="0.25">
      <c r="A1188" s="9">
        <v>41841</v>
      </c>
      <c r="B1188" s="299" t="s">
        <v>17</v>
      </c>
      <c r="C1188" s="299"/>
      <c r="D1188" s="300">
        <v>3</v>
      </c>
      <c r="E1188" s="124">
        <v>853</v>
      </c>
      <c r="F1188" s="124">
        <v>2758</v>
      </c>
      <c r="G1188" s="242">
        <v>5632.2244491577148</v>
      </c>
      <c r="H1188" s="242">
        <v>3.3460637573152781</v>
      </c>
      <c r="I1188" s="242">
        <v>14071277.4375</v>
      </c>
      <c r="J1188" s="125"/>
      <c r="K1188" s="124">
        <v>733712</v>
      </c>
      <c r="L1188" s="248">
        <v>97.371993370695861</v>
      </c>
      <c r="M1188" s="124">
        <v>28085853</v>
      </c>
      <c r="N1188" s="248">
        <v>1.3173892532221344E-4</v>
      </c>
      <c r="O1188" s="124">
        <v>653985</v>
      </c>
      <c r="P1188" s="248">
        <v>2.936380313967933E-3</v>
      </c>
      <c r="Q1188" s="124">
        <v>1836697</v>
      </c>
      <c r="R1188" s="248">
        <v>99.916428282705539</v>
      </c>
      <c r="S1188" s="124">
        <v>21591133</v>
      </c>
      <c r="T1188" s="248">
        <v>99.941314663033381</v>
      </c>
      <c r="U1188" s="248">
        <v>99.789598646870971</v>
      </c>
      <c r="V1188" s="248">
        <v>99.799755722496442</v>
      </c>
      <c r="W1188" s="248">
        <v>99.706202765600537</v>
      </c>
      <c r="X1188" s="248">
        <v>99.741187899558824</v>
      </c>
      <c r="Y1188" s="124">
        <v>44780674</v>
      </c>
      <c r="Z1188" s="248">
        <v>99.904684432972005</v>
      </c>
      <c r="AA1188" s="124">
        <v>4681071</v>
      </c>
      <c r="AB1188" s="248">
        <v>99.788488669126949</v>
      </c>
      <c r="AC1188" s="124">
        <v>646557</v>
      </c>
      <c r="AD1188" s="248">
        <v>0.27282977192952307</v>
      </c>
      <c r="AE1188" s="124">
        <v>59587</v>
      </c>
      <c r="AF1188" s="248">
        <v>98.368772817045738</v>
      </c>
      <c r="AG1188" s="124">
        <v>28090930</v>
      </c>
      <c r="AH1188" s="248">
        <v>0.15553774983549948</v>
      </c>
      <c r="AI1188" s="124">
        <v>315906</v>
      </c>
      <c r="AJ1188" s="248">
        <v>95.129881196301795</v>
      </c>
      <c r="AK1188" s="248">
        <v>0.90644986542268036</v>
      </c>
      <c r="AL1188" s="248" t="e">
        <v>#DIV/0!</v>
      </c>
      <c r="AM1188" s="242"/>
      <c r="AN1188" s="125"/>
      <c r="AO1188" s="300"/>
      <c r="AP1188" s="124">
        <v>1</v>
      </c>
      <c r="AQ1188" s="124">
        <v>0</v>
      </c>
      <c r="AR1188" s="124">
        <v>1</v>
      </c>
      <c r="AS1188" s="124">
        <v>6</v>
      </c>
      <c r="AT1188" s="124">
        <v>5</v>
      </c>
      <c r="AU1188" s="124">
        <v>3</v>
      </c>
      <c r="AV1188" s="298"/>
      <c r="AW1188" s="298"/>
      <c r="AX1188" s="298"/>
      <c r="AY1188" s="298"/>
      <c r="AZ1188" s="298"/>
      <c r="BA1188" s="298"/>
    </row>
    <row r="1189" spans="1:53" x14ac:dyDescent="0.25">
      <c r="A1189" s="9">
        <v>41841</v>
      </c>
      <c r="B1189" s="304" t="s">
        <v>88</v>
      </c>
      <c r="C1189" s="304"/>
      <c r="D1189" s="305">
        <v>2</v>
      </c>
      <c r="E1189" s="142">
        <v>659</v>
      </c>
      <c r="F1189" s="142">
        <v>2177</v>
      </c>
      <c r="G1189" s="243">
        <v>4703.9906845092773</v>
      </c>
      <c r="H1189" s="243">
        <v>2.7431998495012522</v>
      </c>
      <c r="I1189" s="243">
        <v>9380756.4375</v>
      </c>
      <c r="J1189" s="143"/>
      <c r="K1189" s="142">
        <v>633239</v>
      </c>
      <c r="L1189" s="249">
        <v>97.413298928208775</v>
      </c>
      <c r="M1189" s="142">
        <v>21705493</v>
      </c>
      <c r="N1189" s="249">
        <v>1.7046376652111355E-4</v>
      </c>
      <c r="O1189" s="142">
        <v>590868</v>
      </c>
      <c r="P1189" s="249">
        <v>3.0463656613563478E-3</v>
      </c>
      <c r="Q1189" s="142">
        <v>1781253</v>
      </c>
      <c r="R1189" s="249">
        <v>99.916297217033616</v>
      </c>
      <c r="S1189" s="142">
        <v>16687221</v>
      </c>
      <c r="T1189" s="249">
        <v>99.929407031359048</v>
      </c>
      <c r="U1189" s="249">
        <v>99.790647746893342</v>
      </c>
      <c r="V1189" s="249">
        <v>99.774024618695222</v>
      </c>
      <c r="W1189" s="249">
        <v>99.707120197589006</v>
      </c>
      <c r="X1189" s="249">
        <v>99.703591172784328</v>
      </c>
      <c r="Y1189" s="142">
        <v>25823598</v>
      </c>
      <c r="Z1189" s="249">
        <v>99.907685293143842</v>
      </c>
      <c r="AA1189" s="142">
        <v>4670378</v>
      </c>
      <c r="AB1189" s="249">
        <v>99.810786281189635</v>
      </c>
      <c r="AC1189" s="142">
        <v>591274</v>
      </c>
      <c r="AD1189" s="249">
        <v>0.27922756389624842</v>
      </c>
      <c r="AE1189" s="142">
        <v>51797</v>
      </c>
      <c r="AF1189" s="249">
        <v>98.245073671361382</v>
      </c>
      <c r="AG1189" s="142">
        <v>21738869</v>
      </c>
      <c r="AH1189" s="249">
        <v>0.16660480464358299</v>
      </c>
      <c r="AI1189" s="142">
        <v>305092</v>
      </c>
      <c r="AJ1189" s="249">
        <v>95.162771487297604</v>
      </c>
      <c r="AK1189" s="249">
        <v>8.8513797644530779E-7</v>
      </c>
      <c r="AL1189" s="249" t="e">
        <v>#DIV/0!</v>
      </c>
      <c r="AM1189" s="243"/>
      <c r="AN1189" s="143"/>
      <c r="AO1189" s="305"/>
      <c r="AP1189" s="142">
        <v>1</v>
      </c>
      <c r="AQ1189" s="142">
        <v>0</v>
      </c>
      <c r="AR1189" s="142">
        <v>1</v>
      </c>
      <c r="AS1189" s="142">
        <v>6</v>
      </c>
      <c r="AT1189" s="142">
        <v>5</v>
      </c>
      <c r="AU1189" s="142">
        <v>3</v>
      </c>
      <c r="AV1189" s="298"/>
      <c r="AW1189" s="298"/>
      <c r="AX1189" s="298"/>
      <c r="AY1189" s="298"/>
      <c r="AZ1189" s="298"/>
      <c r="BA1189" s="298"/>
    </row>
    <row r="1190" spans="1:53" x14ac:dyDescent="0.25">
      <c r="A1190" s="9">
        <v>41841</v>
      </c>
      <c r="B1190" s="306" t="s">
        <v>89</v>
      </c>
      <c r="C1190" s="306"/>
      <c r="D1190" s="307">
        <v>1</v>
      </c>
      <c r="E1190" s="145">
        <v>194</v>
      </c>
      <c r="F1190" s="145">
        <v>581</v>
      </c>
      <c r="G1190" s="244">
        <v>928.2337646484375</v>
      </c>
      <c r="H1190" s="244">
        <v>0.60286390781402588</v>
      </c>
      <c r="I1190" s="244">
        <v>4690521</v>
      </c>
      <c r="J1190" s="138"/>
      <c r="K1190" s="145">
        <v>100473</v>
      </c>
      <c r="L1190" s="250">
        <v>97.111661839499163</v>
      </c>
      <c r="M1190" s="145">
        <v>6380360</v>
      </c>
      <c r="N1190" s="250">
        <v>0</v>
      </c>
      <c r="O1190" s="145">
        <v>63117</v>
      </c>
      <c r="P1190" s="250">
        <v>1.9067556131631136E-3</v>
      </c>
      <c r="Q1190" s="145">
        <v>55444</v>
      </c>
      <c r="R1190" s="250">
        <v>99.920639038085938</v>
      </c>
      <c r="S1190" s="145">
        <v>4903912</v>
      </c>
      <c r="T1190" s="250">
        <v>99.981834411621094</v>
      </c>
      <c r="U1190" s="250">
        <v>99.779777526855469</v>
      </c>
      <c r="V1190" s="250">
        <v>99.887290954589844</v>
      </c>
      <c r="W1190" s="250">
        <v>99.700592041015625</v>
      </c>
      <c r="X1190" s="250">
        <v>99.869148254394531</v>
      </c>
      <c r="Y1190" s="145">
        <v>18957076</v>
      </c>
      <c r="Z1190" s="250">
        <v>99.900596618652344</v>
      </c>
      <c r="AA1190" s="145">
        <v>10693</v>
      </c>
      <c r="AB1190" s="250">
        <v>90.049568176269531</v>
      </c>
      <c r="AC1190" s="145">
        <v>55283</v>
      </c>
      <c r="AD1190" s="250">
        <v>0.20440280437469482</v>
      </c>
      <c r="AE1190" s="145">
        <v>7790</v>
      </c>
      <c r="AF1190" s="250">
        <v>99.191268920898438</v>
      </c>
      <c r="AG1190" s="145">
        <v>6352061</v>
      </c>
      <c r="AH1190" s="250">
        <v>0.11766260117292404</v>
      </c>
      <c r="AI1190" s="145">
        <v>10814</v>
      </c>
      <c r="AJ1190" s="250">
        <v>94.201957702636719</v>
      </c>
      <c r="AK1190" s="250">
        <v>2.7192926406860352</v>
      </c>
      <c r="AL1190" s="250">
        <v>0.16533300280570984</v>
      </c>
      <c r="AM1190" s="244"/>
      <c r="AN1190" s="138"/>
      <c r="AO1190" s="307"/>
      <c r="AP1190" s="145">
        <v>0</v>
      </c>
      <c r="AQ1190" s="145">
        <v>0</v>
      </c>
      <c r="AR1190" s="145">
        <v>0</v>
      </c>
      <c r="AS1190" s="145">
        <v>0</v>
      </c>
      <c r="AT1190" s="145">
        <v>0</v>
      </c>
      <c r="AU1190" s="145">
        <v>0</v>
      </c>
      <c r="AV1190" s="298"/>
      <c r="AW1190" s="298"/>
      <c r="AX1190" s="298"/>
      <c r="AY1190" s="298"/>
      <c r="AZ1190" s="298"/>
      <c r="BA1190" s="298"/>
    </row>
    <row r="1191" spans="1:53" x14ac:dyDescent="0.25">
      <c r="A1191" s="9">
        <v>41841</v>
      </c>
      <c r="B1191" s="309" t="s">
        <v>75</v>
      </c>
      <c r="C1191" s="309" t="s">
        <v>86</v>
      </c>
      <c r="D1191" s="310" t="s">
        <v>118</v>
      </c>
      <c r="E1191" s="127">
        <v>39</v>
      </c>
      <c r="F1191" s="127">
        <v>158</v>
      </c>
      <c r="G1191" s="245">
        <v>1261.8555908203125</v>
      </c>
      <c r="H1191" s="245">
        <v>0.5135999321937561</v>
      </c>
      <c r="I1191" s="245">
        <v>839910.8125</v>
      </c>
      <c r="J1191" s="126">
        <v>0</v>
      </c>
      <c r="K1191" s="127">
        <v>141896</v>
      </c>
      <c r="L1191" s="251">
        <v>97.328324970400857</v>
      </c>
      <c r="M1191" s="127">
        <v>3532376</v>
      </c>
      <c r="N1191" s="251">
        <v>1.0191440815106034E-3</v>
      </c>
      <c r="O1191" s="127">
        <v>160950</v>
      </c>
      <c r="P1191" s="251">
        <v>9.9409753456711769E-3</v>
      </c>
      <c r="Q1191" s="127">
        <v>412154</v>
      </c>
      <c r="R1191" s="251">
        <v>99.914840698242187</v>
      </c>
      <c r="S1191" s="127">
        <v>2788198</v>
      </c>
      <c r="T1191" s="251">
        <v>99.920989990234375</v>
      </c>
      <c r="U1191" s="251">
        <v>99.796211242675781</v>
      </c>
      <c r="V1191" s="251">
        <v>99.370025634765625</v>
      </c>
      <c r="W1191" s="251">
        <v>99.711227416992188</v>
      </c>
      <c r="X1191" s="251">
        <v>99.291511535644531</v>
      </c>
      <c r="Y1191" s="127">
        <v>3441606</v>
      </c>
      <c r="Z1191" s="251">
        <v>99.933433532714844</v>
      </c>
      <c r="AA1191" s="127">
        <v>584546</v>
      </c>
      <c r="AB1191" s="251">
        <v>99.688133239746094</v>
      </c>
      <c r="AC1191" s="127">
        <v>161178</v>
      </c>
      <c r="AD1191" s="251">
        <v>0.3511645495891571</v>
      </c>
      <c r="AE1191" s="127">
        <v>19142</v>
      </c>
      <c r="AF1191" s="251">
        <v>98.312614440917969</v>
      </c>
      <c r="AG1191" s="127">
        <v>3521935</v>
      </c>
      <c r="AH1191" s="251">
        <v>0.15429018437862396</v>
      </c>
      <c r="AI1191" s="127">
        <v>117066</v>
      </c>
      <c r="AJ1191" s="251">
        <v>96.283294677734375</v>
      </c>
      <c r="AK1191" s="251">
        <v>1.1234947443008423</v>
      </c>
      <c r="AL1191" s="251">
        <v>6.2988594174385071E-2</v>
      </c>
      <c r="AM1191" s="245">
        <v>0</v>
      </c>
      <c r="AN1191" s="126">
        <v>0</v>
      </c>
      <c r="AO1191" s="156">
        <v>0</v>
      </c>
      <c r="AP1191" s="127">
        <v>1</v>
      </c>
      <c r="AQ1191" s="127">
        <v>0</v>
      </c>
      <c r="AR1191" s="127">
        <v>0</v>
      </c>
      <c r="AS1191" s="127">
        <v>3</v>
      </c>
      <c r="AT1191" s="127">
        <v>0</v>
      </c>
      <c r="AU1191" s="127">
        <v>0</v>
      </c>
      <c r="AV1191" s="298"/>
      <c r="AW1191" s="298"/>
      <c r="AX1191" s="298"/>
      <c r="AY1191" s="298"/>
      <c r="AZ1191" s="298"/>
      <c r="BA1191" s="298"/>
    </row>
    <row r="1192" spans="1:53" x14ac:dyDescent="0.25">
      <c r="A1192" s="9">
        <v>41841</v>
      </c>
      <c r="B1192" s="309" t="s">
        <v>76</v>
      </c>
      <c r="C1192" s="309" t="s">
        <v>86</v>
      </c>
      <c r="D1192" s="310" t="s">
        <v>119</v>
      </c>
      <c r="E1192" s="127">
        <v>53</v>
      </c>
      <c r="F1192" s="127">
        <v>171</v>
      </c>
      <c r="G1192" s="245">
        <v>351.96954345703125</v>
      </c>
      <c r="H1192" s="245">
        <v>5.2799999713897705E-2</v>
      </c>
      <c r="I1192" s="245">
        <v>667124.5</v>
      </c>
      <c r="J1192" s="126">
        <v>0</v>
      </c>
      <c r="K1192" s="127">
        <v>47136</v>
      </c>
      <c r="L1192" s="251">
        <v>97.846656483367283</v>
      </c>
      <c r="M1192" s="127">
        <v>1537658</v>
      </c>
      <c r="N1192" s="251">
        <v>0</v>
      </c>
      <c r="O1192" s="127">
        <v>42245</v>
      </c>
      <c r="P1192" s="251">
        <v>0</v>
      </c>
      <c r="Q1192" s="127">
        <v>137872</v>
      </c>
      <c r="R1192" s="251">
        <v>99.947776794433594</v>
      </c>
      <c r="S1192" s="127">
        <v>1204846</v>
      </c>
      <c r="T1192" s="251">
        <v>99.949287414550781</v>
      </c>
      <c r="U1192" s="251">
        <v>99.741981506347656</v>
      </c>
      <c r="V1192" s="251">
        <v>99.890480041503906</v>
      </c>
      <c r="W1192" s="251">
        <v>99.689895629882813</v>
      </c>
      <c r="X1192" s="251">
        <v>99.839820861816406</v>
      </c>
      <c r="Y1192" s="127">
        <v>1844931</v>
      </c>
      <c r="Z1192" s="251">
        <v>99.92449951171875</v>
      </c>
      <c r="AA1192" s="127">
        <v>315972</v>
      </c>
      <c r="AB1192" s="251">
        <v>99.875938415527344</v>
      </c>
      <c r="AC1192" s="127">
        <v>42264</v>
      </c>
      <c r="AD1192" s="251">
        <v>0.29575997591018677</v>
      </c>
      <c r="AE1192" s="127">
        <v>925</v>
      </c>
      <c r="AF1192" s="251">
        <v>95.351348876953125</v>
      </c>
      <c r="AG1192" s="127">
        <v>1540073</v>
      </c>
      <c r="AH1192" s="251">
        <v>0.12473434954881668</v>
      </c>
      <c r="AI1192" s="127">
        <v>13691</v>
      </c>
      <c r="AJ1192" s="251">
        <v>93.674674987792969</v>
      </c>
      <c r="AK1192" s="251">
        <v>1.1626449823379517</v>
      </c>
      <c r="AL1192" s="251">
        <v>5.7269006967544556E-2</v>
      </c>
      <c r="AM1192" s="245">
        <v>0</v>
      </c>
      <c r="AN1192" s="126">
        <v>0</v>
      </c>
      <c r="AO1192" s="156">
        <v>0</v>
      </c>
      <c r="AP1192" s="127">
        <v>0</v>
      </c>
      <c r="AQ1192" s="127">
        <v>0</v>
      </c>
      <c r="AR1192" s="127">
        <v>0</v>
      </c>
      <c r="AS1192" s="127">
        <v>0</v>
      </c>
      <c r="AT1192" s="127">
        <v>0</v>
      </c>
      <c r="AU1192" s="127">
        <v>0</v>
      </c>
      <c r="AV1192" s="298"/>
      <c r="AW1192" s="298"/>
      <c r="AX1192" s="298"/>
      <c r="AY1192" s="298"/>
      <c r="AZ1192" s="298"/>
      <c r="BA1192" s="298"/>
    </row>
    <row r="1193" spans="1:53" x14ac:dyDescent="0.25">
      <c r="A1193" s="9">
        <v>41841</v>
      </c>
      <c r="B1193" s="309" t="s">
        <v>77</v>
      </c>
      <c r="C1193" s="309" t="s">
        <v>86</v>
      </c>
      <c r="D1193" s="310" t="s">
        <v>118</v>
      </c>
      <c r="E1193" s="127">
        <v>65</v>
      </c>
      <c r="F1193" s="127">
        <v>220</v>
      </c>
      <c r="G1193" s="245">
        <v>598.6536865234375</v>
      </c>
      <c r="H1193" s="245">
        <v>0.35759994387626648</v>
      </c>
      <c r="I1193" s="245">
        <v>937064.4375</v>
      </c>
      <c r="J1193" s="126">
        <v>0</v>
      </c>
      <c r="K1193" s="127">
        <v>86819</v>
      </c>
      <c r="L1193" s="251">
        <v>97.620336562273238</v>
      </c>
      <c r="M1193" s="127">
        <v>2722759</v>
      </c>
      <c r="N1193" s="251">
        <v>0</v>
      </c>
      <c r="O1193" s="127">
        <v>73420</v>
      </c>
      <c r="P1193" s="251">
        <v>0</v>
      </c>
      <c r="Q1193" s="127">
        <v>213481</v>
      </c>
      <c r="R1193" s="251">
        <v>99.965339660644531</v>
      </c>
      <c r="S1193" s="127">
        <v>2132534</v>
      </c>
      <c r="T1193" s="251">
        <v>99.95709228515625</v>
      </c>
      <c r="U1193" s="251">
        <v>99.802505493164062</v>
      </c>
      <c r="V1193" s="251">
        <v>99.851951599121094</v>
      </c>
      <c r="W1193" s="251">
        <v>99.767913818359375</v>
      </c>
      <c r="X1193" s="251">
        <v>99.809104919433594</v>
      </c>
      <c r="Y1193" s="127">
        <v>3222043</v>
      </c>
      <c r="Z1193" s="251">
        <v>99.898109436035156</v>
      </c>
      <c r="AA1193" s="127">
        <v>615291</v>
      </c>
      <c r="AB1193" s="251">
        <v>99.852592468261719</v>
      </c>
      <c r="AC1193" s="127">
        <v>73418</v>
      </c>
      <c r="AD1193" s="251">
        <v>0.19341306388378143</v>
      </c>
      <c r="AE1193" s="127">
        <v>6094</v>
      </c>
      <c r="AF1193" s="251">
        <v>97.932395935058594</v>
      </c>
      <c r="AG1193" s="127">
        <v>2727394</v>
      </c>
      <c r="AH1193" s="251">
        <v>0.14167369902133942</v>
      </c>
      <c r="AI1193" s="127">
        <v>26227</v>
      </c>
      <c r="AJ1193" s="251">
        <v>94.803062438964844</v>
      </c>
      <c r="AK1193" s="251">
        <v>0.9828680157661438</v>
      </c>
      <c r="AL1193" s="251">
        <v>6.2652751803398132E-2</v>
      </c>
      <c r="AM1193" s="245">
        <v>0</v>
      </c>
      <c r="AN1193" s="126">
        <v>0</v>
      </c>
      <c r="AO1193" s="156">
        <v>0</v>
      </c>
      <c r="AP1193" s="127">
        <v>0</v>
      </c>
      <c r="AQ1193" s="127">
        <v>0</v>
      </c>
      <c r="AR1193" s="127">
        <v>0</v>
      </c>
      <c r="AS1193" s="127">
        <v>0</v>
      </c>
      <c r="AT1193" s="127">
        <v>0</v>
      </c>
      <c r="AU1193" s="127">
        <v>0</v>
      </c>
      <c r="AV1193" s="298"/>
      <c r="AW1193" s="298"/>
      <c r="AX1193" s="298"/>
      <c r="AY1193" s="298"/>
      <c r="AZ1193" s="298"/>
      <c r="BA1193" s="298"/>
    </row>
    <row r="1194" spans="1:53" x14ac:dyDescent="0.25">
      <c r="A1194" s="9">
        <v>41841</v>
      </c>
      <c r="B1194" s="309" t="s">
        <v>124</v>
      </c>
      <c r="C1194" s="309" t="s">
        <v>86</v>
      </c>
      <c r="D1194" s="310" t="s">
        <v>118</v>
      </c>
      <c r="E1194" s="127">
        <v>43</v>
      </c>
      <c r="F1194" s="127">
        <v>139</v>
      </c>
      <c r="G1194" s="245">
        <v>241.91755676269531</v>
      </c>
      <c r="H1194" s="245">
        <v>0.12479999661445618</v>
      </c>
      <c r="I1194" s="245">
        <v>447963.46875</v>
      </c>
      <c r="J1194" s="126">
        <v>0</v>
      </c>
      <c r="K1194" s="127">
        <v>18936</v>
      </c>
      <c r="L1194" s="251">
        <v>96.694127587663715</v>
      </c>
      <c r="M1194" s="127">
        <v>1467704</v>
      </c>
      <c r="N1194" s="251">
        <v>0</v>
      </c>
      <c r="O1194" s="127">
        <v>30850</v>
      </c>
      <c r="P1194" s="251">
        <v>0</v>
      </c>
      <c r="Q1194" s="127">
        <v>93800</v>
      </c>
      <c r="R1194" s="251">
        <v>99.931770324707031</v>
      </c>
      <c r="S1194" s="127">
        <v>1126973</v>
      </c>
      <c r="T1194" s="251">
        <v>99.941261291503906</v>
      </c>
      <c r="U1194" s="251">
        <v>99.808753967285156</v>
      </c>
      <c r="V1194" s="251">
        <v>99.821418762207031</v>
      </c>
      <c r="W1194" s="251">
        <v>99.740653991699219</v>
      </c>
      <c r="X1194" s="251">
        <v>99.762786865234375</v>
      </c>
      <c r="Y1194" s="127">
        <v>1757437</v>
      </c>
      <c r="Z1194" s="251">
        <v>99.902297973632813</v>
      </c>
      <c r="AA1194" s="127">
        <v>314147</v>
      </c>
      <c r="AB1194" s="251">
        <v>99.856117248535156</v>
      </c>
      <c r="AC1194" s="127">
        <v>30858</v>
      </c>
      <c r="AD1194" s="251">
        <v>0.21064229309558868</v>
      </c>
      <c r="AE1194" s="127">
        <v>2922</v>
      </c>
      <c r="AF1194" s="251">
        <v>97.193702697753906</v>
      </c>
      <c r="AG1194" s="127">
        <v>1471329</v>
      </c>
      <c r="AH1194" s="251">
        <v>0.15224331617355347</v>
      </c>
      <c r="AI1194" s="127">
        <v>24617</v>
      </c>
      <c r="AJ1194" s="251">
        <v>92.740791320800781</v>
      </c>
      <c r="AK1194" s="251">
        <v>0.8684350848197937</v>
      </c>
      <c r="AL1194" s="251">
        <v>5.2211523056030273E-2</v>
      </c>
      <c r="AM1194" s="245">
        <v>0</v>
      </c>
      <c r="AN1194" s="126">
        <v>0</v>
      </c>
      <c r="AO1194" s="156">
        <v>0</v>
      </c>
      <c r="AP1194" s="127">
        <v>0</v>
      </c>
      <c r="AQ1194" s="127">
        <v>0</v>
      </c>
      <c r="AR1194" s="127">
        <v>0</v>
      </c>
      <c r="AS1194" s="127">
        <v>0</v>
      </c>
      <c r="AT1194" s="127">
        <v>0</v>
      </c>
      <c r="AU1194" s="127">
        <v>0</v>
      </c>
      <c r="AV1194" s="298"/>
      <c r="AW1194" s="298"/>
      <c r="AX1194" s="298"/>
      <c r="AY1194" s="298"/>
      <c r="AZ1194" s="298"/>
      <c r="BA1194" s="298"/>
    </row>
    <row r="1195" spans="1:53" x14ac:dyDescent="0.25">
      <c r="A1195" s="9">
        <v>41841</v>
      </c>
      <c r="B1195" s="309" t="s">
        <v>78</v>
      </c>
      <c r="C1195" s="309" t="s">
        <v>86</v>
      </c>
      <c r="D1195" s="310" t="s">
        <v>118</v>
      </c>
      <c r="E1195" s="127">
        <v>33</v>
      </c>
      <c r="F1195" s="127">
        <v>104</v>
      </c>
      <c r="G1195" s="245">
        <v>462.59042358398437</v>
      </c>
      <c r="H1195" s="245">
        <v>5.7599999010562897E-2</v>
      </c>
      <c r="I1195" s="245">
        <v>404036.65625</v>
      </c>
      <c r="J1195" s="126">
        <v>0</v>
      </c>
      <c r="K1195" s="127">
        <v>60019</v>
      </c>
      <c r="L1195" s="251">
        <v>97.162565187690561</v>
      </c>
      <c r="M1195" s="127">
        <v>1408639</v>
      </c>
      <c r="N1195" s="251">
        <v>7.0990507083479315E-5</v>
      </c>
      <c r="O1195" s="127">
        <v>57244</v>
      </c>
      <c r="P1195" s="251">
        <v>0</v>
      </c>
      <c r="Q1195" s="127">
        <v>139937</v>
      </c>
      <c r="R1195" s="251">
        <v>99.923538208007812</v>
      </c>
      <c r="S1195" s="127">
        <v>1073440</v>
      </c>
      <c r="T1195" s="251">
        <v>99.941307067871094</v>
      </c>
      <c r="U1195" s="251">
        <v>99.841033935546875</v>
      </c>
      <c r="V1195" s="251">
        <v>99.850212097167969</v>
      </c>
      <c r="W1195" s="251">
        <v>99.764694213867188</v>
      </c>
      <c r="X1195" s="251">
        <v>99.791610717773438</v>
      </c>
      <c r="Y1195" s="127">
        <v>1641577</v>
      </c>
      <c r="Z1195" s="251">
        <v>99.90582275390625</v>
      </c>
      <c r="AA1195" s="127">
        <v>271319</v>
      </c>
      <c r="AB1195" s="251">
        <v>99.858840942382813</v>
      </c>
      <c r="AC1195" s="127">
        <v>57292</v>
      </c>
      <c r="AD1195" s="251">
        <v>0.26181665062904358</v>
      </c>
      <c r="AE1195" s="127">
        <v>4067</v>
      </c>
      <c r="AF1195" s="251">
        <v>97.934593200683594</v>
      </c>
      <c r="AG1195" s="127">
        <v>1412090</v>
      </c>
      <c r="AH1195" s="251">
        <v>0.18270790576934814</v>
      </c>
      <c r="AI1195" s="127">
        <v>16022</v>
      </c>
      <c r="AJ1195" s="251">
        <v>94.676071166992188</v>
      </c>
      <c r="AK1195" s="251">
        <v>1.0419290065765381</v>
      </c>
      <c r="AL1195" s="251">
        <v>5.1512502133846283E-2</v>
      </c>
      <c r="AM1195" s="245">
        <v>0</v>
      </c>
      <c r="AN1195" s="126">
        <v>0</v>
      </c>
      <c r="AO1195" s="156">
        <v>0</v>
      </c>
      <c r="AP1195" s="127">
        <v>0</v>
      </c>
      <c r="AQ1195" s="127">
        <v>0</v>
      </c>
      <c r="AR1195" s="127">
        <v>0</v>
      </c>
      <c r="AS1195" s="127">
        <v>0</v>
      </c>
      <c r="AT1195" s="127">
        <v>0</v>
      </c>
      <c r="AU1195" s="127">
        <v>0</v>
      </c>
      <c r="AV1195" s="298"/>
      <c r="AW1195" s="298"/>
      <c r="AX1195" s="298"/>
      <c r="AY1195" s="298"/>
      <c r="AZ1195" s="298"/>
      <c r="BA1195" s="298"/>
    </row>
    <row r="1196" spans="1:53" x14ac:dyDescent="0.25">
      <c r="A1196" s="9">
        <v>41841</v>
      </c>
      <c r="B1196" s="309" t="s">
        <v>79</v>
      </c>
      <c r="C1196" s="309" t="s">
        <v>86</v>
      </c>
      <c r="D1196" s="310" t="s">
        <v>119</v>
      </c>
      <c r="E1196" s="127">
        <v>81</v>
      </c>
      <c r="F1196" s="127">
        <v>273</v>
      </c>
      <c r="G1196" s="245">
        <v>368.11447143554687</v>
      </c>
      <c r="H1196" s="245">
        <v>0.62159997224807739</v>
      </c>
      <c r="I1196" s="245">
        <v>1255333.5</v>
      </c>
      <c r="J1196" s="126">
        <v>0</v>
      </c>
      <c r="K1196" s="127">
        <v>54853</v>
      </c>
      <c r="L1196" s="251">
        <v>97.389386177601949</v>
      </c>
      <c r="M1196" s="127">
        <v>2757221</v>
      </c>
      <c r="N1196" s="251">
        <v>0</v>
      </c>
      <c r="O1196" s="127">
        <v>43973</v>
      </c>
      <c r="P1196" s="251">
        <v>0</v>
      </c>
      <c r="Q1196" s="127">
        <v>159400</v>
      </c>
      <c r="R1196" s="251">
        <v>99.919075012207031</v>
      </c>
      <c r="S1196" s="127">
        <v>2171125</v>
      </c>
      <c r="T1196" s="251">
        <v>99.897750854492188</v>
      </c>
      <c r="U1196" s="251">
        <v>99.711189270019531</v>
      </c>
      <c r="V1196" s="251">
        <v>99.797225952148438</v>
      </c>
      <c r="W1196" s="251">
        <v>99.630500793457031</v>
      </c>
      <c r="X1196" s="251">
        <v>99.695182800292969</v>
      </c>
      <c r="Y1196" s="127">
        <v>4001684</v>
      </c>
      <c r="Z1196" s="251">
        <v>99.885322570800781</v>
      </c>
      <c r="AA1196" s="127">
        <v>774248</v>
      </c>
      <c r="AB1196" s="251">
        <v>99.850173950195313</v>
      </c>
      <c r="AC1196" s="127">
        <v>43992</v>
      </c>
      <c r="AD1196" s="251">
        <v>0.29778140783309937</v>
      </c>
      <c r="AE1196" s="127">
        <v>3179</v>
      </c>
      <c r="AF1196" s="251">
        <v>98.867568969726563</v>
      </c>
      <c r="AG1196" s="127">
        <v>2760366</v>
      </c>
      <c r="AH1196" s="251">
        <v>0.1330982893705368</v>
      </c>
      <c r="AI1196" s="127">
        <v>28200</v>
      </c>
      <c r="AJ1196" s="251">
        <v>96.663124084472656</v>
      </c>
      <c r="AK1196" s="251">
        <v>0.94174373149871826</v>
      </c>
      <c r="AL1196" s="251">
        <v>5.9624165296554565E-2</v>
      </c>
      <c r="AM1196" s="245">
        <v>0</v>
      </c>
      <c r="AN1196" s="126">
        <v>0</v>
      </c>
      <c r="AO1196" s="156">
        <v>0</v>
      </c>
      <c r="AP1196" s="127">
        <v>0</v>
      </c>
      <c r="AQ1196" s="127">
        <v>0</v>
      </c>
      <c r="AR1196" s="127">
        <v>0</v>
      </c>
      <c r="AS1196" s="127">
        <v>1</v>
      </c>
      <c r="AT1196" s="127">
        <v>1</v>
      </c>
      <c r="AU1196" s="127">
        <v>0</v>
      </c>
      <c r="AV1196" s="298"/>
      <c r="AW1196" s="298"/>
      <c r="AX1196" s="298"/>
      <c r="AY1196" s="298"/>
      <c r="AZ1196" s="298"/>
      <c r="BA1196" s="298"/>
    </row>
    <row r="1197" spans="1:53" x14ac:dyDescent="0.25">
      <c r="A1197" s="9">
        <v>41841</v>
      </c>
      <c r="B1197" s="309" t="s">
        <v>80</v>
      </c>
      <c r="C1197" s="309" t="s">
        <v>86</v>
      </c>
      <c r="D1197" s="310" t="s">
        <v>119</v>
      </c>
      <c r="E1197" s="127">
        <v>58</v>
      </c>
      <c r="F1197" s="127">
        <v>180</v>
      </c>
      <c r="G1197" s="245">
        <v>254.77439880371094</v>
      </c>
      <c r="H1197" s="245">
        <v>0.22320000827312469</v>
      </c>
      <c r="I1197" s="245">
        <v>671576.375</v>
      </c>
      <c r="J1197" s="126">
        <v>0</v>
      </c>
      <c r="K1197" s="127">
        <v>35460</v>
      </c>
      <c r="L1197" s="251">
        <v>97.182741116751274</v>
      </c>
      <c r="M1197" s="127">
        <v>1471537</v>
      </c>
      <c r="N1197" s="251">
        <v>0</v>
      </c>
      <c r="O1197" s="127">
        <v>30034</v>
      </c>
      <c r="P1197" s="251">
        <v>0</v>
      </c>
      <c r="Q1197" s="127">
        <v>87969</v>
      </c>
      <c r="R1197" s="251">
        <v>99.952255249023438</v>
      </c>
      <c r="S1197" s="127">
        <v>1125294</v>
      </c>
      <c r="T1197" s="251">
        <v>99.952987670898437</v>
      </c>
      <c r="U1197" s="251">
        <v>99.77691650390625</v>
      </c>
      <c r="V1197" s="251">
        <v>99.870201110839844</v>
      </c>
      <c r="W1197" s="251">
        <v>99.729278564453125</v>
      </c>
      <c r="X1197" s="251">
        <v>99.823249816894531</v>
      </c>
      <c r="Y1197" s="127">
        <v>1731622</v>
      </c>
      <c r="Z1197" s="251">
        <v>99.905868530273438</v>
      </c>
      <c r="AA1197" s="127">
        <v>329694</v>
      </c>
      <c r="AB1197" s="251">
        <v>99.866844177246094</v>
      </c>
      <c r="AC1197" s="127">
        <v>30015</v>
      </c>
      <c r="AD1197" s="251">
        <v>0.20656338334083557</v>
      </c>
      <c r="AE1197" s="127">
        <v>2063</v>
      </c>
      <c r="AF1197" s="251">
        <v>98.739700317382813</v>
      </c>
      <c r="AG1197" s="127">
        <v>1474208</v>
      </c>
      <c r="AH1197" s="251">
        <v>0.13430941104888916</v>
      </c>
      <c r="AI1197" s="127">
        <v>16171</v>
      </c>
      <c r="AJ1197" s="251">
        <v>96.450439453125</v>
      </c>
      <c r="AK1197" s="251">
        <v>1.0451798439025879</v>
      </c>
      <c r="AL1197" s="251">
        <v>6.7731127142906189E-2</v>
      </c>
      <c r="AM1197" s="245">
        <v>0</v>
      </c>
      <c r="AN1197" s="126">
        <v>0</v>
      </c>
      <c r="AO1197" s="156">
        <v>0</v>
      </c>
      <c r="AP1197" s="127">
        <v>0</v>
      </c>
      <c r="AQ1197" s="127">
        <v>0</v>
      </c>
      <c r="AR1197" s="127">
        <v>0</v>
      </c>
      <c r="AS1197" s="127">
        <v>0</v>
      </c>
      <c r="AT1197" s="127">
        <v>0</v>
      </c>
      <c r="AU1197" s="127">
        <v>0</v>
      </c>
      <c r="AV1197" s="298"/>
      <c r="AW1197" s="298"/>
      <c r="AX1197" s="298"/>
      <c r="AY1197" s="298"/>
      <c r="AZ1197" s="298"/>
      <c r="BA1197" s="298"/>
    </row>
    <row r="1198" spans="1:53" x14ac:dyDescent="0.25">
      <c r="A1198" s="9">
        <v>41841</v>
      </c>
      <c r="B1198" s="309" t="s">
        <v>81</v>
      </c>
      <c r="C1198" s="309" t="s">
        <v>86</v>
      </c>
      <c r="D1198" s="310" t="s">
        <v>119</v>
      </c>
      <c r="E1198" s="127">
        <v>40</v>
      </c>
      <c r="F1198" s="127">
        <v>134</v>
      </c>
      <c r="G1198" s="245">
        <v>250.45436096191406</v>
      </c>
      <c r="H1198" s="245">
        <v>0.12960000336170197</v>
      </c>
      <c r="I1198" s="245">
        <v>745103.875</v>
      </c>
      <c r="J1198" s="126">
        <v>0</v>
      </c>
      <c r="K1198" s="127">
        <v>23835</v>
      </c>
      <c r="L1198" s="251">
        <v>97.176421229284671</v>
      </c>
      <c r="M1198" s="127">
        <v>1261998</v>
      </c>
      <c r="N1198" s="251">
        <v>0</v>
      </c>
      <c r="O1198" s="127">
        <v>30161</v>
      </c>
      <c r="P1198" s="251">
        <v>0</v>
      </c>
      <c r="Q1198" s="127">
        <v>89725</v>
      </c>
      <c r="R1198" s="251">
        <v>99.899696350097656</v>
      </c>
      <c r="S1198" s="127">
        <v>975492</v>
      </c>
      <c r="T1198" s="251">
        <v>99.927520751953125</v>
      </c>
      <c r="U1198" s="251">
        <v>99.694969177246094</v>
      </c>
      <c r="V1198" s="251">
        <v>99.806732177734375</v>
      </c>
      <c r="W1198" s="251">
        <v>99.594970703125</v>
      </c>
      <c r="X1198" s="251">
        <v>99.734390258789063</v>
      </c>
      <c r="Y1198" s="127">
        <v>1591456</v>
      </c>
      <c r="Z1198" s="251">
        <v>99.921333312988281</v>
      </c>
      <c r="AA1198" s="127">
        <v>320428</v>
      </c>
      <c r="AB1198" s="251">
        <v>99.899200439453125</v>
      </c>
      <c r="AC1198" s="127">
        <v>30141</v>
      </c>
      <c r="AD1198" s="251">
        <v>0.24551275372505188</v>
      </c>
      <c r="AE1198" s="127">
        <v>2342</v>
      </c>
      <c r="AF1198" s="251">
        <v>99.231422424316406</v>
      </c>
      <c r="AG1198" s="127">
        <v>1263294</v>
      </c>
      <c r="AH1198" s="251">
        <v>0.12459491193294525</v>
      </c>
      <c r="AI1198" s="127">
        <v>16202</v>
      </c>
      <c r="AJ1198" s="251">
        <v>95.228981018066406</v>
      </c>
      <c r="AK1198" s="251">
        <v>0.87653934955596924</v>
      </c>
      <c r="AL1198" s="251">
        <v>6.7064933478832245E-2</v>
      </c>
      <c r="AM1198" s="245">
        <v>0</v>
      </c>
      <c r="AN1198" s="126">
        <v>0</v>
      </c>
      <c r="AO1198" s="156">
        <v>0</v>
      </c>
      <c r="AP1198" s="127">
        <v>0</v>
      </c>
      <c r="AQ1198" s="127">
        <v>0</v>
      </c>
      <c r="AR1198" s="127">
        <v>0</v>
      </c>
      <c r="AS1198" s="127">
        <v>1</v>
      </c>
      <c r="AT1198" s="127">
        <v>0</v>
      </c>
      <c r="AU1198" s="127">
        <v>0</v>
      </c>
      <c r="AV1198" s="298"/>
      <c r="AW1198" s="298"/>
      <c r="AX1198" s="298"/>
      <c r="AY1198" s="298"/>
      <c r="AZ1198" s="298"/>
      <c r="BA1198" s="298"/>
    </row>
    <row r="1199" spans="1:53" x14ac:dyDescent="0.25">
      <c r="A1199" s="9">
        <v>41841</v>
      </c>
      <c r="B1199" s="309" t="s">
        <v>125</v>
      </c>
      <c r="C1199" s="309" t="s">
        <v>86</v>
      </c>
      <c r="D1199" s="310" t="s">
        <v>119</v>
      </c>
      <c r="E1199" s="127">
        <v>16</v>
      </c>
      <c r="F1199" s="127">
        <v>58</v>
      </c>
      <c r="G1199" s="245">
        <v>271.18316650390625</v>
      </c>
      <c r="H1199" s="245">
        <v>0.31919997930526733</v>
      </c>
      <c r="I1199" s="245">
        <v>248048.28125</v>
      </c>
      <c r="J1199" s="126">
        <v>0</v>
      </c>
      <c r="K1199" s="127">
        <v>49578</v>
      </c>
      <c r="L1199" s="251">
        <v>97.553350276332239</v>
      </c>
      <c r="M1199" s="127">
        <v>796836</v>
      </c>
      <c r="N1199" s="251">
        <v>0</v>
      </c>
      <c r="O1199" s="127">
        <v>35765</v>
      </c>
      <c r="P1199" s="251">
        <v>2.7960296720266342E-3</v>
      </c>
      <c r="Q1199" s="127">
        <v>67770</v>
      </c>
      <c r="R1199" s="251">
        <v>99.951309204101563</v>
      </c>
      <c r="S1199" s="127">
        <v>624190</v>
      </c>
      <c r="T1199" s="251">
        <v>99.947769165039063</v>
      </c>
      <c r="U1199" s="251">
        <v>99.798683166503906</v>
      </c>
      <c r="V1199" s="251">
        <v>99.748001098632813</v>
      </c>
      <c r="W1199" s="251">
        <v>99.750091552734375</v>
      </c>
      <c r="X1199" s="251">
        <v>99.695899963378906</v>
      </c>
      <c r="Y1199" s="127">
        <v>771012</v>
      </c>
      <c r="Z1199" s="251">
        <v>99.939559936523438</v>
      </c>
      <c r="AA1199" s="127">
        <v>128983</v>
      </c>
      <c r="AB1199" s="251">
        <v>99.830986022949219</v>
      </c>
      <c r="AC1199" s="127">
        <v>35758</v>
      </c>
      <c r="AD1199" s="251">
        <v>0.19016723334789276</v>
      </c>
      <c r="AE1199" s="127">
        <v>3105</v>
      </c>
      <c r="AF1199" s="251">
        <v>99.291465759277344</v>
      </c>
      <c r="AG1199" s="127">
        <v>797417</v>
      </c>
      <c r="AH1199" s="251">
        <v>0.1484794020652771</v>
      </c>
      <c r="AI1199" s="127">
        <v>11986</v>
      </c>
      <c r="AJ1199" s="251">
        <v>93.550811767578125</v>
      </c>
      <c r="AK1199" s="251">
        <v>0.9295688271522522</v>
      </c>
      <c r="AL1199" s="251">
        <v>4.7582756727933884E-2</v>
      </c>
      <c r="AM1199" s="245">
        <v>0</v>
      </c>
      <c r="AN1199" s="126">
        <v>0</v>
      </c>
      <c r="AO1199" s="156">
        <v>0</v>
      </c>
      <c r="AP1199" s="127">
        <v>0</v>
      </c>
      <c r="AQ1199" s="127">
        <v>0</v>
      </c>
      <c r="AR1199" s="127">
        <v>0</v>
      </c>
      <c r="AS1199" s="127">
        <v>0</v>
      </c>
      <c r="AT1199" s="127">
        <v>0</v>
      </c>
      <c r="AU1199" s="127">
        <v>0</v>
      </c>
      <c r="AV1199" s="298"/>
      <c r="AW1199" s="298"/>
      <c r="AX1199" s="298"/>
      <c r="AY1199" s="298"/>
      <c r="AZ1199" s="298"/>
      <c r="BA1199" s="298"/>
    </row>
    <row r="1200" spans="1:53" x14ac:dyDescent="0.25">
      <c r="A1200" s="9">
        <v>41841</v>
      </c>
      <c r="B1200" s="313" t="s">
        <v>82</v>
      </c>
      <c r="C1200" s="313" t="s">
        <v>86</v>
      </c>
      <c r="D1200" s="314" t="s">
        <v>120</v>
      </c>
      <c r="E1200" s="131">
        <v>51</v>
      </c>
      <c r="F1200" s="131">
        <v>165</v>
      </c>
      <c r="G1200" s="246">
        <v>307.89834594726562</v>
      </c>
      <c r="H1200" s="246">
        <v>0.28080001473426819</v>
      </c>
      <c r="I1200" s="246">
        <v>557564.6875</v>
      </c>
      <c r="J1200" s="129">
        <v>0</v>
      </c>
      <c r="K1200" s="128">
        <v>46588</v>
      </c>
      <c r="L1200" s="252">
        <v>97.587361552331075</v>
      </c>
      <c r="M1200" s="128">
        <v>1166665</v>
      </c>
      <c r="N1200" s="252">
        <v>0</v>
      </c>
      <c r="O1200" s="128">
        <v>44352</v>
      </c>
      <c r="P1200" s="252">
        <v>2.2546898107975721E-3</v>
      </c>
      <c r="Q1200" s="128">
        <v>140983</v>
      </c>
      <c r="R1200" s="252">
        <v>99.819839477539063</v>
      </c>
      <c r="S1200" s="128">
        <v>864441</v>
      </c>
      <c r="T1200" s="252">
        <v>99.9248046875</v>
      </c>
      <c r="U1200" s="252">
        <v>99.873741149902344</v>
      </c>
      <c r="V1200" s="252">
        <v>99.868858337402344</v>
      </c>
      <c r="W1200" s="252">
        <v>99.693809509277344</v>
      </c>
      <c r="X1200" s="252">
        <v>99.79376220703125</v>
      </c>
      <c r="Y1200" s="128">
        <v>918550</v>
      </c>
      <c r="Z1200" s="252">
        <v>99.923355102539063</v>
      </c>
      <c r="AA1200" s="128">
        <v>147905</v>
      </c>
      <c r="AB1200" s="252">
        <v>99.732933044433594</v>
      </c>
      <c r="AC1200" s="128">
        <v>44423</v>
      </c>
      <c r="AD1200" s="252">
        <v>0.26337707042694092</v>
      </c>
      <c r="AE1200" s="128">
        <v>4513</v>
      </c>
      <c r="AF1200" s="252">
        <v>98.604034423828125</v>
      </c>
      <c r="AG1200" s="128">
        <v>1169340</v>
      </c>
      <c r="AH1200" s="252">
        <v>0.24526655673980713</v>
      </c>
      <c r="AI1200" s="128">
        <v>11868</v>
      </c>
      <c r="AJ1200" s="252">
        <v>94.430404663085938</v>
      </c>
      <c r="AK1200" s="252">
        <v>1.2565600872039795</v>
      </c>
      <c r="AL1200" s="252">
        <v>7.3415122926235199E-2</v>
      </c>
      <c r="AM1200" s="246">
        <v>0</v>
      </c>
      <c r="AN1200" s="129">
        <v>0</v>
      </c>
      <c r="AO1200" s="129">
        <v>0</v>
      </c>
      <c r="AP1200" s="296">
        <v>0</v>
      </c>
      <c r="AQ1200" s="296">
        <v>0</v>
      </c>
      <c r="AR1200" s="296">
        <v>0</v>
      </c>
      <c r="AS1200" s="296">
        <v>0</v>
      </c>
      <c r="AT1200" s="296">
        <v>1</v>
      </c>
      <c r="AU1200" s="296">
        <v>1</v>
      </c>
      <c r="AV1200" s="298"/>
      <c r="AW1200" s="298"/>
      <c r="AX1200" s="298"/>
      <c r="AY1200" s="298"/>
      <c r="AZ1200" s="298"/>
      <c r="BA1200" s="298"/>
    </row>
    <row r="1201" spans="1:53" x14ac:dyDescent="0.25">
      <c r="A1201" s="9">
        <v>41841</v>
      </c>
      <c r="B1201" s="313" t="s">
        <v>83</v>
      </c>
      <c r="C1201" s="313" t="s">
        <v>86</v>
      </c>
      <c r="D1201" s="314" t="s">
        <v>120</v>
      </c>
      <c r="E1201" s="131">
        <v>46</v>
      </c>
      <c r="F1201" s="131">
        <v>140</v>
      </c>
      <c r="G1201" s="246">
        <v>122.82242584228516</v>
      </c>
      <c r="H1201" s="246">
        <v>9.6000004559755325E-3</v>
      </c>
      <c r="I1201" s="246">
        <v>401879.34375</v>
      </c>
      <c r="J1201" s="131">
        <v>0</v>
      </c>
      <c r="K1201" s="130">
        <v>22234</v>
      </c>
      <c r="L1201" s="253">
        <v>96.851668615633713</v>
      </c>
      <c r="M1201" s="130">
        <v>656929</v>
      </c>
      <c r="N1201" s="253">
        <v>0</v>
      </c>
      <c r="O1201" s="130">
        <v>15496</v>
      </c>
      <c r="P1201" s="253">
        <v>0</v>
      </c>
      <c r="Q1201" s="130">
        <v>60558</v>
      </c>
      <c r="R1201" s="253">
        <v>99.815055847167969</v>
      </c>
      <c r="S1201" s="130">
        <v>485930</v>
      </c>
      <c r="T1201" s="253">
        <v>99.859237670898438</v>
      </c>
      <c r="U1201" s="253">
        <v>99.780586242675781</v>
      </c>
      <c r="V1201" s="253">
        <v>99.893745422363281</v>
      </c>
      <c r="W1201" s="253">
        <v>99.596046447753906</v>
      </c>
      <c r="X1201" s="253">
        <v>99.753135681152344</v>
      </c>
      <c r="Y1201" s="130">
        <v>653436</v>
      </c>
      <c r="Z1201" s="253">
        <v>99.931442260742187</v>
      </c>
      <c r="AA1201" s="130">
        <v>138515</v>
      </c>
      <c r="AB1201" s="253">
        <v>99.824569702148438</v>
      </c>
      <c r="AC1201" s="130">
        <v>15493</v>
      </c>
      <c r="AD1201" s="253">
        <v>0.20009036362171173</v>
      </c>
      <c r="AE1201" s="130">
        <v>1442</v>
      </c>
      <c r="AF1201" s="253">
        <v>98.821083068847656</v>
      </c>
      <c r="AG1201" s="130">
        <v>659008</v>
      </c>
      <c r="AH1201" s="253">
        <v>0.29772022366523743</v>
      </c>
      <c r="AI1201" s="130">
        <v>5215</v>
      </c>
      <c r="AJ1201" s="253">
        <v>97.718124389648438</v>
      </c>
      <c r="AK1201" s="253">
        <v>1.1645083427429199</v>
      </c>
      <c r="AL1201" s="253">
        <v>7.228001207113266E-2</v>
      </c>
      <c r="AM1201" s="256">
        <v>0</v>
      </c>
      <c r="AN1201" s="131">
        <v>0</v>
      </c>
      <c r="AO1201" s="131">
        <v>0</v>
      </c>
      <c r="AP1201" s="296">
        <v>0</v>
      </c>
      <c r="AQ1201" s="296">
        <v>0</v>
      </c>
      <c r="AR1201" s="296">
        <v>1</v>
      </c>
      <c r="AS1201" s="296">
        <v>1</v>
      </c>
      <c r="AT1201" s="296">
        <v>3</v>
      </c>
      <c r="AU1201" s="296">
        <v>0</v>
      </c>
      <c r="AV1201" s="298"/>
      <c r="AW1201" s="298"/>
      <c r="AX1201" s="298"/>
      <c r="AY1201" s="298"/>
      <c r="AZ1201" s="298"/>
      <c r="BA1201" s="298"/>
    </row>
    <row r="1202" spans="1:53" x14ac:dyDescent="0.25">
      <c r="A1202" s="9">
        <v>41841</v>
      </c>
      <c r="B1202" s="299" t="s">
        <v>85</v>
      </c>
      <c r="C1202" s="299" t="s">
        <v>86</v>
      </c>
      <c r="D1202" s="300">
        <v>3</v>
      </c>
      <c r="E1202" s="124">
        <v>134</v>
      </c>
      <c r="F1202" s="124">
        <v>435</v>
      </c>
      <c r="G1202" s="242">
        <v>211.7567138671875</v>
      </c>
      <c r="H1202" s="242">
        <v>5.2799999713897705E-2</v>
      </c>
      <c r="I1202" s="242">
        <v>2205150.5</v>
      </c>
      <c r="J1202" s="125">
        <v>0</v>
      </c>
      <c r="K1202" s="124">
        <v>45885</v>
      </c>
      <c r="L1202" s="248">
        <v>97.737822817914349</v>
      </c>
      <c r="M1202" s="124">
        <v>2925171</v>
      </c>
      <c r="N1202" s="248">
        <v>0</v>
      </c>
      <c r="O1202" s="124">
        <v>26378</v>
      </c>
      <c r="P1202" s="248">
        <v>0</v>
      </c>
      <c r="Q1202" s="124">
        <v>177604</v>
      </c>
      <c r="R1202" s="248">
        <v>99.908226013183594</v>
      </c>
      <c r="S1202" s="124">
        <v>2114758</v>
      </c>
      <c r="T1202" s="248">
        <v>99.922309875488281</v>
      </c>
      <c r="U1202" s="248">
        <v>99.783912658691406</v>
      </c>
      <c r="V1202" s="248">
        <v>99.925682067871094</v>
      </c>
      <c r="W1202" s="248">
        <v>99.692337036132813</v>
      </c>
      <c r="X1202" s="248">
        <v>99.848052978515625</v>
      </c>
      <c r="Y1202" s="124">
        <v>4248244</v>
      </c>
      <c r="Z1202" s="248">
        <v>99.893600463867188</v>
      </c>
      <c r="AA1202" s="124">
        <v>729330</v>
      </c>
      <c r="AB1202" s="248">
        <v>99.7117919921875</v>
      </c>
      <c r="AC1202" s="124">
        <v>26442</v>
      </c>
      <c r="AD1202" s="248">
        <v>0.45382347702980042</v>
      </c>
      <c r="AE1202" s="124">
        <v>2003</v>
      </c>
      <c r="AF1202" s="248">
        <v>96.555168151855469</v>
      </c>
      <c r="AG1202" s="124">
        <v>2942415</v>
      </c>
      <c r="AH1202" s="248">
        <v>0.23575872182846069</v>
      </c>
      <c r="AI1202" s="124">
        <v>17827</v>
      </c>
      <c r="AJ1202" s="248">
        <v>90.480728149414063</v>
      </c>
      <c r="AK1202" s="248">
        <v>1.0615500211715698</v>
      </c>
      <c r="AL1202" s="248">
        <v>7.1151986718177795E-2</v>
      </c>
      <c r="AM1202" s="242">
        <v>0</v>
      </c>
      <c r="AN1202" s="125">
        <v>0</v>
      </c>
      <c r="AO1202" s="300">
        <v>0</v>
      </c>
      <c r="AP1202" s="124">
        <v>0</v>
      </c>
      <c r="AQ1202" s="124">
        <v>0</v>
      </c>
      <c r="AR1202" s="124">
        <v>0</v>
      </c>
      <c r="AS1202" s="124">
        <v>0</v>
      </c>
      <c r="AT1202" s="124">
        <v>0</v>
      </c>
      <c r="AU1202" s="124">
        <v>2</v>
      </c>
      <c r="AV1202" s="298"/>
      <c r="AW1202" s="298"/>
      <c r="AX1202" s="298"/>
      <c r="AY1202" s="298"/>
      <c r="AZ1202" s="298"/>
      <c r="BA1202" s="298"/>
    </row>
    <row r="1203" spans="1:53" x14ac:dyDescent="0.25">
      <c r="A1203" s="9">
        <v>41841</v>
      </c>
      <c r="B1203" s="304" t="s">
        <v>84</v>
      </c>
      <c r="C1203" s="304" t="s">
        <v>87</v>
      </c>
      <c r="D1203" s="305">
        <v>2</v>
      </c>
      <c r="E1203" s="142">
        <v>194</v>
      </c>
      <c r="F1203" s="142">
        <v>581</v>
      </c>
      <c r="G1203" s="243">
        <v>928.2337646484375</v>
      </c>
      <c r="H1203" s="243">
        <v>0.60286390781402588</v>
      </c>
      <c r="I1203" s="243">
        <v>4690521</v>
      </c>
      <c r="J1203" s="143">
        <v>0</v>
      </c>
      <c r="K1203" s="142">
        <v>100473</v>
      </c>
      <c r="L1203" s="249">
        <v>97.111661839499163</v>
      </c>
      <c r="M1203" s="142">
        <v>6380360</v>
      </c>
      <c r="N1203" s="249">
        <v>0</v>
      </c>
      <c r="O1203" s="142">
        <v>63117</v>
      </c>
      <c r="P1203" s="249">
        <v>1.9067556131631136E-3</v>
      </c>
      <c r="Q1203" s="142">
        <v>55444</v>
      </c>
      <c r="R1203" s="249">
        <v>99.920639038085938</v>
      </c>
      <c r="S1203" s="142">
        <v>4903912</v>
      </c>
      <c r="T1203" s="249">
        <v>99.981834411621094</v>
      </c>
      <c r="U1203" s="249">
        <v>99.779777526855469</v>
      </c>
      <c r="V1203" s="249">
        <v>99.887290954589844</v>
      </c>
      <c r="W1203" s="249">
        <v>99.700592041015625</v>
      </c>
      <c r="X1203" s="249">
        <v>99.869148254394531</v>
      </c>
      <c r="Y1203" s="142">
        <v>18957076</v>
      </c>
      <c r="Z1203" s="249">
        <v>99.900596618652344</v>
      </c>
      <c r="AA1203" s="142">
        <v>10693</v>
      </c>
      <c r="AB1203" s="249">
        <v>90.049568176269531</v>
      </c>
      <c r="AC1203" s="142">
        <v>55283</v>
      </c>
      <c r="AD1203" s="249">
        <v>0.20440280437469482</v>
      </c>
      <c r="AE1203" s="142">
        <v>7790</v>
      </c>
      <c r="AF1203" s="249">
        <v>99.191268920898438</v>
      </c>
      <c r="AG1203" s="142">
        <v>6352061</v>
      </c>
      <c r="AH1203" s="249">
        <v>0.11766260117292404</v>
      </c>
      <c r="AI1203" s="142">
        <v>10814</v>
      </c>
      <c r="AJ1203" s="249">
        <v>94.201957702636719</v>
      </c>
      <c r="AK1203" s="249">
        <v>2.7192926406860352</v>
      </c>
      <c r="AL1203" s="249">
        <v>0.16533300280570984</v>
      </c>
      <c r="AM1203" s="243">
        <v>0</v>
      </c>
      <c r="AN1203" s="143">
        <v>0</v>
      </c>
      <c r="AO1203" s="305">
        <v>0</v>
      </c>
      <c r="AP1203" s="142">
        <v>0</v>
      </c>
      <c r="AQ1203" s="142">
        <v>0</v>
      </c>
      <c r="AR1203" s="142">
        <v>0</v>
      </c>
      <c r="AS1203" s="142">
        <v>0</v>
      </c>
      <c r="AT1203" s="142">
        <v>0</v>
      </c>
      <c r="AU1203" s="142">
        <v>0</v>
      </c>
      <c r="AV1203" s="298"/>
      <c r="AW1203" s="298"/>
      <c r="AX1203" s="298"/>
      <c r="AY1203" s="298"/>
      <c r="AZ1203" s="298"/>
      <c r="BA1203" s="298"/>
    </row>
    <row r="1204" spans="1:53" x14ac:dyDescent="0.25">
      <c r="A1204" s="9">
        <v>41840</v>
      </c>
      <c r="B1204" s="299" t="s">
        <v>17</v>
      </c>
      <c r="C1204" s="299"/>
      <c r="D1204" s="300">
        <v>3</v>
      </c>
      <c r="E1204" s="124">
        <v>853</v>
      </c>
      <c r="F1204" s="124">
        <v>2758</v>
      </c>
      <c r="G1204" s="242">
        <v>5091.1765670776367</v>
      </c>
      <c r="H1204" s="242">
        <v>4.2554522892460227</v>
      </c>
      <c r="I1204" s="242">
        <v>15492295.25</v>
      </c>
      <c r="J1204" s="125"/>
      <c r="K1204" s="124">
        <v>615888</v>
      </c>
      <c r="L1204" s="248">
        <v>97.386537812069733</v>
      </c>
      <c r="M1204" s="124">
        <v>27470658</v>
      </c>
      <c r="N1204" s="248">
        <v>5.4603715771667257E-5</v>
      </c>
      <c r="O1204" s="124">
        <v>592904</v>
      </c>
      <c r="P1204" s="248">
        <v>6.0718092747429229E-3</v>
      </c>
      <c r="Q1204" s="124">
        <v>1740583</v>
      </c>
      <c r="R1204" s="248">
        <v>99.90353738642419</v>
      </c>
      <c r="S1204" s="124">
        <v>21246415</v>
      </c>
      <c r="T1204" s="248">
        <v>99.946013880794041</v>
      </c>
      <c r="U1204" s="248">
        <v>99.776016929069755</v>
      </c>
      <c r="V1204" s="248">
        <v>99.783174804044421</v>
      </c>
      <c r="W1204" s="248">
        <v>99.679770375418144</v>
      </c>
      <c r="X1204" s="248">
        <v>99.729305740347229</v>
      </c>
      <c r="Y1204" s="124">
        <v>43563757</v>
      </c>
      <c r="Z1204" s="248">
        <v>99.905972837091596</v>
      </c>
      <c r="AA1204" s="124">
        <v>4591505</v>
      </c>
      <c r="AB1204" s="248">
        <v>99.789959397736823</v>
      </c>
      <c r="AC1204" s="124">
        <v>587771</v>
      </c>
      <c r="AD1204" s="248">
        <v>0.26353800526563692</v>
      </c>
      <c r="AE1204" s="124">
        <v>53434</v>
      </c>
      <c r="AF1204" s="248">
        <v>98.175317251339166</v>
      </c>
      <c r="AG1204" s="124">
        <v>27467463</v>
      </c>
      <c r="AH1204" s="248">
        <v>0.14518632537366868</v>
      </c>
      <c r="AI1204" s="124">
        <v>299554</v>
      </c>
      <c r="AJ1204" s="248">
        <v>94.95750330893641</v>
      </c>
      <c r="AK1204" s="248">
        <v>0.87961431605308726</v>
      </c>
      <c r="AL1204" s="248" t="e">
        <v>#DIV/0!</v>
      </c>
      <c r="AM1204" s="242"/>
      <c r="AN1204" s="125"/>
      <c r="AO1204" s="300"/>
      <c r="AP1204" s="124">
        <v>2</v>
      </c>
      <c r="AQ1204" s="124">
        <v>0</v>
      </c>
      <c r="AR1204" s="124">
        <v>2</v>
      </c>
      <c r="AS1204" s="124">
        <v>4</v>
      </c>
      <c r="AT1204" s="124">
        <v>3</v>
      </c>
      <c r="AU1204" s="124">
        <v>2</v>
      </c>
      <c r="AV1204" s="298"/>
      <c r="AW1204" s="298"/>
      <c r="AX1204" s="298"/>
      <c r="AY1204" s="298"/>
      <c r="AZ1204" s="298"/>
      <c r="BA1204" s="298"/>
    </row>
    <row r="1205" spans="1:53" x14ac:dyDescent="0.25">
      <c r="A1205" s="9">
        <v>41840</v>
      </c>
      <c r="B1205" s="304" t="s">
        <v>88</v>
      </c>
      <c r="C1205" s="304"/>
      <c r="D1205" s="305">
        <v>2</v>
      </c>
      <c r="E1205" s="142">
        <v>659</v>
      </c>
      <c r="F1205" s="142">
        <v>2177</v>
      </c>
      <c r="G1205" s="243">
        <v>4395.741569519043</v>
      </c>
      <c r="H1205" s="243">
        <v>2.3159999987110496</v>
      </c>
      <c r="I1205" s="243">
        <v>10581666.25</v>
      </c>
      <c r="J1205" s="143"/>
      <c r="K1205" s="142">
        <v>538889</v>
      </c>
      <c r="L1205" s="249">
        <v>97.413196409650226</v>
      </c>
      <c r="M1205" s="142">
        <v>21554611</v>
      </c>
      <c r="N1205" s="249">
        <v>6.9590678370056285E-5</v>
      </c>
      <c r="O1205" s="142">
        <v>545594</v>
      </c>
      <c r="P1205" s="249">
        <v>6.5983130427244028E-3</v>
      </c>
      <c r="Q1205" s="142">
        <v>1698871</v>
      </c>
      <c r="R1205" s="249">
        <v>99.903287957158014</v>
      </c>
      <c r="S1205" s="142">
        <v>16632520</v>
      </c>
      <c r="T1205" s="249">
        <v>99.935793593533418</v>
      </c>
      <c r="U1205" s="249">
        <v>99.777672889908686</v>
      </c>
      <c r="V1205" s="249">
        <v>99.755601308760234</v>
      </c>
      <c r="W1205" s="249">
        <v>99.681175864156671</v>
      </c>
      <c r="X1205" s="249">
        <v>99.69155182191075</v>
      </c>
      <c r="Y1205" s="142">
        <v>25066785</v>
      </c>
      <c r="Z1205" s="249">
        <v>99.909928730140606</v>
      </c>
      <c r="AA1205" s="142">
        <v>4582520</v>
      </c>
      <c r="AB1205" s="249">
        <v>99.807485300204959</v>
      </c>
      <c r="AC1205" s="142">
        <v>545873</v>
      </c>
      <c r="AD1205" s="249">
        <v>0.2654463525573571</v>
      </c>
      <c r="AE1205" s="142">
        <v>47975</v>
      </c>
      <c r="AF1205" s="249">
        <v>98.255339659213277</v>
      </c>
      <c r="AG1205" s="142">
        <v>21577116</v>
      </c>
      <c r="AH1205" s="249">
        <v>0.15622106416811452</v>
      </c>
      <c r="AI1205" s="142">
        <v>289177</v>
      </c>
      <c r="AJ1205" s="249">
        <v>94.98680707532823</v>
      </c>
      <c r="AK1205" s="249">
        <v>8.2559242398354334E-7</v>
      </c>
      <c r="AL1205" s="249" t="e">
        <v>#DIV/0!</v>
      </c>
      <c r="AM1205" s="243"/>
      <c r="AN1205" s="143"/>
      <c r="AO1205" s="305"/>
      <c r="AP1205" s="142">
        <v>2</v>
      </c>
      <c r="AQ1205" s="142">
        <v>0</v>
      </c>
      <c r="AR1205" s="142">
        <v>2</v>
      </c>
      <c r="AS1205" s="142">
        <v>4</v>
      </c>
      <c r="AT1205" s="142">
        <v>3</v>
      </c>
      <c r="AU1205" s="142">
        <v>2</v>
      </c>
      <c r="AV1205" s="298"/>
      <c r="AW1205" s="298"/>
      <c r="AX1205" s="298"/>
      <c r="AY1205" s="298"/>
      <c r="AZ1205" s="298"/>
      <c r="BA1205" s="298"/>
    </row>
    <row r="1206" spans="1:53" x14ac:dyDescent="0.25">
      <c r="A1206" s="9">
        <v>41840</v>
      </c>
      <c r="B1206" s="306" t="s">
        <v>89</v>
      </c>
      <c r="C1206" s="306"/>
      <c r="D1206" s="307">
        <v>1</v>
      </c>
      <c r="E1206" s="145">
        <v>194</v>
      </c>
      <c r="F1206" s="145">
        <v>581</v>
      </c>
      <c r="G1206" s="244">
        <v>695.43499755859375</v>
      </c>
      <c r="H1206" s="244">
        <v>1.9394522905349731</v>
      </c>
      <c r="I1206" s="244">
        <v>4910629</v>
      </c>
      <c r="J1206" s="138"/>
      <c r="K1206" s="145">
        <v>76999</v>
      </c>
      <c r="L1206" s="250">
        <v>97.199963635891379</v>
      </c>
      <c r="M1206" s="145">
        <v>5916047</v>
      </c>
      <c r="N1206" s="250">
        <v>0</v>
      </c>
      <c r="O1206" s="145">
        <v>47310</v>
      </c>
      <c r="P1206" s="250">
        <v>0</v>
      </c>
      <c r="Q1206" s="145">
        <v>41712</v>
      </c>
      <c r="R1206" s="250">
        <v>99.9136962890625</v>
      </c>
      <c r="S1206" s="145">
        <v>4613895</v>
      </c>
      <c r="T1206" s="250">
        <v>99.982856750488281</v>
      </c>
      <c r="U1206" s="250">
        <v>99.756919860839844</v>
      </c>
      <c r="V1206" s="250">
        <v>99.883636474609375</v>
      </c>
      <c r="W1206" s="250">
        <v>99.670822143554688</v>
      </c>
      <c r="X1206" s="250">
        <v>99.86651611328125</v>
      </c>
      <c r="Y1206" s="145">
        <v>18496972</v>
      </c>
      <c r="Z1206" s="250">
        <v>99.900611877441406</v>
      </c>
      <c r="AA1206" s="145">
        <v>8985</v>
      </c>
      <c r="AB1206" s="250">
        <v>90.851417541503906</v>
      </c>
      <c r="AC1206" s="145">
        <v>41898</v>
      </c>
      <c r="AD1206" s="250">
        <v>0.23867487907409668</v>
      </c>
      <c r="AE1206" s="145">
        <v>5459</v>
      </c>
      <c r="AF1206" s="250">
        <v>97.472061157226563</v>
      </c>
      <c r="AG1206" s="145">
        <v>5890347</v>
      </c>
      <c r="AH1206" s="250">
        <v>0.10476462543010712</v>
      </c>
      <c r="AI1206" s="145">
        <v>10377</v>
      </c>
      <c r="AJ1206" s="250">
        <v>94.140892028808594</v>
      </c>
      <c r="AK1206" s="250">
        <v>2.7750489711761475</v>
      </c>
      <c r="AL1206" s="250">
        <v>0.1763930469751358</v>
      </c>
      <c r="AM1206" s="244"/>
      <c r="AN1206" s="138"/>
      <c r="AO1206" s="307"/>
      <c r="AP1206" s="145">
        <v>0</v>
      </c>
      <c r="AQ1206" s="145">
        <v>0</v>
      </c>
      <c r="AR1206" s="145">
        <v>0</v>
      </c>
      <c r="AS1206" s="145">
        <v>0</v>
      </c>
      <c r="AT1206" s="145">
        <v>0</v>
      </c>
      <c r="AU1206" s="145">
        <v>0</v>
      </c>
      <c r="AV1206" s="298"/>
      <c r="AW1206" s="298"/>
      <c r="AX1206" s="298"/>
      <c r="AY1206" s="298"/>
      <c r="AZ1206" s="298"/>
      <c r="BA1206" s="298"/>
    </row>
    <row r="1207" spans="1:53" x14ac:dyDescent="0.25">
      <c r="A1207" s="9">
        <v>41840</v>
      </c>
      <c r="B1207" s="309" t="s">
        <v>75</v>
      </c>
      <c r="C1207" s="309" t="s">
        <v>86</v>
      </c>
      <c r="D1207" s="310" t="s">
        <v>118</v>
      </c>
      <c r="E1207" s="127">
        <v>39</v>
      </c>
      <c r="F1207" s="127">
        <v>158</v>
      </c>
      <c r="G1207" s="245">
        <v>1202.87744140625</v>
      </c>
      <c r="H1207" s="245">
        <v>0.63599997758865356</v>
      </c>
      <c r="I1207" s="245">
        <v>894718.9375</v>
      </c>
      <c r="J1207" s="126">
        <v>0</v>
      </c>
      <c r="K1207" s="127">
        <v>128506</v>
      </c>
      <c r="L1207" s="251">
        <v>97.292733413225847</v>
      </c>
      <c r="M1207" s="127">
        <v>3404002</v>
      </c>
      <c r="N1207" s="251">
        <v>4.1128060547634959E-4</v>
      </c>
      <c r="O1207" s="127">
        <v>154277</v>
      </c>
      <c r="P1207" s="251">
        <v>2.2686466574668884E-2</v>
      </c>
      <c r="Q1207" s="127">
        <v>404906</v>
      </c>
      <c r="R1207" s="251">
        <v>99.914299011230469</v>
      </c>
      <c r="S1207" s="127">
        <v>2715473</v>
      </c>
      <c r="T1207" s="251">
        <v>99.928260803222656</v>
      </c>
      <c r="U1207" s="251">
        <v>99.787391662597656</v>
      </c>
      <c r="V1207" s="251">
        <v>99.223709106445313</v>
      </c>
      <c r="W1207" s="251">
        <v>99.701873779296875</v>
      </c>
      <c r="X1207" s="251">
        <v>99.15252685546875</v>
      </c>
      <c r="Y1207" s="127">
        <v>3146264</v>
      </c>
      <c r="Z1207" s="251">
        <v>99.9302978515625</v>
      </c>
      <c r="AA1207" s="127">
        <v>537823</v>
      </c>
      <c r="AB1207" s="251">
        <v>99.686325073242188</v>
      </c>
      <c r="AC1207" s="127">
        <v>154439</v>
      </c>
      <c r="AD1207" s="251">
        <v>0.30885979533195496</v>
      </c>
      <c r="AE1207" s="127">
        <v>17956</v>
      </c>
      <c r="AF1207" s="251">
        <v>98.474044799804687</v>
      </c>
      <c r="AG1207" s="127">
        <v>3387947</v>
      </c>
      <c r="AH1207" s="251">
        <v>0.13453575968742371</v>
      </c>
      <c r="AI1207" s="127">
        <v>112006</v>
      </c>
      <c r="AJ1207" s="251">
        <v>96.119850158691406</v>
      </c>
      <c r="AK1207" s="251">
        <v>1.1576831340789795</v>
      </c>
      <c r="AL1207" s="251">
        <v>6.1150640249252319E-2</v>
      </c>
      <c r="AM1207" s="245">
        <v>0</v>
      </c>
      <c r="AN1207" s="126">
        <v>0</v>
      </c>
      <c r="AO1207" s="156">
        <v>0</v>
      </c>
      <c r="AP1207" s="127">
        <v>2</v>
      </c>
      <c r="AQ1207" s="127">
        <v>0</v>
      </c>
      <c r="AR1207" s="127">
        <v>0</v>
      </c>
      <c r="AS1207" s="127">
        <v>3</v>
      </c>
      <c r="AT1207" s="127">
        <v>0</v>
      </c>
      <c r="AU1207" s="127">
        <v>0</v>
      </c>
      <c r="AV1207" s="298"/>
      <c r="AW1207" s="298"/>
      <c r="AX1207" s="298"/>
      <c r="AY1207" s="298"/>
      <c r="AZ1207" s="298"/>
      <c r="BA1207" s="298"/>
    </row>
    <row r="1208" spans="1:53" x14ac:dyDescent="0.25">
      <c r="A1208" s="9">
        <v>41840</v>
      </c>
      <c r="B1208" s="309" t="s">
        <v>76</v>
      </c>
      <c r="C1208" s="309" t="s">
        <v>86</v>
      </c>
      <c r="D1208" s="310" t="s">
        <v>119</v>
      </c>
      <c r="E1208" s="127">
        <v>53</v>
      </c>
      <c r="F1208" s="127">
        <v>171</v>
      </c>
      <c r="G1208" s="245">
        <v>329.486328125</v>
      </c>
      <c r="H1208" s="245">
        <v>0.15119999647140503</v>
      </c>
      <c r="I1208" s="245">
        <v>698356.625</v>
      </c>
      <c r="J1208" s="126">
        <v>0</v>
      </c>
      <c r="K1208" s="127">
        <v>40180</v>
      </c>
      <c r="L1208" s="251">
        <v>97.98904927824789</v>
      </c>
      <c r="M1208" s="127">
        <v>1523572</v>
      </c>
      <c r="N1208" s="251">
        <v>0</v>
      </c>
      <c r="O1208" s="127">
        <v>36968</v>
      </c>
      <c r="P1208" s="251">
        <v>0</v>
      </c>
      <c r="Q1208" s="127">
        <v>122340</v>
      </c>
      <c r="R1208" s="251">
        <v>99.941963195800781</v>
      </c>
      <c r="S1208" s="127">
        <v>1169480</v>
      </c>
      <c r="T1208" s="251">
        <v>99.955451965332031</v>
      </c>
      <c r="U1208" s="251">
        <v>99.68621826171875</v>
      </c>
      <c r="V1208" s="251">
        <v>99.88592529296875</v>
      </c>
      <c r="W1208" s="251">
        <v>99.628364562988281</v>
      </c>
      <c r="X1208" s="251">
        <v>99.8414306640625</v>
      </c>
      <c r="Y1208" s="127">
        <v>1760805</v>
      </c>
      <c r="Z1208" s="251">
        <v>99.915603637695312</v>
      </c>
      <c r="AA1208" s="127">
        <v>302883</v>
      </c>
      <c r="AB1208" s="251">
        <v>99.887748718261719</v>
      </c>
      <c r="AC1208" s="127">
        <v>36966</v>
      </c>
      <c r="AD1208" s="251">
        <v>0.30568629503250122</v>
      </c>
      <c r="AE1208" s="127">
        <v>766</v>
      </c>
      <c r="AF1208" s="251">
        <v>96.214096069335938</v>
      </c>
      <c r="AG1208" s="127">
        <v>1525300</v>
      </c>
      <c r="AH1208" s="251">
        <v>0.1082409992814064</v>
      </c>
      <c r="AI1208" s="127">
        <v>13840</v>
      </c>
      <c r="AJ1208" s="251">
        <v>94.219650268554688</v>
      </c>
      <c r="AK1208" s="251">
        <v>1.1259782314300537</v>
      </c>
      <c r="AL1208" s="251">
        <v>6.2243293970823288E-2</v>
      </c>
      <c r="AM1208" s="245">
        <v>0</v>
      </c>
      <c r="AN1208" s="126">
        <v>0</v>
      </c>
      <c r="AO1208" s="156">
        <v>0</v>
      </c>
      <c r="AP1208" s="127">
        <v>0</v>
      </c>
      <c r="AQ1208" s="127">
        <v>0</v>
      </c>
      <c r="AR1208" s="127">
        <v>0</v>
      </c>
      <c r="AS1208" s="127">
        <v>0</v>
      </c>
      <c r="AT1208" s="127">
        <v>0</v>
      </c>
      <c r="AU1208" s="127">
        <v>0</v>
      </c>
      <c r="AV1208" s="298"/>
      <c r="AW1208" s="298"/>
      <c r="AX1208" s="298"/>
      <c r="AY1208" s="298"/>
      <c r="AZ1208" s="298"/>
      <c r="BA1208" s="298"/>
    </row>
    <row r="1209" spans="1:53" x14ac:dyDescent="0.25">
      <c r="A1209" s="9">
        <v>41840</v>
      </c>
      <c r="B1209" s="309" t="s">
        <v>77</v>
      </c>
      <c r="C1209" s="309" t="s">
        <v>86</v>
      </c>
      <c r="D1209" s="310" t="s">
        <v>118</v>
      </c>
      <c r="E1209" s="127">
        <v>65</v>
      </c>
      <c r="F1209" s="127">
        <v>220</v>
      </c>
      <c r="G1209" s="245">
        <v>520.23858642578125</v>
      </c>
      <c r="H1209" s="245">
        <v>0.42479997873306274</v>
      </c>
      <c r="I1209" s="245">
        <v>1012234.1875</v>
      </c>
      <c r="J1209" s="126">
        <v>0</v>
      </c>
      <c r="K1209" s="127">
        <v>70079</v>
      </c>
      <c r="L1209" s="251">
        <v>97.544200117010803</v>
      </c>
      <c r="M1209" s="127">
        <v>2653483</v>
      </c>
      <c r="N1209" s="251">
        <v>0</v>
      </c>
      <c r="O1209" s="127">
        <v>60230</v>
      </c>
      <c r="P1209" s="251">
        <v>0</v>
      </c>
      <c r="Q1209" s="127">
        <v>215667</v>
      </c>
      <c r="R1209" s="251">
        <v>99.969398498535156</v>
      </c>
      <c r="S1209" s="127">
        <v>2077739</v>
      </c>
      <c r="T1209" s="251">
        <v>99.964622497558594</v>
      </c>
      <c r="U1209" s="251">
        <v>99.809066772460938</v>
      </c>
      <c r="V1209" s="251">
        <v>99.854377746582031</v>
      </c>
      <c r="W1209" s="251">
        <v>99.778526306152344</v>
      </c>
      <c r="X1209" s="251">
        <v>99.819053649902344</v>
      </c>
      <c r="Y1209" s="127">
        <v>2919616</v>
      </c>
      <c r="Z1209" s="251">
        <v>99.899269104003906</v>
      </c>
      <c r="AA1209" s="127">
        <v>553980</v>
      </c>
      <c r="AB1209" s="251">
        <v>99.848731994628906</v>
      </c>
      <c r="AC1209" s="127">
        <v>60234</v>
      </c>
      <c r="AD1209" s="251">
        <v>0.19092206656932831</v>
      </c>
      <c r="AE1209" s="127">
        <v>5068</v>
      </c>
      <c r="AF1209" s="251">
        <v>98.914756774902344</v>
      </c>
      <c r="AG1209" s="127">
        <v>2657510</v>
      </c>
      <c r="AH1209" s="251">
        <v>0.13064861297607422</v>
      </c>
      <c r="AI1209" s="127">
        <v>25403</v>
      </c>
      <c r="AJ1209" s="251">
        <v>94.791954040527344</v>
      </c>
      <c r="AK1209" s="251">
        <v>0.98721659183502197</v>
      </c>
      <c r="AL1209" s="251">
        <v>6.4815014600753784E-2</v>
      </c>
      <c r="AM1209" s="245">
        <v>0</v>
      </c>
      <c r="AN1209" s="126">
        <v>0</v>
      </c>
      <c r="AO1209" s="156">
        <v>0</v>
      </c>
      <c r="AP1209" s="127">
        <v>0</v>
      </c>
      <c r="AQ1209" s="127">
        <v>0</v>
      </c>
      <c r="AR1209" s="127">
        <v>0</v>
      </c>
      <c r="AS1209" s="127">
        <v>0</v>
      </c>
      <c r="AT1209" s="127">
        <v>0</v>
      </c>
      <c r="AU1209" s="127">
        <v>0</v>
      </c>
      <c r="AV1209" s="298"/>
      <c r="AW1209" s="298"/>
      <c r="AX1209" s="298"/>
      <c r="AY1209" s="298"/>
      <c r="AZ1209" s="298"/>
      <c r="BA1209" s="298"/>
    </row>
    <row r="1210" spans="1:53" x14ac:dyDescent="0.25">
      <c r="A1210" s="9">
        <v>41840</v>
      </c>
      <c r="B1210" s="309" t="s">
        <v>124</v>
      </c>
      <c r="C1210" s="309" t="s">
        <v>86</v>
      </c>
      <c r="D1210" s="310" t="s">
        <v>118</v>
      </c>
      <c r="E1210" s="127">
        <v>43</v>
      </c>
      <c r="F1210" s="127">
        <v>139</v>
      </c>
      <c r="G1210" s="245">
        <v>220.93438720703125</v>
      </c>
      <c r="H1210" s="245">
        <v>0.26879999041557312</v>
      </c>
      <c r="I1210" s="245">
        <v>487697.4375</v>
      </c>
      <c r="J1210" s="126">
        <v>0</v>
      </c>
      <c r="K1210" s="127">
        <v>15455</v>
      </c>
      <c r="L1210" s="251">
        <v>96.945972177288908</v>
      </c>
      <c r="M1210" s="127">
        <v>1471637</v>
      </c>
      <c r="N1210" s="251">
        <v>0</v>
      </c>
      <c r="O1210" s="127">
        <v>27817</v>
      </c>
      <c r="P1210" s="251">
        <v>0</v>
      </c>
      <c r="Q1210" s="127">
        <v>90737</v>
      </c>
      <c r="R1210" s="251">
        <v>99.936080932617188</v>
      </c>
      <c r="S1210" s="127">
        <v>1103622</v>
      </c>
      <c r="T1210" s="251">
        <v>99.948623657226563</v>
      </c>
      <c r="U1210" s="251">
        <v>99.730377197265625</v>
      </c>
      <c r="V1210" s="251">
        <v>99.843368530273438</v>
      </c>
      <c r="W1210" s="251">
        <v>99.666633605957031</v>
      </c>
      <c r="X1210" s="251">
        <v>99.792076110839844</v>
      </c>
      <c r="Y1210" s="127">
        <v>1520489</v>
      </c>
      <c r="Z1210" s="251">
        <v>99.892730712890625</v>
      </c>
      <c r="AA1210" s="127">
        <v>253438</v>
      </c>
      <c r="AB1210" s="251">
        <v>99.869789123535156</v>
      </c>
      <c r="AC1210" s="127">
        <v>27814</v>
      </c>
      <c r="AD1210" s="251">
        <v>0.26605308055877686</v>
      </c>
      <c r="AE1210" s="127">
        <v>2595</v>
      </c>
      <c r="AF1210" s="251">
        <v>97.919075012207031</v>
      </c>
      <c r="AG1210" s="127">
        <v>1473619</v>
      </c>
      <c r="AH1210" s="251">
        <v>0.12445550411939621</v>
      </c>
      <c r="AI1210" s="127">
        <v>21384</v>
      </c>
      <c r="AJ1210" s="251">
        <v>92.27459716796875</v>
      </c>
      <c r="AK1210" s="251">
        <v>0.88864040374755859</v>
      </c>
      <c r="AL1210" s="251">
        <v>5.7525899261236191E-2</v>
      </c>
      <c r="AM1210" s="245">
        <v>0</v>
      </c>
      <c r="AN1210" s="126">
        <v>0</v>
      </c>
      <c r="AO1210" s="156">
        <v>0</v>
      </c>
      <c r="AP1210" s="127">
        <v>0</v>
      </c>
      <c r="AQ1210" s="127">
        <v>0</v>
      </c>
      <c r="AR1210" s="127">
        <v>0</v>
      </c>
      <c r="AS1210" s="127">
        <v>0</v>
      </c>
      <c r="AT1210" s="127">
        <v>0</v>
      </c>
      <c r="AU1210" s="127">
        <v>0</v>
      </c>
      <c r="AV1210" s="298"/>
      <c r="AW1210" s="298"/>
      <c r="AX1210" s="298"/>
      <c r="AY1210" s="298"/>
      <c r="AZ1210" s="298"/>
      <c r="BA1210" s="298"/>
    </row>
    <row r="1211" spans="1:53" x14ac:dyDescent="0.25">
      <c r="A1211" s="9">
        <v>41840</v>
      </c>
      <c r="B1211" s="309" t="s">
        <v>78</v>
      </c>
      <c r="C1211" s="309" t="s">
        <v>86</v>
      </c>
      <c r="D1211" s="310" t="s">
        <v>118</v>
      </c>
      <c r="E1211" s="127">
        <v>33</v>
      </c>
      <c r="F1211" s="127">
        <v>104</v>
      </c>
      <c r="G1211" s="245">
        <v>453.0408935546875</v>
      </c>
      <c r="H1211" s="245">
        <v>4.8000000417232513E-2</v>
      </c>
      <c r="I1211" s="245">
        <v>486905.25</v>
      </c>
      <c r="J1211" s="126">
        <v>0</v>
      </c>
      <c r="K1211" s="127">
        <v>54630</v>
      </c>
      <c r="L1211" s="251">
        <v>97.371407651473547</v>
      </c>
      <c r="M1211" s="127">
        <v>1427445</v>
      </c>
      <c r="N1211" s="251">
        <v>0</v>
      </c>
      <c r="O1211" s="127">
        <v>55766</v>
      </c>
      <c r="P1211" s="251">
        <v>0</v>
      </c>
      <c r="Q1211" s="127">
        <v>140788</v>
      </c>
      <c r="R1211" s="251">
        <v>99.960220336914063</v>
      </c>
      <c r="S1211" s="127">
        <v>1064167</v>
      </c>
      <c r="T1211" s="251">
        <v>99.958274841308594</v>
      </c>
      <c r="U1211" s="251">
        <v>99.856544494628906</v>
      </c>
      <c r="V1211" s="251">
        <v>99.856597900390625</v>
      </c>
      <c r="W1211" s="251">
        <v>99.816818237304688</v>
      </c>
      <c r="X1211" s="251">
        <v>99.814933776855469</v>
      </c>
      <c r="Y1211" s="127">
        <v>1490034</v>
      </c>
      <c r="Z1211" s="251">
        <v>99.8941650390625</v>
      </c>
      <c r="AA1211" s="127">
        <v>232420</v>
      </c>
      <c r="AB1211" s="251">
        <v>99.828758239746094</v>
      </c>
      <c r="AC1211" s="127">
        <v>55787</v>
      </c>
      <c r="AD1211" s="251">
        <v>0.18283829092979431</v>
      </c>
      <c r="AE1211" s="127">
        <v>3879</v>
      </c>
      <c r="AF1211" s="251">
        <v>98.401649475097656</v>
      </c>
      <c r="AG1211" s="127">
        <v>1429971</v>
      </c>
      <c r="AH1211" s="251">
        <v>0.15308003127574921</v>
      </c>
      <c r="AI1211" s="127">
        <v>12947</v>
      </c>
      <c r="AJ1211" s="251">
        <v>93.936820983886719</v>
      </c>
      <c r="AK1211" s="251">
        <v>1.0695459842681885</v>
      </c>
      <c r="AL1211" s="251">
        <v>6.0434632003307343E-2</v>
      </c>
      <c r="AM1211" s="245">
        <v>0</v>
      </c>
      <c r="AN1211" s="126">
        <v>0</v>
      </c>
      <c r="AO1211" s="156">
        <v>0</v>
      </c>
      <c r="AP1211" s="127">
        <v>0</v>
      </c>
      <c r="AQ1211" s="127">
        <v>0</v>
      </c>
      <c r="AR1211" s="127">
        <v>0</v>
      </c>
      <c r="AS1211" s="127">
        <v>0</v>
      </c>
      <c r="AT1211" s="127">
        <v>0</v>
      </c>
      <c r="AU1211" s="127">
        <v>0</v>
      </c>
      <c r="AV1211" s="298"/>
      <c r="AW1211" s="298"/>
      <c r="AX1211" s="298"/>
      <c r="AY1211" s="298"/>
      <c r="AZ1211" s="298"/>
      <c r="BA1211" s="298"/>
    </row>
    <row r="1212" spans="1:53" x14ac:dyDescent="0.25">
      <c r="A1212" s="9">
        <v>41840</v>
      </c>
      <c r="B1212" s="309" t="s">
        <v>79</v>
      </c>
      <c r="C1212" s="309" t="s">
        <v>86</v>
      </c>
      <c r="D1212" s="310" t="s">
        <v>119</v>
      </c>
      <c r="E1212" s="127">
        <v>81</v>
      </c>
      <c r="F1212" s="127">
        <v>273</v>
      </c>
      <c r="G1212" s="245">
        <v>344.26553344726562</v>
      </c>
      <c r="H1212" s="245">
        <v>0.30720001459121704</v>
      </c>
      <c r="I1212" s="245">
        <v>1292192.75</v>
      </c>
      <c r="J1212" s="126">
        <v>0</v>
      </c>
      <c r="K1212" s="127">
        <v>42625</v>
      </c>
      <c r="L1212" s="251">
        <v>97.309090909090912</v>
      </c>
      <c r="M1212" s="127">
        <v>2656005</v>
      </c>
      <c r="N1212" s="251">
        <v>0</v>
      </c>
      <c r="O1212" s="127">
        <v>38804</v>
      </c>
      <c r="P1212" s="251">
        <v>0</v>
      </c>
      <c r="Q1212" s="127">
        <v>130886</v>
      </c>
      <c r="R1212" s="251">
        <v>99.923599243164063</v>
      </c>
      <c r="S1212" s="127">
        <v>2071568</v>
      </c>
      <c r="T1212" s="251">
        <v>99.90673828125</v>
      </c>
      <c r="U1212" s="251">
        <v>99.672714233398438</v>
      </c>
      <c r="V1212" s="251">
        <v>99.798980712890625</v>
      </c>
      <c r="W1212" s="251">
        <v>99.596565246582031</v>
      </c>
      <c r="X1212" s="251">
        <v>99.705909729003906</v>
      </c>
      <c r="Y1212" s="127">
        <v>3194241</v>
      </c>
      <c r="Z1212" s="251">
        <v>99.903610229492188</v>
      </c>
      <c r="AA1212" s="127">
        <v>607503</v>
      </c>
      <c r="AB1212" s="251">
        <v>99.859092712402344</v>
      </c>
      <c r="AC1212" s="127">
        <v>38802</v>
      </c>
      <c r="AD1212" s="251">
        <v>0.29637646675109863</v>
      </c>
      <c r="AE1212" s="127">
        <v>2643</v>
      </c>
      <c r="AF1212" s="251">
        <v>99.356788635253906</v>
      </c>
      <c r="AG1212" s="127">
        <v>2658642</v>
      </c>
      <c r="AH1212" s="251">
        <v>0.12276944518089294</v>
      </c>
      <c r="AI1212" s="127">
        <v>24347</v>
      </c>
      <c r="AJ1212" s="251">
        <v>96.710067749023438</v>
      </c>
      <c r="AK1212" s="251">
        <v>0.99577373266220093</v>
      </c>
      <c r="AL1212" s="251">
        <v>6.5420180559158325E-2</v>
      </c>
      <c r="AM1212" s="245">
        <v>0</v>
      </c>
      <c r="AN1212" s="126">
        <v>0</v>
      </c>
      <c r="AO1212" s="156">
        <v>0</v>
      </c>
      <c r="AP1212" s="127">
        <v>0</v>
      </c>
      <c r="AQ1212" s="127">
        <v>0</v>
      </c>
      <c r="AR1212" s="127">
        <v>0</v>
      </c>
      <c r="AS1212" s="127">
        <v>0</v>
      </c>
      <c r="AT1212" s="127">
        <v>0</v>
      </c>
      <c r="AU1212" s="127">
        <v>0</v>
      </c>
      <c r="AV1212" s="298"/>
      <c r="AW1212" s="298"/>
      <c r="AX1212" s="298"/>
      <c r="AY1212" s="298"/>
      <c r="AZ1212" s="298"/>
      <c r="BA1212" s="298"/>
    </row>
    <row r="1213" spans="1:53" x14ac:dyDescent="0.25">
      <c r="A1213" s="9">
        <v>41840</v>
      </c>
      <c r="B1213" s="309" t="s">
        <v>80</v>
      </c>
      <c r="C1213" s="309" t="s">
        <v>86</v>
      </c>
      <c r="D1213" s="310" t="s">
        <v>119</v>
      </c>
      <c r="E1213" s="127">
        <v>58</v>
      </c>
      <c r="F1213" s="127">
        <v>180</v>
      </c>
      <c r="G1213" s="245">
        <v>243.19198608398437</v>
      </c>
      <c r="H1213" s="245">
        <v>0.14400000870227814</v>
      </c>
      <c r="I1213" s="245">
        <v>729162.5625</v>
      </c>
      <c r="J1213" s="126">
        <v>0</v>
      </c>
      <c r="K1213" s="127">
        <v>30604</v>
      </c>
      <c r="L1213" s="251">
        <v>97.026532479414456</v>
      </c>
      <c r="M1213" s="127">
        <v>1455824</v>
      </c>
      <c r="N1213" s="251">
        <v>0</v>
      </c>
      <c r="O1213" s="127">
        <v>28873</v>
      </c>
      <c r="P1213" s="251">
        <v>0</v>
      </c>
      <c r="Q1213" s="127">
        <v>77915</v>
      </c>
      <c r="R1213" s="251">
        <v>99.478919982910156</v>
      </c>
      <c r="S1213" s="127">
        <v>1105929</v>
      </c>
      <c r="T1213" s="251">
        <v>99.94366455078125</v>
      </c>
      <c r="U1213" s="251">
        <v>99.764488220214844</v>
      </c>
      <c r="V1213" s="251">
        <v>99.864273071289063</v>
      </c>
      <c r="W1213" s="251">
        <v>99.244636535644531</v>
      </c>
      <c r="X1213" s="251">
        <v>99.808013916015625</v>
      </c>
      <c r="Y1213" s="127">
        <v>1624718</v>
      </c>
      <c r="Z1213" s="251">
        <v>99.898384094238281</v>
      </c>
      <c r="AA1213" s="127">
        <v>299774</v>
      </c>
      <c r="AB1213" s="251">
        <v>99.867233276367188</v>
      </c>
      <c r="AC1213" s="127">
        <v>28854</v>
      </c>
      <c r="AD1213" s="251">
        <v>0.19754627346992493</v>
      </c>
      <c r="AE1213" s="127">
        <v>1879</v>
      </c>
      <c r="AF1213" s="251">
        <v>98.722724914550781</v>
      </c>
      <c r="AG1213" s="127">
        <v>1457588</v>
      </c>
      <c r="AH1213" s="251">
        <v>0.123354472219944</v>
      </c>
      <c r="AI1213" s="127">
        <v>12959</v>
      </c>
      <c r="AJ1213" s="251">
        <v>96.056793212890625</v>
      </c>
      <c r="AK1213" s="251">
        <v>1.1344363689422607</v>
      </c>
      <c r="AL1213" s="251">
        <v>7.3983892798423767E-2</v>
      </c>
      <c r="AM1213" s="245">
        <v>0</v>
      </c>
      <c r="AN1213" s="126">
        <v>0</v>
      </c>
      <c r="AO1213" s="156">
        <v>0</v>
      </c>
      <c r="AP1213" s="127">
        <v>0</v>
      </c>
      <c r="AQ1213" s="127">
        <v>0</v>
      </c>
      <c r="AR1213" s="127">
        <v>1</v>
      </c>
      <c r="AS1213" s="127">
        <v>0</v>
      </c>
      <c r="AT1213" s="127">
        <v>0</v>
      </c>
      <c r="AU1213" s="127">
        <v>0</v>
      </c>
      <c r="AV1213" s="298"/>
      <c r="AW1213" s="298"/>
      <c r="AX1213" s="298"/>
      <c r="AY1213" s="298"/>
      <c r="AZ1213" s="298"/>
      <c r="BA1213" s="298"/>
    </row>
    <row r="1214" spans="1:53" x14ac:dyDescent="0.25">
      <c r="A1214" s="9">
        <v>41840</v>
      </c>
      <c r="B1214" s="309" t="s">
        <v>81</v>
      </c>
      <c r="C1214" s="309" t="s">
        <v>86</v>
      </c>
      <c r="D1214" s="310" t="s">
        <v>119</v>
      </c>
      <c r="E1214" s="127">
        <v>40</v>
      </c>
      <c r="F1214" s="127">
        <v>134</v>
      </c>
      <c r="G1214" s="245">
        <v>217.04402160644531</v>
      </c>
      <c r="H1214" s="245">
        <v>1.4400000683963299E-2</v>
      </c>
      <c r="I1214" s="245">
        <v>763350.8125</v>
      </c>
      <c r="J1214" s="126">
        <v>0</v>
      </c>
      <c r="K1214" s="127">
        <v>18320</v>
      </c>
      <c r="L1214" s="251">
        <v>97.368995633187765</v>
      </c>
      <c r="M1214" s="127">
        <v>1180331</v>
      </c>
      <c r="N1214" s="251">
        <v>0</v>
      </c>
      <c r="O1214" s="127">
        <v>25424</v>
      </c>
      <c r="P1214" s="251">
        <v>0</v>
      </c>
      <c r="Q1214" s="127">
        <v>70212</v>
      </c>
      <c r="R1214" s="251">
        <v>99.923088073730469</v>
      </c>
      <c r="S1214" s="127">
        <v>931622</v>
      </c>
      <c r="T1214" s="251">
        <v>99.948265075683594</v>
      </c>
      <c r="U1214" s="251">
        <v>99.752204895019531</v>
      </c>
      <c r="V1214" s="251">
        <v>99.826995849609375</v>
      </c>
      <c r="W1214" s="251">
        <v>99.675483703613281</v>
      </c>
      <c r="X1214" s="251">
        <v>99.775352478027344</v>
      </c>
      <c r="Y1214" s="127">
        <v>1611044</v>
      </c>
      <c r="Z1214" s="251">
        <v>99.926383972167969</v>
      </c>
      <c r="AA1214" s="127">
        <v>331711</v>
      </c>
      <c r="AB1214" s="251">
        <v>99.888458251953125</v>
      </c>
      <c r="AC1214" s="127">
        <v>25434</v>
      </c>
      <c r="AD1214" s="251">
        <v>0.27915388345718384</v>
      </c>
      <c r="AE1214" s="127">
        <v>1899</v>
      </c>
      <c r="AF1214" s="251">
        <v>98.314903259277344</v>
      </c>
      <c r="AG1214" s="127">
        <v>1181403</v>
      </c>
      <c r="AH1214" s="251">
        <v>0.12197361886501312</v>
      </c>
      <c r="AI1214" s="127">
        <v>13157</v>
      </c>
      <c r="AJ1214" s="251">
        <v>96.055328369140625</v>
      </c>
      <c r="AK1214" s="251">
        <v>0.97703039646148682</v>
      </c>
      <c r="AL1214" s="251">
        <v>6.5308205783367157E-2</v>
      </c>
      <c r="AM1214" s="245">
        <v>0</v>
      </c>
      <c r="AN1214" s="126">
        <v>0</v>
      </c>
      <c r="AO1214" s="156">
        <v>0</v>
      </c>
      <c r="AP1214" s="127">
        <v>0</v>
      </c>
      <c r="AQ1214" s="127">
        <v>0</v>
      </c>
      <c r="AR1214" s="127">
        <v>0</v>
      </c>
      <c r="AS1214" s="127">
        <v>0</v>
      </c>
      <c r="AT1214" s="127">
        <v>0</v>
      </c>
      <c r="AU1214" s="127">
        <v>0</v>
      </c>
      <c r="AV1214" s="298"/>
      <c r="AW1214" s="298"/>
      <c r="AX1214" s="298"/>
      <c r="AY1214" s="298"/>
      <c r="AZ1214" s="298"/>
      <c r="BA1214" s="298"/>
    </row>
    <row r="1215" spans="1:53" x14ac:dyDescent="0.25">
      <c r="A1215" s="9">
        <v>41840</v>
      </c>
      <c r="B1215" s="309" t="s">
        <v>125</v>
      </c>
      <c r="C1215" s="309" t="s">
        <v>86</v>
      </c>
      <c r="D1215" s="310" t="s">
        <v>119</v>
      </c>
      <c r="E1215" s="127">
        <v>16</v>
      </c>
      <c r="F1215" s="127">
        <v>58</v>
      </c>
      <c r="G1215" s="245">
        <v>265.67044067382812</v>
      </c>
      <c r="H1215" s="245">
        <v>0.15120002627372742</v>
      </c>
      <c r="I1215" s="245">
        <v>289576.4375</v>
      </c>
      <c r="J1215" s="126">
        <v>0</v>
      </c>
      <c r="K1215" s="127">
        <v>45957</v>
      </c>
      <c r="L1215" s="251">
        <v>97.273538307548364</v>
      </c>
      <c r="M1215" s="127">
        <v>795052</v>
      </c>
      <c r="N1215" s="251">
        <v>0</v>
      </c>
      <c r="O1215" s="127">
        <v>34907</v>
      </c>
      <c r="P1215" s="251">
        <v>2.8647549916058779E-3</v>
      </c>
      <c r="Q1215" s="127">
        <v>70329</v>
      </c>
      <c r="R1215" s="251">
        <v>99.951652526855469</v>
      </c>
      <c r="S1215" s="127">
        <v>631568</v>
      </c>
      <c r="T1215" s="251">
        <v>99.95550537109375</v>
      </c>
      <c r="U1215" s="251">
        <v>99.759361267089844</v>
      </c>
      <c r="V1215" s="251">
        <v>99.77838134765625</v>
      </c>
      <c r="W1215" s="251">
        <v>99.711128234863281</v>
      </c>
      <c r="X1215" s="251">
        <v>99.733985900878906</v>
      </c>
      <c r="Y1215" s="127">
        <v>773882</v>
      </c>
      <c r="Z1215" s="251">
        <v>99.949089050292969</v>
      </c>
      <c r="AA1215" s="127">
        <v>131475</v>
      </c>
      <c r="AB1215" s="251">
        <v>99.863853454589844</v>
      </c>
      <c r="AC1215" s="127">
        <v>34892</v>
      </c>
      <c r="AD1215" s="251">
        <v>0.17482517659664154</v>
      </c>
      <c r="AE1215" s="127">
        <v>2956</v>
      </c>
      <c r="AF1215" s="251">
        <v>99.154258728027344</v>
      </c>
      <c r="AG1215" s="127">
        <v>795182</v>
      </c>
      <c r="AH1215" s="251">
        <v>0.10513316094875336</v>
      </c>
      <c r="AI1215" s="127">
        <v>12177</v>
      </c>
      <c r="AJ1215" s="251">
        <v>94.834526062011719</v>
      </c>
      <c r="AK1215" s="251">
        <v>0.91426032781600952</v>
      </c>
      <c r="AL1215" s="251">
        <v>5.0306908786296844E-2</v>
      </c>
      <c r="AM1215" s="245">
        <v>0</v>
      </c>
      <c r="AN1215" s="126">
        <v>0</v>
      </c>
      <c r="AO1215" s="156">
        <v>0</v>
      </c>
      <c r="AP1215" s="127">
        <v>0</v>
      </c>
      <c r="AQ1215" s="127">
        <v>0</v>
      </c>
      <c r="AR1215" s="127">
        <v>0</v>
      </c>
      <c r="AS1215" s="127">
        <v>0</v>
      </c>
      <c r="AT1215" s="127">
        <v>0</v>
      </c>
      <c r="AU1215" s="127">
        <v>0</v>
      </c>
      <c r="AV1215" s="298"/>
      <c r="AW1215" s="298"/>
      <c r="AX1215" s="298"/>
      <c r="AY1215" s="298"/>
      <c r="AZ1215" s="298"/>
      <c r="BA1215" s="298"/>
    </row>
    <row r="1216" spans="1:53" x14ac:dyDescent="0.25">
      <c r="A1216" s="9">
        <v>41840</v>
      </c>
      <c r="B1216" s="313" t="s">
        <v>82</v>
      </c>
      <c r="C1216" s="313" t="s">
        <v>86</v>
      </c>
      <c r="D1216" s="314" t="s">
        <v>120</v>
      </c>
      <c r="E1216" s="131">
        <v>51</v>
      </c>
      <c r="F1216" s="131">
        <v>165</v>
      </c>
      <c r="G1216" s="246">
        <v>282.03353881835937</v>
      </c>
      <c r="H1216" s="246">
        <v>0.11520000547170639</v>
      </c>
      <c r="I1216" s="246">
        <v>665457.9375</v>
      </c>
      <c r="J1216" s="129">
        <v>0</v>
      </c>
      <c r="K1216" s="128">
        <v>37116</v>
      </c>
      <c r="L1216" s="252">
        <v>97.534755900420294</v>
      </c>
      <c r="M1216" s="128">
        <v>1111685</v>
      </c>
      <c r="N1216" s="252">
        <v>8.9953537099063396E-5</v>
      </c>
      <c r="O1216" s="128">
        <v>41981</v>
      </c>
      <c r="P1216" s="252">
        <v>0</v>
      </c>
      <c r="Q1216" s="128">
        <v>121372</v>
      </c>
      <c r="R1216" s="252">
        <v>99.842636108398438</v>
      </c>
      <c r="S1216" s="128">
        <v>863608</v>
      </c>
      <c r="T1216" s="252">
        <v>99.930755615234375</v>
      </c>
      <c r="U1216" s="252">
        <v>99.82611083984375</v>
      </c>
      <c r="V1216" s="252">
        <v>99.85400390625</v>
      </c>
      <c r="W1216" s="252">
        <v>99.669021606445313</v>
      </c>
      <c r="X1216" s="252">
        <v>99.784858703613281</v>
      </c>
      <c r="Y1216" s="128">
        <v>1030630</v>
      </c>
      <c r="Z1216" s="252">
        <v>99.930335998535156</v>
      </c>
      <c r="AA1216" s="128">
        <v>186638</v>
      </c>
      <c r="AB1216" s="252">
        <v>99.767463684082031</v>
      </c>
      <c r="AC1216" s="128">
        <v>42026</v>
      </c>
      <c r="AD1216" s="252">
        <v>0.24508637189865112</v>
      </c>
      <c r="AE1216" s="128">
        <v>4793</v>
      </c>
      <c r="AF1216" s="252">
        <v>97.663261413574219</v>
      </c>
      <c r="AG1216" s="128">
        <v>1114056</v>
      </c>
      <c r="AH1216" s="252">
        <v>0.2481921911239624</v>
      </c>
      <c r="AI1216" s="128">
        <v>13728</v>
      </c>
      <c r="AJ1216" s="252">
        <v>93.89569091796875</v>
      </c>
      <c r="AK1216" s="252">
        <v>1.2887883186340332</v>
      </c>
      <c r="AL1216" s="252">
        <v>7.3793917894363403E-2</v>
      </c>
      <c r="AM1216" s="246">
        <v>0</v>
      </c>
      <c r="AN1216" s="129">
        <v>0</v>
      </c>
      <c r="AO1216" s="129">
        <v>0</v>
      </c>
      <c r="AP1216" s="296">
        <v>0</v>
      </c>
      <c r="AQ1216" s="296">
        <v>0</v>
      </c>
      <c r="AR1216" s="296">
        <v>0</v>
      </c>
      <c r="AS1216" s="296">
        <v>0</v>
      </c>
      <c r="AT1216" s="296">
        <v>1</v>
      </c>
      <c r="AU1216" s="296">
        <v>0</v>
      </c>
      <c r="AV1216" s="298"/>
      <c r="AW1216" s="298"/>
      <c r="AX1216" s="298"/>
      <c r="AY1216" s="298"/>
      <c r="AZ1216" s="298"/>
      <c r="BA1216" s="298"/>
    </row>
    <row r="1217" spans="1:53" x14ac:dyDescent="0.25">
      <c r="A1217" s="9">
        <v>41840</v>
      </c>
      <c r="B1217" s="313" t="s">
        <v>83</v>
      </c>
      <c r="C1217" s="313" t="s">
        <v>86</v>
      </c>
      <c r="D1217" s="314" t="s">
        <v>120</v>
      </c>
      <c r="E1217" s="131">
        <v>46</v>
      </c>
      <c r="F1217" s="131">
        <v>140</v>
      </c>
      <c r="G1217" s="246">
        <v>106.84801483154297</v>
      </c>
      <c r="H1217" s="246">
        <v>2.6399999856948853E-2</v>
      </c>
      <c r="I1217" s="246">
        <v>706412.5625</v>
      </c>
      <c r="J1217" s="131">
        <v>0</v>
      </c>
      <c r="K1217" s="130">
        <v>15496</v>
      </c>
      <c r="L1217" s="253">
        <v>97.341249354672172</v>
      </c>
      <c r="M1217" s="130">
        <v>769200</v>
      </c>
      <c r="N1217" s="253">
        <v>0</v>
      </c>
      <c r="O1217" s="130">
        <v>12971</v>
      </c>
      <c r="P1217" s="253">
        <v>0</v>
      </c>
      <c r="Q1217" s="130">
        <v>60069</v>
      </c>
      <c r="R1217" s="253">
        <v>99.833526611328125</v>
      </c>
      <c r="S1217" s="130">
        <v>596834</v>
      </c>
      <c r="T1217" s="253">
        <v>99.890586853027344</v>
      </c>
      <c r="U1217" s="253">
        <v>99.822677612304688</v>
      </c>
      <c r="V1217" s="253">
        <v>99.857772827148438</v>
      </c>
      <c r="W1217" s="253">
        <v>99.656501770019531</v>
      </c>
      <c r="X1217" s="253">
        <v>99.748512268066406</v>
      </c>
      <c r="Y1217" s="130">
        <v>1091301</v>
      </c>
      <c r="Z1217" s="253">
        <v>99.923942565917969</v>
      </c>
      <c r="AA1217" s="130">
        <v>252618</v>
      </c>
      <c r="AB1217" s="253">
        <v>99.879264831542969</v>
      </c>
      <c r="AC1217" s="130">
        <v>12988</v>
      </c>
      <c r="AD1217" s="253">
        <v>0.28487834334373474</v>
      </c>
      <c r="AE1217" s="130">
        <v>1386</v>
      </c>
      <c r="AF1217" s="253">
        <v>98.412696838378906</v>
      </c>
      <c r="AG1217" s="130">
        <v>771602</v>
      </c>
      <c r="AH1217" s="253">
        <v>0.32076123356819153</v>
      </c>
      <c r="AI1217" s="130">
        <v>7416</v>
      </c>
      <c r="AJ1217" s="253">
        <v>96.116508483886719</v>
      </c>
      <c r="AK1217" s="253">
        <v>1.1502507925033569</v>
      </c>
      <c r="AL1217" s="253">
        <v>8.6832843720912933E-2</v>
      </c>
      <c r="AM1217" s="256">
        <v>0</v>
      </c>
      <c r="AN1217" s="131">
        <v>0</v>
      </c>
      <c r="AO1217" s="131">
        <v>0</v>
      </c>
      <c r="AP1217" s="296">
        <v>0</v>
      </c>
      <c r="AQ1217" s="296">
        <v>0</v>
      </c>
      <c r="AR1217" s="296">
        <v>1</v>
      </c>
      <c r="AS1217" s="296">
        <v>1</v>
      </c>
      <c r="AT1217" s="296">
        <v>2</v>
      </c>
      <c r="AU1217" s="296">
        <v>0</v>
      </c>
      <c r="AV1217" s="298"/>
      <c r="AW1217" s="298"/>
      <c r="AX1217" s="298"/>
      <c r="AY1217" s="298"/>
      <c r="AZ1217" s="298"/>
      <c r="BA1217" s="298"/>
    </row>
    <row r="1218" spans="1:53" x14ac:dyDescent="0.25">
      <c r="A1218" s="9">
        <v>41840</v>
      </c>
      <c r="B1218" s="299" t="s">
        <v>85</v>
      </c>
      <c r="C1218" s="299" t="s">
        <v>86</v>
      </c>
      <c r="D1218" s="300">
        <v>3</v>
      </c>
      <c r="E1218" s="124">
        <v>134</v>
      </c>
      <c r="F1218" s="124">
        <v>435</v>
      </c>
      <c r="G1218" s="242">
        <v>210.11039733886719</v>
      </c>
      <c r="H1218" s="242">
        <v>2.8799999505281448E-2</v>
      </c>
      <c r="I1218" s="242">
        <v>2555600.75</v>
      </c>
      <c r="J1218" s="125">
        <v>0</v>
      </c>
      <c r="K1218" s="124">
        <v>39921</v>
      </c>
      <c r="L1218" s="248">
        <v>97.733022719871741</v>
      </c>
      <c r="M1218" s="124">
        <v>3106375</v>
      </c>
      <c r="N1218" s="248">
        <v>0</v>
      </c>
      <c r="O1218" s="124">
        <v>27576</v>
      </c>
      <c r="P1218" s="248">
        <v>0</v>
      </c>
      <c r="Q1218" s="124">
        <v>193650</v>
      </c>
      <c r="R1218" s="248">
        <v>99.917373657226563</v>
      </c>
      <c r="S1218" s="124">
        <v>2300910</v>
      </c>
      <c r="T1218" s="248">
        <v>99.917640686035156</v>
      </c>
      <c r="U1218" s="248">
        <v>99.778793334960938</v>
      </c>
      <c r="V1218" s="248">
        <v>99.920677185058594</v>
      </c>
      <c r="W1218" s="248">
        <v>99.69635009765625</v>
      </c>
      <c r="X1218" s="248">
        <v>99.838386535644531</v>
      </c>
      <c r="Y1218" s="124">
        <v>4903761</v>
      </c>
      <c r="Z1218" s="248">
        <v>99.900238037109375</v>
      </c>
      <c r="AA1218" s="124">
        <v>892257</v>
      </c>
      <c r="AB1218" s="248">
        <v>99.6988525390625</v>
      </c>
      <c r="AC1218" s="124">
        <v>27637</v>
      </c>
      <c r="AD1218" s="248">
        <v>0.44867387413978577</v>
      </c>
      <c r="AE1218" s="124">
        <v>2155</v>
      </c>
      <c r="AF1218" s="248">
        <v>93.921112060546875</v>
      </c>
      <c r="AG1218" s="124">
        <v>3124296</v>
      </c>
      <c r="AH1218" s="248">
        <v>0.23765353858470917</v>
      </c>
      <c r="AI1218" s="124">
        <v>19813</v>
      </c>
      <c r="AJ1218" s="248">
        <v>89.880378723144531</v>
      </c>
      <c r="AK1218" s="248">
        <v>1.100717306137085</v>
      </c>
      <c r="AL1218" s="248">
        <v>7.560807466506958E-2</v>
      </c>
      <c r="AM1218" s="242">
        <v>0</v>
      </c>
      <c r="AN1218" s="125">
        <v>0</v>
      </c>
      <c r="AO1218" s="300">
        <v>0</v>
      </c>
      <c r="AP1218" s="124">
        <v>0</v>
      </c>
      <c r="AQ1218" s="124">
        <v>0</v>
      </c>
      <c r="AR1218" s="124">
        <v>0</v>
      </c>
      <c r="AS1218" s="124">
        <v>0</v>
      </c>
      <c r="AT1218" s="124">
        <v>0</v>
      </c>
      <c r="AU1218" s="124">
        <v>2</v>
      </c>
      <c r="AV1218" s="298"/>
      <c r="AW1218" s="298"/>
      <c r="AX1218" s="298"/>
      <c r="AY1218" s="298"/>
      <c r="AZ1218" s="298"/>
      <c r="BA1218" s="298"/>
    </row>
    <row r="1219" spans="1:53" x14ac:dyDescent="0.25">
      <c r="A1219" s="9">
        <v>41840</v>
      </c>
      <c r="B1219" s="304" t="s">
        <v>84</v>
      </c>
      <c r="C1219" s="304" t="s">
        <v>87</v>
      </c>
      <c r="D1219" s="305">
        <v>2</v>
      </c>
      <c r="E1219" s="142">
        <v>194</v>
      </c>
      <c r="F1219" s="142">
        <v>581</v>
      </c>
      <c r="G1219" s="243">
        <v>695.43499755859375</v>
      </c>
      <c r="H1219" s="243">
        <v>1.9394522905349731</v>
      </c>
      <c r="I1219" s="243">
        <v>4910629</v>
      </c>
      <c r="J1219" s="143">
        <v>0</v>
      </c>
      <c r="K1219" s="142">
        <v>76999</v>
      </c>
      <c r="L1219" s="249">
        <v>97.199963635891379</v>
      </c>
      <c r="M1219" s="142">
        <v>5916047</v>
      </c>
      <c r="N1219" s="249">
        <v>0</v>
      </c>
      <c r="O1219" s="142">
        <v>47310</v>
      </c>
      <c r="P1219" s="249">
        <v>0</v>
      </c>
      <c r="Q1219" s="142">
        <v>41712</v>
      </c>
      <c r="R1219" s="249">
        <v>99.9136962890625</v>
      </c>
      <c r="S1219" s="142">
        <v>4613895</v>
      </c>
      <c r="T1219" s="249">
        <v>99.982856750488281</v>
      </c>
      <c r="U1219" s="249">
        <v>99.756919860839844</v>
      </c>
      <c r="V1219" s="249">
        <v>99.883636474609375</v>
      </c>
      <c r="W1219" s="249">
        <v>99.670822143554688</v>
      </c>
      <c r="X1219" s="249">
        <v>99.86651611328125</v>
      </c>
      <c r="Y1219" s="142">
        <v>18496972</v>
      </c>
      <c r="Z1219" s="249">
        <v>99.900611877441406</v>
      </c>
      <c r="AA1219" s="142">
        <v>8985</v>
      </c>
      <c r="AB1219" s="249">
        <v>90.851417541503906</v>
      </c>
      <c r="AC1219" s="142">
        <v>41898</v>
      </c>
      <c r="AD1219" s="249">
        <v>0.23867487907409668</v>
      </c>
      <c r="AE1219" s="142">
        <v>5459</v>
      </c>
      <c r="AF1219" s="249">
        <v>97.472061157226563</v>
      </c>
      <c r="AG1219" s="142">
        <v>5890347</v>
      </c>
      <c r="AH1219" s="249">
        <v>0.10476462543010712</v>
      </c>
      <c r="AI1219" s="142">
        <v>10377</v>
      </c>
      <c r="AJ1219" s="249">
        <v>94.140892028808594</v>
      </c>
      <c r="AK1219" s="249">
        <v>2.7750489711761475</v>
      </c>
      <c r="AL1219" s="249">
        <v>0.1763930469751358</v>
      </c>
      <c r="AM1219" s="243">
        <v>0</v>
      </c>
      <c r="AN1219" s="143">
        <v>0</v>
      </c>
      <c r="AO1219" s="305">
        <v>0</v>
      </c>
      <c r="AP1219" s="142">
        <v>0</v>
      </c>
      <c r="AQ1219" s="142">
        <v>0</v>
      </c>
      <c r="AR1219" s="142">
        <v>0</v>
      </c>
      <c r="AS1219" s="142">
        <v>0</v>
      </c>
      <c r="AT1219" s="142">
        <v>0</v>
      </c>
      <c r="AU1219" s="142">
        <v>0</v>
      </c>
      <c r="AV1219" s="298"/>
      <c r="AW1219" s="298"/>
      <c r="AX1219" s="298"/>
      <c r="AY1219" s="298"/>
      <c r="AZ1219" s="298"/>
      <c r="BA1219" s="298"/>
    </row>
    <row r="1220" spans="1:53" x14ac:dyDescent="0.25">
      <c r="A1220" s="9">
        <v>41839</v>
      </c>
      <c r="B1220" s="299" t="s">
        <v>17</v>
      </c>
      <c r="C1220" s="299"/>
      <c r="D1220" s="300">
        <v>3</v>
      </c>
      <c r="E1220" s="124">
        <v>853</v>
      </c>
      <c r="F1220" s="124">
        <v>2758</v>
      </c>
      <c r="G1220" s="242">
        <v>5663.2012481689453</v>
      </c>
      <c r="H1220" s="242">
        <v>3.9826722387224436</v>
      </c>
      <c r="I1220" s="242">
        <v>14975000.875</v>
      </c>
      <c r="J1220" s="125"/>
      <c r="K1220" s="124">
        <v>695273</v>
      </c>
      <c r="L1220" s="248">
        <v>97.231878700884423</v>
      </c>
      <c r="M1220" s="124">
        <v>27418009</v>
      </c>
      <c r="N1220" s="248">
        <v>6.2003042205590296E-5</v>
      </c>
      <c r="O1220" s="124">
        <v>672338</v>
      </c>
      <c r="P1220" s="248">
        <v>4.6840334126112739E-3</v>
      </c>
      <c r="Q1220" s="124">
        <v>1745275</v>
      </c>
      <c r="R1220" s="248">
        <v>99.743880277071582</v>
      </c>
      <c r="S1220" s="124">
        <v>21354493</v>
      </c>
      <c r="T1220" s="248">
        <v>99.926024595672516</v>
      </c>
      <c r="U1220" s="248">
        <v>99.757412654741373</v>
      </c>
      <c r="V1220" s="248">
        <v>99.767488604196615</v>
      </c>
      <c r="W1220" s="248">
        <v>99.501914245849491</v>
      </c>
      <c r="X1220" s="248">
        <v>99.693685201114278</v>
      </c>
      <c r="Y1220" s="124">
        <v>46247133</v>
      </c>
      <c r="Z1220" s="248">
        <v>99.905931102400757</v>
      </c>
      <c r="AA1220" s="124">
        <v>4552405</v>
      </c>
      <c r="AB1220" s="248">
        <v>99.769769665421293</v>
      </c>
      <c r="AC1220" s="124">
        <v>665265</v>
      </c>
      <c r="AD1220" s="248">
        <v>0.29221438010853057</v>
      </c>
      <c r="AE1220" s="124">
        <v>59551</v>
      </c>
      <c r="AF1220" s="248">
        <v>98.297257513738188</v>
      </c>
      <c r="AG1220" s="124">
        <v>27413845</v>
      </c>
      <c r="AH1220" s="248">
        <v>0.15922611287544544</v>
      </c>
      <c r="AI1220" s="124">
        <v>302400</v>
      </c>
      <c r="AJ1220" s="248">
        <v>94.816466707375952</v>
      </c>
      <c r="AK1220" s="248">
        <v>0.86285189420177155</v>
      </c>
      <c r="AL1220" s="248" t="e">
        <v>#DIV/0!</v>
      </c>
      <c r="AM1220" s="242"/>
      <c r="AN1220" s="125"/>
      <c r="AO1220" s="300"/>
      <c r="AP1220" s="124">
        <v>3</v>
      </c>
      <c r="AQ1220" s="124">
        <v>0</v>
      </c>
      <c r="AR1220" s="124">
        <v>2</v>
      </c>
      <c r="AS1220" s="124">
        <v>6</v>
      </c>
      <c r="AT1220" s="124">
        <v>2</v>
      </c>
      <c r="AU1220" s="124">
        <v>1</v>
      </c>
      <c r="AV1220" s="298"/>
      <c r="AW1220" s="298"/>
      <c r="AX1220" s="298"/>
      <c r="AY1220" s="298"/>
      <c r="AZ1220" s="298"/>
      <c r="BA1220" s="298"/>
    </row>
    <row r="1221" spans="1:53" x14ac:dyDescent="0.25">
      <c r="A1221" s="9">
        <v>41839</v>
      </c>
      <c r="B1221" s="304" t="s">
        <v>88</v>
      </c>
      <c r="C1221" s="304"/>
      <c r="D1221" s="305">
        <v>2</v>
      </c>
      <c r="E1221" s="142">
        <v>659</v>
      </c>
      <c r="F1221" s="142">
        <v>2177</v>
      </c>
      <c r="G1221" s="243">
        <v>4772.7934112548828</v>
      </c>
      <c r="H1221" s="243">
        <v>3.2544000390917063</v>
      </c>
      <c r="I1221" s="243">
        <v>10285021.875</v>
      </c>
      <c r="J1221" s="143"/>
      <c r="K1221" s="142">
        <v>596580</v>
      </c>
      <c r="L1221" s="249">
        <v>97.281839820309102</v>
      </c>
      <c r="M1221" s="142">
        <v>21310735</v>
      </c>
      <c r="N1221" s="249">
        <v>7.977200078834703E-5</v>
      </c>
      <c r="O1221" s="142">
        <v>606841</v>
      </c>
      <c r="P1221" s="249">
        <v>4.943634253753766E-3</v>
      </c>
      <c r="Q1221" s="142">
        <v>1686151</v>
      </c>
      <c r="R1221" s="249">
        <v>99.737805650921459</v>
      </c>
      <c r="S1221" s="142">
        <v>16628078</v>
      </c>
      <c r="T1221" s="249">
        <v>99.909965871214141</v>
      </c>
      <c r="U1221" s="249">
        <v>99.758420219599216</v>
      </c>
      <c r="V1221" s="249">
        <v>99.738761453060263</v>
      </c>
      <c r="W1221" s="249">
        <v>99.49685927905341</v>
      </c>
      <c r="X1221" s="249">
        <v>99.648962528124187</v>
      </c>
      <c r="Y1221" s="142">
        <v>25450321</v>
      </c>
      <c r="Z1221" s="249">
        <v>99.908700425006899</v>
      </c>
      <c r="AA1221" s="142">
        <v>4541729</v>
      </c>
      <c r="AB1221" s="249">
        <v>99.790563957910706</v>
      </c>
      <c r="AC1221" s="142">
        <v>607216</v>
      </c>
      <c r="AD1221" s="249">
        <v>0.29939922460825963</v>
      </c>
      <c r="AE1221" s="142">
        <v>52107</v>
      </c>
      <c r="AF1221" s="249">
        <v>98.297732874293246</v>
      </c>
      <c r="AG1221" s="142">
        <v>21335764</v>
      </c>
      <c r="AH1221" s="249">
        <v>0.17261158125681322</v>
      </c>
      <c r="AI1221" s="142">
        <v>292126</v>
      </c>
      <c r="AJ1221" s="249">
        <v>94.820726329609442</v>
      </c>
      <c r="AK1221" s="249">
        <v>8.564040156474863E-7</v>
      </c>
      <c r="AL1221" s="249" t="e">
        <v>#DIV/0!</v>
      </c>
      <c r="AM1221" s="243"/>
      <c r="AN1221" s="143"/>
      <c r="AO1221" s="305"/>
      <c r="AP1221" s="142">
        <v>3</v>
      </c>
      <c r="AQ1221" s="142">
        <v>0</v>
      </c>
      <c r="AR1221" s="142">
        <v>2</v>
      </c>
      <c r="AS1221" s="142">
        <v>6</v>
      </c>
      <c r="AT1221" s="142">
        <v>2</v>
      </c>
      <c r="AU1221" s="142">
        <v>1</v>
      </c>
      <c r="AV1221" s="298"/>
      <c r="AW1221" s="298"/>
      <c r="AX1221" s="298"/>
      <c r="AY1221" s="298"/>
      <c r="AZ1221" s="298"/>
      <c r="BA1221" s="298"/>
    </row>
    <row r="1222" spans="1:53" x14ac:dyDescent="0.25">
      <c r="A1222" s="9">
        <v>41839</v>
      </c>
      <c r="B1222" s="306" t="s">
        <v>89</v>
      </c>
      <c r="C1222" s="306"/>
      <c r="D1222" s="307">
        <v>1</v>
      </c>
      <c r="E1222" s="145">
        <v>194</v>
      </c>
      <c r="F1222" s="145">
        <v>581</v>
      </c>
      <c r="G1222" s="244">
        <v>890.4078369140625</v>
      </c>
      <c r="H1222" s="244">
        <v>0.7282721996307373</v>
      </c>
      <c r="I1222" s="244">
        <v>4689979</v>
      </c>
      <c r="J1222" s="138"/>
      <c r="K1222" s="145">
        <v>98693</v>
      </c>
      <c r="L1222" s="250">
        <v>96.929873445938426</v>
      </c>
      <c r="M1222" s="145">
        <v>6107274</v>
      </c>
      <c r="N1222" s="250">
        <v>0</v>
      </c>
      <c r="O1222" s="145">
        <v>65497</v>
      </c>
      <c r="P1222" s="250">
        <v>2.278786851093173E-3</v>
      </c>
      <c r="Q1222" s="145">
        <v>59124</v>
      </c>
      <c r="R1222" s="250">
        <v>99.917121887207031</v>
      </c>
      <c r="S1222" s="145">
        <v>4726415</v>
      </c>
      <c r="T1222" s="250">
        <v>99.982521057128906</v>
      </c>
      <c r="U1222" s="250">
        <v>99.748077392578125</v>
      </c>
      <c r="V1222" s="250">
        <v>99.867729187011719</v>
      </c>
      <c r="W1222" s="250">
        <v>99.6654052734375</v>
      </c>
      <c r="X1222" s="250">
        <v>99.850273132324219</v>
      </c>
      <c r="Y1222" s="145">
        <v>20796812</v>
      </c>
      <c r="Z1222" s="250">
        <v>99.902542114257813</v>
      </c>
      <c r="AA1222" s="145">
        <v>10676</v>
      </c>
      <c r="AB1222" s="250">
        <v>90.923568725585938</v>
      </c>
      <c r="AC1222" s="145">
        <v>58049</v>
      </c>
      <c r="AD1222" s="250">
        <v>0.21705800294876099</v>
      </c>
      <c r="AE1222" s="145">
        <v>7444</v>
      </c>
      <c r="AF1222" s="250">
        <v>98.293930053710938</v>
      </c>
      <c r="AG1222" s="145">
        <v>6078081</v>
      </c>
      <c r="AH1222" s="250">
        <v>0.11223937571048737</v>
      </c>
      <c r="AI1222" s="145">
        <v>10274</v>
      </c>
      <c r="AJ1222" s="250">
        <v>94.695350646972656</v>
      </c>
      <c r="AK1222" s="250">
        <v>2.7550654411315918</v>
      </c>
      <c r="AL1222" s="250">
        <v>0.16214863955974579</v>
      </c>
      <c r="AM1222" s="244"/>
      <c r="AN1222" s="138"/>
      <c r="AO1222" s="307"/>
      <c r="AP1222" s="145">
        <v>0</v>
      </c>
      <c r="AQ1222" s="145">
        <v>0</v>
      </c>
      <c r="AR1222" s="145">
        <v>0</v>
      </c>
      <c r="AS1222" s="145">
        <v>0</v>
      </c>
      <c r="AT1222" s="145">
        <v>0</v>
      </c>
      <c r="AU1222" s="145">
        <v>0</v>
      </c>
      <c r="AV1222" s="298"/>
      <c r="AW1222" s="298"/>
      <c r="AX1222" s="298"/>
      <c r="AY1222" s="298"/>
      <c r="AZ1222" s="298"/>
      <c r="BA1222" s="298"/>
    </row>
    <row r="1223" spans="1:53" x14ac:dyDescent="0.25">
      <c r="A1223" s="9">
        <v>41839</v>
      </c>
      <c r="B1223" s="309" t="s">
        <v>75</v>
      </c>
      <c r="C1223" s="309" t="s">
        <v>86</v>
      </c>
      <c r="D1223" s="310" t="s">
        <v>118</v>
      </c>
      <c r="E1223" s="127">
        <v>39</v>
      </c>
      <c r="F1223" s="127">
        <v>158</v>
      </c>
      <c r="G1223" s="245">
        <v>1238.4359130859375</v>
      </c>
      <c r="H1223" s="245">
        <v>0.73680001497268677</v>
      </c>
      <c r="I1223" s="245">
        <v>880930.3125</v>
      </c>
      <c r="J1223" s="126">
        <v>0</v>
      </c>
      <c r="K1223" s="127">
        <v>134066</v>
      </c>
      <c r="L1223" s="251">
        <v>97.232706278996915</v>
      </c>
      <c r="M1223" s="127">
        <v>3340103</v>
      </c>
      <c r="N1223" s="251">
        <v>4.7902713413350284E-4</v>
      </c>
      <c r="O1223" s="127">
        <v>161934</v>
      </c>
      <c r="P1223" s="251">
        <v>1.5438388101756573E-2</v>
      </c>
      <c r="Q1223" s="127">
        <v>379627</v>
      </c>
      <c r="R1223" s="251">
        <v>99.157859802246094</v>
      </c>
      <c r="S1223" s="127">
        <v>2687945</v>
      </c>
      <c r="T1223" s="251">
        <v>99.789093017578125</v>
      </c>
      <c r="U1223" s="251">
        <v>99.64862060546875</v>
      </c>
      <c r="V1223" s="251">
        <v>99.131317138671875</v>
      </c>
      <c r="W1223" s="251">
        <v>98.809440612792969</v>
      </c>
      <c r="X1223" s="251">
        <v>98.9222412109375</v>
      </c>
      <c r="Y1223" s="127">
        <v>3135532</v>
      </c>
      <c r="Z1223" s="251">
        <v>99.921989440917969</v>
      </c>
      <c r="AA1223" s="127">
        <v>514320</v>
      </c>
      <c r="AB1223" s="251">
        <v>99.599082946777344</v>
      </c>
      <c r="AC1223" s="127">
        <v>162029</v>
      </c>
      <c r="AD1223" s="251">
        <v>0.41659209132194519</v>
      </c>
      <c r="AE1223" s="127">
        <v>18921</v>
      </c>
      <c r="AF1223" s="251">
        <v>98.647003173828125</v>
      </c>
      <c r="AG1223" s="127">
        <v>3322949</v>
      </c>
      <c r="AH1223" s="251">
        <v>0.15374897420406342</v>
      </c>
      <c r="AI1223" s="127">
        <v>108037</v>
      </c>
      <c r="AJ1223" s="251">
        <v>95.908805847167969</v>
      </c>
      <c r="AK1223" s="251">
        <v>1.1324558258056641</v>
      </c>
      <c r="AL1223" s="251">
        <v>6.2329117208719254E-2</v>
      </c>
      <c r="AM1223" s="245">
        <v>0</v>
      </c>
      <c r="AN1223" s="126">
        <v>0</v>
      </c>
      <c r="AO1223" s="156">
        <v>0</v>
      </c>
      <c r="AP1223" s="127">
        <v>3</v>
      </c>
      <c r="AQ1223" s="127">
        <v>0</v>
      </c>
      <c r="AR1223" s="127">
        <v>0</v>
      </c>
      <c r="AS1223" s="127">
        <v>3</v>
      </c>
      <c r="AT1223" s="127">
        <v>0</v>
      </c>
      <c r="AU1223" s="127">
        <v>0</v>
      </c>
      <c r="AV1223" s="298"/>
      <c r="AW1223" s="298"/>
      <c r="AX1223" s="298"/>
      <c r="AY1223" s="298"/>
      <c r="AZ1223" s="298"/>
      <c r="BA1223" s="298"/>
    </row>
    <row r="1224" spans="1:53" x14ac:dyDescent="0.25">
      <c r="A1224" s="9">
        <v>41839</v>
      </c>
      <c r="B1224" s="309" t="s">
        <v>76</v>
      </c>
      <c r="C1224" s="309" t="s">
        <v>86</v>
      </c>
      <c r="D1224" s="310" t="s">
        <v>119</v>
      </c>
      <c r="E1224" s="127">
        <v>53</v>
      </c>
      <c r="F1224" s="127">
        <v>171</v>
      </c>
      <c r="G1224" s="245">
        <v>384.098388671875</v>
      </c>
      <c r="H1224" s="245">
        <v>0.48239997029304504</v>
      </c>
      <c r="I1224" s="245">
        <v>650675</v>
      </c>
      <c r="J1224" s="126">
        <v>0</v>
      </c>
      <c r="K1224" s="127">
        <v>44394</v>
      </c>
      <c r="L1224" s="251">
        <v>97.411812407082039</v>
      </c>
      <c r="M1224" s="127">
        <v>1500348</v>
      </c>
      <c r="N1224" s="251">
        <v>0</v>
      </c>
      <c r="O1224" s="127">
        <v>43536</v>
      </c>
      <c r="P1224" s="251">
        <v>0</v>
      </c>
      <c r="Q1224" s="127">
        <v>119800</v>
      </c>
      <c r="R1224" s="251">
        <v>99.949081420898437</v>
      </c>
      <c r="S1224" s="127">
        <v>1194863</v>
      </c>
      <c r="T1224" s="251">
        <v>99.950202941894531</v>
      </c>
      <c r="U1224" s="251">
        <v>99.738151550292969</v>
      </c>
      <c r="V1224" s="251">
        <v>99.899559020996094</v>
      </c>
      <c r="W1224" s="251">
        <v>99.687362670898438</v>
      </c>
      <c r="X1224" s="251">
        <v>99.849815368652344</v>
      </c>
      <c r="Y1224" s="127">
        <v>1691279</v>
      </c>
      <c r="Z1224" s="251">
        <v>99.917518615722656</v>
      </c>
      <c r="AA1224" s="127">
        <v>277288</v>
      </c>
      <c r="AB1224" s="251">
        <v>99.886756896972656</v>
      </c>
      <c r="AC1224" s="127">
        <v>43565</v>
      </c>
      <c r="AD1224" s="251">
        <v>0.3190634548664093</v>
      </c>
      <c r="AE1224" s="127">
        <v>898</v>
      </c>
      <c r="AF1224" s="251">
        <v>97.7728271484375</v>
      </c>
      <c r="AG1224" s="127">
        <v>1502917</v>
      </c>
      <c r="AH1224" s="251">
        <v>0.13433875143527985</v>
      </c>
      <c r="AI1224" s="127">
        <v>13068</v>
      </c>
      <c r="AJ1224" s="251">
        <v>93.281295776367188</v>
      </c>
      <c r="AK1224" s="251">
        <v>1.1230520009994507</v>
      </c>
      <c r="AL1224" s="251">
        <v>5.3642686456441879E-2</v>
      </c>
      <c r="AM1224" s="245">
        <v>0</v>
      </c>
      <c r="AN1224" s="126">
        <v>0</v>
      </c>
      <c r="AO1224" s="156">
        <v>0</v>
      </c>
      <c r="AP1224" s="127">
        <v>0</v>
      </c>
      <c r="AQ1224" s="127">
        <v>0</v>
      </c>
      <c r="AR1224" s="127">
        <v>0</v>
      </c>
      <c r="AS1224" s="127">
        <v>0</v>
      </c>
      <c r="AT1224" s="127">
        <v>0</v>
      </c>
      <c r="AU1224" s="127">
        <v>0</v>
      </c>
      <c r="AV1224" s="298"/>
      <c r="AW1224" s="298"/>
      <c r="AX1224" s="298"/>
      <c r="AY1224" s="298"/>
      <c r="AZ1224" s="298"/>
      <c r="BA1224" s="298"/>
    </row>
    <row r="1225" spans="1:53" x14ac:dyDescent="0.25">
      <c r="A1225" s="9">
        <v>41839</v>
      </c>
      <c r="B1225" s="309" t="s">
        <v>77</v>
      </c>
      <c r="C1225" s="309" t="s">
        <v>86</v>
      </c>
      <c r="D1225" s="310" t="s">
        <v>118</v>
      </c>
      <c r="E1225" s="127">
        <v>65</v>
      </c>
      <c r="F1225" s="127">
        <v>220</v>
      </c>
      <c r="G1225" s="245">
        <v>553.6103515625</v>
      </c>
      <c r="H1225" s="245">
        <v>0.45119991898536682</v>
      </c>
      <c r="I1225" s="245">
        <v>959543.375</v>
      </c>
      <c r="J1225" s="126">
        <v>0</v>
      </c>
      <c r="K1225" s="127">
        <v>73680</v>
      </c>
      <c r="L1225" s="251">
        <v>97.41042345276874</v>
      </c>
      <c r="M1225" s="127">
        <v>2556386</v>
      </c>
      <c r="N1225" s="251">
        <v>0</v>
      </c>
      <c r="O1225" s="127">
        <v>66755</v>
      </c>
      <c r="P1225" s="251">
        <v>0</v>
      </c>
      <c r="Q1225" s="127">
        <v>202333</v>
      </c>
      <c r="R1225" s="251">
        <v>99.96441650390625</v>
      </c>
      <c r="S1225" s="127">
        <v>2049005</v>
      </c>
      <c r="T1225" s="251">
        <v>99.961639404296875</v>
      </c>
      <c r="U1225" s="251">
        <v>99.785781860351563</v>
      </c>
      <c r="V1225" s="251">
        <v>99.818962097167969</v>
      </c>
      <c r="W1225" s="251">
        <v>99.750274658203125</v>
      </c>
      <c r="X1225" s="251">
        <v>99.780670166015625</v>
      </c>
      <c r="Y1225" s="127">
        <v>2787045</v>
      </c>
      <c r="Z1225" s="251">
        <v>99.900505065917969</v>
      </c>
      <c r="AA1225" s="127">
        <v>513711</v>
      </c>
      <c r="AB1225" s="251">
        <v>99.843101501464844</v>
      </c>
      <c r="AC1225" s="127">
        <v>66771</v>
      </c>
      <c r="AD1225" s="251">
        <v>0.24112264811992645</v>
      </c>
      <c r="AE1225" s="127">
        <v>5626</v>
      </c>
      <c r="AF1225" s="251">
        <v>98.1336669921875</v>
      </c>
      <c r="AG1225" s="127">
        <v>2559652</v>
      </c>
      <c r="AH1225" s="251">
        <v>0.14123013615608215</v>
      </c>
      <c r="AI1225" s="127">
        <v>24716</v>
      </c>
      <c r="AJ1225" s="251">
        <v>94.861625671386719</v>
      </c>
      <c r="AK1225" s="251">
        <v>1.0013538599014282</v>
      </c>
      <c r="AL1225" s="251">
        <v>5.9639524668455124E-2</v>
      </c>
      <c r="AM1225" s="245">
        <v>0</v>
      </c>
      <c r="AN1225" s="126">
        <v>0</v>
      </c>
      <c r="AO1225" s="156">
        <v>0</v>
      </c>
      <c r="AP1225" s="127">
        <v>0</v>
      </c>
      <c r="AQ1225" s="127">
        <v>0</v>
      </c>
      <c r="AR1225" s="127">
        <v>0</v>
      </c>
      <c r="AS1225" s="127">
        <v>1</v>
      </c>
      <c r="AT1225" s="127">
        <v>0</v>
      </c>
      <c r="AU1225" s="127">
        <v>0</v>
      </c>
      <c r="AV1225" s="298"/>
      <c r="AW1225" s="298"/>
      <c r="AX1225" s="298"/>
      <c r="AY1225" s="298"/>
      <c r="AZ1225" s="298"/>
      <c r="BA1225" s="298"/>
    </row>
    <row r="1226" spans="1:53" x14ac:dyDescent="0.25">
      <c r="A1226" s="9">
        <v>41839</v>
      </c>
      <c r="B1226" s="309" t="s">
        <v>124</v>
      </c>
      <c r="C1226" s="309" t="s">
        <v>86</v>
      </c>
      <c r="D1226" s="310" t="s">
        <v>118</v>
      </c>
      <c r="E1226" s="127">
        <v>43</v>
      </c>
      <c r="F1226" s="127">
        <v>139</v>
      </c>
      <c r="G1226" s="245">
        <v>234.61921691894531</v>
      </c>
      <c r="H1226" s="245">
        <v>0.15600001811981201</v>
      </c>
      <c r="I1226" s="245">
        <v>466626.9375</v>
      </c>
      <c r="J1226" s="126">
        <v>0</v>
      </c>
      <c r="K1226" s="127">
        <v>16799</v>
      </c>
      <c r="L1226" s="251">
        <v>96.696231918566582</v>
      </c>
      <c r="M1226" s="127">
        <v>1444441</v>
      </c>
      <c r="N1226" s="251">
        <v>0</v>
      </c>
      <c r="O1226" s="127">
        <v>30151</v>
      </c>
      <c r="P1226" s="251">
        <v>0</v>
      </c>
      <c r="Q1226" s="127">
        <v>94948</v>
      </c>
      <c r="R1226" s="251">
        <v>99.909423828125</v>
      </c>
      <c r="S1226" s="127">
        <v>1129120</v>
      </c>
      <c r="T1226" s="251">
        <v>99.945358276367188</v>
      </c>
      <c r="U1226" s="251">
        <v>99.820899963378906</v>
      </c>
      <c r="V1226" s="251">
        <v>99.841529846191406</v>
      </c>
      <c r="W1226" s="251">
        <v>99.730484008789063</v>
      </c>
      <c r="X1226" s="251">
        <v>99.786972045898437</v>
      </c>
      <c r="Y1226" s="127">
        <v>1540703</v>
      </c>
      <c r="Z1226" s="251">
        <v>99.890960693359375</v>
      </c>
      <c r="AA1226" s="127">
        <v>254125</v>
      </c>
      <c r="AB1226" s="251">
        <v>99.86187744140625</v>
      </c>
      <c r="AC1226" s="127">
        <v>30171</v>
      </c>
      <c r="AD1226" s="251">
        <v>0.23201087117195129</v>
      </c>
      <c r="AE1226" s="127">
        <v>2728</v>
      </c>
      <c r="AF1226" s="251">
        <v>98.167152404785156</v>
      </c>
      <c r="AG1226" s="127">
        <v>1447150</v>
      </c>
      <c r="AH1226" s="251">
        <v>0.17938707768917084</v>
      </c>
      <c r="AI1226" s="127">
        <v>21384</v>
      </c>
      <c r="AJ1226" s="251">
        <v>92.330711364746094</v>
      </c>
      <c r="AK1226" s="251">
        <v>0.89319837093353271</v>
      </c>
      <c r="AL1226" s="251">
        <v>5.4851796478033066E-2</v>
      </c>
      <c r="AM1226" s="245">
        <v>0</v>
      </c>
      <c r="AN1226" s="126">
        <v>0</v>
      </c>
      <c r="AO1226" s="156">
        <v>0</v>
      </c>
      <c r="AP1226" s="127">
        <v>0</v>
      </c>
      <c r="AQ1226" s="127">
        <v>0</v>
      </c>
      <c r="AR1226" s="127">
        <v>0</v>
      </c>
      <c r="AS1226" s="127">
        <v>0</v>
      </c>
      <c r="AT1226" s="127">
        <v>0</v>
      </c>
      <c r="AU1226" s="127">
        <v>0</v>
      </c>
      <c r="AV1226" s="298"/>
      <c r="AW1226" s="298"/>
      <c r="AX1226" s="298"/>
      <c r="AY1226" s="298"/>
      <c r="AZ1226" s="298"/>
      <c r="BA1226" s="298"/>
    </row>
    <row r="1227" spans="1:53" x14ac:dyDescent="0.25">
      <c r="A1227" s="9">
        <v>41839</v>
      </c>
      <c r="B1227" s="309" t="s">
        <v>78</v>
      </c>
      <c r="C1227" s="309" t="s">
        <v>86</v>
      </c>
      <c r="D1227" s="310" t="s">
        <v>118</v>
      </c>
      <c r="E1227" s="127">
        <v>33</v>
      </c>
      <c r="F1227" s="127">
        <v>104</v>
      </c>
      <c r="G1227" s="245">
        <v>500.75997924804687</v>
      </c>
      <c r="H1227" s="245">
        <v>0.12239999324083328</v>
      </c>
      <c r="I1227" s="245">
        <v>461925.3125</v>
      </c>
      <c r="J1227" s="126">
        <v>0</v>
      </c>
      <c r="K1227" s="127">
        <v>57731</v>
      </c>
      <c r="L1227" s="251">
        <v>97.186953283331306</v>
      </c>
      <c r="M1227" s="127">
        <v>1400121</v>
      </c>
      <c r="N1227" s="251">
        <v>0</v>
      </c>
      <c r="O1227" s="127">
        <v>62027</v>
      </c>
      <c r="P1227" s="251">
        <v>0</v>
      </c>
      <c r="Q1227" s="127">
        <v>134633</v>
      </c>
      <c r="R1227" s="251">
        <v>99.932411193847656</v>
      </c>
      <c r="S1227" s="127">
        <v>1035435</v>
      </c>
      <c r="T1227" s="251">
        <v>99.957504272460938</v>
      </c>
      <c r="U1227" s="251">
        <v>99.856513977050781</v>
      </c>
      <c r="V1227" s="251">
        <v>99.869293212890625</v>
      </c>
      <c r="W1227" s="251">
        <v>99.789024353027344</v>
      </c>
      <c r="X1227" s="251">
        <v>99.826850891113281</v>
      </c>
      <c r="Y1227" s="127">
        <v>1476573</v>
      </c>
      <c r="Z1227" s="251">
        <v>99.889747619628906</v>
      </c>
      <c r="AA1227" s="127">
        <v>224595</v>
      </c>
      <c r="AB1227" s="251">
        <v>99.824127197265625</v>
      </c>
      <c r="AC1227" s="127">
        <v>62077</v>
      </c>
      <c r="AD1227" s="251">
        <v>0.23035907745361328</v>
      </c>
      <c r="AE1227" s="127">
        <v>4232</v>
      </c>
      <c r="AF1227" s="251">
        <v>97.991493225097656</v>
      </c>
      <c r="AG1227" s="127">
        <v>1402907</v>
      </c>
      <c r="AH1227" s="251">
        <v>0.15660339593887329</v>
      </c>
      <c r="AI1227" s="127">
        <v>13692</v>
      </c>
      <c r="AJ1227" s="251">
        <v>94.449310302734375</v>
      </c>
      <c r="AK1227" s="251">
        <v>1.1404759883880615</v>
      </c>
      <c r="AL1227" s="251">
        <v>5.6347116827964783E-2</v>
      </c>
      <c r="AM1227" s="245">
        <v>0</v>
      </c>
      <c r="AN1227" s="126">
        <v>0</v>
      </c>
      <c r="AO1227" s="156">
        <v>0</v>
      </c>
      <c r="AP1227" s="127">
        <v>0</v>
      </c>
      <c r="AQ1227" s="127">
        <v>0</v>
      </c>
      <c r="AR1227" s="127">
        <v>0</v>
      </c>
      <c r="AS1227" s="127">
        <v>0</v>
      </c>
      <c r="AT1227" s="127">
        <v>0</v>
      </c>
      <c r="AU1227" s="127">
        <v>0</v>
      </c>
      <c r="AV1227" s="298"/>
      <c r="AW1227" s="298"/>
      <c r="AX1227" s="298"/>
      <c r="AY1227" s="298"/>
      <c r="AZ1227" s="298"/>
      <c r="BA1227" s="298"/>
    </row>
    <row r="1228" spans="1:53" x14ac:dyDescent="0.25">
      <c r="A1228" s="9">
        <v>41839</v>
      </c>
      <c r="B1228" s="309" t="s">
        <v>79</v>
      </c>
      <c r="C1228" s="309" t="s">
        <v>86</v>
      </c>
      <c r="D1228" s="310" t="s">
        <v>119</v>
      </c>
      <c r="E1228" s="127">
        <v>81</v>
      </c>
      <c r="F1228" s="127">
        <v>273</v>
      </c>
      <c r="G1228" s="245">
        <v>368.57049560546875</v>
      </c>
      <c r="H1228" s="245">
        <v>0.83040010929107666</v>
      </c>
      <c r="I1228" s="245">
        <v>1264592.25</v>
      </c>
      <c r="J1228" s="126">
        <v>0</v>
      </c>
      <c r="K1228" s="127">
        <v>46155</v>
      </c>
      <c r="L1228" s="251">
        <v>97.326400173328992</v>
      </c>
      <c r="M1228" s="127">
        <v>2600298</v>
      </c>
      <c r="N1228" s="251">
        <v>0</v>
      </c>
      <c r="O1228" s="127">
        <v>42767</v>
      </c>
      <c r="P1228" s="251">
        <v>0</v>
      </c>
      <c r="Q1228" s="127">
        <v>149874</v>
      </c>
      <c r="R1228" s="251">
        <v>99.928604125976563</v>
      </c>
      <c r="S1228" s="127">
        <v>2046345</v>
      </c>
      <c r="T1228" s="251">
        <v>99.909889221191406</v>
      </c>
      <c r="U1228" s="251">
        <v>99.679656982421875</v>
      </c>
      <c r="V1228" s="251">
        <v>99.815101623535156</v>
      </c>
      <c r="W1228" s="251">
        <v>99.608489990234375</v>
      </c>
      <c r="X1228" s="251">
        <v>99.72515869140625</v>
      </c>
      <c r="Y1228" s="127">
        <v>3531789</v>
      </c>
      <c r="Z1228" s="251">
        <v>99.9140625</v>
      </c>
      <c r="AA1228" s="127">
        <v>684309</v>
      </c>
      <c r="AB1228" s="251">
        <v>99.877250671386719</v>
      </c>
      <c r="AC1228" s="127">
        <v>42718</v>
      </c>
      <c r="AD1228" s="251">
        <v>0.22941148281097412</v>
      </c>
      <c r="AE1228" s="127">
        <v>3012</v>
      </c>
      <c r="AF1228" s="251">
        <v>98.871185302734375</v>
      </c>
      <c r="AG1228" s="127">
        <v>2602903</v>
      </c>
      <c r="AH1228" s="251">
        <v>0.12109556049108505</v>
      </c>
      <c r="AI1228" s="127">
        <v>26197</v>
      </c>
      <c r="AJ1228" s="251">
        <v>96.350730895996094</v>
      </c>
      <c r="AK1228" s="251">
        <v>0.95678699016571045</v>
      </c>
      <c r="AL1228" s="251">
        <v>6.6259332001209259E-2</v>
      </c>
      <c r="AM1228" s="245">
        <v>0</v>
      </c>
      <c r="AN1228" s="126">
        <v>0</v>
      </c>
      <c r="AO1228" s="156">
        <v>0</v>
      </c>
      <c r="AP1228" s="127">
        <v>0</v>
      </c>
      <c r="AQ1228" s="127">
        <v>0</v>
      </c>
      <c r="AR1228" s="127">
        <v>0</v>
      </c>
      <c r="AS1228" s="127">
        <v>0</v>
      </c>
      <c r="AT1228" s="127">
        <v>0</v>
      </c>
      <c r="AU1228" s="127">
        <v>0</v>
      </c>
      <c r="AV1228" s="298"/>
      <c r="AW1228" s="298"/>
      <c r="AX1228" s="298"/>
      <c r="AY1228" s="298"/>
      <c r="AZ1228" s="298"/>
      <c r="BA1228" s="298"/>
    </row>
    <row r="1229" spans="1:53" x14ac:dyDescent="0.25">
      <c r="A1229" s="9">
        <v>41839</v>
      </c>
      <c r="B1229" s="309" t="s">
        <v>80</v>
      </c>
      <c r="C1229" s="309" t="s">
        <v>86</v>
      </c>
      <c r="D1229" s="310" t="s">
        <v>119</v>
      </c>
      <c r="E1229" s="127">
        <v>58</v>
      </c>
      <c r="F1229" s="127">
        <v>180</v>
      </c>
      <c r="G1229" s="245">
        <v>263.71914672851563</v>
      </c>
      <c r="H1229" s="245">
        <v>0.17280001938343048</v>
      </c>
      <c r="I1229" s="245">
        <v>705181.125</v>
      </c>
      <c r="J1229" s="126">
        <v>0</v>
      </c>
      <c r="K1229" s="127">
        <v>33393</v>
      </c>
      <c r="L1229" s="251">
        <v>97.451561704548865</v>
      </c>
      <c r="M1229" s="127">
        <v>1522353</v>
      </c>
      <c r="N1229" s="251">
        <v>0</v>
      </c>
      <c r="O1229" s="127">
        <v>32247</v>
      </c>
      <c r="P1229" s="251">
        <v>0</v>
      </c>
      <c r="Q1229" s="127">
        <v>76652</v>
      </c>
      <c r="R1229" s="251">
        <v>99.784744262695313</v>
      </c>
      <c r="S1229" s="127">
        <v>1146179</v>
      </c>
      <c r="T1229" s="251">
        <v>99.948699951171875</v>
      </c>
      <c r="U1229" s="251">
        <v>99.801528930664063</v>
      </c>
      <c r="V1229" s="251">
        <v>99.8931884765625</v>
      </c>
      <c r="W1229" s="251">
        <v>99.586700439453125</v>
      </c>
      <c r="X1229" s="251">
        <v>99.841941833496094</v>
      </c>
      <c r="Y1229" s="127">
        <v>1539535</v>
      </c>
      <c r="Z1229" s="251">
        <v>99.89581298828125</v>
      </c>
      <c r="AA1229" s="127">
        <v>264771</v>
      </c>
      <c r="AB1229" s="251">
        <v>99.851188659667969</v>
      </c>
      <c r="AC1229" s="127">
        <v>32278</v>
      </c>
      <c r="AD1229" s="251">
        <v>0.26643535494804382</v>
      </c>
      <c r="AE1229" s="127">
        <v>2036</v>
      </c>
      <c r="AF1229" s="251">
        <v>98.624755859375</v>
      </c>
      <c r="AG1229" s="127">
        <v>1524824</v>
      </c>
      <c r="AH1229" s="251">
        <v>0.12749011814594269</v>
      </c>
      <c r="AI1229" s="127">
        <v>11600</v>
      </c>
      <c r="AJ1229" s="251">
        <v>95.637931823730469</v>
      </c>
      <c r="AK1229" s="251">
        <v>1.1372714042663574</v>
      </c>
      <c r="AL1229" s="251">
        <v>6.5506651997566223E-2</v>
      </c>
      <c r="AM1229" s="245">
        <v>0</v>
      </c>
      <c r="AN1229" s="126">
        <v>0</v>
      </c>
      <c r="AO1229" s="156">
        <v>0</v>
      </c>
      <c r="AP1229" s="127">
        <v>0</v>
      </c>
      <c r="AQ1229" s="127">
        <v>0</v>
      </c>
      <c r="AR1229" s="127">
        <v>1</v>
      </c>
      <c r="AS1229" s="127">
        <v>0</v>
      </c>
      <c r="AT1229" s="127">
        <v>0</v>
      </c>
      <c r="AU1229" s="127">
        <v>0</v>
      </c>
      <c r="AV1229" s="298"/>
      <c r="AW1229" s="298"/>
      <c r="AX1229" s="298"/>
      <c r="AY1229" s="298"/>
      <c r="AZ1229" s="298"/>
      <c r="BA1229" s="298"/>
    </row>
    <row r="1230" spans="1:53" x14ac:dyDescent="0.25">
      <c r="A1230" s="9">
        <v>41839</v>
      </c>
      <c r="B1230" s="309" t="s">
        <v>81</v>
      </c>
      <c r="C1230" s="309" t="s">
        <v>86</v>
      </c>
      <c r="D1230" s="310" t="s">
        <v>119</v>
      </c>
      <c r="E1230" s="127">
        <v>40</v>
      </c>
      <c r="F1230" s="127">
        <v>134</v>
      </c>
      <c r="G1230" s="245">
        <v>248.72396850585937</v>
      </c>
      <c r="H1230" s="245">
        <v>8.6400002241134644E-2</v>
      </c>
      <c r="I1230" s="245">
        <v>754678</v>
      </c>
      <c r="J1230" s="126">
        <v>0</v>
      </c>
      <c r="K1230" s="127">
        <v>21087</v>
      </c>
      <c r="L1230" s="251">
        <v>97.240005690709921</v>
      </c>
      <c r="M1230" s="127">
        <v>1215160</v>
      </c>
      <c r="N1230" s="251">
        <v>0</v>
      </c>
      <c r="O1230" s="127">
        <v>29850</v>
      </c>
      <c r="P1230" s="251">
        <v>0</v>
      </c>
      <c r="Q1230" s="127">
        <v>76467</v>
      </c>
      <c r="R1230" s="251">
        <v>99.913688659667969</v>
      </c>
      <c r="S1230" s="127">
        <v>930523</v>
      </c>
      <c r="T1230" s="251">
        <v>99.948204040527344</v>
      </c>
      <c r="U1230" s="251">
        <v>99.819091796875</v>
      </c>
      <c r="V1230" s="251">
        <v>99.842575073242188</v>
      </c>
      <c r="W1230" s="251">
        <v>99.732933044433594</v>
      </c>
      <c r="X1230" s="251">
        <v>99.790863037109375</v>
      </c>
      <c r="Y1230" s="127">
        <v>1671570</v>
      </c>
      <c r="Z1230" s="251">
        <v>99.9215087890625</v>
      </c>
      <c r="AA1230" s="127">
        <v>334435</v>
      </c>
      <c r="AB1230" s="251">
        <v>99.880393981933594</v>
      </c>
      <c r="AC1230" s="127">
        <v>29858</v>
      </c>
      <c r="AD1230" s="251">
        <v>0.21769709885120392</v>
      </c>
      <c r="AE1230" s="127">
        <v>2235</v>
      </c>
      <c r="AF1230" s="251">
        <v>98.791946411132813</v>
      </c>
      <c r="AG1230" s="127">
        <v>1216792</v>
      </c>
      <c r="AH1230" s="251">
        <v>0.13576683402061462</v>
      </c>
      <c r="AI1230" s="127">
        <v>15858</v>
      </c>
      <c r="AJ1230" s="251">
        <v>96.3992919921875</v>
      </c>
      <c r="AK1230" s="251">
        <v>0.91693508625030518</v>
      </c>
      <c r="AL1230" s="251">
        <v>6.2443278729915619E-2</v>
      </c>
      <c r="AM1230" s="245">
        <v>0</v>
      </c>
      <c r="AN1230" s="126">
        <v>0</v>
      </c>
      <c r="AO1230" s="156">
        <v>0</v>
      </c>
      <c r="AP1230" s="127">
        <v>0</v>
      </c>
      <c r="AQ1230" s="127">
        <v>0</v>
      </c>
      <c r="AR1230" s="127">
        <v>0</v>
      </c>
      <c r="AS1230" s="127">
        <v>0</v>
      </c>
      <c r="AT1230" s="127">
        <v>0</v>
      </c>
      <c r="AU1230" s="127">
        <v>0</v>
      </c>
      <c r="AV1230" s="298"/>
      <c r="AW1230" s="298"/>
      <c r="AX1230" s="298"/>
      <c r="AY1230" s="298"/>
      <c r="AZ1230" s="298"/>
      <c r="BA1230" s="298"/>
    </row>
    <row r="1231" spans="1:53" x14ac:dyDescent="0.25">
      <c r="A1231" s="9">
        <v>41839</v>
      </c>
      <c r="B1231" s="309" t="s">
        <v>125</v>
      </c>
      <c r="C1231" s="309" t="s">
        <v>86</v>
      </c>
      <c r="D1231" s="310" t="s">
        <v>119</v>
      </c>
      <c r="E1231" s="127">
        <v>16</v>
      </c>
      <c r="F1231" s="127">
        <v>58</v>
      </c>
      <c r="G1231" s="245">
        <v>296.1287841796875</v>
      </c>
      <c r="H1231" s="245">
        <v>5.2799995988607407E-2</v>
      </c>
      <c r="I1231" s="245">
        <v>279963.125</v>
      </c>
      <c r="J1231" s="126">
        <v>0</v>
      </c>
      <c r="K1231" s="127">
        <v>48435</v>
      </c>
      <c r="L1231" s="251">
        <v>97.588520697842469</v>
      </c>
      <c r="M1231" s="127">
        <v>825990</v>
      </c>
      <c r="N1231" s="251">
        <v>0</v>
      </c>
      <c r="O1231" s="127">
        <v>38321</v>
      </c>
      <c r="P1231" s="251">
        <v>5.2190707065165043E-3</v>
      </c>
      <c r="Q1231" s="127">
        <v>80380</v>
      </c>
      <c r="R1231" s="251">
        <v>99.937797546386719</v>
      </c>
      <c r="S1231" s="127">
        <v>676056</v>
      </c>
      <c r="T1231" s="251">
        <v>99.951927185058594</v>
      </c>
      <c r="U1231" s="251">
        <v>99.736434936523438</v>
      </c>
      <c r="V1231" s="251">
        <v>99.660041809082031</v>
      </c>
      <c r="W1231" s="251">
        <v>99.674392700195313</v>
      </c>
      <c r="X1231" s="251">
        <v>99.612129211425781</v>
      </c>
      <c r="Y1231" s="127">
        <v>751354</v>
      </c>
      <c r="Z1231" s="251">
        <v>99.944366455078125</v>
      </c>
      <c r="AA1231" s="127">
        <v>121304</v>
      </c>
      <c r="AB1231" s="251">
        <v>99.837600708007812</v>
      </c>
      <c r="AC1231" s="127">
        <v>38295</v>
      </c>
      <c r="AD1231" s="251">
        <v>0.19845932722091675</v>
      </c>
      <c r="AE1231" s="127">
        <v>3085</v>
      </c>
      <c r="AF1231" s="251">
        <v>98.444084167480469</v>
      </c>
      <c r="AG1231" s="127">
        <v>825654</v>
      </c>
      <c r="AH1231" s="251">
        <v>0.14170584082603455</v>
      </c>
      <c r="AI1231" s="127">
        <v>12681</v>
      </c>
      <c r="AJ1231" s="251">
        <v>93.770210266113281</v>
      </c>
      <c r="AK1231" s="251">
        <v>0.99723100662231445</v>
      </c>
      <c r="AL1231" s="251">
        <v>5.1782753318548203E-2</v>
      </c>
      <c r="AM1231" s="245">
        <v>0</v>
      </c>
      <c r="AN1231" s="126">
        <v>0</v>
      </c>
      <c r="AO1231" s="156">
        <v>0</v>
      </c>
      <c r="AP1231" s="127">
        <v>0</v>
      </c>
      <c r="AQ1231" s="127">
        <v>0</v>
      </c>
      <c r="AR1231" s="127">
        <v>0</v>
      </c>
      <c r="AS1231" s="127">
        <v>0</v>
      </c>
      <c r="AT1231" s="127">
        <v>0</v>
      </c>
      <c r="AU1231" s="127">
        <v>0</v>
      </c>
      <c r="AV1231" s="298"/>
      <c r="AW1231" s="298"/>
      <c r="AX1231" s="298"/>
      <c r="AY1231" s="298"/>
      <c r="AZ1231" s="298"/>
      <c r="BA1231" s="298"/>
    </row>
    <row r="1232" spans="1:53" x14ac:dyDescent="0.25">
      <c r="A1232" s="9">
        <v>41839</v>
      </c>
      <c r="B1232" s="313" t="s">
        <v>82</v>
      </c>
      <c r="C1232" s="313" t="s">
        <v>86</v>
      </c>
      <c r="D1232" s="314" t="s">
        <v>120</v>
      </c>
      <c r="E1232" s="131">
        <v>51</v>
      </c>
      <c r="F1232" s="131">
        <v>165</v>
      </c>
      <c r="G1232" s="246">
        <v>322.8143310546875</v>
      </c>
      <c r="H1232" s="246">
        <v>3.840000182390213E-2</v>
      </c>
      <c r="I1232" s="246">
        <v>649102.625</v>
      </c>
      <c r="J1232" s="129">
        <v>0</v>
      </c>
      <c r="K1232" s="128">
        <v>47100</v>
      </c>
      <c r="L1232" s="252">
        <v>97.524416135881111</v>
      </c>
      <c r="M1232" s="128">
        <v>1143962</v>
      </c>
      <c r="N1232" s="252">
        <v>0</v>
      </c>
      <c r="O1232" s="128">
        <v>48793</v>
      </c>
      <c r="P1232" s="252">
        <v>6.1484230682253838E-3</v>
      </c>
      <c r="Q1232" s="128">
        <v>118937</v>
      </c>
      <c r="R1232" s="252">
        <v>99.792327880859375</v>
      </c>
      <c r="S1232" s="128">
        <v>889054</v>
      </c>
      <c r="T1232" s="252">
        <v>99.875038146972656</v>
      </c>
      <c r="U1232" s="252">
        <v>99.86883544921875</v>
      </c>
      <c r="V1232" s="252">
        <v>99.848243713378906</v>
      </c>
      <c r="W1232" s="252">
        <v>99.66143798828125</v>
      </c>
      <c r="X1232" s="252">
        <v>99.723472595214844</v>
      </c>
      <c r="Y1232" s="128">
        <v>1061604</v>
      </c>
      <c r="Z1232" s="252">
        <v>99.927558898925781</v>
      </c>
      <c r="AA1232" s="128">
        <v>186946</v>
      </c>
      <c r="AB1232" s="252">
        <v>99.747520446777344</v>
      </c>
      <c r="AC1232" s="128">
        <v>48868</v>
      </c>
      <c r="AD1232" s="252">
        <v>0.21895718574523926</v>
      </c>
      <c r="AE1232" s="128">
        <v>5058</v>
      </c>
      <c r="AF1232" s="252">
        <v>97.686836242675781</v>
      </c>
      <c r="AG1232" s="128">
        <v>1146849</v>
      </c>
      <c r="AH1232" s="252">
        <v>0.27989736199378967</v>
      </c>
      <c r="AI1232" s="128">
        <v>13943</v>
      </c>
      <c r="AJ1232" s="252">
        <v>93.588180541992188</v>
      </c>
      <c r="AK1232" s="252">
        <v>1.230327844619751</v>
      </c>
      <c r="AL1232" s="252">
        <v>7.1617566049098969E-2</v>
      </c>
      <c r="AM1232" s="246">
        <v>0</v>
      </c>
      <c r="AN1232" s="129">
        <v>0</v>
      </c>
      <c r="AO1232" s="129">
        <v>0</v>
      </c>
      <c r="AP1232" s="296">
        <v>0</v>
      </c>
      <c r="AQ1232" s="296">
        <v>0</v>
      </c>
      <c r="AR1232" s="296">
        <v>0</v>
      </c>
      <c r="AS1232" s="296">
        <v>1</v>
      </c>
      <c r="AT1232" s="296">
        <v>0</v>
      </c>
      <c r="AU1232" s="296">
        <v>0</v>
      </c>
      <c r="AV1232" s="298"/>
      <c r="AW1232" s="298"/>
      <c r="AX1232" s="298"/>
      <c r="AY1232" s="298"/>
      <c r="AZ1232" s="298"/>
      <c r="BA1232" s="298"/>
    </row>
    <row r="1233" spans="1:53" x14ac:dyDescent="0.25">
      <c r="A1233" s="9">
        <v>41839</v>
      </c>
      <c r="B1233" s="313" t="s">
        <v>83</v>
      </c>
      <c r="C1233" s="313" t="s">
        <v>86</v>
      </c>
      <c r="D1233" s="314" t="s">
        <v>120</v>
      </c>
      <c r="E1233" s="131">
        <v>46</v>
      </c>
      <c r="F1233" s="131">
        <v>140</v>
      </c>
      <c r="G1233" s="246">
        <v>117.19200134277344</v>
      </c>
      <c r="H1233" s="246">
        <v>1.2000000104308128E-2</v>
      </c>
      <c r="I1233" s="246">
        <v>748149.8125</v>
      </c>
      <c r="J1233" s="131">
        <v>0</v>
      </c>
      <c r="K1233" s="130">
        <v>21993</v>
      </c>
      <c r="L1233" s="253">
        <v>96.462510798890548</v>
      </c>
      <c r="M1233" s="130">
        <v>757446</v>
      </c>
      <c r="N1233" s="253">
        <v>1.3202261470723897E-4</v>
      </c>
      <c r="O1233" s="130">
        <v>16835</v>
      </c>
      <c r="P1233" s="253">
        <v>0</v>
      </c>
      <c r="Q1233" s="130">
        <v>65487</v>
      </c>
      <c r="R1233" s="253">
        <v>99.828971862792969</v>
      </c>
      <c r="S1233" s="130">
        <v>593233</v>
      </c>
      <c r="T1233" s="253">
        <v>99.869194030761719</v>
      </c>
      <c r="U1233" s="253">
        <v>99.803977966308594</v>
      </c>
      <c r="V1233" s="253">
        <v>99.840118408203125</v>
      </c>
      <c r="W1233" s="253">
        <v>99.633285522460938</v>
      </c>
      <c r="X1233" s="253">
        <v>99.709518432617188</v>
      </c>
      <c r="Y1233" s="130">
        <v>1045608</v>
      </c>
      <c r="Z1233" s="253">
        <v>99.927314758300781</v>
      </c>
      <c r="AA1233" s="130">
        <v>244364</v>
      </c>
      <c r="AB1233" s="253">
        <v>99.858406066894531</v>
      </c>
      <c r="AC1233" s="130">
        <v>16844</v>
      </c>
      <c r="AD1233" s="253">
        <v>0.25528377294540405</v>
      </c>
      <c r="AE1233" s="130">
        <v>1710</v>
      </c>
      <c r="AF1233" s="253">
        <v>98.713447570800781</v>
      </c>
      <c r="AG1233" s="130">
        <v>759577</v>
      </c>
      <c r="AH1233" s="253">
        <v>0.30095699429512024</v>
      </c>
      <c r="AI1233" s="130">
        <v>7508</v>
      </c>
      <c r="AJ1233" s="253">
        <v>95.990943908691406</v>
      </c>
      <c r="AK1233" s="253">
        <v>1.1299008131027222</v>
      </c>
      <c r="AL1233" s="253">
        <v>8.0685734748840332E-2</v>
      </c>
      <c r="AM1233" s="256">
        <v>0</v>
      </c>
      <c r="AN1233" s="131">
        <v>0</v>
      </c>
      <c r="AO1233" s="131">
        <v>0</v>
      </c>
      <c r="AP1233" s="296">
        <v>0</v>
      </c>
      <c r="AQ1233" s="296">
        <v>0</v>
      </c>
      <c r="AR1233" s="296">
        <v>1</v>
      </c>
      <c r="AS1233" s="296">
        <v>1</v>
      </c>
      <c r="AT1233" s="296">
        <v>2</v>
      </c>
      <c r="AU1233" s="296">
        <v>0</v>
      </c>
      <c r="AV1233" s="298"/>
      <c r="AW1233" s="298"/>
      <c r="AX1233" s="298"/>
      <c r="AY1233" s="298"/>
      <c r="AZ1233" s="298"/>
      <c r="BA1233" s="298"/>
    </row>
    <row r="1234" spans="1:53" x14ac:dyDescent="0.25">
      <c r="A1234" s="9">
        <v>41839</v>
      </c>
      <c r="B1234" s="299" t="s">
        <v>85</v>
      </c>
      <c r="C1234" s="299" t="s">
        <v>86</v>
      </c>
      <c r="D1234" s="300">
        <v>3</v>
      </c>
      <c r="E1234" s="124">
        <v>134</v>
      </c>
      <c r="F1234" s="124">
        <v>435</v>
      </c>
      <c r="G1234" s="242">
        <v>244.12083435058594</v>
      </c>
      <c r="H1234" s="242">
        <v>0.1127999946475029</v>
      </c>
      <c r="I1234" s="242">
        <v>2463654</v>
      </c>
      <c r="J1234" s="125">
        <v>0</v>
      </c>
      <c r="K1234" s="124">
        <v>51747</v>
      </c>
      <c r="L1234" s="248">
        <v>97.118673546292527</v>
      </c>
      <c r="M1234" s="124">
        <v>3004127</v>
      </c>
      <c r="N1234" s="248">
        <v>0</v>
      </c>
      <c r="O1234" s="124">
        <v>33625</v>
      </c>
      <c r="P1234" s="248">
        <v>0</v>
      </c>
      <c r="Q1234" s="124">
        <v>187013</v>
      </c>
      <c r="R1234" s="248">
        <v>99.910697937011719</v>
      </c>
      <c r="S1234" s="124">
        <v>2250320</v>
      </c>
      <c r="T1234" s="248">
        <v>99.922767639160156</v>
      </c>
      <c r="U1234" s="248">
        <v>99.869148254394531</v>
      </c>
      <c r="V1234" s="248">
        <v>99.923408508300781</v>
      </c>
      <c r="W1234" s="248">
        <v>99.779960632324219</v>
      </c>
      <c r="X1234" s="248">
        <v>99.846237182617188</v>
      </c>
      <c r="Y1234" s="124">
        <v>5217729</v>
      </c>
      <c r="Z1234" s="248">
        <v>99.896202087402344</v>
      </c>
      <c r="AA1234" s="124">
        <v>921561</v>
      </c>
      <c r="AB1234" s="248">
        <v>99.6815185546875</v>
      </c>
      <c r="AC1234" s="124">
        <v>33742</v>
      </c>
      <c r="AD1234" s="248">
        <v>0.45936813950538635</v>
      </c>
      <c r="AE1234" s="124">
        <v>2566</v>
      </c>
      <c r="AF1234" s="248">
        <v>96.297737121582031</v>
      </c>
      <c r="AG1234" s="124">
        <v>3023590</v>
      </c>
      <c r="AH1234" s="248">
        <v>0.26055118441581726</v>
      </c>
      <c r="AI1234" s="124">
        <v>23442</v>
      </c>
      <c r="AJ1234" s="248">
        <v>90.854019165039063</v>
      </c>
      <c r="AK1234" s="248">
        <v>1.1656616926193237</v>
      </c>
      <c r="AL1234" s="248">
        <v>7.7256768941879272E-2</v>
      </c>
      <c r="AM1234" s="242">
        <v>0</v>
      </c>
      <c r="AN1234" s="125">
        <v>0</v>
      </c>
      <c r="AO1234" s="300">
        <v>0</v>
      </c>
      <c r="AP1234" s="124">
        <v>0</v>
      </c>
      <c r="AQ1234" s="124">
        <v>0</v>
      </c>
      <c r="AR1234" s="124">
        <v>0</v>
      </c>
      <c r="AS1234" s="124">
        <v>0</v>
      </c>
      <c r="AT1234" s="124">
        <v>0</v>
      </c>
      <c r="AU1234" s="124">
        <v>1</v>
      </c>
      <c r="AV1234" s="298"/>
      <c r="AW1234" s="298"/>
      <c r="AX1234" s="298"/>
      <c r="AY1234" s="298"/>
      <c r="AZ1234" s="298"/>
      <c r="BA1234" s="298"/>
    </row>
    <row r="1235" spans="1:53" x14ac:dyDescent="0.25">
      <c r="A1235" s="9">
        <v>41839</v>
      </c>
      <c r="B1235" s="304" t="s">
        <v>84</v>
      </c>
      <c r="C1235" s="304" t="s">
        <v>87</v>
      </c>
      <c r="D1235" s="305">
        <v>2</v>
      </c>
      <c r="E1235" s="142">
        <v>194</v>
      </c>
      <c r="F1235" s="142">
        <v>581</v>
      </c>
      <c r="G1235" s="243">
        <v>890.4078369140625</v>
      </c>
      <c r="H1235" s="243">
        <v>0.7282721996307373</v>
      </c>
      <c r="I1235" s="243">
        <v>4689979</v>
      </c>
      <c r="J1235" s="143">
        <v>0</v>
      </c>
      <c r="K1235" s="142">
        <v>98693</v>
      </c>
      <c r="L1235" s="249">
        <v>96.929873445938426</v>
      </c>
      <c r="M1235" s="142">
        <v>6107274</v>
      </c>
      <c r="N1235" s="249">
        <v>0</v>
      </c>
      <c r="O1235" s="142">
        <v>65497</v>
      </c>
      <c r="P1235" s="249">
        <v>2.278786851093173E-3</v>
      </c>
      <c r="Q1235" s="142">
        <v>59124</v>
      </c>
      <c r="R1235" s="249">
        <v>99.917121887207031</v>
      </c>
      <c r="S1235" s="142">
        <v>4726415</v>
      </c>
      <c r="T1235" s="249">
        <v>99.982521057128906</v>
      </c>
      <c r="U1235" s="249">
        <v>99.748077392578125</v>
      </c>
      <c r="V1235" s="249">
        <v>99.867729187011719</v>
      </c>
      <c r="W1235" s="249">
        <v>99.6654052734375</v>
      </c>
      <c r="X1235" s="249">
        <v>99.850273132324219</v>
      </c>
      <c r="Y1235" s="142">
        <v>20796812</v>
      </c>
      <c r="Z1235" s="249">
        <v>99.902542114257813</v>
      </c>
      <c r="AA1235" s="142">
        <v>10676</v>
      </c>
      <c r="AB1235" s="249">
        <v>90.923568725585938</v>
      </c>
      <c r="AC1235" s="142">
        <v>58049</v>
      </c>
      <c r="AD1235" s="249">
        <v>0.21705800294876099</v>
      </c>
      <c r="AE1235" s="142">
        <v>7444</v>
      </c>
      <c r="AF1235" s="249">
        <v>98.293930053710938</v>
      </c>
      <c r="AG1235" s="142">
        <v>6078081</v>
      </c>
      <c r="AH1235" s="249">
        <v>0.11223937571048737</v>
      </c>
      <c r="AI1235" s="142">
        <v>10274</v>
      </c>
      <c r="AJ1235" s="249">
        <v>94.695350646972656</v>
      </c>
      <c r="AK1235" s="249">
        <v>2.7550654411315918</v>
      </c>
      <c r="AL1235" s="249">
        <v>0.16214863955974579</v>
      </c>
      <c r="AM1235" s="243">
        <v>0</v>
      </c>
      <c r="AN1235" s="143">
        <v>0</v>
      </c>
      <c r="AO1235" s="305">
        <v>0</v>
      </c>
      <c r="AP1235" s="142">
        <v>0</v>
      </c>
      <c r="AQ1235" s="142">
        <v>0</v>
      </c>
      <c r="AR1235" s="142">
        <v>0</v>
      </c>
      <c r="AS1235" s="142">
        <v>0</v>
      </c>
      <c r="AT1235" s="142">
        <v>0</v>
      </c>
      <c r="AU1235" s="142">
        <v>0</v>
      </c>
      <c r="AV1235" s="298"/>
      <c r="AW1235" s="298"/>
      <c r="AX1235" s="298"/>
      <c r="AY1235" s="298"/>
      <c r="AZ1235" s="298"/>
      <c r="BA1235" s="298"/>
    </row>
    <row r="1236" spans="1:53" x14ac:dyDescent="0.25">
      <c r="A1236" s="9">
        <v>41838</v>
      </c>
      <c r="B1236" s="299" t="s">
        <v>17</v>
      </c>
      <c r="C1236" s="299"/>
      <c r="D1236" s="300">
        <v>3</v>
      </c>
      <c r="E1236" s="124">
        <v>853</v>
      </c>
      <c r="F1236" s="124">
        <v>2758</v>
      </c>
      <c r="G1236" s="242">
        <v>5864.6011047363281</v>
      </c>
      <c r="H1236" s="242">
        <v>3.28880843706429</v>
      </c>
      <c r="I1236" s="242">
        <v>14107442.53125</v>
      </c>
      <c r="J1236" s="125"/>
      <c r="K1236" s="124">
        <v>820569</v>
      </c>
      <c r="L1236" s="248">
        <v>97.305162637145685</v>
      </c>
      <c r="M1236" s="124">
        <v>28106964</v>
      </c>
      <c r="N1236" s="248">
        <v>2.4904859212290909E-5</v>
      </c>
      <c r="O1236" s="124">
        <v>690902</v>
      </c>
      <c r="P1236" s="248">
        <v>1.157906666010124E-3</v>
      </c>
      <c r="Q1236" s="124">
        <v>1804821</v>
      </c>
      <c r="R1236" s="248">
        <v>99.916058203716659</v>
      </c>
      <c r="S1236" s="124">
        <v>21733359</v>
      </c>
      <c r="T1236" s="248">
        <v>99.933875314682254</v>
      </c>
      <c r="U1236" s="248">
        <v>99.802722134246679</v>
      </c>
      <c r="V1236" s="248">
        <v>99.787994259118378</v>
      </c>
      <c r="W1236" s="248">
        <v>99.718945936547513</v>
      </c>
      <c r="X1236" s="248">
        <v>99.722009761929641</v>
      </c>
      <c r="Y1236" s="124">
        <v>48385185</v>
      </c>
      <c r="Z1236" s="248">
        <v>99.906770435032996</v>
      </c>
      <c r="AA1236" s="124">
        <v>4604350</v>
      </c>
      <c r="AB1236" s="248">
        <v>99.757968119333668</v>
      </c>
      <c r="AC1236" s="124">
        <v>683408</v>
      </c>
      <c r="AD1236" s="248">
        <v>0.26806826795704553</v>
      </c>
      <c r="AE1236" s="124">
        <v>60796</v>
      </c>
      <c r="AF1236" s="248">
        <v>98.106782294408347</v>
      </c>
      <c r="AG1236" s="124">
        <v>28107148</v>
      </c>
      <c r="AH1236" s="248">
        <v>0.16137176202211026</v>
      </c>
      <c r="AI1236" s="124">
        <v>304532</v>
      </c>
      <c r="AJ1236" s="248">
        <v>94.92861228451234</v>
      </c>
      <c r="AK1236" s="248">
        <v>0.83149034589188953</v>
      </c>
      <c r="AL1236" s="248" t="e">
        <v>#DIV/0!</v>
      </c>
      <c r="AM1236" s="242"/>
      <c r="AN1236" s="125"/>
      <c r="AO1236" s="300"/>
      <c r="AP1236" s="124">
        <v>0</v>
      </c>
      <c r="AQ1236" s="124">
        <v>0</v>
      </c>
      <c r="AR1236" s="124">
        <v>2</v>
      </c>
      <c r="AS1236" s="124">
        <v>7</v>
      </c>
      <c r="AT1236" s="124">
        <v>1</v>
      </c>
      <c r="AU1236" s="124">
        <v>3</v>
      </c>
      <c r="AV1236" s="298"/>
      <c r="AW1236" s="298"/>
      <c r="AX1236" s="298"/>
      <c r="AY1236" s="298"/>
      <c r="AZ1236" s="298"/>
      <c r="BA1236" s="298"/>
    </row>
    <row r="1237" spans="1:53" x14ac:dyDescent="0.25">
      <c r="A1237" s="9">
        <v>41838</v>
      </c>
      <c r="B1237" s="304" t="s">
        <v>88</v>
      </c>
      <c r="C1237" s="304"/>
      <c r="D1237" s="305">
        <v>2</v>
      </c>
      <c r="E1237" s="142">
        <v>659</v>
      </c>
      <c r="F1237" s="142">
        <v>2177</v>
      </c>
      <c r="G1237" s="243">
        <v>4921.0052795410156</v>
      </c>
      <c r="H1237" s="243">
        <v>2.8056000787764788</v>
      </c>
      <c r="I1237" s="243">
        <v>9718043.03125</v>
      </c>
      <c r="J1237" s="143"/>
      <c r="K1237" s="142">
        <v>699544</v>
      </c>
      <c r="L1237" s="249">
        <v>97.304672758253943</v>
      </c>
      <c r="M1237" s="142">
        <v>21629355</v>
      </c>
      <c r="N1237" s="249">
        <v>3.2363423750034568E-5</v>
      </c>
      <c r="O1237" s="142">
        <v>623211</v>
      </c>
      <c r="P1237" s="249">
        <v>1.2836744398923104E-3</v>
      </c>
      <c r="Q1237" s="142">
        <v>1745781</v>
      </c>
      <c r="R1237" s="249">
        <v>99.915567865151729</v>
      </c>
      <c r="S1237" s="142">
        <v>16732734</v>
      </c>
      <c r="T1237" s="249">
        <v>99.919683966682214</v>
      </c>
      <c r="U1237" s="249">
        <v>99.810818647685323</v>
      </c>
      <c r="V1237" s="249">
        <v>99.767393845940532</v>
      </c>
      <c r="W1237" s="249">
        <v>99.726546242691541</v>
      </c>
      <c r="X1237" s="249">
        <v>99.687264632658938</v>
      </c>
      <c r="Y1237" s="142">
        <v>25660941</v>
      </c>
      <c r="Z1237" s="249">
        <v>99.906204357381952</v>
      </c>
      <c r="AA1237" s="142">
        <v>4593214</v>
      </c>
      <c r="AB1237" s="249">
        <v>99.782766593516925</v>
      </c>
      <c r="AC1237" s="142">
        <v>623704</v>
      </c>
      <c r="AD1237" s="249">
        <v>0.27480984374152773</v>
      </c>
      <c r="AE1237" s="142">
        <v>52819</v>
      </c>
      <c r="AF1237" s="249">
        <v>98.074555744945442</v>
      </c>
      <c r="AG1237" s="142">
        <v>21660732</v>
      </c>
      <c r="AH1237" s="249">
        <v>0.17288889302452015</v>
      </c>
      <c r="AI1237" s="142">
        <v>293778</v>
      </c>
      <c r="AJ1237" s="249">
        <v>94.931207100337701</v>
      </c>
      <c r="AK1237" s="249">
        <v>8.984034783902183E-7</v>
      </c>
      <c r="AL1237" s="249" t="e">
        <v>#DIV/0!</v>
      </c>
      <c r="AM1237" s="243"/>
      <c r="AN1237" s="143"/>
      <c r="AO1237" s="305"/>
      <c r="AP1237" s="142">
        <v>0</v>
      </c>
      <c r="AQ1237" s="142">
        <v>0</v>
      </c>
      <c r="AR1237" s="142">
        <v>2</v>
      </c>
      <c r="AS1237" s="142">
        <v>6</v>
      </c>
      <c r="AT1237" s="142">
        <v>1</v>
      </c>
      <c r="AU1237" s="142">
        <v>3</v>
      </c>
      <c r="AV1237" s="298"/>
      <c r="AW1237" s="298"/>
      <c r="AX1237" s="298"/>
      <c r="AY1237" s="298"/>
      <c r="AZ1237" s="298"/>
      <c r="BA1237" s="298"/>
    </row>
    <row r="1238" spans="1:53" x14ac:dyDescent="0.25">
      <c r="A1238" s="9">
        <v>41838</v>
      </c>
      <c r="B1238" s="306" t="s">
        <v>89</v>
      </c>
      <c r="C1238" s="306"/>
      <c r="D1238" s="307">
        <v>1</v>
      </c>
      <c r="E1238" s="145">
        <v>194</v>
      </c>
      <c r="F1238" s="145">
        <v>581</v>
      </c>
      <c r="G1238" s="244">
        <v>943.5958251953125</v>
      </c>
      <c r="H1238" s="244">
        <v>0.48320835828781128</v>
      </c>
      <c r="I1238" s="244">
        <v>4389399.5</v>
      </c>
      <c r="J1238" s="138"/>
      <c r="K1238" s="145">
        <v>121025</v>
      </c>
      <c r="L1238" s="250">
        <v>97.307994216071052</v>
      </c>
      <c r="M1238" s="145">
        <v>6477609</v>
      </c>
      <c r="N1238" s="250">
        <v>0</v>
      </c>
      <c r="O1238" s="145">
        <v>67691</v>
      </c>
      <c r="P1238" s="250">
        <v>0</v>
      </c>
      <c r="Q1238" s="145">
        <v>59040</v>
      </c>
      <c r="R1238" s="250">
        <v>99.930557250976563</v>
      </c>
      <c r="S1238" s="145">
        <v>5000625</v>
      </c>
      <c r="T1238" s="250">
        <v>99.981361389160156</v>
      </c>
      <c r="U1238" s="250">
        <v>99.728179931640625</v>
      </c>
      <c r="V1238" s="250">
        <v>99.856781005859375</v>
      </c>
      <c r="W1238" s="250">
        <v>99.658927917480469</v>
      </c>
      <c r="X1238" s="250">
        <v>99.838165283203125</v>
      </c>
      <c r="Y1238" s="145">
        <v>22724244</v>
      </c>
      <c r="Z1238" s="250">
        <v>99.90740966796875</v>
      </c>
      <c r="AA1238" s="145">
        <v>11136</v>
      </c>
      <c r="AB1238" s="250">
        <v>89.529457092285156</v>
      </c>
      <c r="AC1238" s="145">
        <v>59704</v>
      </c>
      <c r="AD1238" s="250">
        <v>0.19764170050621033</v>
      </c>
      <c r="AE1238" s="145">
        <v>7977</v>
      </c>
      <c r="AF1238" s="250">
        <v>98.320167541503906</v>
      </c>
      <c r="AG1238" s="145">
        <v>6446416</v>
      </c>
      <c r="AH1238" s="250">
        <v>0.12267281860113144</v>
      </c>
      <c r="AI1238" s="145">
        <v>10754</v>
      </c>
      <c r="AJ1238" s="250">
        <v>94.85772705078125</v>
      </c>
      <c r="AK1238" s="250">
        <v>2.672391414642334</v>
      </c>
      <c r="AL1238" s="250">
        <v>0.16428011655807495</v>
      </c>
      <c r="AM1238" s="244"/>
      <c r="AN1238" s="138"/>
      <c r="AO1238" s="307"/>
      <c r="AP1238" s="145">
        <v>0</v>
      </c>
      <c r="AQ1238" s="145">
        <v>0</v>
      </c>
      <c r="AR1238" s="145">
        <v>0</v>
      </c>
      <c r="AS1238" s="145">
        <v>1</v>
      </c>
      <c r="AT1238" s="145">
        <v>0</v>
      </c>
      <c r="AU1238" s="145">
        <v>0</v>
      </c>
      <c r="AV1238" s="298"/>
      <c r="AW1238" s="298"/>
      <c r="AX1238" s="298"/>
      <c r="AY1238" s="298"/>
      <c r="AZ1238" s="298"/>
      <c r="BA1238" s="298"/>
    </row>
    <row r="1239" spans="1:53" x14ac:dyDescent="0.25">
      <c r="A1239" s="9">
        <v>41838</v>
      </c>
      <c r="B1239" s="309" t="s">
        <v>75</v>
      </c>
      <c r="C1239" s="309" t="s">
        <v>86</v>
      </c>
      <c r="D1239" s="310" t="s">
        <v>118</v>
      </c>
      <c r="E1239" s="127">
        <v>39</v>
      </c>
      <c r="F1239" s="127">
        <v>158</v>
      </c>
      <c r="G1239" s="245">
        <v>1260.494384765625</v>
      </c>
      <c r="H1239" s="245">
        <v>0.3312000036239624</v>
      </c>
      <c r="I1239" s="245">
        <v>877804.5625</v>
      </c>
      <c r="J1239" s="126">
        <v>0</v>
      </c>
      <c r="K1239" s="127">
        <v>151133</v>
      </c>
      <c r="L1239" s="251">
        <v>97.360602912666323</v>
      </c>
      <c r="M1239" s="127">
        <v>3433429</v>
      </c>
      <c r="N1239" s="251">
        <v>1.7475240747444332E-4</v>
      </c>
      <c r="O1239" s="127">
        <v>163737</v>
      </c>
      <c r="P1239" s="251">
        <v>4.2751487344503403E-3</v>
      </c>
      <c r="Q1239" s="127">
        <v>370863</v>
      </c>
      <c r="R1239" s="251">
        <v>99.874343872070313</v>
      </c>
      <c r="S1239" s="127">
        <v>2716500</v>
      </c>
      <c r="T1239" s="251">
        <v>99.894203186035156</v>
      </c>
      <c r="U1239" s="251">
        <v>99.827774047851562</v>
      </c>
      <c r="V1239" s="251">
        <v>99.320648193359375</v>
      </c>
      <c r="W1239" s="251">
        <v>99.70233154296875</v>
      </c>
      <c r="X1239" s="251">
        <v>99.215568542480469</v>
      </c>
      <c r="Y1239" s="127">
        <v>3270234</v>
      </c>
      <c r="Z1239" s="251">
        <v>99.927894592285156</v>
      </c>
      <c r="AA1239" s="127">
        <v>553725</v>
      </c>
      <c r="AB1239" s="251">
        <v>99.645492553710938</v>
      </c>
      <c r="AC1239" s="127">
        <v>163978</v>
      </c>
      <c r="AD1239" s="251">
        <v>0.3232140839099884</v>
      </c>
      <c r="AE1239" s="127">
        <v>19300</v>
      </c>
      <c r="AF1239" s="251">
        <v>98.170982360839844</v>
      </c>
      <c r="AG1239" s="127">
        <v>3421220</v>
      </c>
      <c r="AH1239" s="251">
        <v>0.1465851366519928</v>
      </c>
      <c r="AI1239" s="127">
        <v>106947</v>
      </c>
      <c r="AJ1239" s="251">
        <v>96.009239196777344</v>
      </c>
      <c r="AK1239" s="251">
        <v>1.1247742176055908</v>
      </c>
      <c r="AL1239" s="251">
        <v>5.9879109263420105E-2</v>
      </c>
      <c r="AM1239" s="245">
        <v>0</v>
      </c>
      <c r="AN1239" s="126">
        <v>0</v>
      </c>
      <c r="AO1239" s="156">
        <v>0</v>
      </c>
      <c r="AP1239" s="127">
        <v>0</v>
      </c>
      <c r="AQ1239" s="127">
        <v>0</v>
      </c>
      <c r="AR1239" s="127">
        <v>0</v>
      </c>
      <c r="AS1239" s="127">
        <v>3</v>
      </c>
      <c r="AT1239" s="127">
        <v>0</v>
      </c>
      <c r="AU1239" s="127">
        <v>0</v>
      </c>
      <c r="AV1239" s="298"/>
      <c r="AW1239" s="298"/>
      <c r="AX1239" s="298"/>
      <c r="AY1239" s="298"/>
      <c r="AZ1239" s="298"/>
      <c r="BA1239" s="298"/>
    </row>
    <row r="1240" spans="1:53" x14ac:dyDescent="0.25">
      <c r="A1240" s="9">
        <v>41838</v>
      </c>
      <c r="B1240" s="309" t="s">
        <v>76</v>
      </c>
      <c r="C1240" s="309" t="s">
        <v>86</v>
      </c>
      <c r="D1240" s="310" t="s">
        <v>119</v>
      </c>
      <c r="E1240" s="127">
        <v>53</v>
      </c>
      <c r="F1240" s="127">
        <v>171</v>
      </c>
      <c r="G1240" s="245">
        <v>387.01202392578125</v>
      </c>
      <c r="H1240" s="245">
        <v>0.36959996819496155</v>
      </c>
      <c r="I1240" s="245">
        <v>609558.25</v>
      </c>
      <c r="J1240" s="126">
        <v>0</v>
      </c>
      <c r="K1240" s="127">
        <v>53638</v>
      </c>
      <c r="L1240" s="251">
        <v>97.546515530034668</v>
      </c>
      <c r="M1240" s="127">
        <v>1560344</v>
      </c>
      <c r="N1240" s="251">
        <v>0</v>
      </c>
      <c r="O1240" s="127">
        <v>46049</v>
      </c>
      <c r="P1240" s="251">
        <v>0</v>
      </c>
      <c r="Q1240" s="127">
        <v>146231</v>
      </c>
      <c r="R1240" s="251">
        <v>99.955551147460938</v>
      </c>
      <c r="S1240" s="127">
        <v>1178254</v>
      </c>
      <c r="T1240" s="251">
        <v>99.94415283203125</v>
      </c>
      <c r="U1240" s="251">
        <v>99.743751525878906</v>
      </c>
      <c r="V1240" s="251">
        <v>99.89752197265625</v>
      </c>
      <c r="W1240" s="251">
        <v>99.699417114257813</v>
      </c>
      <c r="X1240" s="251">
        <v>99.84173583984375</v>
      </c>
      <c r="Y1240" s="127">
        <v>1710484</v>
      </c>
      <c r="Z1240" s="251">
        <v>99.914237976074219</v>
      </c>
      <c r="AA1240" s="127">
        <v>274890</v>
      </c>
      <c r="AB1240" s="251">
        <v>99.869400024414063</v>
      </c>
      <c r="AC1240" s="127">
        <v>46065</v>
      </c>
      <c r="AD1240" s="251">
        <v>0.31694343686103821</v>
      </c>
      <c r="AE1240" s="127">
        <v>908</v>
      </c>
      <c r="AF1240" s="251">
        <v>98.017623901367188</v>
      </c>
      <c r="AG1240" s="127">
        <v>1563100</v>
      </c>
      <c r="AH1240" s="251">
        <v>0.1405540257692337</v>
      </c>
      <c r="AI1240" s="127">
        <v>13950</v>
      </c>
      <c r="AJ1240" s="251">
        <v>91.075271606445313</v>
      </c>
      <c r="AK1240" s="251">
        <v>1.1117371320724487</v>
      </c>
      <c r="AL1240" s="251">
        <v>5.3790632635354996E-2</v>
      </c>
      <c r="AM1240" s="245">
        <v>0</v>
      </c>
      <c r="AN1240" s="126">
        <v>0</v>
      </c>
      <c r="AO1240" s="156">
        <v>0</v>
      </c>
      <c r="AP1240" s="127">
        <v>0</v>
      </c>
      <c r="AQ1240" s="127">
        <v>0</v>
      </c>
      <c r="AR1240" s="127">
        <v>0</v>
      </c>
      <c r="AS1240" s="127">
        <v>0</v>
      </c>
      <c r="AT1240" s="127">
        <v>0</v>
      </c>
      <c r="AU1240" s="127">
        <v>0</v>
      </c>
      <c r="AV1240" s="298"/>
      <c r="AW1240" s="298"/>
      <c r="AX1240" s="298"/>
      <c r="AY1240" s="298"/>
      <c r="AZ1240" s="298"/>
      <c r="BA1240" s="298"/>
    </row>
    <row r="1241" spans="1:53" x14ac:dyDescent="0.25">
      <c r="A1241" s="9">
        <v>41838</v>
      </c>
      <c r="B1241" s="309" t="s">
        <v>77</v>
      </c>
      <c r="C1241" s="309" t="s">
        <v>86</v>
      </c>
      <c r="D1241" s="310" t="s">
        <v>118</v>
      </c>
      <c r="E1241" s="127">
        <v>65</v>
      </c>
      <c r="F1241" s="127">
        <v>220</v>
      </c>
      <c r="G1241" s="245">
        <v>599.1070556640625</v>
      </c>
      <c r="H1241" s="245">
        <v>0.73920005559921265</v>
      </c>
      <c r="I1241" s="245">
        <v>875384.4375</v>
      </c>
      <c r="J1241" s="126">
        <v>0</v>
      </c>
      <c r="K1241" s="127">
        <v>93713</v>
      </c>
      <c r="L1241" s="251">
        <v>97.331213385549503</v>
      </c>
      <c r="M1241" s="127">
        <v>2696794</v>
      </c>
      <c r="N1241" s="251">
        <v>0</v>
      </c>
      <c r="O1241" s="127">
        <v>71703</v>
      </c>
      <c r="P1241" s="251">
        <v>0</v>
      </c>
      <c r="Q1241" s="127">
        <v>247616</v>
      </c>
      <c r="R1241" s="251">
        <v>99.953964233398438</v>
      </c>
      <c r="S1241" s="127">
        <v>2102899</v>
      </c>
      <c r="T1241" s="251">
        <v>99.955772399902344</v>
      </c>
      <c r="U1241" s="251">
        <v>99.836830139160156</v>
      </c>
      <c r="V1241" s="251">
        <v>99.836654663085938</v>
      </c>
      <c r="W1241" s="251">
        <v>99.790870666503906</v>
      </c>
      <c r="X1241" s="251">
        <v>99.792495727539062</v>
      </c>
      <c r="Y1241" s="127">
        <v>2876562</v>
      </c>
      <c r="Z1241" s="251">
        <v>99.879890441894531</v>
      </c>
      <c r="AA1241" s="127">
        <v>537936</v>
      </c>
      <c r="AB1241" s="251">
        <v>99.823768615722656</v>
      </c>
      <c r="AC1241" s="127">
        <v>71763</v>
      </c>
      <c r="AD1241" s="251">
        <v>0.25082564353942871</v>
      </c>
      <c r="AE1241" s="127">
        <v>6037</v>
      </c>
      <c r="AF1241" s="251">
        <v>97.896308898925781</v>
      </c>
      <c r="AG1241" s="127">
        <v>2700916</v>
      </c>
      <c r="AH1241" s="251">
        <v>0.13621304929256439</v>
      </c>
      <c r="AI1241" s="127">
        <v>25590</v>
      </c>
      <c r="AJ1241" s="251">
        <v>95.431808471679688</v>
      </c>
      <c r="AK1241" s="251">
        <v>0.90115857124328613</v>
      </c>
      <c r="AL1241" s="251">
        <v>5.8834966272115707E-2</v>
      </c>
      <c r="AM1241" s="245">
        <v>0</v>
      </c>
      <c r="AN1241" s="126">
        <v>0</v>
      </c>
      <c r="AO1241" s="156">
        <v>0</v>
      </c>
      <c r="AP1241" s="127">
        <v>0</v>
      </c>
      <c r="AQ1241" s="127">
        <v>0</v>
      </c>
      <c r="AR1241" s="127">
        <v>0</v>
      </c>
      <c r="AS1241" s="127">
        <v>0</v>
      </c>
      <c r="AT1241" s="127">
        <v>0</v>
      </c>
      <c r="AU1241" s="127">
        <v>0</v>
      </c>
      <c r="AV1241" s="298"/>
      <c r="AW1241" s="298"/>
      <c r="AX1241" s="298"/>
      <c r="AY1241" s="298"/>
      <c r="AZ1241" s="298"/>
      <c r="BA1241" s="298"/>
    </row>
    <row r="1242" spans="1:53" x14ac:dyDescent="0.25">
      <c r="A1242" s="9">
        <v>41838</v>
      </c>
      <c r="B1242" s="309" t="s">
        <v>124</v>
      </c>
      <c r="C1242" s="309" t="s">
        <v>86</v>
      </c>
      <c r="D1242" s="310" t="s">
        <v>118</v>
      </c>
      <c r="E1242" s="127">
        <v>43</v>
      </c>
      <c r="F1242" s="127">
        <v>139</v>
      </c>
      <c r="G1242" s="245">
        <v>258.444091796875</v>
      </c>
      <c r="H1242" s="245">
        <v>2.4000000208616257E-2</v>
      </c>
      <c r="I1242" s="245">
        <v>441614.40625</v>
      </c>
      <c r="J1242" s="126">
        <v>0</v>
      </c>
      <c r="K1242" s="127">
        <v>21703</v>
      </c>
      <c r="L1242" s="251">
        <v>96.530433580610975</v>
      </c>
      <c r="M1242" s="127">
        <v>1516527</v>
      </c>
      <c r="N1242" s="251">
        <v>0</v>
      </c>
      <c r="O1242" s="127">
        <v>33015</v>
      </c>
      <c r="P1242" s="251">
        <v>0</v>
      </c>
      <c r="Q1242" s="127">
        <v>99531</v>
      </c>
      <c r="R1242" s="251">
        <v>99.937705993652344</v>
      </c>
      <c r="S1242" s="127">
        <v>1152474</v>
      </c>
      <c r="T1242" s="251">
        <v>99.939346313476563</v>
      </c>
      <c r="U1242" s="251">
        <v>99.833412170410156</v>
      </c>
      <c r="V1242" s="251">
        <v>99.812400817871094</v>
      </c>
      <c r="W1242" s="251">
        <v>99.771224975585937</v>
      </c>
      <c r="X1242" s="251">
        <v>99.751861572265625</v>
      </c>
      <c r="Y1242" s="127">
        <v>1628392</v>
      </c>
      <c r="Z1242" s="251">
        <v>99.901679992675781</v>
      </c>
      <c r="AA1242" s="127">
        <v>269354</v>
      </c>
      <c r="AB1242" s="251">
        <v>99.846298217773438</v>
      </c>
      <c r="AC1242" s="127">
        <v>33030</v>
      </c>
      <c r="AD1242" s="251">
        <v>0.21495610475540161</v>
      </c>
      <c r="AE1242" s="127">
        <v>2975</v>
      </c>
      <c r="AF1242" s="251">
        <v>98.117645263671875</v>
      </c>
      <c r="AG1242" s="127">
        <v>1518340</v>
      </c>
      <c r="AH1242" s="251">
        <v>0.1477271169424057</v>
      </c>
      <c r="AI1242" s="127">
        <v>23107</v>
      </c>
      <c r="AJ1242" s="251">
        <v>92.660232543945313</v>
      </c>
      <c r="AK1242" s="251">
        <v>0.91249591112136841</v>
      </c>
      <c r="AL1242" s="251">
        <v>5.0727345049381256E-2</v>
      </c>
      <c r="AM1242" s="245">
        <v>0</v>
      </c>
      <c r="AN1242" s="126">
        <v>0</v>
      </c>
      <c r="AO1242" s="156">
        <v>0</v>
      </c>
      <c r="AP1242" s="127">
        <v>0</v>
      </c>
      <c r="AQ1242" s="127">
        <v>0</v>
      </c>
      <c r="AR1242" s="127">
        <v>0</v>
      </c>
      <c r="AS1242" s="127">
        <v>0</v>
      </c>
      <c r="AT1242" s="127">
        <v>0</v>
      </c>
      <c r="AU1242" s="127">
        <v>0</v>
      </c>
      <c r="AV1242" s="298"/>
      <c r="AW1242" s="298"/>
      <c r="AX1242" s="298"/>
      <c r="AY1242" s="298"/>
      <c r="AZ1242" s="298"/>
      <c r="BA1242" s="298"/>
    </row>
    <row r="1243" spans="1:53" x14ac:dyDescent="0.25">
      <c r="A1243" s="9">
        <v>41838</v>
      </c>
      <c r="B1243" s="309" t="s">
        <v>78</v>
      </c>
      <c r="C1243" s="309" t="s">
        <v>86</v>
      </c>
      <c r="D1243" s="310" t="s">
        <v>118</v>
      </c>
      <c r="E1243" s="127">
        <v>33</v>
      </c>
      <c r="F1243" s="127">
        <v>104</v>
      </c>
      <c r="G1243" s="245">
        <v>507.35031127929687</v>
      </c>
      <c r="H1243" s="245">
        <v>0.28800001740455627</v>
      </c>
      <c r="I1243" s="245">
        <v>396535.53125</v>
      </c>
      <c r="J1243" s="126">
        <v>0</v>
      </c>
      <c r="K1243" s="127">
        <v>67127</v>
      </c>
      <c r="L1243" s="251">
        <v>97.193379713081171</v>
      </c>
      <c r="M1243" s="127">
        <v>1373577</v>
      </c>
      <c r="N1243" s="251">
        <v>0</v>
      </c>
      <c r="O1243" s="127">
        <v>62594</v>
      </c>
      <c r="P1243" s="251">
        <v>0</v>
      </c>
      <c r="Q1243" s="127">
        <v>138754</v>
      </c>
      <c r="R1243" s="251">
        <v>99.948829650878906</v>
      </c>
      <c r="S1243" s="127">
        <v>1049045</v>
      </c>
      <c r="T1243" s="251">
        <v>99.947479248046875</v>
      </c>
      <c r="U1243" s="251">
        <v>99.876983642578125</v>
      </c>
      <c r="V1243" s="251">
        <v>99.859199523925781</v>
      </c>
      <c r="W1243" s="251">
        <v>99.825874328613281</v>
      </c>
      <c r="X1243" s="251">
        <v>99.806755065917969</v>
      </c>
      <c r="Y1243" s="127">
        <v>1560133</v>
      </c>
      <c r="Z1243" s="251">
        <v>99.89910888671875</v>
      </c>
      <c r="AA1243" s="127">
        <v>247204</v>
      </c>
      <c r="AB1243" s="251">
        <v>99.826057434082031</v>
      </c>
      <c r="AC1243" s="127">
        <v>62648</v>
      </c>
      <c r="AD1243" s="251">
        <v>0.22506703436374664</v>
      </c>
      <c r="AE1243" s="127">
        <v>4412</v>
      </c>
      <c r="AF1243" s="251">
        <v>98.549407958984375</v>
      </c>
      <c r="AG1243" s="127">
        <v>1376608</v>
      </c>
      <c r="AH1243" s="251">
        <v>0.16635091602802277</v>
      </c>
      <c r="AI1243" s="127">
        <v>14104</v>
      </c>
      <c r="AJ1243" s="251">
        <v>95.129043579101563</v>
      </c>
      <c r="AK1243" s="251">
        <v>1.0705567598342896</v>
      </c>
      <c r="AL1243" s="251">
        <v>5.5212516337633133E-2</v>
      </c>
      <c r="AM1243" s="245">
        <v>0</v>
      </c>
      <c r="AN1243" s="126">
        <v>0</v>
      </c>
      <c r="AO1243" s="156">
        <v>0</v>
      </c>
      <c r="AP1243" s="127">
        <v>0</v>
      </c>
      <c r="AQ1243" s="127">
        <v>0</v>
      </c>
      <c r="AR1243" s="127">
        <v>0</v>
      </c>
      <c r="AS1243" s="127">
        <v>0</v>
      </c>
      <c r="AT1243" s="127">
        <v>0</v>
      </c>
      <c r="AU1243" s="127">
        <v>0</v>
      </c>
      <c r="AV1243" s="298"/>
      <c r="AW1243" s="298"/>
      <c r="AX1243" s="298"/>
      <c r="AY1243" s="298"/>
      <c r="AZ1243" s="298"/>
      <c r="BA1243" s="298"/>
    </row>
    <row r="1244" spans="1:53" x14ac:dyDescent="0.25">
      <c r="A1244" s="9">
        <v>41838</v>
      </c>
      <c r="B1244" s="309" t="s">
        <v>79</v>
      </c>
      <c r="C1244" s="309" t="s">
        <v>86</v>
      </c>
      <c r="D1244" s="310" t="s">
        <v>119</v>
      </c>
      <c r="E1244" s="127">
        <v>81</v>
      </c>
      <c r="F1244" s="127">
        <v>273</v>
      </c>
      <c r="G1244" s="245">
        <v>376.622314453125</v>
      </c>
      <c r="H1244" s="245">
        <v>0.37680000066757202</v>
      </c>
      <c r="I1244" s="245">
        <v>1217542.5</v>
      </c>
      <c r="J1244" s="126">
        <v>0</v>
      </c>
      <c r="K1244" s="127">
        <v>59387</v>
      </c>
      <c r="L1244" s="251">
        <v>97.521343054877335</v>
      </c>
      <c r="M1244" s="127">
        <v>2678131</v>
      </c>
      <c r="N1244" s="251">
        <v>0</v>
      </c>
      <c r="O1244" s="127">
        <v>44494</v>
      </c>
      <c r="P1244" s="251">
        <v>0</v>
      </c>
      <c r="Q1244" s="127">
        <v>166708</v>
      </c>
      <c r="R1244" s="251">
        <v>99.920822143554688</v>
      </c>
      <c r="S1244" s="127">
        <v>2102324</v>
      </c>
      <c r="T1244" s="251">
        <v>99.901679992675781</v>
      </c>
      <c r="U1244" s="251">
        <v>99.766258239746094</v>
      </c>
      <c r="V1244" s="251">
        <v>99.816886901855469</v>
      </c>
      <c r="W1244" s="251">
        <v>99.687263488769531</v>
      </c>
      <c r="X1244" s="251">
        <v>99.71875</v>
      </c>
      <c r="Y1244" s="127">
        <v>3587217</v>
      </c>
      <c r="Z1244" s="251">
        <v>99.904716491699219</v>
      </c>
      <c r="AA1244" s="127">
        <v>687798</v>
      </c>
      <c r="AB1244" s="251">
        <v>99.866241455078125</v>
      </c>
      <c r="AC1244" s="127">
        <v>44525</v>
      </c>
      <c r="AD1244" s="251">
        <v>0.29870858788490295</v>
      </c>
      <c r="AE1244" s="127">
        <v>3059</v>
      </c>
      <c r="AF1244" s="251">
        <v>97.580909729003906</v>
      </c>
      <c r="AG1244" s="127">
        <v>2681018</v>
      </c>
      <c r="AH1244" s="251">
        <v>0.1222669929265976</v>
      </c>
      <c r="AI1244" s="127">
        <v>27031</v>
      </c>
      <c r="AJ1244" s="251">
        <v>96.862861633300781</v>
      </c>
      <c r="AK1244" s="251">
        <v>0.96884346008300781</v>
      </c>
      <c r="AL1244" s="251">
        <v>6.7972540855407715E-2</v>
      </c>
      <c r="AM1244" s="245">
        <v>0</v>
      </c>
      <c r="AN1244" s="126">
        <v>0</v>
      </c>
      <c r="AO1244" s="156">
        <v>0</v>
      </c>
      <c r="AP1244" s="127">
        <v>0</v>
      </c>
      <c r="AQ1244" s="127">
        <v>0</v>
      </c>
      <c r="AR1244" s="127">
        <v>0</v>
      </c>
      <c r="AS1244" s="127">
        <v>0</v>
      </c>
      <c r="AT1244" s="127">
        <v>0</v>
      </c>
      <c r="AU1244" s="127">
        <v>0</v>
      </c>
      <c r="AV1244" s="298"/>
      <c r="AW1244" s="298"/>
      <c r="AX1244" s="298"/>
      <c r="AY1244" s="298"/>
      <c r="AZ1244" s="298"/>
      <c r="BA1244" s="298"/>
    </row>
    <row r="1245" spans="1:53" x14ac:dyDescent="0.25">
      <c r="A1245" s="9">
        <v>41838</v>
      </c>
      <c r="B1245" s="309" t="s">
        <v>80</v>
      </c>
      <c r="C1245" s="309" t="s">
        <v>86</v>
      </c>
      <c r="D1245" s="310" t="s">
        <v>119</v>
      </c>
      <c r="E1245" s="127">
        <v>58</v>
      </c>
      <c r="F1245" s="127">
        <v>180</v>
      </c>
      <c r="G1245" s="245">
        <v>273.67202758789063</v>
      </c>
      <c r="H1245" s="245">
        <v>0.1656000167131424</v>
      </c>
      <c r="I1245" s="245">
        <v>709804.875</v>
      </c>
      <c r="J1245" s="126">
        <v>0</v>
      </c>
      <c r="K1245" s="127">
        <v>41319</v>
      </c>
      <c r="L1245" s="251">
        <v>97.197415232701672</v>
      </c>
      <c r="M1245" s="127">
        <v>1514084</v>
      </c>
      <c r="N1245" s="251">
        <v>0</v>
      </c>
      <c r="O1245" s="127">
        <v>33272</v>
      </c>
      <c r="P1245" s="251">
        <v>0</v>
      </c>
      <c r="Q1245" s="127">
        <v>77615</v>
      </c>
      <c r="R1245" s="251">
        <v>99.943313598632813</v>
      </c>
      <c r="S1245" s="127">
        <v>1169904</v>
      </c>
      <c r="T1245" s="251">
        <v>99.937690734863281</v>
      </c>
      <c r="U1245" s="251">
        <v>99.81365966796875</v>
      </c>
      <c r="V1245" s="251">
        <v>99.890762329101563</v>
      </c>
      <c r="W1245" s="251">
        <v>99.757080078125</v>
      </c>
      <c r="X1245" s="251">
        <v>99.828521728515625</v>
      </c>
      <c r="Y1245" s="127">
        <v>1581036</v>
      </c>
      <c r="Z1245" s="251">
        <v>99.901077270507813</v>
      </c>
      <c r="AA1245" s="127">
        <v>272412</v>
      </c>
      <c r="AB1245" s="251">
        <v>99.815719604492188</v>
      </c>
      <c r="AC1245" s="127">
        <v>33276</v>
      </c>
      <c r="AD1245" s="251">
        <v>0.23139800131320953</v>
      </c>
      <c r="AE1245" s="127">
        <v>2140</v>
      </c>
      <c r="AF1245" s="251">
        <v>98.504669189453125</v>
      </c>
      <c r="AG1245" s="127">
        <v>1517081</v>
      </c>
      <c r="AH1245" s="251">
        <v>0.15101368725299835</v>
      </c>
      <c r="AI1245" s="127">
        <v>13293</v>
      </c>
      <c r="AJ1245" s="251">
        <v>96.035507202148438</v>
      </c>
      <c r="AK1245" s="251">
        <v>1.1543533802032471</v>
      </c>
      <c r="AL1245" s="251">
        <v>7.1979433298110962E-2</v>
      </c>
      <c r="AM1245" s="245">
        <v>0</v>
      </c>
      <c r="AN1245" s="126">
        <v>0</v>
      </c>
      <c r="AO1245" s="156">
        <v>0</v>
      </c>
      <c r="AP1245" s="127">
        <v>0</v>
      </c>
      <c r="AQ1245" s="127">
        <v>0</v>
      </c>
      <c r="AR1245" s="127">
        <v>0</v>
      </c>
      <c r="AS1245" s="127">
        <v>0</v>
      </c>
      <c r="AT1245" s="127">
        <v>0</v>
      </c>
      <c r="AU1245" s="127">
        <v>0</v>
      </c>
      <c r="AV1245" s="298"/>
      <c r="AW1245" s="298"/>
      <c r="AX1245" s="298"/>
      <c r="AY1245" s="298"/>
      <c r="AZ1245" s="298"/>
      <c r="BA1245" s="298"/>
    </row>
    <row r="1246" spans="1:53" x14ac:dyDescent="0.25">
      <c r="A1246" s="9">
        <v>41838</v>
      </c>
      <c r="B1246" s="309" t="s">
        <v>81</v>
      </c>
      <c r="C1246" s="309" t="s">
        <v>86</v>
      </c>
      <c r="D1246" s="310" t="s">
        <v>119</v>
      </c>
      <c r="E1246" s="127">
        <v>40</v>
      </c>
      <c r="F1246" s="127">
        <v>134</v>
      </c>
      <c r="G1246" s="245">
        <v>263.22235107421875</v>
      </c>
      <c r="H1246" s="245">
        <v>1.2000000104308128E-2</v>
      </c>
      <c r="I1246" s="245">
        <v>713666</v>
      </c>
      <c r="J1246" s="126">
        <v>0</v>
      </c>
      <c r="K1246" s="127">
        <v>26792</v>
      </c>
      <c r="L1246" s="251">
        <v>97.062555986861753</v>
      </c>
      <c r="M1246" s="127">
        <v>1224825</v>
      </c>
      <c r="N1246" s="251">
        <v>0</v>
      </c>
      <c r="O1246" s="127">
        <v>31472</v>
      </c>
      <c r="P1246" s="251">
        <v>0</v>
      </c>
      <c r="Q1246" s="127">
        <v>85087</v>
      </c>
      <c r="R1246" s="251">
        <v>99.9400634765625</v>
      </c>
      <c r="S1246" s="127">
        <v>943019</v>
      </c>
      <c r="T1246" s="251">
        <v>99.9434814453125</v>
      </c>
      <c r="U1246" s="251">
        <v>99.62188720703125</v>
      </c>
      <c r="V1246" s="251">
        <v>99.772537231445313</v>
      </c>
      <c r="W1246" s="251">
        <v>99.562179565429687</v>
      </c>
      <c r="X1246" s="251">
        <v>99.716148376464844</v>
      </c>
      <c r="Y1246" s="127">
        <v>1660066</v>
      </c>
      <c r="Z1246" s="251">
        <v>99.921211242675781</v>
      </c>
      <c r="AA1246" s="127">
        <v>333300</v>
      </c>
      <c r="AB1246" s="251">
        <v>99.8682861328125</v>
      </c>
      <c r="AC1246" s="127">
        <v>31415</v>
      </c>
      <c r="AD1246" s="251">
        <v>0.20054113864898682</v>
      </c>
      <c r="AE1246" s="127">
        <v>2238</v>
      </c>
      <c r="AF1246" s="251">
        <v>98.39141845703125</v>
      </c>
      <c r="AG1246" s="127">
        <v>1225897</v>
      </c>
      <c r="AH1246" s="251">
        <v>0.14585238695144653</v>
      </c>
      <c r="AI1246" s="127">
        <v>14378</v>
      </c>
      <c r="AJ1246" s="251">
        <v>95.979972839355469</v>
      </c>
      <c r="AK1246" s="251">
        <v>0.91921931505203247</v>
      </c>
      <c r="AL1246" s="251">
        <v>6.1755228787660599E-2</v>
      </c>
      <c r="AM1246" s="245">
        <v>0</v>
      </c>
      <c r="AN1246" s="126">
        <v>0</v>
      </c>
      <c r="AO1246" s="156">
        <v>0</v>
      </c>
      <c r="AP1246" s="127">
        <v>0</v>
      </c>
      <c r="AQ1246" s="127">
        <v>0</v>
      </c>
      <c r="AR1246" s="127">
        <v>0</v>
      </c>
      <c r="AS1246" s="127">
        <v>0</v>
      </c>
      <c r="AT1246" s="127">
        <v>0</v>
      </c>
      <c r="AU1246" s="127">
        <v>0</v>
      </c>
      <c r="AV1246" s="298"/>
      <c r="AW1246" s="298"/>
      <c r="AX1246" s="298"/>
      <c r="AY1246" s="298"/>
      <c r="AZ1246" s="298"/>
      <c r="BA1246" s="298"/>
    </row>
    <row r="1247" spans="1:53" x14ac:dyDescent="0.25">
      <c r="A1247" s="9">
        <v>41838</v>
      </c>
      <c r="B1247" s="309" t="s">
        <v>125</v>
      </c>
      <c r="C1247" s="309" t="s">
        <v>86</v>
      </c>
      <c r="D1247" s="310" t="s">
        <v>119</v>
      </c>
      <c r="E1247" s="127">
        <v>16</v>
      </c>
      <c r="F1247" s="127">
        <v>58</v>
      </c>
      <c r="G1247" s="245">
        <v>302.7503662109375</v>
      </c>
      <c r="H1247" s="245">
        <v>0.14880000054836273</v>
      </c>
      <c r="I1247" s="245">
        <v>262921.53125</v>
      </c>
      <c r="J1247" s="126">
        <v>0</v>
      </c>
      <c r="K1247" s="127">
        <v>55729</v>
      </c>
      <c r="L1247" s="251">
        <v>97.615245204471634</v>
      </c>
      <c r="M1247" s="127">
        <v>795206</v>
      </c>
      <c r="N1247" s="251">
        <v>0</v>
      </c>
      <c r="O1247" s="127">
        <v>38333</v>
      </c>
      <c r="P1247" s="251">
        <v>0</v>
      </c>
      <c r="Q1247" s="127">
        <v>84774</v>
      </c>
      <c r="R1247" s="251">
        <v>99.956352233886719</v>
      </c>
      <c r="S1247" s="127">
        <v>645478</v>
      </c>
      <c r="T1247" s="251">
        <v>99.95166015625</v>
      </c>
      <c r="U1247" s="251">
        <v>99.833038330078125</v>
      </c>
      <c r="V1247" s="251">
        <v>99.752388000488281</v>
      </c>
      <c r="W1247" s="251">
        <v>99.789466857910156</v>
      </c>
      <c r="X1247" s="251">
        <v>99.704170227050781</v>
      </c>
      <c r="Y1247" s="127">
        <v>793841</v>
      </c>
      <c r="Z1247" s="251">
        <v>99.9447021484375</v>
      </c>
      <c r="AA1247" s="127">
        <v>132125</v>
      </c>
      <c r="AB1247" s="251">
        <v>99.857711791992188</v>
      </c>
      <c r="AC1247" s="127">
        <v>38340</v>
      </c>
      <c r="AD1247" s="251">
        <v>0.20344288647174835</v>
      </c>
      <c r="AE1247" s="127">
        <v>3073</v>
      </c>
      <c r="AF1247" s="251">
        <v>98.893592834472656</v>
      </c>
      <c r="AG1247" s="127">
        <v>795360</v>
      </c>
      <c r="AH1247" s="251">
        <v>0.13742205500602722</v>
      </c>
      <c r="AI1247" s="127">
        <v>12883</v>
      </c>
      <c r="AJ1247" s="251">
        <v>93.968795776367188</v>
      </c>
      <c r="AK1247" s="251">
        <v>0.95492082834243774</v>
      </c>
      <c r="AL1247" s="251">
        <v>5.5993109941482544E-2</v>
      </c>
      <c r="AM1247" s="245">
        <v>0</v>
      </c>
      <c r="AN1247" s="126">
        <v>0</v>
      </c>
      <c r="AO1247" s="156">
        <v>0</v>
      </c>
      <c r="AP1247" s="127">
        <v>0</v>
      </c>
      <c r="AQ1247" s="127">
        <v>0</v>
      </c>
      <c r="AR1247" s="127">
        <v>0</v>
      </c>
      <c r="AS1247" s="127">
        <v>0</v>
      </c>
      <c r="AT1247" s="127">
        <v>0</v>
      </c>
      <c r="AU1247" s="127">
        <v>0</v>
      </c>
      <c r="AV1247" s="298"/>
      <c r="AW1247" s="298"/>
      <c r="AX1247" s="298"/>
      <c r="AY1247" s="298"/>
      <c r="AZ1247" s="298"/>
      <c r="BA1247" s="298"/>
    </row>
    <row r="1248" spans="1:53" x14ac:dyDescent="0.25">
      <c r="A1248" s="9">
        <v>41838</v>
      </c>
      <c r="B1248" s="313" t="s">
        <v>82</v>
      </c>
      <c r="C1248" s="313" t="s">
        <v>86</v>
      </c>
      <c r="D1248" s="314" t="s">
        <v>120</v>
      </c>
      <c r="E1248" s="131">
        <v>51</v>
      </c>
      <c r="F1248" s="131">
        <v>165</v>
      </c>
      <c r="G1248" s="246">
        <v>328.17364501953125</v>
      </c>
      <c r="H1248" s="246">
        <v>0.12240000069141388</v>
      </c>
      <c r="I1248" s="246">
        <v>632035.75</v>
      </c>
      <c r="J1248" s="129">
        <v>0</v>
      </c>
      <c r="K1248" s="128">
        <v>50983</v>
      </c>
      <c r="L1248" s="252">
        <v>97.340289900555092</v>
      </c>
      <c r="M1248" s="128">
        <v>1158979</v>
      </c>
      <c r="N1248" s="252">
        <v>8.6282838310580701E-5</v>
      </c>
      <c r="O1248" s="128">
        <v>49671</v>
      </c>
      <c r="P1248" s="252">
        <v>2.0132472272962332E-3</v>
      </c>
      <c r="Q1248" s="128">
        <v>110165</v>
      </c>
      <c r="R1248" s="252">
        <v>99.840240478515625</v>
      </c>
      <c r="S1248" s="128">
        <v>914321</v>
      </c>
      <c r="T1248" s="252">
        <v>99.798538208007813</v>
      </c>
      <c r="U1248" s="252">
        <v>99.840950012207031</v>
      </c>
      <c r="V1248" s="252">
        <v>99.869453430175781</v>
      </c>
      <c r="W1248" s="252">
        <v>99.681442260742188</v>
      </c>
      <c r="X1248" s="252">
        <v>99.668251037597656</v>
      </c>
      <c r="Y1248" s="128">
        <v>1020035</v>
      </c>
      <c r="Z1248" s="252">
        <v>99.927452087402344</v>
      </c>
      <c r="AA1248" s="128">
        <v>172823</v>
      </c>
      <c r="AB1248" s="252">
        <v>99.741935729980469</v>
      </c>
      <c r="AC1248" s="128">
        <v>49707</v>
      </c>
      <c r="AD1248" s="252">
        <v>0.20520249009132385</v>
      </c>
      <c r="AE1248" s="128">
        <v>4728</v>
      </c>
      <c r="AF1248" s="252">
        <v>97.631134033203125</v>
      </c>
      <c r="AG1248" s="128">
        <v>1162419</v>
      </c>
      <c r="AH1248" s="252">
        <v>0.30066612362861633</v>
      </c>
      <c r="AI1248" s="128">
        <v>14609</v>
      </c>
      <c r="AJ1248" s="252">
        <v>93.825721740722656</v>
      </c>
      <c r="AK1248" s="252">
        <v>1.2516621351242065</v>
      </c>
      <c r="AL1248" s="252">
        <v>7.0680625736713409E-2</v>
      </c>
      <c r="AM1248" s="246">
        <v>0</v>
      </c>
      <c r="AN1248" s="129">
        <v>0</v>
      </c>
      <c r="AO1248" s="129">
        <v>0</v>
      </c>
      <c r="AP1248" s="296">
        <v>0</v>
      </c>
      <c r="AQ1248" s="296">
        <v>0</v>
      </c>
      <c r="AR1248" s="296">
        <v>1</v>
      </c>
      <c r="AS1248" s="296">
        <v>1</v>
      </c>
      <c r="AT1248" s="296">
        <v>0</v>
      </c>
      <c r="AU1248" s="296">
        <v>0</v>
      </c>
      <c r="AV1248" s="298"/>
      <c r="AW1248" s="298"/>
      <c r="AX1248" s="298"/>
      <c r="AY1248" s="298"/>
      <c r="AZ1248" s="298"/>
      <c r="BA1248" s="298"/>
    </row>
    <row r="1249" spans="1:53" x14ac:dyDescent="0.25">
      <c r="A1249" s="9">
        <v>41838</v>
      </c>
      <c r="B1249" s="313" t="s">
        <v>83</v>
      </c>
      <c r="C1249" s="313" t="s">
        <v>86</v>
      </c>
      <c r="D1249" s="314" t="s">
        <v>120</v>
      </c>
      <c r="E1249" s="131">
        <v>46</v>
      </c>
      <c r="F1249" s="131">
        <v>140</v>
      </c>
      <c r="G1249" s="246">
        <v>129.39361572265625</v>
      </c>
      <c r="H1249" s="246">
        <v>0</v>
      </c>
      <c r="I1249" s="246">
        <v>714385.4375</v>
      </c>
      <c r="J1249" s="131">
        <v>0</v>
      </c>
      <c r="K1249" s="130">
        <v>25475</v>
      </c>
      <c r="L1249" s="253">
        <v>96.702649656526006</v>
      </c>
      <c r="M1249" s="130">
        <v>802257</v>
      </c>
      <c r="N1249" s="253">
        <v>0</v>
      </c>
      <c r="O1249" s="130">
        <v>18252</v>
      </c>
      <c r="P1249" s="253">
        <v>0</v>
      </c>
      <c r="Q1249" s="130">
        <v>61349</v>
      </c>
      <c r="R1249" s="253">
        <v>99.812545776367188</v>
      </c>
      <c r="S1249" s="130">
        <v>605691</v>
      </c>
      <c r="T1249" s="253">
        <v>99.897804260253906</v>
      </c>
      <c r="U1249" s="253">
        <v>99.775367736816406</v>
      </c>
      <c r="V1249" s="253">
        <v>99.848548889160156</v>
      </c>
      <c r="W1249" s="253">
        <v>99.588333129882813</v>
      </c>
      <c r="X1249" s="253">
        <v>99.746505737304688</v>
      </c>
      <c r="Y1249" s="130">
        <v>1087189</v>
      </c>
      <c r="Z1249" s="253">
        <v>99.92779541015625</v>
      </c>
      <c r="AA1249" s="130">
        <v>250603</v>
      </c>
      <c r="AB1249" s="253">
        <v>99.859535217285156</v>
      </c>
      <c r="AC1249" s="130">
        <v>18259</v>
      </c>
      <c r="AD1249" s="253">
        <v>0.26288405060768127</v>
      </c>
      <c r="AE1249" s="130">
        <v>1570</v>
      </c>
      <c r="AF1249" s="253">
        <v>98.280258178710938</v>
      </c>
      <c r="AG1249" s="130">
        <v>805018</v>
      </c>
      <c r="AH1249" s="253">
        <v>0.33812907338142395</v>
      </c>
      <c r="AI1249" s="130">
        <v>7239</v>
      </c>
      <c r="AJ1249" s="253">
        <v>96.532669067382813</v>
      </c>
      <c r="AK1249" s="253">
        <v>1.1840014457702637</v>
      </c>
      <c r="AL1249" s="253">
        <v>9.0830713510513306E-2</v>
      </c>
      <c r="AM1249" s="256">
        <v>0</v>
      </c>
      <c r="AN1249" s="131">
        <v>0</v>
      </c>
      <c r="AO1249" s="131">
        <v>0</v>
      </c>
      <c r="AP1249" s="296">
        <v>0</v>
      </c>
      <c r="AQ1249" s="296">
        <v>0</v>
      </c>
      <c r="AR1249" s="296">
        <v>1</v>
      </c>
      <c r="AS1249" s="296">
        <v>2</v>
      </c>
      <c r="AT1249" s="296">
        <v>1</v>
      </c>
      <c r="AU1249" s="296">
        <v>0</v>
      </c>
      <c r="AV1249" s="298"/>
      <c r="AW1249" s="298"/>
      <c r="AX1249" s="298"/>
      <c r="AY1249" s="298"/>
      <c r="AZ1249" s="298"/>
      <c r="BA1249" s="298"/>
    </row>
    <row r="1250" spans="1:53" x14ac:dyDescent="0.25">
      <c r="A1250" s="9">
        <v>41838</v>
      </c>
      <c r="B1250" s="299" t="s">
        <v>85</v>
      </c>
      <c r="C1250" s="299" t="s">
        <v>86</v>
      </c>
      <c r="D1250" s="300">
        <v>3</v>
      </c>
      <c r="E1250" s="124">
        <v>134</v>
      </c>
      <c r="F1250" s="124">
        <v>435</v>
      </c>
      <c r="G1250" s="242">
        <v>234.76309204101562</v>
      </c>
      <c r="H1250" s="242">
        <v>0.22800001502037048</v>
      </c>
      <c r="I1250" s="242">
        <v>2266789.75</v>
      </c>
      <c r="J1250" s="125">
        <v>0</v>
      </c>
      <c r="K1250" s="124">
        <v>52545</v>
      </c>
      <c r="L1250" s="248">
        <v>97.202397944618895</v>
      </c>
      <c r="M1250" s="124">
        <v>2875202</v>
      </c>
      <c r="N1250" s="248">
        <v>0</v>
      </c>
      <c r="O1250" s="124">
        <v>30619</v>
      </c>
      <c r="P1250" s="248">
        <v>0</v>
      </c>
      <c r="Q1250" s="124">
        <v>157088</v>
      </c>
      <c r="R1250" s="248">
        <v>99.910240173339844</v>
      </c>
      <c r="S1250" s="124">
        <v>2152825</v>
      </c>
      <c r="T1250" s="248">
        <v>99.924514770507813</v>
      </c>
      <c r="U1250" s="248">
        <v>99.800773620605469</v>
      </c>
      <c r="V1250" s="248">
        <v>99.9248046875</v>
      </c>
      <c r="W1250" s="248">
        <v>99.711189270019531</v>
      </c>
      <c r="X1250" s="248">
        <v>99.849372863769531</v>
      </c>
      <c r="Y1250" s="124">
        <v>4885752</v>
      </c>
      <c r="Z1250" s="248">
        <v>99.890296936035156</v>
      </c>
      <c r="AA1250" s="124">
        <v>861044</v>
      </c>
      <c r="AB1250" s="248">
        <v>99.649612426757813</v>
      </c>
      <c r="AC1250" s="124">
        <v>30698</v>
      </c>
      <c r="AD1250" s="248">
        <v>0.47234347462654114</v>
      </c>
      <c r="AE1250" s="124">
        <v>2379</v>
      </c>
      <c r="AF1250" s="248">
        <v>96.469100952148438</v>
      </c>
      <c r="AG1250" s="124">
        <v>2893755</v>
      </c>
      <c r="AH1250" s="248">
        <v>0.25427168607711792</v>
      </c>
      <c r="AI1250" s="124">
        <v>20647</v>
      </c>
      <c r="AJ1250" s="248">
        <v>90.589431762695312</v>
      </c>
      <c r="AK1250" s="248">
        <v>1.1204522848129272</v>
      </c>
      <c r="AL1250" s="248">
        <v>7.7624879777431488E-2</v>
      </c>
      <c r="AM1250" s="242">
        <v>0</v>
      </c>
      <c r="AN1250" s="125">
        <v>0</v>
      </c>
      <c r="AO1250" s="300">
        <v>0</v>
      </c>
      <c r="AP1250" s="124">
        <v>0</v>
      </c>
      <c r="AQ1250" s="124">
        <v>0</v>
      </c>
      <c r="AR1250" s="124">
        <v>0</v>
      </c>
      <c r="AS1250" s="124">
        <v>0</v>
      </c>
      <c r="AT1250" s="124">
        <v>0</v>
      </c>
      <c r="AU1250" s="124">
        <v>3</v>
      </c>
      <c r="AV1250" s="298"/>
      <c r="AW1250" s="298"/>
      <c r="AX1250" s="298"/>
      <c r="AY1250" s="298"/>
      <c r="AZ1250" s="298"/>
      <c r="BA1250" s="298"/>
    </row>
    <row r="1251" spans="1:53" x14ac:dyDescent="0.25">
      <c r="A1251" s="9">
        <v>41838</v>
      </c>
      <c r="B1251" s="304" t="s">
        <v>84</v>
      </c>
      <c r="C1251" s="304" t="s">
        <v>87</v>
      </c>
      <c r="D1251" s="305">
        <v>2</v>
      </c>
      <c r="E1251" s="142">
        <v>194</v>
      </c>
      <c r="F1251" s="142">
        <v>581</v>
      </c>
      <c r="G1251" s="243">
        <v>943.5958251953125</v>
      </c>
      <c r="H1251" s="243">
        <v>0.48320835828781128</v>
      </c>
      <c r="I1251" s="243">
        <v>4389399.5</v>
      </c>
      <c r="J1251" s="143">
        <v>0</v>
      </c>
      <c r="K1251" s="142">
        <v>121025</v>
      </c>
      <c r="L1251" s="249">
        <v>97.307994216071052</v>
      </c>
      <c r="M1251" s="142">
        <v>6477609</v>
      </c>
      <c r="N1251" s="249">
        <v>0</v>
      </c>
      <c r="O1251" s="142">
        <v>67691</v>
      </c>
      <c r="P1251" s="249">
        <v>0</v>
      </c>
      <c r="Q1251" s="142">
        <v>59040</v>
      </c>
      <c r="R1251" s="249">
        <v>99.930557250976563</v>
      </c>
      <c r="S1251" s="142">
        <v>5000625</v>
      </c>
      <c r="T1251" s="249">
        <v>99.981361389160156</v>
      </c>
      <c r="U1251" s="249">
        <v>99.728179931640625</v>
      </c>
      <c r="V1251" s="249">
        <v>99.856781005859375</v>
      </c>
      <c r="W1251" s="249">
        <v>99.658927917480469</v>
      </c>
      <c r="X1251" s="249">
        <v>99.838165283203125</v>
      </c>
      <c r="Y1251" s="142">
        <v>22724244</v>
      </c>
      <c r="Z1251" s="249">
        <v>99.90740966796875</v>
      </c>
      <c r="AA1251" s="142">
        <v>11136</v>
      </c>
      <c r="AB1251" s="249">
        <v>89.529457092285156</v>
      </c>
      <c r="AC1251" s="142">
        <v>59704</v>
      </c>
      <c r="AD1251" s="249">
        <v>0.19764170050621033</v>
      </c>
      <c r="AE1251" s="142">
        <v>7977</v>
      </c>
      <c r="AF1251" s="249">
        <v>98.320167541503906</v>
      </c>
      <c r="AG1251" s="142">
        <v>6446416</v>
      </c>
      <c r="AH1251" s="249">
        <v>0.12267281860113144</v>
      </c>
      <c r="AI1251" s="142">
        <v>10754</v>
      </c>
      <c r="AJ1251" s="249">
        <v>94.85772705078125</v>
      </c>
      <c r="AK1251" s="249">
        <v>2.672391414642334</v>
      </c>
      <c r="AL1251" s="249">
        <v>0.16428011655807495</v>
      </c>
      <c r="AM1251" s="243">
        <v>0</v>
      </c>
      <c r="AN1251" s="143">
        <v>0</v>
      </c>
      <c r="AO1251" s="305">
        <v>0</v>
      </c>
      <c r="AP1251" s="142">
        <v>0</v>
      </c>
      <c r="AQ1251" s="142">
        <v>0</v>
      </c>
      <c r="AR1251" s="142">
        <v>0</v>
      </c>
      <c r="AS1251" s="142">
        <v>1</v>
      </c>
      <c r="AT1251" s="142">
        <v>0</v>
      </c>
      <c r="AU1251" s="142">
        <v>0</v>
      </c>
      <c r="AV1251" s="298"/>
      <c r="AW1251" s="298"/>
      <c r="AX1251" s="298"/>
      <c r="AY1251" s="298"/>
      <c r="AZ1251" s="298"/>
      <c r="BA1251" s="298"/>
    </row>
    <row r="1252" spans="1:53" x14ac:dyDescent="0.25">
      <c r="A1252" s="9">
        <v>41837</v>
      </c>
      <c r="B1252" s="299" t="s">
        <v>17</v>
      </c>
      <c r="C1252" s="299"/>
      <c r="D1252" s="300">
        <v>3</v>
      </c>
      <c r="E1252" s="124">
        <v>853</v>
      </c>
      <c r="F1252" s="124">
        <v>2758</v>
      </c>
      <c r="G1252" s="242">
        <v>5740.0966033935547</v>
      </c>
      <c r="H1252" s="242">
        <v>5.4371394515037537</v>
      </c>
      <c r="I1252" s="242">
        <v>14239355.3125</v>
      </c>
      <c r="J1252" s="125"/>
      <c r="K1252" s="124">
        <v>717733</v>
      </c>
      <c r="L1252" s="248">
        <v>97.321705982586835</v>
      </c>
      <c r="M1252" s="124">
        <v>28420721</v>
      </c>
      <c r="N1252" s="248">
        <v>1.7592797728515373E-5</v>
      </c>
      <c r="O1252" s="124">
        <v>669364</v>
      </c>
      <c r="P1252" s="248">
        <v>2.3903287600149743E-3</v>
      </c>
      <c r="Q1252" s="124">
        <v>1745711</v>
      </c>
      <c r="R1252" s="248">
        <v>99.927594358984834</v>
      </c>
      <c r="S1252" s="124">
        <v>21789250</v>
      </c>
      <c r="T1252" s="248">
        <v>99.935119016826377</v>
      </c>
      <c r="U1252" s="248">
        <v>99.770229185863712</v>
      </c>
      <c r="V1252" s="248">
        <v>99.773780360755595</v>
      </c>
      <c r="W1252" s="248">
        <v>99.69798991187939</v>
      </c>
      <c r="X1252" s="248">
        <v>99.709046151108055</v>
      </c>
      <c r="Y1252" s="124">
        <v>55650318</v>
      </c>
      <c r="Z1252" s="248">
        <v>99.910258454743115</v>
      </c>
      <c r="AA1252" s="124">
        <v>4923035</v>
      </c>
      <c r="AB1252" s="248">
        <v>99.791774233104775</v>
      </c>
      <c r="AC1252" s="124">
        <v>661680</v>
      </c>
      <c r="AD1252" s="248">
        <v>0.26553620857668203</v>
      </c>
      <c r="AE1252" s="124">
        <v>59659</v>
      </c>
      <c r="AF1252" s="248">
        <v>98.134396617892406</v>
      </c>
      <c r="AG1252" s="124">
        <v>28414794</v>
      </c>
      <c r="AH1252" s="248">
        <v>0.15861807717555002</v>
      </c>
      <c r="AI1252" s="124">
        <v>311703</v>
      </c>
      <c r="AJ1252" s="248">
        <v>95.013201051408771</v>
      </c>
      <c r="AK1252" s="248">
        <v>0.79685527508350229</v>
      </c>
      <c r="AL1252" s="248" t="e">
        <v>#DIV/0!</v>
      </c>
      <c r="AM1252" s="242"/>
      <c r="AN1252" s="125"/>
      <c r="AO1252" s="300"/>
      <c r="AP1252" s="124">
        <v>1</v>
      </c>
      <c r="AQ1252" s="124">
        <v>0</v>
      </c>
      <c r="AR1252" s="124">
        <v>1</v>
      </c>
      <c r="AS1252" s="124">
        <v>5</v>
      </c>
      <c r="AT1252" s="124">
        <v>2</v>
      </c>
      <c r="AU1252" s="124">
        <v>2</v>
      </c>
      <c r="AV1252" s="298"/>
      <c r="AW1252" s="298"/>
      <c r="AX1252" s="298"/>
      <c r="AY1252" s="298"/>
      <c r="AZ1252" s="298"/>
      <c r="BA1252" s="298"/>
    </row>
    <row r="1253" spans="1:53" x14ac:dyDescent="0.25">
      <c r="A1253" s="9">
        <v>41837</v>
      </c>
      <c r="B1253" s="304" t="s">
        <v>88</v>
      </c>
      <c r="C1253" s="304"/>
      <c r="D1253" s="305">
        <v>2</v>
      </c>
      <c r="E1253" s="142">
        <v>659</v>
      </c>
      <c r="F1253" s="142">
        <v>2177</v>
      </c>
      <c r="G1253" s="243">
        <v>4825.1109466552734</v>
      </c>
      <c r="H1253" s="243">
        <v>3.7584001421928406</v>
      </c>
      <c r="I1253" s="243">
        <v>10013713.8125</v>
      </c>
      <c r="J1253" s="143"/>
      <c r="K1253" s="142">
        <v>616622</v>
      </c>
      <c r="L1253" s="249">
        <v>97.360619634070787</v>
      </c>
      <c r="M1253" s="142">
        <v>21966550</v>
      </c>
      <c r="N1253" s="249">
        <v>2.2761880944052167E-5</v>
      </c>
      <c r="O1253" s="142">
        <v>603275</v>
      </c>
      <c r="P1253" s="249">
        <v>2.6521901622289391E-3</v>
      </c>
      <c r="Q1253" s="142">
        <v>1687614</v>
      </c>
      <c r="R1253" s="249">
        <v>99.928420025263449</v>
      </c>
      <c r="S1253" s="142">
        <v>16797929</v>
      </c>
      <c r="T1253" s="249">
        <v>99.921306057600987</v>
      </c>
      <c r="U1253" s="249">
        <v>99.78019904511433</v>
      </c>
      <c r="V1253" s="249">
        <v>99.747319734609405</v>
      </c>
      <c r="W1253" s="249">
        <v>99.708776403845746</v>
      </c>
      <c r="X1253" s="249">
        <v>99.668824636272888</v>
      </c>
      <c r="Y1253" s="142">
        <v>26795160</v>
      </c>
      <c r="Z1253" s="249">
        <v>99.911510532374919</v>
      </c>
      <c r="AA1253" s="142">
        <v>4910450</v>
      </c>
      <c r="AB1253" s="249">
        <v>99.810485249283289</v>
      </c>
      <c r="AC1253" s="142">
        <v>603570</v>
      </c>
      <c r="AD1253" s="249">
        <v>0.27005980820817144</v>
      </c>
      <c r="AE1253" s="142">
        <v>51749</v>
      </c>
      <c r="AF1253" s="249">
        <v>98.036676360972521</v>
      </c>
      <c r="AG1253" s="142">
        <v>21994050</v>
      </c>
      <c r="AH1253" s="249">
        <v>0.16780447446544819</v>
      </c>
      <c r="AI1253" s="142">
        <v>299007</v>
      </c>
      <c r="AJ1253" s="249">
        <v>95.024864901344358</v>
      </c>
      <c r="AK1253" s="249">
        <v>8.8982184184280685E-7</v>
      </c>
      <c r="AL1253" s="249" t="e">
        <v>#DIV/0!</v>
      </c>
      <c r="AM1253" s="243"/>
      <c r="AN1253" s="143"/>
      <c r="AO1253" s="305"/>
      <c r="AP1253" s="142">
        <v>1</v>
      </c>
      <c r="AQ1253" s="142">
        <v>0</v>
      </c>
      <c r="AR1253" s="142">
        <v>1</v>
      </c>
      <c r="AS1253" s="142">
        <v>5</v>
      </c>
      <c r="AT1253" s="142">
        <v>1</v>
      </c>
      <c r="AU1253" s="142">
        <v>2</v>
      </c>
      <c r="AV1253" s="298"/>
      <c r="AW1253" s="298"/>
      <c r="AX1253" s="298"/>
      <c r="AY1253" s="298"/>
      <c r="AZ1253" s="298"/>
      <c r="BA1253" s="298"/>
    </row>
    <row r="1254" spans="1:53" x14ac:dyDescent="0.25">
      <c r="A1254" s="9">
        <v>41837</v>
      </c>
      <c r="B1254" s="306" t="s">
        <v>89</v>
      </c>
      <c r="C1254" s="306"/>
      <c r="D1254" s="307">
        <v>1</v>
      </c>
      <c r="E1254" s="145">
        <v>194</v>
      </c>
      <c r="F1254" s="145">
        <v>581</v>
      </c>
      <c r="G1254" s="244">
        <v>914.98565673828125</v>
      </c>
      <c r="H1254" s="244">
        <v>1.6787393093109131</v>
      </c>
      <c r="I1254" s="244">
        <v>4225641.5</v>
      </c>
      <c r="J1254" s="138"/>
      <c r="K1254" s="145">
        <v>101111</v>
      </c>
      <c r="L1254" s="250">
        <v>97.084392400431213</v>
      </c>
      <c r="M1254" s="145">
        <v>6454171</v>
      </c>
      <c r="N1254" s="250">
        <v>0</v>
      </c>
      <c r="O1254" s="145">
        <v>66089</v>
      </c>
      <c r="P1254" s="250">
        <v>0</v>
      </c>
      <c r="Q1254" s="145">
        <v>58097</v>
      </c>
      <c r="R1254" s="250">
        <v>99.903610229492188</v>
      </c>
      <c r="S1254" s="145">
        <v>4991321</v>
      </c>
      <c r="T1254" s="250">
        <v>99.981605529785156</v>
      </c>
      <c r="U1254" s="250">
        <v>99.679222106933594</v>
      </c>
      <c r="V1254" s="250">
        <v>99.863838195800781</v>
      </c>
      <c r="W1254" s="250">
        <v>99.583145141601563</v>
      </c>
      <c r="X1254" s="250">
        <v>99.845466613769531</v>
      </c>
      <c r="Y1254" s="145">
        <v>28855158</v>
      </c>
      <c r="Z1254" s="250">
        <v>99.909095764160156</v>
      </c>
      <c r="AA1254" s="145">
        <v>12585</v>
      </c>
      <c r="AB1254" s="250">
        <v>92.491058349609375</v>
      </c>
      <c r="AC1254" s="145">
        <v>58110</v>
      </c>
      <c r="AD1254" s="250">
        <v>0.21855102479457855</v>
      </c>
      <c r="AE1254" s="145">
        <v>7910</v>
      </c>
      <c r="AF1254" s="250">
        <v>98.773704528808594</v>
      </c>
      <c r="AG1254" s="145">
        <v>6420744</v>
      </c>
      <c r="AH1254" s="250">
        <v>0.12715037167072296</v>
      </c>
      <c r="AI1254" s="145">
        <v>12696</v>
      </c>
      <c r="AJ1254" s="250">
        <v>94.738502502441406</v>
      </c>
      <c r="AK1254" s="250">
        <v>2.6852009296417236</v>
      </c>
      <c r="AL1254" s="250">
        <v>0.14792248606681824</v>
      </c>
      <c r="AM1254" s="244"/>
      <c r="AN1254" s="138"/>
      <c r="AO1254" s="307"/>
      <c r="AP1254" s="145">
        <v>0</v>
      </c>
      <c r="AQ1254" s="145">
        <v>0</v>
      </c>
      <c r="AR1254" s="145">
        <v>0</v>
      </c>
      <c r="AS1254" s="145">
        <v>0</v>
      </c>
      <c r="AT1254" s="145">
        <v>1</v>
      </c>
      <c r="AU1254" s="145">
        <v>0</v>
      </c>
      <c r="AV1254" s="298"/>
      <c r="AW1254" s="298"/>
      <c r="AX1254" s="298"/>
      <c r="AY1254" s="298"/>
      <c r="AZ1254" s="298"/>
      <c r="BA1254" s="298"/>
    </row>
    <row r="1255" spans="1:53" x14ac:dyDescent="0.25">
      <c r="A1255" s="9">
        <v>41837</v>
      </c>
      <c r="B1255" s="309" t="s">
        <v>75</v>
      </c>
      <c r="C1255" s="309" t="s">
        <v>86</v>
      </c>
      <c r="D1255" s="310" t="s">
        <v>118</v>
      </c>
      <c r="E1255" s="127">
        <v>39</v>
      </c>
      <c r="F1255" s="127">
        <v>158</v>
      </c>
      <c r="G1255" s="245">
        <v>1234.81689453125</v>
      </c>
      <c r="H1255" s="245">
        <v>0.58080005645751953</v>
      </c>
      <c r="I1255" s="245">
        <v>899482.375</v>
      </c>
      <c r="J1255" s="126">
        <v>0</v>
      </c>
      <c r="K1255" s="127">
        <v>137565</v>
      </c>
      <c r="L1255" s="251">
        <v>97.452113546323559</v>
      </c>
      <c r="M1255" s="127">
        <v>3439652</v>
      </c>
      <c r="N1255" s="251">
        <v>5.8145418734056875E-5</v>
      </c>
      <c r="O1255" s="127">
        <v>158861</v>
      </c>
      <c r="P1255" s="251">
        <v>8.8127357885241508E-3</v>
      </c>
      <c r="Q1255" s="127">
        <v>373606</v>
      </c>
      <c r="R1255" s="251">
        <v>99.925323486328125</v>
      </c>
      <c r="S1255" s="127">
        <v>2716715</v>
      </c>
      <c r="T1255" s="251">
        <v>99.929435729980469</v>
      </c>
      <c r="U1255" s="251">
        <v>99.759536743164063</v>
      </c>
      <c r="V1255" s="251">
        <v>99.146369934082031</v>
      </c>
      <c r="W1255" s="251">
        <v>99.685043334960938</v>
      </c>
      <c r="X1255" s="251">
        <v>99.076408386230469</v>
      </c>
      <c r="Y1255" s="127">
        <v>3446514</v>
      </c>
      <c r="Z1255" s="251">
        <v>99.93048095703125</v>
      </c>
      <c r="AA1255" s="127">
        <v>609092</v>
      </c>
      <c r="AB1255" s="251">
        <v>99.669181823730469</v>
      </c>
      <c r="AC1255" s="127">
        <v>158964</v>
      </c>
      <c r="AD1255" s="251">
        <v>0.30572959780693054</v>
      </c>
      <c r="AE1255" s="127">
        <v>19049</v>
      </c>
      <c r="AF1255" s="251">
        <v>98.015640258789063</v>
      </c>
      <c r="AG1255" s="127">
        <v>3421780</v>
      </c>
      <c r="AH1255" s="251">
        <v>0.14071623980998993</v>
      </c>
      <c r="AI1255" s="127">
        <v>113896</v>
      </c>
      <c r="AJ1255" s="251">
        <v>96.247451782226563</v>
      </c>
      <c r="AK1255" s="251">
        <v>1.1373128890991211</v>
      </c>
      <c r="AL1255" s="251">
        <v>6.2172148376703262E-2</v>
      </c>
      <c r="AM1255" s="245">
        <v>0</v>
      </c>
      <c r="AN1255" s="126">
        <v>0</v>
      </c>
      <c r="AO1255" s="156">
        <v>0</v>
      </c>
      <c r="AP1255" s="127">
        <v>1</v>
      </c>
      <c r="AQ1255" s="127">
        <v>0</v>
      </c>
      <c r="AR1255" s="127">
        <v>0</v>
      </c>
      <c r="AS1255" s="127">
        <v>3</v>
      </c>
      <c r="AT1255" s="127">
        <v>0</v>
      </c>
      <c r="AU1255" s="127">
        <v>0</v>
      </c>
      <c r="AV1255" s="298"/>
      <c r="AW1255" s="298"/>
      <c r="AX1255" s="298"/>
      <c r="AY1255" s="298"/>
      <c r="AZ1255" s="298"/>
      <c r="BA1255" s="298"/>
    </row>
    <row r="1256" spans="1:53" x14ac:dyDescent="0.25">
      <c r="A1256" s="9">
        <v>41837</v>
      </c>
      <c r="B1256" s="309" t="s">
        <v>76</v>
      </c>
      <c r="C1256" s="309" t="s">
        <v>86</v>
      </c>
      <c r="D1256" s="310" t="s">
        <v>119</v>
      </c>
      <c r="E1256" s="127">
        <v>53</v>
      </c>
      <c r="F1256" s="127">
        <v>171</v>
      </c>
      <c r="G1256" s="245">
        <v>364.73992919921875</v>
      </c>
      <c r="H1256" s="245">
        <v>0.74880003929138184</v>
      </c>
      <c r="I1256" s="245">
        <v>706604.0625</v>
      </c>
      <c r="J1256" s="126">
        <v>0</v>
      </c>
      <c r="K1256" s="127">
        <v>44980</v>
      </c>
      <c r="L1256" s="251">
        <v>97.576700755891508</v>
      </c>
      <c r="M1256" s="127">
        <v>1480626</v>
      </c>
      <c r="N1256" s="251">
        <v>0</v>
      </c>
      <c r="O1256" s="127">
        <v>41215</v>
      </c>
      <c r="P1256" s="251">
        <v>0</v>
      </c>
      <c r="Q1256" s="127">
        <v>125133</v>
      </c>
      <c r="R1256" s="251">
        <v>99.939262390136719</v>
      </c>
      <c r="S1256" s="127">
        <v>1167439</v>
      </c>
      <c r="T1256" s="251">
        <v>99.943038940429688</v>
      </c>
      <c r="U1256" s="251">
        <v>99.75494384765625</v>
      </c>
      <c r="V1256" s="251">
        <v>99.896392822265625</v>
      </c>
      <c r="W1256" s="251">
        <v>99.694358825683594</v>
      </c>
      <c r="X1256" s="251">
        <v>99.839492797851563</v>
      </c>
      <c r="Y1256" s="127">
        <v>1604176</v>
      </c>
      <c r="Z1256" s="251">
        <v>99.921951293945313</v>
      </c>
      <c r="AA1256" s="127">
        <v>265161</v>
      </c>
      <c r="AB1256" s="251">
        <v>99.875923156738281</v>
      </c>
      <c r="AC1256" s="127">
        <v>41240</v>
      </c>
      <c r="AD1256" s="251">
        <v>0.29340445995330811</v>
      </c>
      <c r="AE1256" s="127">
        <v>814</v>
      </c>
      <c r="AF1256" s="251">
        <v>97.420150756835938</v>
      </c>
      <c r="AG1256" s="127">
        <v>1483180</v>
      </c>
      <c r="AH1256" s="251">
        <v>0.13835138082504272</v>
      </c>
      <c r="AI1256" s="127">
        <v>13591</v>
      </c>
      <c r="AJ1256" s="251">
        <v>90.699729919433594</v>
      </c>
      <c r="AK1256" s="251">
        <v>1.156125545501709</v>
      </c>
      <c r="AL1256" s="251">
        <v>5.7718109339475632E-2</v>
      </c>
      <c r="AM1256" s="245">
        <v>0</v>
      </c>
      <c r="AN1256" s="126">
        <v>0</v>
      </c>
      <c r="AO1256" s="156">
        <v>0</v>
      </c>
      <c r="AP1256" s="127">
        <v>0</v>
      </c>
      <c r="AQ1256" s="127">
        <v>0</v>
      </c>
      <c r="AR1256" s="127">
        <v>0</v>
      </c>
      <c r="AS1256" s="127">
        <v>0</v>
      </c>
      <c r="AT1256" s="127">
        <v>0</v>
      </c>
      <c r="AU1256" s="127">
        <v>0</v>
      </c>
      <c r="AV1256" s="298"/>
      <c r="AW1256" s="298"/>
      <c r="AX1256" s="298"/>
      <c r="AY1256" s="298"/>
      <c r="AZ1256" s="298"/>
      <c r="BA1256" s="298"/>
    </row>
    <row r="1257" spans="1:53" x14ac:dyDescent="0.25">
      <c r="A1257" s="9">
        <v>41837</v>
      </c>
      <c r="B1257" s="309" t="s">
        <v>77</v>
      </c>
      <c r="C1257" s="309" t="s">
        <v>86</v>
      </c>
      <c r="D1257" s="310" t="s">
        <v>118</v>
      </c>
      <c r="E1257" s="127">
        <v>65</v>
      </c>
      <c r="F1257" s="127">
        <v>220</v>
      </c>
      <c r="G1257" s="245">
        <v>602.9111328125</v>
      </c>
      <c r="H1257" s="245">
        <v>0.17280000448226929</v>
      </c>
      <c r="I1257" s="245">
        <v>939741.875</v>
      </c>
      <c r="J1257" s="126">
        <v>0</v>
      </c>
      <c r="K1257" s="127">
        <v>83010</v>
      </c>
      <c r="L1257" s="251">
        <v>97.396699192868326</v>
      </c>
      <c r="M1257" s="127">
        <v>2707058</v>
      </c>
      <c r="N1257" s="251">
        <v>0</v>
      </c>
      <c r="O1257" s="127">
        <v>70502</v>
      </c>
      <c r="P1257" s="251">
        <v>0</v>
      </c>
      <c r="Q1257" s="127">
        <v>210793</v>
      </c>
      <c r="R1257" s="251">
        <v>99.960624694824219</v>
      </c>
      <c r="S1257" s="127">
        <v>2093080</v>
      </c>
      <c r="T1257" s="251">
        <v>99.959053039550781</v>
      </c>
      <c r="U1257" s="251">
        <v>99.818443298339844</v>
      </c>
      <c r="V1257" s="251">
        <v>99.870079040527344</v>
      </c>
      <c r="W1257" s="251">
        <v>99.779136657714844</v>
      </c>
      <c r="X1257" s="251">
        <v>99.829185485839844</v>
      </c>
      <c r="Y1257" s="127">
        <v>2926719</v>
      </c>
      <c r="Z1257" s="251">
        <v>99.887451171875</v>
      </c>
      <c r="AA1257" s="127">
        <v>551567</v>
      </c>
      <c r="AB1257" s="251">
        <v>99.835739135742188</v>
      </c>
      <c r="AC1257" s="127">
        <v>70549</v>
      </c>
      <c r="AD1257" s="251">
        <v>0.2494719922542572</v>
      </c>
      <c r="AE1257" s="127">
        <v>5690</v>
      </c>
      <c r="AF1257" s="251">
        <v>98.260108947753906</v>
      </c>
      <c r="AG1257" s="127">
        <v>2711719</v>
      </c>
      <c r="AH1257" s="251">
        <v>0.13397406041622162</v>
      </c>
      <c r="AI1257" s="127">
        <v>25207</v>
      </c>
      <c r="AJ1257" s="251">
        <v>95.104537963867188</v>
      </c>
      <c r="AK1257" s="251">
        <v>0.98417603969573975</v>
      </c>
      <c r="AL1257" s="251">
        <v>6.054498627781868E-2</v>
      </c>
      <c r="AM1257" s="245">
        <v>0</v>
      </c>
      <c r="AN1257" s="126">
        <v>0</v>
      </c>
      <c r="AO1257" s="156">
        <v>0</v>
      </c>
      <c r="AP1257" s="127">
        <v>0</v>
      </c>
      <c r="AQ1257" s="127">
        <v>0</v>
      </c>
      <c r="AR1257" s="127">
        <v>0</v>
      </c>
      <c r="AS1257" s="127">
        <v>0</v>
      </c>
      <c r="AT1257" s="127">
        <v>0</v>
      </c>
      <c r="AU1257" s="127">
        <v>0</v>
      </c>
      <c r="AV1257" s="298"/>
      <c r="AW1257" s="298"/>
      <c r="AX1257" s="298"/>
      <c r="AY1257" s="298"/>
      <c r="AZ1257" s="298"/>
      <c r="BA1257" s="298"/>
    </row>
    <row r="1258" spans="1:53" x14ac:dyDescent="0.25">
      <c r="A1258" s="9">
        <v>41837</v>
      </c>
      <c r="B1258" s="309" t="s">
        <v>124</v>
      </c>
      <c r="C1258" s="309" t="s">
        <v>86</v>
      </c>
      <c r="D1258" s="310" t="s">
        <v>118</v>
      </c>
      <c r="E1258" s="127">
        <v>43</v>
      </c>
      <c r="F1258" s="127">
        <v>139</v>
      </c>
      <c r="G1258" s="245">
        <v>262.47598266601562</v>
      </c>
      <c r="H1258" s="245">
        <v>0.26640000939369202</v>
      </c>
      <c r="I1258" s="245">
        <v>469337.625</v>
      </c>
      <c r="J1258" s="126">
        <v>0</v>
      </c>
      <c r="K1258" s="127">
        <v>19309</v>
      </c>
      <c r="L1258" s="251">
        <v>96.985861515355538</v>
      </c>
      <c r="M1258" s="127">
        <v>1585738</v>
      </c>
      <c r="N1258" s="251">
        <v>0</v>
      </c>
      <c r="O1258" s="127">
        <v>33358</v>
      </c>
      <c r="P1258" s="251">
        <v>0</v>
      </c>
      <c r="Q1258" s="127">
        <v>95396</v>
      </c>
      <c r="R1258" s="251">
        <v>99.937103271484375</v>
      </c>
      <c r="S1258" s="127">
        <v>1186963</v>
      </c>
      <c r="T1258" s="251">
        <v>99.937828063964844</v>
      </c>
      <c r="U1258" s="251">
        <v>99.733200073242188</v>
      </c>
      <c r="V1258" s="251">
        <v>99.782875061035156</v>
      </c>
      <c r="W1258" s="251">
        <v>99.67047119140625</v>
      </c>
      <c r="X1258" s="251">
        <v>99.720840454101563</v>
      </c>
      <c r="Y1258" s="127">
        <v>1661178</v>
      </c>
      <c r="Z1258" s="251">
        <v>99.909820556640625</v>
      </c>
      <c r="AA1258" s="127">
        <v>282174</v>
      </c>
      <c r="AB1258" s="251">
        <v>99.867454528808594</v>
      </c>
      <c r="AC1258" s="127">
        <v>33358</v>
      </c>
      <c r="AD1258" s="251">
        <v>0.27579590678215027</v>
      </c>
      <c r="AE1258" s="127">
        <v>3039</v>
      </c>
      <c r="AF1258" s="251">
        <v>98.288909912109375</v>
      </c>
      <c r="AG1258" s="127">
        <v>1586996</v>
      </c>
      <c r="AH1258" s="251">
        <v>0.13616921007633209</v>
      </c>
      <c r="AI1258" s="127">
        <v>23237</v>
      </c>
      <c r="AJ1258" s="251">
        <v>92.103111267089844</v>
      </c>
      <c r="AK1258" s="251">
        <v>0.81826627254486084</v>
      </c>
      <c r="AL1258" s="251">
        <v>5.0748199224472046E-2</v>
      </c>
      <c r="AM1258" s="245">
        <v>0</v>
      </c>
      <c r="AN1258" s="126">
        <v>0</v>
      </c>
      <c r="AO1258" s="156">
        <v>0</v>
      </c>
      <c r="AP1258" s="127">
        <v>0</v>
      </c>
      <c r="AQ1258" s="127">
        <v>0</v>
      </c>
      <c r="AR1258" s="127">
        <v>0</v>
      </c>
      <c r="AS1258" s="127">
        <v>0</v>
      </c>
      <c r="AT1258" s="127">
        <v>0</v>
      </c>
      <c r="AU1258" s="127">
        <v>0</v>
      </c>
      <c r="AV1258" s="298"/>
      <c r="AW1258" s="298"/>
      <c r="AX1258" s="298"/>
      <c r="AY1258" s="298"/>
      <c r="AZ1258" s="298"/>
      <c r="BA1258" s="298"/>
    </row>
    <row r="1259" spans="1:53" x14ac:dyDescent="0.25">
      <c r="A1259" s="9">
        <v>41837</v>
      </c>
      <c r="B1259" s="309" t="s">
        <v>78</v>
      </c>
      <c r="C1259" s="309" t="s">
        <v>86</v>
      </c>
      <c r="D1259" s="310" t="s">
        <v>118</v>
      </c>
      <c r="E1259" s="127">
        <v>33</v>
      </c>
      <c r="F1259" s="127">
        <v>104</v>
      </c>
      <c r="G1259" s="245">
        <v>491.13601684570312</v>
      </c>
      <c r="H1259" s="245">
        <v>4.0799997746944427E-2</v>
      </c>
      <c r="I1259" s="245">
        <v>376428.4375</v>
      </c>
      <c r="J1259" s="126">
        <v>0</v>
      </c>
      <c r="K1259" s="127">
        <v>59721</v>
      </c>
      <c r="L1259" s="251">
        <v>97.094824266171031</v>
      </c>
      <c r="M1259" s="127">
        <v>1491341</v>
      </c>
      <c r="N1259" s="251">
        <v>0</v>
      </c>
      <c r="O1259" s="127">
        <v>59034</v>
      </c>
      <c r="P1259" s="251">
        <v>0</v>
      </c>
      <c r="Q1259" s="127">
        <v>156031</v>
      </c>
      <c r="R1259" s="251">
        <v>99.9615478515625</v>
      </c>
      <c r="S1259" s="127">
        <v>1071121</v>
      </c>
      <c r="T1259" s="251">
        <v>99.948371887207031</v>
      </c>
      <c r="U1259" s="251">
        <v>99.850936889648438</v>
      </c>
      <c r="V1259" s="251">
        <v>99.875747680664062</v>
      </c>
      <c r="W1259" s="251">
        <v>99.812545776367188</v>
      </c>
      <c r="X1259" s="251">
        <v>99.824180603027344</v>
      </c>
      <c r="Y1259" s="127">
        <v>1645351</v>
      </c>
      <c r="Z1259" s="251">
        <v>99.881729125976563</v>
      </c>
      <c r="AA1259" s="127">
        <v>257913</v>
      </c>
      <c r="AB1259" s="251">
        <v>99.83056640625</v>
      </c>
      <c r="AC1259" s="127">
        <v>59099</v>
      </c>
      <c r="AD1259" s="251">
        <v>0.2775004506111145</v>
      </c>
      <c r="AE1259" s="127">
        <v>4423</v>
      </c>
      <c r="AF1259" s="251">
        <v>97.332130432128906</v>
      </c>
      <c r="AG1259" s="127">
        <v>1495464</v>
      </c>
      <c r="AH1259" s="251">
        <v>0.1693120002746582</v>
      </c>
      <c r="AI1259" s="127">
        <v>14325</v>
      </c>
      <c r="AJ1259" s="251">
        <v>96.104713439941406</v>
      </c>
      <c r="AK1259" s="251">
        <v>1.056251049041748</v>
      </c>
      <c r="AL1259" s="251">
        <v>5.1406737416982651E-2</v>
      </c>
      <c r="AM1259" s="245">
        <v>0</v>
      </c>
      <c r="AN1259" s="126">
        <v>0</v>
      </c>
      <c r="AO1259" s="156">
        <v>0</v>
      </c>
      <c r="AP1259" s="127">
        <v>0</v>
      </c>
      <c r="AQ1259" s="127">
        <v>0</v>
      </c>
      <c r="AR1259" s="127">
        <v>0</v>
      </c>
      <c r="AS1259" s="127">
        <v>0</v>
      </c>
      <c r="AT1259" s="127">
        <v>0</v>
      </c>
      <c r="AU1259" s="127">
        <v>0</v>
      </c>
      <c r="AV1259" s="298"/>
      <c r="AW1259" s="298"/>
      <c r="AX1259" s="298"/>
      <c r="AY1259" s="298"/>
      <c r="AZ1259" s="298"/>
      <c r="BA1259" s="298"/>
    </row>
    <row r="1260" spans="1:53" x14ac:dyDescent="0.25">
      <c r="A1260" s="9">
        <v>41837</v>
      </c>
      <c r="B1260" s="309" t="s">
        <v>79</v>
      </c>
      <c r="C1260" s="309" t="s">
        <v>86</v>
      </c>
      <c r="D1260" s="310" t="s">
        <v>119</v>
      </c>
      <c r="E1260" s="127">
        <v>81</v>
      </c>
      <c r="F1260" s="127">
        <v>273</v>
      </c>
      <c r="G1260" s="245">
        <v>370.18075561523437</v>
      </c>
      <c r="H1260" s="245">
        <v>1.0512000322341919</v>
      </c>
      <c r="I1260" s="245">
        <v>1264789.75</v>
      </c>
      <c r="J1260" s="126">
        <v>0</v>
      </c>
      <c r="K1260" s="127">
        <v>50737</v>
      </c>
      <c r="L1260" s="251">
        <v>97.427912568736815</v>
      </c>
      <c r="M1260" s="127">
        <v>2775178</v>
      </c>
      <c r="N1260" s="251">
        <v>0</v>
      </c>
      <c r="O1260" s="127">
        <v>43990</v>
      </c>
      <c r="P1260" s="251">
        <v>0</v>
      </c>
      <c r="Q1260" s="127">
        <v>135276</v>
      </c>
      <c r="R1260" s="251">
        <v>99.90020751953125</v>
      </c>
      <c r="S1260" s="127">
        <v>2118058</v>
      </c>
      <c r="T1260" s="251">
        <v>99.898353576660156</v>
      </c>
      <c r="U1260" s="251">
        <v>99.713569641113281</v>
      </c>
      <c r="V1260" s="251">
        <v>99.81719970703125</v>
      </c>
      <c r="W1260" s="251">
        <v>99.614059448242187</v>
      </c>
      <c r="X1260" s="251">
        <v>99.715736389160156</v>
      </c>
      <c r="Y1260" s="127">
        <v>3458161</v>
      </c>
      <c r="Z1260" s="251">
        <v>99.904777526855469</v>
      </c>
      <c r="AA1260" s="127">
        <v>634808</v>
      </c>
      <c r="AB1260" s="251">
        <v>99.850189208984375</v>
      </c>
      <c r="AC1260" s="127">
        <v>44019</v>
      </c>
      <c r="AD1260" s="251">
        <v>0.31804448366165161</v>
      </c>
      <c r="AE1260" s="127">
        <v>2868</v>
      </c>
      <c r="AF1260" s="251">
        <v>98.884239196777344</v>
      </c>
      <c r="AG1260" s="127">
        <v>2777834</v>
      </c>
      <c r="AH1260" s="251">
        <v>0.12272151559591293</v>
      </c>
      <c r="AI1260" s="127">
        <v>26172</v>
      </c>
      <c r="AJ1260" s="251">
        <v>97.115234375</v>
      </c>
      <c r="AK1260" s="251">
        <v>0.94060587882995605</v>
      </c>
      <c r="AL1260" s="251">
        <v>6.6981680691242218E-2</v>
      </c>
      <c r="AM1260" s="245">
        <v>0</v>
      </c>
      <c r="AN1260" s="126">
        <v>0</v>
      </c>
      <c r="AO1260" s="156">
        <v>0</v>
      </c>
      <c r="AP1260" s="127">
        <v>0</v>
      </c>
      <c r="AQ1260" s="127">
        <v>0</v>
      </c>
      <c r="AR1260" s="127">
        <v>0</v>
      </c>
      <c r="AS1260" s="127">
        <v>0</v>
      </c>
      <c r="AT1260" s="127">
        <v>0</v>
      </c>
      <c r="AU1260" s="127">
        <v>1</v>
      </c>
      <c r="AV1260" s="298"/>
      <c r="AW1260" s="298"/>
      <c r="AX1260" s="298"/>
      <c r="AY1260" s="298"/>
      <c r="AZ1260" s="298"/>
      <c r="BA1260" s="298"/>
    </row>
    <row r="1261" spans="1:53" x14ac:dyDescent="0.25">
      <c r="A1261" s="9">
        <v>41837</v>
      </c>
      <c r="B1261" s="309" t="s">
        <v>80</v>
      </c>
      <c r="C1261" s="309" t="s">
        <v>86</v>
      </c>
      <c r="D1261" s="310" t="s">
        <v>119</v>
      </c>
      <c r="E1261" s="127">
        <v>58</v>
      </c>
      <c r="F1261" s="127">
        <v>180</v>
      </c>
      <c r="G1261" s="245">
        <v>265.88400268554688</v>
      </c>
      <c r="H1261" s="245">
        <v>7.1999996900558472E-2</v>
      </c>
      <c r="I1261" s="245">
        <v>736545.0625</v>
      </c>
      <c r="J1261" s="126">
        <v>0</v>
      </c>
      <c r="K1261" s="127">
        <v>35966</v>
      </c>
      <c r="L1261" s="251">
        <v>97.475393427125624</v>
      </c>
      <c r="M1261" s="127">
        <v>1522564</v>
      </c>
      <c r="N1261" s="251">
        <v>0</v>
      </c>
      <c r="O1261" s="127">
        <v>32185</v>
      </c>
      <c r="P1261" s="251">
        <v>0</v>
      </c>
      <c r="Q1261" s="127">
        <v>85596</v>
      </c>
      <c r="R1261" s="251">
        <v>99.914718627929688</v>
      </c>
      <c r="S1261" s="127">
        <v>1145253</v>
      </c>
      <c r="T1261" s="251">
        <v>99.936782836914062</v>
      </c>
      <c r="U1261" s="251">
        <v>99.751434326171875</v>
      </c>
      <c r="V1261" s="251">
        <v>99.883750915527344</v>
      </c>
      <c r="W1261" s="251">
        <v>99.666366577148438</v>
      </c>
      <c r="X1261" s="251">
        <v>99.820610046386719</v>
      </c>
      <c r="Y1261" s="127">
        <v>1600280</v>
      </c>
      <c r="Z1261" s="251">
        <v>99.905265808105469</v>
      </c>
      <c r="AA1261" s="127">
        <v>283547</v>
      </c>
      <c r="AB1261" s="251">
        <v>99.8536376953125</v>
      </c>
      <c r="AC1261" s="127">
        <v>32161</v>
      </c>
      <c r="AD1261" s="251">
        <v>0.23009234666824341</v>
      </c>
      <c r="AE1261" s="127">
        <v>1991</v>
      </c>
      <c r="AF1261" s="251">
        <v>98.794578552246094</v>
      </c>
      <c r="AG1261" s="127">
        <v>1525026</v>
      </c>
      <c r="AH1261" s="251">
        <v>0.13560424745082855</v>
      </c>
      <c r="AI1261" s="127">
        <v>12558</v>
      </c>
      <c r="AJ1261" s="251">
        <v>96.010513305664063</v>
      </c>
      <c r="AK1261" s="251">
        <v>1.1005245447158813</v>
      </c>
      <c r="AL1261" s="251">
        <v>6.6150546073913574E-2</v>
      </c>
      <c r="AM1261" s="245">
        <v>0</v>
      </c>
      <c r="AN1261" s="126">
        <v>0</v>
      </c>
      <c r="AO1261" s="156">
        <v>0</v>
      </c>
      <c r="AP1261" s="127">
        <v>0</v>
      </c>
      <c r="AQ1261" s="127">
        <v>0</v>
      </c>
      <c r="AR1261" s="127">
        <v>0</v>
      </c>
      <c r="AS1261" s="127">
        <v>0</v>
      </c>
      <c r="AT1261" s="127">
        <v>0</v>
      </c>
      <c r="AU1261" s="127">
        <v>0</v>
      </c>
      <c r="AV1261" s="298"/>
      <c r="AW1261" s="298"/>
      <c r="AX1261" s="298"/>
      <c r="AY1261" s="298"/>
      <c r="AZ1261" s="298"/>
      <c r="BA1261" s="298"/>
    </row>
    <row r="1262" spans="1:53" x14ac:dyDescent="0.25">
      <c r="A1262" s="9">
        <v>41837</v>
      </c>
      <c r="B1262" s="309" t="s">
        <v>81</v>
      </c>
      <c r="C1262" s="309" t="s">
        <v>86</v>
      </c>
      <c r="D1262" s="310" t="s">
        <v>119</v>
      </c>
      <c r="E1262" s="127">
        <v>40</v>
      </c>
      <c r="F1262" s="127">
        <v>134</v>
      </c>
      <c r="G1262" s="245">
        <v>262.68954467773437</v>
      </c>
      <c r="H1262" s="245">
        <v>0.10080000013113022</v>
      </c>
      <c r="I1262" s="245">
        <v>683068.6875</v>
      </c>
      <c r="J1262" s="126">
        <v>0</v>
      </c>
      <c r="K1262" s="127">
        <v>23077</v>
      </c>
      <c r="L1262" s="251">
        <v>97.348008839970532</v>
      </c>
      <c r="M1262" s="127">
        <v>1266044</v>
      </c>
      <c r="N1262" s="251">
        <v>0</v>
      </c>
      <c r="O1262" s="127">
        <v>30660</v>
      </c>
      <c r="P1262" s="251">
        <v>0</v>
      </c>
      <c r="Q1262" s="127">
        <v>86050</v>
      </c>
      <c r="R1262" s="251">
        <v>99.94189453125</v>
      </c>
      <c r="S1262" s="127">
        <v>956983</v>
      </c>
      <c r="T1262" s="251">
        <v>99.943778991699219</v>
      </c>
      <c r="U1262" s="251">
        <v>99.735809326171875</v>
      </c>
      <c r="V1262" s="251">
        <v>99.823623657226563</v>
      </c>
      <c r="W1262" s="251">
        <v>99.6778564453125</v>
      </c>
      <c r="X1262" s="251">
        <v>99.767501831054687</v>
      </c>
      <c r="Y1262" s="127">
        <v>1528486</v>
      </c>
      <c r="Z1262" s="251">
        <v>99.916259765625</v>
      </c>
      <c r="AA1262" s="127">
        <v>300521</v>
      </c>
      <c r="AB1262" s="251">
        <v>99.879539489746094</v>
      </c>
      <c r="AC1262" s="127">
        <v>30665</v>
      </c>
      <c r="AD1262" s="251">
        <v>0.2771889865398407</v>
      </c>
      <c r="AE1262" s="127">
        <v>2204</v>
      </c>
      <c r="AF1262" s="251">
        <v>98.548095703125</v>
      </c>
      <c r="AG1262" s="127">
        <v>1267530</v>
      </c>
      <c r="AH1262" s="251">
        <v>0.13380354642868042</v>
      </c>
      <c r="AI1262" s="127">
        <v>14198</v>
      </c>
      <c r="AJ1262" s="251">
        <v>96.32342529296875</v>
      </c>
      <c r="AK1262" s="251">
        <v>0.96272289752960205</v>
      </c>
      <c r="AL1262" s="251">
        <v>6.1113428324460983E-2</v>
      </c>
      <c r="AM1262" s="245">
        <v>0</v>
      </c>
      <c r="AN1262" s="126">
        <v>0</v>
      </c>
      <c r="AO1262" s="156">
        <v>0</v>
      </c>
      <c r="AP1262" s="127">
        <v>0</v>
      </c>
      <c r="AQ1262" s="127">
        <v>0</v>
      </c>
      <c r="AR1262" s="127">
        <v>0</v>
      </c>
      <c r="AS1262" s="127">
        <v>0</v>
      </c>
      <c r="AT1262" s="127">
        <v>0</v>
      </c>
      <c r="AU1262" s="127">
        <v>0</v>
      </c>
      <c r="AV1262" s="298"/>
      <c r="AW1262" s="298"/>
      <c r="AX1262" s="298"/>
      <c r="AY1262" s="298"/>
      <c r="AZ1262" s="298"/>
      <c r="BA1262" s="298"/>
    </row>
    <row r="1263" spans="1:53" x14ac:dyDescent="0.25">
      <c r="A1263" s="9">
        <v>41837</v>
      </c>
      <c r="B1263" s="309" t="s">
        <v>125</v>
      </c>
      <c r="C1263" s="309" t="s">
        <v>86</v>
      </c>
      <c r="D1263" s="310" t="s">
        <v>119</v>
      </c>
      <c r="E1263" s="127">
        <v>16</v>
      </c>
      <c r="F1263" s="127">
        <v>58</v>
      </c>
      <c r="G1263" s="245">
        <v>290.63037109375</v>
      </c>
      <c r="H1263" s="245">
        <v>0.43199998140335083</v>
      </c>
      <c r="I1263" s="245">
        <v>279768.5</v>
      </c>
      <c r="J1263" s="126">
        <v>0</v>
      </c>
      <c r="K1263" s="127">
        <v>49726</v>
      </c>
      <c r="L1263" s="251">
        <v>97.550577162852434</v>
      </c>
      <c r="M1263" s="127">
        <v>808107</v>
      </c>
      <c r="N1263" s="251">
        <v>0</v>
      </c>
      <c r="O1263" s="127">
        <v>37288</v>
      </c>
      <c r="P1263" s="251">
        <v>0</v>
      </c>
      <c r="Q1263" s="127">
        <v>72128</v>
      </c>
      <c r="R1263" s="251">
        <v>99.940383911132813</v>
      </c>
      <c r="S1263" s="127">
        <v>647534</v>
      </c>
      <c r="T1263" s="251">
        <v>99.938072204589844</v>
      </c>
      <c r="U1263" s="251">
        <v>99.747909545898438</v>
      </c>
      <c r="V1263" s="251">
        <v>99.753128051757813</v>
      </c>
      <c r="W1263" s="251">
        <v>99.688446044921875</v>
      </c>
      <c r="X1263" s="251">
        <v>99.691352844238281</v>
      </c>
      <c r="Y1263" s="127">
        <v>780822</v>
      </c>
      <c r="Z1263" s="251">
        <v>99.949539184570313</v>
      </c>
      <c r="AA1263" s="127">
        <v>126294</v>
      </c>
      <c r="AB1263" s="251">
        <v>99.870933532714844</v>
      </c>
      <c r="AC1263" s="127">
        <v>37249</v>
      </c>
      <c r="AD1263" s="251">
        <v>0.15302424132823944</v>
      </c>
      <c r="AE1263" s="127">
        <v>2999</v>
      </c>
      <c r="AF1263" s="251">
        <v>98.799598693847656</v>
      </c>
      <c r="AG1263" s="127">
        <v>808333</v>
      </c>
      <c r="AH1263" s="251">
        <v>0.1279175728559494</v>
      </c>
      <c r="AI1263" s="127">
        <v>12448</v>
      </c>
      <c r="AJ1263" s="251">
        <v>93.637535095214844</v>
      </c>
      <c r="AK1263" s="251">
        <v>0.96074682474136353</v>
      </c>
      <c r="AL1263" s="251">
        <v>5.9589650481939316E-2</v>
      </c>
      <c r="AM1263" s="245">
        <v>0</v>
      </c>
      <c r="AN1263" s="126">
        <v>0</v>
      </c>
      <c r="AO1263" s="156">
        <v>0</v>
      </c>
      <c r="AP1263" s="127">
        <v>0</v>
      </c>
      <c r="AQ1263" s="127">
        <v>0</v>
      </c>
      <c r="AR1263" s="127">
        <v>0</v>
      </c>
      <c r="AS1263" s="127">
        <v>0</v>
      </c>
      <c r="AT1263" s="127">
        <v>0</v>
      </c>
      <c r="AU1263" s="127">
        <v>0</v>
      </c>
      <c r="AV1263" s="298"/>
      <c r="AW1263" s="298"/>
      <c r="AX1263" s="298"/>
      <c r="AY1263" s="298"/>
      <c r="AZ1263" s="298"/>
      <c r="BA1263" s="298"/>
    </row>
    <row r="1264" spans="1:53" x14ac:dyDescent="0.25">
      <c r="A1264" s="9">
        <v>41837</v>
      </c>
      <c r="B1264" s="313" t="s">
        <v>82</v>
      </c>
      <c r="C1264" s="313" t="s">
        <v>86</v>
      </c>
      <c r="D1264" s="314" t="s">
        <v>120</v>
      </c>
      <c r="E1264" s="131">
        <v>51</v>
      </c>
      <c r="F1264" s="131">
        <v>165</v>
      </c>
      <c r="G1264" s="246">
        <v>326.70477294921875</v>
      </c>
      <c r="H1264" s="246">
        <v>0.18960002064704895</v>
      </c>
      <c r="I1264" s="246">
        <v>645653.9375</v>
      </c>
      <c r="J1264" s="129">
        <v>0</v>
      </c>
      <c r="K1264" s="128">
        <v>47149</v>
      </c>
      <c r="L1264" s="252">
        <v>97.121890177946511</v>
      </c>
      <c r="M1264" s="128">
        <v>1142923</v>
      </c>
      <c r="N1264" s="252">
        <v>1.7498990928288549E-4</v>
      </c>
      <c r="O1264" s="128">
        <v>49752</v>
      </c>
      <c r="P1264" s="252">
        <v>2.009969437494874E-3</v>
      </c>
      <c r="Q1264" s="128">
        <v>129986</v>
      </c>
      <c r="R1264" s="252">
        <v>99.872291564941406</v>
      </c>
      <c r="S1264" s="128">
        <v>904712</v>
      </c>
      <c r="T1264" s="252">
        <v>99.720130920410156</v>
      </c>
      <c r="U1264" s="252">
        <v>99.859298706054688</v>
      </c>
      <c r="V1264" s="252">
        <v>99.881179809570313</v>
      </c>
      <c r="W1264" s="252">
        <v>99.731773376464844</v>
      </c>
      <c r="X1264" s="252">
        <v>99.601646423339844</v>
      </c>
      <c r="Y1264" s="128">
        <v>1137487</v>
      </c>
      <c r="Z1264" s="252">
        <v>99.925712585449219</v>
      </c>
      <c r="AA1264" s="128">
        <v>211230</v>
      </c>
      <c r="AB1264" s="252">
        <v>99.781280517578125</v>
      </c>
      <c r="AC1264" s="128">
        <v>49767</v>
      </c>
      <c r="AD1264" s="252">
        <v>0.15673036873340607</v>
      </c>
      <c r="AE1264" s="128">
        <v>4860</v>
      </c>
      <c r="AF1264" s="252">
        <v>97.572013854980469</v>
      </c>
      <c r="AG1264" s="128">
        <v>1146144</v>
      </c>
      <c r="AH1264" s="252">
        <v>0.28547894954681396</v>
      </c>
      <c r="AI1264" s="128">
        <v>15575</v>
      </c>
      <c r="AJ1264" s="252">
        <v>94.914924621582031</v>
      </c>
      <c r="AK1264" s="252">
        <v>1.2794528007507324</v>
      </c>
      <c r="AL1264" s="252">
        <v>7.1238771080970764E-2</v>
      </c>
      <c r="AM1264" s="246">
        <v>0</v>
      </c>
      <c r="AN1264" s="129">
        <v>0</v>
      </c>
      <c r="AO1264" s="129">
        <v>0</v>
      </c>
      <c r="AP1264" s="296">
        <v>0</v>
      </c>
      <c r="AQ1264" s="296">
        <v>0</v>
      </c>
      <c r="AR1264" s="296">
        <v>1</v>
      </c>
      <c r="AS1264" s="296">
        <v>2</v>
      </c>
      <c r="AT1264" s="296">
        <v>1</v>
      </c>
      <c r="AU1264" s="296">
        <v>0</v>
      </c>
      <c r="AV1264" s="298"/>
      <c r="AW1264" s="298"/>
      <c r="AX1264" s="298"/>
      <c r="AY1264" s="298"/>
      <c r="AZ1264" s="298"/>
      <c r="BA1264" s="298"/>
    </row>
    <row r="1265" spans="1:53" x14ac:dyDescent="0.25">
      <c r="A1265" s="9">
        <v>41837</v>
      </c>
      <c r="B1265" s="313" t="s">
        <v>83</v>
      </c>
      <c r="C1265" s="313" t="s">
        <v>86</v>
      </c>
      <c r="D1265" s="314" t="s">
        <v>120</v>
      </c>
      <c r="E1265" s="131">
        <v>46</v>
      </c>
      <c r="F1265" s="131">
        <v>140</v>
      </c>
      <c r="G1265" s="246">
        <v>134.69044494628906</v>
      </c>
      <c r="H1265" s="246">
        <v>0</v>
      </c>
      <c r="I1265" s="246">
        <v>724753.25</v>
      </c>
      <c r="J1265" s="131">
        <v>0</v>
      </c>
      <c r="K1265" s="130">
        <v>21544</v>
      </c>
      <c r="L1265" s="253">
        <v>97.126810248793177</v>
      </c>
      <c r="M1265" s="130">
        <v>837564</v>
      </c>
      <c r="N1265" s="253">
        <v>1.1939385876758024E-4</v>
      </c>
      <c r="O1265" s="130">
        <v>17569</v>
      </c>
      <c r="P1265" s="253">
        <v>0</v>
      </c>
      <c r="Q1265" s="130">
        <v>65273</v>
      </c>
      <c r="R1265" s="253">
        <v>99.929527282714844</v>
      </c>
      <c r="S1265" s="130">
        <v>607964</v>
      </c>
      <c r="T1265" s="253">
        <v>99.927459716796875</v>
      </c>
      <c r="U1265" s="253">
        <v>99.795097351074219</v>
      </c>
      <c r="V1265" s="253">
        <v>99.849205017089844</v>
      </c>
      <c r="W1265" s="253">
        <v>99.724769592285156</v>
      </c>
      <c r="X1265" s="253">
        <v>99.776771545410156</v>
      </c>
      <c r="Y1265" s="130">
        <v>1119078</v>
      </c>
      <c r="Z1265" s="253">
        <v>99.926185607910156</v>
      </c>
      <c r="AA1265" s="130">
        <v>250122</v>
      </c>
      <c r="AB1265" s="253">
        <v>99.836479187011719</v>
      </c>
      <c r="AC1265" s="130">
        <v>17578</v>
      </c>
      <c r="AD1265" s="253">
        <v>0.24462395906448364</v>
      </c>
      <c r="AE1265" s="130">
        <v>1545</v>
      </c>
      <c r="AF1265" s="253">
        <v>97.9935302734375</v>
      </c>
      <c r="AG1265" s="130">
        <v>840664</v>
      </c>
      <c r="AH1265" s="253">
        <v>0.37303844094276428</v>
      </c>
      <c r="AI1265" s="130">
        <v>6376</v>
      </c>
      <c r="AJ1265" s="253">
        <v>96.471138000488281</v>
      </c>
      <c r="AK1265" s="253">
        <v>1.1608617305755615</v>
      </c>
      <c r="AL1265" s="253">
        <v>8.0982871353626251E-2</v>
      </c>
      <c r="AM1265" s="256">
        <v>0</v>
      </c>
      <c r="AN1265" s="131">
        <v>0</v>
      </c>
      <c r="AO1265" s="131">
        <v>0</v>
      </c>
      <c r="AP1265" s="296">
        <v>0</v>
      </c>
      <c r="AQ1265" s="296">
        <v>0</v>
      </c>
      <c r="AR1265" s="296">
        <v>0</v>
      </c>
      <c r="AS1265" s="296">
        <v>0</v>
      </c>
      <c r="AT1265" s="296">
        <v>0</v>
      </c>
      <c r="AU1265" s="296">
        <v>0</v>
      </c>
      <c r="AV1265" s="298"/>
      <c r="AW1265" s="298"/>
      <c r="AX1265" s="298"/>
      <c r="AY1265" s="298"/>
      <c r="AZ1265" s="298"/>
      <c r="BA1265" s="298"/>
    </row>
    <row r="1266" spans="1:53" x14ac:dyDescent="0.25">
      <c r="A1266" s="9">
        <v>41837</v>
      </c>
      <c r="B1266" s="299" t="s">
        <v>85</v>
      </c>
      <c r="C1266" s="299" t="s">
        <v>86</v>
      </c>
      <c r="D1266" s="300">
        <v>3</v>
      </c>
      <c r="E1266" s="124">
        <v>134</v>
      </c>
      <c r="F1266" s="124">
        <v>435</v>
      </c>
      <c r="G1266" s="242">
        <v>218.2510986328125</v>
      </c>
      <c r="H1266" s="242">
        <v>0.10320000350475311</v>
      </c>
      <c r="I1266" s="242">
        <v>2287540.25</v>
      </c>
      <c r="J1266" s="125">
        <v>0</v>
      </c>
      <c r="K1266" s="124">
        <v>43838</v>
      </c>
      <c r="L1266" s="248">
        <v>97.301427984853333</v>
      </c>
      <c r="M1266" s="124">
        <v>2909755</v>
      </c>
      <c r="N1266" s="248">
        <v>0</v>
      </c>
      <c r="O1266" s="124">
        <v>28861</v>
      </c>
      <c r="P1266" s="248">
        <v>3.4648834262043238E-3</v>
      </c>
      <c r="Q1266" s="124">
        <v>152346</v>
      </c>
      <c r="R1266" s="248">
        <v>99.910072326660156</v>
      </c>
      <c r="S1266" s="124">
        <v>2182107</v>
      </c>
      <c r="T1266" s="248">
        <v>99.922096252441406</v>
      </c>
      <c r="U1266" s="248">
        <v>99.823287963867187</v>
      </c>
      <c r="V1266" s="248">
        <v>99.927688598632813</v>
      </c>
      <c r="W1266" s="248">
        <v>99.7335205078125</v>
      </c>
      <c r="X1266" s="248">
        <v>99.849838256835938</v>
      </c>
      <c r="Y1266" s="124">
        <v>5886908</v>
      </c>
      <c r="Z1266" s="248">
        <v>99.912162780761719</v>
      </c>
      <c r="AA1266" s="124">
        <v>1138021</v>
      </c>
      <c r="AB1266" s="248">
        <v>99.781814575195313</v>
      </c>
      <c r="AC1266" s="124">
        <v>28921</v>
      </c>
      <c r="AD1266" s="248">
        <v>0.39417722821235657</v>
      </c>
      <c r="AE1266" s="124">
        <v>2267</v>
      </c>
      <c r="AF1266" s="248">
        <v>96.691665649414063</v>
      </c>
      <c r="AG1266" s="124">
        <v>2929380</v>
      </c>
      <c r="AH1266" s="248">
        <v>0.24233797192573547</v>
      </c>
      <c r="AI1266" s="124">
        <v>21424</v>
      </c>
      <c r="AJ1266" s="248">
        <v>90.085884094238281</v>
      </c>
      <c r="AK1266" s="248">
        <v>1.1134428977966309</v>
      </c>
      <c r="AL1266" s="248">
        <v>7.4711956083774567E-2</v>
      </c>
      <c r="AM1266" s="242">
        <v>0</v>
      </c>
      <c r="AN1266" s="125">
        <v>0</v>
      </c>
      <c r="AO1266" s="300">
        <v>0</v>
      </c>
      <c r="AP1266" s="124">
        <v>0</v>
      </c>
      <c r="AQ1266" s="124">
        <v>0</v>
      </c>
      <c r="AR1266" s="124">
        <v>0</v>
      </c>
      <c r="AS1266" s="124">
        <v>0</v>
      </c>
      <c r="AT1266" s="124">
        <v>0</v>
      </c>
      <c r="AU1266" s="124">
        <v>1</v>
      </c>
      <c r="AV1266" s="298"/>
      <c r="AW1266" s="298"/>
      <c r="AX1266" s="298"/>
      <c r="AY1266" s="298"/>
      <c r="AZ1266" s="298"/>
      <c r="BA1266" s="298"/>
    </row>
    <row r="1267" spans="1:53" x14ac:dyDescent="0.25">
      <c r="A1267" s="9">
        <v>41837</v>
      </c>
      <c r="B1267" s="304" t="s">
        <v>84</v>
      </c>
      <c r="C1267" s="304" t="s">
        <v>87</v>
      </c>
      <c r="D1267" s="305">
        <v>2</v>
      </c>
      <c r="E1267" s="142">
        <v>194</v>
      </c>
      <c r="F1267" s="142">
        <v>581</v>
      </c>
      <c r="G1267" s="243">
        <v>914.98565673828125</v>
      </c>
      <c r="H1267" s="243">
        <v>1.6787393093109131</v>
      </c>
      <c r="I1267" s="243">
        <v>4225641.5</v>
      </c>
      <c r="J1267" s="143">
        <v>0</v>
      </c>
      <c r="K1267" s="142">
        <v>101111</v>
      </c>
      <c r="L1267" s="249">
        <v>97.084392400431213</v>
      </c>
      <c r="M1267" s="142">
        <v>6454171</v>
      </c>
      <c r="N1267" s="249">
        <v>0</v>
      </c>
      <c r="O1267" s="142">
        <v>66089</v>
      </c>
      <c r="P1267" s="249">
        <v>0</v>
      </c>
      <c r="Q1267" s="142">
        <v>58097</v>
      </c>
      <c r="R1267" s="249">
        <v>99.903610229492188</v>
      </c>
      <c r="S1267" s="142">
        <v>4991321</v>
      </c>
      <c r="T1267" s="249">
        <v>99.981605529785156</v>
      </c>
      <c r="U1267" s="249">
        <v>99.679222106933594</v>
      </c>
      <c r="V1267" s="249">
        <v>99.863838195800781</v>
      </c>
      <c r="W1267" s="249">
        <v>99.583145141601563</v>
      </c>
      <c r="X1267" s="249">
        <v>99.845466613769531</v>
      </c>
      <c r="Y1267" s="142">
        <v>28855158</v>
      </c>
      <c r="Z1267" s="249">
        <v>99.909095764160156</v>
      </c>
      <c r="AA1267" s="142">
        <v>12585</v>
      </c>
      <c r="AB1267" s="249">
        <v>92.491058349609375</v>
      </c>
      <c r="AC1267" s="142">
        <v>58110</v>
      </c>
      <c r="AD1267" s="249">
        <v>0.21855102479457855</v>
      </c>
      <c r="AE1267" s="142">
        <v>7910</v>
      </c>
      <c r="AF1267" s="249">
        <v>98.773704528808594</v>
      </c>
      <c r="AG1267" s="142">
        <v>6420744</v>
      </c>
      <c r="AH1267" s="249">
        <v>0.12715037167072296</v>
      </c>
      <c r="AI1267" s="142">
        <v>12696</v>
      </c>
      <c r="AJ1267" s="249">
        <v>94.738502502441406</v>
      </c>
      <c r="AK1267" s="249">
        <v>2.6852009296417236</v>
      </c>
      <c r="AL1267" s="249">
        <v>0.14792248606681824</v>
      </c>
      <c r="AM1267" s="243">
        <v>0</v>
      </c>
      <c r="AN1267" s="143">
        <v>0</v>
      </c>
      <c r="AO1267" s="305">
        <v>0</v>
      </c>
      <c r="AP1267" s="142">
        <v>0</v>
      </c>
      <c r="AQ1267" s="142">
        <v>0</v>
      </c>
      <c r="AR1267" s="142">
        <v>0</v>
      </c>
      <c r="AS1267" s="142">
        <v>0</v>
      </c>
      <c r="AT1267" s="142">
        <v>1</v>
      </c>
      <c r="AU1267" s="142">
        <v>0</v>
      </c>
      <c r="AV1267" s="298"/>
      <c r="AW1267" s="298"/>
      <c r="AX1267" s="298"/>
      <c r="AY1267" s="298"/>
      <c r="AZ1267" s="298"/>
      <c r="BA1267" s="298"/>
    </row>
    <row r="1268" spans="1:53" x14ac:dyDescent="0.25">
      <c r="A1268" s="9">
        <v>41836</v>
      </c>
      <c r="B1268" s="299" t="s">
        <v>17</v>
      </c>
      <c r="C1268" s="299"/>
      <c r="D1268" s="300">
        <v>3</v>
      </c>
      <c r="E1268" s="124">
        <v>853</v>
      </c>
      <c r="F1268" s="124">
        <v>2758</v>
      </c>
      <c r="G1268" s="242">
        <v>5840.7105331420898</v>
      </c>
      <c r="H1268" s="242">
        <v>4.0133497212082148</v>
      </c>
      <c r="I1268" s="242">
        <v>13453159.96875</v>
      </c>
      <c r="J1268" s="125"/>
      <c r="K1268" s="124">
        <v>761429</v>
      </c>
      <c r="L1268" s="248">
        <v>97.455442332771668</v>
      </c>
      <c r="M1268" s="124">
        <v>27875502</v>
      </c>
      <c r="N1268" s="248">
        <v>2.1524275174800656E-5</v>
      </c>
      <c r="O1268" s="124">
        <v>682829</v>
      </c>
      <c r="P1268" s="248">
        <v>2.782541404343487E-3</v>
      </c>
      <c r="Q1268" s="124">
        <v>1755404</v>
      </c>
      <c r="R1268" s="248">
        <v>99.922752169018139</v>
      </c>
      <c r="S1268" s="124">
        <v>21531250</v>
      </c>
      <c r="T1268" s="248">
        <v>99.940356448015763</v>
      </c>
      <c r="U1268" s="248">
        <v>99.792627748179626</v>
      </c>
      <c r="V1268" s="248">
        <v>99.792273198892218</v>
      </c>
      <c r="W1268" s="248">
        <v>99.715540107764355</v>
      </c>
      <c r="X1268" s="248">
        <v>99.732753542550583</v>
      </c>
      <c r="Y1268" s="124">
        <v>50024175</v>
      </c>
      <c r="Z1268" s="248">
        <v>99.908989440176569</v>
      </c>
      <c r="AA1268" s="124">
        <v>4954882</v>
      </c>
      <c r="AB1268" s="248">
        <v>99.786090404004838</v>
      </c>
      <c r="AC1268" s="124">
        <v>675920</v>
      </c>
      <c r="AD1268" s="248">
        <v>0.28420523525488944</v>
      </c>
      <c r="AE1268" s="124">
        <v>60405</v>
      </c>
      <c r="AF1268" s="248">
        <v>98.165715481928871</v>
      </c>
      <c r="AG1268" s="124">
        <v>27878021</v>
      </c>
      <c r="AH1268" s="248">
        <v>0.15870208085793311</v>
      </c>
      <c r="AI1268" s="124">
        <v>317230</v>
      </c>
      <c r="AJ1268" s="248">
        <v>94.54780506689228</v>
      </c>
      <c r="AK1268" s="248">
        <v>0.72019442186269489</v>
      </c>
      <c r="AL1268" s="248" t="e">
        <v>#DIV/0!</v>
      </c>
      <c r="AM1268" s="242"/>
      <c r="AN1268" s="125"/>
      <c r="AO1268" s="300"/>
      <c r="AP1268" s="124">
        <v>1</v>
      </c>
      <c r="AQ1268" s="124">
        <v>0</v>
      </c>
      <c r="AR1268" s="124">
        <v>0</v>
      </c>
      <c r="AS1268" s="124">
        <v>5</v>
      </c>
      <c r="AT1268" s="124">
        <v>1</v>
      </c>
      <c r="AU1268" s="124">
        <v>2</v>
      </c>
      <c r="AV1268" s="298"/>
      <c r="AW1268" s="298"/>
      <c r="AX1268" s="298"/>
      <c r="AY1268" s="298"/>
      <c r="AZ1268" s="298"/>
      <c r="BA1268" s="298"/>
    </row>
    <row r="1269" spans="1:53" x14ac:dyDescent="0.25">
      <c r="A1269" s="9">
        <v>41836</v>
      </c>
      <c r="B1269" s="304" t="s">
        <v>88</v>
      </c>
      <c r="C1269" s="304"/>
      <c r="D1269" s="305">
        <v>2</v>
      </c>
      <c r="E1269" s="142">
        <v>659</v>
      </c>
      <c r="F1269" s="142">
        <v>2177</v>
      </c>
      <c r="G1269" s="243">
        <v>4898.3658065795898</v>
      </c>
      <c r="H1269" s="243">
        <v>2.9328000042587519</v>
      </c>
      <c r="I1269" s="243">
        <v>9840134.21875</v>
      </c>
      <c r="J1269" s="143"/>
      <c r="K1269" s="142">
        <v>658389</v>
      </c>
      <c r="L1269" s="249">
        <v>97.540511764321707</v>
      </c>
      <c r="M1269" s="142">
        <v>21774157</v>
      </c>
      <c r="N1269" s="249">
        <v>2.7555600691393287E-5</v>
      </c>
      <c r="O1269" s="142">
        <v>617566</v>
      </c>
      <c r="P1269" s="249">
        <v>3.0765941852149551E-3</v>
      </c>
      <c r="Q1269" s="142">
        <v>1698100</v>
      </c>
      <c r="R1269" s="249">
        <v>99.92267749814458</v>
      </c>
      <c r="S1269" s="142">
        <v>16831645</v>
      </c>
      <c r="T1269" s="249">
        <v>99.928681554008691</v>
      </c>
      <c r="U1269" s="249">
        <v>99.792086994715959</v>
      </c>
      <c r="V1269" s="249">
        <v>99.766360135877463</v>
      </c>
      <c r="W1269" s="249">
        <v>99.714925256397905</v>
      </c>
      <c r="X1269" s="249">
        <v>99.695208318206454</v>
      </c>
      <c r="Y1269" s="142">
        <v>27024655</v>
      </c>
      <c r="Z1269" s="249">
        <v>99.908431452877238</v>
      </c>
      <c r="AA1269" s="142">
        <v>4942416</v>
      </c>
      <c r="AB1269" s="249">
        <v>99.806107621166362</v>
      </c>
      <c r="AC1269" s="142">
        <v>618089</v>
      </c>
      <c r="AD1269" s="249">
        <v>0.29202914615820413</v>
      </c>
      <c r="AE1269" s="142">
        <v>52921</v>
      </c>
      <c r="AF1269" s="249">
        <v>98.153853288874217</v>
      </c>
      <c r="AG1269" s="142">
        <v>21806477</v>
      </c>
      <c r="AH1269" s="249">
        <v>0.16733101750076368</v>
      </c>
      <c r="AI1269" s="142">
        <v>306313</v>
      </c>
      <c r="AJ1269" s="249">
        <v>94.552958040598924</v>
      </c>
      <c r="AK1269" s="249">
        <v>9.4938755374314978E-7</v>
      </c>
      <c r="AL1269" s="249" t="e">
        <v>#DIV/0!</v>
      </c>
      <c r="AM1269" s="243"/>
      <c r="AN1269" s="143"/>
      <c r="AO1269" s="305"/>
      <c r="AP1269" s="142">
        <v>1</v>
      </c>
      <c r="AQ1269" s="142">
        <v>0</v>
      </c>
      <c r="AR1269" s="142">
        <v>0</v>
      </c>
      <c r="AS1269" s="142">
        <v>5</v>
      </c>
      <c r="AT1269" s="142">
        <v>1</v>
      </c>
      <c r="AU1269" s="142">
        <v>2</v>
      </c>
      <c r="AV1269" s="298"/>
      <c r="AW1269" s="298"/>
      <c r="AX1269" s="298"/>
      <c r="AY1269" s="298"/>
      <c r="AZ1269" s="298"/>
      <c r="BA1269" s="298"/>
    </row>
    <row r="1270" spans="1:53" x14ac:dyDescent="0.25">
      <c r="A1270" s="9">
        <v>41836</v>
      </c>
      <c r="B1270" s="306" t="s">
        <v>89</v>
      </c>
      <c r="C1270" s="306"/>
      <c r="D1270" s="307">
        <v>1</v>
      </c>
      <c r="E1270" s="145">
        <v>194</v>
      </c>
      <c r="F1270" s="145">
        <v>581</v>
      </c>
      <c r="G1270" s="244">
        <v>942.3447265625</v>
      </c>
      <c r="H1270" s="244">
        <v>1.0805497169494629</v>
      </c>
      <c r="I1270" s="244">
        <v>3613025.75</v>
      </c>
      <c r="J1270" s="138"/>
      <c r="K1270" s="145">
        <v>103040</v>
      </c>
      <c r="L1270" s="250">
        <v>96.911878881987576</v>
      </c>
      <c r="M1270" s="145">
        <v>6101345</v>
      </c>
      <c r="N1270" s="250">
        <v>0</v>
      </c>
      <c r="O1270" s="145">
        <v>65263</v>
      </c>
      <c r="P1270" s="250">
        <v>0</v>
      </c>
      <c r="Q1270" s="145">
        <v>57304</v>
      </c>
      <c r="R1270" s="250">
        <v>99.924964904785156</v>
      </c>
      <c r="S1270" s="145">
        <v>4699605</v>
      </c>
      <c r="T1270" s="250">
        <v>99.982170104980469</v>
      </c>
      <c r="U1270" s="250">
        <v>99.797744750976563</v>
      </c>
      <c r="V1270" s="250">
        <v>99.884750366210938</v>
      </c>
      <c r="W1270" s="250">
        <v>99.722862243652344</v>
      </c>
      <c r="X1270" s="250">
        <v>99.866943359375</v>
      </c>
      <c r="Y1270" s="145">
        <v>22999520</v>
      </c>
      <c r="Z1270" s="250">
        <v>99.909645080566406</v>
      </c>
      <c r="AA1270" s="145">
        <v>12466</v>
      </c>
      <c r="AB1270" s="250">
        <v>91.849830627441406</v>
      </c>
      <c r="AC1270" s="145">
        <v>57831</v>
      </c>
      <c r="AD1270" s="250">
        <v>0.20058445632457733</v>
      </c>
      <c r="AE1270" s="145">
        <v>7484</v>
      </c>
      <c r="AF1270" s="250">
        <v>98.249595642089844</v>
      </c>
      <c r="AG1270" s="145">
        <v>6071544</v>
      </c>
      <c r="AH1270" s="250">
        <v>0.12771050631999969</v>
      </c>
      <c r="AI1270" s="145">
        <v>10917</v>
      </c>
      <c r="AJ1270" s="250">
        <v>94.403221130371094</v>
      </c>
      <c r="AK1270" s="250">
        <v>2.6816530227661133</v>
      </c>
      <c r="AL1270" s="250">
        <v>0.12874050438404083</v>
      </c>
      <c r="AM1270" s="244"/>
      <c r="AN1270" s="138"/>
      <c r="AO1270" s="307"/>
      <c r="AP1270" s="145">
        <v>0</v>
      </c>
      <c r="AQ1270" s="145">
        <v>0</v>
      </c>
      <c r="AR1270" s="145">
        <v>0</v>
      </c>
      <c r="AS1270" s="145">
        <v>0</v>
      </c>
      <c r="AT1270" s="145">
        <v>0</v>
      </c>
      <c r="AU1270" s="145">
        <v>0</v>
      </c>
      <c r="AV1270" s="298"/>
      <c r="AW1270" s="298"/>
      <c r="AX1270" s="298"/>
      <c r="AY1270" s="298"/>
      <c r="AZ1270" s="298"/>
      <c r="BA1270" s="298"/>
    </row>
    <row r="1271" spans="1:53" x14ac:dyDescent="0.25">
      <c r="A1271" s="9">
        <v>41836</v>
      </c>
      <c r="B1271" s="309" t="s">
        <v>75</v>
      </c>
      <c r="C1271" s="309" t="s">
        <v>86</v>
      </c>
      <c r="D1271" s="310" t="s">
        <v>118</v>
      </c>
      <c r="E1271" s="127">
        <v>39</v>
      </c>
      <c r="F1271" s="127">
        <v>158</v>
      </c>
      <c r="G1271" s="245">
        <v>1283.29931640625</v>
      </c>
      <c r="H1271" s="245">
        <v>0.59040004014968872</v>
      </c>
      <c r="I1271" s="245">
        <v>891847.8125</v>
      </c>
      <c r="J1271" s="126">
        <v>0</v>
      </c>
      <c r="K1271" s="127">
        <v>146940</v>
      </c>
      <c r="L1271" s="251">
        <v>97.658227848101262</v>
      </c>
      <c r="M1271" s="127">
        <v>3441963</v>
      </c>
      <c r="N1271" s="251">
        <v>1.7431912419851869E-4</v>
      </c>
      <c r="O1271" s="127">
        <v>164623</v>
      </c>
      <c r="P1271" s="251">
        <v>1.0326624847948551E-2</v>
      </c>
      <c r="Q1271" s="127">
        <v>348902</v>
      </c>
      <c r="R1271" s="251">
        <v>99.894523620605469</v>
      </c>
      <c r="S1271" s="127">
        <v>2759548</v>
      </c>
      <c r="T1271" s="251">
        <v>99.924079895019531</v>
      </c>
      <c r="U1271" s="251">
        <v>99.802581787109375</v>
      </c>
      <c r="V1271" s="251">
        <v>99.32244873046875</v>
      </c>
      <c r="W1271" s="251">
        <v>99.697311401367188</v>
      </c>
      <c r="X1271" s="251">
        <v>99.247039794921875</v>
      </c>
      <c r="Y1271" s="127">
        <v>3648309</v>
      </c>
      <c r="Z1271" s="251">
        <v>99.928268432617188</v>
      </c>
      <c r="AA1271" s="127">
        <v>633571</v>
      </c>
      <c r="AB1271" s="251">
        <v>99.679908752441406</v>
      </c>
      <c r="AC1271" s="127">
        <v>164876</v>
      </c>
      <c r="AD1271" s="251">
        <v>0.34935346245765686</v>
      </c>
      <c r="AE1271" s="127">
        <v>19477</v>
      </c>
      <c r="AF1271" s="251">
        <v>98.223548889160156</v>
      </c>
      <c r="AG1271" s="127">
        <v>3430491</v>
      </c>
      <c r="AH1271" s="251">
        <v>0.1443525105714798</v>
      </c>
      <c r="AI1271" s="127">
        <v>113857</v>
      </c>
      <c r="AJ1271" s="251">
        <v>95.595352172851563</v>
      </c>
      <c r="AK1271" s="251">
        <v>1.1778755187988281</v>
      </c>
      <c r="AL1271" s="251">
        <v>5.8883547782897949E-2</v>
      </c>
      <c r="AM1271" s="245">
        <v>0</v>
      </c>
      <c r="AN1271" s="126">
        <v>0</v>
      </c>
      <c r="AO1271" s="156">
        <v>0</v>
      </c>
      <c r="AP1271" s="127">
        <v>1</v>
      </c>
      <c r="AQ1271" s="127">
        <v>0</v>
      </c>
      <c r="AR1271" s="127">
        <v>0</v>
      </c>
      <c r="AS1271" s="127">
        <v>3</v>
      </c>
      <c r="AT1271" s="127">
        <v>0</v>
      </c>
      <c r="AU1271" s="127">
        <v>0</v>
      </c>
      <c r="AV1271" s="298"/>
      <c r="AW1271" s="298"/>
      <c r="AX1271" s="298"/>
      <c r="AY1271" s="298"/>
      <c r="AZ1271" s="298"/>
      <c r="BA1271" s="298"/>
    </row>
    <row r="1272" spans="1:53" x14ac:dyDescent="0.25">
      <c r="A1272" s="9">
        <v>41836</v>
      </c>
      <c r="B1272" s="309" t="s">
        <v>76</v>
      </c>
      <c r="C1272" s="309" t="s">
        <v>86</v>
      </c>
      <c r="D1272" s="310" t="s">
        <v>119</v>
      </c>
      <c r="E1272" s="127">
        <v>53</v>
      </c>
      <c r="F1272" s="127">
        <v>171</v>
      </c>
      <c r="G1272" s="245">
        <v>374.73825073242187</v>
      </c>
      <c r="H1272" s="245">
        <v>0.18480001389980316</v>
      </c>
      <c r="I1272" s="245">
        <v>632701.5</v>
      </c>
      <c r="J1272" s="126">
        <v>0</v>
      </c>
      <c r="K1272" s="127">
        <v>49209</v>
      </c>
      <c r="L1272" s="251">
        <v>97.711800686866226</v>
      </c>
      <c r="M1272" s="127">
        <v>1487471</v>
      </c>
      <c r="N1272" s="251">
        <v>0</v>
      </c>
      <c r="O1272" s="127">
        <v>44263</v>
      </c>
      <c r="P1272" s="251">
        <v>0</v>
      </c>
      <c r="Q1272" s="127">
        <v>145732</v>
      </c>
      <c r="R1272" s="251">
        <v>99.955398559570313</v>
      </c>
      <c r="S1272" s="127">
        <v>1174103</v>
      </c>
      <c r="T1272" s="251">
        <v>99.942253112792969</v>
      </c>
      <c r="U1272" s="251">
        <v>99.765037536621094</v>
      </c>
      <c r="V1272" s="251">
        <v>99.869377136230469</v>
      </c>
      <c r="W1272" s="251">
        <v>99.720542907714844</v>
      </c>
      <c r="X1272" s="251">
        <v>99.81170654296875</v>
      </c>
      <c r="Y1272" s="127">
        <v>1722608</v>
      </c>
      <c r="Z1272" s="251">
        <v>99.910659790039063</v>
      </c>
      <c r="AA1272" s="127">
        <v>283407</v>
      </c>
      <c r="AB1272" s="251">
        <v>99.882148742675781</v>
      </c>
      <c r="AC1272" s="127">
        <v>44290</v>
      </c>
      <c r="AD1272" s="251">
        <v>0.30480921268463135</v>
      </c>
      <c r="AE1272" s="127">
        <v>850</v>
      </c>
      <c r="AF1272" s="251">
        <v>98</v>
      </c>
      <c r="AG1272" s="127">
        <v>1489880</v>
      </c>
      <c r="AH1272" s="251">
        <v>0.14048111438751221</v>
      </c>
      <c r="AI1272" s="127">
        <v>15301</v>
      </c>
      <c r="AJ1272" s="251">
        <v>92.346908569335938</v>
      </c>
      <c r="AK1272" s="251">
        <v>1.1668639183044434</v>
      </c>
      <c r="AL1272" s="251">
        <v>5.2297692745923996E-2</v>
      </c>
      <c r="AM1272" s="245">
        <v>0</v>
      </c>
      <c r="AN1272" s="126">
        <v>0</v>
      </c>
      <c r="AO1272" s="156">
        <v>0</v>
      </c>
      <c r="AP1272" s="127">
        <v>0</v>
      </c>
      <c r="AQ1272" s="127">
        <v>0</v>
      </c>
      <c r="AR1272" s="127">
        <v>0</v>
      </c>
      <c r="AS1272" s="127">
        <v>0</v>
      </c>
      <c r="AT1272" s="127">
        <v>0</v>
      </c>
      <c r="AU1272" s="127">
        <v>0</v>
      </c>
      <c r="AV1272" s="298"/>
      <c r="AW1272" s="298"/>
      <c r="AX1272" s="298"/>
      <c r="AY1272" s="298"/>
      <c r="AZ1272" s="298"/>
      <c r="BA1272" s="298"/>
    </row>
    <row r="1273" spans="1:53" x14ac:dyDescent="0.25">
      <c r="A1273" s="9">
        <v>41836</v>
      </c>
      <c r="B1273" s="309" t="s">
        <v>77</v>
      </c>
      <c r="C1273" s="309" t="s">
        <v>86</v>
      </c>
      <c r="D1273" s="310" t="s">
        <v>118</v>
      </c>
      <c r="E1273" s="127">
        <v>65</v>
      </c>
      <c r="F1273" s="127">
        <v>220</v>
      </c>
      <c r="G1273" s="245">
        <v>580.8958740234375</v>
      </c>
      <c r="H1273" s="245">
        <v>0.58799999952316284</v>
      </c>
      <c r="I1273" s="245">
        <v>902702.875</v>
      </c>
      <c r="J1273" s="126">
        <v>0</v>
      </c>
      <c r="K1273" s="127">
        <v>88080</v>
      </c>
      <c r="L1273" s="251">
        <v>97.480699364214345</v>
      </c>
      <c r="M1273" s="127">
        <v>2682856</v>
      </c>
      <c r="N1273" s="251">
        <v>0</v>
      </c>
      <c r="O1273" s="127">
        <v>71346</v>
      </c>
      <c r="P1273" s="251">
        <v>0</v>
      </c>
      <c r="Q1273" s="127">
        <v>193068</v>
      </c>
      <c r="R1273" s="251">
        <v>99.943023681640625</v>
      </c>
      <c r="S1273" s="127">
        <v>2058754</v>
      </c>
      <c r="T1273" s="251">
        <v>99.958663940429688</v>
      </c>
      <c r="U1273" s="251">
        <v>99.829002380371094</v>
      </c>
      <c r="V1273" s="251">
        <v>99.861526489257813</v>
      </c>
      <c r="W1273" s="251">
        <v>99.772125244140625</v>
      </c>
      <c r="X1273" s="251">
        <v>99.82025146484375</v>
      </c>
      <c r="Y1273" s="127">
        <v>2985078</v>
      </c>
      <c r="Z1273" s="251">
        <v>99.886703491210938</v>
      </c>
      <c r="AA1273" s="127">
        <v>574328</v>
      </c>
      <c r="AB1273" s="251">
        <v>99.836158752441406</v>
      </c>
      <c r="AC1273" s="127">
        <v>71360</v>
      </c>
      <c r="AD1273" s="251">
        <v>0.18778027594089508</v>
      </c>
      <c r="AE1273" s="127">
        <v>6103</v>
      </c>
      <c r="AF1273" s="251">
        <v>98.476158142089844</v>
      </c>
      <c r="AG1273" s="127">
        <v>2687432</v>
      </c>
      <c r="AH1273" s="251">
        <v>0.12338916957378387</v>
      </c>
      <c r="AI1273" s="127">
        <v>26515</v>
      </c>
      <c r="AJ1273" s="251">
        <v>94.776542663574219</v>
      </c>
      <c r="AK1273" s="251">
        <v>1.0020369291305542</v>
      </c>
      <c r="AL1273" s="251">
        <v>5.7045426219701767E-2</v>
      </c>
      <c r="AM1273" s="245">
        <v>0</v>
      </c>
      <c r="AN1273" s="126">
        <v>0</v>
      </c>
      <c r="AO1273" s="156">
        <v>0</v>
      </c>
      <c r="AP1273" s="127">
        <v>0</v>
      </c>
      <c r="AQ1273" s="127">
        <v>0</v>
      </c>
      <c r="AR1273" s="127">
        <v>0</v>
      </c>
      <c r="AS1273" s="127">
        <v>0</v>
      </c>
      <c r="AT1273" s="127">
        <v>0</v>
      </c>
      <c r="AU1273" s="127">
        <v>0</v>
      </c>
      <c r="AV1273" s="298"/>
      <c r="AW1273" s="298"/>
      <c r="AX1273" s="298"/>
      <c r="AY1273" s="298"/>
      <c r="AZ1273" s="298"/>
      <c r="BA1273" s="298"/>
    </row>
    <row r="1274" spans="1:53" x14ac:dyDescent="0.25">
      <c r="A1274" s="9">
        <v>41836</v>
      </c>
      <c r="B1274" s="309" t="s">
        <v>124</v>
      </c>
      <c r="C1274" s="309" t="s">
        <v>86</v>
      </c>
      <c r="D1274" s="310" t="s">
        <v>118</v>
      </c>
      <c r="E1274" s="127">
        <v>43</v>
      </c>
      <c r="F1274" s="127">
        <v>139</v>
      </c>
      <c r="G1274" s="245">
        <v>278.71200561523437</v>
      </c>
      <c r="H1274" s="245">
        <v>0.13679999113082886</v>
      </c>
      <c r="I1274" s="245">
        <v>454827.25</v>
      </c>
      <c r="J1274" s="126">
        <v>0</v>
      </c>
      <c r="K1274" s="127">
        <v>20694</v>
      </c>
      <c r="L1274" s="251">
        <v>97.496858992944809</v>
      </c>
      <c r="M1274" s="127">
        <v>1604376</v>
      </c>
      <c r="N1274" s="251">
        <v>0</v>
      </c>
      <c r="O1274" s="127">
        <v>35082</v>
      </c>
      <c r="P1274" s="251">
        <v>0</v>
      </c>
      <c r="Q1274" s="127">
        <v>104391</v>
      </c>
      <c r="R1274" s="251">
        <v>99.924324035644531</v>
      </c>
      <c r="S1274" s="127">
        <v>1208111</v>
      </c>
      <c r="T1274" s="251">
        <v>99.953567504882813</v>
      </c>
      <c r="U1274" s="251">
        <v>99.7320556640625</v>
      </c>
      <c r="V1274" s="251">
        <v>99.82073974609375</v>
      </c>
      <c r="W1274" s="251">
        <v>99.656585693359375</v>
      </c>
      <c r="X1274" s="251">
        <v>99.774391174316406</v>
      </c>
      <c r="Y1274" s="127">
        <v>1870897</v>
      </c>
      <c r="Z1274" s="251">
        <v>99.904754638671875</v>
      </c>
      <c r="AA1274" s="127">
        <v>323667</v>
      </c>
      <c r="AB1274" s="251">
        <v>99.866836547851563</v>
      </c>
      <c r="AC1274" s="127">
        <v>35078</v>
      </c>
      <c r="AD1274" s="251">
        <v>0.24801869690418243</v>
      </c>
      <c r="AE1274" s="127">
        <v>2919</v>
      </c>
      <c r="AF1274" s="251">
        <v>97.978759765625</v>
      </c>
      <c r="AG1274" s="127">
        <v>1606107</v>
      </c>
      <c r="AH1274" s="251">
        <v>0.12738877534866333</v>
      </c>
      <c r="AI1274" s="127">
        <v>24592</v>
      </c>
      <c r="AJ1274" s="251">
        <v>92.668350219726563</v>
      </c>
      <c r="AK1274" s="251">
        <v>0.87630277872085571</v>
      </c>
      <c r="AL1274" s="251">
        <v>5.4348219186067581E-2</v>
      </c>
      <c r="AM1274" s="245">
        <v>0</v>
      </c>
      <c r="AN1274" s="126">
        <v>0</v>
      </c>
      <c r="AO1274" s="156">
        <v>0</v>
      </c>
      <c r="AP1274" s="127">
        <v>0</v>
      </c>
      <c r="AQ1274" s="127">
        <v>0</v>
      </c>
      <c r="AR1274" s="127">
        <v>0</v>
      </c>
      <c r="AS1274" s="127">
        <v>0</v>
      </c>
      <c r="AT1274" s="127">
        <v>0</v>
      </c>
      <c r="AU1274" s="127">
        <v>0</v>
      </c>
      <c r="AV1274" s="298"/>
      <c r="AW1274" s="298"/>
      <c r="AX1274" s="298"/>
      <c r="AY1274" s="298"/>
      <c r="AZ1274" s="298"/>
      <c r="BA1274" s="298"/>
    </row>
    <row r="1275" spans="1:53" x14ac:dyDescent="0.25">
      <c r="A1275" s="9">
        <v>41836</v>
      </c>
      <c r="B1275" s="309" t="s">
        <v>78</v>
      </c>
      <c r="C1275" s="309" t="s">
        <v>86</v>
      </c>
      <c r="D1275" s="310" t="s">
        <v>118</v>
      </c>
      <c r="E1275" s="127">
        <v>33</v>
      </c>
      <c r="F1275" s="127">
        <v>104</v>
      </c>
      <c r="G1275" s="245">
        <v>533.15264892578125</v>
      </c>
      <c r="H1275" s="245">
        <v>2.6399999856948853E-2</v>
      </c>
      <c r="I1275" s="245">
        <v>433983.375</v>
      </c>
      <c r="J1275" s="126">
        <v>0</v>
      </c>
      <c r="K1275" s="127">
        <v>64180</v>
      </c>
      <c r="L1275" s="251">
        <v>97.567778124026177</v>
      </c>
      <c r="M1275" s="127">
        <v>1410455</v>
      </c>
      <c r="N1275" s="251">
        <v>0</v>
      </c>
      <c r="O1275" s="127">
        <v>63244</v>
      </c>
      <c r="P1275" s="251">
        <v>0</v>
      </c>
      <c r="Q1275" s="127">
        <v>145593</v>
      </c>
      <c r="R1275" s="251">
        <v>99.949859619140625</v>
      </c>
      <c r="S1275" s="127">
        <v>1048277</v>
      </c>
      <c r="T1275" s="251">
        <v>99.943717956542969</v>
      </c>
      <c r="U1275" s="251">
        <v>99.849784851074219</v>
      </c>
      <c r="V1275" s="251">
        <v>99.841682434082031</v>
      </c>
      <c r="W1275" s="251">
        <v>99.799720764160156</v>
      </c>
      <c r="X1275" s="251">
        <v>99.785491943359375</v>
      </c>
      <c r="Y1275" s="127">
        <v>1752023</v>
      </c>
      <c r="Z1275" s="251">
        <v>99.878311157226563</v>
      </c>
      <c r="AA1275" s="127">
        <v>290274</v>
      </c>
      <c r="AB1275" s="251">
        <v>99.837051391601563</v>
      </c>
      <c r="AC1275" s="127">
        <v>63333</v>
      </c>
      <c r="AD1275" s="251">
        <v>0.30315950512886047</v>
      </c>
      <c r="AE1275" s="127">
        <v>4821</v>
      </c>
      <c r="AF1275" s="251">
        <v>97.656089782714844</v>
      </c>
      <c r="AG1275" s="127">
        <v>1414610</v>
      </c>
      <c r="AH1275" s="251">
        <v>0.17121326923370361</v>
      </c>
      <c r="AI1275" s="127">
        <v>16651</v>
      </c>
      <c r="AJ1275" s="251">
        <v>96.480690002441406</v>
      </c>
      <c r="AK1275" s="251">
        <v>1.0828653573989868</v>
      </c>
      <c r="AL1275" s="251">
        <v>5.2920196205377579E-2</v>
      </c>
      <c r="AM1275" s="245">
        <v>0</v>
      </c>
      <c r="AN1275" s="126">
        <v>0</v>
      </c>
      <c r="AO1275" s="156">
        <v>0</v>
      </c>
      <c r="AP1275" s="127">
        <v>0</v>
      </c>
      <c r="AQ1275" s="127">
        <v>0</v>
      </c>
      <c r="AR1275" s="127">
        <v>0</v>
      </c>
      <c r="AS1275" s="127">
        <v>0</v>
      </c>
      <c r="AT1275" s="127">
        <v>0</v>
      </c>
      <c r="AU1275" s="127">
        <v>0</v>
      </c>
      <c r="AV1275" s="298"/>
      <c r="AW1275" s="298"/>
      <c r="AX1275" s="298"/>
      <c r="AY1275" s="298"/>
      <c r="AZ1275" s="298"/>
      <c r="BA1275" s="298"/>
    </row>
    <row r="1276" spans="1:53" x14ac:dyDescent="0.25">
      <c r="A1276" s="9">
        <v>41836</v>
      </c>
      <c r="B1276" s="309" t="s">
        <v>79</v>
      </c>
      <c r="C1276" s="309" t="s">
        <v>86</v>
      </c>
      <c r="D1276" s="310" t="s">
        <v>119</v>
      </c>
      <c r="E1276" s="127">
        <v>81</v>
      </c>
      <c r="F1276" s="127">
        <v>273</v>
      </c>
      <c r="G1276" s="245">
        <v>362.22225952148437</v>
      </c>
      <c r="H1276" s="245">
        <v>0.43919995427131653</v>
      </c>
      <c r="I1276" s="245">
        <v>1266505.625</v>
      </c>
      <c r="J1276" s="126">
        <v>0</v>
      </c>
      <c r="K1276" s="127">
        <v>53618</v>
      </c>
      <c r="L1276" s="251">
        <v>97.398261777761192</v>
      </c>
      <c r="M1276" s="127">
        <v>2766644</v>
      </c>
      <c r="N1276" s="251">
        <v>0</v>
      </c>
      <c r="O1276" s="127">
        <v>43252</v>
      </c>
      <c r="P1276" s="251">
        <v>0</v>
      </c>
      <c r="Q1276" s="127">
        <v>151036</v>
      </c>
      <c r="R1276" s="251">
        <v>99.931144714355469</v>
      </c>
      <c r="S1276" s="127">
        <v>2132630</v>
      </c>
      <c r="T1276" s="251">
        <v>99.888679504394531</v>
      </c>
      <c r="U1276" s="251">
        <v>99.643943786621094</v>
      </c>
      <c r="V1276" s="251">
        <v>99.783416748046875</v>
      </c>
      <c r="W1276" s="251">
        <v>99.575332641601562</v>
      </c>
      <c r="X1276" s="251">
        <v>99.672340393066406</v>
      </c>
      <c r="Y1276" s="127">
        <v>3493402</v>
      </c>
      <c r="Z1276" s="251">
        <v>99.906852722167969</v>
      </c>
      <c r="AA1276" s="127">
        <v>632054</v>
      </c>
      <c r="AB1276" s="251">
        <v>99.841156005859375</v>
      </c>
      <c r="AC1276" s="127">
        <v>43260</v>
      </c>
      <c r="AD1276" s="251">
        <v>0.35598704218864441</v>
      </c>
      <c r="AE1276" s="127">
        <v>2806</v>
      </c>
      <c r="AF1276" s="251">
        <v>98.396293640136719</v>
      </c>
      <c r="AG1276" s="127">
        <v>2768158</v>
      </c>
      <c r="AH1276" s="251">
        <v>0.12087460607290268</v>
      </c>
      <c r="AI1276" s="127">
        <v>26519</v>
      </c>
      <c r="AJ1276" s="251">
        <v>93.83837890625</v>
      </c>
      <c r="AK1276" s="251">
        <v>0.91532045602798462</v>
      </c>
      <c r="AL1276" s="251">
        <v>7.2631485760211945E-2</v>
      </c>
      <c r="AM1276" s="245">
        <v>0</v>
      </c>
      <c r="AN1276" s="126">
        <v>0</v>
      </c>
      <c r="AO1276" s="156">
        <v>0</v>
      </c>
      <c r="AP1276" s="127">
        <v>0</v>
      </c>
      <c r="AQ1276" s="127">
        <v>0</v>
      </c>
      <c r="AR1276" s="127">
        <v>0</v>
      </c>
      <c r="AS1276" s="127">
        <v>1</v>
      </c>
      <c r="AT1276" s="127">
        <v>0</v>
      </c>
      <c r="AU1276" s="127">
        <v>0</v>
      </c>
      <c r="AV1276" s="298"/>
      <c r="AW1276" s="298"/>
      <c r="AX1276" s="298"/>
      <c r="AY1276" s="298"/>
      <c r="AZ1276" s="298"/>
      <c r="BA1276" s="298"/>
    </row>
    <row r="1277" spans="1:53" x14ac:dyDescent="0.25">
      <c r="A1277" s="9">
        <v>41836</v>
      </c>
      <c r="B1277" s="309" t="s">
        <v>80</v>
      </c>
      <c r="C1277" s="309" t="s">
        <v>86</v>
      </c>
      <c r="D1277" s="310" t="s">
        <v>119</v>
      </c>
      <c r="E1277" s="127">
        <v>58</v>
      </c>
      <c r="F1277" s="127">
        <v>180</v>
      </c>
      <c r="G1277" s="245">
        <v>257.82958984375</v>
      </c>
      <c r="H1277" s="245">
        <v>0.1656000018119812</v>
      </c>
      <c r="I1277" s="245">
        <v>764044.5</v>
      </c>
      <c r="J1277" s="126">
        <v>0</v>
      </c>
      <c r="K1277" s="127">
        <v>37926</v>
      </c>
      <c r="L1277" s="251">
        <v>97.492485366239521</v>
      </c>
      <c r="M1277" s="127">
        <v>1489297</v>
      </c>
      <c r="N1277" s="251">
        <v>0</v>
      </c>
      <c r="O1277" s="127">
        <v>31601</v>
      </c>
      <c r="P1277" s="251">
        <v>0</v>
      </c>
      <c r="Q1277" s="127">
        <v>93271</v>
      </c>
      <c r="R1277" s="251">
        <v>99.945320129394531</v>
      </c>
      <c r="S1277" s="127">
        <v>1132425</v>
      </c>
      <c r="T1277" s="251">
        <v>99.942161560058594</v>
      </c>
      <c r="U1277" s="251">
        <v>99.778488159179688</v>
      </c>
      <c r="V1277" s="251">
        <v>99.896263122558594</v>
      </c>
      <c r="W1277" s="251">
        <v>99.723930358886719</v>
      </c>
      <c r="X1277" s="251">
        <v>99.838485717773438</v>
      </c>
      <c r="Y1277" s="127">
        <v>1797841</v>
      </c>
      <c r="Z1277" s="251">
        <v>99.911224365234375</v>
      </c>
      <c r="AA1277" s="127">
        <v>349102</v>
      </c>
      <c r="AB1277" s="251">
        <v>99.874534606933594</v>
      </c>
      <c r="AC1277" s="127">
        <v>31606</v>
      </c>
      <c r="AD1277" s="251">
        <v>0.2752642035484314</v>
      </c>
      <c r="AE1277" s="127">
        <v>2065</v>
      </c>
      <c r="AF1277" s="251">
        <v>98.934623718261719</v>
      </c>
      <c r="AG1277" s="127">
        <v>1491569</v>
      </c>
      <c r="AH1277" s="251">
        <v>0.12684629857540131</v>
      </c>
      <c r="AI1277" s="127">
        <v>14476</v>
      </c>
      <c r="AJ1277" s="251">
        <v>95.945014953613281</v>
      </c>
      <c r="AK1277" s="251">
        <v>1.1537123918533325</v>
      </c>
      <c r="AL1277" s="251">
        <v>6.4308337867259979E-2</v>
      </c>
      <c r="AM1277" s="245">
        <v>0</v>
      </c>
      <c r="AN1277" s="126">
        <v>0</v>
      </c>
      <c r="AO1277" s="156">
        <v>0</v>
      </c>
      <c r="AP1277" s="127">
        <v>0</v>
      </c>
      <c r="AQ1277" s="127">
        <v>0</v>
      </c>
      <c r="AR1277" s="127">
        <v>0</v>
      </c>
      <c r="AS1277" s="127">
        <v>0</v>
      </c>
      <c r="AT1277" s="127">
        <v>0</v>
      </c>
      <c r="AU1277" s="127">
        <v>0</v>
      </c>
      <c r="AV1277" s="298"/>
      <c r="AW1277" s="298"/>
      <c r="AX1277" s="298"/>
      <c r="AY1277" s="298"/>
      <c r="AZ1277" s="298"/>
      <c r="BA1277" s="298"/>
    </row>
    <row r="1278" spans="1:53" x14ac:dyDescent="0.25">
      <c r="A1278" s="9">
        <v>41836</v>
      </c>
      <c r="B1278" s="309" t="s">
        <v>81</v>
      </c>
      <c r="C1278" s="309" t="s">
        <v>86</v>
      </c>
      <c r="D1278" s="310" t="s">
        <v>119</v>
      </c>
      <c r="E1278" s="127">
        <v>40</v>
      </c>
      <c r="F1278" s="127">
        <v>134</v>
      </c>
      <c r="G1278" s="245">
        <v>255.75126647949219</v>
      </c>
      <c r="H1278" s="245">
        <v>6.2400002032518387E-2</v>
      </c>
      <c r="I1278" s="245">
        <v>667981.3125</v>
      </c>
      <c r="J1278" s="126">
        <v>0</v>
      </c>
      <c r="K1278" s="127">
        <v>24106</v>
      </c>
      <c r="L1278" s="251">
        <v>97.494399734505933</v>
      </c>
      <c r="M1278" s="127">
        <v>1197927</v>
      </c>
      <c r="N1278" s="251">
        <v>0</v>
      </c>
      <c r="O1278" s="127">
        <v>30791</v>
      </c>
      <c r="P1278" s="251">
        <v>0</v>
      </c>
      <c r="Q1278" s="127">
        <v>83870</v>
      </c>
      <c r="R1278" s="251">
        <v>99.953498840332031</v>
      </c>
      <c r="S1278" s="127">
        <v>954820</v>
      </c>
      <c r="T1278" s="251">
        <v>99.949310302734375</v>
      </c>
      <c r="U1278" s="251">
        <v>99.762916564941406</v>
      </c>
      <c r="V1278" s="251">
        <v>99.835380554199219</v>
      </c>
      <c r="W1278" s="251">
        <v>99.716522216796875</v>
      </c>
      <c r="X1278" s="251">
        <v>99.784774780273437</v>
      </c>
      <c r="Y1278" s="127">
        <v>1504599</v>
      </c>
      <c r="Z1278" s="251">
        <v>99.913131713867187</v>
      </c>
      <c r="AA1278" s="127">
        <v>298127</v>
      </c>
      <c r="AB1278" s="251">
        <v>99.875556945800781</v>
      </c>
      <c r="AC1278" s="127">
        <v>30786</v>
      </c>
      <c r="AD1278" s="251">
        <v>0.23387253284454346</v>
      </c>
      <c r="AE1278" s="127">
        <v>2144</v>
      </c>
      <c r="AF1278" s="251">
        <v>97.901123046875</v>
      </c>
      <c r="AG1278" s="127">
        <v>1199772</v>
      </c>
      <c r="AH1278" s="251">
        <v>0.15086199343204498</v>
      </c>
      <c r="AI1278" s="127">
        <v>15746</v>
      </c>
      <c r="AJ1278" s="251">
        <v>95.694145202636719</v>
      </c>
      <c r="AK1278" s="251">
        <v>0.89589709043502808</v>
      </c>
      <c r="AL1278" s="251">
        <v>6.3139528036117554E-2</v>
      </c>
      <c r="AM1278" s="245">
        <v>0</v>
      </c>
      <c r="AN1278" s="126">
        <v>0</v>
      </c>
      <c r="AO1278" s="156">
        <v>0</v>
      </c>
      <c r="AP1278" s="127">
        <v>0</v>
      </c>
      <c r="AQ1278" s="127">
        <v>0</v>
      </c>
      <c r="AR1278" s="127">
        <v>0</v>
      </c>
      <c r="AS1278" s="127">
        <v>0</v>
      </c>
      <c r="AT1278" s="127">
        <v>0</v>
      </c>
      <c r="AU1278" s="127">
        <v>0</v>
      </c>
      <c r="AV1278" s="298"/>
      <c r="AW1278" s="298"/>
      <c r="AX1278" s="298"/>
      <c r="AY1278" s="298"/>
      <c r="AZ1278" s="298"/>
      <c r="BA1278" s="298"/>
    </row>
    <row r="1279" spans="1:53" x14ac:dyDescent="0.25">
      <c r="A1279" s="9">
        <v>41836</v>
      </c>
      <c r="B1279" s="309" t="s">
        <v>125</v>
      </c>
      <c r="C1279" s="309" t="s">
        <v>86</v>
      </c>
      <c r="D1279" s="310" t="s">
        <v>119</v>
      </c>
      <c r="E1279" s="127">
        <v>16</v>
      </c>
      <c r="F1279" s="127">
        <v>58</v>
      </c>
      <c r="G1279" s="245">
        <v>288.24484252929687</v>
      </c>
      <c r="H1279" s="245">
        <v>0.32400000095367432</v>
      </c>
      <c r="I1279" s="245">
        <v>291408.59375</v>
      </c>
      <c r="J1279" s="126">
        <v>0</v>
      </c>
      <c r="K1279" s="127">
        <v>52342</v>
      </c>
      <c r="L1279" s="251">
        <v>97.489587711589166</v>
      </c>
      <c r="M1279" s="127">
        <v>844228</v>
      </c>
      <c r="N1279" s="251">
        <v>0</v>
      </c>
      <c r="O1279" s="127">
        <v>37993</v>
      </c>
      <c r="P1279" s="251">
        <v>0</v>
      </c>
      <c r="Q1279" s="127">
        <v>80293</v>
      </c>
      <c r="R1279" s="251">
        <v>99.942710876464844</v>
      </c>
      <c r="S1279" s="127">
        <v>651435</v>
      </c>
      <c r="T1279" s="251">
        <v>99.944740295410156</v>
      </c>
      <c r="U1279" s="251">
        <v>99.7657470703125</v>
      </c>
      <c r="V1279" s="251">
        <v>99.784889221191406</v>
      </c>
      <c r="W1279" s="251">
        <v>99.708595275878906</v>
      </c>
      <c r="X1279" s="251">
        <v>99.729751586914062</v>
      </c>
      <c r="Y1279" s="127">
        <v>831661</v>
      </c>
      <c r="Z1279" s="251">
        <v>99.952621459960937</v>
      </c>
      <c r="AA1279" s="127">
        <v>140030</v>
      </c>
      <c r="AB1279" s="251">
        <v>99.874313354492187</v>
      </c>
      <c r="AC1279" s="127">
        <v>37977</v>
      </c>
      <c r="AD1279" s="251">
        <v>0.18958844244480133</v>
      </c>
      <c r="AE1279" s="127">
        <v>3000</v>
      </c>
      <c r="AF1279" s="251">
        <v>98.800003051757812</v>
      </c>
      <c r="AG1279" s="127">
        <v>844395</v>
      </c>
      <c r="AH1279" s="251">
        <v>0.1020849272608757</v>
      </c>
      <c r="AI1279" s="127">
        <v>12088</v>
      </c>
      <c r="AJ1279" s="251">
        <v>94.142951965332031</v>
      </c>
      <c r="AK1279" s="251">
        <v>0.98248445987701416</v>
      </c>
      <c r="AL1279" s="251">
        <v>7.3103442788124084E-2</v>
      </c>
      <c r="AM1279" s="245">
        <v>0</v>
      </c>
      <c r="AN1279" s="126">
        <v>0</v>
      </c>
      <c r="AO1279" s="156">
        <v>0</v>
      </c>
      <c r="AP1279" s="127">
        <v>0</v>
      </c>
      <c r="AQ1279" s="127">
        <v>0</v>
      </c>
      <c r="AR1279" s="127">
        <v>0</v>
      </c>
      <c r="AS1279" s="127">
        <v>0</v>
      </c>
      <c r="AT1279" s="127">
        <v>0</v>
      </c>
      <c r="AU1279" s="127">
        <v>0</v>
      </c>
      <c r="AV1279" s="298"/>
      <c r="AW1279" s="298"/>
      <c r="AX1279" s="298"/>
      <c r="AY1279" s="298"/>
      <c r="AZ1279" s="298"/>
      <c r="BA1279" s="298"/>
    </row>
    <row r="1280" spans="1:53" x14ac:dyDescent="0.25">
      <c r="A1280" s="9">
        <v>41836</v>
      </c>
      <c r="B1280" s="313" t="s">
        <v>82</v>
      </c>
      <c r="C1280" s="313" t="s">
        <v>86</v>
      </c>
      <c r="D1280" s="314" t="s">
        <v>120</v>
      </c>
      <c r="E1280" s="131">
        <v>51</v>
      </c>
      <c r="F1280" s="131">
        <v>165</v>
      </c>
      <c r="G1280" s="246">
        <v>331.99667358398437</v>
      </c>
      <c r="H1280" s="246">
        <v>8.6400002241134644E-2</v>
      </c>
      <c r="I1280" s="246">
        <v>614524.625</v>
      </c>
      <c r="J1280" s="129">
        <v>0</v>
      </c>
      <c r="K1280" s="128">
        <v>49520</v>
      </c>
      <c r="L1280" s="252">
        <v>97.384894991922451</v>
      </c>
      <c r="M1280" s="128">
        <v>1131771</v>
      </c>
      <c r="N1280" s="252">
        <v>0</v>
      </c>
      <c r="O1280" s="128">
        <v>48524</v>
      </c>
      <c r="P1280" s="252">
        <v>2.0608359482139349E-3</v>
      </c>
      <c r="Q1280" s="128">
        <v>123382</v>
      </c>
      <c r="R1280" s="252">
        <v>99.837898254394531</v>
      </c>
      <c r="S1280" s="128">
        <v>904940</v>
      </c>
      <c r="T1280" s="252">
        <v>99.864959716796875</v>
      </c>
      <c r="U1280" s="252">
        <v>99.835136413574219</v>
      </c>
      <c r="V1280" s="252">
        <v>99.844490051269531</v>
      </c>
      <c r="W1280" s="252">
        <v>99.673301696777344</v>
      </c>
      <c r="X1280" s="252">
        <v>99.709663391113281</v>
      </c>
      <c r="Y1280" s="128">
        <v>1045595</v>
      </c>
      <c r="Z1280" s="252">
        <v>99.934104919433594</v>
      </c>
      <c r="AA1280" s="128">
        <v>184385</v>
      </c>
      <c r="AB1280" s="252">
        <v>99.754859924316406</v>
      </c>
      <c r="AC1280" s="128">
        <v>48573</v>
      </c>
      <c r="AD1280" s="252">
        <v>0.23058077692985535</v>
      </c>
      <c r="AE1280" s="128">
        <v>4771</v>
      </c>
      <c r="AF1280" s="252">
        <v>98.428001403808594</v>
      </c>
      <c r="AG1280" s="128">
        <v>1134736</v>
      </c>
      <c r="AH1280" s="252">
        <v>0.2991885244846344</v>
      </c>
      <c r="AI1280" s="128">
        <v>14758</v>
      </c>
      <c r="AJ1280" s="252">
        <v>94.924789428710938</v>
      </c>
      <c r="AK1280" s="252">
        <v>1.3331354856491089</v>
      </c>
      <c r="AL1280" s="252">
        <v>6.6085435450077057E-2</v>
      </c>
      <c r="AM1280" s="246">
        <v>0</v>
      </c>
      <c r="AN1280" s="129">
        <v>0</v>
      </c>
      <c r="AO1280" s="129">
        <v>0</v>
      </c>
      <c r="AP1280" s="296">
        <v>0</v>
      </c>
      <c r="AQ1280" s="296">
        <v>0</v>
      </c>
      <c r="AR1280" s="296">
        <v>0</v>
      </c>
      <c r="AS1280" s="296">
        <v>1</v>
      </c>
      <c r="AT1280" s="296">
        <v>0</v>
      </c>
      <c r="AU1280" s="296">
        <v>0</v>
      </c>
      <c r="AV1280" s="298"/>
      <c r="AW1280" s="298"/>
      <c r="AX1280" s="298"/>
      <c r="AY1280" s="298"/>
      <c r="AZ1280" s="298"/>
      <c r="BA1280" s="298"/>
    </row>
    <row r="1281" spans="1:53" x14ac:dyDescent="0.25">
      <c r="A1281" s="9">
        <v>41836</v>
      </c>
      <c r="B1281" s="313" t="s">
        <v>83</v>
      </c>
      <c r="C1281" s="313" t="s">
        <v>86</v>
      </c>
      <c r="D1281" s="314" t="s">
        <v>120</v>
      </c>
      <c r="E1281" s="131">
        <v>46</v>
      </c>
      <c r="F1281" s="131">
        <v>140</v>
      </c>
      <c r="G1281" s="246">
        <v>126.71042633056641</v>
      </c>
      <c r="H1281" s="246">
        <v>1.2000000104308128E-2</v>
      </c>
      <c r="I1281" s="246">
        <v>659930</v>
      </c>
      <c r="J1281" s="131">
        <v>0</v>
      </c>
      <c r="K1281" s="130">
        <v>23493</v>
      </c>
      <c r="L1281" s="253">
        <v>97.369429191674115</v>
      </c>
      <c r="M1281" s="130">
        <v>776059</v>
      </c>
      <c r="N1281" s="253">
        <v>0</v>
      </c>
      <c r="O1281" s="130">
        <v>17310</v>
      </c>
      <c r="P1281" s="253">
        <v>5.7770074345171452E-3</v>
      </c>
      <c r="Q1281" s="130">
        <v>67726</v>
      </c>
      <c r="R1281" s="253">
        <v>99.924697875976563</v>
      </c>
      <c r="S1281" s="130">
        <v>610669</v>
      </c>
      <c r="T1281" s="253">
        <v>99.919105529785156</v>
      </c>
      <c r="U1281" s="253">
        <v>99.786247253417969</v>
      </c>
      <c r="V1281" s="253">
        <v>99.815475463867187</v>
      </c>
      <c r="W1281" s="253">
        <v>99.711105346679688</v>
      </c>
      <c r="X1281" s="253">
        <v>99.734733581542969</v>
      </c>
      <c r="Y1281" s="130">
        <v>900915</v>
      </c>
      <c r="Z1281" s="253">
        <v>99.91741943359375</v>
      </c>
      <c r="AA1281" s="130">
        <v>189120</v>
      </c>
      <c r="AB1281" s="253">
        <v>99.823394775390625</v>
      </c>
      <c r="AC1281" s="130">
        <v>17325</v>
      </c>
      <c r="AD1281" s="253">
        <v>0.31168830394744873</v>
      </c>
      <c r="AE1281" s="130">
        <v>1666</v>
      </c>
      <c r="AF1281" s="253">
        <v>97.719085693359375</v>
      </c>
      <c r="AG1281" s="130">
        <v>778751</v>
      </c>
      <c r="AH1281" s="253">
        <v>0.39049708843231201</v>
      </c>
      <c r="AI1281" s="130">
        <v>5231</v>
      </c>
      <c r="AJ1281" s="253">
        <v>95.870773315429688</v>
      </c>
      <c r="AK1281" s="253">
        <v>1.1432234048843384</v>
      </c>
      <c r="AL1281" s="253">
        <v>7.5205706059932709E-2</v>
      </c>
      <c r="AM1281" s="256">
        <v>0</v>
      </c>
      <c r="AN1281" s="131">
        <v>0</v>
      </c>
      <c r="AO1281" s="131">
        <v>0</v>
      </c>
      <c r="AP1281" s="296">
        <v>0</v>
      </c>
      <c r="AQ1281" s="296">
        <v>0</v>
      </c>
      <c r="AR1281" s="296">
        <v>0</v>
      </c>
      <c r="AS1281" s="296">
        <v>0</v>
      </c>
      <c r="AT1281" s="296">
        <v>1</v>
      </c>
      <c r="AU1281" s="296">
        <v>0</v>
      </c>
      <c r="AV1281" s="298"/>
      <c r="AW1281" s="298"/>
      <c r="AX1281" s="298"/>
      <c r="AY1281" s="298"/>
      <c r="AZ1281" s="298"/>
      <c r="BA1281" s="298"/>
    </row>
    <row r="1282" spans="1:53" x14ac:dyDescent="0.25">
      <c r="A1282" s="9">
        <v>41836</v>
      </c>
      <c r="B1282" s="299" t="s">
        <v>85</v>
      </c>
      <c r="C1282" s="299" t="s">
        <v>86</v>
      </c>
      <c r="D1282" s="300">
        <v>3</v>
      </c>
      <c r="E1282" s="124">
        <v>134</v>
      </c>
      <c r="F1282" s="124">
        <v>435</v>
      </c>
      <c r="G1282" s="242">
        <v>224.81265258789062</v>
      </c>
      <c r="H1282" s="242">
        <v>0.31679999828338623</v>
      </c>
      <c r="I1282" s="242">
        <v>2259676.75</v>
      </c>
      <c r="J1282" s="125">
        <v>0</v>
      </c>
      <c r="K1282" s="124">
        <v>48281</v>
      </c>
      <c r="L1282" s="248">
        <v>97.616039435802904</v>
      </c>
      <c r="M1282" s="124">
        <v>2941110</v>
      </c>
      <c r="N1282" s="248">
        <v>0</v>
      </c>
      <c r="O1282" s="124">
        <v>29537</v>
      </c>
      <c r="P1282" s="248">
        <v>0</v>
      </c>
      <c r="Q1282" s="124">
        <v>160836</v>
      </c>
      <c r="R1282" s="248">
        <v>99.921035766601563</v>
      </c>
      <c r="S1282" s="124">
        <v>2195933</v>
      </c>
      <c r="T1282" s="248">
        <v>99.925315856933594</v>
      </c>
      <c r="U1282" s="248">
        <v>99.861190795898438</v>
      </c>
      <c r="V1282" s="248">
        <v>99.922889709472656</v>
      </c>
      <c r="W1282" s="248">
        <v>99.782333374023438</v>
      </c>
      <c r="X1282" s="248">
        <v>99.8482666015625</v>
      </c>
      <c r="Y1282" s="124">
        <v>5471727</v>
      </c>
      <c r="Z1282" s="248">
        <v>99.9029541015625</v>
      </c>
      <c r="AA1282" s="124">
        <v>1044351</v>
      </c>
      <c r="AB1282" s="248">
        <v>99.750946044921875</v>
      </c>
      <c r="AC1282" s="124">
        <v>29625</v>
      </c>
      <c r="AD1282" s="248">
        <v>0.43881857395172119</v>
      </c>
      <c r="AE1282" s="124">
        <v>2299</v>
      </c>
      <c r="AF1282" s="248">
        <v>96.172248840332031</v>
      </c>
      <c r="AG1282" s="124">
        <v>2960576</v>
      </c>
      <c r="AH1282" s="248">
        <v>0.24704651534557343</v>
      </c>
      <c r="AI1282" s="124">
        <v>20579</v>
      </c>
      <c r="AJ1282" s="248">
        <v>89.537879943847656</v>
      </c>
      <c r="AK1282" s="248">
        <v>1.0425448417663574</v>
      </c>
      <c r="AL1282" s="248">
        <v>7.1579061448574066E-2</v>
      </c>
      <c r="AM1282" s="242">
        <v>0</v>
      </c>
      <c r="AN1282" s="125">
        <v>0</v>
      </c>
      <c r="AO1282" s="300">
        <v>0</v>
      </c>
      <c r="AP1282" s="124">
        <v>0</v>
      </c>
      <c r="AQ1282" s="124">
        <v>0</v>
      </c>
      <c r="AR1282" s="124">
        <v>0</v>
      </c>
      <c r="AS1282" s="124">
        <v>0</v>
      </c>
      <c r="AT1282" s="124">
        <v>0</v>
      </c>
      <c r="AU1282" s="124">
        <v>2</v>
      </c>
      <c r="AV1282" s="298"/>
      <c r="AW1282" s="298"/>
      <c r="AX1282" s="298"/>
      <c r="AY1282" s="298"/>
      <c r="AZ1282" s="298"/>
      <c r="BA1282" s="298"/>
    </row>
    <row r="1283" spans="1:53" x14ac:dyDescent="0.25">
      <c r="A1283" s="9">
        <v>41836</v>
      </c>
      <c r="B1283" s="304" t="s">
        <v>84</v>
      </c>
      <c r="C1283" s="304" t="s">
        <v>87</v>
      </c>
      <c r="D1283" s="305">
        <v>2</v>
      </c>
      <c r="E1283" s="142">
        <v>194</v>
      </c>
      <c r="F1283" s="142">
        <v>581</v>
      </c>
      <c r="G1283" s="243">
        <v>942.3447265625</v>
      </c>
      <c r="H1283" s="243">
        <v>1.0805497169494629</v>
      </c>
      <c r="I1283" s="243">
        <v>3613025.75</v>
      </c>
      <c r="J1283" s="143">
        <v>0</v>
      </c>
      <c r="K1283" s="142">
        <v>103040</v>
      </c>
      <c r="L1283" s="249">
        <v>96.911878881987576</v>
      </c>
      <c r="M1283" s="142">
        <v>6101345</v>
      </c>
      <c r="N1283" s="249">
        <v>0</v>
      </c>
      <c r="O1283" s="142">
        <v>65263</v>
      </c>
      <c r="P1283" s="249">
        <v>0</v>
      </c>
      <c r="Q1283" s="142">
        <v>57304</v>
      </c>
      <c r="R1283" s="249">
        <v>99.924964904785156</v>
      </c>
      <c r="S1283" s="142">
        <v>4699605</v>
      </c>
      <c r="T1283" s="249">
        <v>99.982170104980469</v>
      </c>
      <c r="U1283" s="249">
        <v>99.797744750976563</v>
      </c>
      <c r="V1283" s="249">
        <v>99.884750366210938</v>
      </c>
      <c r="W1283" s="249">
        <v>99.722862243652344</v>
      </c>
      <c r="X1283" s="249">
        <v>99.866943359375</v>
      </c>
      <c r="Y1283" s="142">
        <v>22999520</v>
      </c>
      <c r="Z1283" s="249">
        <v>99.909645080566406</v>
      </c>
      <c r="AA1283" s="142">
        <v>12466</v>
      </c>
      <c r="AB1283" s="249">
        <v>91.849830627441406</v>
      </c>
      <c r="AC1283" s="142">
        <v>57831</v>
      </c>
      <c r="AD1283" s="249">
        <v>0.20058445632457733</v>
      </c>
      <c r="AE1283" s="142">
        <v>7484</v>
      </c>
      <c r="AF1283" s="249">
        <v>98.249595642089844</v>
      </c>
      <c r="AG1283" s="142">
        <v>6071544</v>
      </c>
      <c r="AH1283" s="249">
        <v>0.12771050631999969</v>
      </c>
      <c r="AI1283" s="142">
        <v>10917</v>
      </c>
      <c r="AJ1283" s="249">
        <v>94.403221130371094</v>
      </c>
      <c r="AK1283" s="249">
        <v>2.6816530227661133</v>
      </c>
      <c r="AL1283" s="249">
        <v>0.12874050438404083</v>
      </c>
      <c r="AM1283" s="243">
        <v>0</v>
      </c>
      <c r="AN1283" s="143">
        <v>0</v>
      </c>
      <c r="AO1283" s="305">
        <v>0</v>
      </c>
      <c r="AP1283" s="142">
        <v>0</v>
      </c>
      <c r="AQ1283" s="142">
        <v>0</v>
      </c>
      <c r="AR1283" s="142">
        <v>0</v>
      </c>
      <c r="AS1283" s="142">
        <v>0</v>
      </c>
      <c r="AT1283" s="142">
        <v>0</v>
      </c>
      <c r="AU1283" s="142">
        <v>0</v>
      </c>
      <c r="AV1283" s="298"/>
      <c r="AW1283" s="298"/>
      <c r="AX1283" s="298"/>
      <c r="AY1283" s="298"/>
      <c r="AZ1283" s="298"/>
      <c r="BA1283" s="298"/>
    </row>
    <row r="1284" spans="1:53" x14ac:dyDescent="0.25">
      <c r="A1284" s="9">
        <v>41835</v>
      </c>
      <c r="B1284" s="299" t="s">
        <v>17</v>
      </c>
      <c r="C1284" s="299"/>
      <c r="D1284" s="300">
        <v>3</v>
      </c>
      <c r="E1284" s="124">
        <v>853</v>
      </c>
      <c r="F1284" s="124">
        <v>2758</v>
      </c>
      <c r="G1284" s="242">
        <v>5661.2263488769531</v>
      </c>
      <c r="H1284" s="242">
        <v>4.2607277575880289</v>
      </c>
      <c r="I1284" s="242">
        <v>14433048.5625</v>
      </c>
      <c r="J1284" s="125"/>
      <c r="K1284" s="124">
        <v>807040</v>
      </c>
      <c r="L1284" s="248">
        <v>97.321322363203805</v>
      </c>
      <c r="M1284" s="124">
        <v>27972736</v>
      </c>
      <c r="N1284" s="248">
        <v>2.5024367204352293E-5</v>
      </c>
      <c r="O1284" s="124">
        <v>648308</v>
      </c>
      <c r="P1284" s="248">
        <v>1.0797337308416793E-3</v>
      </c>
      <c r="Q1284" s="124">
        <v>1701437</v>
      </c>
      <c r="R1284" s="248">
        <v>99.91889343364673</v>
      </c>
      <c r="S1284" s="124">
        <v>21716079</v>
      </c>
      <c r="T1284" s="248">
        <v>99.94353891454432</v>
      </c>
      <c r="U1284" s="248">
        <v>99.796084936118632</v>
      </c>
      <c r="V1284" s="248">
        <v>99.815676496569168</v>
      </c>
      <c r="W1284" s="248">
        <v>99.71514375827195</v>
      </c>
      <c r="X1284" s="248">
        <v>99.759319482164287</v>
      </c>
      <c r="Y1284" s="124">
        <v>46740136</v>
      </c>
      <c r="Z1284" s="248">
        <v>99.908528632716553</v>
      </c>
      <c r="AA1284" s="124">
        <v>4773772</v>
      </c>
      <c r="AB1284" s="248">
        <v>99.7979999167854</v>
      </c>
      <c r="AC1284" s="124">
        <v>640492</v>
      </c>
      <c r="AD1284" s="248">
        <v>0.27307132946916091</v>
      </c>
      <c r="AE1284" s="124">
        <v>60186</v>
      </c>
      <c r="AF1284" s="248">
        <v>97.876581478438979</v>
      </c>
      <c r="AG1284" s="124">
        <v>27977110</v>
      </c>
      <c r="AH1284" s="248">
        <v>0.15735006051273276</v>
      </c>
      <c r="AI1284" s="124">
        <v>310054</v>
      </c>
      <c r="AJ1284" s="248">
        <v>94.878312944334738</v>
      </c>
      <c r="AK1284" s="248">
        <v>0.89352525261105353</v>
      </c>
      <c r="AL1284" s="248" t="e">
        <v>#DIV/0!</v>
      </c>
      <c r="AM1284" s="242"/>
      <c r="AN1284" s="125"/>
      <c r="AO1284" s="300"/>
      <c r="AP1284" s="124">
        <v>0</v>
      </c>
      <c r="AQ1284" s="124">
        <v>0</v>
      </c>
      <c r="AR1284" s="124">
        <v>1</v>
      </c>
      <c r="AS1284" s="124">
        <v>4</v>
      </c>
      <c r="AT1284" s="124">
        <v>2</v>
      </c>
      <c r="AU1284" s="124">
        <v>1</v>
      </c>
      <c r="AV1284" s="298"/>
      <c r="AW1284" s="298"/>
      <c r="AX1284" s="298"/>
      <c r="AY1284" s="298"/>
      <c r="AZ1284" s="298"/>
      <c r="BA1284" s="298"/>
    </row>
    <row r="1285" spans="1:53" x14ac:dyDescent="0.25">
      <c r="A1285" s="9">
        <v>41835</v>
      </c>
      <c r="B1285" s="304" t="s">
        <v>88</v>
      </c>
      <c r="C1285" s="304"/>
      <c r="D1285" s="305">
        <v>2</v>
      </c>
      <c r="E1285" s="142">
        <v>659</v>
      </c>
      <c r="F1285" s="142">
        <v>2177</v>
      </c>
      <c r="G1285" s="243">
        <v>4699.7810363769531</v>
      </c>
      <c r="H1285" s="243">
        <v>2.8704000655561686</v>
      </c>
      <c r="I1285" s="243">
        <v>9684593.0625</v>
      </c>
      <c r="J1285" s="143"/>
      <c r="K1285" s="142">
        <v>683975</v>
      </c>
      <c r="L1285" s="249">
        <v>97.367740048978405</v>
      </c>
      <c r="M1285" s="142">
        <v>21436222</v>
      </c>
      <c r="N1285" s="249">
        <v>3.2655008768541616E-5</v>
      </c>
      <c r="O1285" s="142">
        <v>584120</v>
      </c>
      <c r="P1285" s="249">
        <v>1.1983839203836668E-3</v>
      </c>
      <c r="Q1285" s="142">
        <v>1645480</v>
      </c>
      <c r="R1285" s="249">
        <v>99.918505349968214</v>
      </c>
      <c r="S1285" s="142">
        <v>16676355</v>
      </c>
      <c r="T1285" s="249">
        <v>99.931363940045344</v>
      </c>
      <c r="U1285" s="249">
        <v>99.802095668100208</v>
      </c>
      <c r="V1285" s="249">
        <v>99.792136271664646</v>
      </c>
      <c r="W1285" s="249">
        <v>99.720762299511094</v>
      </c>
      <c r="X1285" s="249">
        <v>99.723642881183181</v>
      </c>
      <c r="Y1285" s="142">
        <v>26198524</v>
      </c>
      <c r="Z1285" s="249">
        <v>99.912385030530956</v>
      </c>
      <c r="AA1285" s="142">
        <v>4762421</v>
      </c>
      <c r="AB1285" s="249">
        <v>99.817445298255294</v>
      </c>
      <c r="AC1285" s="142">
        <v>584593</v>
      </c>
      <c r="AD1285" s="249">
        <v>0.27882646913933468</v>
      </c>
      <c r="AE1285" s="142">
        <v>51883</v>
      </c>
      <c r="AF1285" s="249">
        <v>97.69095743917255</v>
      </c>
      <c r="AG1285" s="142">
        <v>21470255</v>
      </c>
      <c r="AH1285" s="249">
        <v>0.16595517782678346</v>
      </c>
      <c r="AI1285" s="142">
        <v>298192</v>
      </c>
      <c r="AJ1285" s="249">
        <v>94.899260869742321</v>
      </c>
      <c r="AK1285" s="249">
        <v>8.9002905180128733E-7</v>
      </c>
      <c r="AL1285" s="249" t="e">
        <v>#DIV/0!</v>
      </c>
      <c r="AM1285" s="243"/>
      <c r="AN1285" s="143"/>
      <c r="AO1285" s="305"/>
      <c r="AP1285" s="142">
        <v>0</v>
      </c>
      <c r="AQ1285" s="142">
        <v>0</v>
      </c>
      <c r="AR1285" s="142">
        <v>1</v>
      </c>
      <c r="AS1285" s="142">
        <v>4</v>
      </c>
      <c r="AT1285" s="142">
        <v>2</v>
      </c>
      <c r="AU1285" s="142">
        <v>1</v>
      </c>
      <c r="AV1285" s="298"/>
      <c r="AW1285" s="298"/>
      <c r="AX1285" s="298"/>
      <c r="AY1285" s="298"/>
      <c r="AZ1285" s="298"/>
      <c r="BA1285" s="298"/>
    </row>
    <row r="1286" spans="1:53" x14ac:dyDescent="0.25">
      <c r="A1286" s="9">
        <v>41835</v>
      </c>
      <c r="B1286" s="306" t="s">
        <v>89</v>
      </c>
      <c r="C1286" s="306"/>
      <c r="D1286" s="307">
        <v>1</v>
      </c>
      <c r="E1286" s="145">
        <v>194</v>
      </c>
      <c r="F1286" s="145">
        <v>581</v>
      </c>
      <c r="G1286" s="244">
        <v>961.4453125</v>
      </c>
      <c r="H1286" s="244">
        <v>1.3903276920318604</v>
      </c>
      <c r="I1286" s="244">
        <v>4748455.5</v>
      </c>
      <c r="J1286" s="138"/>
      <c r="K1286" s="145">
        <v>123065</v>
      </c>
      <c r="L1286" s="250">
        <v>97.063340511112017</v>
      </c>
      <c r="M1286" s="145">
        <v>6536514</v>
      </c>
      <c r="N1286" s="250">
        <v>0</v>
      </c>
      <c r="O1286" s="145">
        <v>64188</v>
      </c>
      <c r="P1286" s="250">
        <v>0</v>
      </c>
      <c r="Q1286" s="145">
        <v>55957</v>
      </c>
      <c r="R1286" s="250">
        <v>99.930305480957031</v>
      </c>
      <c r="S1286" s="145">
        <v>5039724</v>
      </c>
      <c r="T1286" s="250">
        <v>99.98382568359375</v>
      </c>
      <c r="U1286" s="250">
        <v>99.741386413574219</v>
      </c>
      <c r="V1286" s="250">
        <v>99.892875671386719</v>
      </c>
      <c r="W1286" s="250">
        <v>99.671875</v>
      </c>
      <c r="X1286" s="250">
        <v>99.876716613769531</v>
      </c>
      <c r="Y1286" s="145">
        <v>20541612</v>
      </c>
      <c r="Z1286" s="250">
        <v>99.903610229492188</v>
      </c>
      <c r="AA1286" s="145">
        <v>11351</v>
      </c>
      <c r="AB1286" s="250">
        <v>91.639503479003906</v>
      </c>
      <c r="AC1286" s="145">
        <v>55899</v>
      </c>
      <c r="AD1286" s="250">
        <v>0.21288394927978516</v>
      </c>
      <c r="AE1286" s="145">
        <v>8303</v>
      </c>
      <c r="AF1286" s="250">
        <v>99.036491394042969</v>
      </c>
      <c r="AG1286" s="145">
        <v>6506855</v>
      </c>
      <c r="AH1286" s="250">
        <v>0.12895630300045013</v>
      </c>
      <c r="AI1286" s="145">
        <v>11862</v>
      </c>
      <c r="AJ1286" s="250">
        <v>94.351715087890625</v>
      </c>
      <c r="AK1286" s="250">
        <v>2.7158904075622559</v>
      </c>
      <c r="AL1286" s="250">
        <v>0.16837908327579498</v>
      </c>
      <c r="AM1286" s="244"/>
      <c r="AN1286" s="138"/>
      <c r="AO1286" s="307"/>
      <c r="AP1286" s="145">
        <v>0</v>
      </c>
      <c r="AQ1286" s="145">
        <v>0</v>
      </c>
      <c r="AR1286" s="145">
        <v>0</v>
      </c>
      <c r="AS1286" s="145">
        <v>0</v>
      </c>
      <c r="AT1286" s="145">
        <v>0</v>
      </c>
      <c r="AU1286" s="145">
        <v>0</v>
      </c>
      <c r="AV1286" s="298"/>
      <c r="AW1286" s="298"/>
      <c r="AX1286" s="298"/>
      <c r="AY1286" s="298"/>
      <c r="AZ1286" s="298"/>
      <c r="BA1286" s="298"/>
    </row>
    <row r="1287" spans="1:53" x14ac:dyDescent="0.25">
      <c r="A1287" s="9">
        <v>41835</v>
      </c>
      <c r="B1287" s="309" t="s">
        <v>75</v>
      </c>
      <c r="C1287" s="309" t="s">
        <v>86</v>
      </c>
      <c r="D1287" s="310" t="s">
        <v>118</v>
      </c>
      <c r="E1287" s="127">
        <v>39</v>
      </c>
      <c r="F1287" s="127">
        <v>158</v>
      </c>
      <c r="G1287" s="245">
        <v>1215.57373046875</v>
      </c>
      <c r="H1287" s="245">
        <v>0.74400007724761963</v>
      </c>
      <c r="I1287" s="245">
        <v>900041.3125</v>
      </c>
      <c r="J1287" s="126">
        <v>0</v>
      </c>
      <c r="K1287" s="127">
        <v>145823</v>
      </c>
      <c r="L1287" s="251">
        <v>97.466106169808612</v>
      </c>
      <c r="M1287" s="127">
        <v>3454392</v>
      </c>
      <c r="N1287" s="251">
        <v>2.0264058548491448E-4</v>
      </c>
      <c r="O1287" s="127">
        <v>155309</v>
      </c>
      <c r="P1287" s="251">
        <v>3.8632662035524845E-3</v>
      </c>
      <c r="Q1287" s="127">
        <v>352306</v>
      </c>
      <c r="R1287" s="251">
        <v>99.917686462402344</v>
      </c>
      <c r="S1287" s="127">
        <v>2744999</v>
      </c>
      <c r="T1287" s="251">
        <v>99.93194580078125</v>
      </c>
      <c r="U1287" s="251">
        <v>99.819068908691406</v>
      </c>
      <c r="V1287" s="251">
        <v>99.543968200683594</v>
      </c>
      <c r="W1287" s="251">
        <v>99.736907958984375</v>
      </c>
      <c r="X1287" s="251">
        <v>99.476226806640625</v>
      </c>
      <c r="Y1287" s="127">
        <v>3626605</v>
      </c>
      <c r="Z1287" s="251">
        <v>99.931861877441406</v>
      </c>
      <c r="AA1287" s="127">
        <v>629287</v>
      </c>
      <c r="AB1287" s="251">
        <v>99.699180603027344</v>
      </c>
      <c r="AC1287" s="127">
        <v>155538</v>
      </c>
      <c r="AD1287" s="251">
        <v>0.32789415121078491</v>
      </c>
      <c r="AE1287" s="127">
        <v>19268</v>
      </c>
      <c r="AF1287" s="251">
        <v>97.368690490722656</v>
      </c>
      <c r="AG1287" s="127">
        <v>3450044</v>
      </c>
      <c r="AH1287" s="251">
        <v>0.13956344127655029</v>
      </c>
      <c r="AI1287" s="127">
        <v>111275</v>
      </c>
      <c r="AJ1287" s="251">
        <v>96.13031005859375</v>
      </c>
      <c r="AK1287" s="251">
        <v>1.1296521425247192</v>
      </c>
      <c r="AL1287" s="251">
        <v>6.3681021332740784E-2</v>
      </c>
      <c r="AM1287" s="245">
        <v>0</v>
      </c>
      <c r="AN1287" s="126">
        <v>0</v>
      </c>
      <c r="AO1287" s="156">
        <v>0</v>
      </c>
      <c r="AP1287" s="127">
        <v>0</v>
      </c>
      <c r="AQ1287" s="127">
        <v>0</v>
      </c>
      <c r="AR1287" s="127">
        <v>0</v>
      </c>
      <c r="AS1287" s="127">
        <v>2</v>
      </c>
      <c r="AT1287" s="127">
        <v>0</v>
      </c>
      <c r="AU1287" s="127">
        <v>0</v>
      </c>
      <c r="AV1287" s="298"/>
      <c r="AW1287" s="298"/>
      <c r="AX1287" s="298"/>
      <c r="AY1287" s="298"/>
      <c r="AZ1287" s="298"/>
      <c r="BA1287" s="298"/>
    </row>
    <row r="1288" spans="1:53" x14ac:dyDescent="0.25">
      <c r="A1288" s="9">
        <v>41835</v>
      </c>
      <c r="B1288" s="309" t="s">
        <v>76</v>
      </c>
      <c r="C1288" s="309" t="s">
        <v>86</v>
      </c>
      <c r="D1288" s="310" t="s">
        <v>119</v>
      </c>
      <c r="E1288" s="127">
        <v>53</v>
      </c>
      <c r="F1288" s="127">
        <v>171</v>
      </c>
      <c r="G1288" s="245">
        <v>365.615966796875</v>
      </c>
      <c r="H1288" s="245">
        <v>0.14640000462532043</v>
      </c>
      <c r="I1288" s="245">
        <v>626149.3125</v>
      </c>
      <c r="J1288" s="126">
        <v>0</v>
      </c>
      <c r="K1288" s="127">
        <v>50191</v>
      </c>
      <c r="L1288" s="251">
        <v>97.862166523878784</v>
      </c>
      <c r="M1288" s="127">
        <v>1502104</v>
      </c>
      <c r="N1288" s="251">
        <v>0</v>
      </c>
      <c r="O1288" s="127">
        <v>42355</v>
      </c>
      <c r="P1288" s="251">
        <v>0</v>
      </c>
      <c r="Q1288" s="127">
        <v>148036</v>
      </c>
      <c r="R1288" s="251">
        <v>99.935829162597656</v>
      </c>
      <c r="S1288" s="127">
        <v>1150941</v>
      </c>
      <c r="T1288" s="251">
        <v>99.929794311523438</v>
      </c>
      <c r="U1288" s="251">
        <v>99.787513732910156</v>
      </c>
      <c r="V1288" s="251">
        <v>99.855667114257813</v>
      </c>
      <c r="W1288" s="251">
        <v>99.723480224609375</v>
      </c>
      <c r="X1288" s="251">
        <v>99.785560607910156</v>
      </c>
      <c r="Y1288" s="127">
        <v>1736502</v>
      </c>
      <c r="Z1288" s="251">
        <v>99.917709350585937</v>
      </c>
      <c r="AA1288" s="127">
        <v>291641</v>
      </c>
      <c r="AB1288" s="251">
        <v>99.853240966796875</v>
      </c>
      <c r="AC1288" s="127">
        <v>42393</v>
      </c>
      <c r="AD1288" s="251">
        <v>0.29721888899803162</v>
      </c>
      <c r="AE1288" s="127">
        <v>828</v>
      </c>
      <c r="AF1288" s="251">
        <v>98.309181213378906</v>
      </c>
      <c r="AG1288" s="127">
        <v>1503991</v>
      </c>
      <c r="AH1288" s="251">
        <v>0.13577209413051605</v>
      </c>
      <c r="AI1288" s="127">
        <v>15231</v>
      </c>
      <c r="AJ1288" s="251">
        <v>90.755699157714844</v>
      </c>
      <c r="AK1288" s="251">
        <v>1.1866227388381958</v>
      </c>
      <c r="AL1288" s="251">
        <v>5.2292387932538986E-2</v>
      </c>
      <c r="AM1288" s="245">
        <v>0</v>
      </c>
      <c r="AN1288" s="126">
        <v>0</v>
      </c>
      <c r="AO1288" s="156">
        <v>0</v>
      </c>
      <c r="AP1288" s="127">
        <v>0</v>
      </c>
      <c r="AQ1288" s="127">
        <v>0</v>
      </c>
      <c r="AR1288" s="127">
        <v>0</v>
      </c>
      <c r="AS1288" s="127">
        <v>0</v>
      </c>
      <c r="AT1288" s="127">
        <v>0</v>
      </c>
      <c r="AU1288" s="127">
        <v>0</v>
      </c>
      <c r="AV1288" s="298"/>
      <c r="AW1288" s="298"/>
      <c r="AX1288" s="298"/>
      <c r="AY1288" s="298"/>
      <c r="AZ1288" s="298"/>
      <c r="BA1288" s="298"/>
    </row>
    <row r="1289" spans="1:53" x14ac:dyDescent="0.25">
      <c r="A1289" s="9">
        <v>41835</v>
      </c>
      <c r="B1289" s="309" t="s">
        <v>77</v>
      </c>
      <c r="C1289" s="309" t="s">
        <v>86</v>
      </c>
      <c r="D1289" s="310" t="s">
        <v>118</v>
      </c>
      <c r="E1289" s="127">
        <v>65</v>
      </c>
      <c r="F1289" s="127">
        <v>220</v>
      </c>
      <c r="G1289" s="245">
        <v>560.26812744140625</v>
      </c>
      <c r="H1289" s="245">
        <v>0.54719996452331543</v>
      </c>
      <c r="I1289" s="245">
        <v>857514.875</v>
      </c>
      <c r="J1289" s="126">
        <v>0</v>
      </c>
      <c r="K1289" s="127">
        <v>91541</v>
      </c>
      <c r="L1289" s="251">
        <v>97.42628985918877</v>
      </c>
      <c r="M1289" s="127">
        <v>2605849</v>
      </c>
      <c r="N1289" s="251">
        <v>0</v>
      </c>
      <c r="O1289" s="127">
        <v>66473</v>
      </c>
      <c r="P1289" s="251">
        <v>0</v>
      </c>
      <c r="Q1289" s="127">
        <v>192740</v>
      </c>
      <c r="R1289" s="251">
        <v>99.954345703125</v>
      </c>
      <c r="S1289" s="127">
        <v>2050487</v>
      </c>
      <c r="T1289" s="251">
        <v>99.960403442382813</v>
      </c>
      <c r="U1289" s="251">
        <v>99.789390563964844</v>
      </c>
      <c r="V1289" s="251">
        <v>99.863426208496094</v>
      </c>
      <c r="W1289" s="251">
        <v>99.74383544921875</v>
      </c>
      <c r="X1289" s="251">
        <v>99.823883056640625</v>
      </c>
      <c r="Y1289" s="127">
        <v>3089769</v>
      </c>
      <c r="Z1289" s="251">
        <v>99.8935546875</v>
      </c>
      <c r="AA1289" s="127">
        <v>605523</v>
      </c>
      <c r="AB1289" s="251">
        <v>99.853515625</v>
      </c>
      <c r="AC1289" s="127">
        <v>66470</v>
      </c>
      <c r="AD1289" s="251">
        <v>0.20911689102649689</v>
      </c>
      <c r="AE1289" s="127">
        <v>5747</v>
      </c>
      <c r="AF1289" s="251">
        <v>97.320343017578125</v>
      </c>
      <c r="AG1289" s="127">
        <v>2610370</v>
      </c>
      <c r="AH1289" s="251">
        <v>0.13680052757263184</v>
      </c>
      <c r="AI1289" s="127">
        <v>26906</v>
      </c>
      <c r="AJ1289" s="251">
        <v>95.354194641113281</v>
      </c>
      <c r="AK1289" s="251">
        <v>0.9401930570602417</v>
      </c>
      <c r="AL1289" s="251">
        <v>5.9209089726209641E-2</v>
      </c>
      <c r="AM1289" s="245">
        <v>0</v>
      </c>
      <c r="AN1289" s="126">
        <v>0</v>
      </c>
      <c r="AO1289" s="156">
        <v>0</v>
      </c>
      <c r="AP1289" s="127">
        <v>0</v>
      </c>
      <c r="AQ1289" s="127">
        <v>0</v>
      </c>
      <c r="AR1289" s="127">
        <v>0</v>
      </c>
      <c r="AS1289" s="127">
        <v>0</v>
      </c>
      <c r="AT1289" s="127">
        <v>0</v>
      </c>
      <c r="AU1289" s="127">
        <v>0</v>
      </c>
      <c r="AV1289" s="298"/>
      <c r="AW1289" s="298"/>
      <c r="AX1289" s="298"/>
      <c r="AY1289" s="298"/>
      <c r="AZ1289" s="298"/>
      <c r="BA1289" s="298"/>
    </row>
    <row r="1290" spans="1:53" x14ac:dyDescent="0.25">
      <c r="A1290" s="9">
        <v>41835</v>
      </c>
      <c r="B1290" s="309" t="s">
        <v>124</v>
      </c>
      <c r="C1290" s="309" t="s">
        <v>86</v>
      </c>
      <c r="D1290" s="310" t="s">
        <v>118</v>
      </c>
      <c r="E1290" s="127">
        <v>43</v>
      </c>
      <c r="F1290" s="127">
        <v>139</v>
      </c>
      <c r="G1290" s="245">
        <v>247.46397399902344</v>
      </c>
      <c r="H1290" s="245">
        <v>4.3200001120567322E-2</v>
      </c>
      <c r="I1290" s="245">
        <v>506726.09375</v>
      </c>
      <c r="J1290" s="126">
        <v>0</v>
      </c>
      <c r="K1290" s="127">
        <v>22134</v>
      </c>
      <c r="L1290" s="251">
        <v>96.638655462184872</v>
      </c>
      <c r="M1290" s="127">
        <v>1563774</v>
      </c>
      <c r="N1290" s="251">
        <v>0</v>
      </c>
      <c r="O1290" s="127">
        <v>31725</v>
      </c>
      <c r="P1290" s="251">
        <v>0</v>
      </c>
      <c r="Q1290" s="127">
        <v>89299</v>
      </c>
      <c r="R1290" s="251">
        <v>99.914894104003906</v>
      </c>
      <c r="S1290" s="127">
        <v>1189690</v>
      </c>
      <c r="T1290" s="251">
        <v>99.946456909179688</v>
      </c>
      <c r="U1290" s="251">
        <v>99.826637268066406</v>
      </c>
      <c r="V1290" s="251">
        <v>99.773750305175781</v>
      </c>
      <c r="W1290" s="251">
        <v>99.741676330566406</v>
      </c>
      <c r="X1290" s="251">
        <v>99.720329284667969</v>
      </c>
      <c r="Y1290" s="127">
        <v>1851868</v>
      </c>
      <c r="Z1290" s="251">
        <v>99.900856018066406</v>
      </c>
      <c r="AA1290" s="127">
        <v>328349</v>
      </c>
      <c r="AB1290" s="251">
        <v>99.871780395507813</v>
      </c>
      <c r="AC1290" s="127">
        <v>31747</v>
      </c>
      <c r="AD1290" s="251">
        <v>0.24884240329265594</v>
      </c>
      <c r="AE1290" s="127">
        <v>2766</v>
      </c>
      <c r="AF1290" s="251">
        <v>97.722343444824219</v>
      </c>
      <c r="AG1290" s="127">
        <v>1564651</v>
      </c>
      <c r="AH1290" s="251">
        <v>0.12712100148200989</v>
      </c>
      <c r="AI1290" s="127">
        <v>24112</v>
      </c>
      <c r="AJ1290" s="251">
        <v>92.775382995605469</v>
      </c>
      <c r="AK1290" s="251">
        <v>0.9308202862739563</v>
      </c>
      <c r="AL1290" s="251">
        <v>5.1439572125673294E-2</v>
      </c>
      <c r="AM1290" s="245">
        <v>0</v>
      </c>
      <c r="AN1290" s="126">
        <v>0</v>
      </c>
      <c r="AO1290" s="156">
        <v>0</v>
      </c>
      <c r="AP1290" s="127">
        <v>0</v>
      </c>
      <c r="AQ1290" s="127">
        <v>0</v>
      </c>
      <c r="AR1290" s="127">
        <v>0</v>
      </c>
      <c r="AS1290" s="127">
        <v>0</v>
      </c>
      <c r="AT1290" s="127">
        <v>0</v>
      </c>
      <c r="AU1290" s="127">
        <v>0</v>
      </c>
      <c r="AV1290" s="298"/>
      <c r="AW1290" s="298"/>
      <c r="AX1290" s="298"/>
      <c r="AY1290" s="298"/>
      <c r="AZ1290" s="298"/>
      <c r="BA1290" s="298"/>
    </row>
    <row r="1291" spans="1:53" x14ac:dyDescent="0.25">
      <c r="A1291" s="9">
        <v>41835</v>
      </c>
      <c r="B1291" s="309" t="s">
        <v>78</v>
      </c>
      <c r="C1291" s="309" t="s">
        <v>86</v>
      </c>
      <c r="D1291" s="310" t="s">
        <v>118</v>
      </c>
      <c r="E1291" s="127">
        <v>33</v>
      </c>
      <c r="F1291" s="127">
        <v>104</v>
      </c>
      <c r="G1291" s="245">
        <v>463.33441162109375</v>
      </c>
      <c r="H1291" s="245">
        <v>0.22320000827312469</v>
      </c>
      <c r="I1291" s="245">
        <v>380448.03125</v>
      </c>
      <c r="J1291" s="126">
        <v>0</v>
      </c>
      <c r="K1291" s="127">
        <v>62965</v>
      </c>
      <c r="L1291" s="251">
        <v>97.355673787024529</v>
      </c>
      <c r="M1291" s="127">
        <v>1358624</v>
      </c>
      <c r="N1291" s="251">
        <v>0</v>
      </c>
      <c r="O1291" s="127">
        <v>56256</v>
      </c>
      <c r="P1291" s="251">
        <v>0</v>
      </c>
      <c r="Q1291" s="127">
        <v>124106</v>
      </c>
      <c r="R1291" s="251">
        <v>99.954879760742188</v>
      </c>
      <c r="S1291" s="127">
        <v>1043449</v>
      </c>
      <c r="T1291" s="251">
        <v>99.938087463378906</v>
      </c>
      <c r="U1291" s="251">
        <v>99.843574523925781</v>
      </c>
      <c r="V1291" s="251">
        <v>99.841087341308594</v>
      </c>
      <c r="W1291" s="251">
        <v>99.79852294921875</v>
      </c>
      <c r="X1291" s="251">
        <v>99.779273986816406</v>
      </c>
      <c r="Y1291" s="127">
        <v>1604876</v>
      </c>
      <c r="Z1291" s="251">
        <v>99.9044189453125</v>
      </c>
      <c r="AA1291" s="127">
        <v>265996</v>
      </c>
      <c r="AB1291" s="251">
        <v>99.857894897460938</v>
      </c>
      <c r="AC1291" s="127">
        <v>56305</v>
      </c>
      <c r="AD1291" s="251">
        <v>0.2575259804725647</v>
      </c>
      <c r="AE1291" s="127">
        <v>4237</v>
      </c>
      <c r="AF1291" s="251">
        <v>98.395088195800781</v>
      </c>
      <c r="AG1291" s="127">
        <v>1361266</v>
      </c>
      <c r="AH1291" s="251">
        <v>0.1650669276714325</v>
      </c>
      <c r="AI1291" s="127">
        <v>15395</v>
      </c>
      <c r="AJ1291" s="251">
        <v>95.011367797851563</v>
      </c>
      <c r="AK1291" s="251">
        <v>1.0904587507247925</v>
      </c>
      <c r="AL1291" s="251">
        <v>5.7611532509326935E-2</v>
      </c>
      <c r="AM1291" s="245">
        <v>0</v>
      </c>
      <c r="AN1291" s="126">
        <v>0</v>
      </c>
      <c r="AO1291" s="156">
        <v>0</v>
      </c>
      <c r="AP1291" s="127">
        <v>0</v>
      </c>
      <c r="AQ1291" s="127">
        <v>0</v>
      </c>
      <c r="AR1291" s="127">
        <v>0</v>
      </c>
      <c r="AS1291" s="127">
        <v>0</v>
      </c>
      <c r="AT1291" s="127">
        <v>0</v>
      </c>
      <c r="AU1291" s="127">
        <v>0</v>
      </c>
      <c r="AV1291" s="298"/>
      <c r="AW1291" s="298"/>
      <c r="AX1291" s="298"/>
      <c r="AY1291" s="298"/>
      <c r="AZ1291" s="298"/>
      <c r="BA1291" s="298"/>
    </row>
    <row r="1292" spans="1:53" x14ac:dyDescent="0.25">
      <c r="A1292" s="9">
        <v>41835</v>
      </c>
      <c r="B1292" s="309" t="s">
        <v>79</v>
      </c>
      <c r="C1292" s="309" t="s">
        <v>86</v>
      </c>
      <c r="D1292" s="310" t="s">
        <v>119</v>
      </c>
      <c r="E1292" s="127">
        <v>81</v>
      </c>
      <c r="F1292" s="127">
        <v>273</v>
      </c>
      <c r="G1292" s="245">
        <v>385.96798706054687</v>
      </c>
      <c r="H1292" s="245">
        <v>0.57359999418258667</v>
      </c>
      <c r="I1292" s="245">
        <v>1222444.875</v>
      </c>
      <c r="J1292" s="126">
        <v>0</v>
      </c>
      <c r="K1292" s="127">
        <v>61339</v>
      </c>
      <c r="L1292" s="251">
        <v>97.279055739415384</v>
      </c>
      <c r="M1292" s="127">
        <v>2728443</v>
      </c>
      <c r="N1292" s="251">
        <v>0</v>
      </c>
      <c r="O1292" s="127">
        <v>44328</v>
      </c>
      <c r="P1292" s="251">
        <v>0</v>
      </c>
      <c r="Q1292" s="127">
        <v>153121</v>
      </c>
      <c r="R1292" s="251">
        <v>99.905960083007813</v>
      </c>
      <c r="S1292" s="127">
        <v>2112711</v>
      </c>
      <c r="T1292" s="251">
        <v>99.895492553710937</v>
      </c>
      <c r="U1292" s="251">
        <v>99.733802795410156</v>
      </c>
      <c r="V1292" s="251">
        <v>99.761367797851563</v>
      </c>
      <c r="W1292" s="251">
        <v>99.6400146484375</v>
      </c>
      <c r="X1292" s="251">
        <v>99.657112121582031</v>
      </c>
      <c r="Y1292" s="127">
        <v>3955747</v>
      </c>
      <c r="Z1292" s="251">
        <v>99.916175842285156</v>
      </c>
      <c r="AA1292" s="127">
        <v>757592</v>
      </c>
      <c r="AB1292" s="251">
        <v>99.871963500976563</v>
      </c>
      <c r="AC1292" s="127">
        <v>44330</v>
      </c>
      <c r="AD1292" s="251">
        <v>0.2729528546333313</v>
      </c>
      <c r="AE1292" s="127">
        <v>3043</v>
      </c>
      <c r="AF1292" s="251">
        <v>98.718368530273437</v>
      </c>
      <c r="AG1292" s="127">
        <v>2729642</v>
      </c>
      <c r="AH1292" s="251">
        <v>0.11957611888647079</v>
      </c>
      <c r="AI1292" s="127">
        <v>24105</v>
      </c>
      <c r="AJ1292" s="251">
        <v>96.150177001953125</v>
      </c>
      <c r="AK1292" s="251">
        <v>0.99611377716064453</v>
      </c>
      <c r="AL1292" s="251">
        <v>6.2143228948116302E-2</v>
      </c>
      <c r="AM1292" s="245">
        <v>0</v>
      </c>
      <c r="AN1292" s="126">
        <v>0</v>
      </c>
      <c r="AO1292" s="156">
        <v>0</v>
      </c>
      <c r="AP1292" s="127">
        <v>0</v>
      </c>
      <c r="AQ1292" s="127">
        <v>0</v>
      </c>
      <c r="AR1292" s="127">
        <v>0</v>
      </c>
      <c r="AS1292" s="127">
        <v>1</v>
      </c>
      <c r="AT1292" s="127">
        <v>0</v>
      </c>
      <c r="AU1292" s="127">
        <v>0</v>
      </c>
      <c r="AV1292" s="298"/>
      <c r="AW1292" s="298"/>
      <c r="AX1292" s="298"/>
      <c r="AY1292" s="298"/>
      <c r="AZ1292" s="298"/>
      <c r="BA1292" s="298"/>
    </row>
    <row r="1293" spans="1:53" x14ac:dyDescent="0.25">
      <c r="A1293" s="9">
        <v>41835</v>
      </c>
      <c r="B1293" s="309" t="s">
        <v>80</v>
      </c>
      <c r="C1293" s="309" t="s">
        <v>86</v>
      </c>
      <c r="D1293" s="310" t="s">
        <v>119</v>
      </c>
      <c r="E1293" s="127">
        <v>58</v>
      </c>
      <c r="F1293" s="127">
        <v>180</v>
      </c>
      <c r="G1293" s="245">
        <v>252.91923522949219</v>
      </c>
      <c r="H1293" s="245">
        <v>0.1632000058889389</v>
      </c>
      <c r="I1293" s="245">
        <v>720918.8125</v>
      </c>
      <c r="J1293" s="126">
        <v>0</v>
      </c>
      <c r="K1293" s="127">
        <v>40290</v>
      </c>
      <c r="L1293" s="251">
        <v>97.669396872673119</v>
      </c>
      <c r="M1293" s="127">
        <v>1380320</v>
      </c>
      <c r="N1293" s="251">
        <v>0</v>
      </c>
      <c r="O1293" s="127">
        <v>30759</v>
      </c>
      <c r="P1293" s="251">
        <v>0</v>
      </c>
      <c r="Q1293" s="127">
        <v>79558</v>
      </c>
      <c r="R1293" s="251">
        <v>99.896926879882813</v>
      </c>
      <c r="S1293" s="127">
        <v>1081662</v>
      </c>
      <c r="T1293" s="251">
        <v>99.938240051269531</v>
      </c>
      <c r="U1293" s="251">
        <v>99.821189880371094</v>
      </c>
      <c r="V1293" s="251">
        <v>99.894515991210938</v>
      </c>
      <c r="W1293" s="251">
        <v>99.718299865722656</v>
      </c>
      <c r="X1293" s="251">
        <v>99.83282470703125</v>
      </c>
      <c r="Y1293" s="127">
        <v>1699628</v>
      </c>
      <c r="Z1293" s="251">
        <v>99.913978576660156</v>
      </c>
      <c r="AA1293" s="127">
        <v>320203</v>
      </c>
      <c r="AB1293" s="251">
        <v>99.894752502441406</v>
      </c>
      <c r="AC1293" s="127">
        <v>30789</v>
      </c>
      <c r="AD1293" s="251">
        <v>0.26308098435401917</v>
      </c>
      <c r="AE1293" s="127">
        <v>2062</v>
      </c>
      <c r="AF1293" s="251">
        <v>98.739089965820313</v>
      </c>
      <c r="AG1293" s="127">
        <v>1382574</v>
      </c>
      <c r="AH1293" s="251">
        <v>0.13453167676925659</v>
      </c>
      <c r="AI1293" s="127">
        <v>13532</v>
      </c>
      <c r="AJ1293" s="251">
        <v>95.950340270996094</v>
      </c>
      <c r="AK1293" s="251">
        <v>1.0594825744628906</v>
      </c>
      <c r="AL1293" s="251">
        <v>6.4461648464202881E-2</v>
      </c>
      <c r="AM1293" s="245">
        <v>0</v>
      </c>
      <c r="AN1293" s="126">
        <v>0</v>
      </c>
      <c r="AO1293" s="156">
        <v>0</v>
      </c>
      <c r="AP1293" s="127">
        <v>0</v>
      </c>
      <c r="AQ1293" s="127">
        <v>0</v>
      </c>
      <c r="AR1293" s="127">
        <v>0</v>
      </c>
      <c r="AS1293" s="127">
        <v>0</v>
      </c>
      <c r="AT1293" s="127">
        <v>0</v>
      </c>
      <c r="AU1293" s="127">
        <v>0</v>
      </c>
      <c r="AV1293" s="298"/>
      <c r="AW1293" s="298"/>
      <c r="AX1293" s="298"/>
      <c r="AY1293" s="298"/>
      <c r="AZ1293" s="298"/>
      <c r="BA1293" s="298"/>
    </row>
    <row r="1294" spans="1:53" x14ac:dyDescent="0.25">
      <c r="A1294" s="9">
        <v>41835</v>
      </c>
      <c r="B1294" s="309" t="s">
        <v>81</v>
      </c>
      <c r="C1294" s="309" t="s">
        <v>86</v>
      </c>
      <c r="D1294" s="310" t="s">
        <v>119</v>
      </c>
      <c r="E1294" s="127">
        <v>40</v>
      </c>
      <c r="F1294" s="127">
        <v>134</v>
      </c>
      <c r="G1294" s="245">
        <v>258.37686157226562</v>
      </c>
      <c r="H1294" s="245">
        <v>2.8799999505281448E-2</v>
      </c>
      <c r="I1294" s="245">
        <v>591146.5625</v>
      </c>
      <c r="J1294" s="126">
        <v>0</v>
      </c>
      <c r="K1294" s="127">
        <v>25501</v>
      </c>
      <c r="L1294" s="251">
        <v>97.184424140229794</v>
      </c>
      <c r="M1294" s="127">
        <v>1181852</v>
      </c>
      <c r="N1294" s="251">
        <v>0</v>
      </c>
      <c r="O1294" s="127">
        <v>30423</v>
      </c>
      <c r="P1294" s="251">
        <v>0</v>
      </c>
      <c r="Q1294" s="127">
        <v>75837</v>
      </c>
      <c r="R1294" s="251">
        <v>99.963081359863281</v>
      </c>
      <c r="S1294" s="127">
        <v>933425</v>
      </c>
      <c r="T1294" s="251">
        <v>99.953720092773438</v>
      </c>
      <c r="U1294" s="251">
        <v>99.746902465820312</v>
      </c>
      <c r="V1294" s="251">
        <v>99.838470458984375</v>
      </c>
      <c r="W1294" s="251">
        <v>99.710075378417969</v>
      </c>
      <c r="X1294" s="251">
        <v>99.792266845703125</v>
      </c>
      <c r="Y1294" s="127">
        <v>1451013</v>
      </c>
      <c r="Z1294" s="251">
        <v>99.926261901855469</v>
      </c>
      <c r="AA1294" s="127">
        <v>285078</v>
      </c>
      <c r="AB1294" s="251">
        <v>99.893013000488281</v>
      </c>
      <c r="AC1294" s="127">
        <v>30432</v>
      </c>
      <c r="AD1294" s="251">
        <v>0.2727392315864563</v>
      </c>
      <c r="AE1294" s="127">
        <v>2295</v>
      </c>
      <c r="AF1294" s="251">
        <v>97.995643615722656</v>
      </c>
      <c r="AG1294" s="127">
        <v>1183273</v>
      </c>
      <c r="AH1294" s="251">
        <v>0.14003530144691467</v>
      </c>
      <c r="AI1294" s="127">
        <v>16236</v>
      </c>
      <c r="AJ1294" s="251">
        <v>95.75634765625</v>
      </c>
      <c r="AK1294" s="251">
        <v>0.88860964775085449</v>
      </c>
      <c r="AL1294" s="251">
        <v>6.5778352320194244E-2</v>
      </c>
      <c r="AM1294" s="245">
        <v>0</v>
      </c>
      <c r="AN1294" s="126">
        <v>0</v>
      </c>
      <c r="AO1294" s="156">
        <v>0</v>
      </c>
      <c r="AP1294" s="127">
        <v>0</v>
      </c>
      <c r="AQ1294" s="127">
        <v>0</v>
      </c>
      <c r="AR1294" s="127">
        <v>0</v>
      </c>
      <c r="AS1294" s="127">
        <v>0</v>
      </c>
      <c r="AT1294" s="127">
        <v>0</v>
      </c>
      <c r="AU1294" s="127">
        <v>0</v>
      </c>
      <c r="AV1294" s="298"/>
      <c r="AW1294" s="298"/>
      <c r="AX1294" s="298"/>
      <c r="AY1294" s="298"/>
      <c r="AZ1294" s="298"/>
      <c r="BA1294" s="298"/>
    </row>
    <row r="1295" spans="1:53" x14ac:dyDescent="0.25">
      <c r="A1295" s="9">
        <v>41835</v>
      </c>
      <c r="B1295" s="309" t="s">
        <v>125</v>
      </c>
      <c r="C1295" s="309" t="s">
        <v>86</v>
      </c>
      <c r="D1295" s="310" t="s">
        <v>119</v>
      </c>
      <c r="E1295" s="127">
        <v>16</v>
      </c>
      <c r="F1295" s="127">
        <v>58</v>
      </c>
      <c r="G1295" s="245">
        <v>278.89920043945312</v>
      </c>
      <c r="H1295" s="245">
        <v>9.6000000834465027E-2</v>
      </c>
      <c r="I1295" s="245">
        <v>321504.6875</v>
      </c>
      <c r="J1295" s="126">
        <v>0</v>
      </c>
      <c r="K1295" s="127">
        <v>53760</v>
      </c>
      <c r="L1295" s="251">
        <v>97.351190476190482</v>
      </c>
      <c r="M1295" s="127">
        <v>805372</v>
      </c>
      <c r="N1295" s="251">
        <v>0</v>
      </c>
      <c r="O1295" s="127">
        <v>36100</v>
      </c>
      <c r="P1295" s="251">
        <v>0</v>
      </c>
      <c r="Q1295" s="127">
        <v>65946</v>
      </c>
      <c r="R1295" s="251">
        <v>99.933280944824219</v>
      </c>
      <c r="S1295" s="127">
        <v>649337</v>
      </c>
      <c r="T1295" s="251">
        <v>99.957801818847656</v>
      </c>
      <c r="U1295" s="251">
        <v>99.761772155761719</v>
      </c>
      <c r="V1295" s="251">
        <v>99.75775146484375</v>
      </c>
      <c r="W1295" s="251">
        <v>99.695213317871094</v>
      </c>
      <c r="X1295" s="251">
        <v>99.715652465820313</v>
      </c>
      <c r="Y1295" s="127">
        <v>848932</v>
      </c>
      <c r="Z1295" s="251">
        <v>99.953468322753906</v>
      </c>
      <c r="AA1295" s="127">
        <v>149835</v>
      </c>
      <c r="AB1295" s="251">
        <v>99.862518310546875</v>
      </c>
      <c r="AC1295" s="127">
        <v>36089</v>
      </c>
      <c r="AD1295" s="251">
        <v>0.21059048175811768</v>
      </c>
      <c r="AE1295" s="127">
        <v>3157</v>
      </c>
      <c r="AF1295" s="251">
        <v>98.416221618652344</v>
      </c>
      <c r="AG1295" s="127">
        <v>805335</v>
      </c>
      <c r="AH1295" s="251">
        <v>0.11485903710126877</v>
      </c>
      <c r="AI1295" s="127">
        <v>13613</v>
      </c>
      <c r="AJ1295" s="251">
        <v>94.931312561035156</v>
      </c>
      <c r="AK1295" s="251">
        <v>1.0436050891876221</v>
      </c>
      <c r="AL1295" s="251">
        <v>6.0972422361373901E-2</v>
      </c>
      <c r="AM1295" s="245">
        <v>0</v>
      </c>
      <c r="AN1295" s="126">
        <v>0</v>
      </c>
      <c r="AO1295" s="156">
        <v>0</v>
      </c>
      <c r="AP1295" s="127">
        <v>0</v>
      </c>
      <c r="AQ1295" s="127">
        <v>0</v>
      </c>
      <c r="AR1295" s="127">
        <v>0</v>
      </c>
      <c r="AS1295" s="127">
        <v>0</v>
      </c>
      <c r="AT1295" s="127">
        <v>0</v>
      </c>
      <c r="AU1295" s="127">
        <v>0</v>
      </c>
      <c r="AV1295" s="298"/>
      <c r="AW1295" s="298"/>
      <c r="AX1295" s="298"/>
      <c r="AY1295" s="298"/>
      <c r="AZ1295" s="298"/>
      <c r="BA1295" s="298"/>
    </row>
    <row r="1296" spans="1:53" x14ac:dyDescent="0.25">
      <c r="A1296" s="9">
        <v>41835</v>
      </c>
      <c r="B1296" s="313" t="s">
        <v>82</v>
      </c>
      <c r="C1296" s="313" t="s">
        <v>86</v>
      </c>
      <c r="D1296" s="314" t="s">
        <v>120</v>
      </c>
      <c r="E1296" s="131">
        <v>51</v>
      </c>
      <c r="F1296" s="131">
        <v>165</v>
      </c>
      <c r="G1296" s="246">
        <v>323.88946533203125</v>
      </c>
      <c r="H1296" s="246">
        <v>6.0000002384185791E-2</v>
      </c>
      <c r="I1296" s="246">
        <v>536753.375</v>
      </c>
      <c r="J1296" s="129">
        <v>0</v>
      </c>
      <c r="K1296" s="128">
        <v>49708</v>
      </c>
      <c r="L1296" s="252">
        <v>97.088999758590163</v>
      </c>
      <c r="M1296" s="128">
        <v>1123728</v>
      </c>
      <c r="N1296" s="252">
        <v>0</v>
      </c>
      <c r="O1296" s="128">
        <v>46302</v>
      </c>
      <c r="P1296" s="252">
        <v>2.1597340237349272E-3</v>
      </c>
      <c r="Q1296" s="128">
        <v>112563</v>
      </c>
      <c r="R1296" s="252">
        <v>99.816993713378906</v>
      </c>
      <c r="S1296" s="128">
        <v>900380</v>
      </c>
      <c r="T1296" s="252">
        <v>99.921035766601563</v>
      </c>
      <c r="U1296" s="252">
        <v>99.818580627441406</v>
      </c>
      <c r="V1296" s="252">
        <v>99.840087890625</v>
      </c>
      <c r="W1296" s="252">
        <v>99.635910034179688</v>
      </c>
      <c r="X1296" s="252">
        <v>99.761253356933594</v>
      </c>
      <c r="Y1296" s="128">
        <v>972091</v>
      </c>
      <c r="Z1296" s="252">
        <v>99.926551818847656</v>
      </c>
      <c r="AA1296" s="128">
        <v>162860</v>
      </c>
      <c r="AB1296" s="252">
        <v>99.722457885742188</v>
      </c>
      <c r="AC1296" s="128">
        <v>46318</v>
      </c>
      <c r="AD1296" s="252">
        <v>0.20078587532043457</v>
      </c>
      <c r="AE1296" s="128">
        <v>4764</v>
      </c>
      <c r="AF1296" s="252">
        <v>97.984886169433594</v>
      </c>
      <c r="AG1296" s="128">
        <v>1126388</v>
      </c>
      <c r="AH1296" s="252">
        <v>0.27539354562759399</v>
      </c>
      <c r="AI1296" s="128">
        <v>13143</v>
      </c>
      <c r="AJ1296" s="252">
        <v>94.126152038574219</v>
      </c>
      <c r="AK1296" s="252">
        <v>1.2781909704208374</v>
      </c>
      <c r="AL1296" s="252">
        <v>6.1575155705213547E-2</v>
      </c>
      <c r="AM1296" s="246">
        <v>0</v>
      </c>
      <c r="AN1296" s="129">
        <v>0</v>
      </c>
      <c r="AO1296" s="129">
        <v>0</v>
      </c>
      <c r="AP1296" s="296">
        <v>0</v>
      </c>
      <c r="AQ1296" s="296">
        <v>0</v>
      </c>
      <c r="AR1296" s="296">
        <v>0</v>
      </c>
      <c r="AS1296" s="296">
        <v>0</v>
      </c>
      <c r="AT1296" s="296">
        <v>0</v>
      </c>
      <c r="AU1296" s="296">
        <v>0</v>
      </c>
      <c r="AV1296" s="298"/>
      <c r="AW1296" s="298"/>
      <c r="AX1296" s="298"/>
      <c r="AY1296" s="298"/>
      <c r="AZ1296" s="298"/>
      <c r="BA1296" s="298"/>
    </row>
    <row r="1297" spans="1:53" x14ac:dyDescent="0.25">
      <c r="A1297" s="9">
        <v>41835</v>
      </c>
      <c r="B1297" s="313" t="s">
        <v>83</v>
      </c>
      <c r="C1297" s="313" t="s">
        <v>86</v>
      </c>
      <c r="D1297" s="314" t="s">
        <v>120</v>
      </c>
      <c r="E1297" s="131">
        <v>46</v>
      </c>
      <c r="F1297" s="131">
        <v>140</v>
      </c>
      <c r="G1297" s="246">
        <v>128.82720947265625</v>
      </c>
      <c r="H1297" s="246">
        <v>1.2000000104308128E-2</v>
      </c>
      <c r="I1297" s="246">
        <v>717605.625</v>
      </c>
      <c r="J1297" s="131">
        <v>0</v>
      </c>
      <c r="K1297" s="130">
        <v>25421</v>
      </c>
      <c r="L1297" s="253">
        <v>97.100822154911299</v>
      </c>
      <c r="M1297" s="130">
        <v>809598</v>
      </c>
      <c r="N1297" s="253">
        <v>0</v>
      </c>
      <c r="O1297" s="130">
        <v>16584</v>
      </c>
      <c r="P1297" s="253">
        <v>0</v>
      </c>
      <c r="Q1297" s="130">
        <v>66131</v>
      </c>
      <c r="R1297" s="253">
        <v>99.901710510253906</v>
      </c>
      <c r="S1297" s="130">
        <v>602772</v>
      </c>
      <c r="T1297" s="253">
        <v>99.903610229492188</v>
      </c>
      <c r="U1297" s="253">
        <v>99.82513427734375</v>
      </c>
      <c r="V1297" s="253">
        <v>99.830535888671875</v>
      </c>
      <c r="W1297" s="253">
        <v>99.727020263671875</v>
      </c>
      <c r="X1297" s="253">
        <v>99.734306335449219</v>
      </c>
      <c r="Y1297" s="130">
        <v>858003</v>
      </c>
      <c r="Z1297" s="253">
        <v>99.920509338378906</v>
      </c>
      <c r="AA1297" s="130">
        <v>179006</v>
      </c>
      <c r="AB1297" s="253">
        <v>99.825141906738281</v>
      </c>
      <c r="AC1297" s="130">
        <v>16596</v>
      </c>
      <c r="AD1297" s="253">
        <v>0.2590985894203186</v>
      </c>
      <c r="AE1297" s="130">
        <v>1468</v>
      </c>
      <c r="AF1297" s="253">
        <v>96.253402709960937</v>
      </c>
      <c r="AG1297" s="130">
        <v>812249</v>
      </c>
      <c r="AH1297" s="253">
        <v>0.36281976103782654</v>
      </c>
      <c r="AI1297" s="130">
        <v>5668</v>
      </c>
      <c r="AJ1297" s="253">
        <v>94.81298828125</v>
      </c>
      <c r="AK1297" s="253">
        <v>1.2328932285308838</v>
      </c>
      <c r="AL1297" s="253">
        <v>8.0026425421237946E-2</v>
      </c>
      <c r="AM1297" s="256">
        <v>0</v>
      </c>
      <c r="AN1297" s="131">
        <v>0</v>
      </c>
      <c r="AO1297" s="131">
        <v>0</v>
      </c>
      <c r="AP1297" s="296">
        <v>0</v>
      </c>
      <c r="AQ1297" s="296">
        <v>0</v>
      </c>
      <c r="AR1297" s="296">
        <v>1</v>
      </c>
      <c r="AS1297" s="296">
        <v>1</v>
      </c>
      <c r="AT1297" s="296">
        <v>1</v>
      </c>
      <c r="AU1297" s="296">
        <v>0</v>
      </c>
      <c r="AV1297" s="298"/>
      <c r="AW1297" s="298"/>
      <c r="AX1297" s="298"/>
      <c r="AY1297" s="298"/>
      <c r="AZ1297" s="298"/>
      <c r="BA1297" s="298"/>
    </row>
    <row r="1298" spans="1:53" x14ac:dyDescent="0.25">
      <c r="A1298" s="9">
        <v>41835</v>
      </c>
      <c r="B1298" s="299" t="s">
        <v>85</v>
      </c>
      <c r="C1298" s="299" t="s">
        <v>86</v>
      </c>
      <c r="D1298" s="300">
        <v>3</v>
      </c>
      <c r="E1298" s="124">
        <v>134</v>
      </c>
      <c r="F1298" s="124">
        <v>435</v>
      </c>
      <c r="G1298" s="242">
        <v>218.64486694335937</v>
      </c>
      <c r="H1298" s="242">
        <v>0.23280000686645508</v>
      </c>
      <c r="I1298" s="242">
        <v>2303339.5</v>
      </c>
      <c r="J1298" s="125">
        <v>0</v>
      </c>
      <c r="K1298" s="124">
        <v>55302</v>
      </c>
      <c r="L1298" s="248">
        <v>97.22071534483382</v>
      </c>
      <c r="M1298" s="124">
        <v>2922166</v>
      </c>
      <c r="N1298" s="248">
        <v>0</v>
      </c>
      <c r="O1298" s="124">
        <v>27506</v>
      </c>
      <c r="P1298" s="248">
        <v>0</v>
      </c>
      <c r="Q1298" s="124">
        <v>185837</v>
      </c>
      <c r="R1298" s="248">
        <v>99.910133361816406</v>
      </c>
      <c r="S1298" s="124">
        <v>2216502</v>
      </c>
      <c r="T1298" s="248">
        <v>99.918746948242188</v>
      </c>
      <c r="U1298" s="248">
        <v>99.80731201171875</v>
      </c>
      <c r="V1298" s="248">
        <v>99.918380737304688</v>
      </c>
      <c r="W1298" s="248">
        <v>99.717620849609375</v>
      </c>
      <c r="X1298" s="248">
        <v>99.837196350097656</v>
      </c>
      <c r="Y1298" s="124">
        <v>4503490</v>
      </c>
      <c r="Z1298" s="248">
        <v>99.894393920898438</v>
      </c>
      <c r="AA1298" s="124">
        <v>787051</v>
      </c>
      <c r="AB1298" s="248">
        <v>99.732673645019531</v>
      </c>
      <c r="AC1298" s="124">
        <v>27586</v>
      </c>
      <c r="AD1298" s="248">
        <v>0.48575365543365479</v>
      </c>
      <c r="AE1298" s="124">
        <v>2248</v>
      </c>
      <c r="AF1298" s="248">
        <v>96.4412841796875</v>
      </c>
      <c r="AG1298" s="124">
        <v>2940472</v>
      </c>
      <c r="AH1298" s="248">
        <v>0.24526675045490265</v>
      </c>
      <c r="AI1298" s="124">
        <v>18976</v>
      </c>
      <c r="AJ1298" s="248">
        <v>90.435287475585938</v>
      </c>
      <c r="AK1298" s="248">
        <v>1.0691902637481689</v>
      </c>
      <c r="AL1298" s="248">
        <v>6.965772807598114E-2</v>
      </c>
      <c r="AM1298" s="242">
        <v>0</v>
      </c>
      <c r="AN1298" s="125">
        <v>0</v>
      </c>
      <c r="AO1298" s="300">
        <v>0</v>
      </c>
      <c r="AP1298" s="124">
        <v>0</v>
      </c>
      <c r="AQ1298" s="124">
        <v>0</v>
      </c>
      <c r="AR1298" s="124">
        <v>0</v>
      </c>
      <c r="AS1298" s="124">
        <v>0</v>
      </c>
      <c r="AT1298" s="124">
        <v>1</v>
      </c>
      <c r="AU1298" s="124">
        <v>1</v>
      </c>
      <c r="AV1298" s="298"/>
      <c r="AW1298" s="298"/>
      <c r="AX1298" s="298"/>
      <c r="AY1298" s="298"/>
      <c r="AZ1298" s="298"/>
      <c r="BA1298" s="298"/>
    </row>
    <row r="1299" spans="1:53" x14ac:dyDescent="0.25">
      <c r="A1299" s="9">
        <v>41835</v>
      </c>
      <c r="B1299" s="304" t="s">
        <v>84</v>
      </c>
      <c r="C1299" s="304" t="s">
        <v>87</v>
      </c>
      <c r="D1299" s="305">
        <v>2</v>
      </c>
      <c r="E1299" s="142">
        <v>194</v>
      </c>
      <c r="F1299" s="142">
        <v>581</v>
      </c>
      <c r="G1299" s="243">
        <v>961.4453125</v>
      </c>
      <c r="H1299" s="243">
        <v>1.3903276920318604</v>
      </c>
      <c r="I1299" s="243">
        <v>4748455.5</v>
      </c>
      <c r="J1299" s="143">
        <v>0</v>
      </c>
      <c r="K1299" s="142">
        <v>123065</v>
      </c>
      <c r="L1299" s="249">
        <v>97.063340511112017</v>
      </c>
      <c r="M1299" s="142">
        <v>6536514</v>
      </c>
      <c r="N1299" s="249">
        <v>0</v>
      </c>
      <c r="O1299" s="142">
        <v>64188</v>
      </c>
      <c r="P1299" s="249">
        <v>0</v>
      </c>
      <c r="Q1299" s="142">
        <v>55957</v>
      </c>
      <c r="R1299" s="249">
        <v>99.930305480957031</v>
      </c>
      <c r="S1299" s="142">
        <v>5039724</v>
      </c>
      <c r="T1299" s="249">
        <v>99.98382568359375</v>
      </c>
      <c r="U1299" s="249">
        <v>99.741386413574219</v>
      </c>
      <c r="V1299" s="249">
        <v>99.892875671386719</v>
      </c>
      <c r="W1299" s="249">
        <v>99.671875</v>
      </c>
      <c r="X1299" s="249">
        <v>99.876716613769531</v>
      </c>
      <c r="Y1299" s="142">
        <v>20541612</v>
      </c>
      <c r="Z1299" s="249">
        <v>99.903610229492188</v>
      </c>
      <c r="AA1299" s="142">
        <v>11351</v>
      </c>
      <c r="AB1299" s="249">
        <v>91.639503479003906</v>
      </c>
      <c r="AC1299" s="142">
        <v>55899</v>
      </c>
      <c r="AD1299" s="249">
        <v>0.21288394927978516</v>
      </c>
      <c r="AE1299" s="142">
        <v>8303</v>
      </c>
      <c r="AF1299" s="249">
        <v>99.036491394042969</v>
      </c>
      <c r="AG1299" s="142">
        <v>6506855</v>
      </c>
      <c r="AH1299" s="249">
        <v>0.12895630300045013</v>
      </c>
      <c r="AI1299" s="142">
        <v>11862</v>
      </c>
      <c r="AJ1299" s="249">
        <v>94.351715087890625</v>
      </c>
      <c r="AK1299" s="249">
        <v>2.7158904075622559</v>
      </c>
      <c r="AL1299" s="249">
        <v>0.16837908327579498</v>
      </c>
      <c r="AM1299" s="243">
        <v>0</v>
      </c>
      <c r="AN1299" s="143">
        <v>0</v>
      </c>
      <c r="AO1299" s="305">
        <v>0</v>
      </c>
      <c r="AP1299" s="142">
        <v>0</v>
      </c>
      <c r="AQ1299" s="142">
        <v>0</v>
      </c>
      <c r="AR1299" s="142">
        <v>0</v>
      </c>
      <c r="AS1299" s="142">
        <v>0</v>
      </c>
      <c r="AT1299" s="142">
        <v>0</v>
      </c>
      <c r="AU1299" s="142">
        <v>0</v>
      </c>
      <c r="AV1299" s="298"/>
      <c r="AW1299" s="298"/>
      <c r="AX1299" s="298"/>
      <c r="AY1299" s="298"/>
      <c r="AZ1299" s="298"/>
      <c r="BA1299" s="298"/>
    </row>
    <row r="1300" spans="1:53" x14ac:dyDescent="0.25">
      <c r="A1300" s="9">
        <v>41834</v>
      </c>
      <c r="B1300" s="299" t="s">
        <v>17</v>
      </c>
      <c r="C1300" s="299"/>
      <c r="D1300" s="300">
        <v>3</v>
      </c>
      <c r="E1300" s="124">
        <v>853</v>
      </c>
      <c r="F1300" s="124">
        <v>2758</v>
      </c>
      <c r="G1300" s="242">
        <v>5669.5740737915039</v>
      </c>
      <c r="H1300" s="242">
        <v>2.8721530809998512</v>
      </c>
      <c r="I1300" s="242">
        <v>13879415.59375</v>
      </c>
      <c r="J1300" s="125"/>
      <c r="K1300" s="124">
        <v>711971</v>
      </c>
      <c r="L1300" s="248">
        <v>97.357476638795674</v>
      </c>
      <c r="M1300" s="124">
        <v>27719514</v>
      </c>
      <c r="N1300" s="248">
        <v>4.6898370314934449E-5</v>
      </c>
      <c r="O1300" s="124">
        <v>657752</v>
      </c>
      <c r="P1300" s="248">
        <v>1.9285280294356602E-3</v>
      </c>
      <c r="Q1300" s="124">
        <v>1792737</v>
      </c>
      <c r="R1300" s="248">
        <v>97.945431646000017</v>
      </c>
      <c r="S1300" s="124">
        <v>21412661</v>
      </c>
      <c r="T1300" s="248">
        <v>99.749955856359065</v>
      </c>
      <c r="U1300" s="248">
        <v>99.588445112165545</v>
      </c>
      <c r="V1300" s="248">
        <v>99.762914495239187</v>
      </c>
      <c r="W1300" s="248">
        <v>97.542332434650348</v>
      </c>
      <c r="X1300" s="248">
        <v>99.513463170018326</v>
      </c>
      <c r="Y1300" s="124">
        <v>45444663</v>
      </c>
      <c r="Z1300" s="248">
        <v>99.907527876098484</v>
      </c>
      <c r="AA1300" s="124">
        <v>4466860</v>
      </c>
      <c r="AB1300" s="248">
        <v>99.788642462934803</v>
      </c>
      <c r="AC1300" s="124">
        <v>648814</v>
      </c>
      <c r="AD1300" s="248">
        <v>0.25785509895942715</v>
      </c>
      <c r="AE1300" s="124">
        <v>59495</v>
      </c>
      <c r="AF1300" s="248">
        <v>97.878812554572065</v>
      </c>
      <c r="AG1300" s="124">
        <v>27713335</v>
      </c>
      <c r="AH1300" s="248">
        <v>0.15999878631186057</v>
      </c>
      <c r="AI1300" s="124">
        <v>287014</v>
      </c>
      <c r="AJ1300" s="248">
        <v>94.516642334733561</v>
      </c>
      <c r="AK1300" s="248">
        <v>0.90324327027371765</v>
      </c>
      <c r="AL1300" s="248" t="e">
        <v>#DIV/0!</v>
      </c>
      <c r="AM1300" s="242"/>
      <c r="AN1300" s="125"/>
      <c r="AO1300" s="300"/>
      <c r="AP1300" s="124">
        <v>1</v>
      </c>
      <c r="AQ1300" s="124">
        <v>0</v>
      </c>
      <c r="AR1300" s="124">
        <v>72</v>
      </c>
      <c r="AS1300" s="124">
        <v>73</v>
      </c>
      <c r="AT1300" s="124">
        <v>0</v>
      </c>
      <c r="AU1300" s="124">
        <v>3</v>
      </c>
      <c r="AV1300" s="298"/>
      <c r="AW1300" s="298"/>
      <c r="AX1300" s="298"/>
      <c r="AY1300" s="298"/>
      <c r="AZ1300" s="298"/>
      <c r="BA1300" s="298"/>
    </row>
    <row r="1301" spans="1:53" x14ac:dyDescent="0.25">
      <c r="A1301" s="9">
        <v>41834</v>
      </c>
      <c r="B1301" s="304" t="s">
        <v>88</v>
      </c>
      <c r="C1301" s="304"/>
      <c r="D1301" s="305">
        <v>2</v>
      </c>
      <c r="E1301" s="142">
        <v>659</v>
      </c>
      <c r="F1301" s="142">
        <v>2177</v>
      </c>
      <c r="G1301" s="243">
        <v>4715.3469009399414</v>
      </c>
      <c r="H1301" s="243">
        <v>2.1288003101944923</v>
      </c>
      <c r="I1301" s="243">
        <v>9251360.09375</v>
      </c>
      <c r="J1301" s="143"/>
      <c r="K1301" s="142">
        <v>614548</v>
      </c>
      <c r="L1301" s="249">
        <v>97.381652857059166</v>
      </c>
      <c r="M1301" s="142">
        <v>21171613</v>
      </c>
      <c r="N1301" s="249">
        <v>6.1402975414391421E-5</v>
      </c>
      <c r="O1301" s="142">
        <v>592960</v>
      </c>
      <c r="P1301" s="249">
        <v>2.0237453124973184E-3</v>
      </c>
      <c r="Q1301" s="142">
        <v>1736104</v>
      </c>
      <c r="R1301" s="249">
        <v>97.880886921599156</v>
      </c>
      <c r="S1301" s="142">
        <v>16392087</v>
      </c>
      <c r="T1301" s="249">
        <v>99.678936013327117</v>
      </c>
      <c r="U1301" s="249">
        <v>99.568940664482838</v>
      </c>
      <c r="V1301" s="249">
        <v>99.725400947809149</v>
      </c>
      <c r="W1301" s="249">
        <v>97.458962220836597</v>
      </c>
      <c r="X1301" s="249">
        <v>99.405218599800591</v>
      </c>
      <c r="Y1301" s="142">
        <v>25079157</v>
      </c>
      <c r="Z1301" s="249">
        <v>99.910213561947415</v>
      </c>
      <c r="AA1301" s="142">
        <v>4455832</v>
      </c>
      <c r="AB1301" s="249">
        <v>99.811549330449694</v>
      </c>
      <c r="AC1301" s="142">
        <v>592024</v>
      </c>
      <c r="AD1301" s="249">
        <v>0.2656986852487247</v>
      </c>
      <c r="AE1301" s="142">
        <v>51433</v>
      </c>
      <c r="AF1301" s="249">
        <v>97.77574568799966</v>
      </c>
      <c r="AG1301" s="142">
        <v>21194554</v>
      </c>
      <c r="AH1301" s="249">
        <v>0.17094013628992899</v>
      </c>
      <c r="AI1301" s="142">
        <v>275843</v>
      </c>
      <c r="AJ1301" s="249">
        <v>94.501218522088919</v>
      </c>
      <c r="AK1301" s="249">
        <v>8.9968982363687621E-7</v>
      </c>
      <c r="AL1301" s="249" t="e">
        <v>#DIV/0!</v>
      </c>
      <c r="AM1301" s="243"/>
      <c r="AN1301" s="143"/>
      <c r="AO1301" s="305"/>
      <c r="AP1301" s="142">
        <v>1</v>
      </c>
      <c r="AQ1301" s="142">
        <v>0</v>
      </c>
      <c r="AR1301" s="142">
        <v>72</v>
      </c>
      <c r="AS1301" s="142">
        <v>72</v>
      </c>
      <c r="AT1301" s="142">
        <v>0</v>
      </c>
      <c r="AU1301" s="142">
        <v>3</v>
      </c>
      <c r="AV1301" s="298"/>
      <c r="AW1301" s="298"/>
      <c r="AX1301" s="298"/>
      <c r="AY1301" s="298"/>
      <c r="AZ1301" s="298"/>
      <c r="BA1301" s="298"/>
    </row>
    <row r="1302" spans="1:53" x14ac:dyDescent="0.25">
      <c r="A1302" s="9">
        <v>41834</v>
      </c>
      <c r="B1302" s="306" t="s">
        <v>89</v>
      </c>
      <c r="C1302" s="306"/>
      <c r="D1302" s="307">
        <v>1</v>
      </c>
      <c r="E1302" s="145">
        <v>194</v>
      </c>
      <c r="F1302" s="145">
        <v>581</v>
      </c>
      <c r="G1302" s="244">
        <v>954.2271728515625</v>
      </c>
      <c r="H1302" s="244">
        <v>0.74335277080535889</v>
      </c>
      <c r="I1302" s="244">
        <v>4628055.5</v>
      </c>
      <c r="J1302" s="138"/>
      <c r="K1302" s="145">
        <v>97423</v>
      </c>
      <c r="L1302" s="250">
        <v>97.204972131837451</v>
      </c>
      <c r="M1302" s="145">
        <v>6547901</v>
      </c>
      <c r="N1302" s="250">
        <v>0</v>
      </c>
      <c r="O1302" s="145">
        <v>64792</v>
      </c>
      <c r="P1302" s="250">
        <v>1.0571235325187445E-3</v>
      </c>
      <c r="Q1302" s="145">
        <v>56633</v>
      </c>
      <c r="R1302" s="250">
        <v>99.924072265625</v>
      </c>
      <c r="S1302" s="145">
        <v>5020574</v>
      </c>
      <c r="T1302" s="250">
        <v>99.981834411621094</v>
      </c>
      <c r="U1302" s="250">
        <v>99.766944885253906</v>
      </c>
      <c r="V1302" s="250">
        <v>99.884208679199219</v>
      </c>
      <c r="W1302" s="250">
        <v>99.691192626953125</v>
      </c>
      <c r="X1302" s="250">
        <v>99.866065979003906</v>
      </c>
      <c r="Y1302" s="145">
        <v>20365506</v>
      </c>
      <c r="Z1302" s="250">
        <v>99.904220581054688</v>
      </c>
      <c r="AA1302" s="145">
        <v>11028</v>
      </c>
      <c r="AB1302" s="250">
        <v>90.533187866210937</v>
      </c>
      <c r="AC1302" s="145">
        <v>56790</v>
      </c>
      <c r="AD1302" s="250">
        <v>0.17608733475208282</v>
      </c>
      <c r="AE1302" s="145">
        <v>8062</v>
      </c>
      <c r="AF1302" s="250">
        <v>98.536346435546875</v>
      </c>
      <c r="AG1302" s="145">
        <v>6518781</v>
      </c>
      <c r="AH1302" s="250">
        <v>0.12442510575056076</v>
      </c>
      <c r="AI1302" s="145">
        <v>11171</v>
      </c>
      <c r="AJ1302" s="250">
        <v>94.897499084472656</v>
      </c>
      <c r="AK1302" s="250">
        <v>2.7088007926940918</v>
      </c>
      <c r="AL1302" s="250">
        <v>0.16507707536220551</v>
      </c>
      <c r="AM1302" s="244"/>
      <c r="AN1302" s="138"/>
      <c r="AO1302" s="307"/>
      <c r="AP1302" s="145">
        <v>0</v>
      </c>
      <c r="AQ1302" s="145">
        <v>0</v>
      </c>
      <c r="AR1302" s="145">
        <v>0</v>
      </c>
      <c r="AS1302" s="145">
        <v>1</v>
      </c>
      <c r="AT1302" s="145">
        <v>0</v>
      </c>
      <c r="AU1302" s="145">
        <v>0</v>
      </c>
      <c r="AV1302" s="298"/>
      <c r="AW1302" s="298"/>
      <c r="AX1302" s="298"/>
      <c r="AY1302" s="298"/>
      <c r="AZ1302" s="298"/>
      <c r="BA1302" s="298"/>
    </row>
    <row r="1303" spans="1:53" x14ac:dyDescent="0.25">
      <c r="A1303" s="9">
        <v>41834</v>
      </c>
      <c r="B1303" s="309" t="s">
        <v>75</v>
      </c>
      <c r="C1303" s="309" t="s">
        <v>86</v>
      </c>
      <c r="D1303" s="310" t="s">
        <v>118</v>
      </c>
      <c r="E1303" s="127">
        <v>39</v>
      </c>
      <c r="F1303" s="127">
        <v>158</v>
      </c>
      <c r="G1303" s="245">
        <v>1209.2974853515625</v>
      </c>
      <c r="H1303" s="245">
        <v>1.0080002546310425</v>
      </c>
      <c r="I1303" s="245">
        <v>816230.9375</v>
      </c>
      <c r="J1303" s="126">
        <v>0</v>
      </c>
      <c r="K1303" s="127">
        <v>136771</v>
      </c>
      <c r="L1303" s="251">
        <v>97.617184929553787</v>
      </c>
      <c r="M1303" s="127">
        <v>3413239</v>
      </c>
      <c r="N1303" s="251">
        <v>1.1719073518179357E-4</v>
      </c>
      <c r="O1303" s="127">
        <v>155695</v>
      </c>
      <c r="P1303" s="251">
        <v>6.4228139817714691E-3</v>
      </c>
      <c r="Q1303" s="127">
        <v>355235</v>
      </c>
      <c r="R1303" s="251">
        <v>99.92596435546875</v>
      </c>
      <c r="S1303" s="127">
        <v>2694246</v>
      </c>
      <c r="T1303" s="251">
        <v>99.932525634765625</v>
      </c>
      <c r="U1303" s="251">
        <v>99.782264709472656</v>
      </c>
      <c r="V1303" s="251">
        <v>99.601959228515625</v>
      </c>
      <c r="W1303" s="251">
        <v>99.708389282226562</v>
      </c>
      <c r="X1303" s="251">
        <v>99.534751892089844</v>
      </c>
      <c r="Y1303" s="127">
        <v>3482611</v>
      </c>
      <c r="Z1303" s="251">
        <v>99.935195922851563</v>
      </c>
      <c r="AA1303" s="127">
        <v>593728</v>
      </c>
      <c r="AB1303" s="251">
        <v>99.712158203125</v>
      </c>
      <c r="AC1303" s="127">
        <v>155809</v>
      </c>
      <c r="AD1303" s="251">
        <v>0.28047159314155579</v>
      </c>
      <c r="AE1303" s="127">
        <v>18878</v>
      </c>
      <c r="AF1303" s="251">
        <v>97.144821166992188</v>
      </c>
      <c r="AG1303" s="127">
        <v>3410678</v>
      </c>
      <c r="AH1303" s="251">
        <v>0.14044128358364105</v>
      </c>
      <c r="AI1303" s="127">
        <v>100305</v>
      </c>
      <c r="AJ1303" s="251">
        <v>95.806785583496094</v>
      </c>
      <c r="AK1303" s="251">
        <v>1.2527049779891968</v>
      </c>
      <c r="AL1303" s="251">
        <v>6.092466413974762E-2</v>
      </c>
      <c r="AM1303" s="245">
        <v>0</v>
      </c>
      <c r="AN1303" s="126">
        <v>0</v>
      </c>
      <c r="AO1303" s="156">
        <v>0</v>
      </c>
      <c r="AP1303" s="127">
        <v>1</v>
      </c>
      <c r="AQ1303" s="127">
        <v>0</v>
      </c>
      <c r="AR1303" s="127">
        <v>0</v>
      </c>
      <c r="AS1303" s="127">
        <v>3</v>
      </c>
      <c r="AT1303" s="127">
        <v>0</v>
      </c>
      <c r="AU1303" s="127">
        <v>0</v>
      </c>
      <c r="AV1303" s="298"/>
      <c r="AW1303" s="298"/>
      <c r="AX1303" s="298"/>
      <c r="AY1303" s="298"/>
      <c r="AZ1303" s="298"/>
      <c r="BA1303" s="298"/>
    </row>
    <row r="1304" spans="1:53" x14ac:dyDescent="0.25">
      <c r="A1304" s="9">
        <v>41834</v>
      </c>
      <c r="B1304" s="309" t="s">
        <v>76</v>
      </c>
      <c r="C1304" s="309" t="s">
        <v>86</v>
      </c>
      <c r="D1304" s="310" t="s">
        <v>119</v>
      </c>
      <c r="E1304" s="127">
        <v>53</v>
      </c>
      <c r="F1304" s="127">
        <v>171</v>
      </c>
      <c r="G1304" s="245">
        <v>357.98159790039062</v>
      </c>
      <c r="H1304" s="245">
        <v>6.9599993526935577E-2</v>
      </c>
      <c r="I1304" s="245">
        <v>583393.375</v>
      </c>
      <c r="J1304" s="126">
        <v>0</v>
      </c>
      <c r="K1304" s="127">
        <v>47252</v>
      </c>
      <c r="L1304" s="251">
        <v>95.885888428003057</v>
      </c>
      <c r="M1304" s="127">
        <v>1459045</v>
      </c>
      <c r="N1304" s="251">
        <v>5.4830388398841023E-4</v>
      </c>
      <c r="O1304" s="127">
        <v>44074</v>
      </c>
      <c r="P1304" s="251">
        <v>0</v>
      </c>
      <c r="Q1304" s="127">
        <v>162822</v>
      </c>
      <c r="R1304" s="251">
        <v>87.224082946777344</v>
      </c>
      <c r="S1304" s="127">
        <v>1119685</v>
      </c>
      <c r="T1304" s="251">
        <v>98.203781127929688</v>
      </c>
      <c r="U1304" s="251">
        <v>97.388481140136719</v>
      </c>
      <c r="V1304" s="251">
        <v>99.02093505859375</v>
      </c>
      <c r="W1304" s="251">
        <v>84.946212768554688</v>
      </c>
      <c r="X1304" s="251">
        <v>97.242301940917969</v>
      </c>
      <c r="Y1304" s="127">
        <v>1637238</v>
      </c>
      <c r="Z1304" s="251">
        <v>99.9110107421875</v>
      </c>
      <c r="AA1304" s="127">
        <v>264188</v>
      </c>
      <c r="AB1304" s="251">
        <v>99.855026245117188</v>
      </c>
      <c r="AC1304" s="127">
        <v>43129</v>
      </c>
      <c r="AD1304" s="251">
        <v>0.46836236119270325</v>
      </c>
      <c r="AE1304" s="127">
        <v>852</v>
      </c>
      <c r="AF1304" s="251">
        <v>96.596244812011719</v>
      </c>
      <c r="AG1304" s="127">
        <v>1449062</v>
      </c>
      <c r="AH1304" s="251">
        <v>0.14347212016582489</v>
      </c>
      <c r="AI1304" s="127">
        <v>14438</v>
      </c>
      <c r="AJ1304" s="251">
        <v>91.924087524414063</v>
      </c>
      <c r="AK1304" s="251">
        <v>0.98292219638824463</v>
      </c>
      <c r="AL1304" s="251">
        <v>6.0150884091854095E-2</v>
      </c>
      <c r="AM1304" s="245">
        <v>0</v>
      </c>
      <c r="AN1304" s="126">
        <v>0</v>
      </c>
      <c r="AO1304" s="156">
        <v>0</v>
      </c>
      <c r="AP1304" s="127">
        <v>0</v>
      </c>
      <c r="AQ1304" s="127">
        <v>0</v>
      </c>
      <c r="AR1304" s="127">
        <v>33</v>
      </c>
      <c r="AS1304" s="127">
        <v>37</v>
      </c>
      <c r="AT1304" s="127">
        <v>0</v>
      </c>
      <c r="AU1304" s="127">
        <v>0</v>
      </c>
      <c r="AV1304" s="298"/>
      <c r="AW1304" s="298"/>
      <c r="AX1304" s="298"/>
      <c r="AY1304" s="298"/>
      <c r="AZ1304" s="298"/>
      <c r="BA1304" s="298"/>
    </row>
    <row r="1305" spans="1:53" x14ac:dyDescent="0.25">
      <c r="A1305" s="9">
        <v>41834</v>
      </c>
      <c r="B1305" s="309" t="s">
        <v>77</v>
      </c>
      <c r="C1305" s="309" t="s">
        <v>86</v>
      </c>
      <c r="D1305" s="310" t="s">
        <v>118</v>
      </c>
      <c r="E1305" s="127">
        <v>65</v>
      </c>
      <c r="F1305" s="127">
        <v>220</v>
      </c>
      <c r="G1305" s="245">
        <v>575.90643310546875</v>
      </c>
      <c r="H1305" s="245">
        <v>0.29520004987716675</v>
      </c>
      <c r="I1305" s="245">
        <v>786347.625</v>
      </c>
      <c r="J1305" s="126">
        <v>0</v>
      </c>
      <c r="K1305" s="127">
        <v>81736</v>
      </c>
      <c r="L1305" s="251">
        <v>97.652197318195164</v>
      </c>
      <c r="M1305" s="127">
        <v>2703194</v>
      </c>
      <c r="N1305" s="251">
        <v>0</v>
      </c>
      <c r="O1305" s="127">
        <v>68942</v>
      </c>
      <c r="P1305" s="251">
        <v>0</v>
      </c>
      <c r="Q1305" s="127">
        <v>218851</v>
      </c>
      <c r="R1305" s="251">
        <v>99.958877563476563</v>
      </c>
      <c r="S1305" s="127">
        <v>2064229</v>
      </c>
      <c r="T1305" s="251">
        <v>99.961387634277344</v>
      </c>
      <c r="U1305" s="251">
        <v>99.847694396972656</v>
      </c>
      <c r="V1305" s="251">
        <v>99.870338439941406</v>
      </c>
      <c r="W1305" s="251">
        <v>99.806632995605469</v>
      </c>
      <c r="X1305" s="251">
        <v>99.831779479980469</v>
      </c>
      <c r="Y1305" s="127">
        <v>2930446</v>
      </c>
      <c r="Z1305" s="251">
        <v>99.89923095703125</v>
      </c>
      <c r="AA1305" s="127">
        <v>551394</v>
      </c>
      <c r="AB1305" s="251">
        <v>99.84130859375</v>
      </c>
      <c r="AC1305" s="127">
        <v>68985</v>
      </c>
      <c r="AD1305" s="251">
        <v>0.19859389960765839</v>
      </c>
      <c r="AE1305" s="127">
        <v>5864</v>
      </c>
      <c r="AF1305" s="251">
        <v>98.277626037597656</v>
      </c>
      <c r="AG1305" s="127">
        <v>2708104</v>
      </c>
      <c r="AH1305" s="251">
        <v>0.13987645506858826</v>
      </c>
      <c r="AI1305" s="127">
        <v>23029</v>
      </c>
      <c r="AJ1305" s="251">
        <v>94.936820983886719</v>
      </c>
      <c r="AK1305" s="251">
        <v>0.88814091682434082</v>
      </c>
      <c r="AL1305" s="251">
        <v>5.5325444787740707E-2</v>
      </c>
      <c r="AM1305" s="245">
        <v>0</v>
      </c>
      <c r="AN1305" s="126">
        <v>0</v>
      </c>
      <c r="AO1305" s="156">
        <v>0</v>
      </c>
      <c r="AP1305" s="127">
        <v>0</v>
      </c>
      <c r="AQ1305" s="127">
        <v>0</v>
      </c>
      <c r="AR1305" s="127">
        <v>0</v>
      </c>
      <c r="AS1305" s="127">
        <v>0</v>
      </c>
      <c r="AT1305" s="127">
        <v>0</v>
      </c>
      <c r="AU1305" s="127">
        <v>0</v>
      </c>
      <c r="AV1305" s="298"/>
      <c r="AW1305" s="298"/>
      <c r="AX1305" s="298"/>
      <c r="AY1305" s="298"/>
      <c r="AZ1305" s="298"/>
      <c r="BA1305" s="298"/>
    </row>
    <row r="1306" spans="1:53" x14ac:dyDescent="0.25">
      <c r="A1306" s="9">
        <v>41834</v>
      </c>
      <c r="B1306" s="309" t="s">
        <v>124</v>
      </c>
      <c r="C1306" s="309" t="s">
        <v>86</v>
      </c>
      <c r="D1306" s="310" t="s">
        <v>118</v>
      </c>
      <c r="E1306" s="127">
        <v>43</v>
      </c>
      <c r="F1306" s="127">
        <v>139</v>
      </c>
      <c r="G1306" s="245">
        <v>256.22161865234375</v>
      </c>
      <c r="H1306" s="245">
        <v>0.12240000069141388</v>
      </c>
      <c r="I1306" s="245">
        <v>445608.75</v>
      </c>
      <c r="J1306" s="126">
        <v>0</v>
      </c>
      <c r="K1306" s="127">
        <v>19249</v>
      </c>
      <c r="L1306" s="251">
        <v>96.519299703880719</v>
      </c>
      <c r="M1306" s="127">
        <v>1448051</v>
      </c>
      <c r="N1306" s="251">
        <v>0</v>
      </c>
      <c r="O1306" s="127">
        <v>32884</v>
      </c>
      <c r="P1306" s="251">
        <v>0</v>
      </c>
      <c r="Q1306" s="127">
        <v>99971</v>
      </c>
      <c r="R1306" s="251">
        <v>99.938980102539062</v>
      </c>
      <c r="S1306" s="127">
        <v>1117141</v>
      </c>
      <c r="T1306" s="251">
        <v>99.946914672851563</v>
      </c>
      <c r="U1306" s="251">
        <v>99.762802124023438</v>
      </c>
      <c r="V1306" s="251">
        <v>99.7646484375</v>
      </c>
      <c r="W1306" s="251">
        <v>99.701927185058594</v>
      </c>
      <c r="X1306" s="251">
        <v>99.711685180664063</v>
      </c>
      <c r="Y1306" s="127">
        <v>1660004</v>
      </c>
      <c r="Z1306" s="251">
        <v>99.900604248046875</v>
      </c>
      <c r="AA1306" s="127">
        <v>279892</v>
      </c>
      <c r="AB1306" s="251">
        <v>99.864234924316406</v>
      </c>
      <c r="AC1306" s="127">
        <v>32891</v>
      </c>
      <c r="AD1306" s="251">
        <v>0.25234866142272949</v>
      </c>
      <c r="AE1306" s="127">
        <v>2729</v>
      </c>
      <c r="AF1306" s="251">
        <v>97.361671447753906</v>
      </c>
      <c r="AG1306" s="127">
        <v>1449211</v>
      </c>
      <c r="AH1306" s="251">
        <v>0.14704552292823792</v>
      </c>
      <c r="AI1306" s="127">
        <v>22864</v>
      </c>
      <c r="AJ1306" s="251">
        <v>92.765922546386719</v>
      </c>
      <c r="AK1306" s="251">
        <v>0.9199749231338501</v>
      </c>
      <c r="AL1306" s="251">
        <v>5.1680564880371094E-2</v>
      </c>
      <c r="AM1306" s="245">
        <v>0</v>
      </c>
      <c r="AN1306" s="126">
        <v>0</v>
      </c>
      <c r="AO1306" s="156">
        <v>0</v>
      </c>
      <c r="AP1306" s="127">
        <v>0</v>
      </c>
      <c r="AQ1306" s="127">
        <v>0</v>
      </c>
      <c r="AR1306" s="127">
        <v>0</v>
      </c>
      <c r="AS1306" s="127">
        <v>0</v>
      </c>
      <c r="AT1306" s="127">
        <v>0</v>
      </c>
      <c r="AU1306" s="127">
        <v>0</v>
      </c>
      <c r="AV1306" s="298"/>
      <c r="AW1306" s="298"/>
      <c r="AX1306" s="298"/>
      <c r="AY1306" s="298"/>
      <c r="AZ1306" s="298"/>
      <c r="BA1306" s="298"/>
    </row>
    <row r="1307" spans="1:53" x14ac:dyDescent="0.25">
      <c r="A1307" s="9">
        <v>41834</v>
      </c>
      <c r="B1307" s="309" t="s">
        <v>78</v>
      </c>
      <c r="C1307" s="309" t="s">
        <v>86</v>
      </c>
      <c r="D1307" s="310" t="s">
        <v>118</v>
      </c>
      <c r="E1307" s="127">
        <v>33</v>
      </c>
      <c r="F1307" s="127">
        <v>104</v>
      </c>
      <c r="G1307" s="245">
        <v>471.8543701171875</v>
      </c>
      <c r="H1307" s="245">
        <v>0.14159999787807465</v>
      </c>
      <c r="I1307" s="245">
        <v>395226.59375</v>
      </c>
      <c r="J1307" s="126">
        <v>0</v>
      </c>
      <c r="K1307" s="127">
        <v>58893</v>
      </c>
      <c r="L1307" s="251">
        <v>97.717895165809182</v>
      </c>
      <c r="M1307" s="127">
        <v>1370228</v>
      </c>
      <c r="N1307" s="251">
        <v>0</v>
      </c>
      <c r="O1307" s="127">
        <v>57085</v>
      </c>
      <c r="P1307" s="251">
        <v>0</v>
      </c>
      <c r="Q1307" s="127">
        <v>117103</v>
      </c>
      <c r="R1307" s="251">
        <v>99.936805725097656</v>
      </c>
      <c r="S1307" s="127">
        <v>1011487</v>
      </c>
      <c r="T1307" s="251">
        <v>99.95709228515625</v>
      </c>
      <c r="U1307" s="251">
        <v>99.8651123046875</v>
      </c>
      <c r="V1307" s="251">
        <v>99.859733581542969</v>
      </c>
      <c r="W1307" s="251">
        <v>99.802001953125</v>
      </c>
      <c r="X1307" s="251">
        <v>99.816886901855469</v>
      </c>
      <c r="Y1307" s="127">
        <v>1534336</v>
      </c>
      <c r="Z1307" s="251">
        <v>99.896629333496094</v>
      </c>
      <c r="AA1307" s="127">
        <v>245170</v>
      </c>
      <c r="AB1307" s="251">
        <v>99.822982788085938</v>
      </c>
      <c r="AC1307" s="127">
        <v>57113</v>
      </c>
      <c r="AD1307" s="251">
        <v>0.19260063767433167</v>
      </c>
      <c r="AE1307" s="127">
        <v>4190</v>
      </c>
      <c r="AF1307" s="251">
        <v>98.305488586425781</v>
      </c>
      <c r="AG1307" s="127">
        <v>1373802</v>
      </c>
      <c r="AH1307" s="251">
        <v>0.16006673872470856</v>
      </c>
      <c r="AI1307" s="127">
        <v>13112</v>
      </c>
      <c r="AJ1307" s="251">
        <v>95.065589904785156</v>
      </c>
      <c r="AK1307" s="251">
        <v>0.98187500238418579</v>
      </c>
      <c r="AL1307" s="251">
        <v>5.2927892655134201E-2</v>
      </c>
      <c r="AM1307" s="245">
        <v>0</v>
      </c>
      <c r="AN1307" s="126">
        <v>0</v>
      </c>
      <c r="AO1307" s="156">
        <v>0</v>
      </c>
      <c r="AP1307" s="127">
        <v>0</v>
      </c>
      <c r="AQ1307" s="127">
        <v>0</v>
      </c>
      <c r="AR1307" s="127">
        <v>0</v>
      </c>
      <c r="AS1307" s="127">
        <v>0</v>
      </c>
      <c r="AT1307" s="127">
        <v>0</v>
      </c>
      <c r="AU1307" s="127">
        <v>0</v>
      </c>
      <c r="AV1307" s="298"/>
      <c r="AW1307" s="298"/>
      <c r="AX1307" s="298"/>
      <c r="AY1307" s="298"/>
      <c r="AZ1307" s="298"/>
      <c r="BA1307" s="298"/>
    </row>
    <row r="1308" spans="1:53" x14ac:dyDescent="0.25">
      <c r="A1308" s="9">
        <v>41834</v>
      </c>
      <c r="B1308" s="309" t="s">
        <v>79</v>
      </c>
      <c r="C1308" s="309" t="s">
        <v>86</v>
      </c>
      <c r="D1308" s="310" t="s">
        <v>119</v>
      </c>
      <c r="E1308" s="127">
        <v>81</v>
      </c>
      <c r="F1308" s="127">
        <v>273</v>
      </c>
      <c r="G1308" s="245">
        <v>363.54946899414062</v>
      </c>
      <c r="H1308" s="245">
        <v>4.8000000417232513E-2</v>
      </c>
      <c r="I1308" s="245">
        <v>1121702</v>
      </c>
      <c r="J1308" s="126">
        <v>0</v>
      </c>
      <c r="K1308" s="127">
        <v>51483</v>
      </c>
      <c r="L1308" s="251">
        <v>96.538663248062463</v>
      </c>
      <c r="M1308" s="127">
        <v>2513668</v>
      </c>
      <c r="N1308" s="251">
        <v>0</v>
      </c>
      <c r="O1308" s="127">
        <v>43444</v>
      </c>
      <c r="P1308" s="251">
        <v>4.6036276035010815E-3</v>
      </c>
      <c r="Q1308" s="127">
        <v>175176</v>
      </c>
      <c r="R1308" s="251">
        <v>91.494270324707031</v>
      </c>
      <c r="S1308" s="127">
        <v>2047856</v>
      </c>
      <c r="T1308" s="251">
        <v>98.829017639160156</v>
      </c>
      <c r="U1308" s="251">
        <v>99.081573486328125</v>
      </c>
      <c r="V1308" s="251">
        <v>99.583755493164062</v>
      </c>
      <c r="W1308" s="251">
        <v>90.653961181640625</v>
      </c>
      <c r="X1308" s="251">
        <v>98.417648315429688</v>
      </c>
      <c r="Y1308" s="127">
        <v>3415065</v>
      </c>
      <c r="Z1308" s="251">
        <v>99.904426574707031</v>
      </c>
      <c r="AA1308" s="127">
        <v>647233</v>
      </c>
      <c r="AB1308" s="251">
        <v>99.864189147949219</v>
      </c>
      <c r="AC1308" s="127">
        <v>43184</v>
      </c>
      <c r="AD1308" s="251">
        <v>0.32419413328170776</v>
      </c>
      <c r="AE1308" s="127">
        <v>2906</v>
      </c>
      <c r="AF1308" s="251">
        <v>98.417068481445313</v>
      </c>
      <c r="AG1308" s="127">
        <v>2511613</v>
      </c>
      <c r="AH1308" s="251">
        <v>0.12756742537021637</v>
      </c>
      <c r="AI1308" s="127">
        <v>23768</v>
      </c>
      <c r="AJ1308" s="251">
        <v>95.948333740234375</v>
      </c>
      <c r="AK1308" s="251">
        <v>0.92929315567016602</v>
      </c>
      <c r="AL1308" s="251">
        <v>6.2939926981925964E-2</v>
      </c>
      <c r="AM1308" s="245">
        <v>0</v>
      </c>
      <c r="AN1308" s="126">
        <v>0</v>
      </c>
      <c r="AO1308" s="156">
        <v>0</v>
      </c>
      <c r="AP1308" s="127">
        <v>0</v>
      </c>
      <c r="AQ1308" s="127">
        <v>0</v>
      </c>
      <c r="AR1308" s="127">
        <v>38</v>
      </c>
      <c r="AS1308" s="127">
        <v>30</v>
      </c>
      <c r="AT1308" s="127">
        <v>0</v>
      </c>
      <c r="AU1308" s="127">
        <v>0</v>
      </c>
      <c r="AV1308" s="298"/>
      <c r="AW1308" s="298"/>
      <c r="AX1308" s="298"/>
      <c r="AY1308" s="298"/>
      <c r="AZ1308" s="298"/>
      <c r="BA1308" s="298"/>
    </row>
    <row r="1309" spans="1:53" x14ac:dyDescent="0.25">
      <c r="A1309" s="9">
        <v>41834</v>
      </c>
      <c r="B1309" s="309" t="s">
        <v>80</v>
      </c>
      <c r="C1309" s="309" t="s">
        <v>86</v>
      </c>
      <c r="D1309" s="310" t="s">
        <v>119</v>
      </c>
      <c r="E1309" s="127">
        <v>58</v>
      </c>
      <c r="F1309" s="127">
        <v>180</v>
      </c>
      <c r="G1309" s="245">
        <v>260.40963745117187</v>
      </c>
      <c r="H1309" s="245">
        <v>0.18480001389980316</v>
      </c>
      <c r="I1309" s="245">
        <v>698292.1875</v>
      </c>
      <c r="J1309" s="126">
        <v>0</v>
      </c>
      <c r="K1309" s="127">
        <v>33336</v>
      </c>
      <c r="L1309" s="251">
        <v>97.753179745620358</v>
      </c>
      <c r="M1309" s="127">
        <v>1377031</v>
      </c>
      <c r="N1309" s="251">
        <v>0</v>
      </c>
      <c r="O1309" s="127">
        <v>30119</v>
      </c>
      <c r="P1309" s="251">
        <v>0</v>
      </c>
      <c r="Q1309" s="127">
        <v>84284</v>
      </c>
      <c r="R1309" s="251">
        <v>99.935928344726563</v>
      </c>
      <c r="S1309" s="127">
        <v>1062340</v>
      </c>
      <c r="T1309" s="251">
        <v>99.9420166015625</v>
      </c>
      <c r="U1309" s="251">
        <v>99.75762939453125</v>
      </c>
      <c r="V1309" s="251">
        <v>99.880393981933594</v>
      </c>
      <c r="W1309" s="251">
        <v>99.693710327148438</v>
      </c>
      <c r="X1309" s="251">
        <v>99.822479248046875</v>
      </c>
      <c r="Y1309" s="127">
        <v>1637052</v>
      </c>
      <c r="Z1309" s="251">
        <v>99.915214538574219</v>
      </c>
      <c r="AA1309" s="127">
        <v>300304</v>
      </c>
      <c r="AB1309" s="251">
        <v>99.866798400878906</v>
      </c>
      <c r="AC1309" s="127">
        <v>30101</v>
      </c>
      <c r="AD1309" s="251">
        <v>0.1661074310541153</v>
      </c>
      <c r="AE1309" s="127">
        <v>1802</v>
      </c>
      <c r="AF1309" s="251">
        <v>98.501663208007813</v>
      </c>
      <c r="AG1309" s="127">
        <v>1379246</v>
      </c>
      <c r="AH1309" s="251">
        <v>0.13898898661136627</v>
      </c>
      <c r="AI1309" s="127">
        <v>12088</v>
      </c>
      <c r="AJ1309" s="251">
        <v>94.870948791503906</v>
      </c>
      <c r="AK1309" s="251">
        <v>1.1562877893447876</v>
      </c>
      <c r="AL1309" s="251">
        <v>5.8786682784557343E-2</v>
      </c>
      <c r="AM1309" s="245">
        <v>0</v>
      </c>
      <c r="AN1309" s="126">
        <v>0</v>
      </c>
      <c r="AO1309" s="156">
        <v>0</v>
      </c>
      <c r="AP1309" s="127">
        <v>0</v>
      </c>
      <c r="AQ1309" s="127">
        <v>0</v>
      </c>
      <c r="AR1309" s="127">
        <v>0</v>
      </c>
      <c r="AS1309" s="127">
        <v>0</v>
      </c>
      <c r="AT1309" s="127">
        <v>0</v>
      </c>
      <c r="AU1309" s="127">
        <v>0</v>
      </c>
      <c r="AV1309" s="298"/>
      <c r="AW1309" s="298"/>
      <c r="AX1309" s="298"/>
      <c r="AY1309" s="298"/>
      <c r="AZ1309" s="298"/>
      <c r="BA1309" s="298"/>
    </row>
    <row r="1310" spans="1:53" x14ac:dyDescent="0.25">
      <c r="A1310" s="9">
        <v>41834</v>
      </c>
      <c r="B1310" s="309" t="s">
        <v>81</v>
      </c>
      <c r="C1310" s="309" t="s">
        <v>86</v>
      </c>
      <c r="D1310" s="310" t="s">
        <v>119</v>
      </c>
      <c r="E1310" s="127">
        <v>40</v>
      </c>
      <c r="F1310" s="127">
        <v>134</v>
      </c>
      <c r="G1310" s="245">
        <v>267.818359375</v>
      </c>
      <c r="H1310" s="245">
        <v>5.2799999713897705E-2</v>
      </c>
      <c r="I1310" s="245">
        <v>662696.8125</v>
      </c>
      <c r="J1310" s="126">
        <v>0</v>
      </c>
      <c r="K1310" s="127">
        <v>23426</v>
      </c>
      <c r="L1310" s="251">
        <v>97.558268590455057</v>
      </c>
      <c r="M1310" s="127">
        <v>1208117</v>
      </c>
      <c r="N1310" s="251">
        <v>0</v>
      </c>
      <c r="O1310" s="127">
        <v>32270</v>
      </c>
      <c r="P1310" s="251">
        <v>0</v>
      </c>
      <c r="Q1310" s="127">
        <v>88177</v>
      </c>
      <c r="R1310" s="251">
        <v>99.944427490234375</v>
      </c>
      <c r="S1310" s="127">
        <v>951880</v>
      </c>
      <c r="T1310" s="251">
        <v>99.947685241699219</v>
      </c>
      <c r="U1310" s="251">
        <v>99.730400085449219</v>
      </c>
      <c r="V1310" s="251">
        <v>99.814666748046875</v>
      </c>
      <c r="W1310" s="251">
        <v>99.674980163574219</v>
      </c>
      <c r="X1310" s="251">
        <v>99.762451171875</v>
      </c>
      <c r="Y1310" s="127">
        <v>1476460</v>
      </c>
      <c r="Z1310" s="251">
        <v>99.930168151855469</v>
      </c>
      <c r="AA1310" s="127">
        <v>284672</v>
      </c>
      <c r="AB1310" s="251">
        <v>99.893211364746094</v>
      </c>
      <c r="AC1310" s="127">
        <v>32249</v>
      </c>
      <c r="AD1310" s="251">
        <v>0.20465750992298126</v>
      </c>
      <c r="AE1310" s="127">
        <v>2379</v>
      </c>
      <c r="AF1310" s="251">
        <v>98.570831298828125</v>
      </c>
      <c r="AG1310" s="127">
        <v>1209349</v>
      </c>
      <c r="AH1310" s="251">
        <v>0.14115032553672791</v>
      </c>
      <c r="AI1310" s="127">
        <v>14542</v>
      </c>
      <c r="AJ1310" s="251">
        <v>94.993812561035156</v>
      </c>
      <c r="AK1310" s="251">
        <v>0.84296047687530518</v>
      </c>
      <c r="AL1310" s="251">
        <v>6.3646264374256134E-2</v>
      </c>
      <c r="AM1310" s="245">
        <v>0</v>
      </c>
      <c r="AN1310" s="126">
        <v>0</v>
      </c>
      <c r="AO1310" s="156">
        <v>0</v>
      </c>
      <c r="AP1310" s="127">
        <v>0</v>
      </c>
      <c r="AQ1310" s="127">
        <v>0</v>
      </c>
      <c r="AR1310" s="127">
        <v>0</v>
      </c>
      <c r="AS1310" s="127">
        <v>0</v>
      </c>
      <c r="AT1310" s="127">
        <v>0</v>
      </c>
      <c r="AU1310" s="127">
        <v>0</v>
      </c>
      <c r="AV1310" s="298"/>
      <c r="AW1310" s="298"/>
      <c r="AX1310" s="298"/>
      <c r="AY1310" s="298"/>
      <c r="AZ1310" s="298"/>
      <c r="BA1310" s="298"/>
    </row>
    <row r="1311" spans="1:53" x14ac:dyDescent="0.25">
      <c r="A1311" s="9">
        <v>41834</v>
      </c>
      <c r="B1311" s="309" t="s">
        <v>125</v>
      </c>
      <c r="C1311" s="309" t="s">
        <v>86</v>
      </c>
      <c r="D1311" s="310" t="s">
        <v>119</v>
      </c>
      <c r="E1311" s="127">
        <v>16</v>
      </c>
      <c r="F1311" s="127">
        <v>58</v>
      </c>
      <c r="G1311" s="245">
        <v>290.37838745117187</v>
      </c>
      <c r="H1311" s="245">
        <v>3.840000182390213E-2</v>
      </c>
      <c r="I1311" s="245">
        <v>304167.625</v>
      </c>
      <c r="J1311" s="126">
        <v>0</v>
      </c>
      <c r="K1311" s="127">
        <v>50551</v>
      </c>
      <c r="L1311" s="251">
        <v>97.794306739728199</v>
      </c>
      <c r="M1311" s="127">
        <v>818190</v>
      </c>
      <c r="N1311" s="251">
        <v>0</v>
      </c>
      <c r="O1311" s="127">
        <v>37484</v>
      </c>
      <c r="P1311" s="251">
        <v>0</v>
      </c>
      <c r="Q1311" s="127">
        <v>70167</v>
      </c>
      <c r="R1311" s="251">
        <v>99.944419860839844</v>
      </c>
      <c r="S1311" s="127">
        <v>662303</v>
      </c>
      <c r="T1311" s="251">
        <v>99.947303771972656</v>
      </c>
      <c r="U1311" s="251">
        <v>99.781242370605469</v>
      </c>
      <c r="V1311" s="251">
        <v>99.787460327148438</v>
      </c>
      <c r="W1311" s="251">
        <v>99.725784301757813</v>
      </c>
      <c r="X1311" s="251">
        <v>99.734878540039063</v>
      </c>
      <c r="Y1311" s="127">
        <v>859539</v>
      </c>
      <c r="Z1311" s="251">
        <v>99.945320129394531</v>
      </c>
      <c r="AA1311" s="127">
        <v>147952</v>
      </c>
      <c r="AB1311" s="251">
        <v>99.864822387695313</v>
      </c>
      <c r="AC1311" s="127">
        <v>37471</v>
      </c>
      <c r="AD1311" s="251">
        <v>0.18147367238998413</v>
      </c>
      <c r="AE1311" s="127">
        <v>3220</v>
      </c>
      <c r="AF1311" s="251">
        <v>99.006210327148438</v>
      </c>
      <c r="AG1311" s="127">
        <v>818700</v>
      </c>
      <c r="AH1311" s="251">
        <v>0.12238915264606476</v>
      </c>
      <c r="AI1311" s="127">
        <v>11961</v>
      </c>
      <c r="AJ1311" s="251">
        <v>92.876846313476562</v>
      </c>
      <c r="AK1311" s="251">
        <v>1.0164779424667358</v>
      </c>
      <c r="AL1311" s="251">
        <v>6.0312066227197647E-2</v>
      </c>
      <c r="AM1311" s="245">
        <v>0</v>
      </c>
      <c r="AN1311" s="126">
        <v>0</v>
      </c>
      <c r="AO1311" s="156">
        <v>0</v>
      </c>
      <c r="AP1311" s="127">
        <v>0</v>
      </c>
      <c r="AQ1311" s="127">
        <v>0</v>
      </c>
      <c r="AR1311" s="127">
        <v>0</v>
      </c>
      <c r="AS1311" s="127">
        <v>0</v>
      </c>
      <c r="AT1311" s="127">
        <v>0</v>
      </c>
      <c r="AU1311" s="127">
        <v>0</v>
      </c>
      <c r="AV1311" s="298"/>
      <c r="AW1311" s="298"/>
      <c r="AX1311" s="298"/>
      <c r="AY1311" s="298"/>
      <c r="AZ1311" s="298"/>
      <c r="BA1311" s="298"/>
    </row>
    <row r="1312" spans="1:53" x14ac:dyDescent="0.25">
      <c r="A1312" s="9">
        <v>41834</v>
      </c>
      <c r="B1312" s="313" t="s">
        <v>82</v>
      </c>
      <c r="C1312" s="313" t="s">
        <v>86</v>
      </c>
      <c r="D1312" s="314" t="s">
        <v>120</v>
      </c>
      <c r="E1312" s="131">
        <v>51</v>
      </c>
      <c r="F1312" s="131">
        <v>165</v>
      </c>
      <c r="G1312" s="246">
        <v>325.46157836914062</v>
      </c>
      <c r="H1312" s="246">
        <v>0.14159999787807465</v>
      </c>
      <c r="I1312" s="246">
        <v>540180.1875</v>
      </c>
      <c r="J1312" s="129">
        <v>0</v>
      </c>
      <c r="K1312" s="128">
        <v>45371</v>
      </c>
      <c r="L1312" s="252">
        <v>97.344118489784222</v>
      </c>
      <c r="M1312" s="128">
        <v>1126479</v>
      </c>
      <c r="N1312" s="252">
        <v>0</v>
      </c>
      <c r="O1312" s="128">
        <v>46824</v>
      </c>
      <c r="P1312" s="252">
        <v>0</v>
      </c>
      <c r="Q1312" s="128">
        <v>120394</v>
      </c>
      <c r="R1312" s="252">
        <v>99.882881164550781</v>
      </c>
      <c r="S1312" s="128">
        <v>869296</v>
      </c>
      <c r="T1312" s="252">
        <v>99.919357299804688</v>
      </c>
      <c r="U1312" s="252">
        <v>99.873992919921875</v>
      </c>
      <c r="V1312" s="252">
        <v>99.8431396484375</v>
      </c>
      <c r="W1312" s="252">
        <v>99.75701904296875</v>
      </c>
      <c r="X1312" s="252">
        <v>99.762626647949219</v>
      </c>
      <c r="Y1312" s="128">
        <v>999435</v>
      </c>
      <c r="Z1312" s="252">
        <v>99.910850524902344</v>
      </c>
      <c r="AA1312" s="128">
        <v>170247</v>
      </c>
      <c r="AB1312" s="252">
        <v>99.725105285644531</v>
      </c>
      <c r="AC1312" s="128">
        <v>46893</v>
      </c>
      <c r="AD1312" s="252">
        <v>0.24737167358398438</v>
      </c>
      <c r="AE1312" s="128">
        <v>4754</v>
      </c>
      <c r="AF1312" s="252">
        <v>98.422378540039063</v>
      </c>
      <c r="AG1312" s="128">
        <v>1129333</v>
      </c>
      <c r="AH1312" s="252">
        <v>0.27582651376724243</v>
      </c>
      <c r="AI1312" s="128">
        <v>14036</v>
      </c>
      <c r="AJ1312" s="252">
        <v>95.034194946289063</v>
      </c>
      <c r="AK1312" s="252">
        <v>1.2684390544891357</v>
      </c>
      <c r="AL1312" s="252">
        <v>7.1706660091876984E-2</v>
      </c>
      <c r="AM1312" s="246">
        <v>0</v>
      </c>
      <c r="AN1312" s="129">
        <v>0</v>
      </c>
      <c r="AO1312" s="129">
        <v>0</v>
      </c>
      <c r="AP1312" s="296">
        <v>0</v>
      </c>
      <c r="AQ1312" s="296">
        <v>0</v>
      </c>
      <c r="AR1312" s="296">
        <v>0</v>
      </c>
      <c r="AS1312" s="296">
        <v>0</v>
      </c>
      <c r="AT1312" s="296">
        <v>0</v>
      </c>
      <c r="AU1312" s="296">
        <v>0</v>
      </c>
      <c r="AV1312" s="298"/>
      <c r="AW1312" s="298"/>
      <c r="AX1312" s="298"/>
      <c r="AY1312" s="298"/>
      <c r="AZ1312" s="298"/>
      <c r="BA1312" s="298"/>
    </row>
    <row r="1313" spans="1:53" x14ac:dyDescent="0.25">
      <c r="A1313" s="9">
        <v>41834</v>
      </c>
      <c r="B1313" s="313" t="s">
        <v>83</v>
      </c>
      <c r="C1313" s="313" t="s">
        <v>86</v>
      </c>
      <c r="D1313" s="314" t="s">
        <v>120</v>
      </c>
      <c r="E1313" s="131">
        <v>46</v>
      </c>
      <c r="F1313" s="131">
        <v>140</v>
      </c>
      <c r="G1313" s="246">
        <v>117.96959686279297</v>
      </c>
      <c r="H1313" s="246">
        <v>0</v>
      </c>
      <c r="I1313" s="246">
        <v>685372</v>
      </c>
      <c r="J1313" s="131">
        <v>0</v>
      </c>
      <c r="K1313" s="130">
        <v>21511</v>
      </c>
      <c r="L1313" s="253">
        <v>97.396680767979177</v>
      </c>
      <c r="M1313" s="130">
        <v>809958</v>
      </c>
      <c r="N1313" s="253">
        <v>0</v>
      </c>
      <c r="O1313" s="130">
        <v>16373</v>
      </c>
      <c r="P1313" s="253">
        <v>0</v>
      </c>
      <c r="Q1313" s="130">
        <v>63583</v>
      </c>
      <c r="R1313" s="253">
        <v>99.726341247558594</v>
      </c>
      <c r="S1313" s="130">
        <v>596424</v>
      </c>
      <c r="T1313" s="253">
        <v>99.889846801757813</v>
      </c>
      <c r="U1313" s="253">
        <v>99.743476867675781</v>
      </c>
      <c r="V1313" s="253">
        <v>99.837272644042969</v>
      </c>
      <c r="W1313" s="253">
        <v>99.47052001953125</v>
      </c>
      <c r="X1313" s="253">
        <v>99.727294921875</v>
      </c>
      <c r="Y1313" s="130">
        <v>896305</v>
      </c>
      <c r="Z1313" s="253">
        <v>99.932838439941406</v>
      </c>
      <c r="AA1313" s="130">
        <v>193481</v>
      </c>
      <c r="AB1313" s="253">
        <v>99.824272155761719</v>
      </c>
      <c r="AC1313" s="130">
        <v>16372</v>
      </c>
      <c r="AD1313" s="253">
        <v>0.25042757391929626</v>
      </c>
      <c r="AE1313" s="130">
        <v>1472</v>
      </c>
      <c r="AF1313" s="253">
        <v>98.4375</v>
      </c>
      <c r="AG1313" s="130">
        <v>812936</v>
      </c>
      <c r="AH1313" s="253">
        <v>0.3938809335231781</v>
      </c>
      <c r="AI1313" s="130">
        <v>5526</v>
      </c>
      <c r="AJ1313" s="253">
        <v>92.598625183105469</v>
      </c>
      <c r="AK1313" s="253">
        <v>1.1628679037094116</v>
      </c>
      <c r="AL1313" s="253">
        <v>7.6072856783866882E-2</v>
      </c>
      <c r="AM1313" s="256">
        <v>0</v>
      </c>
      <c r="AN1313" s="131">
        <v>0</v>
      </c>
      <c r="AO1313" s="131">
        <v>0</v>
      </c>
      <c r="AP1313" s="296">
        <v>0</v>
      </c>
      <c r="AQ1313" s="296">
        <v>0</v>
      </c>
      <c r="AR1313" s="296">
        <v>1</v>
      </c>
      <c r="AS1313" s="296">
        <v>2</v>
      </c>
      <c r="AT1313" s="296">
        <v>0</v>
      </c>
      <c r="AU1313" s="296">
        <v>0</v>
      </c>
      <c r="AV1313" s="298"/>
      <c r="AW1313" s="298"/>
      <c r="AX1313" s="298"/>
      <c r="AY1313" s="298"/>
      <c r="AZ1313" s="298"/>
      <c r="BA1313" s="298"/>
    </row>
    <row r="1314" spans="1:53" x14ac:dyDescent="0.25">
      <c r="A1314" s="9">
        <v>41834</v>
      </c>
      <c r="B1314" s="299" t="s">
        <v>85</v>
      </c>
      <c r="C1314" s="299" t="s">
        <v>86</v>
      </c>
      <c r="D1314" s="300">
        <v>3</v>
      </c>
      <c r="E1314" s="124">
        <v>134</v>
      </c>
      <c r="F1314" s="124">
        <v>435</v>
      </c>
      <c r="G1314" s="242">
        <v>218.49836730957031</v>
      </c>
      <c r="H1314" s="242">
        <v>2.6399999856948853E-2</v>
      </c>
      <c r="I1314" s="242">
        <v>2212142</v>
      </c>
      <c r="J1314" s="125">
        <v>0</v>
      </c>
      <c r="K1314" s="124">
        <v>44969</v>
      </c>
      <c r="L1314" s="248">
        <v>97.838510974226693</v>
      </c>
      <c r="M1314" s="124">
        <v>2924413</v>
      </c>
      <c r="N1314" s="248">
        <v>3.4194898034911603E-5</v>
      </c>
      <c r="O1314" s="124">
        <v>27766</v>
      </c>
      <c r="P1314" s="248">
        <v>0</v>
      </c>
      <c r="Q1314" s="124">
        <v>180341</v>
      </c>
      <c r="R1314" s="248">
        <v>99.920707702636719</v>
      </c>
      <c r="S1314" s="124">
        <v>2195200</v>
      </c>
      <c r="T1314" s="248">
        <v>99.905517578125</v>
      </c>
      <c r="U1314" s="248">
        <v>99.769500732421875</v>
      </c>
      <c r="V1314" s="248">
        <v>99.92279052734375</v>
      </c>
      <c r="W1314" s="248">
        <v>99.690391540527344</v>
      </c>
      <c r="X1314" s="248">
        <v>99.828384399414063</v>
      </c>
      <c r="Y1314" s="124">
        <v>4550666</v>
      </c>
      <c r="Z1314" s="248">
        <v>99.89080810546875</v>
      </c>
      <c r="AA1314" s="124">
        <v>777571</v>
      </c>
      <c r="AB1314" s="248">
        <v>99.739570617675781</v>
      </c>
      <c r="AC1314" s="124">
        <v>27827</v>
      </c>
      <c r="AD1314" s="248">
        <v>0.44201675057411194</v>
      </c>
      <c r="AE1314" s="124">
        <v>2387</v>
      </c>
      <c r="AF1314" s="248">
        <v>96.020111083984375</v>
      </c>
      <c r="AG1314" s="124">
        <v>2942520</v>
      </c>
      <c r="AH1314" s="248">
        <v>0.24115383625030518</v>
      </c>
      <c r="AI1314" s="124">
        <v>20174</v>
      </c>
      <c r="AJ1314" s="248">
        <v>89.788833618164062</v>
      </c>
      <c r="AK1314" s="248">
        <v>1.0852246284484863</v>
      </c>
      <c r="AL1314" s="248">
        <v>7.6892204582691193E-2</v>
      </c>
      <c r="AM1314" s="242">
        <v>0</v>
      </c>
      <c r="AN1314" s="125">
        <v>0</v>
      </c>
      <c r="AO1314" s="300">
        <v>0</v>
      </c>
      <c r="AP1314" s="124">
        <v>0</v>
      </c>
      <c r="AQ1314" s="124">
        <v>0</v>
      </c>
      <c r="AR1314" s="124">
        <v>0</v>
      </c>
      <c r="AS1314" s="124">
        <v>0</v>
      </c>
      <c r="AT1314" s="124">
        <v>0</v>
      </c>
      <c r="AU1314" s="124">
        <v>3</v>
      </c>
      <c r="AV1314" s="298"/>
      <c r="AW1314" s="298"/>
      <c r="AX1314" s="298"/>
      <c r="AY1314" s="298"/>
      <c r="AZ1314" s="298"/>
      <c r="BA1314" s="298"/>
    </row>
    <row r="1315" spans="1:53" x14ac:dyDescent="0.25">
      <c r="A1315" s="9">
        <v>41834</v>
      </c>
      <c r="B1315" s="304" t="s">
        <v>84</v>
      </c>
      <c r="C1315" s="304" t="s">
        <v>87</v>
      </c>
      <c r="D1315" s="305">
        <v>2</v>
      </c>
      <c r="E1315" s="142">
        <v>194</v>
      </c>
      <c r="F1315" s="142">
        <v>581</v>
      </c>
      <c r="G1315" s="243">
        <v>954.2271728515625</v>
      </c>
      <c r="H1315" s="243">
        <v>0.74335277080535889</v>
      </c>
      <c r="I1315" s="243">
        <v>4628055.5</v>
      </c>
      <c r="J1315" s="143">
        <v>0</v>
      </c>
      <c r="K1315" s="142">
        <v>97423</v>
      </c>
      <c r="L1315" s="249">
        <v>97.204972131837451</v>
      </c>
      <c r="M1315" s="142">
        <v>6547901</v>
      </c>
      <c r="N1315" s="249">
        <v>0</v>
      </c>
      <c r="O1315" s="142">
        <v>64792</v>
      </c>
      <c r="P1315" s="249">
        <v>1.0571235325187445E-3</v>
      </c>
      <c r="Q1315" s="142">
        <v>56633</v>
      </c>
      <c r="R1315" s="249">
        <v>99.924072265625</v>
      </c>
      <c r="S1315" s="142">
        <v>5020574</v>
      </c>
      <c r="T1315" s="249">
        <v>99.981834411621094</v>
      </c>
      <c r="U1315" s="249">
        <v>99.766944885253906</v>
      </c>
      <c r="V1315" s="249">
        <v>99.884208679199219</v>
      </c>
      <c r="W1315" s="249">
        <v>99.691192626953125</v>
      </c>
      <c r="X1315" s="249">
        <v>99.866065979003906</v>
      </c>
      <c r="Y1315" s="142">
        <v>20365506</v>
      </c>
      <c r="Z1315" s="249">
        <v>99.904220581054688</v>
      </c>
      <c r="AA1315" s="142">
        <v>11028</v>
      </c>
      <c r="AB1315" s="249">
        <v>90.533187866210937</v>
      </c>
      <c r="AC1315" s="142">
        <v>56790</v>
      </c>
      <c r="AD1315" s="249">
        <v>0.17608733475208282</v>
      </c>
      <c r="AE1315" s="142">
        <v>8062</v>
      </c>
      <c r="AF1315" s="249">
        <v>98.536346435546875</v>
      </c>
      <c r="AG1315" s="142">
        <v>6518781</v>
      </c>
      <c r="AH1315" s="249">
        <v>0.12442510575056076</v>
      </c>
      <c r="AI1315" s="142">
        <v>11171</v>
      </c>
      <c r="AJ1315" s="249">
        <v>94.897499084472656</v>
      </c>
      <c r="AK1315" s="249">
        <v>2.7088007926940918</v>
      </c>
      <c r="AL1315" s="249">
        <v>0.16507707536220551</v>
      </c>
      <c r="AM1315" s="243">
        <v>0</v>
      </c>
      <c r="AN1315" s="143">
        <v>0</v>
      </c>
      <c r="AO1315" s="305">
        <v>0</v>
      </c>
      <c r="AP1315" s="142">
        <v>0</v>
      </c>
      <c r="AQ1315" s="142">
        <v>0</v>
      </c>
      <c r="AR1315" s="142">
        <v>0</v>
      </c>
      <c r="AS1315" s="142">
        <v>1</v>
      </c>
      <c r="AT1315" s="142">
        <v>0</v>
      </c>
      <c r="AU1315" s="142">
        <v>0</v>
      </c>
      <c r="AV1315" s="298"/>
      <c r="AW1315" s="298"/>
      <c r="AX1315" s="298"/>
      <c r="AY1315" s="298"/>
      <c r="AZ1315" s="298"/>
      <c r="BA1315" s="298"/>
    </row>
    <row r="1316" spans="1:53" x14ac:dyDescent="0.25">
      <c r="A1316" s="9">
        <v>41833</v>
      </c>
      <c r="B1316" s="299" t="s">
        <v>17</v>
      </c>
      <c r="C1316" s="299"/>
      <c r="D1316" s="300">
        <v>3</v>
      </c>
      <c r="E1316" s="124">
        <v>853</v>
      </c>
      <c r="F1316" s="124">
        <v>2758</v>
      </c>
      <c r="G1316" s="242">
        <v>4731.8383255004883</v>
      </c>
      <c r="H1316" s="242">
        <v>1.9032278517261147</v>
      </c>
      <c r="I1316" s="242">
        <v>12780484.25</v>
      </c>
      <c r="J1316" s="125"/>
      <c r="K1316" s="124">
        <v>568634</v>
      </c>
      <c r="L1316" s="248">
        <v>97.212794169887843</v>
      </c>
      <c r="M1316" s="124">
        <v>24602235</v>
      </c>
      <c r="N1316" s="248">
        <v>8.1293424251212641E-6</v>
      </c>
      <c r="O1316" s="124">
        <v>554674</v>
      </c>
      <c r="P1316" s="248">
        <v>1.8028607454506455E-4</v>
      </c>
      <c r="Q1316" s="124">
        <v>1680346</v>
      </c>
      <c r="R1316" s="248">
        <v>99.8547332103293</v>
      </c>
      <c r="S1316" s="124">
        <v>19002697</v>
      </c>
      <c r="T1316" s="248">
        <v>99.928327428790752</v>
      </c>
      <c r="U1316" s="248">
        <v>99.792850576706869</v>
      </c>
      <c r="V1316" s="248">
        <v>99.840156534817382</v>
      </c>
      <c r="W1316" s="248">
        <v>99.64788470635321</v>
      </c>
      <c r="X1316" s="248">
        <v>99.768598527529534</v>
      </c>
      <c r="Y1316" s="124">
        <v>42906983</v>
      </c>
      <c r="Z1316" s="248">
        <v>99.911460131763491</v>
      </c>
      <c r="AA1316" s="124">
        <v>3829695</v>
      </c>
      <c r="AB1316" s="248">
        <v>99.81215220988382</v>
      </c>
      <c r="AC1316" s="124">
        <v>548944</v>
      </c>
      <c r="AD1316" s="248">
        <v>0.26450785844140223</v>
      </c>
      <c r="AE1316" s="124">
        <v>49313</v>
      </c>
      <c r="AF1316" s="248">
        <v>97.945774870270995</v>
      </c>
      <c r="AG1316" s="124">
        <v>24604606</v>
      </c>
      <c r="AH1316" s="248">
        <v>0.14346094536552073</v>
      </c>
      <c r="AI1316" s="124">
        <v>260178</v>
      </c>
      <c r="AJ1316" s="248">
        <v>94.347714147925572</v>
      </c>
      <c r="AK1316" s="248">
        <v>1.0047875682153713</v>
      </c>
      <c r="AL1316" s="248" t="e">
        <v>#DIV/0!</v>
      </c>
      <c r="AM1316" s="242"/>
      <c r="AN1316" s="125"/>
      <c r="AO1316" s="300"/>
      <c r="AP1316" s="124">
        <v>0</v>
      </c>
      <c r="AQ1316" s="124">
        <v>0</v>
      </c>
      <c r="AR1316" s="124">
        <v>0</v>
      </c>
      <c r="AS1316" s="124">
        <v>5</v>
      </c>
      <c r="AT1316" s="124">
        <v>2</v>
      </c>
      <c r="AU1316" s="124">
        <v>3</v>
      </c>
      <c r="AV1316" s="298"/>
      <c r="AW1316" s="298"/>
      <c r="AX1316" s="298"/>
      <c r="AY1316" s="298"/>
      <c r="AZ1316" s="298"/>
      <c r="BA1316" s="298"/>
    </row>
    <row r="1317" spans="1:53" x14ac:dyDescent="0.25">
      <c r="A1317" s="9">
        <v>41833</v>
      </c>
      <c r="B1317" s="304" t="s">
        <v>88</v>
      </c>
      <c r="C1317" s="304"/>
      <c r="D1317" s="305">
        <v>2</v>
      </c>
      <c r="E1317" s="142">
        <v>659</v>
      </c>
      <c r="F1317" s="142">
        <v>2177</v>
      </c>
      <c r="G1317" s="243">
        <v>3991.8767776489258</v>
      </c>
      <c r="H1317" s="243">
        <v>1.5744000533595681</v>
      </c>
      <c r="I1317" s="243">
        <v>8056415.25</v>
      </c>
      <c r="J1317" s="143"/>
      <c r="K1317" s="142">
        <v>490617</v>
      </c>
      <c r="L1317" s="249">
        <v>97.226145853078876</v>
      </c>
      <c r="M1317" s="142">
        <v>18603842</v>
      </c>
      <c r="N1317" s="249">
        <v>1.0750467174377382E-5</v>
      </c>
      <c r="O1317" s="142">
        <v>503252</v>
      </c>
      <c r="P1317" s="249">
        <v>1.98707601981133E-4</v>
      </c>
      <c r="Q1317" s="142">
        <v>1635074</v>
      </c>
      <c r="R1317" s="249">
        <v>99.852912843008156</v>
      </c>
      <c r="S1317" s="142">
        <v>14355118</v>
      </c>
      <c r="T1317" s="249">
        <v>99.91096708365373</v>
      </c>
      <c r="U1317" s="249">
        <v>99.789568217648352</v>
      </c>
      <c r="V1317" s="249">
        <v>99.824331813190341</v>
      </c>
      <c r="W1317" s="249">
        <v>99.642790578782567</v>
      </c>
      <c r="X1317" s="249">
        <v>99.735455299353887</v>
      </c>
      <c r="Y1317" s="142">
        <v>22022939</v>
      </c>
      <c r="Z1317" s="249">
        <v>99.915973970581291</v>
      </c>
      <c r="AA1317" s="142">
        <v>3820234</v>
      </c>
      <c r="AB1317" s="249">
        <v>99.82859696078188</v>
      </c>
      <c r="AC1317" s="142">
        <v>503513</v>
      </c>
      <c r="AD1317" s="249">
        <v>0.26275389520389075</v>
      </c>
      <c r="AE1317" s="142">
        <v>43247</v>
      </c>
      <c r="AF1317" s="249">
        <v>97.923555339435964</v>
      </c>
      <c r="AG1317" s="142">
        <v>18633169</v>
      </c>
      <c r="AH1317" s="249">
        <v>0.15114981356826465</v>
      </c>
      <c r="AI1317" s="142">
        <v>249562</v>
      </c>
      <c r="AJ1317" s="249">
        <v>94.359716595973708</v>
      </c>
      <c r="AK1317" s="249">
        <v>9.9895948669096976E-7</v>
      </c>
      <c r="AL1317" s="249" t="e">
        <v>#DIV/0!</v>
      </c>
      <c r="AM1317" s="243"/>
      <c r="AN1317" s="143"/>
      <c r="AO1317" s="305"/>
      <c r="AP1317" s="142">
        <v>0</v>
      </c>
      <c r="AQ1317" s="142">
        <v>0</v>
      </c>
      <c r="AR1317" s="142">
        <v>0</v>
      </c>
      <c r="AS1317" s="142">
        <v>4</v>
      </c>
      <c r="AT1317" s="142">
        <v>2</v>
      </c>
      <c r="AU1317" s="142">
        <v>2</v>
      </c>
      <c r="AV1317" s="298"/>
      <c r="AW1317" s="298"/>
      <c r="AX1317" s="298"/>
      <c r="AY1317" s="298"/>
      <c r="AZ1317" s="298"/>
      <c r="BA1317" s="298"/>
    </row>
    <row r="1318" spans="1:53" x14ac:dyDescent="0.25">
      <c r="A1318" s="9">
        <v>41833</v>
      </c>
      <c r="B1318" s="306" t="s">
        <v>89</v>
      </c>
      <c r="C1318" s="306"/>
      <c r="D1318" s="307">
        <v>1</v>
      </c>
      <c r="E1318" s="145">
        <v>194</v>
      </c>
      <c r="F1318" s="145">
        <v>581</v>
      </c>
      <c r="G1318" s="244">
        <v>739.9615478515625</v>
      </c>
      <c r="H1318" s="244">
        <v>0.32882779836654663</v>
      </c>
      <c r="I1318" s="244">
        <v>4724069</v>
      </c>
      <c r="J1318" s="138"/>
      <c r="K1318" s="145">
        <v>78017</v>
      </c>
      <c r="L1318" s="250">
        <v>97.128830895830404</v>
      </c>
      <c r="M1318" s="145">
        <v>5998393</v>
      </c>
      <c r="N1318" s="250">
        <v>0</v>
      </c>
      <c r="O1318" s="145">
        <v>51422</v>
      </c>
      <c r="P1318" s="250">
        <v>0</v>
      </c>
      <c r="Q1318" s="145">
        <v>45272</v>
      </c>
      <c r="R1318" s="250">
        <v>99.920478820800781</v>
      </c>
      <c r="S1318" s="145">
        <v>4647579</v>
      </c>
      <c r="T1318" s="250">
        <v>99.981948852539063</v>
      </c>
      <c r="U1318" s="250">
        <v>99.824974060058594</v>
      </c>
      <c r="V1318" s="250">
        <v>99.889236450195313</v>
      </c>
      <c r="W1318" s="250">
        <v>99.745590209960938</v>
      </c>
      <c r="X1318" s="250">
        <v>99.871208190917969</v>
      </c>
      <c r="Y1318" s="145">
        <v>20884044</v>
      </c>
      <c r="Z1318" s="250">
        <v>99.906700134277344</v>
      </c>
      <c r="AA1318" s="145">
        <v>9461</v>
      </c>
      <c r="AB1318" s="250">
        <v>93.171966552734375</v>
      </c>
      <c r="AC1318" s="145">
        <v>45431</v>
      </c>
      <c r="AD1318" s="250">
        <v>0.28394708037376404</v>
      </c>
      <c r="AE1318" s="145">
        <v>6066</v>
      </c>
      <c r="AF1318" s="250">
        <v>98.10418701171875</v>
      </c>
      <c r="AG1318" s="145">
        <v>5971437</v>
      </c>
      <c r="AH1318" s="250">
        <v>0.11946873366832733</v>
      </c>
      <c r="AI1318" s="145">
        <v>10616</v>
      </c>
      <c r="AJ1318" s="250">
        <v>94.065559387207031</v>
      </c>
      <c r="AK1318" s="250">
        <v>2.7183480262756348</v>
      </c>
      <c r="AL1318" s="250">
        <v>0.17467691004276276</v>
      </c>
      <c r="AM1318" s="244"/>
      <c r="AN1318" s="138"/>
      <c r="AO1318" s="307"/>
      <c r="AP1318" s="145">
        <v>0</v>
      </c>
      <c r="AQ1318" s="145">
        <v>0</v>
      </c>
      <c r="AR1318" s="145">
        <v>0</v>
      </c>
      <c r="AS1318" s="145">
        <v>1</v>
      </c>
      <c r="AT1318" s="145">
        <v>0</v>
      </c>
      <c r="AU1318" s="145">
        <v>1</v>
      </c>
      <c r="AV1318" s="298"/>
      <c r="AW1318" s="298"/>
      <c r="AX1318" s="298"/>
      <c r="AY1318" s="298"/>
      <c r="AZ1318" s="298"/>
      <c r="BA1318" s="298"/>
    </row>
    <row r="1319" spans="1:53" x14ac:dyDescent="0.25">
      <c r="A1319" s="9">
        <v>41833</v>
      </c>
      <c r="B1319" s="309" t="s">
        <v>75</v>
      </c>
      <c r="C1319" s="309" t="s">
        <v>86</v>
      </c>
      <c r="D1319" s="310" t="s">
        <v>118</v>
      </c>
      <c r="E1319" s="127">
        <v>39</v>
      </c>
      <c r="F1319" s="127">
        <v>158</v>
      </c>
      <c r="G1319" s="245">
        <v>997.70654296875</v>
      </c>
      <c r="H1319" s="245">
        <v>0.39360001683235168</v>
      </c>
      <c r="I1319" s="245">
        <v>547897.75</v>
      </c>
      <c r="J1319" s="126">
        <v>0</v>
      </c>
      <c r="K1319" s="127">
        <v>106875</v>
      </c>
      <c r="L1319" s="251">
        <v>97.175204678362576</v>
      </c>
      <c r="M1319" s="127">
        <v>2653070</v>
      </c>
      <c r="N1319" s="251">
        <v>7.5384363299235702E-5</v>
      </c>
      <c r="O1319" s="127">
        <v>130549</v>
      </c>
      <c r="P1319" s="251">
        <v>0</v>
      </c>
      <c r="Q1319" s="127">
        <v>343602</v>
      </c>
      <c r="R1319" s="251">
        <v>99.549186706542969</v>
      </c>
      <c r="S1319" s="127">
        <v>2087673</v>
      </c>
      <c r="T1319" s="251">
        <v>99.851081848144531</v>
      </c>
      <c r="U1319" s="251">
        <v>99.685173034667969</v>
      </c>
      <c r="V1319" s="251">
        <v>99.577316284179688</v>
      </c>
      <c r="W1319" s="251">
        <v>99.23577880859375</v>
      </c>
      <c r="X1319" s="251">
        <v>99.429031372070313</v>
      </c>
      <c r="Y1319" s="127">
        <v>2631238</v>
      </c>
      <c r="Z1319" s="251">
        <v>99.943939208984375</v>
      </c>
      <c r="AA1319" s="127">
        <v>396318</v>
      </c>
      <c r="AB1319" s="251">
        <v>99.793853759765625</v>
      </c>
      <c r="AC1319" s="127">
        <v>130512</v>
      </c>
      <c r="AD1319" s="251">
        <v>0.29269340634346008</v>
      </c>
      <c r="AE1319" s="127">
        <v>15020</v>
      </c>
      <c r="AF1319" s="251">
        <v>97.856193542480469</v>
      </c>
      <c r="AG1319" s="127">
        <v>2647567</v>
      </c>
      <c r="AH1319" s="251">
        <v>9.4992876052856445E-2</v>
      </c>
      <c r="AI1319" s="127">
        <v>88324</v>
      </c>
      <c r="AJ1319" s="251">
        <v>96.647567749023437</v>
      </c>
      <c r="AK1319" s="251">
        <v>1.1713956594467163</v>
      </c>
      <c r="AL1319" s="251">
        <v>6.1203178018331528E-2</v>
      </c>
      <c r="AM1319" s="245">
        <v>0</v>
      </c>
      <c r="AN1319" s="126">
        <v>0</v>
      </c>
      <c r="AO1319" s="156">
        <v>0</v>
      </c>
      <c r="AP1319" s="127">
        <v>0</v>
      </c>
      <c r="AQ1319" s="127">
        <v>0</v>
      </c>
      <c r="AR1319" s="127">
        <v>0</v>
      </c>
      <c r="AS1319" s="127">
        <v>1</v>
      </c>
      <c r="AT1319" s="127">
        <v>0</v>
      </c>
      <c r="AU1319" s="127">
        <v>0</v>
      </c>
      <c r="AV1319" s="298"/>
      <c r="AW1319" s="298"/>
      <c r="AX1319" s="298"/>
      <c r="AY1319" s="298"/>
      <c r="AZ1319" s="298"/>
      <c r="BA1319" s="298"/>
    </row>
    <row r="1320" spans="1:53" x14ac:dyDescent="0.25">
      <c r="A1320" s="9">
        <v>41833</v>
      </c>
      <c r="B1320" s="309" t="s">
        <v>76</v>
      </c>
      <c r="C1320" s="309" t="s">
        <v>86</v>
      </c>
      <c r="D1320" s="310" t="s">
        <v>119</v>
      </c>
      <c r="E1320" s="127">
        <v>53</v>
      </c>
      <c r="F1320" s="127">
        <v>171</v>
      </c>
      <c r="G1320" s="245">
        <v>333.0791015625</v>
      </c>
      <c r="H1320" s="245">
        <v>2.8799999505281448E-2</v>
      </c>
      <c r="I1320" s="245">
        <v>532500.5</v>
      </c>
      <c r="J1320" s="126">
        <v>0</v>
      </c>
      <c r="K1320" s="127">
        <v>38181</v>
      </c>
      <c r="L1320" s="251">
        <v>97.538042481862703</v>
      </c>
      <c r="M1320" s="127">
        <v>1382475</v>
      </c>
      <c r="N1320" s="251">
        <v>0</v>
      </c>
      <c r="O1320" s="127">
        <v>38018</v>
      </c>
      <c r="P1320" s="251">
        <v>2.630332950502634E-3</v>
      </c>
      <c r="Q1320" s="127">
        <v>153606</v>
      </c>
      <c r="R1320" s="251">
        <v>99.962242126464844</v>
      </c>
      <c r="S1320" s="127">
        <v>1048185</v>
      </c>
      <c r="T1320" s="251">
        <v>99.955734252929688</v>
      </c>
      <c r="U1320" s="251">
        <v>99.765899658203125</v>
      </c>
      <c r="V1320" s="251">
        <v>99.901626586914063</v>
      </c>
      <c r="W1320" s="251">
        <v>99.728233337402344</v>
      </c>
      <c r="X1320" s="251">
        <v>99.857406616210938</v>
      </c>
      <c r="Y1320" s="127">
        <v>1476168</v>
      </c>
      <c r="Z1320" s="251">
        <v>99.923721313476562</v>
      </c>
      <c r="AA1320" s="127">
        <v>234595</v>
      </c>
      <c r="AB1320" s="251">
        <v>99.882774353027344</v>
      </c>
      <c r="AC1320" s="127">
        <v>38031</v>
      </c>
      <c r="AD1320" s="251">
        <v>0.28923773765563965</v>
      </c>
      <c r="AE1320" s="127">
        <v>625</v>
      </c>
      <c r="AF1320" s="251">
        <v>98.55999755859375</v>
      </c>
      <c r="AG1320" s="127">
        <v>1384456</v>
      </c>
      <c r="AH1320" s="251">
        <v>0.12243075668811798</v>
      </c>
      <c r="AI1320" s="127">
        <v>12855</v>
      </c>
      <c r="AJ1320" s="251">
        <v>91.038505554199219</v>
      </c>
      <c r="AK1320" s="251">
        <v>1.1300911903381348</v>
      </c>
      <c r="AL1320" s="251">
        <v>6.2129233032464981E-2</v>
      </c>
      <c r="AM1320" s="245">
        <v>0</v>
      </c>
      <c r="AN1320" s="126">
        <v>0</v>
      </c>
      <c r="AO1320" s="156">
        <v>0</v>
      </c>
      <c r="AP1320" s="127">
        <v>0</v>
      </c>
      <c r="AQ1320" s="127">
        <v>0</v>
      </c>
      <c r="AR1320" s="127">
        <v>0</v>
      </c>
      <c r="AS1320" s="127">
        <v>0</v>
      </c>
      <c r="AT1320" s="127">
        <v>0</v>
      </c>
      <c r="AU1320" s="127">
        <v>0</v>
      </c>
      <c r="AV1320" s="298"/>
      <c r="AW1320" s="298"/>
      <c r="AX1320" s="298"/>
      <c r="AY1320" s="298"/>
      <c r="AZ1320" s="298"/>
      <c r="BA1320" s="298"/>
    </row>
    <row r="1321" spans="1:53" x14ac:dyDescent="0.25">
      <c r="A1321" s="9">
        <v>41833</v>
      </c>
      <c r="B1321" s="309" t="s">
        <v>77</v>
      </c>
      <c r="C1321" s="309" t="s">
        <v>86</v>
      </c>
      <c r="D1321" s="310" t="s">
        <v>118</v>
      </c>
      <c r="E1321" s="127">
        <v>65</v>
      </c>
      <c r="F1321" s="127">
        <v>220</v>
      </c>
      <c r="G1321" s="245">
        <v>449.07846069335938</v>
      </c>
      <c r="H1321" s="245">
        <v>0.22560004889965057</v>
      </c>
      <c r="I1321" s="245">
        <v>547029.3125</v>
      </c>
      <c r="J1321" s="126">
        <v>0</v>
      </c>
      <c r="K1321" s="127">
        <v>63215</v>
      </c>
      <c r="L1321" s="251">
        <v>97.207941153207315</v>
      </c>
      <c r="M1321" s="127">
        <v>2081611</v>
      </c>
      <c r="N1321" s="251">
        <v>0</v>
      </c>
      <c r="O1321" s="127">
        <v>52456</v>
      </c>
      <c r="P1321" s="251">
        <v>0</v>
      </c>
      <c r="Q1321" s="127">
        <v>191727</v>
      </c>
      <c r="R1321" s="251">
        <v>99.965057373046875</v>
      </c>
      <c r="S1321" s="127">
        <v>1631209</v>
      </c>
      <c r="T1321" s="251">
        <v>99.974807739257813</v>
      </c>
      <c r="U1321" s="251">
        <v>99.843681335449219</v>
      </c>
      <c r="V1321" s="251">
        <v>99.876876831054688</v>
      </c>
      <c r="W1321" s="251">
        <v>99.808792114257813</v>
      </c>
      <c r="X1321" s="251">
        <v>99.851715087890625</v>
      </c>
      <c r="Y1321" s="127">
        <v>2110066</v>
      </c>
      <c r="Z1321" s="251">
        <v>99.904457092285156</v>
      </c>
      <c r="AA1321" s="127">
        <v>361603</v>
      </c>
      <c r="AB1321" s="251">
        <v>99.857025146484375</v>
      </c>
      <c r="AC1321" s="127">
        <v>52472</v>
      </c>
      <c r="AD1321" s="251">
        <v>0.19248360395431519</v>
      </c>
      <c r="AE1321" s="127">
        <v>4342</v>
      </c>
      <c r="AF1321" s="251">
        <v>98.917549133300781</v>
      </c>
      <c r="AG1321" s="127">
        <v>2084114</v>
      </c>
      <c r="AH1321" s="251">
        <v>0.11832366138696671</v>
      </c>
      <c r="AI1321" s="127">
        <v>16970</v>
      </c>
      <c r="AJ1321" s="251">
        <v>94.608131408691406</v>
      </c>
      <c r="AK1321" s="251">
        <v>0.94451922178268433</v>
      </c>
      <c r="AL1321" s="251">
        <v>5.6123647838830948E-2</v>
      </c>
      <c r="AM1321" s="245">
        <v>0</v>
      </c>
      <c r="AN1321" s="126">
        <v>0</v>
      </c>
      <c r="AO1321" s="156">
        <v>0</v>
      </c>
      <c r="AP1321" s="127">
        <v>0</v>
      </c>
      <c r="AQ1321" s="127">
        <v>0</v>
      </c>
      <c r="AR1321" s="127">
        <v>0</v>
      </c>
      <c r="AS1321" s="127">
        <v>0</v>
      </c>
      <c r="AT1321" s="127">
        <v>0</v>
      </c>
      <c r="AU1321" s="127">
        <v>0</v>
      </c>
      <c r="AV1321" s="298"/>
      <c r="AW1321" s="298"/>
      <c r="AX1321" s="298"/>
      <c r="AY1321" s="298"/>
      <c r="AZ1321" s="298"/>
      <c r="BA1321" s="298"/>
    </row>
    <row r="1322" spans="1:53" x14ac:dyDescent="0.25">
      <c r="A1322" s="9">
        <v>41833</v>
      </c>
      <c r="B1322" s="309" t="s">
        <v>124</v>
      </c>
      <c r="C1322" s="309" t="s">
        <v>86</v>
      </c>
      <c r="D1322" s="310" t="s">
        <v>118</v>
      </c>
      <c r="E1322" s="127">
        <v>43</v>
      </c>
      <c r="F1322" s="127">
        <v>139</v>
      </c>
      <c r="G1322" s="245">
        <v>175.10877990722656</v>
      </c>
      <c r="H1322" s="245">
        <v>1.4400000683963299E-2</v>
      </c>
      <c r="I1322" s="245">
        <v>282375.75</v>
      </c>
      <c r="J1322" s="126">
        <v>0</v>
      </c>
      <c r="K1322" s="127">
        <v>12637</v>
      </c>
      <c r="L1322" s="251">
        <v>94.634802563899655</v>
      </c>
      <c r="M1322" s="127">
        <v>1075759</v>
      </c>
      <c r="N1322" s="251">
        <v>0</v>
      </c>
      <c r="O1322" s="127">
        <v>23908</v>
      </c>
      <c r="P1322" s="251">
        <v>0</v>
      </c>
      <c r="Q1322" s="127">
        <v>83115</v>
      </c>
      <c r="R1322" s="251">
        <v>99.908561706542969</v>
      </c>
      <c r="S1322" s="127">
        <v>833381</v>
      </c>
      <c r="T1322" s="251">
        <v>99.938926696777344</v>
      </c>
      <c r="U1322" s="251">
        <v>99.828506469726563</v>
      </c>
      <c r="V1322" s="251">
        <v>99.812225341796875</v>
      </c>
      <c r="W1322" s="251">
        <v>99.737228393554688</v>
      </c>
      <c r="X1322" s="251">
        <v>99.751266479492188</v>
      </c>
      <c r="Y1322" s="127">
        <v>1083459</v>
      </c>
      <c r="Z1322" s="251">
        <v>99.886016845703125</v>
      </c>
      <c r="AA1322" s="127">
        <v>174657</v>
      </c>
      <c r="AB1322" s="251">
        <v>99.836250305175781</v>
      </c>
      <c r="AC1322" s="127">
        <v>23950</v>
      </c>
      <c r="AD1322" s="251">
        <v>0.35908141732215881</v>
      </c>
      <c r="AE1322" s="127">
        <v>2845</v>
      </c>
      <c r="AF1322" s="251">
        <v>97.539543151855469</v>
      </c>
      <c r="AG1322" s="127">
        <v>1077052</v>
      </c>
      <c r="AH1322" s="251">
        <v>0.13880480825901031</v>
      </c>
      <c r="AI1322" s="127">
        <v>25974</v>
      </c>
      <c r="AJ1322" s="251">
        <v>88.900436401367188</v>
      </c>
      <c r="AK1322" s="251">
        <v>0.90356063842773438</v>
      </c>
      <c r="AL1322" s="251">
        <v>5.7641003280878067E-2</v>
      </c>
      <c r="AM1322" s="245">
        <v>0</v>
      </c>
      <c r="AN1322" s="126">
        <v>0</v>
      </c>
      <c r="AO1322" s="156">
        <v>0</v>
      </c>
      <c r="AP1322" s="127">
        <v>0</v>
      </c>
      <c r="AQ1322" s="127">
        <v>0</v>
      </c>
      <c r="AR1322" s="127">
        <v>0</v>
      </c>
      <c r="AS1322" s="127">
        <v>0</v>
      </c>
      <c r="AT1322" s="127">
        <v>0</v>
      </c>
      <c r="AU1322" s="127">
        <v>0</v>
      </c>
      <c r="AV1322" s="298"/>
      <c r="AW1322" s="298"/>
      <c r="AX1322" s="298"/>
      <c r="AY1322" s="298"/>
      <c r="AZ1322" s="298"/>
      <c r="BA1322" s="298"/>
    </row>
    <row r="1323" spans="1:53" x14ac:dyDescent="0.25">
      <c r="A1323" s="9">
        <v>41833</v>
      </c>
      <c r="B1323" s="309" t="s">
        <v>78</v>
      </c>
      <c r="C1323" s="309" t="s">
        <v>86</v>
      </c>
      <c r="D1323" s="310" t="s">
        <v>118</v>
      </c>
      <c r="E1323" s="127">
        <v>33</v>
      </c>
      <c r="F1323" s="127">
        <v>104</v>
      </c>
      <c r="G1323" s="245">
        <v>445.66323852539062</v>
      </c>
      <c r="H1323" s="245">
        <v>1.9200000911951065E-2</v>
      </c>
      <c r="I1323" s="245">
        <v>244150.953125</v>
      </c>
      <c r="J1323" s="126">
        <v>0</v>
      </c>
      <c r="K1323" s="127">
        <v>47396</v>
      </c>
      <c r="L1323" s="251">
        <v>97.541986665541387</v>
      </c>
      <c r="M1323" s="127">
        <v>1113340</v>
      </c>
      <c r="N1323" s="251">
        <v>0</v>
      </c>
      <c r="O1323" s="127">
        <v>52769</v>
      </c>
      <c r="P1323" s="251">
        <v>0</v>
      </c>
      <c r="Q1323" s="127">
        <v>119811</v>
      </c>
      <c r="R1323" s="251">
        <v>99.932395935058594</v>
      </c>
      <c r="S1323" s="127">
        <v>808305</v>
      </c>
      <c r="T1323" s="251">
        <v>99.973152160644531</v>
      </c>
      <c r="U1323" s="251">
        <v>99.910934448242187</v>
      </c>
      <c r="V1323" s="251">
        <v>99.873802185058594</v>
      </c>
      <c r="W1323" s="251">
        <v>99.843391418457031</v>
      </c>
      <c r="X1323" s="251">
        <v>99.84698486328125</v>
      </c>
      <c r="Y1323" s="127">
        <v>1175579</v>
      </c>
      <c r="Z1323" s="251">
        <v>99.914512634277344</v>
      </c>
      <c r="AA1323" s="127">
        <v>158425</v>
      </c>
      <c r="AB1323" s="251">
        <v>99.878173828125</v>
      </c>
      <c r="AC1323" s="127">
        <v>52822</v>
      </c>
      <c r="AD1323" s="251">
        <v>0.19310136139392853</v>
      </c>
      <c r="AE1323" s="127">
        <v>3399</v>
      </c>
      <c r="AF1323" s="251">
        <v>98.058250427246094</v>
      </c>
      <c r="AG1323" s="127">
        <v>1114531</v>
      </c>
      <c r="AH1323" s="251">
        <v>0.11538485437631607</v>
      </c>
      <c r="AI1323" s="127">
        <v>10232</v>
      </c>
      <c r="AJ1323" s="251">
        <v>93.725563049316406</v>
      </c>
      <c r="AK1323" s="251">
        <v>1.0680942535400391</v>
      </c>
      <c r="AL1323" s="251">
        <v>6.5126918256282806E-2</v>
      </c>
      <c r="AM1323" s="245">
        <v>0</v>
      </c>
      <c r="AN1323" s="126">
        <v>0</v>
      </c>
      <c r="AO1323" s="156">
        <v>0</v>
      </c>
      <c r="AP1323" s="127">
        <v>0</v>
      </c>
      <c r="AQ1323" s="127">
        <v>0</v>
      </c>
      <c r="AR1323" s="127">
        <v>0</v>
      </c>
      <c r="AS1323" s="127">
        <v>0</v>
      </c>
      <c r="AT1323" s="127">
        <v>0</v>
      </c>
      <c r="AU1323" s="127">
        <v>0</v>
      </c>
      <c r="AV1323" s="298"/>
      <c r="AW1323" s="298"/>
      <c r="AX1323" s="298"/>
      <c r="AY1323" s="298"/>
      <c r="AZ1323" s="298"/>
      <c r="BA1323" s="298"/>
    </row>
    <row r="1324" spans="1:53" x14ac:dyDescent="0.25">
      <c r="A1324" s="9">
        <v>41833</v>
      </c>
      <c r="B1324" s="309" t="s">
        <v>79</v>
      </c>
      <c r="C1324" s="309" t="s">
        <v>86</v>
      </c>
      <c r="D1324" s="310" t="s">
        <v>119</v>
      </c>
      <c r="E1324" s="127">
        <v>81</v>
      </c>
      <c r="F1324" s="127">
        <v>273</v>
      </c>
      <c r="G1324" s="245">
        <v>316.40640258789062</v>
      </c>
      <c r="H1324" s="245">
        <v>0.17760001122951508</v>
      </c>
      <c r="I1324" s="245">
        <v>1190845.875</v>
      </c>
      <c r="J1324" s="126">
        <v>0</v>
      </c>
      <c r="K1324" s="127">
        <v>40690</v>
      </c>
      <c r="L1324" s="251">
        <v>97.358073236667479</v>
      </c>
      <c r="M1324" s="127">
        <v>2598239</v>
      </c>
      <c r="N1324" s="251">
        <v>0</v>
      </c>
      <c r="O1324" s="127">
        <v>37318</v>
      </c>
      <c r="P1324" s="251">
        <v>0</v>
      </c>
      <c r="Q1324" s="127">
        <v>158628</v>
      </c>
      <c r="R1324" s="251">
        <v>99.91741943359375</v>
      </c>
      <c r="S1324" s="127">
        <v>1996287</v>
      </c>
      <c r="T1324" s="251">
        <v>99.907127380371094</v>
      </c>
      <c r="U1324" s="251">
        <v>99.713272094726563</v>
      </c>
      <c r="V1324" s="251">
        <v>99.794090270996094</v>
      </c>
      <c r="W1324" s="251">
        <v>99.630928039550781</v>
      </c>
      <c r="X1324" s="251">
        <v>99.701408386230469</v>
      </c>
      <c r="Y1324" s="127">
        <v>3556124</v>
      </c>
      <c r="Z1324" s="251">
        <v>99.913360595703125</v>
      </c>
      <c r="AA1324" s="127">
        <v>680443</v>
      </c>
      <c r="AB1324" s="251">
        <v>99.88037109375</v>
      </c>
      <c r="AC1324" s="127">
        <v>37290</v>
      </c>
      <c r="AD1324" s="251">
        <v>0.23062483966350555</v>
      </c>
      <c r="AE1324" s="127">
        <v>2437</v>
      </c>
      <c r="AF1324" s="251">
        <v>95.157981872558594</v>
      </c>
      <c r="AG1324" s="127">
        <v>2600163</v>
      </c>
      <c r="AH1324" s="251">
        <v>0.10883933305740356</v>
      </c>
      <c r="AI1324" s="127">
        <v>23143</v>
      </c>
      <c r="AJ1324" s="251">
        <v>96.132736206054688</v>
      </c>
      <c r="AK1324" s="251">
        <v>0.99965739250183105</v>
      </c>
      <c r="AL1324" s="251">
        <v>6.405862420797348E-2</v>
      </c>
      <c r="AM1324" s="245">
        <v>0</v>
      </c>
      <c r="AN1324" s="126">
        <v>0</v>
      </c>
      <c r="AO1324" s="156">
        <v>0</v>
      </c>
      <c r="AP1324" s="127">
        <v>0</v>
      </c>
      <c r="AQ1324" s="127">
        <v>0</v>
      </c>
      <c r="AR1324" s="127">
        <v>0</v>
      </c>
      <c r="AS1324" s="127">
        <v>1</v>
      </c>
      <c r="AT1324" s="127">
        <v>0</v>
      </c>
      <c r="AU1324" s="127">
        <v>0</v>
      </c>
      <c r="AV1324" s="298"/>
      <c r="AW1324" s="298"/>
      <c r="AX1324" s="298"/>
      <c r="AY1324" s="298"/>
      <c r="AZ1324" s="298"/>
      <c r="BA1324" s="298"/>
    </row>
    <row r="1325" spans="1:53" x14ac:dyDescent="0.25">
      <c r="A1325" s="9">
        <v>41833</v>
      </c>
      <c r="B1325" s="309" t="s">
        <v>80</v>
      </c>
      <c r="C1325" s="309" t="s">
        <v>86</v>
      </c>
      <c r="D1325" s="310" t="s">
        <v>119</v>
      </c>
      <c r="E1325" s="127">
        <v>58</v>
      </c>
      <c r="F1325" s="127">
        <v>180</v>
      </c>
      <c r="G1325" s="245">
        <v>228.63838195800781</v>
      </c>
      <c r="H1325" s="245">
        <v>0.44399997591972351</v>
      </c>
      <c r="I1325" s="245">
        <v>456156.59375</v>
      </c>
      <c r="J1325" s="126">
        <v>0</v>
      </c>
      <c r="K1325" s="127">
        <v>27378</v>
      </c>
      <c r="L1325" s="251">
        <v>97.030462415077807</v>
      </c>
      <c r="M1325" s="127">
        <v>1130504</v>
      </c>
      <c r="N1325" s="251">
        <v>0</v>
      </c>
      <c r="O1325" s="127">
        <v>26786</v>
      </c>
      <c r="P1325" s="251">
        <v>0</v>
      </c>
      <c r="Q1325" s="127">
        <v>81863</v>
      </c>
      <c r="R1325" s="251">
        <v>99.951141357421875</v>
      </c>
      <c r="S1325" s="127">
        <v>881133</v>
      </c>
      <c r="T1325" s="251">
        <v>99.960052490234375</v>
      </c>
      <c r="U1325" s="251">
        <v>99.839469909667969</v>
      </c>
      <c r="V1325" s="251">
        <v>99.9241943359375</v>
      </c>
      <c r="W1325" s="251">
        <v>99.790687561035156</v>
      </c>
      <c r="X1325" s="251">
        <v>99.88427734375</v>
      </c>
      <c r="Y1325" s="127">
        <v>1161240</v>
      </c>
      <c r="Z1325" s="251">
        <v>99.912162780761719</v>
      </c>
      <c r="AA1325" s="127">
        <v>196939</v>
      </c>
      <c r="AB1325" s="251">
        <v>99.852745056152344</v>
      </c>
      <c r="AC1325" s="127">
        <v>26816</v>
      </c>
      <c r="AD1325" s="251">
        <v>0.23866347968578339</v>
      </c>
      <c r="AE1325" s="127">
        <v>1693</v>
      </c>
      <c r="AF1325" s="251">
        <v>98.10986328125</v>
      </c>
      <c r="AG1325" s="127">
        <v>1132443</v>
      </c>
      <c r="AH1325" s="251">
        <v>0.13281022012233734</v>
      </c>
      <c r="AI1325" s="127">
        <v>10075</v>
      </c>
      <c r="AJ1325" s="251">
        <v>95.384613037109375</v>
      </c>
      <c r="AK1325" s="251">
        <v>1.1000365018844604</v>
      </c>
      <c r="AL1325" s="251">
        <v>6.5588317811489105E-2</v>
      </c>
      <c r="AM1325" s="245">
        <v>0</v>
      </c>
      <c r="AN1325" s="126">
        <v>0</v>
      </c>
      <c r="AO1325" s="156">
        <v>0</v>
      </c>
      <c r="AP1325" s="127">
        <v>0</v>
      </c>
      <c r="AQ1325" s="127">
        <v>0</v>
      </c>
      <c r="AR1325" s="127">
        <v>0</v>
      </c>
      <c r="AS1325" s="127">
        <v>0</v>
      </c>
      <c r="AT1325" s="127">
        <v>0</v>
      </c>
      <c r="AU1325" s="127">
        <v>0</v>
      </c>
      <c r="AV1325" s="298"/>
      <c r="AW1325" s="298"/>
      <c r="AX1325" s="298"/>
      <c r="AY1325" s="298"/>
      <c r="AZ1325" s="298"/>
      <c r="BA1325" s="298"/>
    </row>
    <row r="1326" spans="1:53" x14ac:dyDescent="0.25">
      <c r="A1326" s="9">
        <v>41833</v>
      </c>
      <c r="B1326" s="309" t="s">
        <v>81</v>
      </c>
      <c r="C1326" s="309" t="s">
        <v>86</v>
      </c>
      <c r="D1326" s="310" t="s">
        <v>119</v>
      </c>
      <c r="E1326" s="127">
        <v>40</v>
      </c>
      <c r="F1326" s="127">
        <v>134</v>
      </c>
      <c r="G1326" s="245">
        <v>216.99600219726562</v>
      </c>
      <c r="H1326" s="245">
        <v>4.3200001120567322E-2</v>
      </c>
      <c r="I1326" s="245">
        <v>392565.1875</v>
      </c>
      <c r="J1326" s="126">
        <v>0</v>
      </c>
      <c r="K1326" s="127">
        <v>17045</v>
      </c>
      <c r="L1326" s="251">
        <v>96.808448225286</v>
      </c>
      <c r="M1326" s="127">
        <v>955042</v>
      </c>
      <c r="N1326" s="251">
        <v>0</v>
      </c>
      <c r="O1326" s="127">
        <v>26140</v>
      </c>
      <c r="P1326" s="251">
        <v>0</v>
      </c>
      <c r="Q1326" s="127">
        <v>100022</v>
      </c>
      <c r="R1326" s="251">
        <v>99.951011657714844</v>
      </c>
      <c r="S1326" s="127">
        <v>739844</v>
      </c>
      <c r="T1326" s="251">
        <v>99.967559814453125</v>
      </c>
      <c r="U1326" s="251">
        <v>99.824028015136719</v>
      </c>
      <c r="V1326" s="251">
        <v>99.852676391601562</v>
      </c>
      <c r="W1326" s="251">
        <v>99.775123596191406</v>
      </c>
      <c r="X1326" s="251">
        <v>99.820281982421875</v>
      </c>
      <c r="Y1326" s="127">
        <v>1066911</v>
      </c>
      <c r="Z1326" s="251">
        <v>99.933639526367188</v>
      </c>
      <c r="AA1326" s="127">
        <v>189430</v>
      </c>
      <c r="AB1326" s="251">
        <v>99.868026733398438</v>
      </c>
      <c r="AC1326" s="127">
        <v>26150</v>
      </c>
      <c r="AD1326" s="251">
        <v>0.21797323226928711</v>
      </c>
      <c r="AE1326" s="127">
        <v>1751</v>
      </c>
      <c r="AF1326" s="251">
        <v>97.258712768554688</v>
      </c>
      <c r="AG1326" s="127">
        <v>955866</v>
      </c>
      <c r="AH1326" s="251">
        <v>0.11497427523136139</v>
      </c>
      <c r="AI1326" s="127">
        <v>11214</v>
      </c>
      <c r="AJ1326" s="251">
        <v>95.594795227050781</v>
      </c>
      <c r="AK1326" s="251">
        <v>0.87688344717025757</v>
      </c>
      <c r="AL1326" s="251">
        <v>6.7166417837142944E-2</v>
      </c>
      <c r="AM1326" s="245">
        <v>0</v>
      </c>
      <c r="AN1326" s="126">
        <v>0</v>
      </c>
      <c r="AO1326" s="156">
        <v>0</v>
      </c>
      <c r="AP1326" s="127">
        <v>0</v>
      </c>
      <c r="AQ1326" s="127">
        <v>0</v>
      </c>
      <c r="AR1326" s="127">
        <v>0</v>
      </c>
      <c r="AS1326" s="127">
        <v>0</v>
      </c>
      <c r="AT1326" s="127">
        <v>0</v>
      </c>
      <c r="AU1326" s="127">
        <v>0</v>
      </c>
      <c r="AV1326" s="298"/>
      <c r="AW1326" s="298"/>
      <c r="AX1326" s="298"/>
      <c r="AY1326" s="298"/>
      <c r="AZ1326" s="298"/>
      <c r="BA1326" s="298"/>
    </row>
    <row r="1327" spans="1:53" x14ac:dyDescent="0.25">
      <c r="A1327" s="9">
        <v>41833</v>
      </c>
      <c r="B1327" s="309" t="s">
        <v>125</v>
      </c>
      <c r="C1327" s="309" t="s">
        <v>86</v>
      </c>
      <c r="D1327" s="310" t="s">
        <v>119</v>
      </c>
      <c r="E1327" s="127">
        <v>16</v>
      </c>
      <c r="F1327" s="127">
        <v>58</v>
      </c>
      <c r="G1327" s="245">
        <v>248.30635070800781</v>
      </c>
      <c r="H1327" s="245">
        <v>9.6000004559755325E-3</v>
      </c>
      <c r="I1327" s="245">
        <v>199628.390625</v>
      </c>
      <c r="J1327" s="126">
        <v>0</v>
      </c>
      <c r="K1327" s="127">
        <v>41722</v>
      </c>
      <c r="L1327" s="251">
        <v>97.114232299506256</v>
      </c>
      <c r="M1327" s="127">
        <v>686405</v>
      </c>
      <c r="N1327" s="251">
        <v>0</v>
      </c>
      <c r="O1327" s="127">
        <v>32543</v>
      </c>
      <c r="P1327" s="251">
        <v>0</v>
      </c>
      <c r="Q1327" s="127">
        <v>70718</v>
      </c>
      <c r="R1327" s="251">
        <v>99.946266174316406</v>
      </c>
      <c r="S1327" s="127">
        <v>542950</v>
      </c>
      <c r="T1327" s="251">
        <v>99.962799072265625</v>
      </c>
      <c r="U1327" s="251">
        <v>99.815628051757813</v>
      </c>
      <c r="V1327" s="251">
        <v>99.808128356933594</v>
      </c>
      <c r="W1327" s="251">
        <v>99.761993408203125</v>
      </c>
      <c r="X1327" s="251">
        <v>99.77099609375</v>
      </c>
      <c r="Y1327" s="127">
        <v>650393</v>
      </c>
      <c r="Z1327" s="251">
        <v>99.931884765625</v>
      </c>
      <c r="AA1327" s="127">
        <v>101830</v>
      </c>
      <c r="AB1327" s="251">
        <v>99.878227233886719</v>
      </c>
      <c r="AC1327" s="127">
        <v>32568</v>
      </c>
      <c r="AD1327" s="251">
        <v>0.2609923779964447</v>
      </c>
      <c r="AE1327" s="127">
        <v>2857</v>
      </c>
      <c r="AF1327" s="251">
        <v>98.844940185546875</v>
      </c>
      <c r="AG1327" s="127">
        <v>686581</v>
      </c>
      <c r="AH1327" s="251">
        <v>9.6419796347618103E-2</v>
      </c>
      <c r="AI1327" s="127">
        <v>10404</v>
      </c>
      <c r="AJ1327" s="251">
        <v>92.358711242675781</v>
      </c>
      <c r="AK1327" s="251">
        <v>0.99128443002700806</v>
      </c>
      <c r="AL1327" s="251">
        <v>6.3784472644329071E-2</v>
      </c>
      <c r="AM1327" s="245">
        <v>0</v>
      </c>
      <c r="AN1327" s="126">
        <v>0</v>
      </c>
      <c r="AO1327" s="156">
        <v>0</v>
      </c>
      <c r="AP1327" s="127">
        <v>0</v>
      </c>
      <c r="AQ1327" s="127">
        <v>0</v>
      </c>
      <c r="AR1327" s="127">
        <v>0</v>
      </c>
      <c r="AS1327" s="127">
        <v>1</v>
      </c>
      <c r="AT1327" s="127">
        <v>0</v>
      </c>
      <c r="AU1327" s="127">
        <v>0</v>
      </c>
      <c r="AV1327" s="298"/>
      <c r="AW1327" s="298"/>
      <c r="AX1327" s="298"/>
      <c r="AY1327" s="298"/>
      <c r="AZ1327" s="298"/>
      <c r="BA1327" s="298"/>
    </row>
    <row r="1328" spans="1:53" x14ac:dyDescent="0.25">
      <c r="A1328" s="9">
        <v>41833</v>
      </c>
      <c r="B1328" s="313" t="s">
        <v>82</v>
      </c>
      <c r="C1328" s="313" t="s">
        <v>86</v>
      </c>
      <c r="D1328" s="314" t="s">
        <v>120</v>
      </c>
      <c r="E1328" s="131">
        <v>51</v>
      </c>
      <c r="F1328" s="131">
        <v>165</v>
      </c>
      <c r="G1328" s="246">
        <v>272.3782958984375</v>
      </c>
      <c r="H1328" s="246">
        <v>0.1128000020980835</v>
      </c>
      <c r="I1328" s="246">
        <v>599742.375</v>
      </c>
      <c r="J1328" s="129">
        <v>0</v>
      </c>
      <c r="K1328" s="128">
        <v>36447</v>
      </c>
      <c r="L1328" s="252">
        <v>97.105385902817787</v>
      </c>
      <c r="M1328" s="128">
        <v>1078402</v>
      </c>
      <c r="N1328" s="252">
        <v>0</v>
      </c>
      <c r="O1328" s="128">
        <v>41031</v>
      </c>
      <c r="P1328" s="252">
        <v>0</v>
      </c>
      <c r="Q1328" s="128">
        <v>112715</v>
      </c>
      <c r="R1328" s="252">
        <v>99.883781433105469</v>
      </c>
      <c r="S1328" s="128">
        <v>849275</v>
      </c>
      <c r="T1328" s="252">
        <v>99.629096984863281</v>
      </c>
      <c r="U1328" s="252">
        <v>99.858642578125</v>
      </c>
      <c r="V1328" s="252">
        <v>99.854415893554688</v>
      </c>
      <c r="W1328" s="252">
        <v>99.742591857910156</v>
      </c>
      <c r="X1328" s="252">
        <v>99.484054565429688</v>
      </c>
      <c r="Y1328" s="128">
        <v>1051375</v>
      </c>
      <c r="Z1328" s="252">
        <v>99.922004699707031</v>
      </c>
      <c r="AA1328" s="128">
        <v>191773</v>
      </c>
      <c r="AB1328" s="252">
        <v>99.739273071289062</v>
      </c>
      <c r="AC1328" s="128">
        <v>41068</v>
      </c>
      <c r="AD1328" s="252">
        <v>0.20940878987312317</v>
      </c>
      <c r="AE1328" s="128">
        <v>4529</v>
      </c>
      <c r="AF1328" s="252">
        <v>98.697280883789063</v>
      </c>
      <c r="AG1328" s="128">
        <v>1081328</v>
      </c>
      <c r="AH1328" s="252">
        <v>0.29140093922615051</v>
      </c>
      <c r="AI1328" s="128">
        <v>13783</v>
      </c>
      <c r="AJ1328" s="252">
        <v>93.927299499511719</v>
      </c>
      <c r="AK1328" s="252">
        <v>1.3117831945419312</v>
      </c>
      <c r="AL1328" s="252">
        <v>7.5184255838394165E-2</v>
      </c>
      <c r="AM1328" s="246">
        <v>0</v>
      </c>
      <c r="AN1328" s="129">
        <v>0</v>
      </c>
      <c r="AO1328" s="129">
        <v>0</v>
      </c>
      <c r="AP1328" s="296">
        <v>0</v>
      </c>
      <c r="AQ1328" s="296">
        <v>0</v>
      </c>
      <c r="AR1328" s="296">
        <v>0</v>
      </c>
      <c r="AS1328" s="296">
        <v>1</v>
      </c>
      <c r="AT1328" s="296">
        <v>2</v>
      </c>
      <c r="AU1328" s="296">
        <v>0</v>
      </c>
      <c r="AV1328" s="298"/>
      <c r="AW1328" s="298"/>
      <c r="AX1328" s="298"/>
      <c r="AY1328" s="298"/>
      <c r="AZ1328" s="298"/>
      <c r="BA1328" s="298"/>
    </row>
    <row r="1329" spans="1:53" x14ac:dyDescent="0.25">
      <c r="A1329" s="9">
        <v>41833</v>
      </c>
      <c r="B1329" s="313" t="s">
        <v>83</v>
      </c>
      <c r="C1329" s="313" t="s">
        <v>86</v>
      </c>
      <c r="D1329" s="314" t="s">
        <v>120</v>
      </c>
      <c r="E1329" s="131">
        <v>46</v>
      </c>
      <c r="F1329" s="131">
        <v>140</v>
      </c>
      <c r="G1329" s="246">
        <v>98.018424987792969</v>
      </c>
      <c r="H1329" s="246">
        <v>6.2399998307228088E-2</v>
      </c>
      <c r="I1329" s="246">
        <v>640890.5625</v>
      </c>
      <c r="J1329" s="131">
        <v>0</v>
      </c>
      <c r="K1329" s="130">
        <v>16479</v>
      </c>
      <c r="L1329" s="253">
        <v>97.433096668487167</v>
      </c>
      <c r="M1329" s="130">
        <v>778427</v>
      </c>
      <c r="N1329" s="253">
        <v>0</v>
      </c>
      <c r="O1329" s="130">
        <v>13507</v>
      </c>
      <c r="P1329" s="253">
        <v>0</v>
      </c>
      <c r="Q1329" s="130">
        <v>56911</v>
      </c>
      <c r="R1329" s="253">
        <v>99.952560424804688</v>
      </c>
      <c r="S1329" s="130">
        <v>584409</v>
      </c>
      <c r="T1329" s="253">
        <v>99.913078308105469</v>
      </c>
      <c r="U1329" s="253">
        <v>99.866737365722656</v>
      </c>
      <c r="V1329" s="253">
        <v>99.850341796875</v>
      </c>
      <c r="W1329" s="253">
        <v>99.819358825683594</v>
      </c>
      <c r="X1329" s="253">
        <v>99.7635498046875</v>
      </c>
      <c r="Y1329" s="130">
        <v>849751</v>
      </c>
      <c r="Z1329" s="253">
        <v>99.931976318359375</v>
      </c>
      <c r="AA1329" s="130">
        <v>179994</v>
      </c>
      <c r="AB1329" s="253">
        <v>99.80499267578125</v>
      </c>
      <c r="AC1329" s="130">
        <v>13524</v>
      </c>
      <c r="AD1329" s="253">
        <v>0.23661638796329498</v>
      </c>
      <c r="AE1329" s="130">
        <v>1436</v>
      </c>
      <c r="AF1329" s="253">
        <v>99.164344787597656</v>
      </c>
      <c r="AG1329" s="130">
        <v>780877</v>
      </c>
      <c r="AH1329" s="253">
        <v>0.32489112019538879</v>
      </c>
      <c r="AI1329" s="130">
        <v>6362</v>
      </c>
      <c r="AJ1329" s="253">
        <v>97.642250061035156</v>
      </c>
      <c r="AK1329" s="253">
        <v>1.1542422771453857</v>
      </c>
      <c r="AL1329" s="253">
        <v>7.7160745859146118E-2</v>
      </c>
      <c r="AM1329" s="256">
        <v>0</v>
      </c>
      <c r="AN1329" s="131">
        <v>0</v>
      </c>
      <c r="AO1329" s="131">
        <v>0</v>
      </c>
      <c r="AP1329" s="296">
        <v>0</v>
      </c>
      <c r="AQ1329" s="296">
        <v>0</v>
      </c>
      <c r="AR1329" s="296">
        <v>0</v>
      </c>
      <c r="AS1329" s="296">
        <v>0</v>
      </c>
      <c r="AT1329" s="296">
        <v>0</v>
      </c>
      <c r="AU1329" s="296">
        <v>0</v>
      </c>
      <c r="AV1329" s="298"/>
      <c r="AW1329" s="298"/>
      <c r="AX1329" s="298"/>
      <c r="AY1329" s="298"/>
      <c r="AZ1329" s="298"/>
      <c r="BA1329" s="298"/>
    </row>
    <row r="1330" spans="1:53" x14ac:dyDescent="0.25">
      <c r="A1330" s="9">
        <v>41833</v>
      </c>
      <c r="B1330" s="299" t="s">
        <v>85</v>
      </c>
      <c r="C1330" s="299" t="s">
        <v>86</v>
      </c>
      <c r="D1330" s="300">
        <v>3</v>
      </c>
      <c r="E1330" s="124">
        <v>134</v>
      </c>
      <c r="F1330" s="124">
        <v>435</v>
      </c>
      <c r="G1330" s="242">
        <v>210.49679565429687</v>
      </c>
      <c r="H1330" s="242">
        <v>4.3199997395277023E-2</v>
      </c>
      <c r="I1330" s="242">
        <v>2422632</v>
      </c>
      <c r="J1330" s="125">
        <v>0</v>
      </c>
      <c r="K1330" s="124">
        <v>42552</v>
      </c>
      <c r="L1330" s="248">
        <v>97.819138935890209</v>
      </c>
      <c r="M1330" s="124">
        <v>3070568</v>
      </c>
      <c r="N1330" s="248">
        <v>0</v>
      </c>
      <c r="O1330" s="124">
        <v>28227</v>
      </c>
      <c r="P1330" s="248">
        <v>0</v>
      </c>
      <c r="Q1330" s="124">
        <v>162356</v>
      </c>
      <c r="R1330" s="248">
        <v>99.902679443359375</v>
      </c>
      <c r="S1330" s="124">
        <v>2352467</v>
      </c>
      <c r="T1330" s="248">
        <v>99.924972534179688</v>
      </c>
      <c r="U1330" s="248">
        <v>99.798065185546875</v>
      </c>
      <c r="V1330" s="248">
        <v>99.920112609863281</v>
      </c>
      <c r="W1330" s="248">
        <v>99.700942993164062</v>
      </c>
      <c r="X1330" s="248">
        <v>99.845146179199219</v>
      </c>
      <c r="Y1330" s="124">
        <v>5210635</v>
      </c>
      <c r="Z1330" s="248">
        <v>99.904083251953125</v>
      </c>
      <c r="AA1330" s="124">
        <v>954227</v>
      </c>
      <c r="AB1330" s="248">
        <v>99.776679992675781</v>
      </c>
      <c r="AC1330" s="124">
        <v>28310</v>
      </c>
      <c r="AD1330" s="248">
        <v>0.46626633405685425</v>
      </c>
      <c r="AE1330" s="124">
        <v>2313</v>
      </c>
      <c r="AF1330" s="248">
        <v>96.454818725585937</v>
      </c>
      <c r="AG1330" s="124">
        <v>3088191</v>
      </c>
      <c r="AH1330" s="248">
        <v>0.22420893609523773</v>
      </c>
      <c r="AI1330" s="124">
        <v>20226</v>
      </c>
      <c r="AJ1330" s="248">
        <v>90.670425415039063</v>
      </c>
      <c r="AK1330" s="248">
        <v>1.1156377792358398</v>
      </c>
      <c r="AL1330" s="248">
        <v>7.8263901174068451E-2</v>
      </c>
      <c r="AM1330" s="242">
        <v>0</v>
      </c>
      <c r="AN1330" s="125">
        <v>0</v>
      </c>
      <c r="AO1330" s="300">
        <v>0</v>
      </c>
      <c r="AP1330" s="124">
        <v>0</v>
      </c>
      <c r="AQ1330" s="124">
        <v>0</v>
      </c>
      <c r="AR1330" s="124">
        <v>0</v>
      </c>
      <c r="AS1330" s="124">
        <v>0</v>
      </c>
      <c r="AT1330" s="124">
        <v>0</v>
      </c>
      <c r="AU1330" s="124">
        <v>2</v>
      </c>
      <c r="AV1330" s="298"/>
      <c r="AW1330" s="298"/>
      <c r="AX1330" s="298"/>
      <c r="AY1330" s="298"/>
      <c r="AZ1330" s="298"/>
      <c r="BA1330" s="298"/>
    </row>
    <row r="1331" spans="1:53" x14ac:dyDescent="0.25">
      <c r="A1331" s="9">
        <v>41833</v>
      </c>
      <c r="B1331" s="304" t="s">
        <v>84</v>
      </c>
      <c r="C1331" s="304" t="s">
        <v>87</v>
      </c>
      <c r="D1331" s="305">
        <v>2</v>
      </c>
      <c r="E1331" s="142">
        <v>194</v>
      </c>
      <c r="F1331" s="142">
        <v>581</v>
      </c>
      <c r="G1331" s="243">
        <v>739.9615478515625</v>
      </c>
      <c r="H1331" s="243">
        <v>0.32882779836654663</v>
      </c>
      <c r="I1331" s="243">
        <v>4724069</v>
      </c>
      <c r="J1331" s="143">
        <v>0</v>
      </c>
      <c r="K1331" s="142">
        <v>78017</v>
      </c>
      <c r="L1331" s="249">
        <v>97.128830895830404</v>
      </c>
      <c r="M1331" s="142">
        <v>5998393</v>
      </c>
      <c r="N1331" s="249">
        <v>0</v>
      </c>
      <c r="O1331" s="142">
        <v>51422</v>
      </c>
      <c r="P1331" s="249">
        <v>0</v>
      </c>
      <c r="Q1331" s="142">
        <v>45272</v>
      </c>
      <c r="R1331" s="249">
        <v>99.920478820800781</v>
      </c>
      <c r="S1331" s="142">
        <v>4647579</v>
      </c>
      <c r="T1331" s="249">
        <v>99.981948852539063</v>
      </c>
      <c r="U1331" s="249">
        <v>99.824974060058594</v>
      </c>
      <c r="V1331" s="249">
        <v>99.889236450195313</v>
      </c>
      <c r="W1331" s="249">
        <v>99.745590209960938</v>
      </c>
      <c r="X1331" s="249">
        <v>99.871208190917969</v>
      </c>
      <c r="Y1331" s="142">
        <v>20884044</v>
      </c>
      <c r="Z1331" s="249">
        <v>99.906700134277344</v>
      </c>
      <c r="AA1331" s="142">
        <v>9461</v>
      </c>
      <c r="AB1331" s="249">
        <v>93.171966552734375</v>
      </c>
      <c r="AC1331" s="142">
        <v>45431</v>
      </c>
      <c r="AD1331" s="249">
        <v>0.28394708037376404</v>
      </c>
      <c r="AE1331" s="142">
        <v>6066</v>
      </c>
      <c r="AF1331" s="249">
        <v>98.10418701171875</v>
      </c>
      <c r="AG1331" s="142">
        <v>5971437</v>
      </c>
      <c r="AH1331" s="249">
        <v>0.11946873366832733</v>
      </c>
      <c r="AI1331" s="142">
        <v>10616</v>
      </c>
      <c r="AJ1331" s="249">
        <v>94.065559387207031</v>
      </c>
      <c r="AK1331" s="249">
        <v>2.7183480262756348</v>
      </c>
      <c r="AL1331" s="249">
        <v>0.17467691004276276</v>
      </c>
      <c r="AM1331" s="243">
        <v>0</v>
      </c>
      <c r="AN1331" s="143">
        <v>0</v>
      </c>
      <c r="AO1331" s="305">
        <v>0</v>
      </c>
      <c r="AP1331" s="142">
        <v>0</v>
      </c>
      <c r="AQ1331" s="142">
        <v>0</v>
      </c>
      <c r="AR1331" s="142">
        <v>0</v>
      </c>
      <c r="AS1331" s="142">
        <v>1</v>
      </c>
      <c r="AT1331" s="142">
        <v>0</v>
      </c>
      <c r="AU1331" s="142">
        <v>1</v>
      </c>
      <c r="AV1331" s="298"/>
      <c r="AW1331" s="298"/>
      <c r="AX1331" s="298"/>
      <c r="AY1331" s="298"/>
      <c r="AZ1331" s="298"/>
      <c r="BA1331" s="298"/>
    </row>
    <row r="1332" spans="1:53" x14ac:dyDescent="0.25">
      <c r="A1332" s="9">
        <v>41832</v>
      </c>
      <c r="B1332" s="299" t="s">
        <v>17</v>
      </c>
      <c r="C1332" s="299"/>
      <c r="D1332" s="300">
        <v>3</v>
      </c>
      <c r="E1332" s="124">
        <v>853</v>
      </c>
      <c r="F1332" s="124">
        <v>2758</v>
      </c>
      <c r="G1332" s="242">
        <v>5484.2075958251953</v>
      </c>
      <c r="H1332" s="242">
        <v>2.8288692301139235</v>
      </c>
      <c r="I1332" s="242">
        <v>14227406.84375</v>
      </c>
      <c r="J1332" s="125"/>
      <c r="K1332" s="124">
        <v>646175</v>
      </c>
      <c r="L1332" s="248">
        <v>97.288041165318987</v>
      </c>
      <c r="M1332" s="124">
        <v>27033481</v>
      </c>
      <c r="N1332" s="248">
        <v>1.849558346580478E-5</v>
      </c>
      <c r="O1332" s="124">
        <v>639566</v>
      </c>
      <c r="P1332" s="248">
        <v>2.5016964169998616E-3</v>
      </c>
      <c r="Q1332" s="124">
        <v>1759778</v>
      </c>
      <c r="R1332" s="248">
        <v>99.923966113030573</v>
      </c>
      <c r="S1332" s="124">
        <v>20716490</v>
      </c>
      <c r="T1332" s="248">
        <v>99.94637601621443</v>
      </c>
      <c r="U1332" s="248">
        <v>99.782040373427733</v>
      </c>
      <c r="V1332" s="248">
        <v>99.825994373865711</v>
      </c>
      <c r="W1332" s="248">
        <v>99.706172209634403</v>
      </c>
      <c r="X1332" s="248">
        <v>99.772463698828886</v>
      </c>
      <c r="Y1332" s="124">
        <v>47731002</v>
      </c>
      <c r="Z1332" s="248">
        <v>99.90350016491692</v>
      </c>
      <c r="AA1332" s="124">
        <v>4495145</v>
      </c>
      <c r="AB1332" s="248">
        <v>99.791884658958807</v>
      </c>
      <c r="AC1332" s="124">
        <v>632629</v>
      </c>
      <c r="AD1332" s="248">
        <v>0.2854753763757934</v>
      </c>
      <c r="AE1332" s="124">
        <v>57801</v>
      </c>
      <c r="AF1332" s="248">
        <v>98.487914465811855</v>
      </c>
      <c r="AG1332" s="124">
        <v>27037090</v>
      </c>
      <c r="AH1332" s="248">
        <v>0.14924313179871534</v>
      </c>
      <c r="AI1332" s="124">
        <v>300347</v>
      </c>
      <c r="AJ1332" s="248">
        <v>94.573943085296065</v>
      </c>
      <c r="AK1332" s="248">
        <v>0.87745911824185008</v>
      </c>
      <c r="AL1332" s="248" t="e">
        <v>#DIV/0!</v>
      </c>
      <c r="AM1332" s="242"/>
      <c r="AN1332" s="125"/>
      <c r="AO1332" s="300"/>
      <c r="AP1332" s="124">
        <v>2</v>
      </c>
      <c r="AQ1332" s="124">
        <v>0</v>
      </c>
      <c r="AR1332" s="124">
        <v>0</v>
      </c>
      <c r="AS1332" s="124">
        <v>8</v>
      </c>
      <c r="AT1332" s="124">
        <v>0</v>
      </c>
      <c r="AU1332" s="124">
        <v>2</v>
      </c>
      <c r="AV1332" s="298"/>
      <c r="AW1332" s="298"/>
      <c r="AX1332" s="298"/>
      <c r="AY1332" s="298"/>
      <c r="AZ1332" s="298"/>
      <c r="BA1332" s="298"/>
    </row>
    <row r="1333" spans="1:53" x14ac:dyDescent="0.25">
      <c r="A1333" s="9">
        <v>41832</v>
      </c>
      <c r="B1333" s="304" t="s">
        <v>88</v>
      </c>
      <c r="C1333" s="304"/>
      <c r="D1333" s="305">
        <v>2</v>
      </c>
      <c r="E1333" s="142">
        <v>659</v>
      </c>
      <c r="F1333" s="142">
        <v>2177</v>
      </c>
      <c r="G1333" s="243">
        <v>4604.6751861572266</v>
      </c>
      <c r="H1333" s="243">
        <v>2.2392000025138259</v>
      </c>
      <c r="I1333" s="243">
        <v>9703281.34375</v>
      </c>
      <c r="J1333" s="143"/>
      <c r="K1333" s="142">
        <v>562025</v>
      </c>
      <c r="L1333" s="249">
        <v>97.341577331969219</v>
      </c>
      <c r="M1333" s="142">
        <v>21008063</v>
      </c>
      <c r="N1333" s="249">
        <v>2.3800385795051534E-5</v>
      </c>
      <c r="O1333" s="142">
        <v>577164</v>
      </c>
      <c r="P1333" s="249">
        <v>2.772175621894182E-3</v>
      </c>
      <c r="Q1333" s="142">
        <v>1705036</v>
      </c>
      <c r="R1333" s="249">
        <v>99.925161244512893</v>
      </c>
      <c r="S1333" s="142">
        <v>16057547</v>
      </c>
      <c r="T1333" s="249">
        <v>99.936672492649436</v>
      </c>
      <c r="U1333" s="249">
        <v>99.787409166329354</v>
      </c>
      <c r="V1333" s="249">
        <v>99.815628188703727</v>
      </c>
      <c r="W1333" s="249">
        <v>99.712729511176434</v>
      </c>
      <c r="X1333" s="249">
        <v>99.752417439425514</v>
      </c>
      <c r="Y1333" s="142">
        <v>25370696</v>
      </c>
      <c r="Z1333" s="249">
        <v>99.911949516299785</v>
      </c>
      <c r="AA1333" s="142">
        <v>4482364</v>
      </c>
      <c r="AB1333" s="249">
        <v>99.81837516164174</v>
      </c>
      <c r="AC1333" s="142">
        <v>577565</v>
      </c>
      <c r="AD1333" s="249">
        <v>0.28827924478009981</v>
      </c>
      <c r="AE1333" s="142">
        <v>50479</v>
      </c>
      <c r="AF1333" s="249">
        <v>98.434991209959321</v>
      </c>
      <c r="AG1333" s="142">
        <v>21043041</v>
      </c>
      <c r="AH1333" s="249">
        <v>0.1546877169452146</v>
      </c>
      <c r="AI1333" s="142">
        <v>289920</v>
      </c>
      <c r="AJ1333" s="249">
        <v>94.559188997166572</v>
      </c>
      <c r="AK1333" s="249">
        <v>9.3611499147781603E-7</v>
      </c>
      <c r="AL1333" s="249" t="e">
        <v>#DIV/0!</v>
      </c>
      <c r="AM1333" s="243"/>
      <c r="AN1333" s="143"/>
      <c r="AO1333" s="305"/>
      <c r="AP1333" s="142">
        <v>2</v>
      </c>
      <c r="AQ1333" s="142">
        <v>0</v>
      </c>
      <c r="AR1333" s="142">
        <v>0</v>
      </c>
      <c r="AS1333" s="142">
        <v>6</v>
      </c>
      <c r="AT1333" s="142">
        <v>0</v>
      </c>
      <c r="AU1333" s="142">
        <v>2</v>
      </c>
      <c r="AV1333" s="298"/>
      <c r="AW1333" s="298"/>
      <c r="AX1333" s="298"/>
      <c r="AY1333" s="298"/>
      <c r="AZ1333" s="298"/>
      <c r="BA1333" s="298"/>
    </row>
    <row r="1334" spans="1:53" x14ac:dyDescent="0.25">
      <c r="A1334" s="9">
        <v>41832</v>
      </c>
      <c r="B1334" s="306" t="s">
        <v>89</v>
      </c>
      <c r="C1334" s="306"/>
      <c r="D1334" s="307">
        <v>1</v>
      </c>
      <c r="E1334" s="145">
        <v>194</v>
      </c>
      <c r="F1334" s="145">
        <v>581</v>
      </c>
      <c r="G1334" s="244">
        <v>879.53240966796875</v>
      </c>
      <c r="H1334" s="244">
        <v>0.58966922760009766</v>
      </c>
      <c r="I1334" s="244">
        <v>4524125.5</v>
      </c>
      <c r="J1334" s="138"/>
      <c r="K1334" s="145">
        <v>84150</v>
      </c>
      <c r="L1334" s="250">
        <v>96.930481283422466</v>
      </c>
      <c r="M1334" s="145">
        <v>6025418</v>
      </c>
      <c r="N1334" s="250">
        <v>0</v>
      </c>
      <c r="O1334" s="145">
        <v>62402</v>
      </c>
      <c r="P1334" s="250">
        <v>0</v>
      </c>
      <c r="Q1334" s="145">
        <v>54742</v>
      </c>
      <c r="R1334" s="250">
        <v>99.886741638183594</v>
      </c>
      <c r="S1334" s="145">
        <v>4658943</v>
      </c>
      <c r="T1334" s="250">
        <v>99.979820251464844</v>
      </c>
      <c r="U1334" s="250">
        <v>99.732383728027344</v>
      </c>
      <c r="V1334" s="250">
        <v>99.862136840820313</v>
      </c>
      <c r="W1334" s="250">
        <v>99.619430541992188</v>
      </c>
      <c r="X1334" s="250">
        <v>99.841987609863281</v>
      </c>
      <c r="Y1334" s="145">
        <v>22360306</v>
      </c>
      <c r="Z1334" s="250">
        <v>99.893913269042969</v>
      </c>
      <c r="AA1334" s="145">
        <v>12781</v>
      </c>
      <c r="AB1334" s="250">
        <v>90.50152587890625</v>
      </c>
      <c r="AC1334" s="145">
        <v>55064</v>
      </c>
      <c r="AD1334" s="250">
        <v>0.25606566667556763</v>
      </c>
      <c r="AE1334" s="145">
        <v>7322</v>
      </c>
      <c r="AF1334" s="250">
        <v>98.852775573730469</v>
      </c>
      <c r="AG1334" s="145">
        <v>5994049</v>
      </c>
      <c r="AH1334" s="250">
        <v>0.13012906908988953</v>
      </c>
      <c r="AI1334" s="145">
        <v>10427</v>
      </c>
      <c r="AJ1334" s="250">
        <v>94.984176635742187</v>
      </c>
      <c r="AK1334" s="250">
        <v>2.7594192028045654</v>
      </c>
      <c r="AL1334" s="250">
        <v>0.16925288736820221</v>
      </c>
      <c r="AM1334" s="244"/>
      <c r="AN1334" s="138"/>
      <c r="AO1334" s="307"/>
      <c r="AP1334" s="145">
        <v>0</v>
      </c>
      <c r="AQ1334" s="145">
        <v>0</v>
      </c>
      <c r="AR1334" s="145">
        <v>0</v>
      </c>
      <c r="AS1334" s="145">
        <v>2</v>
      </c>
      <c r="AT1334" s="145">
        <v>0</v>
      </c>
      <c r="AU1334" s="145">
        <v>0</v>
      </c>
      <c r="AV1334" s="298"/>
      <c r="AW1334" s="298"/>
      <c r="AX1334" s="298"/>
      <c r="AY1334" s="298"/>
      <c r="AZ1334" s="298"/>
      <c r="BA1334" s="298"/>
    </row>
    <row r="1335" spans="1:53" x14ac:dyDescent="0.25">
      <c r="A1335" s="9">
        <v>41832</v>
      </c>
      <c r="B1335" s="309" t="s">
        <v>75</v>
      </c>
      <c r="C1335" s="309" t="s">
        <v>86</v>
      </c>
      <c r="D1335" s="310" t="s">
        <v>118</v>
      </c>
      <c r="E1335" s="127">
        <v>39</v>
      </c>
      <c r="F1335" s="127">
        <v>158</v>
      </c>
      <c r="G1335" s="245">
        <v>1189.6650390625</v>
      </c>
      <c r="H1335" s="245">
        <v>0.66960000991821289</v>
      </c>
      <c r="I1335" s="245">
        <v>870358.6875</v>
      </c>
      <c r="J1335" s="126">
        <v>0</v>
      </c>
      <c r="K1335" s="127">
        <v>127024</v>
      </c>
      <c r="L1335" s="251">
        <v>97.228870134777679</v>
      </c>
      <c r="M1335" s="127">
        <v>3247587</v>
      </c>
      <c r="N1335" s="251">
        <v>3.0792092729825526E-5</v>
      </c>
      <c r="O1335" s="127">
        <v>151866</v>
      </c>
      <c r="P1335" s="251">
        <v>8.5601778700947762E-3</v>
      </c>
      <c r="Q1335" s="127">
        <v>357480</v>
      </c>
      <c r="R1335" s="251">
        <v>99.908523559570313</v>
      </c>
      <c r="S1335" s="127">
        <v>2545262</v>
      </c>
      <c r="T1335" s="251">
        <v>99.937690734863281</v>
      </c>
      <c r="U1335" s="251">
        <v>99.789291381835938</v>
      </c>
      <c r="V1335" s="251">
        <v>99.619407653808594</v>
      </c>
      <c r="W1335" s="251">
        <v>99.698005676269531</v>
      </c>
      <c r="X1335" s="251">
        <v>99.557334899902344</v>
      </c>
      <c r="Y1335" s="127">
        <v>3376419</v>
      </c>
      <c r="Z1335" s="251">
        <v>99.932411193847656</v>
      </c>
      <c r="AA1335" s="127">
        <v>560893</v>
      </c>
      <c r="AB1335" s="251">
        <v>99.702079772949219</v>
      </c>
      <c r="AC1335" s="127">
        <v>152079</v>
      </c>
      <c r="AD1335" s="251">
        <v>0.35705128312110901</v>
      </c>
      <c r="AE1335" s="127">
        <v>18421</v>
      </c>
      <c r="AF1335" s="251">
        <v>98.675422668457031</v>
      </c>
      <c r="AG1335" s="127">
        <v>3244877</v>
      </c>
      <c r="AH1335" s="251">
        <v>0.12943479418754578</v>
      </c>
      <c r="AI1335" s="127">
        <v>109912</v>
      </c>
      <c r="AJ1335" s="251">
        <v>96.05047607421875</v>
      </c>
      <c r="AK1335" s="251">
        <v>1.2176601886749268</v>
      </c>
      <c r="AL1335" s="251">
        <v>7.0436716079711914E-2</v>
      </c>
      <c r="AM1335" s="245">
        <v>0</v>
      </c>
      <c r="AN1335" s="126">
        <v>0</v>
      </c>
      <c r="AO1335" s="156">
        <v>0</v>
      </c>
      <c r="AP1335" s="127">
        <v>2</v>
      </c>
      <c r="AQ1335" s="127">
        <v>0</v>
      </c>
      <c r="AR1335" s="127">
        <v>0</v>
      </c>
      <c r="AS1335" s="127">
        <v>3</v>
      </c>
      <c r="AT1335" s="127">
        <v>0</v>
      </c>
      <c r="AU1335" s="127">
        <v>0</v>
      </c>
      <c r="AV1335" s="298"/>
      <c r="AW1335" s="298"/>
      <c r="AX1335" s="298"/>
      <c r="AY1335" s="298"/>
      <c r="AZ1335" s="298"/>
      <c r="BA1335" s="298"/>
    </row>
    <row r="1336" spans="1:53" x14ac:dyDescent="0.25">
      <c r="A1336" s="9">
        <v>41832</v>
      </c>
      <c r="B1336" s="309" t="s">
        <v>76</v>
      </c>
      <c r="C1336" s="309" t="s">
        <v>86</v>
      </c>
      <c r="D1336" s="310" t="s">
        <v>119</v>
      </c>
      <c r="E1336" s="127">
        <v>53</v>
      </c>
      <c r="F1336" s="127">
        <v>171</v>
      </c>
      <c r="G1336" s="245">
        <v>372.93844604492187</v>
      </c>
      <c r="H1336" s="245">
        <v>4.5599997043609619E-2</v>
      </c>
      <c r="I1336" s="245">
        <v>584104.875</v>
      </c>
      <c r="J1336" s="126">
        <v>0</v>
      </c>
      <c r="K1336" s="127">
        <v>42463</v>
      </c>
      <c r="L1336" s="251">
        <v>97.61910369027153</v>
      </c>
      <c r="M1336" s="127">
        <v>1507078</v>
      </c>
      <c r="N1336" s="251">
        <v>0</v>
      </c>
      <c r="O1336" s="127">
        <v>43173</v>
      </c>
      <c r="P1336" s="251">
        <v>0</v>
      </c>
      <c r="Q1336" s="127">
        <v>160241</v>
      </c>
      <c r="R1336" s="251">
        <v>99.962554931640625</v>
      </c>
      <c r="S1336" s="127">
        <v>1144715</v>
      </c>
      <c r="T1336" s="251">
        <v>99.957633972167969</v>
      </c>
      <c r="U1336" s="251">
        <v>99.728996276855469</v>
      </c>
      <c r="V1336" s="251">
        <v>99.876449584960938</v>
      </c>
      <c r="W1336" s="251">
        <v>99.691650390625</v>
      </c>
      <c r="X1336" s="251">
        <v>99.834136962890625</v>
      </c>
      <c r="Y1336" s="127">
        <v>1613833</v>
      </c>
      <c r="Z1336" s="251">
        <v>99.919197082519531</v>
      </c>
      <c r="AA1336" s="127">
        <v>253263</v>
      </c>
      <c r="AB1336" s="251">
        <v>99.868911743164063</v>
      </c>
      <c r="AC1336" s="127">
        <v>43174</v>
      </c>
      <c r="AD1336" s="251">
        <v>0.27099642157554626</v>
      </c>
      <c r="AE1336" s="127">
        <v>751</v>
      </c>
      <c r="AF1336" s="251">
        <v>97.470039367675781</v>
      </c>
      <c r="AG1336" s="127">
        <v>1508980</v>
      </c>
      <c r="AH1336" s="251">
        <v>0.12372595816850662</v>
      </c>
      <c r="AI1336" s="127">
        <v>14211</v>
      </c>
      <c r="AJ1336" s="251">
        <v>90.873268127441406</v>
      </c>
      <c r="AK1336" s="251">
        <v>1.122880220413208</v>
      </c>
      <c r="AL1336" s="251">
        <v>6.0795910656452179E-2</v>
      </c>
      <c r="AM1336" s="245">
        <v>0</v>
      </c>
      <c r="AN1336" s="126">
        <v>0</v>
      </c>
      <c r="AO1336" s="156">
        <v>0</v>
      </c>
      <c r="AP1336" s="127">
        <v>0</v>
      </c>
      <c r="AQ1336" s="127">
        <v>0</v>
      </c>
      <c r="AR1336" s="127">
        <v>0</v>
      </c>
      <c r="AS1336" s="127">
        <v>0</v>
      </c>
      <c r="AT1336" s="127">
        <v>0</v>
      </c>
      <c r="AU1336" s="127">
        <v>0</v>
      </c>
      <c r="AV1336" s="298"/>
      <c r="AW1336" s="298"/>
      <c r="AX1336" s="298"/>
      <c r="AY1336" s="298"/>
      <c r="AZ1336" s="298"/>
      <c r="BA1336" s="298"/>
    </row>
    <row r="1337" spans="1:53" x14ac:dyDescent="0.25">
      <c r="A1337" s="9">
        <v>41832</v>
      </c>
      <c r="B1337" s="309" t="s">
        <v>77</v>
      </c>
      <c r="C1337" s="309" t="s">
        <v>86</v>
      </c>
      <c r="D1337" s="310" t="s">
        <v>118</v>
      </c>
      <c r="E1337" s="127">
        <v>65</v>
      </c>
      <c r="F1337" s="127">
        <v>220</v>
      </c>
      <c r="G1337" s="245">
        <v>543.5592041015625</v>
      </c>
      <c r="H1337" s="245">
        <v>0.22800002992153168</v>
      </c>
      <c r="I1337" s="245">
        <v>852017.8125</v>
      </c>
      <c r="J1337" s="126">
        <v>0</v>
      </c>
      <c r="K1337" s="127">
        <v>75266</v>
      </c>
      <c r="L1337" s="251">
        <v>97.320171126405015</v>
      </c>
      <c r="M1337" s="127">
        <v>2563451</v>
      </c>
      <c r="N1337" s="251">
        <v>0</v>
      </c>
      <c r="O1337" s="127">
        <v>64155</v>
      </c>
      <c r="P1337" s="251">
        <v>0</v>
      </c>
      <c r="Q1337" s="127">
        <v>213257</v>
      </c>
      <c r="R1337" s="251">
        <v>99.954986572265625</v>
      </c>
      <c r="S1337" s="127">
        <v>1957861</v>
      </c>
      <c r="T1337" s="251">
        <v>99.964096069335938</v>
      </c>
      <c r="U1337" s="251">
        <v>99.828536987304688</v>
      </c>
      <c r="V1337" s="251">
        <v>99.850593566894531</v>
      </c>
      <c r="W1337" s="251">
        <v>99.783599853515625</v>
      </c>
      <c r="X1337" s="251">
        <v>99.814743041992188</v>
      </c>
      <c r="Y1337" s="127">
        <v>2805355</v>
      </c>
      <c r="Z1337" s="251">
        <v>99.895950317382813</v>
      </c>
      <c r="AA1337" s="127">
        <v>529413</v>
      </c>
      <c r="AB1337" s="251">
        <v>99.849075317382813</v>
      </c>
      <c r="AC1337" s="127">
        <v>64229</v>
      </c>
      <c r="AD1337" s="251">
        <v>0.29581654071807861</v>
      </c>
      <c r="AE1337" s="127">
        <v>5420</v>
      </c>
      <c r="AF1337" s="251">
        <v>98.136528015136719</v>
      </c>
      <c r="AG1337" s="127">
        <v>2566933</v>
      </c>
      <c r="AH1337" s="251">
        <v>0.12824642658233643</v>
      </c>
      <c r="AI1337" s="127">
        <v>23328</v>
      </c>
      <c r="AJ1337" s="251">
        <v>95.117454528808594</v>
      </c>
      <c r="AK1337" s="251">
        <v>0.97473669052124023</v>
      </c>
      <c r="AL1337" s="251">
        <v>6.7255914211273193E-2</v>
      </c>
      <c r="AM1337" s="245">
        <v>0</v>
      </c>
      <c r="AN1337" s="126">
        <v>0</v>
      </c>
      <c r="AO1337" s="156">
        <v>0</v>
      </c>
      <c r="AP1337" s="127">
        <v>0</v>
      </c>
      <c r="AQ1337" s="127">
        <v>0</v>
      </c>
      <c r="AR1337" s="127">
        <v>0</v>
      </c>
      <c r="AS1337" s="127">
        <v>0</v>
      </c>
      <c r="AT1337" s="127">
        <v>0</v>
      </c>
      <c r="AU1337" s="127">
        <v>0</v>
      </c>
      <c r="AV1337" s="298"/>
      <c r="AW1337" s="298"/>
      <c r="AX1337" s="298"/>
      <c r="AY1337" s="298"/>
      <c r="AZ1337" s="298"/>
      <c r="BA1337" s="298"/>
    </row>
    <row r="1338" spans="1:53" x14ac:dyDescent="0.25">
      <c r="A1338" s="9">
        <v>41832</v>
      </c>
      <c r="B1338" s="309" t="s">
        <v>124</v>
      </c>
      <c r="C1338" s="309" t="s">
        <v>86</v>
      </c>
      <c r="D1338" s="310" t="s">
        <v>118</v>
      </c>
      <c r="E1338" s="127">
        <v>43</v>
      </c>
      <c r="F1338" s="127">
        <v>139</v>
      </c>
      <c r="G1338" s="245">
        <v>248.34965515136719</v>
      </c>
      <c r="H1338" s="245">
        <v>6.7200005054473877E-2</v>
      </c>
      <c r="I1338" s="245">
        <v>491040.8125</v>
      </c>
      <c r="J1338" s="126">
        <v>0</v>
      </c>
      <c r="K1338" s="127">
        <v>16312</v>
      </c>
      <c r="L1338" s="251">
        <v>96.744727807748902</v>
      </c>
      <c r="M1338" s="127">
        <v>1386995</v>
      </c>
      <c r="N1338" s="251">
        <v>0</v>
      </c>
      <c r="O1338" s="127">
        <v>30925</v>
      </c>
      <c r="P1338" s="251">
        <v>0</v>
      </c>
      <c r="Q1338" s="127">
        <v>79047</v>
      </c>
      <c r="R1338" s="251">
        <v>99.929153442382812</v>
      </c>
      <c r="S1338" s="127">
        <v>1101114</v>
      </c>
      <c r="T1338" s="251">
        <v>99.943511962890625</v>
      </c>
      <c r="U1338" s="251">
        <v>99.796279907226563</v>
      </c>
      <c r="V1338" s="251">
        <v>99.81146240234375</v>
      </c>
      <c r="W1338" s="251">
        <v>99.725578308105469</v>
      </c>
      <c r="X1338" s="251">
        <v>99.755081176757813</v>
      </c>
      <c r="Y1338" s="127">
        <v>1574124</v>
      </c>
      <c r="Z1338" s="251">
        <v>99.886924743652344</v>
      </c>
      <c r="AA1338" s="127">
        <v>274474</v>
      </c>
      <c r="AB1338" s="251">
        <v>99.875030517578125</v>
      </c>
      <c r="AC1338" s="127">
        <v>30937</v>
      </c>
      <c r="AD1338" s="251">
        <v>0.24889291822910309</v>
      </c>
      <c r="AE1338" s="127">
        <v>2811</v>
      </c>
      <c r="AF1338" s="251">
        <v>97.616508483886719</v>
      </c>
      <c r="AG1338" s="127">
        <v>1388485</v>
      </c>
      <c r="AH1338" s="251">
        <v>0.13309469819068909</v>
      </c>
      <c r="AI1338" s="127">
        <v>24448</v>
      </c>
      <c r="AJ1338" s="251">
        <v>93.21826171875</v>
      </c>
      <c r="AK1338" s="251">
        <v>0.91189908981323242</v>
      </c>
      <c r="AL1338" s="251">
        <v>5.2216548472642899E-2</v>
      </c>
      <c r="AM1338" s="245">
        <v>0</v>
      </c>
      <c r="AN1338" s="126">
        <v>0</v>
      </c>
      <c r="AO1338" s="156">
        <v>0</v>
      </c>
      <c r="AP1338" s="127">
        <v>0</v>
      </c>
      <c r="AQ1338" s="127">
        <v>0</v>
      </c>
      <c r="AR1338" s="127">
        <v>0</v>
      </c>
      <c r="AS1338" s="127">
        <v>0</v>
      </c>
      <c r="AT1338" s="127">
        <v>0</v>
      </c>
      <c r="AU1338" s="127">
        <v>0</v>
      </c>
      <c r="AV1338" s="298"/>
      <c r="AW1338" s="298"/>
      <c r="AX1338" s="298"/>
      <c r="AY1338" s="298"/>
      <c r="AZ1338" s="298"/>
      <c r="BA1338" s="298"/>
    </row>
    <row r="1339" spans="1:53" x14ac:dyDescent="0.25">
      <c r="A1339" s="9">
        <v>41832</v>
      </c>
      <c r="B1339" s="309" t="s">
        <v>78</v>
      </c>
      <c r="C1339" s="309" t="s">
        <v>86</v>
      </c>
      <c r="D1339" s="310" t="s">
        <v>118</v>
      </c>
      <c r="E1339" s="127">
        <v>33</v>
      </c>
      <c r="F1339" s="127">
        <v>104</v>
      </c>
      <c r="G1339" s="245">
        <v>447.45828247070312</v>
      </c>
      <c r="H1339" s="245">
        <v>0.41039997339248657</v>
      </c>
      <c r="I1339" s="245">
        <v>402267.34375</v>
      </c>
      <c r="J1339" s="126">
        <v>0</v>
      </c>
      <c r="K1339" s="127">
        <v>52120</v>
      </c>
      <c r="L1339" s="251">
        <v>97.440521872601693</v>
      </c>
      <c r="M1339" s="127">
        <v>1335950</v>
      </c>
      <c r="N1339" s="251">
        <v>0</v>
      </c>
      <c r="O1339" s="127">
        <v>54158</v>
      </c>
      <c r="P1339" s="251">
        <v>0</v>
      </c>
      <c r="Q1339" s="127">
        <v>121852</v>
      </c>
      <c r="R1339" s="251">
        <v>99.949935913085937</v>
      </c>
      <c r="S1339" s="127">
        <v>996556</v>
      </c>
      <c r="T1339" s="251">
        <v>99.963874816894531</v>
      </c>
      <c r="U1339" s="251">
        <v>99.872596740722656</v>
      </c>
      <c r="V1339" s="251">
        <v>99.870651245117188</v>
      </c>
      <c r="W1339" s="251">
        <v>99.822593688964844</v>
      </c>
      <c r="X1339" s="251">
        <v>99.834571838378906</v>
      </c>
      <c r="Y1339" s="127">
        <v>1499607</v>
      </c>
      <c r="Z1339" s="251">
        <v>99.886100769042969</v>
      </c>
      <c r="AA1339" s="127">
        <v>234418</v>
      </c>
      <c r="AB1339" s="251">
        <v>99.847282409667969</v>
      </c>
      <c r="AC1339" s="127">
        <v>54188</v>
      </c>
      <c r="AD1339" s="251">
        <v>0.20299696922302246</v>
      </c>
      <c r="AE1339" s="127">
        <v>4038</v>
      </c>
      <c r="AF1339" s="251">
        <v>98.390289306640625</v>
      </c>
      <c r="AG1339" s="127">
        <v>1338112</v>
      </c>
      <c r="AH1339" s="251">
        <v>0.13945020735263824</v>
      </c>
      <c r="AI1339" s="127">
        <v>14601</v>
      </c>
      <c r="AJ1339" s="251">
        <v>95.726318359375</v>
      </c>
      <c r="AK1339" s="251">
        <v>1.2178164720535278</v>
      </c>
      <c r="AL1339" s="251">
        <v>5.8391351252794266E-2</v>
      </c>
      <c r="AM1339" s="245">
        <v>0</v>
      </c>
      <c r="AN1339" s="126">
        <v>0</v>
      </c>
      <c r="AO1339" s="156">
        <v>0</v>
      </c>
      <c r="AP1339" s="127">
        <v>0</v>
      </c>
      <c r="AQ1339" s="127">
        <v>0</v>
      </c>
      <c r="AR1339" s="127">
        <v>0</v>
      </c>
      <c r="AS1339" s="127">
        <v>0</v>
      </c>
      <c r="AT1339" s="127">
        <v>0</v>
      </c>
      <c r="AU1339" s="127">
        <v>0</v>
      </c>
      <c r="AV1339" s="298"/>
      <c r="AW1339" s="298"/>
      <c r="AX1339" s="298"/>
      <c r="AY1339" s="298"/>
      <c r="AZ1339" s="298"/>
      <c r="BA1339" s="298"/>
    </row>
    <row r="1340" spans="1:53" x14ac:dyDescent="0.25">
      <c r="A1340" s="9">
        <v>41832</v>
      </c>
      <c r="B1340" s="309" t="s">
        <v>79</v>
      </c>
      <c r="C1340" s="309" t="s">
        <v>86</v>
      </c>
      <c r="D1340" s="310" t="s">
        <v>119</v>
      </c>
      <c r="E1340" s="127">
        <v>81</v>
      </c>
      <c r="F1340" s="127">
        <v>273</v>
      </c>
      <c r="G1340" s="245">
        <v>349.27432250976563</v>
      </c>
      <c r="H1340" s="245">
        <v>0.20400001108646393</v>
      </c>
      <c r="I1340" s="245">
        <v>1219544.25</v>
      </c>
      <c r="J1340" s="126">
        <v>0</v>
      </c>
      <c r="K1340" s="127">
        <v>43942</v>
      </c>
      <c r="L1340" s="251">
        <v>97.464840016385239</v>
      </c>
      <c r="M1340" s="127">
        <v>2650542</v>
      </c>
      <c r="N1340" s="251">
        <v>0</v>
      </c>
      <c r="O1340" s="127">
        <v>41741</v>
      </c>
      <c r="P1340" s="251">
        <v>0</v>
      </c>
      <c r="Q1340" s="127">
        <v>150482</v>
      </c>
      <c r="R1340" s="251">
        <v>99.877723693847656</v>
      </c>
      <c r="S1340" s="127">
        <v>2026134</v>
      </c>
      <c r="T1340" s="251">
        <v>99.8973388671875</v>
      </c>
      <c r="U1340" s="251">
        <v>99.645431518554687</v>
      </c>
      <c r="V1340" s="251">
        <v>99.757369995117188</v>
      </c>
      <c r="W1340" s="251">
        <v>99.523590087890625</v>
      </c>
      <c r="X1340" s="251">
        <v>99.654960632324219</v>
      </c>
      <c r="Y1340" s="127">
        <v>3353040</v>
      </c>
      <c r="Z1340" s="251">
        <v>99.913185119628906</v>
      </c>
      <c r="AA1340" s="127">
        <v>609038</v>
      </c>
      <c r="AB1340" s="251">
        <v>99.869300842285156</v>
      </c>
      <c r="AC1340" s="127">
        <v>41694</v>
      </c>
      <c r="AD1340" s="251">
        <v>0.28781118988990784</v>
      </c>
      <c r="AE1340" s="127">
        <v>2704</v>
      </c>
      <c r="AF1340" s="251">
        <v>98.409759521484375</v>
      </c>
      <c r="AG1340" s="127">
        <v>2650826</v>
      </c>
      <c r="AH1340" s="251">
        <v>0.11294592916965485</v>
      </c>
      <c r="AI1340" s="127">
        <v>22226</v>
      </c>
      <c r="AJ1340" s="251">
        <v>95.833709716796875</v>
      </c>
      <c r="AK1340" s="251">
        <v>1.0252517461776733</v>
      </c>
      <c r="AL1340" s="251">
        <v>6.0173626989126205E-2</v>
      </c>
      <c r="AM1340" s="245">
        <v>0</v>
      </c>
      <c r="AN1340" s="126">
        <v>0</v>
      </c>
      <c r="AO1340" s="156">
        <v>0</v>
      </c>
      <c r="AP1340" s="127">
        <v>0</v>
      </c>
      <c r="AQ1340" s="127">
        <v>0</v>
      </c>
      <c r="AR1340" s="127">
        <v>0</v>
      </c>
      <c r="AS1340" s="127">
        <v>2</v>
      </c>
      <c r="AT1340" s="127">
        <v>0</v>
      </c>
      <c r="AU1340" s="127">
        <v>0</v>
      </c>
      <c r="AV1340" s="298"/>
      <c r="AW1340" s="298"/>
      <c r="AX1340" s="298"/>
      <c r="AY1340" s="298"/>
      <c r="AZ1340" s="298"/>
      <c r="BA1340" s="298"/>
    </row>
    <row r="1341" spans="1:53" x14ac:dyDescent="0.25">
      <c r="A1341" s="9">
        <v>41832</v>
      </c>
      <c r="B1341" s="309" t="s">
        <v>80</v>
      </c>
      <c r="C1341" s="309" t="s">
        <v>86</v>
      </c>
      <c r="D1341" s="310" t="s">
        <v>119</v>
      </c>
      <c r="E1341" s="127">
        <v>58</v>
      </c>
      <c r="F1341" s="127">
        <v>180</v>
      </c>
      <c r="G1341" s="245">
        <v>254.59434509277344</v>
      </c>
      <c r="H1341" s="245">
        <v>0.43199998140335083</v>
      </c>
      <c r="I1341" s="245">
        <v>750795.625</v>
      </c>
      <c r="J1341" s="126">
        <v>0</v>
      </c>
      <c r="K1341" s="127">
        <v>32410</v>
      </c>
      <c r="L1341" s="251">
        <v>97.491514964517123</v>
      </c>
      <c r="M1341" s="127">
        <v>1439313</v>
      </c>
      <c r="N1341" s="251">
        <v>0</v>
      </c>
      <c r="O1341" s="127">
        <v>30345</v>
      </c>
      <c r="P1341" s="251">
        <v>0</v>
      </c>
      <c r="Q1341" s="127">
        <v>100312</v>
      </c>
      <c r="R1341" s="251">
        <v>99.96112060546875</v>
      </c>
      <c r="S1341" s="127">
        <v>1068146</v>
      </c>
      <c r="T1341" s="251">
        <v>99.955810546875</v>
      </c>
      <c r="U1341" s="251">
        <v>99.802276611328125</v>
      </c>
      <c r="V1341" s="251">
        <v>99.90155029296875</v>
      </c>
      <c r="W1341" s="251">
        <v>99.763473510742188</v>
      </c>
      <c r="X1341" s="251">
        <v>99.857406616210938</v>
      </c>
      <c r="Y1341" s="127">
        <v>1512080</v>
      </c>
      <c r="Z1341" s="251">
        <v>99.909660339355469</v>
      </c>
      <c r="AA1341" s="127">
        <v>263681</v>
      </c>
      <c r="AB1341" s="251">
        <v>99.869918823242188</v>
      </c>
      <c r="AC1341" s="127">
        <v>30374</v>
      </c>
      <c r="AD1341" s="251">
        <v>0.26009085774421692</v>
      </c>
      <c r="AE1341" s="127">
        <v>1757</v>
      </c>
      <c r="AF1341" s="251">
        <v>98.634033203125</v>
      </c>
      <c r="AG1341" s="127">
        <v>1441341</v>
      </c>
      <c r="AH1341" s="251">
        <v>0.12897710502147675</v>
      </c>
      <c r="AI1341" s="127">
        <v>11527</v>
      </c>
      <c r="AJ1341" s="251">
        <v>95.193893432617188</v>
      </c>
      <c r="AK1341" s="251">
        <v>1.214493989944458</v>
      </c>
      <c r="AL1341" s="251">
        <v>6.8623349070549011E-2</v>
      </c>
      <c r="AM1341" s="245">
        <v>0</v>
      </c>
      <c r="AN1341" s="126">
        <v>0</v>
      </c>
      <c r="AO1341" s="156">
        <v>0</v>
      </c>
      <c r="AP1341" s="127">
        <v>0</v>
      </c>
      <c r="AQ1341" s="127">
        <v>0</v>
      </c>
      <c r="AR1341" s="127">
        <v>0</v>
      </c>
      <c r="AS1341" s="127">
        <v>0</v>
      </c>
      <c r="AT1341" s="127">
        <v>0</v>
      </c>
      <c r="AU1341" s="127">
        <v>1</v>
      </c>
      <c r="AV1341" s="298"/>
      <c r="AW1341" s="298"/>
      <c r="AX1341" s="298"/>
      <c r="AY1341" s="298"/>
      <c r="AZ1341" s="298"/>
      <c r="BA1341" s="298"/>
    </row>
    <row r="1342" spans="1:53" x14ac:dyDescent="0.25">
      <c r="A1342" s="9">
        <v>41832</v>
      </c>
      <c r="B1342" s="309" t="s">
        <v>81</v>
      </c>
      <c r="C1342" s="309" t="s">
        <v>86</v>
      </c>
      <c r="D1342" s="310" t="s">
        <v>119</v>
      </c>
      <c r="E1342" s="127">
        <v>40</v>
      </c>
      <c r="F1342" s="127">
        <v>134</v>
      </c>
      <c r="G1342" s="245">
        <v>230.80085754394531</v>
      </c>
      <c r="H1342" s="245">
        <v>2.1600000560283661E-2</v>
      </c>
      <c r="I1342" s="245">
        <v>470207.71875</v>
      </c>
      <c r="J1342" s="126">
        <v>0</v>
      </c>
      <c r="K1342" s="127">
        <v>18235</v>
      </c>
      <c r="L1342" s="251">
        <v>96.912530847271725</v>
      </c>
      <c r="M1342" s="127">
        <v>997393</v>
      </c>
      <c r="N1342" s="251">
        <v>0</v>
      </c>
      <c r="O1342" s="127">
        <v>27139</v>
      </c>
      <c r="P1342" s="251">
        <v>0</v>
      </c>
      <c r="Q1342" s="127">
        <v>77082</v>
      </c>
      <c r="R1342" s="251">
        <v>99.945510864257813</v>
      </c>
      <c r="S1342" s="127">
        <v>780524</v>
      </c>
      <c r="T1342" s="251">
        <v>99.9637451171875</v>
      </c>
      <c r="U1342" s="251">
        <v>99.767860412597656</v>
      </c>
      <c r="V1342" s="251">
        <v>99.885299682617188</v>
      </c>
      <c r="W1342" s="251">
        <v>99.7135009765625</v>
      </c>
      <c r="X1342" s="251">
        <v>99.849082946777344</v>
      </c>
      <c r="Y1342" s="127">
        <v>1140675</v>
      </c>
      <c r="Z1342" s="251">
        <v>99.932937622070313</v>
      </c>
      <c r="AA1342" s="127">
        <v>213377</v>
      </c>
      <c r="AB1342" s="251">
        <v>99.884239196777344</v>
      </c>
      <c r="AC1342" s="127">
        <v>27134</v>
      </c>
      <c r="AD1342" s="251">
        <v>0.20269772410392761</v>
      </c>
      <c r="AE1342" s="127">
        <v>1950</v>
      </c>
      <c r="AF1342" s="251">
        <v>98.25640869140625</v>
      </c>
      <c r="AG1342" s="127">
        <v>998807</v>
      </c>
      <c r="AH1342" s="251">
        <v>0.12845323979854584</v>
      </c>
      <c r="AI1342" s="127">
        <v>11807</v>
      </c>
      <c r="AJ1342" s="251">
        <v>94.98602294921875</v>
      </c>
      <c r="AK1342" s="251">
        <v>0.95989251136779785</v>
      </c>
      <c r="AL1342" s="251">
        <v>6.8054482340812683E-2</v>
      </c>
      <c r="AM1342" s="245">
        <v>0</v>
      </c>
      <c r="AN1342" s="126">
        <v>0</v>
      </c>
      <c r="AO1342" s="156">
        <v>0</v>
      </c>
      <c r="AP1342" s="127">
        <v>0</v>
      </c>
      <c r="AQ1342" s="127">
        <v>0</v>
      </c>
      <c r="AR1342" s="127">
        <v>0</v>
      </c>
      <c r="AS1342" s="127">
        <v>0</v>
      </c>
      <c r="AT1342" s="127">
        <v>0</v>
      </c>
      <c r="AU1342" s="127">
        <v>0</v>
      </c>
      <c r="AV1342" s="298"/>
      <c r="AW1342" s="298"/>
      <c r="AX1342" s="298"/>
      <c r="AY1342" s="298"/>
      <c r="AZ1342" s="298"/>
      <c r="BA1342" s="298"/>
    </row>
    <row r="1343" spans="1:53" x14ac:dyDescent="0.25">
      <c r="A1343" s="9">
        <v>41832</v>
      </c>
      <c r="B1343" s="309" t="s">
        <v>125</v>
      </c>
      <c r="C1343" s="309" t="s">
        <v>86</v>
      </c>
      <c r="D1343" s="310" t="s">
        <v>119</v>
      </c>
      <c r="E1343" s="127">
        <v>16</v>
      </c>
      <c r="F1343" s="127">
        <v>58</v>
      </c>
      <c r="G1343" s="245">
        <v>285.99603271484375</v>
      </c>
      <c r="H1343" s="245">
        <v>1.4400000683963299E-2</v>
      </c>
      <c r="I1343" s="245">
        <v>296740.21875</v>
      </c>
      <c r="J1343" s="126">
        <v>0</v>
      </c>
      <c r="K1343" s="127">
        <v>47773</v>
      </c>
      <c r="L1343" s="251">
        <v>97.517426161220783</v>
      </c>
      <c r="M1343" s="127">
        <v>845178</v>
      </c>
      <c r="N1343" s="251">
        <v>0</v>
      </c>
      <c r="O1343" s="127">
        <v>37862</v>
      </c>
      <c r="P1343" s="251">
        <v>2.6411705184727907E-3</v>
      </c>
      <c r="Q1343" s="127">
        <v>75686</v>
      </c>
      <c r="R1343" s="251">
        <v>99.940544128417969</v>
      </c>
      <c r="S1343" s="127">
        <v>654745</v>
      </c>
      <c r="T1343" s="251">
        <v>99.956169128417969</v>
      </c>
      <c r="U1343" s="251">
        <v>99.793991088867188</v>
      </c>
      <c r="V1343" s="251">
        <v>99.793060302734375</v>
      </c>
      <c r="W1343" s="251">
        <v>99.734657287597656</v>
      </c>
      <c r="X1343" s="251">
        <v>99.749320983886719</v>
      </c>
      <c r="Y1343" s="127">
        <v>813247</v>
      </c>
      <c r="Z1343" s="251">
        <v>99.94122314453125</v>
      </c>
      <c r="AA1343" s="127">
        <v>134423</v>
      </c>
      <c r="AB1343" s="251">
        <v>99.8817138671875</v>
      </c>
      <c r="AC1343" s="127">
        <v>37869</v>
      </c>
      <c r="AD1343" s="251">
        <v>0.21917663514614105</v>
      </c>
      <c r="AE1343" s="127">
        <v>3319</v>
      </c>
      <c r="AF1343" s="251">
        <v>98.644172668457031</v>
      </c>
      <c r="AG1343" s="127">
        <v>845474</v>
      </c>
      <c r="AH1343" s="251">
        <v>0.11496509611606598</v>
      </c>
      <c r="AI1343" s="127">
        <v>11636</v>
      </c>
      <c r="AJ1343" s="251">
        <v>93.150566101074219</v>
      </c>
      <c r="AK1343" s="251">
        <v>1.0117723941802979</v>
      </c>
      <c r="AL1343" s="251">
        <v>5.9548284858465195E-2</v>
      </c>
      <c r="AM1343" s="245">
        <v>0</v>
      </c>
      <c r="AN1343" s="126">
        <v>0</v>
      </c>
      <c r="AO1343" s="156">
        <v>0</v>
      </c>
      <c r="AP1343" s="127">
        <v>0</v>
      </c>
      <c r="AQ1343" s="127">
        <v>0</v>
      </c>
      <c r="AR1343" s="127">
        <v>0</v>
      </c>
      <c r="AS1343" s="127">
        <v>0</v>
      </c>
      <c r="AT1343" s="127">
        <v>0</v>
      </c>
      <c r="AU1343" s="127">
        <v>0</v>
      </c>
      <c r="AV1343" s="298"/>
      <c r="AW1343" s="298"/>
      <c r="AX1343" s="298"/>
      <c r="AY1343" s="298"/>
      <c r="AZ1343" s="298"/>
      <c r="BA1343" s="298"/>
    </row>
    <row r="1344" spans="1:53" x14ac:dyDescent="0.25">
      <c r="A1344" s="9">
        <v>41832</v>
      </c>
      <c r="B1344" s="313" t="s">
        <v>82</v>
      </c>
      <c r="C1344" s="313" t="s">
        <v>86</v>
      </c>
      <c r="D1344" s="314" t="s">
        <v>120</v>
      </c>
      <c r="E1344" s="131">
        <v>51</v>
      </c>
      <c r="F1344" s="131">
        <v>165</v>
      </c>
      <c r="G1344" s="246">
        <v>320.45513916015625</v>
      </c>
      <c r="H1344" s="246">
        <v>5.2799999713897705E-2</v>
      </c>
      <c r="I1344" s="246">
        <v>659011.1875</v>
      </c>
      <c r="J1344" s="129">
        <v>0</v>
      </c>
      <c r="K1344" s="128">
        <v>43135</v>
      </c>
      <c r="L1344" s="252">
        <v>97.445230091572967</v>
      </c>
      <c r="M1344" s="128">
        <v>1137851</v>
      </c>
      <c r="N1344" s="252">
        <v>0</v>
      </c>
      <c r="O1344" s="128">
        <v>47576</v>
      </c>
      <c r="P1344" s="252">
        <v>2.1019000560045242E-3</v>
      </c>
      <c r="Q1344" s="128">
        <v>120696</v>
      </c>
      <c r="R1344" s="252">
        <v>99.882347106933594</v>
      </c>
      <c r="S1344" s="128">
        <v>858328</v>
      </c>
      <c r="T1344" s="252">
        <v>99.878135681152344</v>
      </c>
      <c r="U1344" s="252">
        <v>99.81292724609375</v>
      </c>
      <c r="V1344" s="252">
        <v>99.872833251953125</v>
      </c>
      <c r="W1344" s="252">
        <v>99.69549560546875</v>
      </c>
      <c r="X1344" s="252">
        <v>99.751121520996094</v>
      </c>
      <c r="Y1344" s="128">
        <v>1077208</v>
      </c>
      <c r="Z1344" s="252">
        <v>99.925361633300781</v>
      </c>
      <c r="AA1344" s="128">
        <v>178797</v>
      </c>
      <c r="AB1344" s="252">
        <v>99.6990966796875</v>
      </c>
      <c r="AC1344" s="128">
        <v>47602</v>
      </c>
      <c r="AD1344" s="252">
        <v>0.24788874387741089</v>
      </c>
      <c r="AE1344" s="128">
        <v>5097</v>
      </c>
      <c r="AF1344" s="252">
        <v>98.901313781738281</v>
      </c>
      <c r="AG1344" s="128">
        <v>1140623</v>
      </c>
      <c r="AH1344" s="252">
        <v>0.25223058462142944</v>
      </c>
      <c r="AI1344" s="128">
        <v>14388</v>
      </c>
      <c r="AJ1344" s="252">
        <v>93.07061767578125</v>
      </c>
      <c r="AK1344" s="252">
        <v>1.343993067741394</v>
      </c>
      <c r="AL1344" s="252">
        <v>6.6699989140033722E-2</v>
      </c>
      <c r="AM1344" s="246">
        <v>0</v>
      </c>
      <c r="AN1344" s="129">
        <v>0</v>
      </c>
      <c r="AO1344" s="129">
        <v>0</v>
      </c>
      <c r="AP1344" s="296">
        <v>0</v>
      </c>
      <c r="AQ1344" s="296">
        <v>0</v>
      </c>
      <c r="AR1344" s="296">
        <v>0</v>
      </c>
      <c r="AS1344" s="296">
        <v>1</v>
      </c>
      <c r="AT1344" s="296">
        <v>0</v>
      </c>
      <c r="AU1344" s="296">
        <v>0</v>
      </c>
      <c r="AV1344" s="298"/>
      <c r="AW1344" s="298"/>
      <c r="AX1344" s="298"/>
      <c r="AY1344" s="298"/>
      <c r="AZ1344" s="298"/>
      <c r="BA1344" s="298"/>
    </row>
    <row r="1345" spans="1:53" x14ac:dyDescent="0.25">
      <c r="A1345" s="9">
        <v>41832</v>
      </c>
      <c r="B1345" s="313" t="s">
        <v>83</v>
      </c>
      <c r="C1345" s="313" t="s">
        <v>86</v>
      </c>
      <c r="D1345" s="314" t="s">
        <v>120</v>
      </c>
      <c r="E1345" s="131">
        <v>46</v>
      </c>
      <c r="F1345" s="131">
        <v>140</v>
      </c>
      <c r="G1345" s="246">
        <v>122.36643981933594</v>
      </c>
      <c r="H1345" s="246">
        <v>1.9200000911951065E-2</v>
      </c>
      <c r="I1345" s="246">
        <v>698961.8125</v>
      </c>
      <c r="J1345" s="131">
        <v>0</v>
      </c>
      <c r="K1345" s="130">
        <v>19359</v>
      </c>
      <c r="L1345" s="253">
        <v>96.647554109199845</v>
      </c>
      <c r="M1345" s="130">
        <v>803955</v>
      </c>
      <c r="N1345" s="253">
        <v>2.4877014220692217E-4</v>
      </c>
      <c r="O1345" s="130">
        <v>16204</v>
      </c>
      <c r="P1345" s="253">
        <v>6.1713159084320068E-3</v>
      </c>
      <c r="Q1345" s="130">
        <v>66241</v>
      </c>
      <c r="R1345" s="253">
        <v>99.938102722167969</v>
      </c>
      <c r="S1345" s="130">
        <v>605536</v>
      </c>
      <c r="T1345" s="253">
        <v>99.9180908203125</v>
      </c>
      <c r="U1345" s="253">
        <v>99.716117858886719</v>
      </c>
      <c r="V1345" s="253">
        <v>99.826858520507813</v>
      </c>
      <c r="W1345" s="253">
        <v>99.654396057128906</v>
      </c>
      <c r="X1345" s="253">
        <v>99.745094299316406</v>
      </c>
      <c r="Y1345" s="130">
        <v>877447</v>
      </c>
      <c r="Z1345" s="253">
        <v>99.9210205078125</v>
      </c>
      <c r="AA1345" s="130">
        <v>186489</v>
      </c>
      <c r="AB1345" s="253">
        <v>99.84234619140625</v>
      </c>
      <c r="AC1345" s="130">
        <v>16199</v>
      </c>
      <c r="AD1345" s="253">
        <v>0.26544848084449768</v>
      </c>
      <c r="AE1345" s="130">
        <v>1607</v>
      </c>
      <c r="AF1345" s="253">
        <v>98.879898071289063</v>
      </c>
      <c r="AG1345" s="130">
        <v>805868</v>
      </c>
      <c r="AH1345" s="253">
        <v>0.27473482489585876</v>
      </c>
      <c r="AI1345" s="130">
        <v>6622</v>
      </c>
      <c r="AJ1345" s="253">
        <v>96.60223388671875</v>
      </c>
      <c r="AK1345" s="253">
        <v>1.1643810272216797</v>
      </c>
      <c r="AL1345" s="253">
        <v>8.1289283931255341E-2</v>
      </c>
      <c r="AM1345" s="256">
        <v>0</v>
      </c>
      <c r="AN1345" s="131">
        <v>0</v>
      </c>
      <c r="AO1345" s="131">
        <v>0</v>
      </c>
      <c r="AP1345" s="296">
        <v>0</v>
      </c>
      <c r="AQ1345" s="296">
        <v>0</v>
      </c>
      <c r="AR1345" s="296">
        <v>0</v>
      </c>
      <c r="AS1345" s="296">
        <v>0</v>
      </c>
      <c r="AT1345" s="296">
        <v>0</v>
      </c>
      <c r="AU1345" s="296">
        <v>0</v>
      </c>
      <c r="AV1345" s="298"/>
      <c r="AW1345" s="298"/>
      <c r="AX1345" s="298"/>
      <c r="AY1345" s="298"/>
      <c r="AZ1345" s="298"/>
      <c r="BA1345" s="298"/>
    </row>
    <row r="1346" spans="1:53" x14ac:dyDescent="0.25">
      <c r="A1346" s="9">
        <v>41832</v>
      </c>
      <c r="B1346" s="299" t="s">
        <v>85</v>
      </c>
      <c r="C1346" s="299" t="s">
        <v>86</v>
      </c>
      <c r="D1346" s="300">
        <v>3</v>
      </c>
      <c r="E1346" s="124">
        <v>134</v>
      </c>
      <c r="F1346" s="124">
        <v>435</v>
      </c>
      <c r="G1346" s="242">
        <v>239.21742248535156</v>
      </c>
      <c r="H1346" s="242">
        <v>7.4399992823600769E-2</v>
      </c>
      <c r="I1346" s="242">
        <v>2408231</v>
      </c>
      <c r="J1346" s="125">
        <v>0</v>
      </c>
      <c r="K1346" s="124">
        <v>43986</v>
      </c>
      <c r="L1346" s="248">
        <v>97.496930841631425</v>
      </c>
      <c r="M1346" s="124">
        <v>3092770</v>
      </c>
      <c r="N1346" s="248">
        <v>6.4666950493119657E-5</v>
      </c>
      <c r="O1346" s="124">
        <v>32020</v>
      </c>
      <c r="P1346" s="248">
        <v>0</v>
      </c>
      <c r="Q1346" s="124">
        <v>182660</v>
      </c>
      <c r="R1346" s="248">
        <v>99.899810791015625</v>
      </c>
      <c r="S1346" s="124">
        <v>2318626</v>
      </c>
      <c r="T1346" s="248">
        <v>99.924568176269531</v>
      </c>
      <c r="U1346" s="248">
        <v>99.800125122070312</v>
      </c>
      <c r="V1346" s="248">
        <v>99.91082763671875</v>
      </c>
      <c r="W1346" s="248">
        <v>99.70013427734375</v>
      </c>
      <c r="X1346" s="248">
        <v>99.835464477539063</v>
      </c>
      <c r="Y1346" s="124">
        <v>5727661</v>
      </c>
      <c r="Z1346" s="248">
        <v>99.906959533691406</v>
      </c>
      <c r="AA1346" s="124">
        <v>1044098</v>
      </c>
      <c r="AB1346" s="248">
        <v>99.783447265625</v>
      </c>
      <c r="AC1346" s="124">
        <v>32086</v>
      </c>
      <c r="AD1346" s="248">
        <v>0.40516114234924316</v>
      </c>
      <c r="AE1346" s="124">
        <v>2604</v>
      </c>
      <c r="AF1346" s="248">
        <v>97.158218383789063</v>
      </c>
      <c r="AG1346" s="124">
        <v>3112715</v>
      </c>
      <c r="AH1346" s="248">
        <v>0.23384730517864227</v>
      </c>
      <c r="AI1346" s="124">
        <v>25214</v>
      </c>
      <c r="AJ1346" s="248">
        <v>89.593086242675781</v>
      </c>
      <c r="AK1346" s="248">
        <v>1.1537114381790161</v>
      </c>
      <c r="AL1346" s="248">
        <v>7.5896553695201874E-2</v>
      </c>
      <c r="AM1346" s="242">
        <v>0</v>
      </c>
      <c r="AN1346" s="125">
        <v>0</v>
      </c>
      <c r="AO1346" s="300">
        <v>0</v>
      </c>
      <c r="AP1346" s="124">
        <v>0</v>
      </c>
      <c r="AQ1346" s="124">
        <v>0</v>
      </c>
      <c r="AR1346" s="124">
        <v>0</v>
      </c>
      <c r="AS1346" s="124">
        <v>0</v>
      </c>
      <c r="AT1346" s="124">
        <v>0</v>
      </c>
      <c r="AU1346" s="124">
        <v>1</v>
      </c>
      <c r="AV1346" s="298"/>
      <c r="AW1346" s="298"/>
      <c r="AX1346" s="298"/>
      <c r="AY1346" s="298"/>
      <c r="AZ1346" s="298"/>
      <c r="BA1346" s="298"/>
    </row>
    <row r="1347" spans="1:53" x14ac:dyDescent="0.25">
      <c r="A1347" s="9">
        <v>41832</v>
      </c>
      <c r="B1347" s="304" t="s">
        <v>84</v>
      </c>
      <c r="C1347" s="304" t="s">
        <v>87</v>
      </c>
      <c r="D1347" s="305">
        <v>2</v>
      </c>
      <c r="E1347" s="142">
        <v>194</v>
      </c>
      <c r="F1347" s="142">
        <v>581</v>
      </c>
      <c r="G1347" s="243">
        <v>879.53240966796875</v>
      </c>
      <c r="H1347" s="243">
        <v>0.58966922760009766</v>
      </c>
      <c r="I1347" s="243">
        <v>4524125.5</v>
      </c>
      <c r="J1347" s="143">
        <v>0</v>
      </c>
      <c r="K1347" s="142">
        <v>84150</v>
      </c>
      <c r="L1347" s="249">
        <v>96.930481283422466</v>
      </c>
      <c r="M1347" s="142">
        <v>6025418</v>
      </c>
      <c r="N1347" s="249">
        <v>0</v>
      </c>
      <c r="O1347" s="142">
        <v>62402</v>
      </c>
      <c r="P1347" s="249">
        <v>0</v>
      </c>
      <c r="Q1347" s="142">
        <v>54742</v>
      </c>
      <c r="R1347" s="249">
        <v>99.886741638183594</v>
      </c>
      <c r="S1347" s="142">
        <v>4658943</v>
      </c>
      <c r="T1347" s="249">
        <v>99.979820251464844</v>
      </c>
      <c r="U1347" s="249">
        <v>99.732383728027344</v>
      </c>
      <c r="V1347" s="249">
        <v>99.862136840820313</v>
      </c>
      <c r="W1347" s="249">
        <v>99.619430541992188</v>
      </c>
      <c r="X1347" s="249">
        <v>99.841987609863281</v>
      </c>
      <c r="Y1347" s="142">
        <v>22360306</v>
      </c>
      <c r="Z1347" s="249">
        <v>99.893913269042969</v>
      </c>
      <c r="AA1347" s="142">
        <v>12781</v>
      </c>
      <c r="AB1347" s="249">
        <v>90.50152587890625</v>
      </c>
      <c r="AC1347" s="142">
        <v>55064</v>
      </c>
      <c r="AD1347" s="249">
        <v>0.25606566667556763</v>
      </c>
      <c r="AE1347" s="142">
        <v>7322</v>
      </c>
      <c r="AF1347" s="249">
        <v>98.852775573730469</v>
      </c>
      <c r="AG1347" s="142">
        <v>5994049</v>
      </c>
      <c r="AH1347" s="249">
        <v>0.13012906908988953</v>
      </c>
      <c r="AI1347" s="142">
        <v>10427</v>
      </c>
      <c r="AJ1347" s="249">
        <v>94.984176635742187</v>
      </c>
      <c r="AK1347" s="249">
        <v>2.7594192028045654</v>
      </c>
      <c r="AL1347" s="249">
        <v>0.16925288736820221</v>
      </c>
      <c r="AM1347" s="243">
        <v>0</v>
      </c>
      <c r="AN1347" s="143">
        <v>0</v>
      </c>
      <c r="AO1347" s="305">
        <v>0</v>
      </c>
      <c r="AP1347" s="142">
        <v>0</v>
      </c>
      <c r="AQ1347" s="142">
        <v>0</v>
      </c>
      <c r="AR1347" s="142">
        <v>0</v>
      </c>
      <c r="AS1347" s="142">
        <v>2</v>
      </c>
      <c r="AT1347" s="142">
        <v>0</v>
      </c>
      <c r="AU1347" s="142">
        <v>0</v>
      </c>
      <c r="AV1347" s="298"/>
      <c r="AW1347" s="298"/>
      <c r="AX1347" s="298"/>
      <c r="AY1347" s="298"/>
      <c r="AZ1347" s="298"/>
      <c r="BA1347" s="298"/>
    </row>
    <row r="1348" spans="1:53" x14ac:dyDescent="0.25">
      <c r="A1348" s="9">
        <v>41831</v>
      </c>
      <c r="B1348" s="299" t="s">
        <v>17</v>
      </c>
      <c r="C1348" s="299"/>
      <c r="D1348" s="300">
        <v>3</v>
      </c>
      <c r="E1348" s="124">
        <v>853</v>
      </c>
      <c r="F1348" s="124">
        <v>2758</v>
      </c>
      <c r="G1348" s="242">
        <v>5523.8524932861328</v>
      </c>
      <c r="H1348" s="242">
        <v>2.3036305997520685</v>
      </c>
      <c r="I1348" s="242">
        <v>13934008.3125</v>
      </c>
      <c r="J1348" s="125"/>
      <c r="K1348" s="124">
        <v>774419</v>
      </c>
      <c r="L1348" s="248">
        <v>97.59264687462472</v>
      </c>
      <c r="M1348" s="124">
        <v>27904082</v>
      </c>
      <c r="N1348" s="248">
        <v>2.1502229831025226E-5</v>
      </c>
      <c r="O1348" s="124">
        <v>648525</v>
      </c>
      <c r="P1348" s="248">
        <v>6.059704805468847E-3</v>
      </c>
      <c r="Q1348" s="124">
        <v>1787856</v>
      </c>
      <c r="R1348" s="248">
        <v>99.92544030977615</v>
      </c>
      <c r="S1348" s="124">
        <v>21556855</v>
      </c>
      <c r="T1348" s="248">
        <v>99.94494616272415</v>
      </c>
      <c r="U1348" s="248">
        <v>99.773794348837214</v>
      </c>
      <c r="V1348" s="248">
        <v>99.825016265315298</v>
      </c>
      <c r="W1348" s="248">
        <v>99.699403316846144</v>
      </c>
      <c r="X1348" s="248">
        <v>99.7700587633</v>
      </c>
      <c r="Y1348" s="124">
        <v>46598463</v>
      </c>
      <c r="Z1348" s="248">
        <v>99.902073316937589</v>
      </c>
      <c r="AA1348" s="124">
        <v>4554642</v>
      </c>
      <c r="AB1348" s="248">
        <v>99.778819878705747</v>
      </c>
      <c r="AC1348" s="124">
        <v>640291</v>
      </c>
      <c r="AD1348" s="248">
        <v>0.28611990952422089</v>
      </c>
      <c r="AE1348" s="124">
        <v>60373</v>
      </c>
      <c r="AF1348" s="248">
        <v>98.186274266552189</v>
      </c>
      <c r="AG1348" s="124">
        <v>27910416</v>
      </c>
      <c r="AH1348" s="248">
        <v>0.15374547148284887</v>
      </c>
      <c r="AI1348" s="124">
        <v>318624</v>
      </c>
      <c r="AJ1348" s="248">
        <v>94.786019147777338</v>
      </c>
      <c r="AK1348" s="248">
        <v>0.87676971271869519</v>
      </c>
      <c r="AL1348" s="248" t="e">
        <v>#DIV/0!</v>
      </c>
      <c r="AM1348" s="242"/>
      <c r="AN1348" s="125"/>
      <c r="AO1348" s="300"/>
      <c r="AP1348" s="124">
        <v>2</v>
      </c>
      <c r="AQ1348" s="124">
        <v>0</v>
      </c>
      <c r="AR1348" s="124">
        <v>0</v>
      </c>
      <c r="AS1348" s="124">
        <v>4</v>
      </c>
      <c r="AT1348" s="124">
        <v>2</v>
      </c>
      <c r="AU1348" s="124">
        <v>1</v>
      </c>
      <c r="AV1348" s="298"/>
      <c r="AW1348" s="298"/>
      <c r="AX1348" s="298"/>
      <c r="AY1348" s="298"/>
      <c r="AZ1348" s="298"/>
      <c r="BA1348" s="298"/>
    </row>
    <row r="1349" spans="1:53" x14ac:dyDescent="0.25">
      <c r="A1349" s="9">
        <v>41831</v>
      </c>
      <c r="B1349" s="304" t="s">
        <v>88</v>
      </c>
      <c r="C1349" s="304"/>
      <c r="D1349" s="305">
        <v>2</v>
      </c>
      <c r="E1349" s="142">
        <v>659</v>
      </c>
      <c r="F1349" s="142">
        <v>2177</v>
      </c>
      <c r="G1349" s="243">
        <v>4555.1016387939453</v>
      </c>
      <c r="H1349" s="243">
        <v>1.4327999446541071</v>
      </c>
      <c r="I1349" s="243">
        <v>9412965.3125</v>
      </c>
      <c r="J1349" s="143"/>
      <c r="K1349" s="142">
        <v>660773</v>
      </c>
      <c r="L1349" s="249">
        <v>97.661072713322127</v>
      </c>
      <c r="M1349" s="142">
        <v>21417795</v>
      </c>
      <c r="N1349" s="249">
        <v>2.8014087556061397E-5</v>
      </c>
      <c r="O1349" s="142">
        <v>580246</v>
      </c>
      <c r="P1349" s="249">
        <v>6.5489464053915996E-3</v>
      </c>
      <c r="Q1349" s="142">
        <v>1728113</v>
      </c>
      <c r="R1349" s="249">
        <v>99.926045452051113</v>
      </c>
      <c r="S1349" s="142">
        <v>16559776</v>
      </c>
      <c r="T1349" s="249">
        <v>99.934286723065384</v>
      </c>
      <c r="U1349" s="249">
        <v>99.775784500950479</v>
      </c>
      <c r="V1349" s="249">
        <v>99.808323920265607</v>
      </c>
      <c r="W1349" s="249">
        <v>99.701995770560359</v>
      </c>
      <c r="X1349" s="249">
        <v>99.742736599964076</v>
      </c>
      <c r="Y1349" s="142">
        <v>25675591</v>
      </c>
      <c r="Z1349" s="249">
        <v>99.90884722973739</v>
      </c>
      <c r="AA1349" s="142">
        <v>4541858</v>
      </c>
      <c r="AB1349" s="249">
        <v>99.809506084792503</v>
      </c>
      <c r="AC1349" s="142">
        <v>580590</v>
      </c>
      <c r="AD1349" s="249">
        <v>0.28729396325381323</v>
      </c>
      <c r="AE1349" s="142">
        <v>51787</v>
      </c>
      <c r="AF1349" s="249">
        <v>98.101839312648565</v>
      </c>
      <c r="AG1349" s="142">
        <v>21455069</v>
      </c>
      <c r="AH1349" s="249">
        <v>0.16121132225013207</v>
      </c>
      <c r="AI1349" s="142">
        <v>307574</v>
      </c>
      <c r="AJ1349" s="249">
        <v>94.799627220818934</v>
      </c>
      <c r="AK1349" s="249">
        <v>9.3952569047320213E-7</v>
      </c>
      <c r="AL1349" s="249" t="e">
        <v>#DIV/0!</v>
      </c>
      <c r="AM1349" s="243"/>
      <c r="AN1349" s="143"/>
      <c r="AO1349" s="305"/>
      <c r="AP1349" s="142">
        <v>2</v>
      </c>
      <c r="AQ1349" s="142">
        <v>0</v>
      </c>
      <c r="AR1349" s="142">
        <v>0</v>
      </c>
      <c r="AS1349" s="142">
        <v>4</v>
      </c>
      <c r="AT1349" s="142">
        <v>1</v>
      </c>
      <c r="AU1349" s="142">
        <v>1</v>
      </c>
      <c r="AV1349" s="298"/>
      <c r="AW1349" s="298"/>
      <c r="AX1349" s="298"/>
      <c r="AY1349" s="298"/>
      <c r="AZ1349" s="298"/>
      <c r="BA1349" s="298"/>
    </row>
    <row r="1350" spans="1:53" x14ac:dyDescent="0.25">
      <c r="A1350" s="9">
        <v>41831</v>
      </c>
      <c r="B1350" s="306" t="s">
        <v>89</v>
      </c>
      <c r="C1350" s="306"/>
      <c r="D1350" s="307">
        <v>1</v>
      </c>
      <c r="E1350" s="145">
        <v>194</v>
      </c>
      <c r="F1350" s="145">
        <v>581</v>
      </c>
      <c r="G1350" s="244">
        <v>968.7508544921875</v>
      </c>
      <c r="H1350" s="244">
        <v>0.87083065509796143</v>
      </c>
      <c r="I1350" s="244">
        <v>4521043</v>
      </c>
      <c r="J1350" s="138"/>
      <c r="K1350" s="145">
        <v>113646</v>
      </c>
      <c r="L1350" s="250">
        <v>97.194797881139678</v>
      </c>
      <c r="M1350" s="145">
        <v>6486287</v>
      </c>
      <c r="N1350" s="250">
        <v>0</v>
      </c>
      <c r="O1350" s="145">
        <v>68279</v>
      </c>
      <c r="P1350" s="250">
        <v>1.9020504551008344E-3</v>
      </c>
      <c r="Q1350" s="145">
        <v>59743</v>
      </c>
      <c r="R1350" s="250">
        <v>99.907936096191406</v>
      </c>
      <c r="S1350" s="145">
        <v>4997079</v>
      </c>
      <c r="T1350" s="250">
        <v>99.980270385742187</v>
      </c>
      <c r="U1350" s="250">
        <v>99.756881713867188</v>
      </c>
      <c r="V1350" s="250">
        <v>99.880134582519531</v>
      </c>
      <c r="W1350" s="250">
        <v>99.6650390625</v>
      </c>
      <c r="X1350" s="250">
        <v>99.860427856445313</v>
      </c>
      <c r="Y1350" s="145">
        <v>20922872</v>
      </c>
      <c r="Z1350" s="250">
        <v>99.893760681152344</v>
      </c>
      <c r="AA1350" s="145">
        <v>12784</v>
      </c>
      <c r="AB1350" s="250">
        <v>88.876724243164063</v>
      </c>
      <c r="AC1350" s="145">
        <v>59701</v>
      </c>
      <c r="AD1350" s="250">
        <v>0.2747022807598114</v>
      </c>
      <c r="AE1350" s="145">
        <v>8586</v>
      </c>
      <c r="AF1350" s="250">
        <v>98.695549011230469</v>
      </c>
      <c r="AG1350" s="145">
        <v>6455347</v>
      </c>
      <c r="AH1350" s="250">
        <v>0.12893187999725342</v>
      </c>
      <c r="AI1350" s="145">
        <v>11050</v>
      </c>
      <c r="AJ1350" s="250">
        <v>94.407241821289063</v>
      </c>
      <c r="AK1350" s="250">
        <v>2.7022321224212646</v>
      </c>
      <c r="AL1350" s="250">
        <v>0.15611594915390015</v>
      </c>
      <c r="AM1350" s="244"/>
      <c r="AN1350" s="138"/>
      <c r="AO1350" s="307"/>
      <c r="AP1350" s="145">
        <v>0</v>
      </c>
      <c r="AQ1350" s="145">
        <v>0</v>
      </c>
      <c r="AR1350" s="145">
        <v>0</v>
      </c>
      <c r="AS1350" s="145">
        <v>0</v>
      </c>
      <c r="AT1350" s="145">
        <v>1</v>
      </c>
      <c r="AU1350" s="145">
        <v>0</v>
      </c>
      <c r="AV1350" s="298"/>
      <c r="AW1350" s="298"/>
      <c r="AX1350" s="298"/>
      <c r="AY1350" s="298"/>
      <c r="AZ1350" s="298"/>
      <c r="BA1350" s="298"/>
    </row>
    <row r="1351" spans="1:53" x14ac:dyDescent="0.25">
      <c r="A1351" s="9">
        <v>41831</v>
      </c>
      <c r="B1351" s="309" t="s">
        <v>75</v>
      </c>
      <c r="C1351" s="309" t="s">
        <v>86</v>
      </c>
      <c r="D1351" s="310" t="s">
        <v>118</v>
      </c>
      <c r="E1351" s="127">
        <v>39</v>
      </c>
      <c r="F1351" s="127">
        <v>158</v>
      </c>
      <c r="G1351" s="245">
        <v>1151.848876953125</v>
      </c>
      <c r="H1351" s="245">
        <v>0.4631999135017395</v>
      </c>
      <c r="I1351" s="245">
        <v>811722.9375</v>
      </c>
      <c r="J1351" s="126">
        <v>0</v>
      </c>
      <c r="K1351" s="127">
        <v>140016</v>
      </c>
      <c r="L1351" s="251">
        <v>97.604559478916698</v>
      </c>
      <c r="M1351" s="127">
        <v>3251095</v>
      </c>
      <c r="N1351" s="251">
        <v>1.5379433170892298E-4</v>
      </c>
      <c r="O1351" s="127">
        <v>150471</v>
      </c>
      <c r="P1351" s="251">
        <v>2.5254035368561745E-2</v>
      </c>
      <c r="Q1351" s="127">
        <v>355245</v>
      </c>
      <c r="R1351" s="251">
        <v>99.920051574707031</v>
      </c>
      <c r="S1351" s="127">
        <v>2588794</v>
      </c>
      <c r="T1351" s="251">
        <v>99.941864013671875</v>
      </c>
      <c r="U1351" s="251">
        <v>99.728187561035156</v>
      </c>
      <c r="V1351" s="251">
        <v>99.620620727539063</v>
      </c>
      <c r="W1351" s="251">
        <v>99.648452758789063</v>
      </c>
      <c r="X1351" s="251">
        <v>99.562705993652344</v>
      </c>
      <c r="Y1351" s="127">
        <v>3551257</v>
      </c>
      <c r="Z1351" s="251">
        <v>99.94171142578125</v>
      </c>
      <c r="AA1351" s="127">
        <v>583511</v>
      </c>
      <c r="AB1351" s="251">
        <v>99.718429565429688</v>
      </c>
      <c r="AC1351" s="127">
        <v>150552</v>
      </c>
      <c r="AD1351" s="251">
        <v>0.32679739594459534</v>
      </c>
      <c r="AE1351" s="127">
        <v>19182</v>
      </c>
      <c r="AF1351" s="251">
        <v>98.357833862304688</v>
      </c>
      <c r="AG1351" s="127">
        <v>3247698</v>
      </c>
      <c r="AH1351" s="251">
        <v>0.12849101424217224</v>
      </c>
      <c r="AI1351" s="127">
        <v>115819</v>
      </c>
      <c r="AJ1351" s="251">
        <v>96.486763000488281</v>
      </c>
      <c r="AK1351" s="251">
        <v>1.1732771396636963</v>
      </c>
      <c r="AL1351" s="251">
        <v>7.0578478276729584E-2</v>
      </c>
      <c r="AM1351" s="245">
        <v>0</v>
      </c>
      <c r="AN1351" s="126">
        <v>0</v>
      </c>
      <c r="AO1351" s="156">
        <v>0</v>
      </c>
      <c r="AP1351" s="127">
        <v>2</v>
      </c>
      <c r="AQ1351" s="127">
        <v>0</v>
      </c>
      <c r="AR1351" s="127">
        <v>0</v>
      </c>
      <c r="AS1351" s="127">
        <v>3</v>
      </c>
      <c r="AT1351" s="127">
        <v>0</v>
      </c>
      <c r="AU1351" s="127">
        <v>0</v>
      </c>
      <c r="AV1351" s="298"/>
      <c r="AW1351" s="298"/>
      <c r="AX1351" s="298"/>
      <c r="AY1351" s="298"/>
      <c r="AZ1351" s="298"/>
      <c r="BA1351" s="298"/>
    </row>
    <row r="1352" spans="1:53" x14ac:dyDescent="0.25">
      <c r="A1352" s="9">
        <v>41831</v>
      </c>
      <c r="B1352" s="309" t="s">
        <v>76</v>
      </c>
      <c r="C1352" s="309" t="s">
        <v>86</v>
      </c>
      <c r="D1352" s="310" t="s">
        <v>119</v>
      </c>
      <c r="E1352" s="127">
        <v>53</v>
      </c>
      <c r="F1352" s="127">
        <v>171</v>
      </c>
      <c r="G1352" s="245">
        <v>374.22958374023437</v>
      </c>
      <c r="H1352" s="245">
        <v>2.6399999856948853E-2</v>
      </c>
      <c r="I1352" s="245">
        <v>620859.8125</v>
      </c>
      <c r="J1352" s="126">
        <v>0</v>
      </c>
      <c r="K1352" s="127">
        <v>48583</v>
      </c>
      <c r="L1352" s="251">
        <v>97.801700183191656</v>
      </c>
      <c r="M1352" s="127">
        <v>1543761</v>
      </c>
      <c r="N1352" s="251">
        <v>0</v>
      </c>
      <c r="O1352" s="127">
        <v>44301</v>
      </c>
      <c r="P1352" s="251">
        <v>0</v>
      </c>
      <c r="Q1352" s="127">
        <v>150350</v>
      </c>
      <c r="R1352" s="251">
        <v>99.938812255859375</v>
      </c>
      <c r="S1352" s="127">
        <v>1183107</v>
      </c>
      <c r="T1352" s="251">
        <v>99.938888549804687</v>
      </c>
      <c r="U1352" s="251">
        <v>99.742668151855469</v>
      </c>
      <c r="V1352" s="251">
        <v>99.845703125</v>
      </c>
      <c r="W1352" s="251">
        <v>99.681640625</v>
      </c>
      <c r="X1352" s="251">
        <v>99.784683227539062</v>
      </c>
      <c r="Y1352" s="127">
        <v>1732292</v>
      </c>
      <c r="Z1352" s="251">
        <v>99.921783447265625</v>
      </c>
      <c r="AA1352" s="127">
        <v>277517</v>
      </c>
      <c r="AB1352" s="251">
        <v>99.853706359863281</v>
      </c>
      <c r="AC1352" s="127">
        <v>44313</v>
      </c>
      <c r="AD1352" s="251">
        <v>0.2865976095199585</v>
      </c>
      <c r="AE1352" s="127">
        <v>904</v>
      </c>
      <c r="AF1352" s="251">
        <v>99.115043640136719</v>
      </c>
      <c r="AG1352" s="127">
        <v>1545694</v>
      </c>
      <c r="AH1352" s="251">
        <v>0.13126789033412933</v>
      </c>
      <c r="AI1352" s="127">
        <v>15735</v>
      </c>
      <c r="AJ1352" s="251">
        <v>90.568794250488281</v>
      </c>
      <c r="AK1352" s="251">
        <v>1.1239409446716309</v>
      </c>
      <c r="AL1352" s="251">
        <v>5.6240946054458618E-2</v>
      </c>
      <c r="AM1352" s="245">
        <v>0</v>
      </c>
      <c r="AN1352" s="126">
        <v>0</v>
      </c>
      <c r="AO1352" s="156">
        <v>0</v>
      </c>
      <c r="AP1352" s="127">
        <v>0</v>
      </c>
      <c r="AQ1352" s="127">
        <v>0</v>
      </c>
      <c r="AR1352" s="127">
        <v>0</v>
      </c>
      <c r="AS1352" s="127">
        <v>0</v>
      </c>
      <c r="AT1352" s="127">
        <v>0</v>
      </c>
      <c r="AU1352" s="127">
        <v>0</v>
      </c>
      <c r="AV1352" s="298"/>
      <c r="AW1352" s="298"/>
      <c r="AX1352" s="298"/>
      <c r="AY1352" s="298"/>
      <c r="AZ1352" s="298"/>
      <c r="BA1352" s="298"/>
    </row>
    <row r="1353" spans="1:53" x14ac:dyDescent="0.25">
      <c r="A1353" s="9">
        <v>41831</v>
      </c>
      <c r="B1353" s="309" t="s">
        <v>77</v>
      </c>
      <c r="C1353" s="309" t="s">
        <v>86</v>
      </c>
      <c r="D1353" s="310" t="s">
        <v>118</v>
      </c>
      <c r="E1353" s="127">
        <v>65</v>
      </c>
      <c r="F1353" s="127">
        <v>220</v>
      </c>
      <c r="G1353" s="245">
        <v>534.33111572265625</v>
      </c>
      <c r="H1353" s="245">
        <v>0.47040003538131714</v>
      </c>
      <c r="I1353" s="245">
        <v>794604.875</v>
      </c>
      <c r="J1353" s="126">
        <v>0</v>
      </c>
      <c r="K1353" s="127">
        <v>88679</v>
      </c>
      <c r="L1353" s="251">
        <v>98.751677398256632</v>
      </c>
      <c r="M1353" s="127">
        <v>2617814</v>
      </c>
      <c r="N1353" s="251">
        <v>0</v>
      </c>
      <c r="O1353" s="127">
        <v>64656</v>
      </c>
      <c r="P1353" s="251">
        <v>0</v>
      </c>
      <c r="Q1353" s="127">
        <v>242492</v>
      </c>
      <c r="R1353" s="251">
        <v>99.945152282714844</v>
      </c>
      <c r="S1353" s="127">
        <v>2034874</v>
      </c>
      <c r="T1353" s="251">
        <v>99.956855773925781</v>
      </c>
      <c r="U1353" s="251">
        <v>99.795845031738281</v>
      </c>
      <c r="V1353" s="251">
        <v>99.840476989746094</v>
      </c>
      <c r="W1353" s="251">
        <v>99.741111755371094</v>
      </c>
      <c r="X1353" s="251">
        <v>99.797401428222656</v>
      </c>
      <c r="Y1353" s="127">
        <v>2852354</v>
      </c>
      <c r="Z1353" s="251">
        <v>99.888267517089844</v>
      </c>
      <c r="AA1353" s="127">
        <v>544136</v>
      </c>
      <c r="AB1353" s="251">
        <v>99.835700988769531</v>
      </c>
      <c r="AC1353" s="127">
        <v>64668</v>
      </c>
      <c r="AD1353" s="251">
        <v>0.22731490433216095</v>
      </c>
      <c r="AE1353" s="127">
        <v>5505</v>
      </c>
      <c r="AF1353" s="251">
        <v>97.5113525390625</v>
      </c>
      <c r="AG1353" s="127">
        <v>2622365</v>
      </c>
      <c r="AH1353" s="251">
        <v>0.14490737020969391</v>
      </c>
      <c r="AI1353" s="127">
        <v>26067</v>
      </c>
      <c r="AJ1353" s="251">
        <v>94.913108825683594</v>
      </c>
      <c r="AK1353" s="251">
        <v>0.96976101398468018</v>
      </c>
      <c r="AL1353" s="251">
        <v>5.6194089353084564E-2</v>
      </c>
      <c r="AM1353" s="245">
        <v>0</v>
      </c>
      <c r="AN1353" s="126">
        <v>0</v>
      </c>
      <c r="AO1353" s="156">
        <v>0</v>
      </c>
      <c r="AP1353" s="127">
        <v>0</v>
      </c>
      <c r="AQ1353" s="127">
        <v>0</v>
      </c>
      <c r="AR1353" s="127">
        <v>0</v>
      </c>
      <c r="AS1353" s="127">
        <v>0</v>
      </c>
      <c r="AT1353" s="127">
        <v>0</v>
      </c>
      <c r="AU1353" s="127">
        <v>0</v>
      </c>
      <c r="AV1353" s="298"/>
      <c r="AW1353" s="298"/>
      <c r="AX1353" s="298"/>
      <c r="AY1353" s="298"/>
      <c r="AZ1353" s="298"/>
      <c r="BA1353" s="298"/>
    </row>
    <row r="1354" spans="1:53" x14ac:dyDescent="0.25">
      <c r="A1354" s="9">
        <v>41831</v>
      </c>
      <c r="B1354" s="309" t="s">
        <v>124</v>
      </c>
      <c r="C1354" s="309" t="s">
        <v>86</v>
      </c>
      <c r="D1354" s="310" t="s">
        <v>118</v>
      </c>
      <c r="E1354" s="127">
        <v>43</v>
      </c>
      <c r="F1354" s="127">
        <v>139</v>
      </c>
      <c r="G1354" s="245">
        <v>238.2359619140625</v>
      </c>
      <c r="H1354" s="245">
        <v>1.9200000911951065E-2</v>
      </c>
      <c r="I1354" s="245">
        <v>446908.5625</v>
      </c>
      <c r="J1354" s="126">
        <v>0</v>
      </c>
      <c r="K1354" s="127">
        <v>22527</v>
      </c>
      <c r="L1354" s="251">
        <v>96.897056865095223</v>
      </c>
      <c r="M1354" s="127">
        <v>1427399</v>
      </c>
      <c r="N1354" s="251">
        <v>0</v>
      </c>
      <c r="O1354" s="127">
        <v>31097</v>
      </c>
      <c r="P1354" s="251">
        <v>0</v>
      </c>
      <c r="Q1354" s="127">
        <v>81339</v>
      </c>
      <c r="R1354" s="251">
        <v>99.928695678710938</v>
      </c>
      <c r="S1354" s="127">
        <v>1124176</v>
      </c>
      <c r="T1354" s="251">
        <v>99.939598083496094</v>
      </c>
      <c r="U1354" s="251">
        <v>99.807052612304688</v>
      </c>
      <c r="V1354" s="251">
        <v>99.786468505859375</v>
      </c>
      <c r="W1354" s="251">
        <v>99.735885620117188</v>
      </c>
      <c r="X1354" s="251">
        <v>99.7261962890625</v>
      </c>
      <c r="Y1354" s="127">
        <v>1695591</v>
      </c>
      <c r="Z1354" s="251">
        <v>99.88800048828125</v>
      </c>
      <c r="AA1354" s="127">
        <v>299492</v>
      </c>
      <c r="AB1354" s="251">
        <v>99.86944580078125</v>
      </c>
      <c r="AC1354" s="127">
        <v>31120</v>
      </c>
      <c r="AD1354" s="251">
        <v>0.26028278470039368</v>
      </c>
      <c r="AE1354" s="127">
        <v>2690</v>
      </c>
      <c r="AF1354" s="251">
        <v>97.918212890625</v>
      </c>
      <c r="AG1354" s="127">
        <v>1428980</v>
      </c>
      <c r="AH1354" s="251">
        <v>0.14982715249061584</v>
      </c>
      <c r="AI1354" s="127">
        <v>24606</v>
      </c>
      <c r="AJ1354" s="251">
        <v>92.375846862792969</v>
      </c>
      <c r="AK1354" s="251">
        <v>0.87135165929794312</v>
      </c>
      <c r="AL1354" s="251">
        <v>5.5457558482885361E-2</v>
      </c>
      <c r="AM1354" s="245">
        <v>0</v>
      </c>
      <c r="AN1354" s="126">
        <v>0</v>
      </c>
      <c r="AO1354" s="156">
        <v>0</v>
      </c>
      <c r="AP1354" s="127">
        <v>0</v>
      </c>
      <c r="AQ1354" s="127">
        <v>0</v>
      </c>
      <c r="AR1354" s="127">
        <v>0</v>
      </c>
      <c r="AS1354" s="127">
        <v>0</v>
      </c>
      <c r="AT1354" s="127">
        <v>0</v>
      </c>
      <c r="AU1354" s="127">
        <v>0</v>
      </c>
      <c r="AV1354" s="298"/>
      <c r="AW1354" s="298"/>
      <c r="AX1354" s="298"/>
      <c r="AY1354" s="298"/>
      <c r="AZ1354" s="298"/>
      <c r="BA1354" s="298"/>
    </row>
    <row r="1355" spans="1:53" x14ac:dyDescent="0.25">
      <c r="A1355" s="9">
        <v>41831</v>
      </c>
      <c r="B1355" s="309" t="s">
        <v>78</v>
      </c>
      <c r="C1355" s="309" t="s">
        <v>86</v>
      </c>
      <c r="D1355" s="310" t="s">
        <v>118</v>
      </c>
      <c r="E1355" s="127">
        <v>33</v>
      </c>
      <c r="F1355" s="127">
        <v>104</v>
      </c>
      <c r="G1355" s="245">
        <v>433.73513793945312</v>
      </c>
      <c r="H1355" s="245">
        <v>9.6000000834465027E-2</v>
      </c>
      <c r="I1355" s="245">
        <v>388919.46875</v>
      </c>
      <c r="J1355" s="126">
        <v>0</v>
      </c>
      <c r="K1355" s="127">
        <v>60203</v>
      </c>
      <c r="L1355" s="251">
        <v>97.543311795093274</v>
      </c>
      <c r="M1355" s="127">
        <v>1380396</v>
      </c>
      <c r="N1355" s="251">
        <v>0</v>
      </c>
      <c r="O1355" s="127">
        <v>54085</v>
      </c>
      <c r="P1355" s="251">
        <v>0</v>
      </c>
      <c r="Q1355" s="127">
        <v>124236</v>
      </c>
      <c r="R1355" s="251">
        <v>99.933189392089844</v>
      </c>
      <c r="S1355" s="127">
        <v>1028060</v>
      </c>
      <c r="T1355" s="251">
        <v>99.957786560058594</v>
      </c>
      <c r="U1355" s="251">
        <v>99.866874694824219</v>
      </c>
      <c r="V1355" s="251">
        <v>99.854827880859375</v>
      </c>
      <c r="W1355" s="251">
        <v>99.800155639648438</v>
      </c>
      <c r="X1355" s="251">
        <v>99.812675476074219</v>
      </c>
      <c r="Y1355" s="127">
        <v>1599701</v>
      </c>
      <c r="Z1355" s="251">
        <v>99.902671813964844</v>
      </c>
      <c r="AA1355" s="127">
        <v>265673</v>
      </c>
      <c r="AB1355" s="251">
        <v>99.843414306640625</v>
      </c>
      <c r="AC1355" s="127">
        <v>54131</v>
      </c>
      <c r="AD1355" s="251">
        <v>0.21798969805240631</v>
      </c>
      <c r="AE1355" s="127">
        <v>4194</v>
      </c>
      <c r="AF1355" s="251">
        <v>98.020980834960938</v>
      </c>
      <c r="AG1355" s="127">
        <v>1383114</v>
      </c>
      <c r="AH1355" s="251">
        <v>0.15378342568874359</v>
      </c>
      <c r="AI1355" s="127">
        <v>15073</v>
      </c>
      <c r="AJ1355" s="251">
        <v>95.846878051757813</v>
      </c>
      <c r="AK1355" s="251">
        <v>1.1334874629974365</v>
      </c>
      <c r="AL1355" s="251">
        <v>5.1882699131965637E-2</v>
      </c>
      <c r="AM1355" s="245">
        <v>0</v>
      </c>
      <c r="AN1355" s="126">
        <v>0</v>
      </c>
      <c r="AO1355" s="156">
        <v>0</v>
      </c>
      <c r="AP1355" s="127">
        <v>0</v>
      </c>
      <c r="AQ1355" s="127">
        <v>0</v>
      </c>
      <c r="AR1355" s="127">
        <v>0</v>
      </c>
      <c r="AS1355" s="127">
        <v>0</v>
      </c>
      <c r="AT1355" s="127">
        <v>1</v>
      </c>
      <c r="AU1355" s="127">
        <v>0</v>
      </c>
      <c r="AV1355" s="298"/>
      <c r="AW1355" s="298"/>
      <c r="AX1355" s="298"/>
      <c r="AY1355" s="298"/>
      <c r="AZ1355" s="298"/>
      <c r="BA1355" s="298"/>
    </row>
    <row r="1356" spans="1:53" x14ac:dyDescent="0.25">
      <c r="A1356" s="9">
        <v>41831</v>
      </c>
      <c r="B1356" s="309" t="s">
        <v>79</v>
      </c>
      <c r="C1356" s="309" t="s">
        <v>86</v>
      </c>
      <c r="D1356" s="310" t="s">
        <v>119</v>
      </c>
      <c r="E1356" s="127">
        <v>81</v>
      </c>
      <c r="F1356" s="127">
        <v>273</v>
      </c>
      <c r="G1356" s="245">
        <v>357.00970458984375</v>
      </c>
      <c r="H1356" s="245">
        <v>1.4400000683963299E-2</v>
      </c>
      <c r="I1356" s="245">
        <v>1163807.75</v>
      </c>
      <c r="J1356" s="126">
        <v>0</v>
      </c>
      <c r="K1356" s="127">
        <v>55859</v>
      </c>
      <c r="L1356" s="251">
        <v>97.493689468125098</v>
      </c>
      <c r="M1356" s="127">
        <v>2665161</v>
      </c>
      <c r="N1356" s="251">
        <v>0</v>
      </c>
      <c r="O1356" s="127">
        <v>42293</v>
      </c>
      <c r="P1356" s="251">
        <v>0</v>
      </c>
      <c r="Q1356" s="127">
        <v>153070</v>
      </c>
      <c r="R1356" s="251">
        <v>99.885017395019531</v>
      </c>
      <c r="S1356" s="127">
        <v>2086468</v>
      </c>
      <c r="T1356" s="251">
        <v>99.891059875488281</v>
      </c>
      <c r="U1356" s="251">
        <v>99.647697448730469</v>
      </c>
      <c r="V1356" s="251">
        <v>99.740280151367188</v>
      </c>
      <c r="W1356" s="251">
        <v>99.533119201660156</v>
      </c>
      <c r="X1356" s="251">
        <v>99.631622314453125</v>
      </c>
      <c r="Y1356" s="127">
        <v>3521329</v>
      </c>
      <c r="Z1356" s="251">
        <v>99.895210266113281</v>
      </c>
      <c r="AA1356" s="127">
        <v>652569</v>
      </c>
      <c r="AB1356" s="251">
        <v>99.842315673828125</v>
      </c>
      <c r="AC1356" s="127">
        <v>42290</v>
      </c>
      <c r="AD1356" s="251">
        <v>0.31685978174209595</v>
      </c>
      <c r="AE1356" s="127">
        <v>2913</v>
      </c>
      <c r="AF1356" s="251">
        <v>98.249229431152344</v>
      </c>
      <c r="AG1356" s="127">
        <v>2666409</v>
      </c>
      <c r="AH1356" s="251">
        <v>0.13122518360614777</v>
      </c>
      <c r="AI1356" s="127">
        <v>23946</v>
      </c>
      <c r="AJ1356" s="251">
        <v>95.91998291015625</v>
      </c>
      <c r="AK1356" s="251">
        <v>0.9762154221534729</v>
      </c>
      <c r="AL1356" s="251">
        <v>6.1827126890420914E-2</v>
      </c>
      <c r="AM1356" s="245">
        <v>0</v>
      </c>
      <c r="AN1356" s="126">
        <v>0</v>
      </c>
      <c r="AO1356" s="156">
        <v>0</v>
      </c>
      <c r="AP1356" s="127">
        <v>0</v>
      </c>
      <c r="AQ1356" s="127">
        <v>0</v>
      </c>
      <c r="AR1356" s="127">
        <v>0</v>
      </c>
      <c r="AS1356" s="127">
        <v>1</v>
      </c>
      <c r="AT1356" s="127">
        <v>0</v>
      </c>
      <c r="AU1356" s="127">
        <v>0</v>
      </c>
      <c r="AV1356" s="298"/>
      <c r="AW1356" s="298"/>
      <c r="AX1356" s="298"/>
      <c r="AY1356" s="298"/>
      <c r="AZ1356" s="298"/>
      <c r="BA1356" s="298"/>
    </row>
    <row r="1357" spans="1:53" x14ac:dyDescent="0.25">
      <c r="A1357" s="9">
        <v>41831</v>
      </c>
      <c r="B1357" s="309" t="s">
        <v>80</v>
      </c>
      <c r="C1357" s="309" t="s">
        <v>86</v>
      </c>
      <c r="D1357" s="310" t="s">
        <v>119</v>
      </c>
      <c r="E1357" s="127">
        <v>58</v>
      </c>
      <c r="F1357" s="127">
        <v>180</v>
      </c>
      <c r="G1357" s="245">
        <v>247.144775390625</v>
      </c>
      <c r="H1357" s="245">
        <v>4.0800001472234726E-2</v>
      </c>
      <c r="I1357" s="245">
        <v>748045.375</v>
      </c>
      <c r="J1357" s="126">
        <v>0</v>
      </c>
      <c r="K1357" s="127">
        <v>35986</v>
      </c>
      <c r="L1357" s="251">
        <v>97.462902239759913</v>
      </c>
      <c r="M1357" s="127">
        <v>1489718</v>
      </c>
      <c r="N1357" s="251">
        <v>0</v>
      </c>
      <c r="O1357" s="127">
        <v>30268</v>
      </c>
      <c r="P1357" s="251">
        <v>0</v>
      </c>
      <c r="Q1357" s="127">
        <v>84983</v>
      </c>
      <c r="R1357" s="251">
        <v>99.948226928710937</v>
      </c>
      <c r="S1357" s="127">
        <v>1126935</v>
      </c>
      <c r="T1357" s="251">
        <v>99.956161499023438</v>
      </c>
      <c r="U1357" s="251">
        <v>99.824897766113281</v>
      </c>
      <c r="V1357" s="251">
        <v>99.915420532226562</v>
      </c>
      <c r="W1357" s="251">
        <v>99.773216247558594</v>
      </c>
      <c r="X1357" s="251">
        <v>99.871620178222656</v>
      </c>
      <c r="Y1357" s="127">
        <v>1735260</v>
      </c>
      <c r="Z1357" s="251">
        <v>99.910385131835938</v>
      </c>
      <c r="AA1357" s="127">
        <v>321052</v>
      </c>
      <c r="AB1357" s="251">
        <v>99.879768371582031</v>
      </c>
      <c r="AC1357" s="127">
        <v>30290</v>
      </c>
      <c r="AD1357" s="251">
        <v>0.29712775349617004</v>
      </c>
      <c r="AE1357" s="127">
        <v>2066</v>
      </c>
      <c r="AF1357" s="251">
        <v>97.967086791992188</v>
      </c>
      <c r="AG1357" s="127">
        <v>1492062</v>
      </c>
      <c r="AH1357" s="251">
        <v>0.11802458763122559</v>
      </c>
      <c r="AI1357" s="127">
        <v>14137</v>
      </c>
      <c r="AJ1357" s="251">
        <v>95.494094848632812</v>
      </c>
      <c r="AK1357" s="251">
        <v>1.1849246025085449</v>
      </c>
      <c r="AL1357" s="251">
        <v>6.8863898515701294E-2</v>
      </c>
      <c r="AM1357" s="245">
        <v>0</v>
      </c>
      <c r="AN1357" s="126">
        <v>0</v>
      </c>
      <c r="AO1357" s="156">
        <v>0</v>
      </c>
      <c r="AP1357" s="127">
        <v>0</v>
      </c>
      <c r="AQ1357" s="127">
        <v>0</v>
      </c>
      <c r="AR1357" s="127">
        <v>0</v>
      </c>
      <c r="AS1357" s="127">
        <v>0</v>
      </c>
      <c r="AT1357" s="127">
        <v>0</v>
      </c>
      <c r="AU1357" s="127">
        <v>0</v>
      </c>
      <c r="AV1357" s="298"/>
      <c r="AW1357" s="298"/>
      <c r="AX1357" s="298"/>
      <c r="AY1357" s="298"/>
      <c r="AZ1357" s="298"/>
      <c r="BA1357" s="298"/>
    </row>
    <row r="1358" spans="1:53" x14ac:dyDescent="0.25">
      <c r="A1358" s="9">
        <v>41831</v>
      </c>
      <c r="B1358" s="309" t="s">
        <v>81</v>
      </c>
      <c r="C1358" s="309" t="s">
        <v>86</v>
      </c>
      <c r="D1358" s="310" t="s">
        <v>119</v>
      </c>
      <c r="E1358" s="127">
        <v>40</v>
      </c>
      <c r="F1358" s="127">
        <v>134</v>
      </c>
      <c r="G1358" s="245">
        <v>260.22000122070312</v>
      </c>
      <c r="H1358" s="245">
        <v>7.9199999570846558E-2</v>
      </c>
      <c r="I1358" s="245">
        <v>705271.5</v>
      </c>
      <c r="J1358" s="126">
        <v>0</v>
      </c>
      <c r="K1358" s="127">
        <v>26051</v>
      </c>
      <c r="L1358" s="251">
        <v>97.75440482131205</v>
      </c>
      <c r="M1358" s="127">
        <v>1275571</v>
      </c>
      <c r="N1358" s="251">
        <v>0</v>
      </c>
      <c r="O1358" s="127">
        <v>31159</v>
      </c>
      <c r="P1358" s="251">
        <v>0</v>
      </c>
      <c r="Q1358" s="127">
        <v>78412</v>
      </c>
      <c r="R1358" s="251">
        <v>99.947715759277344</v>
      </c>
      <c r="S1358" s="127">
        <v>984258</v>
      </c>
      <c r="T1358" s="251">
        <v>99.954177856445313</v>
      </c>
      <c r="U1358" s="251">
        <v>99.752883911132813</v>
      </c>
      <c r="V1358" s="251">
        <v>99.854888916015625</v>
      </c>
      <c r="W1358" s="251">
        <v>99.700729370117188</v>
      </c>
      <c r="X1358" s="251">
        <v>99.809135437011719</v>
      </c>
      <c r="Y1358" s="127">
        <v>1628562</v>
      </c>
      <c r="Z1358" s="251">
        <v>99.917228698730469</v>
      </c>
      <c r="AA1358" s="127">
        <v>330664</v>
      </c>
      <c r="AB1358" s="251">
        <v>99.880546569824219</v>
      </c>
      <c r="AC1358" s="127">
        <v>31181</v>
      </c>
      <c r="AD1358" s="251">
        <v>0.33032935857772827</v>
      </c>
      <c r="AE1358" s="127">
        <v>2326</v>
      </c>
      <c r="AF1358" s="251">
        <v>97.979362487792969</v>
      </c>
      <c r="AG1358" s="127">
        <v>1277450</v>
      </c>
      <c r="AH1358" s="251">
        <v>0.12524951994419098</v>
      </c>
      <c r="AI1358" s="127">
        <v>14934</v>
      </c>
      <c r="AJ1358" s="251">
        <v>96.330520629882813</v>
      </c>
      <c r="AK1358" s="251">
        <v>0.92775046825408936</v>
      </c>
      <c r="AL1358" s="251">
        <v>6.3735082745552063E-2</v>
      </c>
      <c r="AM1358" s="245">
        <v>0</v>
      </c>
      <c r="AN1358" s="126">
        <v>0</v>
      </c>
      <c r="AO1358" s="156">
        <v>0</v>
      </c>
      <c r="AP1358" s="127">
        <v>0</v>
      </c>
      <c r="AQ1358" s="127">
        <v>0</v>
      </c>
      <c r="AR1358" s="127">
        <v>0</v>
      </c>
      <c r="AS1358" s="127">
        <v>0</v>
      </c>
      <c r="AT1358" s="127">
        <v>0</v>
      </c>
      <c r="AU1358" s="127">
        <v>0</v>
      </c>
      <c r="AV1358" s="298"/>
      <c r="AW1358" s="298"/>
      <c r="AX1358" s="298"/>
      <c r="AY1358" s="298"/>
      <c r="AZ1358" s="298"/>
      <c r="BA1358" s="298"/>
    </row>
    <row r="1359" spans="1:53" x14ac:dyDescent="0.25">
      <c r="A1359" s="9">
        <v>41831</v>
      </c>
      <c r="B1359" s="309" t="s">
        <v>125</v>
      </c>
      <c r="C1359" s="309" t="s">
        <v>86</v>
      </c>
      <c r="D1359" s="310" t="s">
        <v>119</v>
      </c>
      <c r="E1359" s="127">
        <v>16</v>
      </c>
      <c r="F1359" s="127">
        <v>58</v>
      </c>
      <c r="G1359" s="245">
        <v>278.86080932617188</v>
      </c>
      <c r="H1359" s="245">
        <v>5.9999998658895493E-2</v>
      </c>
      <c r="I1359" s="245">
        <v>223931.21875</v>
      </c>
      <c r="J1359" s="126">
        <v>0</v>
      </c>
      <c r="K1359" s="127">
        <v>52911</v>
      </c>
      <c r="L1359" s="251">
        <v>97.42397611082761</v>
      </c>
      <c r="M1359" s="127">
        <v>808590</v>
      </c>
      <c r="N1359" s="251">
        <v>0</v>
      </c>
      <c r="O1359" s="127">
        <v>37393</v>
      </c>
      <c r="P1359" s="251">
        <v>0</v>
      </c>
      <c r="Q1359" s="127">
        <v>75568</v>
      </c>
      <c r="R1359" s="251">
        <v>99.939125061035156</v>
      </c>
      <c r="S1359" s="127">
        <v>643332</v>
      </c>
      <c r="T1359" s="251">
        <v>99.952743530273438</v>
      </c>
      <c r="U1359" s="251">
        <v>99.788726806640625</v>
      </c>
      <c r="V1359" s="251">
        <v>99.818572998046875</v>
      </c>
      <c r="W1359" s="251">
        <v>99.727981567382813</v>
      </c>
      <c r="X1359" s="251">
        <v>99.771400451660156</v>
      </c>
      <c r="Y1359" s="127">
        <v>840369</v>
      </c>
      <c r="Z1359" s="251">
        <v>99.940620422363281</v>
      </c>
      <c r="AA1359" s="127">
        <v>145673</v>
      </c>
      <c r="AB1359" s="251">
        <v>99.88055419921875</v>
      </c>
      <c r="AC1359" s="127">
        <v>37389</v>
      </c>
      <c r="AD1359" s="251">
        <v>0.2112920880317688</v>
      </c>
      <c r="AE1359" s="127">
        <v>3141</v>
      </c>
      <c r="AF1359" s="251">
        <v>98.631011962890625</v>
      </c>
      <c r="AG1359" s="127">
        <v>809344</v>
      </c>
      <c r="AH1359" s="251">
        <v>0.1194794774055481</v>
      </c>
      <c r="AI1359" s="127">
        <v>13165</v>
      </c>
      <c r="AJ1359" s="251">
        <v>93.042160034179688</v>
      </c>
      <c r="AK1359" s="251">
        <v>1.0408239364624023</v>
      </c>
      <c r="AL1359" s="251">
        <v>5.1260348409414291E-2</v>
      </c>
      <c r="AM1359" s="245">
        <v>0</v>
      </c>
      <c r="AN1359" s="126">
        <v>0</v>
      </c>
      <c r="AO1359" s="156">
        <v>0</v>
      </c>
      <c r="AP1359" s="127">
        <v>0</v>
      </c>
      <c r="AQ1359" s="127">
        <v>0</v>
      </c>
      <c r="AR1359" s="127">
        <v>0</v>
      </c>
      <c r="AS1359" s="127">
        <v>0</v>
      </c>
      <c r="AT1359" s="127">
        <v>0</v>
      </c>
      <c r="AU1359" s="127">
        <v>0</v>
      </c>
      <c r="AV1359" s="298"/>
      <c r="AW1359" s="298"/>
      <c r="AX1359" s="298"/>
      <c r="AY1359" s="298"/>
      <c r="AZ1359" s="298"/>
      <c r="BA1359" s="298"/>
    </row>
    <row r="1360" spans="1:53" x14ac:dyDescent="0.25">
      <c r="A1360" s="9">
        <v>41831</v>
      </c>
      <c r="B1360" s="313" t="s">
        <v>82</v>
      </c>
      <c r="C1360" s="313" t="s">
        <v>86</v>
      </c>
      <c r="D1360" s="314" t="s">
        <v>120</v>
      </c>
      <c r="E1360" s="131">
        <v>51</v>
      </c>
      <c r="F1360" s="131">
        <v>165</v>
      </c>
      <c r="G1360" s="246">
        <v>317.32321166992187</v>
      </c>
      <c r="H1360" s="246">
        <v>4.8000000417232513E-2</v>
      </c>
      <c r="I1360" s="246">
        <v>591854.875</v>
      </c>
      <c r="J1360" s="129">
        <v>0</v>
      </c>
      <c r="K1360" s="128">
        <v>49213</v>
      </c>
      <c r="L1360" s="252">
        <v>97.262918334586388</v>
      </c>
      <c r="M1360" s="128">
        <v>1158787</v>
      </c>
      <c r="N1360" s="252">
        <v>0</v>
      </c>
      <c r="O1360" s="128">
        <v>46698</v>
      </c>
      <c r="P1360" s="252">
        <v>0</v>
      </c>
      <c r="Q1360" s="128">
        <v>128183</v>
      </c>
      <c r="R1360" s="252">
        <v>99.920425415039063</v>
      </c>
      <c r="S1360" s="128">
        <v>907699</v>
      </c>
      <c r="T1360" s="252">
        <v>99.906135559082031</v>
      </c>
      <c r="U1360" s="252">
        <v>99.85009765625</v>
      </c>
      <c r="V1360" s="252">
        <v>99.891441345214844</v>
      </c>
      <c r="W1360" s="252">
        <v>99.770645141601562</v>
      </c>
      <c r="X1360" s="252">
        <v>99.797676086425781</v>
      </c>
      <c r="Y1360" s="128">
        <v>960627</v>
      </c>
      <c r="Z1360" s="252">
        <v>99.925254821777344</v>
      </c>
      <c r="AA1360" s="128">
        <v>158431</v>
      </c>
      <c r="AB1360" s="252">
        <v>99.68756103515625</v>
      </c>
      <c r="AC1360" s="128">
        <v>46747</v>
      </c>
      <c r="AD1360" s="252">
        <v>0.25884014368057251</v>
      </c>
      <c r="AE1360" s="128">
        <v>4987</v>
      </c>
      <c r="AF1360" s="252">
        <v>98.255462646484375</v>
      </c>
      <c r="AG1360" s="128">
        <v>1161982</v>
      </c>
      <c r="AH1360" s="252">
        <v>0.26799038052558899</v>
      </c>
      <c r="AI1360" s="128">
        <v>14127</v>
      </c>
      <c r="AJ1360" s="252">
        <v>93.607986450195313</v>
      </c>
      <c r="AK1360" s="252">
        <v>1.2974029779434204</v>
      </c>
      <c r="AL1360" s="252">
        <v>6.6703006625175476E-2</v>
      </c>
      <c r="AM1360" s="246">
        <v>0</v>
      </c>
      <c r="AN1360" s="129">
        <v>0</v>
      </c>
      <c r="AO1360" s="129">
        <v>0</v>
      </c>
      <c r="AP1360" s="296">
        <v>0</v>
      </c>
      <c r="AQ1360" s="296">
        <v>0</v>
      </c>
      <c r="AR1360" s="296">
        <v>0</v>
      </c>
      <c r="AS1360" s="296">
        <v>0</v>
      </c>
      <c r="AT1360" s="296">
        <v>0</v>
      </c>
      <c r="AU1360" s="296">
        <v>0</v>
      </c>
      <c r="AV1360" s="298"/>
      <c r="AW1360" s="298"/>
      <c r="AX1360" s="298"/>
      <c r="AY1360" s="298"/>
      <c r="AZ1360" s="298"/>
      <c r="BA1360" s="298"/>
    </row>
    <row r="1361" spans="1:53" x14ac:dyDescent="0.25">
      <c r="A1361" s="9">
        <v>41831</v>
      </c>
      <c r="B1361" s="313" t="s">
        <v>83</v>
      </c>
      <c r="C1361" s="313" t="s">
        <v>86</v>
      </c>
      <c r="D1361" s="314" t="s">
        <v>120</v>
      </c>
      <c r="E1361" s="131">
        <v>46</v>
      </c>
      <c r="F1361" s="131">
        <v>140</v>
      </c>
      <c r="G1361" s="246">
        <v>129.59762573242187</v>
      </c>
      <c r="H1361" s="246">
        <v>1.4400000683963299E-2</v>
      </c>
      <c r="I1361" s="246">
        <v>669718.1875</v>
      </c>
      <c r="J1361" s="131">
        <v>0</v>
      </c>
      <c r="K1361" s="130">
        <v>25335</v>
      </c>
      <c r="L1361" s="253">
        <v>97.055456877836988</v>
      </c>
      <c r="M1361" s="130">
        <v>820701</v>
      </c>
      <c r="N1361" s="253">
        <v>1.218470570165664E-4</v>
      </c>
      <c r="O1361" s="130">
        <v>17192</v>
      </c>
      <c r="P1361" s="253">
        <v>0</v>
      </c>
      <c r="Q1361" s="130">
        <v>59795</v>
      </c>
      <c r="R1361" s="253">
        <v>99.918052673339844</v>
      </c>
      <c r="S1361" s="130">
        <v>635441</v>
      </c>
      <c r="T1361" s="253">
        <v>99.91973876953125</v>
      </c>
      <c r="U1361" s="253">
        <v>99.854583740234375</v>
      </c>
      <c r="V1361" s="253">
        <v>99.7987060546875</v>
      </c>
      <c r="W1361" s="253">
        <v>99.772758483886719</v>
      </c>
      <c r="X1361" s="253">
        <v>99.718605041503906</v>
      </c>
      <c r="Y1361" s="130">
        <v>921892</v>
      </c>
      <c r="Z1361" s="253">
        <v>99.919296264648438</v>
      </c>
      <c r="AA1361" s="130">
        <v>191193</v>
      </c>
      <c r="AB1361" s="253">
        <v>99.812232971191406</v>
      </c>
      <c r="AC1361" s="130">
        <v>17193</v>
      </c>
      <c r="AD1361" s="253">
        <v>0.16285698115825653</v>
      </c>
      <c r="AE1361" s="130">
        <v>1482</v>
      </c>
      <c r="AF1361" s="253">
        <v>97.570846557617188</v>
      </c>
      <c r="AG1361" s="130">
        <v>822447</v>
      </c>
      <c r="AH1361" s="253">
        <v>0.27478975057601929</v>
      </c>
      <c r="AI1361" s="130">
        <v>7388</v>
      </c>
      <c r="AJ1361" s="253">
        <v>95.492691040039063</v>
      </c>
      <c r="AK1361" s="253">
        <v>1.2191675901412964</v>
      </c>
      <c r="AL1361" s="253">
        <v>8.6274288594722748E-2</v>
      </c>
      <c r="AM1361" s="256">
        <v>0</v>
      </c>
      <c r="AN1361" s="131">
        <v>0</v>
      </c>
      <c r="AO1361" s="131">
        <v>0</v>
      </c>
      <c r="AP1361" s="296">
        <v>0</v>
      </c>
      <c r="AQ1361" s="296">
        <v>0</v>
      </c>
      <c r="AR1361" s="296">
        <v>0</v>
      </c>
      <c r="AS1361" s="296">
        <v>0</v>
      </c>
      <c r="AT1361" s="296">
        <v>0</v>
      </c>
      <c r="AU1361" s="296">
        <v>0</v>
      </c>
      <c r="AV1361" s="298"/>
      <c r="AW1361" s="298"/>
      <c r="AX1361" s="298"/>
      <c r="AY1361" s="298"/>
      <c r="AZ1361" s="298"/>
      <c r="BA1361" s="298"/>
    </row>
    <row r="1362" spans="1:53" x14ac:dyDescent="0.25">
      <c r="A1362" s="9">
        <v>41831</v>
      </c>
      <c r="B1362" s="299" t="s">
        <v>85</v>
      </c>
      <c r="C1362" s="299" t="s">
        <v>86</v>
      </c>
      <c r="D1362" s="300">
        <v>3</v>
      </c>
      <c r="E1362" s="124">
        <v>134</v>
      </c>
      <c r="F1362" s="124">
        <v>435</v>
      </c>
      <c r="G1362" s="242">
        <v>232.56483459472656</v>
      </c>
      <c r="H1362" s="242">
        <v>0.10079999268054962</v>
      </c>
      <c r="I1362" s="242">
        <v>2247320.75</v>
      </c>
      <c r="J1362" s="125">
        <v>0</v>
      </c>
      <c r="K1362" s="124">
        <v>55410</v>
      </c>
      <c r="L1362" s="248">
        <v>97.484208626601699</v>
      </c>
      <c r="M1362" s="124">
        <v>2978802</v>
      </c>
      <c r="N1362" s="248">
        <v>0</v>
      </c>
      <c r="O1362" s="124">
        <v>30633</v>
      </c>
      <c r="P1362" s="248">
        <v>0</v>
      </c>
      <c r="Q1362" s="124">
        <v>194440</v>
      </c>
      <c r="R1362" s="248">
        <v>99.912567138671875</v>
      </c>
      <c r="S1362" s="124">
        <v>2216632</v>
      </c>
      <c r="T1362" s="248">
        <v>99.919746398925781</v>
      </c>
      <c r="U1362" s="248">
        <v>99.800865173339844</v>
      </c>
      <c r="V1362" s="248">
        <v>99.909393310546875</v>
      </c>
      <c r="W1362" s="248">
        <v>99.713607788085938</v>
      </c>
      <c r="X1362" s="248">
        <v>99.829216003417969</v>
      </c>
      <c r="Y1362" s="124">
        <v>4636357</v>
      </c>
      <c r="Z1362" s="248">
        <v>99.896858215332031</v>
      </c>
      <c r="AA1362" s="124">
        <v>771947</v>
      </c>
      <c r="AB1362" s="248">
        <v>99.732627868652344</v>
      </c>
      <c r="AC1362" s="124">
        <v>30716</v>
      </c>
      <c r="AD1362" s="248">
        <v>0.48183357715606689</v>
      </c>
      <c r="AE1362" s="124">
        <v>2397</v>
      </c>
      <c r="AF1362" s="248">
        <v>96.745933532714844</v>
      </c>
      <c r="AG1362" s="124">
        <v>2997524</v>
      </c>
      <c r="AH1362" s="248">
        <v>0.23742929100990295</v>
      </c>
      <c r="AI1362" s="124">
        <v>22577</v>
      </c>
      <c r="AJ1362" s="248">
        <v>89.812644958496094</v>
      </c>
      <c r="AK1362" s="248">
        <v>1.1732555627822876</v>
      </c>
      <c r="AL1362" s="248">
        <v>7.9124383628368378E-2</v>
      </c>
      <c r="AM1362" s="242">
        <v>0</v>
      </c>
      <c r="AN1362" s="125">
        <v>0</v>
      </c>
      <c r="AO1362" s="300">
        <v>0</v>
      </c>
      <c r="AP1362" s="124">
        <v>0</v>
      </c>
      <c r="AQ1362" s="124">
        <v>0</v>
      </c>
      <c r="AR1362" s="124">
        <v>0</v>
      </c>
      <c r="AS1362" s="124">
        <v>0</v>
      </c>
      <c r="AT1362" s="124">
        <v>0</v>
      </c>
      <c r="AU1362" s="124">
        <v>1</v>
      </c>
      <c r="AV1362" s="298"/>
      <c r="AW1362" s="298"/>
      <c r="AX1362" s="298"/>
      <c r="AY1362" s="298"/>
      <c r="AZ1362" s="298"/>
      <c r="BA1362" s="298"/>
    </row>
    <row r="1363" spans="1:53" x14ac:dyDescent="0.25">
      <c r="A1363" s="9">
        <v>41831</v>
      </c>
      <c r="B1363" s="304" t="s">
        <v>84</v>
      </c>
      <c r="C1363" s="304" t="s">
        <v>87</v>
      </c>
      <c r="D1363" s="305">
        <v>2</v>
      </c>
      <c r="E1363" s="142">
        <v>194</v>
      </c>
      <c r="F1363" s="142">
        <v>581</v>
      </c>
      <c r="G1363" s="243">
        <v>968.7508544921875</v>
      </c>
      <c r="H1363" s="243">
        <v>0.87083065509796143</v>
      </c>
      <c r="I1363" s="243">
        <v>4521043</v>
      </c>
      <c r="J1363" s="143">
        <v>0</v>
      </c>
      <c r="K1363" s="142">
        <v>113646</v>
      </c>
      <c r="L1363" s="249">
        <v>97.194797881139678</v>
      </c>
      <c r="M1363" s="142">
        <v>6486287</v>
      </c>
      <c r="N1363" s="249">
        <v>0</v>
      </c>
      <c r="O1363" s="142">
        <v>68279</v>
      </c>
      <c r="P1363" s="249">
        <v>1.9020504551008344E-3</v>
      </c>
      <c r="Q1363" s="142">
        <v>59743</v>
      </c>
      <c r="R1363" s="249">
        <v>99.907936096191406</v>
      </c>
      <c r="S1363" s="142">
        <v>4997079</v>
      </c>
      <c r="T1363" s="249">
        <v>99.980270385742187</v>
      </c>
      <c r="U1363" s="249">
        <v>99.756881713867188</v>
      </c>
      <c r="V1363" s="249">
        <v>99.880134582519531</v>
      </c>
      <c r="W1363" s="249">
        <v>99.6650390625</v>
      </c>
      <c r="X1363" s="249">
        <v>99.860427856445313</v>
      </c>
      <c r="Y1363" s="142">
        <v>20922872</v>
      </c>
      <c r="Z1363" s="249">
        <v>99.893760681152344</v>
      </c>
      <c r="AA1363" s="142">
        <v>12784</v>
      </c>
      <c r="AB1363" s="249">
        <v>88.876724243164063</v>
      </c>
      <c r="AC1363" s="142">
        <v>59701</v>
      </c>
      <c r="AD1363" s="249">
        <v>0.2747022807598114</v>
      </c>
      <c r="AE1363" s="142">
        <v>8586</v>
      </c>
      <c r="AF1363" s="249">
        <v>98.695549011230469</v>
      </c>
      <c r="AG1363" s="142">
        <v>6455347</v>
      </c>
      <c r="AH1363" s="249">
        <v>0.12893187999725342</v>
      </c>
      <c r="AI1363" s="142">
        <v>11050</v>
      </c>
      <c r="AJ1363" s="249">
        <v>94.407241821289063</v>
      </c>
      <c r="AK1363" s="249">
        <v>2.7022321224212646</v>
      </c>
      <c r="AL1363" s="249">
        <v>0.15611594915390015</v>
      </c>
      <c r="AM1363" s="243">
        <v>0</v>
      </c>
      <c r="AN1363" s="143">
        <v>0</v>
      </c>
      <c r="AO1363" s="305">
        <v>0</v>
      </c>
      <c r="AP1363" s="142">
        <v>0</v>
      </c>
      <c r="AQ1363" s="142">
        <v>0</v>
      </c>
      <c r="AR1363" s="142">
        <v>0</v>
      </c>
      <c r="AS1363" s="142">
        <v>0</v>
      </c>
      <c r="AT1363" s="142">
        <v>1</v>
      </c>
      <c r="AU1363" s="142">
        <v>0</v>
      </c>
      <c r="AV1363" s="298"/>
      <c r="AW1363" s="298"/>
      <c r="AX1363" s="298"/>
      <c r="AY1363" s="298"/>
      <c r="AZ1363" s="298"/>
      <c r="BA1363" s="298"/>
    </row>
    <row r="1364" spans="1:53" x14ac:dyDescent="0.25">
      <c r="A1364" s="9">
        <v>41830</v>
      </c>
      <c r="B1364" s="299" t="s">
        <v>17</v>
      </c>
      <c r="C1364" s="299"/>
      <c r="D1364" s="300">
        <v>3</v>
      </c>
      <c r="E1364" s="124">
        <v>853</v>
      </c>
      <c r="F1364" s="124">
        <v>2758</v>
      </c>
      <c r="G1364" s="242">
        <v>5462.3633422851562</v>
      </c>
      <c r="H1364" s="242">
        <v>3.4041389087215066</v>
      </c>
      <c r="I1364" s="242">
        <v>15272685.125</v>
      </c>
      <c r="J1364" s="125"/>
      <c r="K1364" s="124">
        <v>766548</v>
      </c>
      <c r="L1364" s="248">
        <v>97.482479896888393</v>
      </c>
      <c r="M1364" s="124">
        <v>28057733</v>
      </c>
      <c r="N1364" s="248">
        <v>1.3899911832928702E-4</v>
      </c>
      <c r="O1364" s="124">
        <v>627552</v>
      </c>
      <c r="P1364" s="248">
        <v>4.8373908983158648E-3</v>
      </c>
      <c r="Q1364" s="124">
        <v>1702911</v>
      </c>
      <c r="R1364" s="248">
        <v>99.890423844174208</v>
      </c>
      <c r="S1364" s="124">
        <v>21952994</v>
      </c>
      <c r="T1364" s="248">
        <v>99.934163929547182</v>
      </c>
      <c r="U1364" s="248">
        <v>99.743765372465518</v>
      </c>
      <c r="V1364" s="248">
        <v>99.800419608366894</v>
      </c>
      <c r="W1364" s="248">
        <v>99.634469988694477</v>
      </c>
      <c r="X1364" s="248">
        <v>99.734714933801314</v>
      </c>
      <c r="Y1364" s="124">
        <v>49315047</v>
      </c>
      <c r="Z1364" s="248">
        <v>99.902196168743188</v>
      </c>
      <c r="AA1364" s="124">
        <v>5087648</v>
      </c>
      <c r="AB1364" s="248">
        <v>99.811091873293066</v>
      </c>
      <c r="AC1364" s="124">
        <v>619131</v>
      </c>
      <c r="AD1364" s="248">
        <v>0.29460647407173962</v>
      </c>
      <c r="AE1364" s="124">
        <v>59606</v>
      </c>
      <c r="AF1364" s="248">
        <v>98.25353076823329</v>
      </c>
      <c r="AG1364" s="124">
        <v>28056570</v>
      </c>
      <c r="AH1364" s="248">
        <v>0.15197866156368164</v>
      </c>
      <c r="AI1364" s="124">
        <v>336959</v>
      </c>
      <c r="AJ1364" s="248">
        <v>94.783045746557221</v>
      </c>
      <c r="AK1364" s="248">
        <v>0.94228778520898315</v>
      </c>
      <c r="AL1364" s="248" t="e">
        <v>#DIV/0!</v>
      </c>
      <c r="AM1364" s="242"/>
      <c r="AN1364" s="125"/>
      <c r="AO1364" s="300"/>
      <c r="AP1364" s="124">
        <v>2</v>
      </c>
      <c r="AQ1364" s="124">
        <v>0</v>
      </c>
      <c r="AR1364" s="124">
        <v>1</v>
      </c>
      <c r="AS1364" s="124">
        <v>8</v>
      </c>
      <c r="AT1364" s="124">
        <v>3</v>
      </c>
      <c r="AU1364" s="124">
        <v>1</v>
      </c>
      <c r="AV1364" s="298"/>
      <c r="AW1364" s="298"/>
      <c r="AX1364" s="298"/>
      <c r="AY1364" s="298"/>
      <c r="AZ1364" s="298"/>
      <c r="BA1364" s="298"/>
    </row>
    <row r="1365" spans="1:53" x14ac:dyDescent="0.25">
      <c r="A1365" s="9">
        <v>41830</v>
      </c>
      <c r="B1365" s="304" t="s">
        <v>88</v>
      </c>
      <c r="C1365" s="304"/>
      <c r="D1365" s="305">
        <v>2</v>
      </c>
      <c r="E1365" s="142">
        <v>659</v>
      </c>
      <c r="F1365" s="142">
        <v>2177</v>
      </c>
      <c r="G1365" s="243">
        <v>4510.039306640625</v>
      </c>
      <c r="H1365" s="243">
        <v>2.0568001130595803</v>
      </c>
      <c r="I1365" s="243">
        <v>10124934.625</v>
      </c>
      <c r="J1365" s="143"/>
      <c r="K1365" s="142">
        <v>650901</v>
      </c>
      <c r="L1365" s="249">
        <v>97.477035678236788</v>
      </c>
      <c r="M1365" s="142">
        <v>21456102</v>
      </c>
      <c r="N1365" s="249">
        <v>1.8176648066450004E-4</v>
      </c>
      <c r="O1365" s="142">
        <v>558886</v>
      </c>
      <c r="P1365" s="249">
        <v>5.3678210639192042E-3</v>
      </c>
      <c r="Q1365" s="142">
        <v>1643304</v>
      </c>
      <c r="R1365" s="249">
        <v>99.889674335329175</v>
      </c>
      <c r="S1365" s="142">
        <v>16852013</v>
      </c>
      <c r="T1365" s="249">
        <v>99.919528890302161</v>
      </c>
      <c r="U1365" s="249">
        <v>99.750932289416454</v>
      </c>
      <c r="V1365" s="249">
        <v>99.780491432504476</v>
      </c>
      <c r="W1365" s="249">
        <v>99.640881410352819</v>
      </c>
      <c r="X1365" s="249">
        <v>99.70019696378678</v>
      </c>
      <c r="Y1365" s="142">
        <v>27419187</v>
      </c>
      <c r="Z1365" s="249">
        <v>99.911113534770365</v>
      </c>
      <c r="AA1365" s="142">
        <v>5075878</v>
      </c>
      <c r="AB1365" s="249">
        <v>99.828916676429657</v>
      </c>
      <c r="AC1365" s="142">
        <v>559168</v>
      </c>
      <c r="AD1365" s="249">
        <v>0.29311405615405672</v>
      </c>
      <c r="AE1365" s="142">
        <v>50890</v>
      </c>
      <c r="AF1365" s="249">
        <v>98.37492523793037</v>
      </c>
      <c r="AG1365" s="142">
        <v>21488067</v>
      </c>
      <c r="AH1365" s="249">
        <v>0.15935821367721897</v>
      </c>
      <c r="AI1365" s="142">
        <v>324152</v>
      </c>
      <c r="AJ1365" s="249">
        <v>94.770972618872761</v>
      </c>
      <c r="AK1365" s="249">
        <v>8.5951626073992446E-7</v>
      </c>
      <c r="AL1365" s="249" t="e">
        <v>#DIV/0!</v>
      </c>
      <c r="AM1365" s="243"/>
      <c r="AN1365" s="143"/>
      <c r="AO1365" s="305"/>
      <c r="AP1365" s="142">
        <v>2</v>
      </c>
      <c r="AQ1365" s="142">
        <v>0</v>
      </c>
      <c r="AR1365" s="142">
        <v>1</v>
      </c>
      <c r="AS1365" s="142">
        <v>8</v>
      </c>
      <c r="AT1365" s="142">
        <v>3</v>
      </c>
      <c r="AU1365" s="142">
        <v>1</v>
      </c>
      <c r="AV1365" s="298"/>
      <c r="AW1365" s="298"/>
      <c r="AX1365" s="298"/>
      <c r="AY1365" s="298"/>
      <c r="AZ1365" s="298"/>
      <c r="BA1365" s="298"/>
    </row>
    <row r="1366" spans="1:53" x14ac:dyDescent="0.25">
      <c r="A1366" s="9">
        <v>41830</v>
      </c>
      <c r="B1366" s="306" t="s">
        <v>89</v>
      </c>
      <c r="C1366" s="306"/>
      <c r="D1366" s="307">
        <v>1</v>
      </c>
      <c r="E1366" s="145">
        <v>194</v>
      </c>
      <c r="F1366" s="145">
        <v>581</v>
      </c>
      <c r="G1366" s="244">
        <v>952.32403564453125</v>
      </c>
      <c r="H1366" s="244">
        <v>1.3473387956619263</v>
      </c>
      <c r="I1366" s="244">
        <v>5147750.5</v>
      </c>
      <c r="J1366" s="138"/>
      <c r="K1366" s="145">
        <v>115647</v>
      </c>
      <c r="L1366" s="250">
        <v>97.513121827630627</v>
      </c>
      <c r="M1366" s="145">
        <v>6601631</v>
      </c>
      <c r="N1366" s="250">
        <v>0</v>
      </c>
      <c r="O1366" s="145">
        <v>68666</v>
      </c>
      <c r="P1366" s="250">
        <v>5.2011606749147177E-4</v>
      </c>
      <c r="Q1366" s="145">
        <v>59607</v>
      </c>
      <c r="R1366" s="250">
        <v>99.911087036132813</v>
      </c>
      <c r="S1366" s="145">
        <v>5100981</v>
      </c>
      <c r="T1366" s="250">
        <v>99.982513427734375</v>
      </c>
      <c r="U1366" s="250">
        <v>99.685432434082031</v>
      </c>
      <c r="V1366" s="250">
        <v>99.865188598632812</v>
      </c>
      <c r="W1366" s="250">
        <v>99.5968017578125</v>
      </c>
      <c r="X1366" s="250">
        <v>99.847724914550781</v>
      </c>
      <c r="Y1366" s="145">
        <v>21895860</v>
      </c>
      <c r="Z1366" s="250">
        <v>99.891029357910156</v>
      </c>
      <c r="AA1366" s="145">
        <v>11770</v>
      </c>
      <c r="AB1366" s="250">
        <v>92.124046325683594</v>
      </c>
      <c r="AC1366" s="145">
        <v>59963</v>
      </c>
      <c r="AD1366" s="250">
        <v>0.30852359533309937</v>
      </c>
      <c r="AE1366" s="145">
        <v>8716</v>
      </c>
      <c r="AF1366" s="250">
        <v>97.544746398925781</v>
      </c>
      <c r="AG1366" s="145">
        <v>6568503</v>
      </c>
      <c r="AH1366" s="250">
        <v>0.12783734500408173</v>
      </c>
      <c r="AI1366" s="145">
        <v>12807</v>
      </c>
      <c r="AJ1366" s="250">
        <v>95.088623046875</v>
      </c>
      <c r="AK1366" s="250">
        <v>2.7956397533416748</v>
      </c>
      <c r="AL1366" s="250">
        <v>0.16522827744483948</v>
      </c>
      <c r="AM1366" s="244"/>
      <c r="AN1366" s="138"/>
      <c r="AO1366" s="307"/>
      <c r="AP1366" s="145">
        <v>0</v>
      </c>
      <c r="AQ1366" s="145">
        <v>0</v>
      </c>
      <c r="AR1366" s="145">
        <v>0</v>
      </c>
      <c r="AS1366" s="145">
        <v>0</v>
      </c>
      <c r="AT1366" s="145">
        <v>0</v>
      </c>
      <c r="AU1366" s="145">
        <v>0</v>
      </c>
      <c r="AV1366" s="298"/>
      <c r="AW1366" s="298"/>
      <c r="AX1366" s="298"/>
      <c r="AY1366" s="298"/>
      <c r="AZ1366" s="298"/>
      <c r="BA1366" s="298"/>
    </row>
    <row r="1367" spans="1:53" x14ac:dyDescent="0.25">
      <c r="A1367" s="9">
        <v>41830</v>
      </c>
      <c r="B1367" s="309" t="s">
        <v>75</v>
      </c>
      <c r="C1367" s="309" t="s">
        <v>86</v>
      </c>
      <c r="D1367" s="310" t="s">
        <v>118</v>
      </c>
      <c r="E1367" s="127">
        <v>39</v>
      </c>
      <c r="F1367" s="127">
        <v>158</v>
      </c>
      <c r="G1367" s="245">
        <v>1170.4442138671875</v>
      </c>
      <c r="H1367" s="245">
        <v>0.53280001878738403</v>
      </c>
      <c r="I1367" s="245">
        <v>837288.9375</v>
      </c>
      <c r="J1367" s="126">
        <v>0</v>
      </c>
      <c r="K1367" s="127">
        <v>139575</v>
      </c>
      <c r="L1367" s="251">
        <v>97.510299122335667</v>
      </c>
      <c r="M1367" s="127">
        <v>3287124</v>
      </c>
      <c r="N1367" s="251">
        <v>1.1560257989913225E-3</v>
      </c>
      <c r="O1367" s="127">
        <v>148603</v>
      </c>
      <c r="P1367" s="251">
        <v>1.9515084102749825E-2</v>
      </c>
      <c r="Q1367" s="127">
        <v>343946</v>
      </c>
      <c r="R1367" s="251">
        <v>99.878761291503906</v>
      </c>
      <c r="S1367" s="127">
        <v>2632800</v>
      </c>
      <c r="T1367" s="251">
        <v>99.892127990722656</v>
      </c>
      <c r="U1367" s="251">
        <v>99.70928955078125</v>
      </c>
      <c r="V1367" s="251">
        <v>99.519393920898438</v>
      </c>
      <c r="W1367" s="251">
        <v>99.588401794433594</v>
      </c>
      <c r="X1367" s="251">
        <v>99.412040710449219</v>
      </c>
      <c r="Y1367" s="127">
        <v>3614020</v>
      </c>
      <c r="Z1367" s="251">
        <v>99.936439514160156</v>
      </c>
      <c r="AA1367" s="127">
        <v>616280</v>
      </c>
      <c r="AB1367" s="251">
        <v>99.729827880859375</v>
      </c>
      <c r="AC1367" s="127">
        <v>148659</v>
      </c>
      <c r="AD1367" s="251">
        <v>0.31683248281478882</v>
      </c>
      <c r="AE1367" s="127">
        <v>18692</v>
      </c>
      <c r="AF1367" s="251">
        <v>98.427131652832031</v>
      </c>
      <c r="AG1367" s="127">
        <v>3281107</v>
      </c>
      <c r="AH1367" s="251">
        <v>0.12111765891313553</v>
      </c>
      <c r="AI1367" s="127">
        <v>124269</v>
      </c>
      <c r="AJ1367" s="251">
        <v>96.315254211425781</v>
      </c>
      <c r="AK1367" s="251">
        <v>1.1350127458572388</v>
      </c>
      <c r="AL1367" s="251">
        <v>6.2142409384250641E-2</v>
      </c>
      <c r="AM1367" s="245">
        <v>0</v>
      </c>
      <c r="AN1367" s="126">
        <v>0</v>
      </c>
      <c r="AO1367" s="156">
        <v>0</v>
      </c>
      <c r="AP1367" s="127">
        <v>2</v>
      </c>
      <c r="AQ1367" s="127">
        <v>0</v>
      </c>
      <c r="AR1367" s="127">
        <v>0</v>
      </c>
      <c r="AS1367" s="127">
        <v>4</v>
      </c>
      <c r="AT1367" s="127">
        <v>0</v>
      </c>
      <c r="AU1367" s="127">
        <v>0</v>
      </c>
      <c r="AV1367" s="298"/>
      <c r="AW1367" s="298"/>
      <c r="AX1367" s="298"/>
      <c r="AY1367" s="298"/>
      <c r="AZ1367" s="298"/>
      <c r="BA1367" s="298"/>
    </row>
    <row r="1368" spans="1:53" x14ac:dyDescent="0.25">
      <c r="A1368" s="9">
        <v>41830</v>
      </c>
      <c r="B1368" s="309" t="s">
        <v>76</v>
      </c>
      <c r="C1368" s="309" t="s">
        <v>86</v>
      </c>
      <c r="D1368" s="310" t="s">
        <v>119</v>
      </c>
      <c r="E1368" s="127">
        <v>53</v>
      </c>
      <c r="F1368" s="127">
        <v>171</v>
      </c>
      <c r="G1368" s="245">
        <v>370.994384765625</v>
      </c>
      <c r="H1368" s="245">
        <v>4.8000002279877663E-3</v>
      </c>
      <c r="I1368" s="245">
        <v>629055.75</v>
      </c>
      <c r="J1368" s="126">
        <v>0</v>
      </c>
      <c r="K1368" s="127">
        <v>46539</v>
      </c>
      <c r="L1368" s="251">
        <v>97.722340402673026</v>
      </c>
      <c r="M1368" s="127">
        <v>1528658</v>
      </c>
      <c r="N1368" s="251">
        <v>0</v>
      </c>
      <c r="O1368" s="127">
        <v>40080</v>
      </c>
      <c r="P1368" s="251">
        <v>0</v>
      </c>
      <c r="Q1368" s="127">
        <v>137501</v>
      </c>
      <c r="R1368" s="251">
        <v>99.933090209960938</v>
      </c>
      <c r="S1368" s="127">
        <v>1202605</v>
      </c>
      <c r="T1368" s="251">
        <v>99.945869445800781</v>
      </c>
      <c r="U1368" s="251">
        <v>99.755485534667969</v>
      </c>
      <c r="V1368" s="251">
        <v>99.812385559082031</v>
      </c>
      <c r="W1368" s="251">
        <v>99.688735961914062</v>
      </c>
      <c r="X1368" s="251">
        <v>99.758354187011719</v>
      </c>
      <c r="Y1368" s="127">
        <v>1882661</v>
      </c>
      <c r="Z1368" s="251">
        <v>99.919952392578125</v>
      </c>
      <c r="AA1368" s="127">
        <v>316003</v>
      </c>
      <c r="AB1368" s="251">
        <v>99.86297607421875</v>
      </c>
      <c r="AC1368" s="127">
        <v>40119</v>
      </c>
      <c r="AD1368" s="251">
        <v>0.34397667646408081</v>
      </c>
      <c r="AE1368" s="127">
        <v>895</v>
      </c>
      <c r="AF1368" s="251">
        <v>97.541900634765625</v>
      </c>
      <c r="AG1368" s="127">
        <v>1530368</v>
      </c>
      <c r="AH1368" s="251">
        <v>0.13924755156040192</v>
      </c>
      <c r="AI1368" s="127">
        <v>16837</v>
      </c>
      <c r="AJ1368" s="251">
        <v>91.061355590820313</v>
      </c>
      <c r="AK1368" s="251">
        <v>1.1069583892822266</v>
      </c>
      <c r="AL1368" s="251">
        <v>5.5957864969968796E-2</v>
      </c>
      <c r="AM1368" s="245">
        <v>0</v>
      </c>
      <c r="AN1368" s="126">
        <v>0</v>
      </c>
      <c r="AO1368" s="156">
        <v>0</v>
      </c>
      <c r="AP1368" s="127">
        <v>0</v>
      </c>
      <c r="AQ1368" s="127">
        <v>0</v>
      </c>
      <c r="AR1368" s="127">
        <v>0</v>
      </c>
      <c r="AS1368" s="127">
        <v>0</v>
      </c>
      <c r="AT1368" s="127">
        <v>0</v>
      </c>
      <c r="AU1368" s="127">
        <v>0</v>
      </c>
      <c r="AV1368" s="298"/>
      <c r="AW1368" s="298"/>
      <c r="AX1368" s="298"/>
      <c r="AY1368" s="298"/>
      <c r="AZ1368" s="298"/>
      <c r="BA1368" s="298"/>
    </row>
    <row r="1369" spans="1:53" x14ac:dyDescent="0.25">
      <c r="A1369" s="9">
        <v>41830</v>
      </c>
      <c r="B1369" s="309" t="s">
        <v>77</v>
      </c>
      <c r="C1369" s="309" t="s">
        <v>86</v>
      </c>
      <c r="D1369" s="310" t="s">
        <v>118</v>
      </c>
      <c r="E1369" s="127">
        <v>65</v>
      </c>
      <c r="F1369" s="127">
        <v>220</v>
      </c>
      <c r="G1369" s="245">
        <v>528.715087890625</v>
      </c>
      <c r="H1369" s="245">
        <v>0.23040002584457397</v>
      </c>
      <c r="I1369" s="245">
        <v>859865.3125</v>
      </c>
      <c r="J1369" s="126">
        <v>0</v>
      </c>
      <c r="K1369" s="127">
        <v>87005</v>
      </c>
      <c r="L1369" s="251">
        <v>97.402448135164647</v>
      </c>
      <c r="M1369" s="127">
        <v>2717263</v>
      </c>
      <c r="N1369" s="251">
        <v>0</v>
      </c>
      <c r="O1369" s="127">
        <v>62728</v>
      </c>
      <c r="P1369" s="251">
        <v>0</v>
      </c>
      <c r="Q1369" s="127">
        <v>228625</v>
      </c>
      <c r="R1369" s="251">
        <v>99.966758728027344</v>
      </c>
      <c r="S1369" s="127">
        <v>2092765</v>
      </c>
      <c r="T1369" s="251">
        <v>99.95928955078125</v>
      </c>
      <c r="U1369" s="251">
        <v>99.840583801269531</v>
      </c>
      <c r="V1369" s="251">
        <v>99.852020263671875</v>
      </c>
      <c r="W1369" s="251">
        <v>99.807395935058594</v>
      </c>
      <c r="X1369" s="251">
        <v>99.811370849609375</v>
      </c>
      <c r="Y1369" s="127">
        <v>3058941</v>
      </c>
      <c r="Z1369" s="251">
        <v>99.892318725585938</v>
      </c>
      <c r="AA1369" s="127">
        <v>593420</v>
      </c>
      <c r="AB1369" s="251">
        <v>99.8604736328125</v>
      </c>
      <c r="AC1369" s="127">
        <v>62797</v>
      </c>
      <c r="AD1369" s="251">
        <v>0.26434382796287537</v>
      </c>
      <c r="AE1369" s="127">
        <v>5660</v>
      </c>
      <c r="AF1369" s="251">
        <v>98.621910095214844</v>
      </c>
      <c r="AG1369" s="127">
        <v>2721403</v>
      </c>
      <c r="AH1369" s="251">
        <v>0.12941853702068329</v>
      </c>
      <c r="AI1369" s="127">
        <v>26580</v>
      </c>
      <c r="AJ1369" s="251">
        <v>95.29345703125</v>
      </c>
      <c r="AK1369" s="251">
        <v>1.0180809497833252</v>
      </c>
      <c r="AL1369" s="251">
        <v>6.0349088162183762E-2</v>
      </c>
      <c r="AM1369" s="245">
        <v>0</v>
      </c>
      <c r="AN1369" s="126">
        <v>0</v>
      </c>
      <c r="AO1369" s="156">
        <v>0</v>
      </c>
      <c r="AP1369" s="127">
        <v>0</v>
      </c>
      <c r="AQ1369" s="127">
        <v>0</v>
      </c>
      <c r="AR1369" s="127">
        <v>0</v>
      </c>
      <c r="AS1369" s="127">
        <v>0</v>
      </c>
      <c r="AT1369" s="127">
        <v>0</v>
      </c>
      <c r="AU1369" s="127">
        <v>0</v>
      </c>
      <c r="AV1369" s="298"/>
      <c r="AW1369" s="298"/>
      <c r="AX1369" s="298"/>
      <c r="AY1369" s="298"/>
      <c r="AZ1369" s="298"/>
      <c r="BA1369" s="298"/>
    </row>
    <row r="1370" spans="1:53" x14ac:dyDescent="0.25">
      <c r="A1370" s="9">
        <v>41830</v>
      </c>
      <c r="B1370" s="309" t="s">
        <v>124</v>
      </c>
      <c r="C1370" s="309" t="s">
        <v>86</v>
      </c>
      <c r="D1370" s="310" t="s">
        <v>118</v>
      </c>
      <c r="E1370" s="127">
        <v>43</v>
      </c>
      <c r="F1370" s="127">
        <v>139</v>
      </c>
      <c r="G1370" s="245">
        <v>232.38479614257812</v>
      </c>
      <c r="H1370" s="245">
        <v>0.15600001811981201</v>
      </c>
      <c r="I1370" s="245">
        <v>491521.78125</v>
      </c>
      <c r="J1370" s="126">
        <v>0</v>
      </c>
      <c r="K1370" s="127">
        <v>21295</v>
      </c>
      <c r="L1370" s="251">
        <v>96.553181498004221</v>
      </c>
      <c r="M1370" s="127">
        <v>1413141</v>
      </c>
      <c r="N1370" s="251">
        <v>0</v>
      </c>
      <c r="O1370" s="127">
        <v>29192</v>
      </c>
      <c r="P1370" s="251">
        <v>0</v>
      </c>
      <c r="Q1370" s="127">
        <v>73983</v>
      </c>
      <c r="R1370" s="251">
        <v>99.932418823242188</v>
      </c>
      <c r="S1370" s="127">
        <v>1126234</v>
      </c>
      <c r="T1370" s="251">
        <v>99.939796447753906</v>
      </c>
      <c r="U1370" s="251">
        <v>99.657440185546875</v>
      </c>
      <c r="V1370" s="251">
        <v>99.768745422363281</v>
      </c>
      <c r="W1370" s="251">
        <v>99.590087890625</v>
      </c>
      <c r="X1370" s="251">
        <v>99.70867919921875</v>
      </c>
      <c r="Y1370" s="127">
        <v>1762657</v>
      </c>
      <c r="Z1370" s="251">
        <v>99.889938354492188</v>
      </c>
      <c r="AA1370" s="127">
        <v>312730</v>
      </c>
      <c r="AB1370" s="251">
        <v>99.871772766113281</v>
      </c>
      <c r="AC1370" s="127">
        <v>29196</v>
      </c>
      <c r="AD1370" s="251">
        <v>0.37333881855010986</v>
      </c>
      <c r="AE1370" s="127">
        <v>2634</v>
      </c>
      <c r="AF1370" s="251">
        <v>97.456336975097656</v>
      </c>
      <c r="AG1370" s="127">
        <v>1414546</v>
      </c>
      <c r="AH1370" s="251">
        <v>0.15100251138210297</v>
      </c>
      <c r="AI1370" s="127">
        <v>24689</v>
      </c>
      <c r="AJ1370" s="251">
        <v>91.085098266601563</v>
      </c>
      <c r="AK1370" s="251">
        <v>0.87557840347290039</v>
      </c>
      <c r="AL1370" s="251">
        <v>4.8147499561309814E-2</v>
      </c>
      <c r="AM1370" s="245">
        <v>0</v>
      </c>
      <c r="AN1370" s="126">
        <v>0</v>
      </c>
      <c r="AO1370" s="156">
        <v>0</v>
      </c>
      <c r="AP1370" s="127">
        <v>0</v>
      </c>
      <c r="AQ1370" s="127">
        <v>0</v>
      </c>
      <c r="AR1370" s="127">
        <v>0</v>
      </c>
      <c r="AS1370" s="127">
        <v>0</v>
      </c>
      <c r="AT1370" s="127">
        <v>0</v>
      </c>
      <c r="AU1370" s="127">
        <v>0</v>
      </c>
      <c r="AV1370" s="298"/>
      <c r="AW1370" s="298"/>
      <c r="AX1370" s="298"/>
      <c r="AY1370" s="298"/>
      <c r="AZ1370" s="298"/>
      <c r="BA1370" s="298"/>
    </row>
    <row r="1371" spans="1:53" x14ac:dyDescent="0.25">
      <c r="A1371" s="9">
        <v>41830</v>
      </c>
      <c r="B1371" s="309" t="s">
        <v>78</v>
      </c>
      <c r="C1371" s="309" t="s">
        <v>86</v>
      </c>
      <c r="D1371" s="310" t="s">
        <v>118</v>
      </c>
      <c r="E1371" s="127">
        <v>33</v>
      </c>
      <c r="F1371" s="127">
        <v>104</v>
      </c>
      <c r="G1371" s="245">
        <v>423.77047729492187</v>
      </c>
      <c r="H1371" s="245">
        <v>0.32879999279975891</v>
      </c>
      <c r="I1371" s="245">
        <v>427001.25</v>
      </c>
      <c r="J1371" s="126">
        <v>0</v>
      </c>
      <c r="K1371" s="127">
        <v>59044</v>
      </c>
      <c r="L1371" s="251">
        <v>97.640742497120797</v>
      </c>
      <c r="M1371" s="127">
        <v>1355060</v>
      </c>
      <c r="N1371" s="251">
        <v>0</v>
      </c>
      <c r="O1371" s="127">
        <v>50394</v>
      </c>
      <c r="P1371" s="251">
        <v>0</v>
      </c>
      <c r="Q1371" s="127">
        <v>102660</v>
      </c>
      <c r="R1371" s="251">
        <v>99.929862976074219</v>
      </c>
      <c r="S1371" s="127">
        <v>1054607</v>
      </c>
      <c r="T1371" s="251">
        <v>99.958847045898438</v>
      </c>
      <c r="U1371" s="251">
        <v>99.8372802734375</v>
      </c>
      <c r="V1371" s="251">
        <v>99.841926574707031</v>
      </c>
      <c r="W1371" s="251">
        <v>99.767257690429688</v>
      </c>
      <c r="X1371" s="251">
        <v>99.80084228515625</v>
      </c>
      <c r="Y1371" s="127">
        <v>1593651</v>
      </c>
      <c r="Z1371" s="251">
        <v>99.89263916015625</v>
      </c>
      <c r="AA1371" s="127">
        <v>279539</v>
      </c>
      <c r="AB1371" s="251">
        <v>99.8558349609375</v>
      </c>
      <c r="AC1371" s="127">
        <v>50430</v>
      </c>
      <c r="AD1371" s="251">
        <v>0.23398770391941071</v>
      </c>
      <c r="AE1371" s="127">
        <v>3880</v>
      </c>
      <c r="AF1371" s="251">
        <v>98.6597900390625</v>
      </c>
      <c r="AG1371" s="127">
        <v>1357798</v>
      </c>
      <c r="AH1371" s="251">
        <v>0.16747704148292542</v>
      </c>
      <c r="AI1371" s="127">
        <v>15337</v>
      </c>
      <c r="AJ1371" s="251">
        <v>96.290016174316406</v>
      </c>
      <c r="AK1371" s="251">
        <v>1.1502547264099121</v>
      </c>
      <c r="AL1371" s="251">
        <v>5.5429801344871521E-2</v>
      </c>
      <c r="AM1371" s="245">
        <v>0</v>
      </c>
      <c r="AN1371" s="126">
        <v>0</v>
      </c>
      <c r="AO1371" s="156">
        <v>0</v>
      </c>
      <c r="AP1371" s="127">
        <v>0</v>
      </c>
      <c r="AQ1371" s="127">
        <v>0</v>
      </c>
      <c r="AR1371" s="127">
        <v>0</v>
      </c>
      <c r="AS1371" s="127">
        <v>0</v>
      </c>
      <c r="AT1371" s="127">
        <v>1</v>
      </c>
      <c r="AU1371" s="127">
        <v>0</v>
      </c>
      <c r="AV1371" s="298"/>
      <c r="AW1371" s="298"/>
      <c r="AX1371" s="298"/>
      <c r="AY1371" s="298"/>
      <c r="AZ1371" s="298"/>
      <c r="BA1371" s="298"/>
    </row>
    <row r="1372" spans="1:53" x14ac:dyDescent="0.25">
      <c r="A1372" s="9">
        <v>41830</v>
      </c>
      <c r="B1372" s="309" t="s">
        <v>79</v>
      </c>
      <c r="C1372" s="309" t="s">
        <v>86</v>
      </c>
      <c r="D1372" s="310" t="s">
        <v>119</v>
      </c>
      <c r="E1372" s="127">
        <v>81</v>
      </c>
      <c r="F1372" s="127">
        <v>273</v>
      </c>
      <c r="G1372" s="245">
        <v>354.01205444335937</v>
      </c>
      <c r="H1372" s="245">
        <v>7.9199999570846558E-2</v>
      </c>
      <c r="I1372" s="245">
        <v>1269390.75</v>
      </c>
      <c r="J1372" s="126">
        <v>0</v>
      </c>
      <c r="K1372" s="127">
        <v>56446</v>
      </c>
      <c r="L1372" s="251">
        <v>97.611876838039905</v>
      </c>
      <c r="M1372" s="127">
        <v>2634346</v>
      </c>
      <c r="N1372" s="251">
        <v>0</v>
      </c>
      <c r="O1372" s="127">
        <v>42100</v>
      </c>
      <c r="P1372" s="251">
        <v>0</v>
      </c>
      <c r="Q1372" s="127">
        <v>139001</v>
      </c>
      <c r="R1372" s="251">
        <v>99.887054443359375</v>
      </c>
      <c r="S1372" s="127">
        <v>2124406</v>
      </c>
      <c r="T1372" s="251">
        <v>99.899169921875</v>
      </c>
      <c r="U1372" s="251">
        <v>99.605697631835938</v>
      </c>
      <c r="V1372" s="251">
        <v>99.697685241699219</v>
      </c>
      <c r="W1372" s="251">
        <v>99.493194580078125</v>
      </c>
      <c r="X1372" s="251">
        <v>99.597160339355469</v>
      </c>
      <c r="Y1372" s="127">
        <v>4144427</v>
      </c>
      <c r="Z1372" s="251">
        <v>99.900108337402344</v>
      </c>
      <c r="AA1372" s="127">
        <v>808698</v>
      </c>
      <c r="AB1372" s="251">
        <v>99.868927001953125</v>
      </c>
      <c r="AC1372" s="127">
        <v>42055</v>
      </c>
      <c r="AD1372" s="251">
        <v>0.29960766434669495</v>
      </c>
      <c r="AE1372" s="127">
        <v>2948</v>
      </c>
      <c r="AF1372" s="251">
        <v>98.236091613769531</v>
      </c>
      <c r="AG1372" s="127">
        <v>2634550</v>
      </c>
      <c r="AH1372" s="251">
        <v>0.13019300997257233</v>
      </c>
      <c r="AI1372" s="127">
        <v>27342</v>
      </c>
      <c r="AJ1372" s="251">
        <v>95.687950134277344</v>
      </c>
      <c r="AK1372" s="251">
        <v>1.0313402414321899</v>
      </c>
      <c r="AL1372" s="251">
        <v>6.1969589442014694E-2</v>
      </c>
      <c r="AM1372" s="245">
        <v>0</v>
      </c>
      <c r="AN1372" s="126">
        <v>0</v>
      </c>
      <c r="AO1372" s="156">
        <v>0</v>
      </c>
      <c r="AP1372" s="127">
        <v>0</v>
      </c>
      <c r="AQ1372" s="127">
        <v>0</v>
      </c>
      <c r="AR1372" s="127">
        <v>0</v>
      </c>
      <c r="AS1372" s="127">
        <v>3</v>
      </c>
      <c r="AT1372" s="127">
        <v>1</v>
      </c>
      <c r="AU1372" s="127">
        <v>0</v>
      </c>
      <c r="AV1372" s="298"/>
      <c r="AW1372" s="298"/>
      <c r="AX1372" s="298"/>
      <c r="AY1372" s="298"/>
      <c r="AZ1372" s="298"/>
      <c r="BA1372" s="298"/>
    </row>
    <row r="1373" spans="1:53" x14ac:dyDescent="0.25">
      <c r="A1373" s="9">
        <v>41830</v>
      </c>
      <c r="B1373" s="309" t="s">
        <v>80</v>
      </c>
      <c r="C1373" s="309" t="s">
        <v>86</v>
      </c>
      <c r="D1373" s="310" t="s">
        <v>119</v>
      </c>
      <c r="E1373" s="127">
        <v>58</v>
      </c>
      <c r="F1373" s="127">
        <v>180</v>
      </c>
      <c r="G1373" s="245">
        <v>245.53434753417969</v>
      </c>
      <c r="H1373" s="245">
        <v>3.840000182390213E-2</v>
      </c>
      <c r="I1373" s="245">
        <v>794706.8125</v>
      </c>
      <c r="J1373" s="126">
        <v>0</v>
      </c>
      <c r="K1373" s="127">
        <v>36124</v>
      </c>
      <c r="L1373" s="251">
        <v>97.591628834016163</v>
      </c>
      <c r="M1373" s="127">
        <v>1471480</v>
      </c>
      <c r="N1373" s="251">
        <v>0</v>
      </c>
      <c r="O1373" s="127">
        <v>29364</v>
      </c>
      <c r="P1373" s="251">
        <v>0</v>
      </c>
      <c r="Q1373" s="127">
        <v>85589</v>
      </c>
      <c r="R1373" s="251">
        <v>99.556015014648438</v>
      </c>
      <c r="S1373" s="127">
        <v>1135130</v>
      </c>
      <c r="T1373" s="251">
        <v>99.94635009765625</v>
      </c>
      <c r="U1373" s="251">
        <v>99.799072265625</v>
      </c>
      <c r="V1373" s="251">
        <v>99.910568237304688</v>
      </c>
      <c r="W1373" s="251">
        <v>99.355979919433594</v>
      </c>
      <c r="X1373" s="251">
        <v>99.856964111328125</v>
      </c>
      <c r="Y1373" s="127">
        <v>1805739</v>
      </c>
      <c r="Z1373" s="251">
        <v>99.918479919433594</v>
      </c>
      <c r="AA1373" s="127">
        <v>345526</v>
      </c>
      <c r="AB1373" s="251">
        <v>99.861946105957031</v>
      </c>
      <c r="AC1373" s="127">
        <v>29370</v>
      </c>
      <c r="AD1373" s="251">
        <v>0.19067075848579407</v>
      </c>
      <c r="AE1373" s="127">
        <v>1987</v>
      </c>
      <c r="AF1373" s="251">
        <v>98.7418212890625</v>
      </c>
      <c r="AG1373" s="127">
        <v>1474202</v>
      </c>
      <c r="AH1373" s="251">
        <v>0.12576295435428619</v>
      </c>
      <c r="AI1373" s="127">
        <v>14951</v>
      </c>
      <c r="AJ1373" s="251">
        <v>95.873184204101563</v>
      </c>
      <c r="AK1373" s="251">
        <v>1.1789885759353638</v>
      </c>
      <c r="AL1373" s="251">
        <v>6.0670554637908936E-2</v>
      </c>
      <c r="AM1373" s="245">
        <v>0</v>
      </c>
      <c r="AN1373" s="126">
        <v>0</v>
      </c>
      <c r="AO1373" s="156">
        <v>0</v>
      </c>
      <c r="AP1373" s="127">
        <v>0</v>
      </c>
      <c r="AQ1373" s="127">
        <v>0</v>
      </c>
      <c r="AR1373" s="127">
        <v>1</v>
      </c>
      <c r="AS1373" s="127">
        <v>0</v>
      </c>
      <c r="AT1373" s="127">
        <v>0</v>
      </c>
      <c r="AU1373" s="127">
        <v>0</v>
      </c>
      <c r="AV1373" s="298"/>
      <c r="AW1373" s="298"/>
      <c r="AX1373" s="298"/>
      <c r="AY1373" s="298"/>
      <c r="AZ1373" s="298"/>
      <c r="BA1373" s="298"/>
    </row>
    <row r="1374" spans="1:53" x14ac:dyDescent="0.25">
      <c r="A1374" s="9">
        <v>41830</v>
      </c>
      <c r="B1374" s="309" t="s">
        <v>81</v>
      </c>
      <c r="C1374" s="309" t="s">
        <v>86</v>
      </c>
      <c r="D1374" s="310" t="s">
        <v>119</v>
      </c>
      <c r="E1374" s="127">
        <v>40</v>
      </c>
      <c r="F1374" s="127">
        <v>134</v>
      </c>
      <c r="G1374" s="245">
        <v>239.02796936035156</v>
      </c>
      <c r="H1374" s="245">
        <v>0.24240002036094666</v>
      </c>
      <c r="I1374" s="245">
        <v>713112.375</v>
      </c>
      <c r="J1374" s="126">
        <v>0</v>
      </c>
      <c r="K1374" s="127">
        <v>25444</v>
      </c>
      <c r="L1374" s="251">
        <v>97.571136613739966</v>
      </c>
      <c r="M1374" s="127">
        <v>1247105</v>
      </c>
      <c r="N1374" s="251">
        <v>0</v>
      </c>
      <c r="O1374" s="127">
        <v>29361</v>
      </c>
      <c r="P1374" s="251">
        <v>0</v>
      </c>
      <c r="Q1374" s="127">
        <v>93711</v>
      </c>
      <c r="R1374" s="251">
        <v>99.953048706054688</v>
      </c>
      <c r="S1374" s="127">
        <v>987046</v>
      </c>
      <c r="T1374" s="251">
        <v>99.949546813964844</v>
      </c>
      <c r="U1374" s="251">
        <v>99.628761291503906</v>
      </c>
      <c r="V1374" s="251">
        <v>99.823509216308594</v>
      </c>
      <c r="W1374" s="251">
        <v>99.581985473632813</v>
      </c>
      <c r="X1374" s="251">
        <v>99.773147583007812</v>
      </c>
      <c r="Y1374" s="127">
        <v>1701950</v>
      </c>
      <c r="Z1374" s="251">
        <v>99.922676086425781</v>
      </c>
      <c r="AA1374" s="127">
        <v>363981</v>
      </c>
      <c r="AB1374" s="251">
        <v>99.892303466796875</v>
      </c>
      <c r="AC1374" s="127">
        <v>29340</v>
      </c>
      <c r="AD1374" s="251">
        <v>0.31356510519981384</v>
      </c>
      <c r="AE1374" s="127">
        <v>2427</v>
      </c>
      <c r="AF1374" s="251">
        <v>98.763908386230469</v>
      </c>
      <c r="AG1374" s="127">
        <v>1248712</v>
      </c>
      <c r="AH1374" s="251">
        <v>0.13734151422977448</v>
      </c>
      <c r="AI1374" s="127">
        <v>15369</v>
      </c>
      <c r="AJ1374" s="251">
        <v>95.471405029296875</v>
      </c>
      <c r="AK1374" s="251">
        <v>0.93602550029754639</v>
      </c>
      <c r="AL1374" s="251">
        <v>6.2024615705013275E-2</v>
      </c>
      <c r="AM1374" s="245">
        <v>0</v>
      </c>
      <c r="AN1374" s="126">
        <v>0</v>
      </c>
      <c r="AO1374" s="156">
        <v>0</v>
      </c>
      <c r="AP1374" s="127">
        <v>0</v>
      </c>
      <c r="AQ1374" s="127">
        <v>0</v>
      </c>
      <c r="AR1374" s="127">
        <v>0</v>
      </c>
      <c r="AS1374" s="127">
        <v>0</v>
      </c>
      <c r="AT1374" s="127">
        <v>0</v>
      </c>
      <c r="AU1374" s="127">
        <v>0</v>
      </c>
      <c r="AV1374" s="298"/>
      <c r="AW1374" s="298"/>
      <c r="AX1374" s="298"/>
      <c r="AY1374" s="298"/>
      <c r="AZ1374" s="298"/>
      <c r="BA1374" s="298"/>
    </row>
    <row r="1375" spans="1:53" x14ac:dyDescent="0.25">
      <c r="A1375" s="9">
        <v>41830</v>
      </c>
      <c r="B1375" s="309" t="s">
        <v>125</v>
      </c>
      <c r="C1375" s="309" t="s">
        <v>86</v>
      </c>
      <c r="D1375" s="310" t="s">
        <v>119</v>
      </c>
      <c r="E1375" s="127">
        <v>16</v>
      </c>
      <c r="F1375" s="127">
        <v>58</v>
      </c>
      <c r="G1375" s="245">
        <v>265.25527954101562</v>
      </c>
      <c r="H1375" s="245">
        <v>0.15840001404285431</v>
      </c>
      <c r="I1375" s="245">
        <v>281963.59375</v>
      </c>
      <c r="J1375" s="126">
        <v>0</v>
      </c>
      <c r="K1375" s="127">
        <v>51554</v>
      </c>
      <c r="L1375" s="251">
        <v>97.619971292237267</v>
      </c>
      <c r="M1375" s="127">
        <v>845903</v>
      </c>
      <c r="N1375" s="251">
        <v>0</v>
      </c>
      <c r="O1375" s="127">
        <v>34402</v>
      </c>
      <c r="P1375" s="251">
        <v>0</v>
      </c>
      <c r="Q1375" s="127">
        <v>80033</v>
      </c>
      <c r="R1375" s="251">
        <v>99.940025329589844</v>
      </c>
      <c r="S1375" s="127">
        <v>653230</v>
      </c>
      <c r="T1375" s="251">
        <v>99.938308715820312</v>
      </c>
      <c r="U1375" s="251">
        <v>99.796524047851563</v>
      </c>
      <c r="V1375" s="251">
        <v>99.801513671875</v>
      </c>
      <c r="W1375" s="251">
        <v>99.736671447753906</v>
      </c>
      <c r="X1375" s="251">
        <v>99.739944458007812</v>
      </c>
      <c r="Y1375" s="127">
        <v>895005</v>
      </c>
      <c r="Z1375" s="251">
        <v>99.944137573242188</v>
      </c>
      <c r="AA1375" s="127">
        <v>162005</v>
      </c>
      <c r="AB1375" s="251">
        <v>99.895683288574219</v>
      </c>
      <c r="AC1375" s="127">
        <v>34396</v>
      </c>
      <c r="AD1375" s="251">
        <v>0.17443889379501343</v>
      </c>
      <c r="AE1375" s="127">
        <v>3141</v>
      </c>
      <c r="AF1375" s="251">
        <v>99.108566284179688</v>
      </c>
      <c r="AG1375" s="127">
        <v>846462</v>
      </c>
      <c r="AH1375" s="251">
        <v>0.10998721420764923</v>
      </c>
      <c r="AI1375" s="127">
        <v>13817</v>
      </c>
      <c r="AJ1375" s="251">
        <v>92.125640869140625</v>
      </c>
      <c r="AK1375" s="251">
        <v>1.0079810619354248</v>
      </c>
      <c r="AL1375" s="251">
        <v>5.5753447115421295E-2</v>
      </c>
      <c r="AM1375" s="245">
        <v>0</v>
      </c>
      <c r="AN1375" s="126">
        <v>0</v>
      </c>
      <c r="AO1375" s="156">
        <v>0</v>
      </c>
      <c r="AP1375" s="127">
        <v>0</v>
      </c>
      <c r="AQ1375" s="127">
        <v>0</v>
      </c>
      <c r="AR1375" s="127">
        <v>0</v>
      </c>
      <c r="AS1375" s="127">
        <v>0</v>
      </c>
      <c r="AT1375" s="127">
        <v>0</v>
      </c>
      <c r="AU1375" s="127">
        <v>0</v>
      </c>
      <c r="AV1375" s="298"/>
      <c r="AW1375" s="298"/>
      <c r="AX1375" s="298"/>
      <c r="AY1375" s="298"/>
      <c r="AZ1375" s="298"/>
      <c r="BA1375" s="298"/>
    </row>
    <row r="1376" spans="1:53" x14ac:dyDescent="0.25">
      <c r="A1376" s="9">
        <v>41830</v>
      </c>
      <c r="B1376" s="313" t="s">
        <v>82</v>
      </c>
      <c r="C1376" s="313" t="s">
        <v>86</v>
      </c>
      <c r="D1376" s="314" t="s">
        <v>120</v>
      </c>
      <c r="E1376" s="131">
        <v>51</v>
      </c>
      <c r="F1376" s="131">
        <v>165</v>
      </c>
      <c r="G1376" s="246">
        <v>325.21914672851562</v>
      </c>
      <c r="H1376" s="246">
        <v>0.18000002205371857</v>
      </c>
      <c r="I1376" s="246">
        <v>642523.1875</v>
      </c>
      <c r="J1376" s="129">
        <v>0</v>
      </c>
      <c r="K1376" s="128">
        <v>48672</v>
      </c>
      <c r="L1376" s="252">
        <v>97.179076265614725</v>
      </c>
      <c r="M1376" s="128">
        <v>1105769</v>
      </c>
      <c r="N1376" s="252">
        <v>0</v>
      </c>
      <c r="O1376" s="128">
        <v>46383</v>
      </c>
      <c r="P1376" s="252">
        <v>0</v>
      </c>
      <c r="Q1376" s="128">
        <v>112861</v>
      </c>
      <c r="R1376" s="252">
        <v>99.782920837402344</v>
      </c>
      <c r="S1376" s="128">
        <v>919625</v>
      </c>
      <c r="T1376" s="252">
        <v>99.793724060058594</v>
      </c>
      <c r="U1376" s="252">
        <v>99.840461730957031</v>
      </c>
      <c r="V1376" s="252">
        <v>99.840652465820312</v>
      </c>
      <c r="W1376" s="252">
        <v>99.623725891113281</v>
      </c>
      <c r="X1376" s="252">
        <v>99.63470458984375</v>
      </c>
      <c r="Y1376" s="128">
        <v>1059566</v>
      </c>
      <c r="Z1376" s="252">
        <v>99.93365478515625</v>
      </c>
      <c r="AA1376" s="128">
        <v>190599</v>
      </c>
      <c r="AB1376" s="252">
        <v>99.772819519042969</v>
      </c>
      <c r="AC1376" s="128">
        <v>46452</v>
      </c>
      <c r="AD1376" s="252">
        <v>0.27555325627326965</v>
      </c>
      <c r="AE1376" s="128">
        <v>4848</v>
      </c>
      <c r="AF1376" s="252">
        <v>98.164192199707031</v>
      </c>
      <c r="AG1376" s="128">
        <v>1108268</v>
      </c>
      <c r="AH1376" s="252">
        <v>0.27033171057701111</v>
      </c>
      <c r="AI1376" s="128">
        <v>14285</v>
      </c>
      <c r="AJ1376" s="252">
        <v>94.665733337402344</v>
      </c>
      <c r="AK1376" s="252">
        <v>1.3151623010635376</v>
      </c>
      <c r="AL1376" s="252">
        <v>6.9270297884941101E-2</v>
      </c>
      <c r="AM1376" s="246">
        <v>0</v>
      </c>
      <c r="AN1376" s="129">
        <v>0</v>
      </c>
      <c r="AO1376" s="129">
        <v>0</v>
      </c>
      <c r="AP1376" s="296">
        <v>0</v>
      </c>
      <c r="AQ1376" s="296">
        <v>0</v>
      </c>
      <c r="AR1376" s="296">
        <v>0</v>
      </c>
      <c r="AS1376" s="296">
        <v>1</v>
      </c>
      <c r="AT1376" s="296">
        <v>0</v>
      </c>
      <c r="AU1376" s="296">
        <v>0</v>
      </c>
      <c r="AV1376" s="298"/>
      <c r="AW1376" s="298"/>
      <c r="AX1376" s="298"/>
      <c r="AY1376" s="298"/>
      <c r="AZ1376" s="298"/>
      <c r="BA1376" s="298"/>
    </row>
    <row r="1377" spans="1:53" x14ac:dyDescent="0.25">
      <c r="A1377" s="9">
        <v>41830</v>
      </c>
      <c r="B1377" s="313" t="s">
        <v>83</v>
      </c>
      <c r="C1377" s="313" t="s">
        <v>86</v>
      </c>
      <c r="D1377" s="314" t="s">
        <v>120</v>
      </c>
      <c r="E1377" s="131">
        <v>46</v>
      </c>
      <c r="F1377" s="131">
        <v>140</v>
      </c>
      <c r="G1377" s="246">
        <v>122.080810546875</v>
      </c>
      <c r="H1377" s="246">
        <v>0</v>
      </c>
      <c r="I1377" s="246">
        <v>730684.875</v>
      </c>
      <c r="J1377" s="131">
        <v>0</v>
      </c>
      <c r="K1377" s="130">
        <v>24522</v>
      </c>
      <c r="L1377" s="253">
        <v>97.308539270858816</v>
      </c>
      <c r="M1377" s="130">
        <v>793929</v>
      </c>
      <c r="N1377" s="253">
        <v>1.2595584848895669E-4</v>
      </c>
      <c r="O1377" s="130">
        <v>16167</v>
      </c>
      <c r="P1377" s="253">
        <v>0</v>
      </c>
      <c r="Q1377" s="130">
        <v>50040</v>
      </c>
      <c r="R1377" s="253">
        <v>99.920066833496094</v>
      </c>
      <c r="S1377" s="130">
        <v>641294</v>
      </c>
      <c r="T1377" s="253">
        <v>99.888816833496094</v>
      </c>
      <c r="U1377" s="253">
        <v>99.752578735351563</v>
      </c>
      <c r="V1377" s="253">
        <v>99.784492492675781</v>
      </c>
      <c r="W1377" s="253">
        <v>99.672843933105469</v>
      </c>
      <c r="X1377" s="253">
        <v>99.673545837402344</v>
      </c>
      <c r="Y1377" s="130">
        <v>1071649</v>
      </c>
      <c r="Z1377" s="253">
        <v>99.919654846191406</v>
      </c>
      <c r="AA1377" s="130">
        <v>244420</v>
      </c>
      <c r="AB1377" s="253">
        <v>99.831031799316406</v>
      </c>
      <c r="AC1377" s="130">
        <v>16176</v>
      </c>
      <c r="AD1377" s="253">
        <v>0.29055389761924744</v>
      </c>
      <c r="AE1377" s="130">
        <v>1541</v>
      </c>
      <c r="AF1377" s="253">
        <v>98.572357177734375</v>
      </c>
      <c r="AG1377" s="130">
        <v>795957</v>
      </c>
      <c r="AH1377" s="253">
        <v>0.30089566111564636</v>
      </c>
      <c r="AI1377" s="130">
        <v>8594</v>
      </c>
      <c r="AJ1377" s="253">
        <v>96.090293884277344</v>
      </c>
      <c r="AK1377" s="253">
        <v>1.1794130802154541</v>
      </c>
      <c r="AL1377" s="253">
        <v>7.6765723526477814E-2</v>
      </c>
      <c r="AM1377" s="256">
        <v>0</v>
      </c>
      <c r="AN1377" s="131">
        <v>0</v>
      </c>
      <c r="AO1377" s="131">
        <v>0</v>
      </c>
      <c r="AP1377" s="296">
        <v>0</v>
      </c>
      <c r="AQ1377" s="296">
        <v>0</v>
      </c>
      <c r="AR1377" s="296">
        <v>0</v>
      </c>
      <c r="AS1377" s="296">
        <v>0</v>
      </c>
      <c r="AT1377" s="296">
        <v>1</v>
      </c>
      <c r="AU1377" s="296">
        <v>0</v>
      </c>
      <c r="AV1377" s="298"/>
      <c r="AW1377" s="298"/>
      <c r="AX1377" s="298"/>
      <c r="AY1377" s="298"/>
      <c r="AZ1377" s="298"/>
      <c r="BA1377" s="298"/>
    </row>
    <row r="1378" spans="1:53" x14ac:dyDescent="0.25">
      <c r="A1378" s="9">
        <v>41830</v>
      </c>
      <c r="B1378" s="299" t="s">
        <v>85</v>
      </c>
      <c r="C1378" s="299" t="s">
        <v>86</v>
      </c>
      <c r="D1378" s="300">
        <v>3</v>
      </c>
      <c r="E1378" s="124">
        <v>134</v>
      </c>
      <c r="F1378" s="124">
        <v>435</v>
      </c>
      <c r="G1378" s="242">
        <v>232.60073852539062</v>
      </c>
      <c r="H1378" s="242">
        <v>0.10559999942779541</v>
      </c>
      <c r="I1378" s="242">
        <v>2447820</v>
      </c>
      <c r="J1378" s="125">
        <v>0</v>
      </c>
      <c r="K1378" s="124">
        <v>54681</v>
      </c>
      <c r="L1378" s="248">
        <v>97.432380534372086</v>
      </c>
      <c r="M1378" s="124">
        <v>3056324</v>
      </c>
      <c r="N1378" s="248">
        <v>0</v>
      </c>
      <c r="O1378" s="124">
        <v>30112</v>
      </c>
      <c r="P1378" s="248">
        <v>3.3209351822733879E-3</v>
      </c>
      <c r="Q1378" s="124">
        <v>195354</v>
      </c>
      <c r="R1378" s="248">
        <v>99.901718139648438</v>
      </c>
      <c r="S1378" s="124">
        <v>2282271</v>
      </c>
      <c r="T1378" s="248">
        <v>99.919204711914063</v>
      </c>
      <c r="U1378" s="248">
        <v>99.794105529785156</v>
      </c>
      <c r="V1378" s="248">
        <v>99.922523498535156</v>
      </c>
      <c r="W1378" s="248">
        <v>99.696029663085938</v>
      </c>
      <c r="X1378" s="248">
        <v>99.841789245605469</v>
      </c>
      <c r="Y1378" s="124">
        <v>4828921</v>
      </c>
      <c r="Z1378" s="248">
        <v>99.904098510742188</v>
      </c>
      <c r="AA1378" s="124">
        <v>842677</v>
      </c>
      <c r="AB1378" s="248">
        <v>99.761474609375</v>
      </c>
      <c r="AC1378" s="124">
        <v>30178</v>
      </c>
      <c r="AD1378" s="248">
        <v>0.42415004968643188</v>
      </c>
      <c r="AE1378" s="124">
        <v>2237</v>
      </c>
      <c r="AF1378" s="248">
        <v>96.960212707519531</v>
      </c>
      <c r="AG1378" s="124">
        <v>3074694</v>
      </c>
      <c r="AH1378" s="248">
        <v>0.22392472624778748</v>
      </c>
      <c r="AI1378" s="124">
        <v>22082</v>
      </c>
      <c r="AJ1378" s="248">
        <v>90.186576843261719</v>
      </c>
      <c r="AK1378" s="248">
        <v>1.192325234413147</v>
      </c>
      <c r="AL1378" s="248">
        <v>7.4744619429111481E-2</v>
      </c>
      <c r="AM1378" s="242">
        <v>0</v>
      </c>
      <c r="AN1378" s="125">
        <v>0</v>
      </c>
      <c r="AO1378" s="300">
        <v>0</v>
      </c>
      <c r="AP1378" s="124">
        <v>0</v>
      </c>
      <c r="AQ1378" s="124">
        <v>0</v>
      </c>
      <c r="AR1378" s="124">
        <v>0</v>
      </c>
      <c r="AS1378" s="124">
        <v>0</v>
      </c>
      <c r="AT1378" s="124">
        <v>0</v>
      </c>
      <c r="AU1378" s="124">
        <v>1</v>
      </c>
      <c r="AV1378" s="298"/>
      <c r="AW1378" s="298"/>
      <c r="AX1378" s="298"/>
      <c r="AY1378" s="298"/>
      <c r="AZ1378" s="298"/>
      <c r="BA1378" s="298"/>
    </row>
    <row r="1379" spans="1:53" x14ac:dyDescent="0.25">
      <c r="A1379" s="9">
        <v>41830</v>
      </c>
      <c r="B1379" s="304" t="s">
        <v>84</v>
      </c>
      <c r="C1379" s="304" t="s">
        <v>87</v>
      </c>
      <c r="D1379" s="305">
        <v>2</v>
      </c>
      <c r="E1379" s="142">
        <v>194</v>
      </c>
      <c r="F1379" s="142">
        <v>581</v>
      </c>
      <c r="G1379" s="243">
        <v>952.32403564453125</v>
      </c>
      <c r="H1379" s="243">
        <v>1.3473387956619263</v>
      </c>
      <c r="I1379" s="243">
        <v>5147750.5</v>
      </c>
      <c r="J1379" s="143">
        <v>0</v>
      </c>
      <c r="K1379" s="142">
        <v>115647</v>
      </c>
      <c r="L1379" s="249">
        <v>97.513121827630627</v>
      </c>
      <c r="M1379" s="142">
        <v>6601631</v>
      </c>
      <c r="N1379" s="249">
        <v>0</v>
      </c>
      <c r="O1379" s="142">
        <v>68666</v>
      </c>
      <c r="P1379" s="249">
        <v>5.2011606749147177E-4</v>
      </c>
      <c r="Q1379" s="142">
        <v>59607</v>
      </c>
      <c r="R1379" s="249">
        <v>99.911087036132813</v>
      </c>
      <c r="S1379" s="142">
        <v>5100981</v>
      </c>
      <c r="T1379" s="249">
        <v>99.982513427734375</v>
      </c>
      <c r="U1379" s="249">
        <v>99.685432434082031</v>
      </c>
      <c r="V1379" s="249">
        <v>99.865188598632812</v>
      </c>
      <c r="W1379" s="249">
        <v>99.5968017578125</v>
      </c>
      <c r="X1379" s="249">
        <v>99.847724914550781</v>
      </c>
      <c r="Y1379" s="142">
        <v>21895860</v>
      </c>
      <c r="Z1379" s="249">
        <v>99.891029357910156</v>
      </c>
      <c r="AA1379" s="142">
        <v>11770</v>
      </c>
      <c r="AB1379" s="249">
        <v>92.124046325683594</v>
      </c>
      <c r="AC1379" s="142">
        <v>59963</v>
      </c>
      <c r="AD1379" s="249">
        <v>0.30852359533309937</v>
      </c>
      <c r="AE1379" s="142">
        <v>8716</v>
      </c>
      <c r="AF1379" s="249">
        <v>97.544746398925781</v>
      </c>
      <c r="AG1379" s="142">
        <v>6568503</v>
      </c>
      <c r="AH1379" s="249">
        <v>0.12783734500408173</v>
      </c>
      <c r="AI1379" s="142">
        <v>12807</v>
      </c>
      <c r="AJ1379" s="249">
        <v>95.088623046875</v>
      </c>
      <c r="AK1379" s="249">
        <v>2.7956397533416748</v>
      </c>
      <c r="AL1379" s="249">
        <v>0.16522827744483948</v>
      </c>
      <c r="AM1379" s="243">
        <v>0</v>
      </c>
      <c r="AN1379" s="143">
        <v>0</v>
      </c>
      <c r="AO1379" s="305">
        <v>0</v>
      </c>
      <c r="AP1379" s="142">
        <v>0</v>
      </c>
      <c r="AQ1379" s="142">
        <v>0</v>
      </c>
      <c r="AR1379" s="142">
        <v>0</v>
      </c>
      <c r="AS1379" s="142">
        <v>0</v>
      </c>
      <c r="AT1379" s="142">
        <v>0</v>
      </c>
      <c r="AU1379" s="142">
        <v>0</v>
      </c>
      <c r="AV1379" s="298"/>
      <c r="AW1379" s="298"/>
      <c r="AX1379" s="298"/>
      <c r="AY1379" s="298"/>
      <c r="AZ1379" s="298"/>
      <c r="BA1379" s="298"/>
    </row>
    <row r="1380" spans="1:53" x14ac:dyDescent="0.25">
      <c r="A1380" s="9">
        <v>41829</v>
      </c>
      <c r="B1380" s="299" t="s">
        <v>17</v>
      </c>
      <c r="C1380" s="299"/>
      <c r="D1380" s="300">
        <v>3</v>
      </c>
      <c r="E1380" s="124">
        <v>853</v>
      </c>
      <c r="F1380" s="124">
        <v>2758</v>
      </c>
      <c r="G1380" s="242">
        <v>5640.6814422607422</v>
      </c>
      <c r="H1380" s="242">
        <v>4.1125442208722234</v>
      </c>
      <c r="I1380" s="242">
        <v>14999933.46875</v>
      </c>
      <c r="J1380" s="125"/>
      <c r="K1380" s="124">
        <v>670759</v>
      </c>
      <c r="L1380" s="248">
        <v>97.402942040285723</v>
      </c>
      <c r="M1380" s="124">
        <v>28367063</v>
      </c>
      <c r="N1380" s="248">
        <v>3.8777367383840707E-5</v>
      </c>
      <c r="O1380" s="124">
        <v>648478</v>
      </c>
      <c r="P1380" s="248">
        <v>2.6658353720771157E-3</v>
      </c>
      <c r="Q1380" s="124">
        <v>1740510</v>
      </c>
      <c r="R1380" s="248">
        <v>99.921401775647283</v>
      </c>
      <c r="S1380" s="124">
        <v>22108012</v>
      </c>
      <c r="T1380" s="248">
        <v>99.937014070198998</v>
      </c>
      <c r="U1380" s="248">
        <v>99.739853782913002</v>
      </c>
      <c r="V1380" s="248">
        <v>99.800801443553965</v>
      </c>
      <c r="W1380" s="248">
        <v>99.661460028867637</v>
      </c>
      <c r="X1380" s="248">
        <v>99.737940980815893</v>
      </c>
      <c r="Y1380" s="124">
        <v>50323017</v>
      </c>
      <c r="Z1380" s="248">
        <v>99.913525086848026</v>
      </c>
      <c r="AA1380" s="124">
        <v>5158051</v>
      </c>
      <c r="AB1380" s="248">
        <v>99.783095801945365</v>
      </c>
      <c r="AC1380" s="124">
        <v>639992</v>
      </c>
      <c r="AD1380" s="248">
        <v>0.28828485605017246</v>
      </c>
      <c r="AE1380" s="124">
        <v>59684</v>
      </c>
      <c r="AF1380" s="248">
        <v>98.344613879881109</v>
      </c>
      <c r="AG1380" s="124">
        <v>28368359</v>
      </c>
      <c r="AH1380" s="248">
        <v>0.15633967357977963</v>
      </c>
      <c r="AI1380" s="124">
        <v>330956</v>
      </c>
      <c r="AJ1380" s="248">
        <v>94.831638599788064</v>
      </c>
      <c r="AK1380" s="248">
        <v>0.91118870659329165</v>
      </c>
      <c r="AL1380" s="248" t="e">
        <v>#DIV/0!</v>
      </c>
      <c r="AM1380" s="242"/>
      <c r="AN1380" s="125"/>
      <c r="AO1380" s="300"/>
      <c r="AP1380" s="124">
        <v>1</v>
      </c>
      <c r="AQ1380" s="124">
        <v>0</v>
      </c>
      <c r="AR1380" s="124">
        <v>0</v>
      </c>
      <c r="AS1380" s="124">
        <v>9</v>
      </c>
      <c r="AT1380" s="124">
        <v>4</v>
      </c>
      <c r="AU1380" s="124">
        <v>5</v>
      </c>
      <c r="AV1380" s="298"/>
      <c r="AW1380" s="298"/>
      <c r="AX1380" s="298"/>
      <c r="AY1380" s="298"/>
      <c r="AZ1380" s="298"/>
      <c r="BA1380" s="298"/>
    </row>
    <row r="1381" spans="1:53" x14ac:dyDescent="0.25">
      <c r="A1381" s="9">
        <v>41829</v>
      </c>
      <c r="B1381" s="304" t="s">
        <v>88</v>
      </c>
      <c r="C1381" s="304"/>
      <c r="D1381" s="305">
        <v>2</v>
      </c>
      <c r="E1381" s="142">
        <v>659</v>
      </c>
      <c r="F1381" s="142">
        <v>2177</v>
      </c>
      <c r="G1381" s="243">
        <v>4609.5359344482422</v>
      </c>
      <c r="H1381" s="243">
        <v>3.1055999221280217</v>
      </c>
      <c r="I1381" s="243">
        <v>10117334.96875</v>
      </c>
      <c r="J1381" s="143"/>
      <c r="K1381" s="142">
        <v>570804</v>
      </c>
      <c r="L1381" s="249">
        <v>97.445007393080644</v>
      </c>
      <c r="M1381" s="142">
        <v>21674440</v>
      </c>
      <c r="N1381" s="249">
        <v>5.0751023950402157E-5</v>
      </c>
      <c r="O1381" s="142">
        <v>573829</v>
      </c>
      <c r="P1381" s="249">
        <v>2.9625549815696936E-3</v>
      </c>
      <c r="Q1381" s="142">
        <v>1676136</v>
      </c>
      <c r="R1381" s="249">
        <v>99.920232634107236</v>
      </c>
      <c r="S1381" s="142">
        <v>16954971</v>
      </c>
      <c r="T1381" s="249">
        <v>99.922854090792526</v>
      </c>
      <c r="U1381" s="249">
        <v>99.741038944976466</v>
      </c>
      <c r="V1381" s="249">
        <v>99.772898507802651</v>
      </c>
      <c r="W1381" s="249">
        <v>99.661478145495991</v>
      </c>
      <c r="X1381" s="249">
        <v>99.695927798106155</v>
      </c>
      <c r="Y1381" s="142">
        <v>27709519</v>
      </c>
      <c r="Z1381" s="249">
        <v>99.911635784775882</v>
      </c>
      <c r="AA1381" s="142">
        <v>5145682</v>
      </c>
      <c r="AB1381" s="249">
        <v>99.807780017871934</v>
      </c>
      <c r="AC1381" s="142">
        <v>574091</v>
      </c>
      <c r="AD1381" s="249">
        <v>0.29646868110670188</v>
      </c>
      <c r="AE1381" s="142">
        <v>50974</v>
      </c>
      <c r="AF1381" s="249">
        <v>98.242240201853008</v>
      </c>
      <c r="AG1381" s="142">
        <v>21707623</v>
      </c>
      <c r="AH1381" s="249">
        <v>0.16600159156864874</v>
      </c>
      <c r="AI1381" s="142">
        <v>318473</v>
      </c>
      <c r="AJ1381" s="249">
        <v>94.836610381392347</v>
      </c>
      <c r="AK1381" s="249">
        <v>8.7312795556948537E-7</v>
      </c>
      <c r="AL1381" s="249" t="e">
        <v>#DIV/0!</v>
      </c>
      <c r="AM1381" s="243"/>
      <c r="AN1381" s="143"/>
      <c r="AO1381" s="305"/>
      <c r="AP1381" s="142">
        <v>1</v>
      </c>
      <c r="AQ1381" s="142">
        <v>0</v>
      </c>
      <c r="AR1381" s="142">
        <v>0</v>
      </c>
      <c r="AS1381" s="142">
        <v>8</v>
      </c>
      <c r="AT1381" s="142">
        <v>4</v>
      </c>
      <c r="AU1381" s="142">
        <v>5</v>
      </c>
      <c r="AV1381" s="298"/>
      <c r="AW1381" s="298"/>
      <c r="AX1381" s="298"/>
      <c r="AY1381" s="298"/>
      <c r="AZ1381" s="298"/>
      <c r="BA1381" s="298"/>
    </row>
    <row r="1382" spans="1:53" x14ac:dyDescent="0.25">
      <c r="A1382" s="9">
        <v>41829</v>
      </c>
      <c r="B1382" s="306" t="s">
        <v>89</v>
      </c>
      <c r="C1382" s="306"/>
      <c r="D1382" s="307">
        <v>1</v>
      </c>
      <c r="E1382" s="145">
        <v>194</v>
      </c>
      <c r="F1382" s="145">
        <v>581</v>
      </c>
      <c r="G1382" s="244">
        <v>1031.1455078125</v>
      </c>
      <c r="H1382" s="244">
        <v>1.0069442987442017</v>
      </c>
      <c r="I1382" s="244">
        <v>4882598.5</v>
      </c>
      <c r="J1382" s="138"/>
      <c r="K1382" s="145">
        <v>99955</v>
      </c>
      <c r="L1382" s="250">
        <v>97.162723225451458</v>
      </c>
      <c r="M1382" s="145">
        <v>6692623</v>
      </c>
      <c r="N1382" s="250">
        <v>0</v>
      </c>
      <c r="O1382" s="145">
        <v>74649</v>
      </c>
      <c r="P1382" s="250">
        <v>3.8494323962368071E-4</v>
      </c>
      <c r="Q1382" s="145">
        <v>64374</v>
      </c>
      <c r="R1382" s="250">
        <v>99.95184326171875</v>
      </c>
      <c r="S1382" s="145">
        <v>5153041</v>
      </c>
      <c r="T1382" s="250">
        <v>99.983604431152344</v>
      </c>
      <c r="U1382" s="250">
        <v>99.730743408203125</v>
      </c>
      <c r="V1382" s="250">
        <v>99.891166687011719</v>
      </c>
      <c r="W1382" s="250">
        <v>99.682716369628906</v>
      </c>
      <c r="X1382" s="250">
        <v>99.874786376953125</v>
      </c>
      <c r="Y1382" s="145">
        <v>22613498</v>
      </c>
      <c r="Z1382" s="250">
        <v>99.915840148925781</v>
      </c>
      <c r="AA1382" s="145">
        <v>12369</v>
      </c>
      <c r="AB1382" s="250">
        <v>89.514106750488281</v>
      </c>
      <c r="AC1382" s="145">
        <v>65901</v>
      </c>
      <c r="AD1382" s="250">
        <v>0.21699215471744537</v>
      </c>
      <c r="AE1382" s="145">
        <v>8710</v>
      </c>
      <c r="AF1382" s="250">
        <v>98.943740844726563</v>
      </c>
      <c r="AG1382" s="145">
        <v>6660736</v>
      </c>
      <c r="AH1382" s="250">
        <v>0.12485107034444809</v>
      </c>
      <c r="AI1382" s="145">
        <v>12483</v>
      </c>
      <c r="AJ1382" s="250">
        <v>94.704795837402344</v>
      </c>
      <c r="AK1382" s="250">
        <v>2.7992801666259766</v>
      </c>
      <c r="AL1382" s="250">
        <v>0.16893751919269562</v>
      </c>
      <c r="AM1382" s="244"/>
      <c r="AN1382" s="138"/>
      <c r="AO1382" s="307"/>
      <c r="AP1382" s="145">
        <v>0</v>
      </c>
      <c r="AQ1382" s="145">
        <v>0</v>
      </c>
      <c r="AR1382" s="145">
        <v>0</v>
      </c>
      <c r="AS1382" s="145">
        <v>1</v>
      </c>
      <c r="AT1382" s="145">
        <v>0</v>
      </c>
      <c r="AU1382" s="145">
        <v>0</v>
      </c>
      <c r="AV1382" s="298"/>
      <c r="AW1382" s="298"/>
      <c r="AX1382" s="298"/>
      <c r="AY1382" s="298"/>
      <c r="AZ1382" s="298"/>
      <c r="BA1382" s="298"/>
    </row>
    <row r="1383" spans="1:53" x14ac:dyDescent="0.25">
      <c r="A1383" s="9">
        <v>41829</v>
      </c>
      <c r="B1383" s="309" t="s">
        <v>75</v>
      </c>
      <c r="C1383" s="309" t="s">
        <v>86</v>
      </c>
      <c r="D1383" s="310" t="s">
        <v>118</v>
      </c>
      <c r="E1383" s="127">
        <v>39</v>
      </c>
      <c r="F1383" s="127">
        <v>158</v>
      </c>
      <c r="G1383" s="245">
        <v>1193.848876953125</v>
      </c>
      <c r="H1383" s="245">
        <v>0.37439996004104614</v>
      </c>
      <c r="I1383" s="245">
        <v>898454.8125</v>
      </c>
      <c r="J1383" s="126">
        <v>0</v>
      </c>
      <c r="K1383" s="127">
        <v>128481</v>
      </c>
      <c r="L1383" s="251">
        <v>97.462659848537911</v>
      </c>
      <c r="M1383" s="127">
        <v>3366943</v>
      </c>
      <c r="N1383" s="251">
        <v>2.6730480021797121E-4</v>
      </c>
      <c r="O1383" s="127">
        <v>153393</v>
      </c>
      <c r="P1383" s="251">
        <v>9.778803214430809E-3</v>
      </c>
      <c r="Q1383" s="127">
        <v>334712</v>
      </c>
      <c r="R1383" s="251">
        <v>99.93157958984375</v>
      </c>
      <c r="S1383" s="127">
        <v>2680011</v>
      </c>
      <c r="T1383" s="251">
        <v>99.929107666015625</v>
      </c>
      <c r="U1383" s="251">
        <v>99.759445190429688</v>
      </c>
      <c r="V1383" s="251">
        <v>99.519477844238281</v>
      </c>
      <c r="W1383" s="251">
        <v>99.691192626953125</v>
      </c>
      <c r="X1383" s="251">
        <v>99.448928833007813</v>
      </c>
      <c r="Y1383" s="127">
        <v>3657654</v>
      </c>
      <c r="Z1383" s="251">
        <v>99.938072204589844</v>
      </c>
      <c r="AA1383" s="127">
        <v>623663</v>
      </c>
      <c r="AB1383" s="251">
        <v>99.70977783203125</v>
      </c>
      <c r="AC1383" s="127">
        <v>153506</v>
      </c>
      <c r="AD1383" s="251">
        <v>0.30878272652626038</v>
      </c>
      <c r="AE1383" s="127">
        <v>18788</v>
      </c>
      <c r="AF1383" s="251">
        <v>98.562911987304687</v>
      </c>
      <c r="AG1383" s="127">
        <v>3361088</v>
      </c>
      <c r="AH1383" s="251">
        <v>0.13825879991054535</v>
      </c>
      <c r="AI1383" s="127">
        <v>123118</v>
      </c>
      <c r="AJ1383" s="251">
        <v>96.248313903808594</v>
      </c>
      <c r="AK1383" s="251">
        <v>1.193663477897644</v>
      </c>
      <c r="AL1383" s="251">
        <v>6.4055688679218292E-2</v>
      </c>
      <c r="AM1383" s="245">
        <v>0</v>
      </c>
      <c r="AN1383" s="126">
        <v>0</v>
      </c>
      <c r="AO1383" s="156">
        <v>0</v>
      </c>
      <c r="AP1383" s="127">
        <v>1</v>
      </c>
      <c r="AQ1383" s="127">
        <v>0</v>
      </c>
      <c r="AR1383" s="127">
        <v>0</v>
      </c>
      <c r="AS1383" s="127">
        <v>4</v>
      </c>
      <c r="AT1383" s="127">
        <v>0</v>
      </c>
      <c r="AU1383" s="127">
        <v>0</v>
      </c>
      <c r="AV1383" s="298"/>
      <c r="AW1383" s="298"/>
      <c r="AX1383" s="298"/>
      <c r="AY1383" s="298"/>
      <c r="AZ1383" s="298"/>
      <c r="BA1383" s="298"/>
    </row>
    <row r="1384" spans="1:53" x14ac:dyDescent="0.25">
      <c r="A1384" s="9">
        <v>41829</v>
      </c>
      <c r="B1384" s="309" t="s">
        <v>76</v>
      </c>
      <c r="C1384" s="309" t="s">
        <v>86</v>
      </c>
      <c r="D1384" s="310" t="s">
        <v>119</v>
      </c>
      <c r="E1384" s="127">
        <v>53</v>
      </c>
      <c r="F1384" s="127">
        <v>171</v>
      </c>
      <c r="G1384" s="245">
        <v>352.80477905273437</v>
      </c>
      <c r="H1384" s="245">
        <v>0.19200001657009125</v>
      </c>
      <c r="I1384" s="245">
        <v>673380.75</v>
      </c>
      <c r="J1384" s="126">
        <v>0</v>
      </c>
      <c r="K1384" s="127">
        <v>42257</v>
      </c>
      <c r="L1384" s="251">
        <v>97.349551553588753</v>
      </c>
      <c r="M1384" s="127">
        <v>1556259</v>
      </c>
      <c r="N1384" s="251">
        <v>0</v>
      </c>
      <c r="O1384" s="127">
        <v>40978</v>
      </c>
      <c r="P1384" s="251">
        <v>0</v>
      </c>
      <c r="Q1384" s="127">
        <v>134308</v>
      </c>
      <c r="R1384" s="251">
        <v>99.924057006835938</v>
      </c>
      <c r="S1384" s="127">
        <v>1197629</v>
      </c>
      <c r="T1384" s="251">
        <v>99.927352905273437</v>
      </c>
      <c r="U1384" s="251">
        <v>99.677879333496094</v>
      </c>
      <c r="V1384" s="251">
        <v>99.840774536132813</v>
      </c>
      <c r="W1384" s="251">
        <v>99.602180480957031</v>
      </c>
      <c r="X1384" s="251">
        <v>99.768241882324219</v>
      </c>
      <c r="Y1384" s="127">
        <v>1942339</v>
      </c>
      <c r="Z1384" s="251">
        <v>99.915306091308594</v>
      </c>
      <c r="AA1384" s="127">
        <v>336229</v>
      </c>
      <c r="AB1384" s="251">
        <v>99.872108459472656</v>
      </c>
      <c r="AC1384" s="127">
        <v>41017</v>
      </c>
      <c r="AD1384" s="251">
        <v>0.41202428936958313</v>
      </c>
      <c r="AE1384" s="127">
        <v>816</v>
      </c>
      <c r="AF1384" s="251">
        <v>98.4068603515625</v>
      </c>
      <c r="AG1384" s="127">
        <v>1558699</v>
      </c>
      <c r="AH1384" s="251">
        <v>0.1417849063873291</v>
      </c>
      <c r="AI1384" s="127">
        <v>15812</v>
      </c>
      <c r="AJ1384" s="251">
        <v>90.203643798828125</v>
      </c>
      <c r="AK1384" s="251">
        <v>1.0367482900619507</v>
      </c>
      <c r="AL1384" s="251">
        <v>5.8419886976480484E-2</v>
      </c>
      <c r="AM1384" s="245">
        <v>0</v>
      </c>
      <c r="AN1384" s="126">
        <v>0</v>
      </c>
      <c r="AO1384" s="156">
        <v>0</v>
      </c>
      <c r="AP1384" s="127">
        <v>0</v>
      </c>
      <c r="AQ1384" s="127">
        <v>0</v>
      </c>
      <c r="AR1384" s="127">
        <v>0</v>
      </c>
      <c r="AS1384" s="127">
        <v>0</v>
      </c>
      <c r="AT1384" s="127">
        <v>0</v>
      </c>
      <c r="AU1384" s="127">
        <v>1</v>
      </c>
      <c r="AV1384" s="298"/>
      <c r="AW1384" s="298"/>
      <c r="AX1384" s="298"/>
      <c r="AY1384" s="298"/>
      <c r="AZ1384" s="298"/>
      <c r="BA1384" s="298"/>
    </row>
    <row r="1385" spans="1:53" x14ac:dyDescent="0.25">
      <c r="A1385" s="9">
        <v>41829</v>
      </c>
      <c r="B1385" s="309" t="s">
        <v>77</v>
      </c>
      <c r="C1385" s="309" t="s">
        <v>86</v>
      </c>
      <c r="D1385" s="310" t="s">
        <v>118</v>
      </c>
      <c r="E1385" s="127">
        <v>65</v>
      </c>
      <c r="F1385" s="127">
        <v>220</v>
      </c>
      <c r="G1385" s="245">
        <v>556.54559326171875</v>
      </c>
      <c r="H1385" s="245">
        <v>0.20880003273487091</v>
      </c>
      <c r="I1385" s="245">
        <v>834263.875</v>
      </c>
      <c r="J1385" s="126">
        <v>0</v>
      </c>
      <c r="K1385" s="127">
        <v>75542</v>
      </c>
      <c r="L1385" s="251">
        <v>97.61192449233539</v>
      </c>
      <c r="M1385" s="127">
        <v>2750492</v>
      </c>
      <c r="N1385" s="251">
        <v>0</v>
      </c>
      <c r="O1385" s="127">
        <v>65716</v>
      </c>
      <c r="P1385" s="251">
        <v>0</v>
      </c>
      <c r="Q1385" s="127">
        <v>231517</v>
      </c>
      <c r="R1385" s="251">
        <v>99.965446472167969</v>
      </c>
      <c r="S1385" s="127">
        <v>2130612</v>
      </c>
      <c r="T1385" s="251">
        <v>99.953536987304688</v>
      </c>
      <c r="U1385" s="251">
        <v>99.812828063964844</v>
      </c>
      <c r="V1385" s="251">
        <v>99.848136901855469</v>
      </c>
      <c r="W1385" s="251">
        <v>99.778335571289063</v>
      </c>
      <c r="X1385" s="251">
        <v>99.801742553710937</v>
      </c>
      <c r="Y1385" s="127">
        <v>3100731</v>
      </c>
      <c r="Z1385" s="251">
        <v>99.882186889648438</v>
      </c>
      <c r="AA1385" s="127">
        <v>601203</v>
      </c>
      <c r="AB1385" s="251">
        <v>99.847137451171875</v>
      </c>
      <c r="AC1385" s="127">
        <v>65733</v>
      </c>
      <c r="AD1385" s="251">
        <v>0.21602544188499451</v>
      </c>
      <c r="AE1385" s="127">
        <v>5788</v>
      </c>
      <c r="AF1385" s="251">
        <v>98.23773193359375</v>
      </c>
      <c r="AG1385" s="127">
        <v>2754932</v>
      </c>
      <c r="AH1385" s="251">
        <v>0.1341593861579895</v>
      </c>
      <c r="AI1385" s="127">
        <v>26644</v>
      </c>
      <c r="AJ1385" s="251">
        <v>95.214683532714844</v>
      </c>
      <c r="AK1385" s="251">
        <v>0.98309606313705444</v>
      </c>
      <c r="AL1385" s="251">
        <v>5.6458178907632828E-2</v>
      </c>
      <c r="AM1385" s="245">
        <v>0</v>
      </c>
      <c r="AN1385" s="126">
        <v>0</v>
      </c>
      <c r="AO1385" s="156">
        <v>0</v>
      </c>
      <c r="AP1385" s="127">
        <v>0</v>
      </c>
      <c r="AQ1385" s="127">
        <v>0</v>
      </c>
      <c r="AR1385" s="127">
        <v>0</v>
      </c>
      <c r="AS1385" s="127">
        <v>1</v>
      </c>
      <c r="AT1385" s="127">
        <v>0</v>
      </c>
      <c r="AU1385" s="127">
        <v>0</v>
      </c>
      <c r="AV1385" s="298"/>
      <c r="AW1385" s="298"/>
      <c r="AX1385" s="298"/>
      <c r="AY1385" s="298"/>
      <c r="AZ1385" s="298"/>
      <c r="BA1385" s="298"/>
    </row>
    <row r="1386" spans="1:53" x14ac:dyDescent="0.25">
      <c r="A1386" s="9">
        <v>41829</v>
      </c>
      <c r="B1386" s="309" t="s">
        <v>124</v>
      </c>
      <c r="C1386" s="309" t="s">
        <v>86</v>
      </c>
      <c r="D1386" s="310" t="s">
        <v>118</v>
      </c>
      <c r="E1386" s="127">
        <v>43</v>
      </c>
      <c r="F1386" s="127">
        <v>139</v>
      </c>
      <c r="G1386" s="245">
        <v>248.90632629394531</v>
      </c>
      <c r="H1386" s="245">
        <v>0.17040000855922699</v>
      </c>
      <c r="I1386" s="245">
        <v>509980.28125</v>
      </c>
      <c r="J1386" s="126">
        <v>0</v>
      </c>
      <c r="K1386" s="127">
        <v>17887</v>
      </c>
      <c r="L1386" s="251">
        <v>96.936322468832117</v>
      </c>
      <c r="M1386" s="127">
        <v>1476059</v>
      </c>
      <c r="N1386" s="251">
        <v>0</v>
      </c>
      <c r="O1386" s="127">
        <v>30539</v>
      </c>
      <c r="P1386" s="251">
        <v>0</v>
      </c>
      <c r="Q1386" s="127">
        <v>85549</v>
      </c>
      <c r="R1386" s="251">
        <v>99.906486511230469</v>
      </c>
      <c r="S1386" s="127">
        <v>1166574</v>
      </c>
      <c r="T1386" s="251">
        <v>99.914108276367188</v>
      </c>
      <c r="U1386" s="251">
        <v>99.508827209472656</v>
      </c>
      <c r="V1386" s="251">
        <v>99.732872009277344</v>
      </c>
      <c r="W1386" s="251">
        <v>99.415771484375</v>
      </c>
      <c r="X1386" s="251">
        <v>99.647209167480469</v>
      </c>
      <c r="Y1386" s="127">
        <v>1728819</v>
      </c>
      <c r="Z1386" s="251">
        <v>99.895187377929688</v>
      </c>
      <c r="AA1386" s="127">
        <v>310567</v>
      </c>
      <c r="AB1386" s="251">
        <v>99.861221313476563</v>
      </c>
      <c r="AC1386" s="127">
        <v>30499</v>
      </c>
      <c r="AD1386" s="251">
        <v>0.35738876461982727</v>
      </c>
      <c r="AE1386" s="127">
        <v>2727</v>
      </c>
      <c r="AF1386" s="251">
        <v>97.359733581542969</v>
      </c>
      <c r="AG1386" s="127">
        <v>1477071</v>
      </c>
      <c r="AH1386" s="251">
        <v>0.1567290872335434</v>
      </c>
      <c r="AI1386" s="127">
        <v>22624</v>
      </c>
      <c r="AJ1386" s="251">
        <v>91.323371887207031</v>
      </c>
      <c r="AK1386" s="251">
        <v>0.89472228288650513</v>
      </c>
      <c r="AL1386" s="251">
        <v>5.7934541255235672E-2</v>
      </c>
      <c r="AM1386" s="245">
        <v>0</v>
      </c>
      <c r="AN1386" s="126">
        <v>0</v>
      </c>
      <c r="AO1386" s="156">
        <v>0</v>
      </c>
      <c r="AP1386" s="127">
        <v>0</v>
      </c>
      <c r="AQ1386" s="127">
        <v>0</v>
      </c>
      <c r="AR1386" s="127">
        <v>0</v>
      </c>
      <c r="AS1386" s="127">
        <v>0</v>
      </c>
      <c r="AT1386" s="127">
        <v>0</v>
      </c>
      <c r="AU1386" s="127">
        <v>0</v>
      </c>
      <c r="AV1386" s="298"/>
      <c r="AW1386" s="298"/>
      <c r="AX1386" s="298"/>
      <c r="AY1386" s="298"/>
      <c r="AZ1386" s="298"/>
      <c r="BA1386" s="298"/>
    </row>
    <row r="1387" spans="1:53" x14ac:dyDescent="0.25">
      <c r="A1387" s="9">
        <v>41829</v>
      </c>
      <c r="B1387" s="309" t="s">
        <v>78</v>
      </c>
      <c r="C1387" s="309" t="s">
        <v>86</v>
      </c>
      <c r="D1387" s="310" t="s">
        <v>118</v>
      </c>
      <c r="E1387" s="127">
        <v>33</v>
      </c>
      <c r="F1387" s="127">
        <v>104</v>
      </c>
      <c r="G1387" s="245">
        <v>444.62158203125</v>
      </c>
      <c r="H1387" s="245">
        <v>0.37919998168945313</v>
      </c>
      <c r="I1387" s="245">
        <v>399669.8125</v>
      </c>
      <c r="J1387" s="126">
        <v>0</v>
      </c>
      <c r="K1387" s="127">
        <v>51290</v>
      </c>
      <c r="L1387" s="251">
        <v>97.424449210372387</v>
      </c>
      <c r="M1387" s="127">
        <v>1437499</v>
      </c>
      <c r="N1387" s="251">
        <v>0</v>
      </c>
      <c r="O1387" s="127">
        <v>52756</v>
      </c>
      <c r="P1387" s="251">
        <v>0</v>
      </c>
      <c r="Q1387" s="127">
        <v>124336</v>
      </c>
      <c r="R1387" s="251">
        <v>99.949333190917969</v>
      </c>
      <c r="S1387" s="127">
        <v>1055633</v>
      </c>
      <c r="T1387" s="251">
        <v>99.960494995117188</v>
      </c>
      <c r="U1387" s="251">
        <v>99.873001098632812</v>
      </c>
      <c r="V1387" s="251">
        <v>99.872276306152344</v>
      </c>
      <c r="W1387" s="251">
        <v>99.822395324707031</v>
      </c>
      <c r="X1387" s="251">
        <v>99.83282470703125</v>
      </c>
      <c r="Y1387" s="127">
        <v>1674481</v>
      </c>
      <c r="Z1387" s="251">
        <v>99.904327392578125</v>
      </c>
      <c r="AA1387" s="127">
        <v>285150</v>
      </c>
      <c r="AB1387" s="251">
        <v>99.860427856445313</v>
      </c>
      <c r="AC1387" s="127">
        <v>52795</v>
      </c>
      <c r="AD1387" s="251">
        <v>0.20456482470035553</v>
      </c>
      <c r="AE1387" s="127">
        <v>4030</v>
      </c>
      <c r="AF1387" s="251">
        <v>98.287841796875</v>
      </c>
      <c r="AG1387" s="127">
        <v>1440334</v>
      </c>
      <c r="AH1387" s="251">
        <v>0.14774350821971893</v>
      </c>
      <c r="AI1387" s="127">
        <v>13924</v>
      </c>
      <c r="AJ1387" s="251">
        <v>96.207984924316406</v>
      </c>
      <c r="AK1387" s="251">
        <v>1.2000362873077393</v>
      </c>
      <c r="AL1387" s="251">
        <v>5.4112501442432404E-2</v>
      </c>
      <c r="AM1387" s="245">
        <v>0</v>
      </c>
      <c r="AN1387" s="126">
        <v>0</v>
      </c>
      <c r="AO1387" s="156">
        <v>0</v>
      </c>
      <c r="AP1387" s="127">
        <v>0</v>
      </c>
      <c r="AQ1387" s="127">
        <v>0</v>
      </c>
      <c r="AR1387" s="127">
        <v>0</v>
      </c>
      <c r="AS1387" s="127">
        <v>0</v>
      </c>
      <c r="AT1387" s="127">
        <v>0</v>
      </c>
      <c r="AU1387" s="127">
        <v>0</v>
      </c>
      <c r="AV1387" s="298"/>
      <c r="AW1387" s="298"/>
      <c r="AX1387" s="298"/>
      <c r="AY1387" s="298"/>
      <c r="AZ1387" s="298"/>
      <c r="BA1387" s="298"/>
    </row>
    <row r="1388" spans="1:53" x14ac:dyDescent="0.25">
      <c r="A1388" s="9">
        <v>41829</v>
      </c>
      <c r="B1388" s="309" t="s">
        <v>79</v>
      </c>
      <c r="C1388" s="309" t="s">
        <v>86</v>
      </c>
      <c r="D1388" s="310" t="s">
        <v>119</v>
      </c>
      <c r="E1388" s="127">
        <v>81</v>
      </c>
      <c r="F1388" s="127">
        <v>273</v>
      </c>
      <c r="G1388" s="245">
        <v>369.20889282226562</v>
      </c>
      <c r="H1388" s="245">
        <v>9.1200001537799835E-2</v>
      </c>
      <c r="I1388" s="245">
        <v>1255936</v>
      </c>
      <c r="J1388" s="126">
        <v>0</v>
      </c>
      <c r="K1388" s="127">
        <v>47894</v>
      </c>
      <c r="L1388" s="251">
        <v>97.331607299452955</v>
      </c>
      <c r="M1388" s="127">
        <v>2634371</v>
      </c>
      <c r="N1388" s="251">
        <v>0</v>
      </c>
      <c r="O1388" s="127">
        <v>43907</v>
      </c>
      <c r="P1388" s="251">
        <v>0</v>
      </c>
      <c r="Q1388" s="127">
        <v>141531</v>
      </c>
      <c r="R1388" s="251">
        <v>99.848793029785156</v>
      </c>
      <c r="S1388" s="127">
        <v>2141182</v>
      </c>
      <c r="T1388" s="251">
        <v>99.870162963867188</v>
      </c>
      <c r="U1388" s="251">
        <v>99.505775451660156</v>
      </c>
      <c r="V1388" s="251">
        <v>99.70721435546875</v>
      </c>
      <c r="W1388" s="251">
        <v>99.355316162109375</v>
      </c>
      <c r="X1388" s="251">
        <v>99.5777587890625</v>
      </c>
      <c r="Y1388" s="127">
        <v>4200309</v>
      </c>
      <c r="Z1388" s="251">
        <v>99.900863647460938</v>
      </c>
      <c r="AA1388" s="127">
        <v>815710</v>
      </c>
      <c r="AB1388" s="251">
        <v>99.837440490722656</v>
      </c>
      <c r="AC1388" s="127">
        <v>43806</v>
      </c>
      <c r="AD1388" s="251">
        <v>0.27393507957458496</v>
      </c>
      <c r="AE1388" s="127">
        <v>2826</v>
      </c>
      <c r="AF1388" s="251">
        <v>99.186126708984375</v>
      </c>
      <c r="AG1388" s="127">
        <v>2635940</v>
      </c>
      <c r="AH1388" s="251">
        <v>0.14932054281234741</v>
      </c>
      <c r="AI1388" s="127">
        <v>28215</v>
      </c>
      <c r="AJ1388" s="251">
        <v>96.200599670410156</v>
      </c>
      <c r="AK1388" s="251">
        <v>0.98383438587188721</v>
      </c>
      <c r="AL1388" s="251">
        <v>6.3243232667446136E-2</v>
      </c>
      <c r="AM1388" s="245">
        <v>0</v>
      </c>
      <c r="AN1388" s="126">
        <v>0</v>
      </c>
      <c r="AO1388" s="156">
        <v>0</v>
      </c>
      <c r="AP1388" s="127">
        <v>0</v>
      </c>
      <c r="AQ1388" s="127">
        <v>0</v>
      </c>
      <c r="AR1388" s="127">
        <v>0</v>
      </c>
      <c r="AS1388" s="127">
        <v>2</v>
      </c>
      <c r="AT1388" s="127">
        <v>1</v>
      </c>
      <c r="AU1388" s="127">
        <v>0</v>
      </c>
      <c r="AV1388" s="298"/>
      <c r="AW1388" s="298"/>
      <c r="AX1388" s="298"/>
      <c r="AY1388" s="298"/>
      <c r="AZ1388" s="298"/>
      <c r="BA1388" s="298"/>
    </row>
    <row r="1389" spans="1:53" x14ac:dyDescent="0.25">
      <c r="A1389" s="9">
        <v>41829</v>
      </c>
      <c r="B1389" s="309" t="s">
        <v>80</v>
      </c>
      <c r="C1389" s="309" t="s">
        <v>86</v>
      </c>
      <c r="D1389" s="310" t="s">
        <v>119</v>
      </c>
      <c r="E1389" s="127">
        <v>58</v>
      </c>
      <c r="F1389" s="127">
        <v>180</v>
      </c>
      <c r="G1389" s="245">
        <v>247.73757934570312</v>
      </c>
      <c r="H1389" s="245">
        <v>9.6000000834465027E-2</v>
      </c>
      <c r="I1389" s="245">
        <v>808653.375</v>
      </c>
      <c r="J1389" s="126">
        <v>0</v>
      </c>
      <c r="K1389" s="127">
        <v>31657</v>
      </c>
      <c r="L1389" s="251">
        <v>97.147550304829906</v>
      </c>
      <c r="M1389" s="127">
        <v>1471030</v>
      </c>
      <c r="N1389" s="251">
        <v>0</v>
      </c>
      <c r="O1389" s="127">
        <v>29812</v>
      </c>
      <c r="P1389" s="251">
        <v>0</v>
      </c>
      <c r="Q1389" s="127">
        <v>88361</v>
      </c>
      <c r="R1389" s="251">
        <v>99.901542663574219</v>
      </c>
      <c r="S1389" s="127">
        <v>1121890</v>
      </c>
      <c r="T1389" s="251">
        <v>99.939117431640625</v>
      </c>
      <c r="U1389" s="251">
        <v>99.771903991699219</v>
      </c>
      <c r="V1389" s="251">
        <v>99.901496887207031</v>
      </c>
      <c r="W1389" s="251">
        <v>99.673667907714844</v>
      </c>
      <c r="X1389" s="251">
        <v>99.840675354003906</v>
      </c>
      <c r="Y1389" s="127">
        <v>1844316</v>
      </c>
      <c r="Z1389" s="251">
        <v>99.91650390625</v>
      </c>
      <c r="AA1389" s="127">
        <v>354891</v>
      </c>
      <c r="AB1389" s="251">
        <v>99.877708435058594</v>
      </c>
      <c r="AC1389" s="127">
        <v>29854</v>
      </c>
      <c r="AD1389" s="251">
        <v>0.3215649425983429</v>
      </c>
      <c r="AE1389" s="127">
        <v>1919</v>
      </c>
      <c r="AF1389" s="251">
        <v>98.540908813476562</v>
      </c>
      <c r="AG1389" s="127">
        <v>1473728</v>
      </c>
      <c r="AH1389" s="251">
        <v>0.1343531459569931</v>
      </c>
      <c r="AI1389" s="127">
        <v>15701</v>
      </c>
      <c r="AJ1389" s="251">
        <v>96.6881103515625</v>
      </c>
      <c r="AK1389" s="251">
        <v>1.1331350803375244</v>
      </c>
      <c r="AL1389" s="251">
        <v>6.5697774291038513E-2</v>
      </c>
      <c r="AM1389" s="245">
        <v>0</v>
      </c>
      <c r="AN1389" s="126">
        <v>0</v>
      </c>
      <c r="AO1389" s="156">
        <v>0</v>
      </c>
      <c r="AP1389" s="127">
        <v>0</v>
      </c>
      <c r="AQ1389" s="127">
        <v>0</v>
      </c>
      <c r="AR1389" s="127">
        <v>0</v>
      </c>
      <c r="AS1389" s="127">
        <v>0</v>
      </c>
      <c r="AT1389" s="127">
        <v>0</v>
      </c>
      <c r="AU1389" s="127">
        <v>1</v>
      </c>
      <c r="AV1389" s="298"/>
      <c r="AW1389" s="298"/>
      <c r="AX1389" s="298"/>
      <c r="AY1389" s="298"/>
      <c r="AZ1389" s="298"/>
      <c r="BA1389" s="298"/>
    </row>
    <row r="1390" spans="1:53" x14ac:dyDescent="0.25">
      <c r="A1390" s="9">
        <v>41829</v>
      </c>
      <c r="B1390" s="309" t="s">
        <v>81</v>
      </c>
      <c r="C1390" s="309" t="s">
        <v>86</v>
      </c>
      <c r="D1390" s="310" t="s">
        <v>119</v>
      </c>
      <c r="E1390" s="127">
        <v>40</v>
      </c>
      <c r="F1390" s="127">
        <v>134</v>
      </c>
      <c r="G1390" s="245">
        <v>247.01521301269531</v>
      </c>
      <c r="H1390" s="245">
        <v>1.0439999103546143</v>
      </c>
      <c r="I1390" s="245">
        <v>660170.625</v>
      </c>
      <c r="J1390" s="126">
        <v>0</v>
      </c>
      <c r="K1390" s="127">
        <v>20628</v>
      </c>
      <c r="L1390" s="251">
        <v>97.653674617025402</v>
      </c>
      <c r="M1390" s="127">
        <v>1207043</v>
      </c>
      <c r="N1390" s="251">
        <v>0</v>
      </c>
      <c r="O1390" s="127">
        <v>28886</v>
      </c>
      <c r="P1390" s="251">
        <v>0</v>
      </c>
      <c r="Q1390" s="127">
        <v>93998</v>
      </c>
      <c r="R1390" s="251">
        <v>99.963829040527344</v>
      </c>
      <c r="S1390" s="127">
        <v>935915</v>
      </c>
      <c r="T1390" s="251">
        <v>99.947967529296875</v>
      </c>
      <c r="U1390" s="251">
        <v>99.709197998046875</v>
      </c>
      <c r="V1390" s="251">
        <v>99.844329833984375</v>
      </c>
      <c r="W1390" s="251">
        <v>99.673133850097656</v>
      </c>
      <c r="X1390" s="251">
        <v>99.792381286621094</v>
      </c>
      <c r="Y1390" s="127">
        <v>1728878</v>
      </c>
      <c r="Z1390" s="251">
        <v>99.930244445800781</v>
      </c>
      <c r="AA1390" s="127">
        <v>367193</v>
      </c>
      <c r="AB1390" s="251">
        <v>99.900596618652344</v>
      </c>
      <c r="AC1390" s="127">
        <v>28901</v>
      </c>
      <c r="AD1390" s="251">
        <v>0.32524827122688293</v>
      </c>
      <c r="AE1390" s="127">
        <v>2332</v>
      </c>
      <c r="AF1390" s="251">
        <v>98.070327758789063</v>
      </c>
      <c r="AG1390" s="127">
        <v>1208662</v>
      </c>
      <c r="AH1390" s="251">
        <v>0.1301439106464386</v>
      </c>
      <c r="AI1390" s="127">
        <v>15630</v>
      </c>
      <c r="AJ1390" s="251">
        <v>95.988487243652344</v>
      </c>
      <c r="AK1390" s="251">
        <v>0.86172902584075928</v>
      </c>
      <c r="AL1390" s="251">
        <v>6.3052989542484283E-2</v>
      </c>
      <c r="AM1390" s="245">
        <v>0</v>
      </c>
      <c r="AN1390" s="126">
        <v>0</v>
      </c>
      <c r="AO1390" s="156">
        <v>0</v>
      </c>
      <c r="AP1390" s="127">
        <v>0</v>
      </c>
      <c r="AQ1390" s="127">
        <v>0</v>
      </c>
      <c r="AR1390" s="127">
        <v>0</v>
      </c>
      <c r="AS1390" s="127">
        <v>0</v>
      </c>
      <c r="AT1390" s="127">
        <v>0</v>
      </c>
      <c r="AU1390" s="127">
        <v>0</v>
      </c>
      <c r="AV1390" s="298"/>
      <c r="AW1390" s="298"/>
      <c r="AX1390" s="298"/>
      <c r="AY1390" s="298"/>
      <c r="AZ1390" s="298"/>
      <c r="BA1390" s="298"/>
    </row>
    <row r="1391" spans="1:53" x14ac:dyDescent="0.25">
      <c r="A1391" s="9">
        <v>41829</v>
      </c>
      <c r="B1391" s="309" t="s">
        <v>125</v>
      </c>
      <c r="C1391" s="309" t="s">
        <v>86</v>
      </c>
      <c r="D1391" s="310" t="s">
        <v>119</v>
      </c>
      <c r="E1391" s="127">
        <v>16</v>
      </c>
      <c r="F1391" s="127">
        <v>58</v>
      </c>
      <c r="G1391" s="245">
        <v>272.27520751953125</v>
      </c>
      <c r="H1391" s="245">
        <v>4.3199997395277023E-2</v>
      </c>
      <c r="I1391" s="245">
        <v>296372.1875</v>
      </c>
      <c r="J1391" s="126">
        <v>0</v>
      </c>
      <c r="K1391" s="127">
        <v>45783</v>
      </c>
      <c r="L1391" s="251">
        <v>97.571150863857753</v>
      </c>
      <c r="M1391" s="127">
        <v>819215</v>
      </c>
      <c r="N1391" s="251">
        <v>0</v>
      </c>
      <c r="O1391" s="127">
        <v>35244</v>
      </c>
      <c r="P1391" s="251">
        <v>0</v>
      </c>
      <c r="Q1391" s="127">
        <v>73434</v>
      </c>
      <c r="R1391" s="251">
        <v>99.941444396972656</v>
      </c>
      <c r="S1391" s="127">
        <v>674137</v>
      </c>
      <c r="T1391" s="251">
        <v>99.93621826171875</v>
      </c>
      <c r="U1391" s="251">
        <v>99.761665344238281</v>
      </c>
      <c r="V1391" s="251">
        <v>99.602180480957031</v>
      </c>
      <c r="W1391" s="251">
        <v>99.7032470703125</v>
      </c>
      <c r="X1391" s="251">
        <v>99.538650512695313</v>
      </c>
      <c r="Y1391" s="127">
        <v>904700</v>
      </c>
      <c r="Z1391" s="251">
        <v>99.953025817871094</v>
      </c>
      <c r="AA1391" s="127">
        <v>165034</v>
      </c>
      <c r="AB1391" s="251">
        <v>99.889717102050781</v>
      </c>
      <c r="AC1391" s="127">
        <v>35251</v>
      </c>
      <c r="AD1391" s="251">
        <v>0.25531190633773804</v>
      </c>
      <c r="AE1391" s="127">
        <v>3140</v>
      </c>
      <c r="AF1391" s="251">
        <v>99.076431274414063</v>
      </c>
      <c r="AG1391" s="127">
        <v>818186</v>
      </c>
      <c r="AH1391" s="251">
        <v>0.12381047755479813</v>
      </c>
      <c r="AI1391" s="127">
        <v>13838</v>
      </c>
      <c r="AJ1391" s="251">
        <v>91.51611328125</v>
      </c>
      <c r="AK1391" s="251">
        <v>1.0711104869842529</v>
      </c>
      <c r="AL1391" s="251">
        <v>5.3087934851646423E-2</v>
      </c>
      <c r="AM1391" s="245">
        <v>0</v>
      </c>
      <c r="AN1391" s="126">
        <v>0</v>
      </c>
      <c r="AO1391" s="156">
        <v>0</v>
      </c>
      <c r="AP1391" s="127">
        <v>0</v>
      </c>
      <c r="AQ1391" s="127">
        <v>0</v>
      </c>
      <c r="AR1391" s="127">
        <v>0</v>
      </c>
      <c r="AS1391" s="127">
        <v>0</v>
      </c>
      <c r="AT1391" s="127">
        <v>0</v>
      </c>
      <c r="AU1391" s="127">
        <v>0</v>
      </c>
      <c r="AV1391" s="298"/>
      <c r="AW1391" s="298"/>
      <c r="AX1391" s="298"/>
      <c r="AY1391" s="298"/>
      <c r="AZ1391" s="298"/>
      <c r="BA1391" s="298"/>
    </row>
    <row r="1392" spans="1:53" x14ac:dyDescent="0.25">
      <c r="A1392" s="9">
        <v>41829</v>
      </c>
      <c r="B1392" s="313" t="s">
        <v>82</v>
      </c>
      <c r="C1392" s="313" t="s">
        <v>86</v>
      </c>
      <c r="D1392" s="314" t="s">
        <v>120</v>
      </c>
      <c r="E1392" s="131">
        <v>51</v>
      </c>
      <c r="F1392" s="131">
        <v>165</v>
      </c>
      <c r="G1392" s="246">
        <v>314.512939453125</v>
      </c>
      <c r="H1392" s="246">
        <v>0.30480000376701355</v>
      </c>
      <c r="I1392" s="246">
        <v>631476.625</v>
      </c>
      <c r="J1392" s="129">
        <v>0</v>
      </c>
      <c r="K1392" s="128">
        <v>42274</v>
      </c>
      <c r="L1392" s="252">
        <v>97.383734683256847</v>
      </c>
      <c r="M1392" s="128">
        <v>1158192</v>
      </c>
      <c r="N1392" s="252">
        <v>0</v>
      </c>
      <c r="O1392" s="128">
        <v>44861</v>
      </c>
      <c r="P1392" s="252">
        <v>2.2291077766567469E-3</v>
      </c>
      <c r="Q1392" s="128">
        <v>121544</v>
      </c>
      <c r="R1392" s="252">
        <v>99.844497680664063</v>
      </c>
      <c r="S1392" s="128">
        <v>928226</v>
      </c>
      <c r="T1392" s="252">
        <v>99.868888854980469</v>
      </c>
      <c r="U1392" s="252">
        <v>99.823898315429688</v>
      </c>
      <c r="V1392" s="252">
        <v>99.838798522949219</v>
      </c>
      <c r="W1392" s="252">
        <v>99.668670654296875</v>
      </c>
      <c r="X1392" s="252">
        <v>99.707901000976562</v>
      </c>
      <c r="Y1392" s="128">
        <v>1081671</v>
      </c>
      <c r="Z1392" s="252">
        <v>99.932235717773438</v>
      </c>
      <c r="AA1392" s="128">
        <v>187027</v>
      </c>
      <c r="AB1392" s="252">
        <v>99.769020080566406</v>
      </c>
      <c r="AC1392" s="128">
        <v>44905</v>
      </c>
      <c r="AD1392" s="252">
        <v>0.22937312722206116</v>
      </c>
      <c r="AE1392" s="128">
        <v>4796</v>
      </c>
      <c r="AF1392" s="252">
        <v>96.851539611816406</v>
      </c>
      <c r="AG1392" s="128">
        <v>1160804</v>
      </c>
      <c r="AH1392" s="252">
        <v>0.24999913573265076</v>
      </c>
      <c r="AI1392" s="128">
        <v>13783</v>
      </c>
      <c r="AJ1392" s="252">
        <v>94.855979919433594</v>
      </c>
      <c r="AK1392" s="252">
        <v>1.3266826868057251</v>
      </c>
      <c r="AL1392" s="252">
        <v>6.5733931958675385E-2</v>
      </c>
      <c r="AM1392" s="246">
        <v>0</v>
      </c>
      <c r="AN1392" s="129">
        <v>0</v>
      </c>
      <c r="AO1392" s="129">
        <v>0</v>
      </c>
      <c r="AP1392" s="296">
        <v>0</v>
      </c>
      <c r="AQ1392" s="296">
        <v>0</v>
      </c>
      <c r="AR1392" s="296">
        <v>0</v>
      </c>
      <c r="AS1392" s="296">
        <v>1</v>
      </c>
      <c r="AT1392" s="296">
        <v>1</v>
      </c>
      <c r="AU1392" s="296">
        <v>0</v>
      </c>
      <c r="AV1392" s="298"/>
      <c r="AW1392" s="298"/>
      <c r="AX1392" s="298"/>
      <c r="AY1392" s="298"/>
      <c r="AZ1392" s="298"/>
      <c r="BA1392" s="298"/>
    </row>
    <row r="1393" spans="1:53" x14ac:dyDescent="0.25">
      <c r="A1393" s="9">
        <v>41829</v>
      </c>
      <c r="B1393" s="313" t="s">
        <v>83</v>
      </c>
      <c r="C1393" s="313" t="s">
        <v>86</v>
      </c>
      <c r="D1393" s="314" t="s">
        <v>120</v>
      </c>
      <c r="E1393" s="131">
        <v>46</v>
      </c>
      <c r="F1393" s="131">
        <v>140</v>
      </c>
      <c r="G1393" s="246">
        <v>123.75599670410156</v>
      </c>
      <c r="H1393" s="246">
        <v>4.8000002279877663E-3</v>
      </c>
      <c r="I1393" s="246">
        <v>719744.625</v>
      </c>
      <c r="J1393" s="131">
        <v>0</v>
      </c>
      <c r="K1393" s="130">
        <v>21367</v>
      </c>
      <c r="L1393" s="253">
        <v>97.121729770206386</v>
      </c>
      <c r="M1393" s="130">
        <v>803791</v>
      </c>
      <c r="N1393" s="253">
        <v>1.2441044964361936E-4</v>
      </c>
      <c r="O1393" s="130">
        <v>16639</v>
      </c>
      <c r="P1393" s="253">
        <v>0</v>
      </c>
      <c r="Q1393" s="130">
        <v>47328</v>
      </c>
      <c r="R1393" s="253">
        <v>99.923934936523438</v>
      </c>
      <c r="S1393" s="130">
        <v>649605</v>
      </c>
      <c r="T1393" s="253">
        <v>99.9168701171875</v>
      </c>
      <c r="U1393" s="253">
        <v>99.735557556152344</v>
      </c>
      <c r="V1393" s="253">
        <v>99.790992736816406</v>
      </c>
      <c r="W1393" s="253">
        <v>99.659690856933594</v>
      </c>
      <c r="X1393" s="253">
        <v>99.708038330078125</v>
      </c>
      <c r="Y1393" s="130">
        <v>1042157</v>
      </c>
      <c r="Z1393" s="253">
        <v>99.924484252929688</v>
      </c>
      <c r="AA1393" s="130">
        <v>239437</v>
      </c>
      <c r="AB1393" s="253">
        <v>99.823753356933594</v>
      </c>
      <c r="AC1393" s="130">
        <v>16634</v>
      </c>
      <c r="AD1393" s="253">
        <v>0.21642419695854187</v>
      </c>
      <c r="AE1393" s="130">
        <v>1514</v>
      </c>
      <c r="AF1393" s="253">
        <v>98.678993225097656</v>
      </c>
      <c r="AG1393" s="130">
        <v>805813</v>
      </c>
      <c r="AH1393" s="253">
        <v>0.30788782238960266</v>
      </c>
      <c r="AI1393" s="130">
        <v>8220</v>
      </c>
      <c r="AJ1393" s="253">
        <v>95.328468322753906</v>
      </c>
      <c r="AK1393" s="253">
        <v>1.2161900997161865</v>
      </c>
      <c r="AL1393" s="253">
        <v>7.3816433548927307E-2</v>
      </c>
      <c r="AM1393" s="256">
        <v>0</v>
      </c>
      <c r="AN1393" s="131">
        <v>0</v>
      </c>
      <c r="AO1393" s="131">
        <v>0</v>
      </c>
      <c r="AP1393" s="296">
        <v>0</v>
      </c>
      <c r="AQ1393" s="296">
        <v>0</v>
      </c>
      <c r="AR1393" s="296">
        <v>0</v>
      </c>
      <c r="AS1393" s="296">
        <v>0</v>
      </c>
      <c r="AT1393" s="296">
        <v>2</v>
      </c>
      <c r="AU1393" s="296">
        <v>0</v>
      </c>
      <c r="AV1393" s="298"/>
      <c r="AW1393" s="298"/>
      <c r="AX1393" s="298"/>
      <c r="AY1393" s="298"/>
      <c r="AZ1393" s="298"/>
      <c r="BA1393" s="298"/>
    </row>
    <row r="1394" spans="1:53" x14ac:dyDescent="0.25">
      <c r="A1394" s="9">
        <v>41829</v>
      </c>
      <c r="B1394" s="299" t="s">
        <v>85</v>
      </c>
      <c r="C1394" s="299" t="s">
        <v>86</v>
      </c>
      <c r="D1394" s="300">
        <v>3</v>
      </c>
      <c r="E1394" s="124">
        <v>134</v>
      </c>
      <c r="F1394" s="124">
        <v>435</v>
      </c>
      <c r="G1394" s="242">
        <v>238.30294799804687</v>
      </c>
      <c r="H1394" s="242">
        <v>0.19680000841617584</v>
      </c>
      <c r="I1394" s="242">
        <v>2429232</v>
      </c>
      <c r="J1394" s="125">
        <v>0</v>
      </c>
      <c r="K1394" s="124">
        <v>45744</v>
      </c>
      <c r="L1394" s="248">
        <v>97.74178034277719</v>
      </c>
      <c r="M1394" s="124">
        <v>2993546</v>
      </c>
      <c r="N1394" s="248">
        <v>3.3405198337277398E-5</v>
      </c>
      <c r="O1394" s="124">
        <v>31098</v>
      </c>
      <c r="P1394" s="248">
        <v>3.2156407833099365E-3</v>
      </c>
      <c r="Q1394" s="124">
        <v>199518</v>
      </c>
      <c r="R1394" s="248">
        <v>99.909782409667969</v>
      </c>
      <c r="S1394" s="124">
        <v>2273557</v>
      </c>
      <c r="T1394" s="248">
        <v>99.922409057617188</v>
      </c>
      <c r="U1394" s="248">
        <v>99.778121948242188</v>
      </c>
      <c r="V1394" s="248">
        <v>99.907699584960937</v>
      </c>
      <c r="W1394" s="248">
        <v>99.688102722167969</v>
      </c>
      <c r="X1394" s="248">
        <v>99.830177307128906</v>
      </c>
      <c r="Y1394" s="124">
        <v>4803464</v>
      </c>
      <c r="Z1394" s="248">
        <v>99.903129577636719</v>
      </c>
      <c r="AA1394" s="124">
        <v>859578</v>
      </c>
      <c r="AB1394" s="248">
        <v>99.681007385253906</v>
      </c>
      <c r="AC1394" s="124">
        <v>31190</v>
      </c>
      <c r="AD1394" s="248">
        <v>0.51619106531143188</v>
      </c>
      <c r="AE1394" s="124">
        <v>2298</v>
      </c>
      <c r="AF1394" s="248">
        <v>96.779808044433594</v>
      </c>
      <c r="AG1394" s="124">
        <v>3012366</v>
      </c>
      <c r="AH1394" s="248">
        <v>0.23748774826526642</v>
      </c>
      <c r="AI1394" s="124">
        <v>20964</v>
      </c>
      <c r="AJ1394" s="248">
        <v>90.345352172851563</v>
      </c>
      <c r="AK1394" s="248">
        <v>1.1959130764007568</v>
      </c>
      <c r="AL1394" s="248">
        <v>7.5728967785835266E-2</v>
      </c>
      <c r="AM1394" s="242">
        <v>0</v>
      </c>
      <c r="AN1394" s="125">
        <v>0</v>
      </c>
      <c r="AO1394" s="300">
        <v>0</v>
      </c>
      <c r="AP1394" s="124">
        <v>0</v>
      </c>
      <c r="AQ1394" s="124">
        <v>0</v>
      </c>
      <c r="AR1394" s="124">
        <v>0</v>
      </c>
      <c r="AS1394" s="124">
        <v>0</v>
      </c>
      <c r="AT1394" s="124">
        <v>0</v>
      </c>
      <c r="AU1394" s="124">
        <v>3</v>
      </c>
      <c r="AV1394" s="298"/>
      <c r="AW1394" s="298"/>
      <c r="AX1394" s="298"/>
      <c r="AY1394" s="298"/>
      <c r="AZ1394" s="298"/>
      <c r="BA1394" s="298"/>
    </row>
    <row r="1395" spans="1:53" x14ac:dyDescent="0.25">
      <c r="A1395" s="9">
        <v>41829</v>
      </c>
      <c r="B1395" s="304" t="s">
        <v>84</v>
      </c>
      <c r="C1395" s="304" t="s">
        <v>87</v>
      </c>
      <c r="D1395" s="305">
        <v>2</v>
      </c>
      <c r="E1395" s="142">
        <v>194</v>
      </c>
      <c r="F1395" s="142">
        <v>581</v>
      </c>
      <c r="G1395" s="243">
        <v>1031.1455078125</v>
      </c>
      <c r="H1395" s="243">
        <v>1.0069442987442017</v>
      </c>
      <c r="I1395" s="243">
        <v>4882598.5</v>
      </c>
      <c r="J1395" s="143">
        <v>0</v>
      </c>
      <c r="K1395" s="142">
        <v>99955</v>
      </c>
      <c r="L1395" s="249">
        <v>97.162723225451458</v>
      </c>
      <c r="M1395" s="142">
        <v>6692623</v>
      </c>
      <c r="N1395" s="249">
        <v>0</v>
      </c>
      <c r="O1395" s="142">
        <v>74649</v>
      </c>
      <c r="P1395" s="249">
        <v>3.8494323962368071E-4</v>
      </c>
      <c r="Q1395" s="142">
        <v>64374</v>
      </c>
      <c r="R1395" s="249">
        <v>99.95184326171875</v>
      </c>
      <c r="S1395" s="142">
        <v>5153041</v>
      </c>
      <c r="T1395" s="249">
        <v>99.983604431152344</v>
      </c>
      <c r="U1395" s="249">
        <v>99.730743408203125</v>
      </c>
      <c r="V1395" s="249">
        <v>99.891166687011719</v>
      </c>
      <c r="W1395" s="249">
        <v>99.682716369628906</v>
      </c>
      <c r="X1395" s="249">
        <v>99.874786376953125</v>
      </c>
      <c r="Y1395" s="142">
        <v>22613498</v>
      </c>
      <c r="Z1395" s="249">
        <v>99.915840148925781</v>
      </c>
      <c r="AA1395" s="142">
        <v>12369</v>
      </c>
      <c r="AB1395" s="249">
        <v>89.514106750488281</v>
      </c>
      <c r="AC1395" s="142">
        <v>65901</v>
      </c>
      <c r="AD1395" s="249">
        <v>0.21699215471744537</v>
      </c>
      <c r="AE1395" s="142">
        <v>8710</v>
      </c>
      <c r="AF1395" s="249">
        <v>98.943740844726563</v>
      </c>
      <c r="AG1395" s="142">
        <v>6660736</v>
      </c>
      <c r="AH1395" s="249">
        <v>0.12485107034444809</v>
      </c>
      <c r="AI1395" s="142">
        <v>12483</v>
      </c>
      <c r="AJ1395" s="249">
        <v>94.704795837402344</v>
      </c>
      <c r="AK1395" s="249">
        <v>2.7992801666259766</v>
      </c>
      <c r="AL1395" s="249">
        <v>0.16893751919269562</v>
      </c>
      <c r="AM1395" s="243">
        <v>0</v>
      </c>
      <c r="AN1395" s="143">
        <v>0</v>
      </c>
      <c r="AO1395" s="305">
        <v>0</v>
      </c>
      <c r="AP1395" s="142">
        <v>0</v>
      </c>
      <c r="AQ1395" s="142">
        <v>0</v>
      </c>
      <c r="AR1395" s="142">
        <v>0</v>
      </c>
      <c r="AS1395" s="142">
        <v>1</v>
      </c>
      <c r="AT1395" s="142">
        <v>0</v>
      </c>
      <c r="AU1395" s="142">
        <v>0</v>
      </c>
      <c r="AV1395" s="298"/>
      <c r="AW1395" s="298"/>
      <c r="AX1395" s="298"/>
      <c r="AY1395" s="298"/>
      <c r="AZ1395" s="298"/>
      <c r="BA1395" s="298"/>
    </row>
    <row r="1396" spans="1:53" x14ac:dyDescent="0.25">
      <c r="A1396" s="9">
        <v>41828</v>
      </c>
      <c r="B1396" s="299" t="s">
        <v>17</v>
      </c>
      <c r="C1396" s="299"/>
      <c r="D1396" s="300">
        <v>3</v>
      </c>
      <c r="E1396" s="124">
        <v>853</v>
      </c>
      <c r="F1396" s="124">
        <v>2758</v>
      </c>
      <c r="G1396" s="242">
        <v>5853.7154998779297</v>
      </c>
      <c r="H1396" s="242">
        <v>3.6768112294375896</v>
      </c>
      <c r="I1396" s="242">
        <v>14742809.53125</v>
      </c>
      <c r="J1396" s="125"/>
      <c r="K1396" s="124">
        <v>764366</v>
      </c>
      <c r="L1396" s="248">
        <v>97.045786965929935</v>
      </c>
      <c r="M1396" s="124">
        <v>28206455</v>
      </c>
      <c r="N1396" s="248">
        <v>4.6088742099920892E-5</v>
      </c>
      <c r="O1396" s="124">
        <v>681924</v>
      </c>
      <c r="P1396" s="248">
        <v>1.4664390856477618E-3</v>
      </c>
      <c r="Q1396" s="124">
        <v>1740846</v>
      </c>
      <c r="R1396" s="248">
        <v>99.919579488220265</v>
      </c>
      <c r="S1396" s="124">
        <v>22033059</v>
      </c>
      <c r="T1396" s="248">
        <v>99.934670539547753</v>
      </c>
      <c r="U1396" s="248">
        <v>99.762436495255713</v>
      </c>
      <c r="V1396" s="248">
        <v>99.804346290015218</v>
      </c>
      <c r="W1396" s="248">
        <v>99.682207033262287</v>
      </c>
      <c r="X1396" s="248">
        <v>99.739144649076067</v>
      </c>
      <c r="Y1396" s="124">
        <v>57004416</v>
      </c>
      <c r="Z1396" s="248">
        <v>99.913912664456404</v>
      </c>
      <c r="AA1396" s="124">
        <v>5052925</v>
      </c>
      <c r="AB1396" s="248">
        <v>99.795424275041427</v>
      </c>
      <c r="AC1396" s="124">
        <v>672184</v>
      </c>
      <c r="AD1396" s="248">
        <v>0.30200064541545024</v>
      </c>
      <c r="AE1396" s="124">
        <v>63402</v>
      </c>
      <c r="AF1396" s="248">
        <v>98.253997111537842</v>
      </c>
      <c r="AG1396" s="124">
        <v>28203950</v>
      </c>
      <c r="AH1396" s="248">
        <v>0.15460955074143401</v>
      </c>
      <c r="AI1396" s="124">
        <v>313951</v>
      </c>
      <c r="AJ1396" s="248">
        <v>94.76064762656533</v>
      </c>
      <c r="AK1396" s="248">
        <v>0.93536456086706454</v>
      </c>
      <c r="AL1396" s="248" t="e">
        <v>#DIV/0!</v>
      </c>
      <c r="AM1396" s="242"/>
      <c r="AN1396" s="125"/>
      <c r="AO1396" s="300"/>
      <c r="AP1396" s="124">
        <v>0</v>
      </c>
      <c r="AQ1396" s="124">
        <v>0</v>
      </c>
      <c r="AR1396" s="124">
        <v>0</v>
      </c>
      <c r="AS1396" s="124">
        <v>6</v>
      </c>
      <c r="AT1396" s="124">
        <v>2</v>
      </c>
      <c r="AU1396" s="124">
        <v>6</v>
      </c>
      <c r="AV1396" s="298"/>
      <c r="AW1396" s="298"/>
      <c r="AX1396" s="298"/>
      <c r="AY1396" s="298"/>
      <c r="AZ1396" s="298"/>
      <c r="BA1396" s="298"/>
    </row>
    <row r="1397" spans="1:53" x14ac:dyDescent="0.25">
      <c r="A1397" s="9">
        <v>41828</v>
      </c>
      <c r="B1397" s="304" t="s">
        <v>88</v>
      </c>
      <c r="C1397" s="304"/>
      <c r="D1397" s="305">
        <v>2</v>
      </c>
      <c r="E1397" s="142">
        <v>659</v>
      </c>
      <c r="F1397" s="142">
        <v>2177</v>
      </c>
      <c r="G1397" s="243">
        <v>4835.7144622802734</v>
      </c>
      <c r="H1397" s="243">
        <v>2.5584000460803509</v>
      </c>
      <c r="I1397" s="243">
        <v>9673270.53125</v>
      </c>
      <c r="J1397" s="143"/>
      <c r="K1397" s="142">
        <v>644996</v>
      </c>
      <c r="L1397" s="249">
        <v>97.080757089966454</v>
      </c>
      <c r="M1397" s="142">
        <v>21584256</v>
      </c>
      <c r="N1397" s="249">
        <v>6.0229086888518382E-5</v>
      </c>
      <c r="O1397" s="142">
        <v>607646</v>
      </c>
      <c r="P1397" s="249">
        <v>1.645695037968265E-3</v>
      </c>
      <c r="Q1397" s="142">
        <v>1676599</v>
      </c>
      <c r="R1397" s="249">
        <v>99.919241559217724</v>
      </c>
      <c r="S1397" s="142">
        <v>16966269</v>
      </c>
      <c r="T1397" s="249">
        <v>99.920590123735494</v>
      </c>
      <c r="U1397" s="249">
        <v>99.756766303313526</v>
      </c>
      <c r="V1397" s="249">
        <v>99.777837933142322</v>
      </c>
      <c r="W1397" s="249">
        <v>99.676204294272154</v>
      </c>
      <c r="X1397" s="249">
        <v>99.698604475500218</v>
      </c>
      <c r="Y1397" s="142">
        <v>27590036</v>
      </c>
      <c r="Z1397" s="249">
        <v>99.913712251917389</v>
      </c>
      <c r="AA1397" s="142">
        <v>5040429</v>
      </c>
      <c r="AB1397" s="249">
        <v>99.822037803376489</v>
      </c>
      <c r="AC1397" s="142">
        <v>607978</v>
      </c>
      <c r="AD1397" s="249">
        <v>0.30823484032031395</v>
      </c>
      <c r="AE1397" s="142">
        <v>53318</v>
      </c>
      <c r="AF1397" s="249">
        <v>98.085073131582888</v>
      </c>
      <c r="AG1397" s="142">
        <v>21616630</v>
      </c>
      <c r="AH1397" s="249">
        <v>0.16528478485275097</v>
      </c>
      <c r="AI1397" s="142">
        <v>298822</v>
      </c>
      <c r="AJ1397" s="249">
        <v>94.757748925882396</v>
      </c>
      <c r="AK1397" s="249">
        <v>8.6616326393729479E-7</v>
      </c>
      <c r="AL1397" s="249" t="e">
        <v>#DIV/0!</v>
      </c>
      <c r="AM1397" s="243"/>
      <c r="AN1397" s="143"/>
      <c r="AO1397" s="305"/>
      <c r="AP1397" s="142">
        <v>0</v>
      </c>
      <c r="AQ1397" s="142">
        <v>0</v>
      </c>
      <c r="AR1397" s="142">
        <v>0</v>
      </c>
      <c r="AS1397" s="142">
        <v>6</v>
      </c>
      <c r="AT1397" s="142">
        <v>1</v>
      </c>
      <c r="AU1397" s="142">
        <v>6</v>
      </c>
      <c r="AV1397" s="298"/>
      <c r="AW1397" s="298"/>
      <c r="AX1397" s="298"/>
      <c r="AY1397" s="298"/>
      <c r="AZ1397" s="298"/>
      <c r="BA1397" s="298"/>
    </row>
    <row r="1398" spans="1:53" x14ac:dyDescent="0.25">
      <c r="A1398" s="9">
        <v>41828</v>
      </c>
      <c r="B1398" s="306" t="s">
        <v>89</v>
      </c>
      <c r="C1398" s="306"/>
      <c r="D1398" s="307">
        <v>1</v>
      </c>
      <c r="E1398" s="145">
        <v>194</v>
      </c>
      <c r="F1398" s="145">
        <v>581</v>
      </c>
      <c r="G1398" s="244">
        <v>1018.0010375976562</v>
      </c>
      <c r="H1398" s="244">
        <v>1.1184111833572388</v>
      </c>
      <c r="I1398" s="244">
        <v>5069539</v>
      </c>
      <c r="J1398" s="138"/>
      <c r="K1398" s="145">
        <v>119370</v>
      </c>
      <c r="L1398" s="250">
        <v>96.856831699757066</v>
      </c>
      <c r="M1398" s="145">
        <v>6622199</v>
      </c>
      <c r="N1398" s="250">
        <v>0</v>
      </c>
      <c r="O1398" s="145">
        <v>74278</v>
      </c>
      <c r="P1398" s="250">
        <v>0</v>
      </c>
      <c r="Q1398" s="145">
        <v>64247</v>
      </c>
      <c r="R1398" s="250">
        <v>99.928398132324219</v>
      </c>
      <c r="S1398" s="145">
        <v>5066790</v>
      </c>
      <c r="T1398" s="250">
        <v>99.981819152832031</v>
      </c>
      <c r="U1398" s="250">
        <v>99.808822631835938</v>
      </c>
      <c r="V1398" s="250">
        <v>99.8907470703125</v>
      </c>
      <c r="W1398" s="250">
        <v>99.737358093261719</v>
      </c>
      <c r="X1398" s="250">
        <v>99.872589111328125</v>
      </c>
      <c r="Y1398" s="145">
        <v>29414380</v>
      </c>
      <c r="Z1398" s="250">
        <v>99.914100646972656</v>
      </c>
      <c r="AA1398" s="145">
        <v>12496</v>
      </c>
      <c r="AB1398" s="250">
        <v>89.060501098632812</v>
      </c>
      <c r="AC1398" s="145">
        <v>64206</v>
      </c>
      <c r="AD1398" s="250">
        <v>0.24296794831752777</v>
      </c>
      <c r="AE1398" s="145">
        <v>10084</v>
      </c>
      <c r="AF1398" s="250">
        <v>99.147163391113281</v>
      </c>
      <c r="AG1398" s="145">
        <v>6587320</v>
      </c>
      <c r="AH1398" s="250">
        <v>0.11957821995019913</v>
      </c>
      <c r="AI1398" s="145">
        <v>15129</v>
      </c>
      <c r="AJ1398" s="250">
        <v>94.817901611328125</v>
      </c>
      <c r="AK1398" s="250">
        <v>2.7201473712921143</v>
      </c>
      <c r="AL1398" s="250">
        <v>0.17339806258678436</v>
      </c>
      <c r="AM1398" s="244"/>
      <c r="AN1398" s="138"/>
      <c r="AO1398" s="307"/>
      <c r="AP1398" s="145">
        <v>0</v>
      </c>
      <c r="AQ1398" s="145">
        <v>0</v>
      </c>
      <c r="AR1398" s="145">
        <v>0</v>
      </c>
      <c r="AS1398" s="145">
        <v>0</v>
      </c>
      <c r="AT1398" s="145">
        <v>1</v>
      </c>
      <c r="AU1398" s="145">
        <v>0</v>
      </c>
      <c r="AV1398" s="298"/>
      <c r="AW1398" s="298"/>
      <c r="AX1398" s="298"/>
      <c r="AY1398" s="298"/>
      <c r="AZ1398" s="298"/>
      <c r="BA1398" s="298"/>
    </row>
    <row r="1399" spans="1:53" x14ac:dyDescent="0.25">
      <c r="A1399" s="9">
        <v>41828</v>
      </c>
      <c r="B1399" s="309" t="s">
        <v>75</v>
      </c>
      <c r="C1399" s="309" t="s">
        <v>86</v>
      </c>
      <c r="D1399" s="310" t="s">
        <v>118</v>
      </c>
      <c r="E1399" s="127">
        <v>39</v>
      </c>
      <c r="F1399" s="127">
        <v>158</v>
      </c>
      <c r="G1399" s="245">
        <v>1252.6466064453125</v>
      </c>
      <c r="H1399" s="245">
        <v>1.4112000465393066</v>
      </c>
      <c r="I1399" s="245">
        <v>821581.4375</v>
      </c>
      <c r="J1399" s="126">
        <v>0</v>
      </c>
      <c r="K1399" s="127">
        <v>139926</v>
      </c>
      <c r="L1399" s="251">
        <v>97.279276188842672</v>
      </c>
      <c r="M1399" s="127">
        <v>3316670</v>
      </c>
      <c r="N1399" s="251">
        <v>3.3165796776302159E-4</v>
      </c>
      <c r="O1399" s="127">
        <v>162083</v>
      </c>
      <c r="P1399" s="251">
        <v>4.9357428215444088E-3</v>
      </c>
      <c r="Q1399" s="127">
        <v>354945</v>
      </c>
      <c r="R1399" s="251">
        <v>99.923088073730469</v>
      </c>
      <c r="S1399" s="127">
        <v>2690025</v>
      </c>
      <c r="T1399" s="251">
        <v>99.928848266601563</v>
      </c>
      <c r="U1399" s="251">
        <v>99.757530212402344</v>
      </c>
      <c r="V1399" s="251">
        <v>99.513908386230469</v>
      </c>
      <c r="W1399" s="251">
        <v>99.680801391601563</v>
      </c>
      <c r="X1399" s="251">
        <v>99.443099975585938</v>
      </c>
      <c r="Y1399" s="127">
        <v>3190842</v>
      </c>
      <c r="Z1399" s="251">
        <v>99.933624267578125</v>
      </c>
      <c r="AA1399" s="127">
        <v>518587</v>
      </c>
      <c r="AB1399" s="251">
        <v>99.644607543945313</v>
      </c>
      <c r="AC1399" s="127">
        <v>162195</v>
      </c>
      <c r="AD1399" s="251">
        <v>0.32738369703292847</v>
      </c>
      <c r="AE1399" s="127">
        <v>19602</v>
      </c>
      <c r="AF1399" s="251">
        <v>98.678703308105469</v>
      </c>
      <c r="AG1399" s="127">
        <v>3310835</v>
      </c>
      <c r="AH1399" s="251">
        <v>0.13872633874416351</v>
      </c>
      <c r="AI1399" s="127">
        <v>110120</v>
      </c>
      <c r="AJ1399" s="251">
        <v>96.229568481445312</v>
      </c>
      <c r="AK1399" s="251">
        <v>1.1325523853302002</v>
      </c>
      <c r="AL1399" s="251">
        <v>5.5488627403974533E-2</v>
      </c>
      <c r="AM1399" s="245">
        <v>0</v>
      </c>
      <c r="AN1399" s="126">
        <v>0</v>
      </c>
      <c r="AO1399" s="156">
        <v>0</v>
      </c>
      <c r="AP1399" s="127">
        <v>0</v>
      </c>
      <c r="AQ1399" s="127">
        <v>0</v>
      </c>
      <c r="AR1399" s="127">
        <v>0</v>
      </c>
      <c r="AS1399" s="127">
        <v>3</v>
      </c>
      <c r="AT1399" s="127">
        <v>0</v>
      </c>
      <c r="AU1399" s="127">
        <v>0</v>
      </c>
      <c r="AV1399" s="298"/>
      <c r="AW1399" s="298"/>
      <c r="AX1399" s="298"/>
      <c r="AY1399" s="298"/>
      <c r="AZ1399" s="298"/>
      <c r="BA1399" s="298"/>
    </row>
    <row r="1400" spans="1:53" x14ac:dyDescent="0.25">
      <c r="A1400" s="9">
        <v>41828</v>
      </c>
      <c r="B1400" s="309" t="s">
        <v>76</v>
      </c>
      <c r="C1400" s="309" t="s">
        <v>86</v>
      </c>
      <c r="D1400" s="310" t="s">
        <v>119</v>
      </c>
      <c r="E1400" s="127">
        <v>53</v>
      </c>
      <c r="F1400" s="127">
        <v>171</v>
      </c>
      <c r="G1400" s="245">
        <v>396.58563232421875</v>
      </c>
      <c r="H1400" s="245">
        <v>1.6800001263618469E-2</v>
      </c>
      <c r="I1400" s="245">
        <v>695279.5625</v>
      </c>
      <c r="J1400" s="126">
        <v>0</v>
      </c>
      <c r="K1400" s="127">
        <v>49058</v>
      </c>
      <c r="L1400" s="251">
        <v>97.447918790003669</v>
      </c>
      <c r="M1400" s="127">
        <v>1557524</v>
      </c>
      <c r="N1400" s="251">
        <v>0</v>
      </c>
      <c r="O1400" s="127">
        <v>45077</v>
      </c>
      <c r="P1400" s="251">
        <v>0</v>
      </c>
      <c r="Q1400" s="127">
        <v>146946</v>
      </c>
      <c r="R1400" s="251">
        <v>99.933990478515625</v>
      </c>
      <c r="S1400" s="127">
        <v>1190698</v>
      </c>
      <c r="T1400" s="251">
        <v>99.924163818359375</v>
      </c>
      <c r="U1400" s="251">
        <v>99.771499633789063</v>
      </c>
      <c r="V1400" s="251">
        <v>99.8702392578125</v>
      </c>
      <c r="W1400" s="251">
        <v>99.705642700195313</v>
      </c>
      <c r="X1400" s="251">
        <v>99.794502258300781</v>
      </c>
      <c r="Y1400" s="127">
        <v>1916188</v>
      </c>
      <c r="Z1400" s="251">
        <v>99.914779663085938</v>
      </c>
      <c r="AA1400" s="127">
        <v>320884</v>
      </c>
      <c r="AB1400" s="251">
        <v>99.875343322753906</v>
      </c>
      <c r="AC1400" s="127">
        <v>45135</v>
      </c>
      <c r="AD1400" s="251">
        <v>0.35670766234397888</v>
      </c>
      <c r="AE1400" s="127">
        <v>1084</v>
      </c>
      <c r="AF1400" s="251">
        <v>97.509223937988281</v>
      </c>
      <c r="AG1400" s="127">
        <v>1560158</v>
      </c>
      <c r="AH1400" s="251">
        <v>0.13851161301136017</v>
      </c>
      <c r="AI1400" s="127">
        <v>17031</v>
      </c>
      <c r="AJ1400" s="251">
        <v>90.534904479980469</v>
      </c>
      <c r="AK1400" s="251">
        <v>1.0746419429779053</v>
      </c>
      <c r="AL1400" s="251">
        <v>6.3045024871826172E-2</v>
      </c>
      <c r="AM1400" s="245">
        <v>0</v>
      </c>
      <c r="AN1400" s="126">
        <v>0</v>
      </c>
      <c r="AO1400" s="156">
        <v>0</v>
      </c>
      <c r="AP1400" s="127">
        <v>0</v>
      </c>
      <c r="AQ1400" s="127">
        <v>0</v>
      </c>
      <c r="AR1400" s="127">
        <v>0</v>
      </c>
      <c r="AS1400" s="127">
        <v>0</v>
      </c>
      <c r="AT1400" s="127">
        <v>0</v>
      </c>
      <c r="AU1400" s="127">
        <v>0</v>
      </c>
      <c r="AV1400" s="298"/>
      <c r="AW1400" s="298"/>
      <c r="AX1400" s="298"/>
      <c r="AY1400" s="298"/>
      <c r="AZ1400" s="298"/>
      <c r="BA1400" s="298"/>
    </row>
    <row r="1401" spans="1:53" x14ac:dyDescent="0.25">
      <c r="A1401" s="9">
        <v>41828</v>
      </c>
      <c r="B1401" s="309" t="s">
        <v>77</v>
      </c>
      <c r="C1401" s="309" t="s">
        <v>86</v>
      </c>
      <c r="D1401" s="310" t="s">
        <v>118</v>
      </c>
      <c r="E1401" s="127">
        <v>65</v>
      </c>
      <c r="F1401" s="127">
        <v>220</v>
      </c>
      <c r="G1401" s="245">
        <v>594.6431884765625</v>
      </c>
      <c r="H1401" s="245">
        <v>0.38879993557929993</v>
      </c>
      <c r="I1401" s="245">
        <v>797716.3125</v>
      </c>
      <c r="J1401" s="126">
        <v>0</v>
      </c>
      <c r="K1401" s="127">
        <v>87398</v>
      </c>
      <c r="L1401" s="251">
        <v>97.359207304514968</v>
      </c>
      <c r="M1401" s="127">
        <v>2688856</v>
      </c>
      <c r="N1401" s="251">
        <v>0</v>
      </c>
      <c r="O1401" s="127">
        <v>70150</v>
      </c>
      <c r="P1401" s="251">
        <v>0</v>
      </c>
      <c r="Q1401" s="127">
        <v>215894</v>
      </c>
      <c r="R1401" s="251">
        <v>99.961555480957031</v>
      </c>
      <c r="S1401" s="127">
        <v>2107698</v>
      </c>
      <c r="T1401" s="251">
        <v>99.947715759277344</v>
      </c>
      <c r="U1401" s="251">
        <v>99.814682006835938</v>
      </c>
      <c r="V1401" s="251">
        <v>99.845771789550781</v>
      </c>
      <c r="W1401" s="251">
        <v>99.77630615234375</v>
      </c>
      <c r="X1401" s="251">
        <v>99.793571472167969</v>
      </c>
      <c r="Y1401" s="127">
        <v>2773751</v>
      </c>
      <c r="Z1401" s="251">
        <v>99.893791198730469</v>
      </c>
      <c r="AA1401" s="127">
        <v>498743</v>
      </c>
      <c r="AB1401" s="251">
        <v>99.832977294921875</v>
      </c>
      <c r="AC1401" s="127">
        <v>70196</v>
      </c>
      <c r="AD1401" s="251">
        <v>0.25072655081748962</v>
      </c>
      <c r="AE1401" s="127">
        <v>5711</v>
      </c>
      <c r="AF1401" s="251">
        <v>98.721763610839844</v>
      </c>
      <c r="AG1401" s="127">
        <v>2692820</v>
      </c>
      <c r="AH1401" s="251">
        <v>0.13435728847980499</v>
      </c>
      <c r="AI1401" s="127">
        <v>23504</v>
      </c>
      <c r="AJ1401" s="251">
        <v>95.196563720703125</v>
      </c>
      <c r="AK1401" s="251">
        <v>1.0403965711593628</v>
      </c>
      <c r="AL1401" s="251">
        <v>5.2529517561197281E-2</v>
      </c>
      <c r="AM1401" s="245">
        <v>0</v>
      </c>
      <c r="AN1401" s="126">
        <v>0</v>
      </c>
      <c r="AO1401" s="156">
        <v>0</v>
      </c>
      <c r="AP1401" s="127">
        <v>0</v>
      </c>
      <c r="AQ1401" s="127">
        <v>0</v>
      </c>
      <c r="AR1401" s="127">
        <v>0</v>
      </c>
      <c r="AS1401" s="127">
        <v>1</v>
      </c>
      <c r="AT1401" s="127">
        <v>0</v>
      </c>
      <c r="AU1401" s="127">
        <v>0</v>
      </c>
      <c r="AV1401" s="298"/>
      <c r="AW1401" s="298"/>
      <c r="AX1401" s="298"/>
      <c r="AY1401" s="298"/>
      <c r="AZ1401" s="298"/>
      <c r="BA1401" s="298"/>
    </row>
    <row r="1402" spans="1:53" x14ac:dyDescent="0.25">
      <c r="A1402" s="9">
        <v>41828</v>
      </c>
      <c r="B1402" s="309" t="s">
        <v>124</v>
      </c>
      <c r="C1402" s="309" t="s">
        <v>86</v>
      </c>
      <c r="D1402" s="310" t="s">
        <v>118</v>
      </c>
      <c r="E1402" s="127">
        <v>43</v>
      </c>
      <c r="F1402" s="127">
        <v>139</v>
      </c>
      <c r="G1402" s="245">
        <v>263.97836303710938</v>
      </c>
      <c r="H1402" s="245">
        <v>8.4000006318092346E-2</v>
      </c>
      <c r="I1402" s="245">
        <v>468952.5</v>
      </c>
      <c r="J1402" s="126">
        <v>0</v>
      </c>
      <c r="K1402" s="127">
        <v>21800</v>
      </c>
      <c r="L1402" s="251">
        <v>95.940366972477065</v>
      </c>
      <c r="M1402" s="127">
        <v>1495669</v>
      </c>
      <c r="N1402" s="251">
        <v>0</v>
      </c>
      <c r="O1402" s="127">
        <v>33896</v>
      </c>
      <c r="P1402" s="251">
        <v>0</v>
      </c>
      <c r="Q1402" s="127">
        <v>98352</v>
      </c>
      <c r="R1402" s="251">
        <v>99.925773620605469</v>
      </c>
      <c r="S1402" s="127">
        <v>1181747</v>
      </c>
      <c r="T1402" s="251">
        <v>99.895492553710937</v>
      </c>
      <c r="U1402" s="251">
        <v>99.589920043945313</v>
      </c>
      <c r="V1402" s="251">
        <v>99.706214904785156</v>
      </c>
      <c r="W1402" s="251">
        <v>99.515998840332031</v>
      </c>
      <c r="X1402" s="251">
        <v>99.602012634277344</v>
      </c>
      <c r="Y1402" s="127">
        <v>1629754</v>
      </c>
      <c r="Z1402" s="251">
        <v>99.898941040039063</v>
      </c>
      <c r="AA1402" s="127">
        <v>272773</v>
      </c>
      <c r="AB1402" s="251">
        <v>99.846389770507813</v>
      </c>
      <c r="AC1402" s="127">
        <v>33874</v>
      </c>
      <c r="AD1402" s="251">
        <v>0.33358919620513916</v>
      </c>
      <c r="AE1402" s="127">
        <v>2820</v>
      </c>
      <c r="AF1402" s="251">
        <v>97.695037841796875</v>
      </c>
      <c r="AG1402" s="127">
        <v>1495939</v>
      </c>
      <c r="AH1402" s="251">
        <v>0.14786699414253235</v>
      </c>
      <c r="AI1402" s="127">
        <v>20180</v>
      </c>
      <c r="AJ1402" s="251">
        <v>90.981170654296875</v>
      </c>
      <c r="AK1402" s="251">
        <v>0.86079579591751099</v>
      </c>
      <c r="AL1402" s="251">
        <v>5.4204296320676804E-2</v>
      </c>
      <c r="AM1402" s="245">
        <v>0</v>
      </c>
      <c r="AN1402" s="126">
        <v>0</v>
      </c>
      <c r="AO1402" s="156">
        <v>0</v>
      </c>
      <c r="AP1402" s="127">
        <v>0</v>
      </c>
      <c r="AQ1402" s="127">
        <v>0</v>
      </c>
      <c r="AR1402" s="127">
        <v>0</v>
      </c>
      <c r="AS1402" s="127">
        <v>0</v>
      </c>
      <c r="AT1402" s="127">
        <v>0</v>
      </c>
      <c r="AU1402" s="127">
        <v>0</v>
      </c>
      <c r="AV1402" s="298"/>
      <c r="AW1402" s="298"/>
      <c r="AX1402" s="298"/>
      <c r="AY1402" s="298"/>
      <c r="AZ1402" s="298"/>
      <c r="BA1402" s="298"/>
    </row>
    <row r="1403" spans="1:53" x14ac:dyDescent="0.25">
      <c r="A1403" s="9">
        <v>41828</v>
      </c>
      <c r="B1403" s="309" t="s">
        <v>78</v>
      </c>
      <c r="C1403" s="309" t="s">
        <v>86</v>
      </c>
      <c r="D1403" s="310" t="s">
        <v>118</v>
      </c>
      <c r="E1403" s="127">
        <v>33</v>
      </c>
      <c r="F1403" s="127">
        <v>104</v>
      </c>
      <c r="G1403" s="245">
        <v>490.11602783203125</v>
      </c>
      <c r="H1403" s="245">
        <v>7.2000004351139069E-2</v>
      </c>
      <c r="I1403" s="245">
        <v>401315.625</v>
      </c>
      <c r="J1403" s="126">
        <v>0</v>
      </c>
      <c r="K1403" s="127">
        <v>57995</v>
      </c>
      <c r="L1403" s="251">
        <v>97.065264246917835</v>
      </c>
      <c r="M1403" s="127">
        <v>1419375</v>
      </c>
      <c r="N1403" s="251">
        <v>0</v>
      </c>
      <c r="O1403" s="127">
        <v>57472</v>
      </c>
      <c r="P1403" s="251">
        <v>0</v>
      </c>
      <c r="Q1403" s="127">
        <v>151560</v>
      </c>
      <c r="R1403" s="251">
        <v>99.9478759765625</v>
      </c>
      <c r="S1403" s="127">
        <v>1080285</v>
      </c>
      <c r="T1403" s="251">
        <v>99.951774597167969</v>
      </c>
      <c r="U1403" s="251">
        <v>99.846885681152344</v>
      </c>
      <c r="V1403" s="251">
        <v>99.838523864746094</v>
      </c>
      <c r="W1403" s="251">
        <v>99.794837951660156</v>
      </c>
      <c r="X1403" s="251">
        <v>99.790374755859375</v>
      </c>
      <c r="Y1403" s="127">
        <v>1562147</v>
      </c>
      <c r="Z1403" s="251">
        <v>99.901290893554688</v>
      </c>
      <c r="AA1403" s="127">
        <v>247240</v>
      </c>
      <c r="AB1403" s="251">
        <v>99.849540710449219</v>
      </c>
      <c r="AC1403" s="127">
        <v>57482</v>
      </c>
      <c r="AD1403" s="251">
        <v>0.17918652296066284</v>
      </c>
      <c r="AE1403" s="127">
        <v>4338</v>
      </c>
      <c r="AF1403" s="251">
        <v>98.248039245605469</v>
      </c>
      <c r="AG1403" s="127">
        <v>1421636</v>
      </c>
      <c r="AH1403" s="251">
        <v>0.15003840625286102</v>
      </c>
      <c r="AI1403" s="127">
        <v>13699</v>
      </c>
      <c r="AJ1403" s="251">
        <v>96.262504577636719</v>
      </c>
      <c r="AK1403" s="251">
        <v>1.0193308591842651</v>
      </c>
      <c r="AL1403" s="251">
        <v>6.085001677274704E-2</v>
      </c>
      <c r="AM1403" s="245">
        <v>0</v>
      </c>
      <c r="AN1403" s="126">
        <v>0</v>
      </c>
      <c r="AO1403" s="156">
        <v>0</v>
      </c>
      <c r="AP1403" s="127">
        <v>0</v>
      </c>
      <c r="AQ1403" s="127">
        <v>0</v>
      </c>
      <c r="AR1403" s="127">
        <v>0</v>
      </c>
      <c r="AS1403" s="127">
        <v>0</v>
      </c>
      <c r="AT1403" s="127">
        <v>0</v>
      </c>
      <c r="AU1403" s="127">
        <v>0</v>
      </c>
      <c r="AV1403" s="298"/>
      <c r="AW1403" s="298"/>
      <c r="AX1403" s="298"/>
      <c r="AY1403" s="298"/>
      <c r="AZ1403" s="298"/>
      <c r="BA1403" s="298"/>
    </row>
    <row r="1404" spans="1:53" x14ac:dyDescent="0.25">
      <c r="A1404" s="9">
        <v>41828</v>
      </c>
      <c r="B1404" s="309" t="s">
        <v>79</v>
      </c>
      <c r="C1404" s="309" t="s">
        <v>86</v>
      </c>
      <c r="D1404" s="310" t="s">
        <v>119</v>
      </c>
      <c r="E1404" s="127">
        <v>81</v>
      </c>
      <c r="F1404" s="127">
        <v>273</v>
      </c>
      <c r="G1404" s="245">
        <v>361.07272338867187</v>
      </c>
      <c r="H1404" s="245">
        <v>0.25440004467964172</v>
      </c>
      <c r="I1404" s="245">
        <v>1155015.375</v>
      </c>
      <c r="J1404" s="126">
        <v>0</v>
      </c>
      <c r="K1404" s="127">
        <v>56253</v>
      </c>
      <c r="L1404" s="251">
        <v>96.949496026878563</v>
      </c>
      <c r="M1404" s="127">
        <v>2637395</v>
      </c>
      <c r="N1404" s="251">
        <v>0</v>
      </c>
      <c r="O1404" s="127">
        <v>45181</v>
      </c>
      <c r="P1404" s="251">
        <v>0</v>
      </c>
      <c r="Q1404" s="127">
        <v>139328</v>
      </c>
      <c r="R1404" s="251">
        <v>99.880859375</v>
      </c>
      <c r="S1404" s="127">
        <v>2115225</v>
      </c>
      <c r="T1404" s="251">
        <v>99.875946044921875</v>
      </c>
      <c r="U1404" s="251">
        <v>99.652511596679688</v>
      </c>
      <c r="V1404" s="251">
        <v>99.730453491210938</v>
      </c>
      <c r="W1404" s="251">
        <v>99.533782958984375</v>
      </c>
      <c r="X1404" s="251">
        <v>99.606735229492188</v>
      </c>
      <c r="Y1404" s="127">
        <v>3879951</v>
      </c>
      <c r="Z1404" s="251">
        <v>99.906211853027344</v>
      </c>
      <c r="AA1404" s="127">
        <v>740618</v>
      </c>
      <c r="AB1404" s="251">
        <v>99.852958679199219</v>
      </c>
      <c r="AC1404" s="127">
        <v>45157</v>
      </c>
      <c r="AD1404" s="251">
        <v>0.31667295098304749</v>
      </c>
      <c r="AE1404" s="127">
        <v>2958</v>
      </c>
      <c r="AF1404" s="251">
        <v>97.937797546386719</v>
      </c>
      <c r="AG1404" s="127">
        <v>2638519</v>
      </c>
      <c r="AH1404" s="251">
        <v>0.13265016674995422</v>
      </c>
      <c r="AI1404" s="127">
        <v>27215</v>
      </c>
      <c r="AJ1404" s="251">
        <v>96.843650817871094</v>
      </c>
      <c r="AK1404" s="251">
        <v>0.96294885873794556</v>
      </c>
      <c r="AL1404" s="251">
        <v>5.9610966593027115E-2</v>
      </c>
      <c r="AM1404" s="245">
        <v>0</v>
      </c>
      <c r="AN1404" s="126">
        <v>0</v>
      </c>
      <c r="AO1404" s="156">
        <v>0</v>
      </c>
      <c r="AP1404" s="127">
        <v>0</v>
      </c>
      <c r="AQ1404" s="127">
        <v>0</v>
      </c>
      <c r="AR1404" s="127">
        <v>0</v>
      </c>
      <c r="AS1404" s="127">
        <v>1</v>
      </c>
      <c r="AT1404" s="127">
        <v>1</v>
      </c>
      <c r="AU1404" s="127">
        <v>2</v>
      </c>
      <c r="AV1404" s="298"/>
      <c r="AW1404" s="298"/>
      <c r="AX1404" s="298"/>
      <c r="AY1404" s="298"/>
      <c r="AZ1404" s="298"/>
      <c r="BA1404" s="298"/>
    </row>
    <row r="1405" spans="1:53" x14ac:dyDescent="0.25">
      <c r="A1405" s="9">
        <v>41828</v>
      </c>
      <c r="B1405" s="309" t="s">
        <v>80</v>
      </c>
      <c r="C1405" s="309" t="s">
        <v>86</v>
      </c>
      <c r="D1405" s="310" t="s">
        <v>119</v>
      </c>
      <c r="E1405" s="127">
        <v>58</v>
      </c>
      <c r="F1405" s="127">
        <v>180</v>
      </c>
      <c r="G1405" s="245">
        <v>261.35760498046875</v>
      </c>
      <c r="H1405" s="245">
        <v>2.4000000208616257E-2</v>
      </c>
      <c r="I1405" s="245">
        <v>686682.1875</v>
      </c>
      <c r="J1405" s="126">
        <v>0</v>
      </c>
      <c r="K1405" s="127">
        <v>36230</v>
      </c>
      <c r="L1405" s="251">
        <v>97.02456527739443</v>
      </c>
      <c r="M1405" s="127">
        <v>1474196</v>
      </c>
      <c r="N1405" s="251">
        <v>0</v>
      </c>
      <c r="O1405" s="127">
        <v>30982</v>
      </c>
      <c r="P1405" s="251">
        <v>0</v>
      </c>
      <c r="Q1405" s="127">
        <v>83641</v>
      </c>
      <c r="R1405" s="251">
        <v>99.9127197265625</v>
      </c>
      <c r="S1405" s="127">
        <v>1139795</v>
      </c>
      <c r="T1405" s="251">
        <v>99.934638977050781</v>
      </c>
      <c r="U1405" s="251">
        <v>99.777290344238281</v>
      </c>
      <c r="V1405" s="251">
        <v>99.900489807128906</v>
      </c>
      <c r="W1405" s="251">
        <v>99.690200805664063</v>
      </c>
      <c r="X1405" s="251">
        <v>99.835197448730469</v>
      </c>
      <c r="Y1405" s="127">
        <v>1620726</v>
      </c>
      <c r="Z1405" s="251">
        <v>99.912757873535156</v>
      </c>
      <c r="AA1405" s="127">
        <v>290255</v>
      </c>
      <c r="AB1405" s="251">
        <v>99.85943603515625</v>
      </c>
      <c r="AC1405" s="127">
        <v>30995</v>
      </c>
      <c r="AD1405" s="251">
        <v>0.28069043159484863</v>
      </c>
      <c r="AE1405" s="127">
        <v>1988</v>
      </c>
      <c r="AF1405" s="251">
        <v>99.396377563476563</v>
      </c>
      <c r="AG1405" s="127">
        <v>1476794</v>
      </c>
      <c r="AH1405" s="251">
        <v>0.13265222311019897</v>
      </c>
      <c r="AI1405" s="127">
        <v>12960</v>
      </c>
      <c r="AJ1405" s="251">
        <v>96.087959289550781</v>
      </c>
      <c r="AK1405" s="251">
        <v>1.160028338432312</v>
      </c>
      <c r="AL1405" s="251">
        <v>7.376890629529953E-2</v>
      </c>
      <c r="AM1405" s="245">
        <v>0</v>
      </c>
      <c r="AN1405" s="126">
        <v>0</v>
      </c>
      <c r="AO1405" s="156">
        <v>0</v>
      </c>
      <c r="AP1405" s="127">
        <v>0</v>
      </c>
      <c r="AQ1405" s="127">
        <v>0</v>
      </c>
      <c r="AR1405" s="127">
        <v>0</v>
      </c>
      <c r="AS1405" s="127">
        <v>0</v>
      </c>
      <c r="AT1405" s="127">
        <v>0</v>
      </c>
      <c r="AU1405" s="127">
        <v>0</v>
      </c>
      <c r="AV1405" s="298"/>
      <c r="AW1405" s="298"/>
      <c r="AX1405" s="298"/>
      <c r="AY1405" s="298"/>
      <c r="AZ1405" s="298"/>
      <c r="BA1405" s="298"/>
    </row>
    <row r="1406" spans="1:53" x14ac:dyDescent="0.25">
      <c r="A1406" s="9">
        <v>41828</v>
      </c>
      <c r="B1406" s="309" t="s">
        <v>81</v>
      </c>
      <c r="C1406" s="309" t="s">
        <v>86</v>
      </c>
      <c r="D1406" s="310" t="s">
        <v>119</v>
      </c>
      <c r="E1406" s="127">
        <v>40</v>
      </c>
      <c r="F1406" s="127">
        <v>134</v>
      </c>
      <c r="G1406" s="245">
        <v>251.33280944824219</v>
      </c>
      <c r="H1406" s="245">
        <v>1.6800001263618469E-2</v>
      </c>
      <c r="I1406" s="245">
        <v>645113.625</v>
      </c>
      <c r="J1406" s="126">
        <v>0</v>
      </c>
      <c r="K1406" s="127">
        <v>24694</v>
      </c>
      <c r="L1406" s="251">
        <v>97.517615615129188</v>
      </c>
      <c r="M1406" s="127">
        <v>1180590</v>
      </c>
      <c r="N1406" s="251">
        <v>0</v>
      </c>
      <c r="O1406" s="127">
        <v>31042</v>
      </c>
      <c r="P1406" s="251">
        <v>0</v>
      </c>
      <c r="Q1406" s="127">
        <v>75433</v>
      </c>
      <c r="R1406" s="251">
        <v>99.928413391113281</v>
      </c>
      <c r="S1406" s="127">
        <v>968514</v>
      </c>
      <c r="T1406" s="251">
        <v>99.943008422851563</v>
      </c>
      <c r="U1406" s="251">
        <v>99.687522888183594</v>
      </c>
      <c r="V1406" s="251">
        <v>99.864387512207031</v>
      </c>
      <c r="W1406" s="251">
        <v>99.616157531738281</v>
      </c>
      <c r="X1406" s="251">
        <v>99.807472229003906</v>
      </c>
      <c r="Y1406" s="127">
        <v>1473680</v>
      </c>
      <c r="Z1406" s="251">
        <v>99.919723510742187</v>
      </c>
      <c r="AA1406" s="127">
        <v>286300</v>
      </c>
      <c r="AB1406" s="251">
        <v>99.880195617675781</v>
      </c>
      <c r="AC1406" s="127">
        <v>31060</v>
      </c>
      <c r="AD1406" s="251">
        <v>0.37990984320640564</v>
      </c>
      <c r="AE1406" s="127">
        <v>2185</v>
      </c>
      <c r="AF1406" s="251">
        <v>97.757438659667969</v>
      </c>
      <c r="AG1406" s="127">
        <v>1182772</v>
      </c>
      <c r="AH1406" s="251">
        <v>0.14280013740062714</v>
      </c>
      <c r="AI1406" s="127">
        <v>15823</v>
      </c>
      <c r="AJ1406" s="251">
        <v>94.470077514648438</v>
      </c>
      <c r="AK1406" s="251">
        <v>0.90110838413238525</v>
      </c>
      <c r="AL1406" s="251">
        <v>7.1151480078697205E-2</v>
      </c>
      <c r="AM1406" s="245">
        <v>0</v>
      </c>
      <c r="AN1406" s="126">
        <v>0</v>
      </c>
      <c r="AO1406" s="156">
        <v>0</v>
      </c>
      <c r="AP1406" s="127">
        <v>0</v>
      </c>
      <c r="AQ1406" s="127">
        <v>0</v>
      </c>
      <c r="AR1406" s="127">
        <v>0</v>
      </c>
      <c r="AS1406" s="127">
        <v>0</v>
      </c>
      <c r="AT1406" s="127">
        <v>0</v>
      </c>
      <c r="AU1406" s="127">
        <v>1</v>
      </c>
      <c r="AV1406" s="298"/>
      <c r="AW1406" s="298"/>
      <c r="AX1406" s="298"/>
      <c r="AY1406" s="298"/>
      <c r="AZ1406" s="298"/>
      <c r="BA1406" s="298"/>
    </row>
    <row r="1407" spans="1:53" x14ac:dyDescent="0.25">
      <c r="A1407" s="9">
        <v>41828</v>
      </c>
      <c r="B1407" s="309" t="s">
        <v>125</v>
      </c>
      <c r="C1407" s="309" t="s">
        <v>86</v>
      </c>
      <c r="D1407" s="310" t="s">
        <v>119</v>
      </c>
      <c r="E1407" s="127">
        <v>16</v>
      </c>
      <c r="F1407" s="127">
        <v>58</v>
      </c>
      <c r="G1407" s="245">
        <v>303.132080078125</v>
      </c>
      <c r="H1407" s="245">
        <v>0.14400000870227814</v>
      </c>
      <c r="I1407" s="245">
        <v>302416.09375</v>
      </c>
      <c r="J1407" s="126">
        <v>0</v>
      </c>
      <c r="K1407" s="127">
        <v>50518</v>
      </c>
      <c r="L1407" s="251">
        <v>97.161407815036227</v>
      </c>
      <c r="M1407" s="127">
        <v>814982</v>
      </c>
      <c r="N1407" s="251">
        <v>1.2270209845155478E-4</v>
      </c>
      <c r="O1407" s="127">
        <v>39346</v>
      </c>
      <c r="P1407" s="251">
        <v>0</v>
      </c>
      <c r="Q1407" s="127">
        <v>75905</v>
      </c>
      <c r="R1407" s="251">
        <v>99.938079833984375</v>
      </c>
      <c r="S1407" s="127">
        <v>665328</v>
      </c>
      <c r="T1407" s="251">
        <v>99.940483093261719</v>
      </c>
      <c r="U1407" s="251">
        <v>99.786506652832031</v>
      </c>
      <c r="V1407" s="251">
        <v>99.663429260253906</v>
      </c>
      <c r="W1407" s="251">
        <v>99.724716186523438</v>
      </c>
      <c r="X1407" s="251">
        <v>99.604110717773438</v>
      </c>
      <c r="Y1407" s="127">
        <v>860485</v>
      </c>
      <c r="Z1407" s="251">
        <v>99.933639526367188</v>
      </c>
      <c r="AA1407" s="127">
        <v>144674</v>
      </c>
      <c r="AB1407" s="251">
        <v>99.845169067382813</v>
      </c>
      <c r="AC1407" s="127">
        <v>39328</v>
      </c>
      <c r="AD1407" s="251">
        <v>0.17290480434894562</v>
      </c>
      <c r="AE1407" s="127">
        <v>3228</v>
      </c>
      <c r="AF1407" s="251">
        <v>99.008674621582031</v>
      </c>
      <c r="AG1407" s="127">
        <v>815082</v>
      </c>
      <c r="AH1407" s="251">
        <v>0.17507441341876984</v>
      </c>
      <c r="AI1407" s="127">
        <v>11571</v>
      </c>
      <c r="AJ1407" s="251">
        <v>92.654045104980469</v>
      </c>
      <c r="AK1407" s="251">
        <v>1.0607328414916992</v>
      </c>
      <c r="AL1407" s="251">
        <v>5.585344135761261E-2</v>
      </c>
      <c r="AM1407" s="245">
        <v>0</v>
      </c>
      <c r="AN1407" s="126">
        <v>0</v>
      </c>
      <c r="AO1407" s="156">
        <v>0</v>
      </c>
      <c r="AP1407" s="127">
        <v>0</v>
      </c>
      <c r="AQ1407" s="127">
        <v>0</v>
      </c>
      <c r="AR1407" s="127">
        <v>0</v>
      </c>
      <c r="AS1407" s="127">
        <v>0</v>
      </c>
      <c r="AT1407" s="127">
        <v>0</v>
      </c>
      <c r="AU1407" s="127">
        <v>0</v>
      </c>
      <c r="AV1407" s="298"/>
      <c r="AW1407" s="298"/>
      <c r="AX1407" s="298"/>
      <c r="AY1407" s="298"/>
      <c r="AZ1407" s="298"/>
      <c r="BA1407" s="298"/>
    </row>
    <row r="1408" spans="1:53" x14ac:dyDescent="0.25">
      <c r="A1408" s="9">
        <v>41828</v>
      </c>
      <c r="B1408" s="313" t="s">
        <v>82</v>
      </c>
      <c r="C1408" s="313" t="s">
        <v>86</v>
      </c>
      <c r="D1408" s="314" t="s">
        <v>120</v>
      </c>
      <c r="E1408" s="131">
        <v>51</v>
      </c>
      <c r="F1408" s="131">
        <v>165</v>
      </c>
      <c r="G1408" s="246">
        <v>299.91122436523437</v>
      </c>
      <c r="H1408" s="246">
        <v>8.8799998164176941E-2</v>
      </c>
      <c r="I1408" s="246">
        <v>662047.6875</v>
      </c>
      <c r="J1408" s="129">
        <v>0</v>
      </c>
      <c r="K1408" s="128">
        <v>44332</v>
      </c>
      <c r="L1408" s="252">
        <v>96.580348281151316</v>
      </c>
      <c r="M1408" s="128">
        <v>1156930</v>
      </c>
      <c r="N1408" s="252">
        <v>0</v>
      </c>
      <c r="O1408" s="128">
        <v>43357</v>
      </c>
      <c r="P1408" s="252">
        <v>2.3064326960593462E-3</v>
      </c>
      <c r="Q1408" s="128">
        <v>112873</v>
      </c>
      <c r="R1408" s="252">
        <v>99.80242919921875</v>
      </c>
      <c r="S1408" s="128">
        <v>909085</v>
      </c>
      <c r="T1408" s="252">
        <v>99.8831787109375</v>
      </c>
      <c r="U1408" s="252">
        <v>99.72784423828125</v>
      </c>
      <c r="V1408" s="252">
        <v>99.856948852539063</v>
      </c>
      <c r="W1408" s="252">
        <v>99.530807495117187</v>
      </c>
      <c r="X1408" s="252">
        <v>99.74029541015625</v>
      </c>
      <c r="Y1408" s="128">
        <v>1344928</v>
      </c>
      <c r="Z1408" s="252">
        <v>99.931076049804688</v>
      </c>
      <c r="AA1408" s="128">
        <v>263039</v>
      </c>
      <c r="AB1408" s="252">
        <v>99.824363708496094</v>
      </c>
      <c r="AC1408" s="128">
        <v>43346</v>
      </c>
      <c r="AD1408" s="252">
        <v>0.26761409640312195</v>
      </c>
      <c r="AE1408" s="128">
        <v>5102</v>
      </c>
      <c r="AF1408" s="252">
        <v>95.942764282226563</v>
      </c>
      <c r="AG1408" s="128">
        <v>1159681</v>
      </c>
      <c r="AH1408" s="252">
        <v>0.26308959722518921</v>
      </c>
      <c r="AI1408" s="128">
        <v>14726</v>
      </c>
      <c r="AJ1408" s="252">
        <v>95.606407165527344</v>
      </c>
      <c r="AK1408" s="252">
        <v>1.251334547996521</v>
      </c>
      <c r="AL1408" s="252">
        <v>7.1755163371562958E-2</v>
      </c>
      <c r="AM1408" s="246">
        <v>0</v>
      </c>
      <c r="AN1408" s="129">
        <v>0</v>
      </c>
      <c r="AO1408" s="129">
        <v>0</v>
      </c>
      <c r="AP1408" s="296">
        <v>0</v>
      </c>
      <c r="AQ1408" s="296">
        <v>0</v>
      </c>
      <c r="AR1408" s="296">
        <v>0</v>
      </c>
      <c r="AS1408" s="296">
        <v>1</v>
      </c>
      <c r="AT1408" s="296">
        <v>0</v>
      </c>
      <c r="AU1408" s="296">
        <v>0</v>
      </c>
      <c r="AV1408" s="298"/>
      <c r="AW1408" s="298"/>
      <c r="AX1408" s="298"/>
      <c r="AY1408" s="298"/>
      <c r="AZ1408" s="298"/>
      <c r="BA1408" s="298"/>
    </row>
    <row r="1409" spans="1:53" x14ac:dyDescent="0.25">
      <c r="A1409" s="9">
        <v>41828</v>
      </c>
      <c r="B1409" s="313" t="s">
        <v>83</v>
      </c>
      <c r="C1409" s="313" t="s">
        <v>86</v>
      </c>
      <c r="D1409" s="314" t="s">
        <v>120</v>
      </c>
      <c r="E1409" s="131">
        <v>46</v>
      </c>
      <c r="F1409" s="131">
        <v>140</v>
      </c>
      <c r="G1409" s="246">
        <v>130.12800598144531</v>
      </c>
      <c r="H1409" s="246">
        <v>3.359999880194664E-2</v>
      </c>
      <c r="I1409" s="246">
        <v>691117.875</v>
      </c>
      <c r="J1409" s="131">
        <v>0</v>
      </c>
      <c r="K1409" s="130">
        <v>23087</v>
      </c>
      <c r="L1409" s="253">
        <v>96.192662537358686</v>
      </c>
      <c r="M1409" s="130">
        <v>824618</v>
      </c>
      <c r="N1409" s="253">
        <v>0</v>
      </c>
      <c r="O1409" s="130">
        <v>17293</v>
      </c>
      <c r="P1409" s="253">
        <v>0</v>
      </c>
      <c r="Q1409" s="130">
        <v>46695</v>
      </c>
      <c r="R1409" s="253">
        <v>99.899345397949219</v>
      </c>
      <c r="S1409" s="130">
        <v>647959</v>
      </c>
      <c r="T1409" s="253">
        <v>99.905548095703125</v>
      </c>
      <c r="U1409" s="253">
        <v>99.716651916503906</v>
      </c>
      <c r="V1409" s="253">
        <v>99.766921997070313</v>
      </c>
      <c r="W1409" s="253">
        <v>99.616279602050781</v>
      </c>
      <c r="X1409" s="253">
        <v>99.672691345214844</v>
      </c>
      <c r="Y1409" s="130">
        <v>1287169</v>
      </c>
      <c r="Z1409" s="253">
        <v>99.920989990234375</v>
      </c>
      <c r="AA1409" s="130">
        <v>315643</v>
      </c>
      <c r="AB1409" s="253">
        <v>99.859016418457031</v>
      </c>
      <c r="AC1409" s="130">
        <v>17301</v>
      </c>
      <c r="AD1409" s="253">
        <v>0.37570083141326904</v>
      </c>
      <c r="AE1409" s="130">
        <v>1726</v>
      </c>
      <c r="AF1409" s="253">
        <v>98.841255187988281</v>
      </c>
      <c r="AG1409" s="130">
        <v>826304</v>
      </c>
      <c r="AH1409" s="253">
        <v>0.27532240748405457</v>
      </c>
      <c r="AI1409" s="130">
        <v>8100</v>
      </c>
      <c r="AJ1409" s="253">
        <v>95.641975402832031</v>
      </c>
      <c r="AK1409" s="253">
        <v>1.1680639982223511</v>
      </c>
      <c r="AL1409" s="253">
        <v>8.1557147204875946E-2</v>
      </c>
      <c r="AM1409" s="256">
        <v>0</v>
      </c>
      <c r="AN1409" s="131">
        <v>0</v>
      </c>
      <c r="AO1409" s="131">
        <v>0</v>
      </c>
      <c r="AP1409" s="296">
        <v>0</v>
      </c>
      <c r="AQ1409" s="296">
        <v>0</v>
      </c>
      <c r="AR1409" s="296">
        <v>0</v>
      </c>
      <c r="AS1409" s="296">
        <v>0</v>
      </c>
      <c r="AT1409" s="296">
        <v>0</v>
      </c>
      <c r="AU1409" s="296">
        <v>0</v>
      </c>
      <c r="AV1409" s="298"/>
      <c r="AW1409" s="298"/>
      <c r="AX1409" s="298"/>
      <c r="AY1409" s="298"/>
      <c r="AZ1409" s="298"/>
      <c r="BA1409" s="298"/>
    </row>
    <row r="1410" spans="1:53" x14ac:dyDescent="0.25">
      <c r="A1410" s="9">
        <v>41828</v>
      </c>
      <c r="B1410" s="299" t="s">
        <v>85</v>
      </c>
      <c r="C1410" s="299" t="s">
        <v>86</v>
      </c>
      <c r="D1410" s="300">
        <v>3</v>
      </c>
      <c r="E1410" s="124">
        <v>134</v>
      </c>
      <c r="F1410" s="124">
        <v>435</v>
      </c>
      <c r="G1410" s="242">
        <v>230.81019592285156</v>
      </c>
      <c r="H1410" s="242">
        <v>2.4000000208616257E-2</v>
      </c>
      <c r="I1410" s="242">
        <v>2346032.25</v>
      </c>
      <c r="J1410" s="125">
        <v>0</v>
      </c>
      <c r="K1410" s="124">
        <v>53705</v>
      </c>
      <c r="L1410" s="248">
        <v>96.948142631039929</v>
      </c>
      <c r="M1410" s="124">
        <v>3017451</v>
      </c>
      <c r="N1410" s="248">
        <v>3.3140553568955511E-5</v>
      </c>
      <c r="O1410" s="124">
        <v>31767</v>
      </c>
      <c r="P1410" s="248">
        <v>3.1479208264499903E-3</v>
      </c>
      <c r="Q1410" s="124">
        <v>175027</v>
      </c>
      <c r="R1410" s="248">
        <v>99.920585632324219</v>
      </c>
      <c r="S1410" s="124">
        <v>2269910</v>
      </c>
      <c r="T1410" s="248">
        <v>99.920394897460938</v>
      </c>
      <c r="U1410" s="248">
        <v>99.839454650878906</v>
      </c>
      <c r="V1410" s="248">
        <v>99.9178466796875</v>
      </c>
      <c r="W1410" s="248">
        <v>99.760169982910156</v>
      </c>
      <c r="X1410" s="248">
        <v>99.838310241699219</v>
      </c>
      <c r="Y1410" s="124">
        <v>6050415</v>
      </c>
      <c r="Z1410" s="248">
        <v>99.91455078125</v>
      </c>
      <c r="AA1410" s="124">
        <v>1141673</v>
      </c>
      <c r="AB1410" s="248">
        <v>99.813255310058594</v>
      </c>
      <c r="AC1410" s="124">
        <v>31909</v>
      </c>
      <c r="AD1410" s="248">
        <v>0.60484504699707031</v>
      </c>
      <c r="AE1410" s="124">
        <v>2576</v>
      </c>
      <c r="AF1410" s="248">
        <v>94.565216064453125</v>
      </c>
      <c r="AG1410" s="124">
        <v>3036090</v>
      </c>
      <c r="AH1410" s="248">
        <v>0.23421572148799896</v>
      </c>
      <c r="AI1410" s="124">
        <v>23893</v>
      </c>
      <c r="AJ1410" s="248">
        <v>90.168670654296875</v>
      </c>
      <c r="AK1410" s="248">
        <v>1.1377454996109009</v>
      </c>
      <c r="AL1410" s="248">
        <v>7.695315033197403E-2</v>
      </c>
      <c r="AM1410" s="242">
        <v>0</v>
      </c>
      <c r="AN1410" s="125">
        <v>0</v>
      </c>
      <c r="AO1410" s="300">
        <v>0</v>
      </c>
      <c r="AP1410" s="124">
        <v>0</v>
      </c>
      <c r="AQ1410" s="124">
        <v>0</v>
      </c>
      <c r="AR1410" s="124">
        <v>0</v>
      </c>
      <c r="AS1410" s="124">
        <v>0</v>
      </c>
      <c r="AT1410" s="124">
        <v>0</v>
      </c>
      <c r="AU1410" s="124">
        <v>3</v>
      </c>
      <c r="AV1410" s="298"/>
      <c r="AW1410" s="298"/>
      <c r="AX1410" s="298"/>
      <c r="AY1410" s="298"/>
      <c r="AZ1410" s="298"/>
      <c r="BA1410" s="298"/>
    </row>
    <row r="1411" spans="1:53" x14ac:dyDescent="0.25">
      <c r="A1411" s="9">
        <v>41828</v>
      </c>
      <c r="B1411" s="304" t="s">
        <v>84</v>
      </c>
      <c r="C1411" s="304" t="s">
        <v>87</v>
      </c>
      <c r="D1411" s="305">
        <v>2</v>
      </c>
      <c r="E1411" s="142">
        <v>194</v>
      </c>
      <c r="F1411" s="142">
        <v>581</v>
      </c>
      <c r="G1411" s="243">
        <v>1018.0010375976562</v>
      </c>
      <c r="H1411" s="243">
        <v>1.1184111833572388</v>
      </c>
      <c r="I1411" s="243">
        <v>5069539</v>
      </c>
      <c r="J1411" s="143">
        <v>0</v>
      </c>
      <c r="K1411" s="142">
        <v>119370</v>
      </c>
      <c r="L1411" s="249">
        <v>96.856831699757066</v>
      </c>
      <c r="M1411" s="142">
        <v>6622199</v>
      </c>
      <c r="N1411" s="249">
        <v>0</v>
      </c>
      <c r="O1411" s="142">
        <v>74278</v>
      </c>
      <c r="P1411" s="249">
        <v>0</v>
      </c>
      <c r="Q1411" s="142">
        <v>64247</v>
      </c>
      <c r="R1411" s="249">
        <v>99.928398132324219</v>
      </c>
      <c r="S1411" s="142">
        <v>5066790</v>
      </c>
      <c r="T1411" s="249">
        <v>99.981819152832031</v>
      </c>
      <c r="U1411" s="249">
        <v>99.808822631835938</v>
      </c>
      <c r="V1411" s="249">
        <v>99.8907470703125</v>
      </c>
      <c r="W1411" s="249">
        <v>99.737358093261719</v>
      </c>
      <c r="X1411" s="249">
        <v>99.872589111328125</v>
      </c>
      <c r="Y1411" s="142">
        <v>29414380</v>
      </c>
      <c r="Z1411" s="249">
        <v>99.914100646972656</v>
      </c>
      <c r="AA1411" s="142">
        <v>12496</v>
      </c>
      <c r="AB1411" s="249">
        <v>89.060501098632812</v>
      </c>
      <c r="AC1411" s="142">
        <v>64206</v>
      </c>
      <c r="AD1411" s="249">
        <v>0.24296794831752777</v>
      </c>
      <c r="AE1411" s="142">
        <v>10084</v>
      </c>
      <c r="AF1411" s="249">
        <v>99.147163391113281</v>
      </c>
      <c r="AG1411" s="142">
        <v>6587320</v>
      </c>
      <c r="AH1411" s="249">
        <v>0.11957821995019913</v>
      </c>
      <c r="AI1411" s="142">
        <v>15129</v>
      </c>
      <c r="AJ1411" s="249">
        <v>94.817901611328125</v>
      </c>
      <c r="AK1411" s="249">
        <v>2.7201473712921143</v>
      </c>
      <c r="AL1411" s="249">
        <v>0.17339806258678436</v>
      </c>
      <c r="AM1411" s="243">
        <v>0</v>
      </c>
      <c r="AN1411" s="143">
        <v>0</v>
      </c>
      <c r="AO1411" s="305">
        <v>0</v>
      </c>
      <c r="AP1411" s="142">
        <v>0</v>
      </c>
      <c r="AQ1411" s="142">
        <v>0</v>
      </c>
      <c r="AR1411" s="142">
        <v>0</v>
      </c>
      <c r="AS1411" s="142">
        <v>0</v>
      </c>
      <c r="AT1411" s="142">
        <v>1</v>
      </c>
      <c r="AU1411" s="142">
        <v>0</v>
      </c>
      <c r="AV1411" s="298"/>
      <c r="AW1411" s="298"/>
      <c r="AX1411" s="298"/>
      <c r="AY1411" s="298"/>
      <c r="AZ1411" s="298"/>
      <c r="BA1411" s="298"/>
    </row>
    <row r="1412" spans="1:53" x14ac:dyDescent="0.25">
      <c r="A1412" s="9">
        <v>41827</v>
      </c>
      <c r="B1412" s="299" t="s">
        <v>17</v>
      </c>
      <c r="C1412" s="299"/>
      <c r="D1412" s="300">
        <v>3</v>
      </c>
      <c r="E1412" s="124">
        <v>853</v>
      </c>
      <c r="F1412" s="124">
        <v>2758</v>
      </c>
      <c r="G1412" s="242">
        <v>5869.9066467285156</v>
      </c>
      <c r="H1412" s="242">
        <v>3.4195890491828322</v>
      </c>
      <c r="I1412" s="242">
        <v>14516242.9375</v>
      </c>
      <c r="J1412" s="125"/>
      <c r="K1412" s="124">
        <v>702235</v>
      </c>
      <c r="L1412" s="248">
        <v>97.038882995008791</v>
      </c>
      <c r="M1412" s="124">
        <v>27836002</v>
      </c>
      <c r="N1412" s="248">
        <v>1.0561862071529363E-3</v>
      </c>
      <c r="O1412" s="124">
        <v>686894</v>
      </c>
      <c r="P1412" s="248">
        <v>2.7660744286453374E-3</v>
      </c>
      <c r="Q1412" s="124">
        <v>1802070</v>
      </c>
      <c r="R1412" s="248">
        <v>99.888961837758316</v>
      </c>
      <c r="S1412" s="124">
        <v>21776464</v>
      </c>
      <c r="T1412" s="248">
        <v>99.91971604812079</v>
      </c>
      <c r="U1412" s="248">
        <v>99.763719449860773</v>
      </c>
      <c r="V1412" s="248">
        <v>99.813220389475688</v>
      </c>
      <c r="W1412" s="248">
        <v>99.652943649199699</v>
      </c>
      <c r="X1412" s="248">
        <v>99.73308639164911</v>
      </c>
      <c r="Y1412" s="124">
        <v>54306853</v>
      </c>
      <c r="Z1412" s="248">
        <v>99.913934343605632</v>
      </c>
      <c r="AA1412" s="124">
        <v>4821265</v>
      </c>
      <c r="AB1412" s="248">
        <v>99.782047907380715</v>
      </c>
      <c r="AC1412" s="124">
        <v>677775</v>
      </c>
      <c r="AD1412" s="248">
        <v>0.29095201060632642</v>
      </c>
      <c r="AE1412" s="124">
        <v>61863</v>
      </c>
      <c r="AF1412" s="248">
        <v>98.288152542855457</v>
      </c>
      <c r="AG1412" s="124">
        <v>27834870</v>
      </c>
      <c r="AH1412" s="248">
        <v>0.16084860379993166</v>
      </c>
      <c r="AI1412" s="124">
        <v>295451</v>
      </c>
      <c r="AJ1412" s="248">
        <v>93.952973896589043</v>
      </c>
      <c r="AK1412" s="248">
        <v>0.95180983757429982</v>
      </c>
      <c r="AL1412" s="248" t="e">
        <v>#DIV/0!</v>
      </c>
      <c r="AM1412" s="242"/>
      <c r="AN1412" s="125"/>
      <c r="AO1412" s="300"/>
      <c r="AP1412" s="124">
        <v>0</v>
      </c>
      <c r="AQ1412" s="124">
        <v>0</v>
      </c>
      <c r="AR1412" s="124">
        <v>0</v>
      </c>
      <c r="AS1412" s="124">
        <v>7</v>
      </c>
      <c r="AT1412" s="124">
        <v>1</v>
      </c>
      <c r="AU1412" s="124">
        <v>6</v>
      </c>
      <c r="AV1412" s="298"/>
      <c r="AW1412" s="298"/>
      <c r="AX1412" s="298"/>
      <c r="AY1412" s="298"/>
      <c r="AZ1412" s="298"/>
      <c r="BA1412" s="298"/>
    </row>
    <row r="1413" spans="1:53" x14ac:dyDescent="0.25">
      <c r="A1413" s="9">
        <v>41827</v>
      </c>
      <c r="B1413" s="304" t="s">
        <v>88</v>
      </c>
      <c r="C1413" s="304"/>
      <c r="D1413" s="305">
        <v>2</v>
      </c>
      <c r="E1413" s="142">
        <v>659</v>
      </c>
      <c r="F1413" s="142">
        <v>2177</v>
      </c>
      <c r="G1413" s="243">
        <v>4862.5414733886719</v>
      </c>
      <c r="H1413" s="243">
        <v>2.2032002275809646</v>
      </c>
      <c r="I1413" s="243">
        <v>9528327.9375</v>
      </c>
      <c r="J1413" s="143"/>
      <c r="K1413" s="142">
        <v>595540</v>
      </c>
      <c r="L1413" s="249">
        <v>97.078281895422649</v>
      </c>
      <c r="M1413" s="142">
        <v>21165223</v>
      </c>
      <c r="N1413" s="249">
        <v>1.3890711841156385E-3</v>
      </c>
      <c r="O1413" s="142">
        <v>613836</v>
      </c>
      <c r="P1413" s="249">
        <v>3.0952891791780055E-3</v>
      </c>
      <c r="Q1413" s="142">
        <v>1739452</v>
      </c>
      <c r="R1413" s="249">
        <v>99.887264238647205</v>
      </c>
      <c r="S1413" s="142">
        <v>16679465</v>
      </c>
      <c r="T1413" s="249">
        <v>99.900523761790893</v>
      </c>
      <c r="U1413" s="249">
        <v>99.760197372557826</v>
      </c>
      <c r="V1413" s="249">
        <v>99.792625963007069</v>
      </c>
      <c r="W1413" s="249">
        <v>99.647731954522826</v>
      </c>
      <c r="X1413" s="249">
        <v>99.69335601268898</v>
      </c>
      <c r="Y1413" s="142">
        <v>26510565</v>
      </c>
      <c r="Z1413" s="249">
        <v>99.912728051033881</v>
      </c>
      <c r="AA1413" s="142">
        <v>4807756</v>
      </c>
      <c r="AB1413" s="249">
        <v>99.806915167732853</v>
      </c>
      <c r="AC1413" s="142">
        <v>614137</v>
      </c>
      <c r="AD1413" s="249">
        <v>0.29179156840885656</v>
      </c>
      <c r="AE1413" s="142">
        <v>52405</v>
      </c>
      <c r="AF1413" s="249">
        <v>98.227267785077331</v>
      </c>
      <c r="AG1413" s="142">
        <v>21201266</v>
      </c>
      <c r="AH1413" s="249">
        <v>0.1724236646785641</v>
      </c>
      <c r="AI1413" s="142">
        <v>279691</v>
      </c>
      <c r="AJ1413" s="249">
        <v>93.884680011191605</v>
      </c>
      <c r="AK1413" s="249">
        <v>8.73228559721723E-7</v>
      </c>
      <c r="AL1413" s="249" t="e">
        <v>#DIV/0!</v>
      </c>
      <c r="AM1413" s="243"/>
      <c r="AN1413" s="143"/>
      <c r="AO1413" s="305"/>
      <c r="AP1413" s="142">
        <v>0</v>
      </c>
      <c r="AQ1413" s="142">
        <v>0</v>
      </c>
      <c r="AR1413" s="142">
        <v>0</v>
      </c>
      <c r="AS1413" s="142">
        <v>7</v>
      </c>
      <c r="AT1413" s="142">
        <v>1</v>
      </c>
      <c r="AU1413" s="142">
        <v>5</v>
      </c>
      <c r="AV1413" s="298"/>
      <c r="AW1413" s="298"/>
      <c r="AX1413" s="298"/>
      <c r="AY1413" s="298"/>
      <c r="AZ1413" s="298"/>
      <c r="BA1413" s="298"/>
    </row>
    <row r="1414" spans="1:53" x14ac:dyDescent="0.25">
      <c r="A1414" s="9">
        <v>41827</v>
      </c>
      <c r="B1414" s="306" t="s">
        <v>89</v>
      </c>
      <c r="C1414" s="306"/>
      <c r="D1414" s="307">
        <v>1</v>
      </c>
      <c r="E1414" s="145">
        <v>194</v>
      </c>
      <c r="F1414" s="145">
        <v>581</v>
      </c>
      <c r="G1414" s="244">
        <v>1007.3651733398437</v>
      </c>
      <c r="H1414" s="244">
        <v>1.2163888216018677</v>
      </c>
      <c r="I1414" s="244">
        <v>4987915</v>
      </c>
      <c r="J1414" s="138"/>
      <c r="K1414" s="145">
        <v>106695</v>
      </c>
      <c r="L1414" s="250">
        <v>96.818969961104088</v>
      </c>
      <c r="M1414" s="145">
        <v>6670779</v>
      </c>
      <c r="N1414" s="250">
        <v>0</v>
      </c>
      <c r="O1414" s="145">
        <v>73058</v>
      </c>
      <c r="P1414" s="250">
        <v>0</v>
      </c>
      <c r="Q1414" s="145">
        <v>62618</v>
      </c>
      <c r="R1414" s="250">
        <v>99.936119079589844</v>
      </c>
      <c r="S1414" s="145">
        <v>5096999</v>
      </c>
      <c r="T1414" s="250">
        <v>99.982521057128906</v>
      </c>
      <c r="U1414" s="250">
        <v>99.793312072753906</v>
      </c>
      <c r="V1414" s="250">
        <v>99.878562927246094</v>
      </c>
      <c r="W1414" s="250">
        <v>99.729560852050781</v>
      </c>
      <c r="X1414" s="250">
        <v>99.861106872558594</v>
      </c>
      <c r="Y1414" s="145">
        <v>27796288</v>
      </c>
      <c r="Z1414" s="250">
        <v>99.915084838867188</v>
      </c>
      <c r="AA1414" s="145">
        <v>13509</v>
      </c>
      <c r="AB1414" s="250">
        <v>90.931968688964844</v>
      </c>
      <c r="AC1414" s="145">
        <v>63638</v>
      </c>
      <c r="AD1414" s="250">
        <v>0.28284987807273865</v>
      </c>
      <c r="AE1414" s="145">
        <v>9458</v>
      </c>
      <c r="AF1414" s="250">
        <v>98.625503540039063</v>
      </c>
      <c r="AG1414" s="145">
        <v>6633604</v>
      </c>
      <c r="AH1414" s="250">
        <v>0.12385424226522446</v>
      </c>
      <c r="AI1414" s="145">
        <v>15760</v>
      </c>
      <c r="AJ1414" s="250">
        <v>95.16497802734375</v>
      </c>
      <c r="AK1414" s="250">
        <v>2.7700340747833252</v>
      </c>
      <c r="AL1414" s="250">
        <v>0.15952110290527344</v>
      </c>
      <c r="AM1414" s="244"/>
      <c r="AN1414" s="138"/>
      <c r="AO1414" s="307"/>
      <c r="AP1414" s="145">
        <v>0</v>
      </c>
      <c r="AQ1414" s="145">
        <v>0</v>
      </c>
      <c r="AR1414" s="145">
        <v>0</v>
      </c>
      <c r="AS1414" s="145">
        <v>0</v>
      </c>
      <c r="AT1414" s="145">
        <v>0</v>
      </c>
      <c r="AU1414" s="145">
        <v>1</v>
      </c>
      <c r="AV1414" s="298"/>
      <c r="AW1414" s="298"/>
      <c r="AX1414" s="298"/>
      <c r="AY1414" s="298"/>
      <c r="AZ1414" s="298"/>
      <c r="BA1414" s="298"/>
    </row>
    <row r="1415" spans="1:53" x14ac:dyDescent="0.25">
      <c r="A1415" s="9">
        <v>41827</v>
      </c>
      <c r="B1415" s="309" t="s">
        <v>75</v>
      </c>
      <c r="C1415" s="309" t="s">
        <v>86</v>
      </c>
      <c r="D1415" s="310" t="s">
        <v>118</v>
      </c>
      <c r="E1415" s="127">
        <v>39</v>
      </c>
      <c r="F1415" s="127">
        <v>158</v>
      </c>
      <c r="G1415" s="245">
        <v>1238.5653076171875</v>
      </c>
      <c r="H1415" s="245">
        <v>1.0560001134872437</v>
      </c>
      <c r="I1415" s="245">
        <v>764807.875</v>
      </c>
      <c r="J1415" s="126">
        <v>0</v>
      </c>
      <c r="K1415" s="127">
        <v>131017</v>
      </c>
      <c r="L1415" s="251">
        <v>97.19425723379409</v>
      </c>
      <c r="M1415" s="127">
        <v>3156221</v>
      </c>
      <c r="N1415" s="251">
        <v>9.093153290450573E-3</v>
      </c>
      <c r="O1415" s="127">
        <v>158208</v>
      </c>
      <c r="P1415" s="251">
        <v>1.0113268159329891E-2</v>
      </c>
      <c r="Q1415" s="127">
        <v>363414</v>
      </c>
      <c r="R1415" s="251">
        <v>99.759231567382813</v>
      </c>
      <c r="S1415" s="127">
        <v>2552380</v>
      </c>
      <c r="T1415" s="251">
        <v>99.75042724609375</v>
      </c>
      <c r="U1415" s="251">
        <v>99.726943969726563</v>
      </c>
      <c r="V1415" s="251">
        <v>99.594131469726563</v>
      </c>
      <c r="W1415" s="251">
        <v>99.486831665039062</v>
      </c>
      <c r="X1415" s="251">
        <v>99.345573425292969</v>
      </c>
      <c r="Y1415" s="127">
        <v>2968902</v>
      </c>
      <c r="Z1415" s="251">
        <v>99.935295104980469</v>
      </c>
      <c r="AA1415" s="127">
        <v>475418</v>
      </c>
      <c r="AB1415" s="251">
        <v>99.708465576171875</v>
      </c>
      <c r="AC1415" s="127">
        <v>158233</v>
      </c>
      <c r="AD1415" s="251">
        <v>0.28755062818527222</v>
      </c>
      <c r="AE1415" s="127">
        <v>19362</v>
      </c>
      <c r="AF1415" s="251">
        <v>98.285301208496094</v>
      </c>
      <c r="AG1415" s="127">
        <v>3152147</v>
      </c>
      <c r="AH1415" s="251">
        <v>0.1762290894985199</v>
      </c>
      <c r="AI1415" s="127">
        <v>100929</v>
      </c>
      <c r="AJ1415" s="251">
        <v>94.318778991699219</v>
      </c>
      <c r="AK1415" s="251">
        <v>1.0866701602935791</v>
      </c>
      <c r="AL1415" s="251">
        <v>5.3614556789398193E-2</v>
      </c>
      <c r="AM1415" s="245">
        <v>0</v>
      </c>
      <c r="AN1415" s="126">
        <v>0</v>
      </c>
      <c r="AO1415" s="156">
        <v>0</v>
      </c>
      <c r="AP1415" s="127">
        <v>0</v>
      </c>
      <c r="AQ1415" s="127">
        <v>0</v>
      </c>
      <c r="AR1415" s="127">
        <v>0</v>
      </c>
      <c r="AS1415" s="127">
        <v>3</v>
      </c>
      <c r="AT1415" s="127">
        <v>0</v>
      </c>
      <c r="AU1415" s="127">
        <v>0</v>
      </c>
      <c r="AV1415" s="298"/>
      <c r="AW1415" s="298"/>
      <c r="AX1415" s="298"/>
      <c r="AY1415" s="298"/>
      <c r="AZ1415" s="298"/>
      <c r="BA1415" s="298"/>
    </row>
    <row r="1416" spans="1:53" x14ac:dyDescent="0.25">
      <c r="A1416" s="9">
        <v>41827</v>
      </c>
      <c r="B1416" s="309" t="s">
        <v>76</v>
      </c>
      <c r="C1416" s="309" t="s">
        <v>86</v>
      </c>
      <c r="D1416" s="310" t="s">
        <v>119</v>
      </c>
      <c r="E1416" s="127">
        <v>53</v>
      </c>
      <c r="F1416" s="127">
        <v>171</v>
      </c>
      <c r="G1416" s="245">
        <v>391.88385009765625</v>
      </c>
      <c r="H1416" s="245">
        <v>3.3600002527236938E-2</v>
      </c>
      <c r="I1416" s="245">
        <v>709796.0625</v>
      </c>
      <c r="J1416" s="126">
        <v>0</v>
      </c>
      <c r="K1416" s="127">
        <v>45342</v>
      </c>
      <c r="L1416" s="251">
        <v>97.143928366635791</v>
      </c>
      <c r="M1416" s="127">
        <v>1550446</v>
      </c>
      <c r="N1416" s="251">
        <v>0</v>
      </c>
      <c r="O1416" s="127">
        <v>47127</v>
      </c>
      <c r="P1416" s="251">
        <v>0</v>
      </c>
      <c r="Q1416" s="127">
        <v>145092</v>
      </c>
      <c r="R1416" s="251">
        <v>99.944175720214844</v>
      </c>
      <c r="S1416" s="127">
        <v>1200379</v>
      </c>
      <c r="T1416" s="251">
        <v>99.940849304199219</v>
      </c>
      <c r="U1416" s="251">
        <v>99.69232177734375</v>
      </c>
      <c r="V1416" s="251">
        <v>99.801155090332031</v>
      </c>
      <c r="W1416" s="251">
        <v>99.636672973632812</v>
      </c>
      <c r="X1416" s="251">
        <v>99.742118835449219</v>
      </c>
      <c r="Y1416" s="127">
        <v>1756056</v>
      </c>
      <c r="Z1416" s="251">
        <v>99.907463073730469</v>
      </c>
      <c r="AA1416" s="127">
        <v>284133</v>
      </c>
      <c r="AB1416" s="251">
        <v>99.848663330078125</v>
      </c>
      <c r="AC1416" s="127">
        <v>47143</v>
      </c>
      <c r="AD1416" s="251">
        <v>0.34363532066345215</v>
      </c>
      <c r="AE1416" s="127">
        <v>911</v>
      </c>
      <c r="AF1416" s="251">
        <v>97.475303649902344</v>
      </c>
      <c r="AG1416" s="127">
        <v>1551997</v>
      </c>
      <c r="AH1416" s="251">
        <v>0.13988429307937622</v>
      </c>
      <c r="AI1416" s="127">
        <v>14683</v>
      </c>
      <c r="AJ1416" s="251">
        <v>90.029289245605469</v>
      </c>
      <c r="AK1416" s="251">
        <v>1.083690881729126</v>
      </c>
      <c r="AL1416" s="251">
        <v>6.1714623123407364E-2</v>
      </c>
      <c r="AM1416" s="245">
        <v>0</v>
      </c>
      <c r="AN1416" s="126">
        <v>0</v>
      </c>
      <c r="AO1416" s="156">
        <v>0</v>
      </c>
      <c r="AP1416" s="127">
        <v>0</v>
      </c>
      <c r="AQ1416" s="127">
        <v>0</v>
      </c>
      <c r="AR1416" s="127">
        <v>0</v>
      </c>
      <c r="AS1416" s="127">
        <v>0</v>
      </c>
      <c r="AT1416" s="127">
        <v>0</v>
      </c>
      <c r="AU1416" s="127">
        <v>0</v>
      </c>
      <c r="AV1416" s="298"/>
      <c r="AW1416" s="298"/>
      <c r="AX1416" s="298"/>
      <c r="AY1416" s="298"/>
      <c r="AZ1416" s="298"/>
      <c r="BA1416" s="298"/>
    </row>
    <row r="1417" spans="1:53" x14ac:dyDescent="0.25">
      <c r="A1417" s="9">
        <v>41827</v>
      </c>
      <c r="B1417" s="309" t="s">
        <v>77</v>
      </c>
      <c r="C1417" s="309" t="s">
        <v>86</v>
      </c>
      <c r="D1417" s="310" t="s">
        <v>118</v>
      </c>
      <c r="E1417" s="127">
        <v>65</v>
      </c>
      <c r="F1417" s="127">
        <v>220</v>
      </c>
      <c r="G1417" s="245">
        <v>598.14752197265625</v>
      </c>
      <c r="H1417" s="245">
        <v>0.16800004243850708</v>
      </c>
      <c r="I1417" s="245">
        <v>772207.8125</v>
      </c>
      <c r="J1417" s="126">
        <v>0</v>
      </c>
      <c r="K1417" s="127">
        <v>78928</v>
      </c>
      <c r="L1417" s="251">
        <v>97.217717413338747</v>
      </c>
      <c r="M1417" s="127">
        <v>2728996</v>
      </c>
      <c r="N1417" s="251">
        <v>0</v>
      </c>
      <c r="O1417" s="127">
        <v>72113</v>
      </c>
      <c r="P1417" s="251">
        <v>0</v>
      </c>
      <c r="Q1417" s="127">
        <v>228752</v>
      </c>
      <c r="R1417" s="251">
        <v>99.963714599609375</v>
      </c>
      <c r="S1417" s="127">
        <v>2139141</v>
      </c>
      <c r="T1417" s="251">
        <v>99.951522827148438</v>
      </c>
      <c r="U1417" s="251">
        <v>99.828048706054688</v>
      </c>
      <c r="V1417" s="251">
        <v>99.846023559570313</v>
      </c>
      <c r="W1417" s="251">
        <v>99.791824340820312</v>
      </c>
      <c r="X1417" s="251">
        <v>99.797622680664063</v>
      </c>
      <c r="Y1417" s="127">
        <v>2825848</v>
      </c>
      <c r="Z1417" s="251">
        <v>99.891998291015625</v>
      </c>
      <c r="AA1417" s="127">
        <v>510820</v>
      </c>
      <c r="AB1417" s="251">
        <v>99.837516784667969</v>
      </c>
      <c r="AC1417" s="127">
        <v>72170</v>
      </c>
      <c r="AD1417" s="251">
        <v>0.2577248215675354</v>
      </c>
      <c r="AE1417" s="127">
        <v>5819</v>
      </c>
      <c r="AF1417" s="251">
        <v>98.831413269042969</v>
      </c>
      <c r="AG1417" s="127">
        <v>2732744</v>
      </c>
      <c r="AH1417" s="251">
        <v>0.12997923791408539</v>
      </c>
      <c r="AI1417" s="127">
        <v>24776</v>
      </c>
      <c r="AJ1417" s="251">
        <v>95.10009765625</v>
      </c>
      <c r="AK1417" s="251">
        <v>0.97306728363037109</v>
      </c>
      <c r="AL1417" s="251">
        <v>5.8680463582277298E-2</v>
      </c>
      <c r="AM1417" s="245">
        <v>0</v>
      </c>
      <c r="AN1417" s="126">
        <v>0</v>
      </c>
      <c r="AO1417" s="156">
        <v>0</v>
      </c>
      <c r="AP1417" s="127">
        <v>0</v>
      </c>
      <c r="AQ1417" s="127">
        <v>0</v>
      </c>
      <c r="AR1417" s="127">
        <v>0</v>
      </c>
      <c r="AS1417" s="127">
        <v>0</v>
      </c>
      <c r="AT1417" s="127">
        <v>0</v>
      </c>
      <c r="AU1417" s="127">
        <v>0</v>
      </c>
      <c r="AV1417" s="298"/>
      <c r="AW1417" s="298"/>
      <c r="AX1417" s="298"/>
      <c r="AY1417" s="298"/>
      <c r="AZ1417" s="298"/>
      <c r="BA1417" s="298"/>
    </row>
    <row r="1418" spans="1:53" x14ac:dyDescent="0.25">
      <c r="A1418" s="9">
        <v>41827</v>
      </c>
      <c r="B1418" s="309" t="s">
        <v>124</v>
      </c>
      <c r="C1418" s="309" t="s">
        <v>86</v>
      </c>
      <c r="D1418" s="310" t="s">
        <v>118</v>
      </c>
      <c r="E1418" s="127">
        <v>43</v>
      </c>
      <c r="F1418" s="127">
        <v>139</v>
      </c>
      <c r="G1418" s="245">
        <v>262.34878540039062</v>
      </c>
      <c r="H1418" s="245">
        <v>4.7999996691942215E-2</v>
      </c>
      <c r="I1418" s="245">
        <v>473053.78125</v>
      </c>
      <c r="J1418" s="126">
        <v>0</v>
      </c>
      <c r="K1418" s="127">
        <v>19697</v>
      </c>
      <c r="L1418" s="251">
        <v>96.98938924709347</v>
      </c>
      <c r="M1418" s="127">
        <v>1454659</v>
      </c>
      <c r="N1418" s="251">
        <v>0</v>
      </c>
      <c r="O1418" s="127">
        <v>33673</v>
      </c>
      <c r="P1418" s="251">
        <v>0</v>
      </c>
      <c r="Q1418" s="127">
        <v>99274</v>
      </c>
      <c r="R1418" s="251">
        <v>99.903297424316406</v>
      </c>
      <c r="S1418" s="127">
        <v>1128806</v>
      </c>
      <c r="T1418" s="251">
        <v>99.915130615234375</v>
      </c>
      <c r="U1418" s="251">
        <v>99.6109619140625</v>
      </c>
      <c r="V1418" s="251">
        <v>99.724678039550781</v>
      </c>
      <c r="W1418" s="251">
        <v>99.514633178710938</v>
      </c>
      <c r="X1418" s="251">
        <v>99.640045166015625</v>
      </c>
      <c r="Y1418" s="127">
        <v>1525493</v>
      </c>
      <c r="Z1418" s="251">
        <v>99.905601501464844</v>
      </c>
      <c r="AA1418" s="127">
        <v>254614</v>
      </c>
      <c r="AB1418" s="251">
        <v>99.849967956542969</v>
      </c>
      <c r="AC1418" s="127">
        <v>33654</v>
      </c>
      <c r="AD1418" s="251">
        <v>0.34765556454658508</v>
      </c>
      <c r="AE1418" s="127">
        <v>2828</v>
      </c>
      <c r="AF1418" s="251">
        <v>97.87835693359375</v>
      </c>
      <c r="AG1418" s="127">
        <v>1455222</v>
      </c>
      <c r="AH1418" s="251">
        <v>0.14210890233516693</v>
      </c>
      <c r="AI1418" s="127">
        <v>19947</v>
      </c>
      <c r="AJ1418" s="251">
        <v>92.09906005859375</v>
      </c>
      <c r="AK1418" s="251">
        <v>0.86920362710952759</v>
      </c>
      <c r="AL1418" s="251">
        <v>5.5074822157621384E-2</v>
      </c>
      <c r="AM1418" s="245">
        <v>0</v>
      </c>
      <c r="AN1418" s="126">
        <v>0</v>
      </c>
      <c r="AO1418" s="156">
        <v>0</v>
      </c>
      <c r="AP1418" s="127">
        <v>0</v>
      </c>
      <c r="AQ1418" s="127">
        <v>0</v>
      </c>
      <c r="AR1418" s="127">
        <v>0</v>
      </c>
      <c r="AS1418" s="127">
        <v>0</v>
      </c>
      <c r="AT1418" s="127">
        <v>0</v>
      </c>
      <c r="AU1418" s="127">
        <v>0</v>
      </c>
      <c r="AV1418" s="298"/>
      <c r="AW1418" s="298"/>
      <c r="AX1418" s="298"/>
      <c r="AY1418" s="298"/>
      <c r="AZ1418" s="298"/>
      <c r="BA1418" s="298"/>
    </row>
    <row r="1419" spans="1:53" x14ac:dyDescent="0.25">
      <c r="A1419" s="9">
        <v>41827</v>
      </c>
      <c r="B1419" s="309" t="s">
        <v>78</v>
      </c>
      <c r="C1419" s="309" t="s">
        <v>86</v>
      </c>
      <c r="D1419" s="310" t="s">
        <v>118</v>
      </c>
      <c r="E1419" s="127">
        <v>33</v>
      </c>
      <c r="F1419" s="127">
        <v>104</v>
      </c>
      <c r="G1419" s="245">
        <v>470.419189453125</v>
      </c>
      <c r="H1419" s="245">
        <v>3.8399998098611832E-2</v>
      </c>
      <c r="I1419" s="245">
        <v>384575.40625</v>
      </c>
      <c r="J1419" s="126">
        <v>0</v>
      </c>
      <c r="K1419" s="127">
        <v>53178</v>
      </c>
      <c r="L1419" s="251">
        <v>97.151077513257363</v>
      </c>
      <c r="M1419" s="127">
        <v>1310565</v>
      </c>
      <c r="N1419" s="251">
        <v>0</v>
      </c>
      <c r="O1419" s="127">
        <v>57009</v>
      </c>
      <c r="P1419" s="251">
        <v>0</v>
      </c>
      <c r="Q1419" s="127">
        <v>141621</v>
      </c>
      <c r="R1419" s="251">
        <v>99.930091857910156</v>
      </c>
      <c r="S1419" s="127">
        <v>1026850</v>
      </c>
      <c r="T1419" s="251">
        <v>99.959877014160156</v>
      </c>
      <c r="U1419" s="251">
        <v>99.873703002929688</v>
      </c>
      <c r="V1419" s="251">
        <v>99.871047973632813</v>
      </c>
      <c r="W1419" s="251">
        <v>99.803886413574219</v>
      </c>
      <c r="X1419" s="251">
        <v>99.830978393554688</v>
      </c>
      <c r="Y1419" s="127">
        <v>1446473</v>
      </c>
      <c r="Z1419" s="251">
        <v>99.890769958496094</v>
      </c>
      <c r="AA1419" s="127">
        <v>226409</v>
      </c>
      <c r="AB1419" s="251">
        <v>99.8114013671875</v>
      </c>
      <c r="AC1419" s="127">
        <v>57043</v>
      </c>
      <c r="AD1419" s="251">
        <v>0.20160229504108429</v>
      </c>
      <c r="AE1419" s="127">
        <v>4042</v>
      </c>
      <c r="AF1419" s="251">
        <v>98.268180847167969</v>
      </c>
      <c r="AG1419" s="127">
        <v>1313295</v>
      </c>
      <c r="AH1419" s="251">
        <v>0.15739038586616516</v>
      </c>
      <c r="AI1419" s="127">
        <v>12995</v>
      </c>
      <c r="AJ1419" s="251">
        <v>94.805694580078125</v>
      </c>
      <c r="AK1419" s="251">
        <v>1.0863518714904785</v>
      </c>
      <c r="AL1419" s="251">
        <v>5.8069232851266861E-2</v>
      </c>
      <c r="AM1419" s="245">
        <v>0</v>
      </c>
      <c r="AN1419" s="126">
        <v>0</v>
      </c>
      <c r="AO1419" s="156">
        <v>0</v>
      </c>
      <c r="AP1419" s="127">
        <v>0</v>
      </c>
      <c r="AQ1419" s="127">
        <v>0</v>
      </c>
      <c r="AR1419" s="127">
        <v>0</v>
      </c>
      <c r="AS1419" s="127">
        <v>0</v>
      </c>
      <c r="AT1419" s="127">
        <v>0</v>
      </c>
      <c r="AU1419" s="127">
        <v>0</v>
      </c>
      <c r="AV1419" s="298"/>
      <c r="AW1419" s="298"/>
      <c r="AX1419" s="298"/>
      <c r="AY1419" s="298"/>
      <c r="AZ1419" s="298"/>
      <c r="BA1419" s="298"/>
    </row>
    <row r="1420" spans="1:53" x14ac:dyDescent="0.25">
      <c r="A1420" s="9">
        <v>41827</v>
      </c>
      <c r="B1420" s="309" t="s">
        <v>79</v>
      </c>
      <c r="C1420" s="309" t="s">
        <v>86</v>
      </c>
      <c r="D1420" s="310" t="s">
        <v>119</v>
      </c>
      <c r="E1420" s="127">
        <v>81</v>
      </c>
      <c r="F1420" s="127">
        <v>273</v>
      </c>
      <c r="G1420" s="245">
        <v>381.78237915039062</v>
      </c>
      <c r="H1420" s="245">
        <v>0.63840007781982422</v>
      </c>
      <c r="I1420" s="245">
        <v>1183866.5</v>
      </c>
      <c r="J1420" s="126">
        <v>0</v>
      </c>
      <c r="K1420" s="127">
        <v>50188</v>
      </c>
      <c r="L1420" s="251">
        <v>96.869769666055632</v>
      </c>
      <c r="M1420" s="127">
        <v>2609269</v>
      </c>
      <c r="N1420" s="251">
        <v>0</v>
      </c>
      <c r="O1420" s="127">
        <v>46017</v>
      </c>
      <c r="P1420" s="251">
        <v>0</v>
      </c>
      <c r="Q1420" s="127">
        <v>135439</v>
      </c>
      <c r="R1420" s="251">
        <v>99.892204284667969</v>
      </c>
      <c r="S1420" s="127">
        <v>2085662</v>
      </c>
      <c r="T1420" s="251">
        <v>99.878982543945313</v>
      </c>
      <c r="U1420" s="251">
        <v>99.678382873535156</v>
      </c>
      <c r="V1420" s="251">
        <v>99.729347229003906</v>
      </c>
      <c r="W1420" s="251">
        <v>99.570930480957031</v>
      </c>
      <c r="X1420" s="251">
        <v>99.608657836914063</v>
      </c>
      <c r="Y1420" s="127">
        <v>3578097</v>
      </c>
      <c r="Z1420" s="251">
        <v>99.907295227050781</v>
      </c>
      <c r="AA1420" s="127">
        <v>671917</v>
      </c>
      <c r="AB1420" s="251">
        <v>99.850128173828125</v>
      </c>
      <c r="AC1420" s="127">
        <v>46019</v>
      </c>
      <c r="AD1420" s="251">
        <v>0.28901106119155884</v>
      </c>
      <c r="AE1420" s="127">
        <v>3126</v>
      </c>
      <c r="AF1420" s="251">
        <v>97.312858581542969</v>
      </c>
      <c r="AG1420" s="127">
        <v>2610289</v>
      </c>
      <c r="AH1420" s="251">
        <v>0.13370166718959808</v>
      </c>
      <c r="AI1420" s="127">
        <v>23827</v>
      </c>
      <c r="AJ1420" s="251">
        <v>96.054893493652344</v>
      </c>
      <c r="AK1420" s="251">
        <v>1.0036189556121826</v>
      </c>
      <c r="AL1420" s="251">
        <v>6.4362600445747375E-2</v>
      </c>
      <c r="AM1420" s="245">
        <v>0</v>
      </c>
      <c r="AN1420" s="126">
        <v>0</v>
      </c>
      <c r="AO1420" s="156">
        <v>0</v>
      </c>
      <c r="AP1420" s="127">
        <v>0</v>
      </c>
      <c r="AQ1420" s="127">
        <v>0</v>
      </c>
      <c r="AR1420" s="127">
        <v>0</v>
      </c>
      <c r="AS1420" s="127">
        <v>3</v>
      </c>
      <c r="AT1420" s="127">
        <v>0</v>
      </c>
      <c r="AU1420" s="127">
        <v>1</v>
      </c>
      <c r="AV1420" s="298"/>
      <c r="AW1420" s="298"/>
      <c r="AX1420" s="298"/>
      <c r="AY1420" s="298"/>
      <c r="AZ1420" s="298"/>
      <c r="BA1420" s="298"/>
    </row>
    <row r="1421" spans="1:53" x14ac:dyDescent="0.25">
      <c r="A1421" s="9">
        <v>41827</v>
      </c>
      <c r="B1421" s="309" t="s">
        <v>80</v>
      </c>
      <c r="C1421" s="309" t="s">
        <v>86</v>
      </c>
      <c r="D1421" s="310" t="s">
        <v>119</v>
      </c>
      <c r="E1421" s="127">
        <v>58</v>
      </c>
      <c r="F1421" s="127">
        <v>180</v>
      </c>
      <c r="G1421" s="245">
        <v>271.9896240234375</v>
      </c>
      <c r="H1421" s="245">
        <v>9.6000004559755325E-3</v>
      </c>
      <c r="I1421" s="245">
        <v>712491</v>
      </c>
      <c r="J1421" s="126">
        <v>0</v>
      </c>
      <c r="K1421" s="127">
        <v>32398</v>
      </c>
      <c r="L1421" s="251">
        <v>96.891783443422426</v>
      </c>
      <c r="M1421" s="127">
        <v>1454147</v>
      </c>
      <c r="N1421" s="251">
        <v>0</v>
      </c>
      <c r="O1421" s="127">
        <v>31538</v>
      </c>
      <c r="P1421" s="251">
        <v>0</v>
      </c>
      <c r="Q1421" s="127">
        <v>94030</v>
      </c>
      <c r="R1421" s="251">
        <v>99.951080322265625</v>
      </c>
      <c r="S1421" s="127">
        <v>1137124</v>
      </c>
      <c r="T1421" s="251">
        <v>99.950927734375</v>
      </c>
      <c r="U1421" s="251">
        <v>99.800239562988281</v>
      </c>
      <c r="V1421" s="251">
        <v>99.906059265136719</v>
      </c>
      <c r="W1421" s="251">
        <v>99.751419067382813</v>
      </c>
      <c r="X1421" s="251">
        <v>99.857032775878906</v>
      </c>
      <c r="Y1421" s="127">
        <v>1525642</v>
      </c>
      <c r="Z1421" s="251">
        <v>99.906265258789063</v>
      </c>
      <c r="AA1421" s="127">
        <v>257758</v>
      </c>
      <c r="AB1421" s="251">
        <v>99.835502624511719</v>
      </c>
      <c r="AC1421" s="127">
        <v>31618</v>
      </c>
      <c r="AD1421" s="251">
        <v>0.50604087114334106</v>
      </c>
      <c r="AE1421" s="127">
        <v>2060</v>
      </c>
      <c r="AF1421" s="251">
        <v>98.252426147460938</v>
      </c>
      <c r="AG1421" s="127">
        <v>1456982</v>
      </c>
      <c r="AH1421" s="251">
        <v>0.13191652297973633</v>
      </c>
      <c r="AI1421" s="127">
        <v>12805</v>
      </c>
      <c r="AJ1421" s="251">
        <v>94.720809936523438</v>
      </c>
      <c r="AK1421" s="251">
        <v>1.1196223497390747</v>
      </c>
      <c r="AL1421" s="251">
        <v>7.3003321886062622E-2</v>
      </c>
      <c r="AM1421" s="245">
        <v>0</v>
      </c>
      <c r="AN1421" s="126">
        <v>0</v>
      </c>
      <c r="AO1421" s="156">
        <v>0</v>
      </c>
      <c r="AP1421" s="127">
        <v>0</v>
      </c>
      <c r="AQ1421" s="127">
        <v>0</v>
      </c>
      <c r="AR1421" s="127">
        <v>0</v>
      </c>
      <c r="AS1421" s="127">
        <v>0</v>
      </c>
      <c r="AT1421" s="127">
        <v>0</v>
      </c>
      <c r="AU1421" s="127">
        <v>1</v>
      </c>
      <c r="AV1421" s="298"/>
      <c r="AW1421" s="298"/>
      <c r="AX1421" s="298"/>
      <c r="AY1421" s="298"/>
      <c r="AZ1421" s="298"/>
      <c r="BA1421" s="298"/>
    </row>
    <row r="1422" spans="1:53" x14ac:dyDescent="0.25">
      <c r="A1422" s="9">
        <v>41827</v>
      </c>
      <c r="B1422" s="309" t="s">
        <v>81</v>
      </c>
      <c r="C1422" s="309" t="s">
        <v>86</v>
      </c>
      <c r="D1422" s="310" t="s">
        <v>119</v>
      </c>
      <c r="E1422" s="127">
        <v>40</v>
      </c>
      <c r="F1422" s="127">
        <v>134</v>
      </c>
      <c r="G1422" s="245">
        <v>259.98001098632812</v>
      </c>
      <c r="H1422" s="245">
        <v>2.1600000560283661E-2</v>
      </c>
      <c r="I1422" s="245">
        <v>643707.0625</v>
      </c>
      <c r="J1422" s="126">
        <v>0</v>
      </c>
      <c r="K1422" s="127">
        <v>21704</v>
      </c>
      <c r="L1422" s="251">
        <v>97.539624032436421</v>
      </c>
      <c r="M1422" s="127">
        <v>1181230</v>
      </c>
      <c r="N1422" s="251">
        <v>0</v>
      </c>
      <c r="O1422" s="127">
        <v>31695</v>
      </c>
      <c r="P1422" s="251">
        <v>0</v>
      </c>
      <c r="Q1422" s="127">
        <v>74987</v>
      </c>
      <c r="R1422" s="251">
        <v>99.947990417480469</v>
      </c>
      <c r="S1422" s="127">
        <v>964694</v>
      </c>
      <c r="T1422" s="251">
        <v>99.945060729980469</v>
      </c>
      <c r="U1422" s="251">
        <v>99.703422546386719</v>
      </c>
      <c r="V1422" s="251">
        <v>99.851173400878906</v>
      </c>
      <c r="W1422" s="251">
        <v>99.651565551757813</v>
      </c>
      <c r="X1422" s="251">
        <v>99.796318054199219</v>
      </c>
      <c r="Y1422" s="127">
        <v>1542706</v>
      </c>
      <c r="Z1422" s="251">
        <v>99.918388366699219</v>
      </c>
      <c r="AA1422" s="127">
        <v>306281</v>
      </c>
      <c r="AB1422" s="251">
        <v>99.886703491210938</v>
      </c>
      <c r="AC1422" s="127">
        <v>31667</v>
      </c>
      <c r="AD1422" s="251">
        <v>0.2052609920501709</v>
      </c>
      <c r="AE1422" s="127">
        <v>2144</v>
      </c>
      <c r="AF1422" s="251">
        <v>98.973876953125</v>
      </c>
      <c r="AG1422" s="127">
        <v>1182927</v>
      </c>
      <c r="AH1422" s="251">
        <v>0.14371131360530853</v>
      </c>
      <c r="AI1422" s="127">
        <v>12814</v>
      </c>
      <c r="AJ1422" s="251">
        <v>95.676605224609375</v>
      </c>
      <c r="AK1422" s="251">
        <v>0.93180286884307861</v>
      </c>
      <c r="AL1422" s="251">
        <v>6.8040281534194946E-2</v>
      </c>
      <c r="AM1422" s="245">
        <v>0</v>
      </c>
      <c r="AN1422" s="126">
        <v>0</v>
      </c>
      <c r="AO1422" s="156">
        <v>0</v>
      </c>
      <c r="AP1422" s="127">
        <v>0</v>
      </c>
      <c r="AQ1422" s="127">
        <v>0</v>
      </c>
      <c r="AR1422" s="127">
        <v>0</v>
      </c>
      <c r="AS1422" s="127">
        <v>0</v>
      </c>
      <c r="AT1422" s="127">
        <v>0</v>
      </c>
      <c r="AU1422" s="127">
        <v>0</v>
      </c>
      <c r="AV1422" s="298"/>
      <c r="AW1422" s="298"/>
      <c r="AX1422" s="298"/>
      <c r="AY1422" s="298"/>
      <c r="AZ1422" s="298"/>
      <c r="BA1422" s="298"/>
    </row>
    <row r="1423" spans="1:53" x14ac:dyDescent="0.25">
      <c r="A1423" s="9">
        <v>41827</v>
      </c>
      <c r="B1423" s="309" t="s">
        <v>125</v>
      </c>
      <c r="C1423" s="309" t="s">
        <v>86</v>
      </c>
      <c r="D1423" s="310" t="s">
        <v>119</v>
      </c>
      <c r="E1423" s="127">
        <v>16</v>
      </c>
      <c r="F1423" s="127">
        <v>58</v>
      </c>
      <c r="G1423" s="245">
        <v>311.50564575195312</v>
      </c>
      <c r="H1423" s="245">
        <v>0.13439999520778656</v>
      </c>
      <c r="I1423" s="245">
        <v>261433.0625</v>
      </c>
      <c r="J1423" s="126">
        <v>0</v>
      </c>
      <c r="K1423" s="127">
        <v>48678</v>
      </c>
      <c r="L1423" s="251">
        <v>97.234890504950897</v>
      </c>
      <c r="M1423" s="127">
        <v>798781</v>
      </c>
      <c r="N1423" s="251">
        <v>0</v>
      </c>
      <c r="O1423" s="127">
        <v>40685</v>
      </c>
      <c r="P1423" s="251">
        <v>0</v>
      </c>
      <c r="Q1423" s="127">
        <v>89245</v>
      </c>
      <c r="R1423" s="251">
        <v>99.95294189453125</v>
      </c>
      <c r="S1423" s="127">
        <v>631375</v>
      </c>
      <c r="T1423" s="251">
        <v>99.9515380859375</v>
      </c>
      <c r="U1423" s="251">
        <v>99.793533325195312</v>
      </c>
      <c r="V1423" s="251">
        <v>99.761009216308594</v>
      </c>
      <c r="W1423" s="251">
        <v>99.746574401855469</v>
      </c>
      <c r="X1423" s="251">
        <v>99.712661743164062</v>
      </c>
      <c r="Y1423" s="127">
        <v>842470</v>
      </c>
      <c r="Z1423" s="251">
        <v>99.946464538574219</v>
      </c>
      <c r="AA1423" s="127">
        <v>138090</v>
      </c>
      <c r="AB1423" s="251">
        <v>99.853721618652344</v>
      </c>
      <c r="AC1423" s="127">
        <v>40701</v>
      </c>
      <c r="AD1423" s="251">
        <v>0.24815115332603455</v>
      </c>
      <c r="AE1423" s="127">
        <v>3196</v>
      </c>
      <c r="AF1423" s="251">
        <v>98.466835021972656</v>
      </c>
      <c r="AG1423" s="127">
        <v>799291</v>
      </c>
      <c r="AH1423" s="251">
        <v>0.14587928354740143</v>
      </c>
      <c r="AI1423" s="127">
        <v>11450</v>
      </c>
      <c r="AJ1423" s="251">
        <v>92.436683654785156</v>
      </c>
      <c r="AK1423" s="251">
        <v>1.0133723020553589</v>
      </c>
      <c r="AL1423" s="251">
        <v>6.1372410506010056E-2</v>
      </c>
      <c r="AM1423" s="245">
        <v>0</v>
      </c>
      <c r="AN1423" s="126">
        <v>0</v>
      </c>
      <c r="AO1423" s="156">
        <v>0</v>
      </c>
      <c r="AP1423" s="127">
        <v>0</v>
      </c>
      <c r="AQ1423" s="127">
        <v>0</v>
      </c>
      <c r="AR1423" s="127">
        <v>0</v>
      </c>
      <c r="AS1423" s="127">
        <v>0</v>
      </c>
      <c r="AT1423" s="127">
        <v>0</v>
      </c>
      <c r="AU1423" s="127">
        <v>0</v>
      </c>
      <c r="AV1423" s="298"/>
      <c r="AW1423" s="298"/>
      <c r="AX1423" s="298"/>
      <c r="AY1423" s="298"/>
      <c r="AZ1423" s="298"/>
      <c r="BA1423" s="298"/>
    </row>
    <row r="1424" spans="1:53" x14ac:dyDescent="0.25">
      <c r="A1424" s="9">
        <v>41827</v>
      </c>
      <c r="B1424" s="313" t="s">
        <v>82</v>
      </c>
      <c r="C1424" s="313" t="s">
        <v>86</v>
      </c>
      <c r="D1424" s="314" t="s">
        <v>120</v>
      </c>
      <c r="E1424" s="131">
        <v>51</v>
      </c>
      <c r="F1424" s="131">
        <v>165</v>
      </c>
      <c r="G1424" s="246">
        <v>298.04397583007812</v>
      </c>
      <c r="H1424" s="246">
        <v>3.1199999153614044E-2</v>
      </c>
      <c r="I1424" s="246">
        <v>623881.9375</v>
      </c>
      <c r="J1424" s="129">
        <v>0</v>
      </c>
      <c r="K1424" s="128">
        <v>43050</v>
      </c>
      <c r="L1424" s="252">
        <v>96.833914053426255</v>
      </c>
      <c r="M1424" s="128">
        <v>1071654</v>
      </c>
      <c r="N1424" s="252">
        <v>9.3313698016572744E-5</v>
      </c>
      <c r="O1424" s="128">
        <v>43915</v>
      </c>
      <c r="P1424" s="252">
        <v>0</v>
      </c>
      <c r="Q1424" s="128">
        <v>120869</v>
      </c>
      <c r="R1424" s="252">
        <v>99.808883666992188</v>
      </c>
      <c r="S1424" s="128">
        <v>871420</v>
      </c>
      <c r="T1424" s="252">
        <v>99.915657043457031</v>
      </c>
      <c r="U1424" s="252">
        <v>99.85198974609375</v>
      </c>
      <c r="V1424" s="252">
        <v>99.842109680175781</v>
      </c>
      <c r="W1424" s="252">
        <v>99.661155700683594</v>
      </c>
      <c r="X1424" s="252">
        <v>99.757896423339844</v>
      </c>
      <c r="Y1424" s="128">
        <v>1170877</v>
      </c>
      <c r="Z1424" s="252">
        <v>99.938591003417969</v>
      </c>
      <c r="AA1424" s="128">
        <v>221983</v>
      </c>
      <c r="AB1424" s="252">
        <v>99.786018371582031</v>
      </c>
      <c r="AC1424" s="128">
        <v>43974</v>
      </c>
      <c r="AD1424" s="252">
        <v>0.2865329384803772</v>
      </c>
      <c r="AE1424" s="128">
        <v>4683</v>
      </c>
      <c r="AF1424" s="252">
        <v>99.081787109375</v>
      </c>
      <c r="AG1424" s="128">
        <v>1074457</v>
      </c>
      <c r="AH1424" s="252">
        <v>0.28414353728294373</v>
      </c>
      <c r="AI1424" s="128">
        <v>14116</v>
      </c>
      <c r="AJ1424" s="252">
        <v>94.920654296875</v>
      </c>
      <c r="AK1424" s="252">
        <v>1.2527289390563965</v>
      </c>
      <c r="AL1424" s="252">
        <v>7.1706652641296387E-2</v>
      </c>
      <c r="AM1424" s="246">
        <v>0</v>
      </c>
      <c r="AN1424" s="129">
        <v>0</v>
      </c>
      <c r="AO1424" s="129">
        <v>0</v>
      </c>
      <c r="AP1424" s="296">
        <v>0</v>
      </c>
      <c r="AQ1424" s="296">
        <v>0</v>
      </c>
      <c r="AR1424" s="296">
        <v>0</v>
      </c>
      <c r="AS1424" s="296">
        <v>1</v>
      </c>
      <c r="AT1424" s="296">
        <v>1</v>
      </c>
      <c r="AU1424" s="296">
        <v>0</v>
      </c>
      <c r="AV1424" s="298"/>
      <c r="AW1424" s="298"/>
      <c r="AX1424" s="298"/>
      <c r="AY1424" s="298"/>
      <c r="AZ1424" s="298"/>
      <c r="BA1424" s="298"/>
    </row>
    <row r="1425" spans="1:53" x14ac:dyDescent="0.25">
      <c r="A1425" s="9">
        <v>41827</v>
      </c>
      <c r="B1425" s="313" t="s">
        <v>83</v>
      </c>
      <c r="C1425" s="313" t="s">
        <v>86</v>
      </c>
      <c r="D1425" s="314" t="s">
        <v>120</v>
      </c>
      <c r="E1425" s="131">
        <v>46</v>
      </c>
      <c r="F1425" s="131">
        <v>140</v>
      </c>
      <c r="G1425" s="246">
        <v>140.34483337402344</v>
      </c>
      <c r="H1425" s="246">
        <v>7.1999998763203621E-3</v>
      </c>
      <c r="I1425" s="246">
        <v>666978.9375</v>
      </c>
      <c r="J1425" s="131">
        <v>0</v>
      </c>
      <c r="K1425" s="130">
        <v>22765</v>
      </c>
      <c r="L1425" s="253">
        <v>96.248627278717322</v>
      </c>
      <c r="M1425" s="130">
        <v>829344</v>
      </c>
      <c r="N1425" s="253">
        <v>6.0288613894954324E-4</v>
      </c>
      <c r="O1425" s="130">
        <v>19169</v>
      </c>
      <c r="P1425" s="253">
        <v>1.5650268644094467E-2</v>
      </c>
      <c r="Q1425" s="130">
        <v>63178</v>
      </c>
      <c r="R1425" s="253">
        <v>99.895530700683594</v>
      </c>
      <c r="S1425" s="130">
        <v>629058</v>
      </c>
      <c r="T1425" s="253">
        <v>99.8927001953125</v>
      </c>
      <c r="U1425" s="253">
        <v>99.744377136230469</v>
      </c>
      <c r="V1425" s="253">
        <v>99.783927917480469</v>
      </c>
      <c r="W1425" s="253">
        <v>99.640174865722656</v>
      </c>
      <c r="X1425" s="253">
        <v>99.676856994628906</v>
      </c>
      <c r="Y1425" s="130">
        <v>1036375</v>
      </c>
      <c r="Z1425" s="253">
        <v>99.922035217285156</v>
      </c>
      <c r="AA1425" s="130">
        <v>228472</v>
      </c>
      <c r="AB1425" s="253">
        <v>99.758392333984375</v>
      </c>
      <c r="AC1425" s="130">
        <v>19163</v>
      </c>
      <c r="AD1425" s="253">
        <v>0.19829881191253662</v>
      </c>
      <c r="AE1425" s="130">
        <v>1643</v>
      </c>
      <c r="AF1425" s="253">
        <v>98.721847534179688</v>
      </c>
      <c r="AG1425" s="130">
        <v>831422</v>
      </c>
      <c r="AH1425" s="253">
        <v>0.28409159183502197</v>
      </c>
      <c r="AI1425" s="130">
        <v>6596</v>
      </c>
      <c r="AJ1425" s="253">
        <v>95.664039611816406</v>
      </c>
      <c r="AK1425" s="253">
        <v>1.1400778293609619</v>
      </c>
      <c r="AL1425" s="253">
        <v>8.1494279205799103E-2</v>
      </c>
      <c r="AM1425" s="256">
        <v>0</v>
      </c>
      <c r="AN1425" s="131">
        <v>0</v>
      </c>
      <c r="AO1425" s="131">
        <v>0</v>
      </c>
      <c r="AP1425" s="296">
        <v>0</v>
      </c>
      <c r="AQ1425" s="296">
        <v>0</v>
      </c>
      <c r="AR1425" s="296">
        <v>0</v>
      </c>
      <c r="AS1425" s="296">
        <v>0</v>
      </c>
      <c r="AT1425" s="296">
        <v>0</v>
      </c>
      <c r="AU1425" s="296">
        <v>0</v>
      </c>
      <c r="AV1425" s="298"/>
      <c r="AW1425" s="298"/>
      <c r="AX1425" s="298"/>
      <c r="AY1425" s="298"/>
      <c r="AZ1425" s="298"/>
      <c r="BA1425" s="298"/>
    </row>
    <row r="1426" spans="1:53" x14ac:dyDescent="0.25">
      <c r="A1426" s="9">
        <v>41827</v>
      </c>
      <c r="B1426" s="299" t="s">
        <v>85</v>
      </c>
      <c r="C1426" s="299" t="s">
        <v>86</v>
      </c>
      <c r="D1426" s="300">
        <v>3</v>
      </c>
      <c r="E1426" s="124">
        <v>134</v>
      </c>
      <c r="F1426" s="124">
        <v>435</v>
      </c>
      <c r="G1426" s="242">
        <v>237.53034973144531</v>
      </c>
      <c r="H1426" s="242">
        <v>1.6800001263618469E-2</v>
      </c>
      <c r="I1426" s="242">
        <v>2331528.5</v>
      </c>
      <c r="J1426" s="125">
        <v>0</v>
      </c>
      <c r="K1426" s="124">
        <v>48595</v>
      </c>
      <c r="L1426" s="248">
        <v>97.016153925300955</v>
      </c>
      <c r="M1426" s="124">
        <v>3019911</v>
      </c>
      <c r="N1426" s="248">
        <v>3.311355976620689E-5</v>
      </c>
      <c r="O1426" s="124">
        <v>32687</v>
      </c>
      <c r="P1426" s="248">
        <v>0</v>
      </c>
      <c r="Q1426" s="124">
        <v>183551</v>
      </c>
      <c r="R1426" s="248">
        <v>99.914466857910156</v>
      </c>
      <c r="S1426" s="124">
        <v>2312576</v>
      </c>
      <c r="T1426" s="248">
        <v>99.92315673828125</v>
      </c>
      <c r="U1426" s="248">
        <v>99.8011474609375</v>
      </c>
      <c r="V1426" s="248">
        <v>99.916488647460938</v>
      </c>
      <c r="W1426" s="248">
        <v>99.715782165527344</v>
      </c>
      <c r="X1426" s="248">
        <v>99.839706420898437</v>
      </c>
      <c r="Y1426" s="124">
        <v>6291626</v>
      </c>
      <c r="Z1426" s="248">
        <v>99.912040710449219</v>
      </c>
      <c r="AA1426" s="124">
        <v>1231861</v>
      </c>
      <c r="AB1426" s="248">
        <v>99.77099609375</v>
      </c>
      <c r="AC1426" s="124">
        <v>32752</v>
      </c>
      <c r="AD1426" s="248">
        <v>0.40913531184196472</v>
      </c>
      <c r="AE1426" s="124">
        <v>2591</v>
      </c>
      <c r="AF1426" s="248">
        <v>95.329986572265625</v>
      </c>
      <c r="AG1426" s="124">
        <v>3040493</v>
      </c>
      <c r="AH1426" s="248">
        <v>0.24502605199813843</v>
      </c>
      <c r="AI1426" s="124">
        <v>24753</v>
      </c>
      <c r="AJ1426" s="248">
        <v>90.296127319335938</v>
      </c>
      <c r="AK1426" s="248">
        <v>1.115790843963623</v>
      </c>
      <c r="AL1426" s="248">
        <v>7.7440910041332245E-2</v>
      </c>
      <c r="AM1426" s="242">
        <v>0</v>
      </c>
      <c r="AN1426" s="125">
        <v>0</v>
      </c>
      <c r="AO1426" s="300">
        <v>0</v>
      </c>
      <c r="AP1426" s="124">
        <v>0</v>
      </c>
      <c r="AQ1426" s="124">
        <v>0</v>
      </c>
      <c r="AR1426" s="124">
        <v>0</v>
      </c>
      <c r="AS1426" s="124">
        <v>0</v>
      </c>
      <c r="AT1426" s="124">
        <v>0</v>
      </c>
      <c r="AU1426" s="124">
        <v>3</v>
      </c>
      <c r="AV1426" s="298"/>
      <c r="AW1426" s="298"/>
      <c r="AX1426" s="298"/>
      <c r="AY1426" s="298"/>
      <c r="AZ1426" s="298"/>
      <c r="BA1426" s="298"/>
    </row>
    <row r="1427" spans="1:53" x14ac:dyDescent="0.25">
      <c r="A1427" s="9">
        <v>41827</v>
      </c>
      <c r="B1427" s="304" t="s">
        <v>84</v>
      </c>
      <c r="C1427" s="304" t="s">
        <v>87</v>
      </c>
      <c r="D1427" s="305">
        <v>2</v>
      </c>
      <c r="E1427" s="142">
        <v>194</v>
      </c>
      <c r="F1427" s="142">
        <v>581</v>
      </c>
      <c r="G1427" s="243">
        <v>1007.3651733398437</v>
      </c>
      <c r="H1427" s="243">
        <v>1.2163888216018677</v>
      </c>
      <c r="I1427" s="243">
        <v>4987915</v>
      </c>
      <c r="J1427" s="143">
        <v>0</v>
      </c>
      <c r="K1427" s="142">
        <v>106695</v>
      </c>
      <c r="L1427" s="249">
        <v>96.818969961104088</v>
      </c>
      <c r="M1427" s="142">
        <v>6670779</v>
      </c>
      <c r="N1427" s="249">
        <v>0</v>
      </c>
      <c r="O1427" s="142">
        <v>73058</v>
      </c>
      <c r="P1427" s="249">
        <v>0</v>
      </c>
      <c r="Q1427" s="142">
        <v>62618</v>
      </c>
      <c r="R1427" s="249">
        <v>99.936119079589844</v>
      </c>
      <c r="S1427" s="142">
        <v>5096999</v>
      </c>
      <c r="T1427" s="249">
        <v>99.982521057128906</v>
      </c>
      <c r="U1427" s="249">
        <v>99.793312072753906</v>
      </c>
      <c r="V1427" s="249">
        <v>99.878562927246094</v>
      </c>
      <c r="W1427" s="249">
        <v>99.729560852050781</v>
      </c>
      <c r="X1427" s="249">
        <v>99.861106872558594</v>
      </c>
      <c r="Y1427" s="142">
        <v>27796288</v>
      </c>
      <c r="Z1427" s="249">
        <v>99.915084838867188</v>
      </c>
      <c r="AA1427" s="142">
        <v>13509</v>
      </c>
      <c r="AB1427" s="249">
        <v>90.931968688964844</v>
      </c>
      <c r="AC1427" s="142">
        <v>63638</v>
      </c>
      <c r="AD1427" s="249">
        <v>0.28284987807273865</v>
      </c>
      <c r="AE1427" s="142">
        <v>9458</v>
      </c>
      <c r="AF1427" s="249">
        <v>98.625503540039063</v>
      </c>
      <c r="AG1427" s="142">
        <v>6633604</v>
      </c>
      <c r="AH1427" s="249">
        <v>0.12385424226522446</v>
      </c>
      <c r="AI1427" s="142">
        <v>15760</v>
      </c>
      <c r="AJ1427" s="249">
        <v>95.16497802734375</v>
      </c>
      <c r="AK1427" s="249">
        <v>2.7700340747833252</v>
      </c>
      <c r="AL1427" s="249">
        <v>0.15952110290527344</v>
      </c>
      <c r="AM1427" s="243">
        <v>0</v>
      </c>
      <c r="AN1427" s="143">
        <v>0</v>
      </c>
      <c r="AO1427" s="305">
        <v>0</v>
      </c>
      <c r="AP1427" s="142">
        <v>0</v>
      </c>
      <c r="AQ1427" s="142">
        <v>0</v>
      </c>
      <c r="AR1427" s="142">
        <v>0</v>
      </c>
      <c r="AS1427" s="142">
        <v>0</v>
      </c>
      <c r="AT1427" s="142">
        <v>0</v>
      </c>
      <c r="AU1427" s="142">
        <v>1</v>
      </c>
      <c r="AV1427" s="298"/>
      <c r="AW1427" s="298"/>
      <c r="AX1427" s="298"/>
      <c r="AY1427" s="298"/>
      <c r="AZ1427" s="298"/>
      <c r="BA1427" s="298"/>
    </row>
    <row r="1428" spans="1:53" x14ac:dyDescent="0.25">
      <c r="A1428" s="9">
        <v>41826</v>
      </c>
      <c r="B1428" s="299" t="s">
        <v>17</v>
      </c>
      <c r="C1428" s="299"/>
      <c r="D1428" s="300">
        <v>3</v>
      </c>
      <c r="E1428" s="124">
        <v>853</v>
      </c>
      <c r="F1428" s="124">
        <v>2758</v>
      </c>
      <c r="G1428" s="242">
        <v>5414.4584045410156</v>
      </c>
      <c r="H1428" s="242">
        <v>4.5458113448694348</v>
      </c>
      <c r="I1428" s="242">
        <v>15157642.34375</v>
      </c>
      <c r="J1428" s="125"/>
      <c r="K1428" s="124">
        <v>582750</v>
      </c>
      <c r="L1428" s="248">
        <v>97.277220077220079</v>
      </c>
      <c r="M1428" s="124">
        <v>27386780</v>
      </c>
      <c r="N1428" s="248">
        <v>1.716156447496615E-4</v>
      </c>
      <c r="O1428" s="124">
        <v>627477</v>
      </c>
      <c r="P1428" s="248">
        <v>7.0730309635369066E-3</v>
      </c>
      <c r="Q1428" s="124">
        <v>1746044</v>
      </c>
      <c r="R1428" s="248">
        <v>99.860771170547551</v>
      </c>
      <c r="S1428" s="124">
        <v>21166532</v>
      </c>
      <c r="T1428" s="248">
        <v>99.925600867695266</v>
      </c>
      <c r="U1428" s="248">
        <v>99.721423014828147</v>
      </c>
      <c r="V1428" s="248">
        <v>99.797610247899868</v>
      </c>
      <c r="W1428" s="248">
        <v>99.582582044851279</v>
      </c>
      <c r="X1428" s="248">
        <v>99.723361691814574</v>
      </c>
      <c r="Y1428" s="124">
        <v>50249782</v>
      </c>
      <c r="Z1428" s="248">
        <v>99.90982383942999</v>
      </c>
      <c r="AA1428" s="124">
        <v>4770256</v>
      </c>
      <c r="AB1428" s="248">
        <v>99.787245481437537</v>
      </c>
      <c r="AC1428" s="124">
        <v>620529</v>
      </c>
      <c r="AD1428" s="248">
        <v>0.2932981350567182</v>
      </c>
      <c r="AE1428" s="124">
        <v>55488</v>
      </c>
      <c r="AF1428" s="248">
        <v>98.309545131703146</v>
      </c>
      <c r="AG1428" s="124">
        <v>27383368</v>
      </c>
      <c r="AH1428" s="248">
        <v>0.14948490068084228</v>
      </c>
      <c r="AI1428" s="124">
        <v>295306</v>
      </c>
      <c r="AJ1428" s="248">
        <v>94.518905352822102</v>
      </c>
      <c r="AK1428" s="248">
        <v>0.88631251817668144</v>
      </c>
      <c r="AL1428" s="248" t="e">
        <v>#DIV/0!</v>
      </c>
      <c r="AM1428" s="242"/>
      <c r="AN1428" s="125"/>
      <c r="AO1428" s="300"/>
      <c r="AP1428" s="124">
        <v>4</v>
      </c>
      <c r="AQ1428" s="124">
        <v>0</v>
      </c>
      <c r="AR1428" s="124">
        <v>2</v>
      </c>
      <c r="AS1428" s="124">
        <v>7</v>
      </c>
      <c r="AT1428" s="124">
        <v>2</v>
      </c>
      <c r="AU1428" s="124">
        <v>3</v>
      </c>
      <c r="AV1428" s="298"/>
      <c r="AW1428" s="298"/>
      <c r="AX1428" s="298"/>
      <c r="AY1428" s="298"/>
      <c r="AZ1428" s="298"/>
      <c r="BA1428" s="298"/>
    </row>
    <row r="1429" spans="1:53" x14ac:dyDescent="0.25">
      <c r="A1429" s="9">
        <v>41826</v>
      </c>
      <c r="B1429" s="304" t="s">
        <v>88</v>
      </c>
      <c r="C1429" s="304"/>
      <c r="D1429" s="305">
        <v>2</v>
      </c>
      <c r="E1429" s="142">
        <v>659</v>
      </c>
      <c r="F1429" s="142">
        <v>2177</v>
      </c>
      <c r="G1429" s="243">
        <v>4541.3180236816406</v>
      </c>
      <c r="H1429" s="243">
        <v>3.5712001221254468</v>
      </c>
      <c r="I1429" s="243">
        <v>10298319.84375</v>
      </c>
      <c r="J1429" s="143"/>
      <c r="K1429" s="142">
        <v>503322</v>
      </c>
      <c r="L1429" s="249">
        <v>97.311263962234918</v>
      </c>
      <c r="M1429" s="142">
        <v>21147299</v>
      </c>
      <c r="N1429" s="249">
        <v>2.222506007654753E-4</v>
      </c>
      <c r="O1429" s="142">
        <v>565886</v>
      </c>
      <c r="P1429" s="249">
        <v>7.2452754678304504E-3</v>
      </c>
      <c r="Q1429" s="142">
        <v>1692472</v>
      </c>
      <c r="R1429" s="249">
        <v>99.859613930769001</v>
      </c>
      <c r="S1429" s="142">
        <v>16368116</v>
      </c>
      <c r="T1429" s="249">
        <v>99.908824892497336</v>
      </c>
      <c r="U1429" s="249">
        <v>99.712661941986227</v>
      </c>
      <c r="V1429" s="249">
        <v>99.773257056278496</v>
      </c>
      <c r="W1429" s="249">
        <v>99.572679255360271</v>
      </c>
      <c r="X1429" s="249">
        <v>99.682288681898513</v>
      </c>
      <c r="Y1429" s="142">
        <v>26234318</v>
      </c>
      <c r="Z1429" s="249">
        <v>99.910546208238259</v>
      </c>
      <c r="AA1429" s="142">
        <v>4758715</v>
      </c>
      <c r="AB1429" s="249">
        <v>99.807260250548339</v>
      </c>
      <c r="AC1429" s="142">
        <v>565965</v>
      </c>
      <c r="AD1429" s="249">
        <v>0.29719151948672018</v>
      </c>
      <c r="AE1429" s="142">
        <v>48444</v>
      </c>
      <c r="AF1429" s="249">
        <v>98.224754795568657</v>
      </c>
      <c r="AG1429" s="142">
        <v>21176080</v>
      </c>
      <c r="AH1429" s="249">
        <v>0.16050657420050762</v>
      </c>
      <c r="AI1429" s="142">
        <v>281979</v>
      </c>
      <c r="AJ1429" s="249">
        <v>94.525123599654648</v>
      </c>
      <c r="AK1429" s="249">
        <v>8.4476725207104939E-7</v>
      </c>
      <c r="AL1429" s="249" t="e">
        <v>#DIV/0!</v>
      </c>
      <c r="AM1429" s="243"/>
      <c r="AN1429" s="143"/>
      <c r="AO1429" s="305"/>
      <c r="AP1429" s="142">
        <v>4</v>
      </c>
      <c r="AQ1429" s="142">
        <v>0</v>
      </c>
      <c r="AR1429" s="142">
        <v>2</v>
      </c>
      <c r="AS1429" s="142">
        <v>7</v>
      </c>
      <c r="AT1429" s="142">
        <v>2</v>
      </c>
      <c r="AU1429" s="142">
        <v>3</v>
      </c>
      <c r="AV1429" s="298"/>
      <c r="AW1429" s="298"/>
      <c r="AX1429" s="298"/>
      <c r="AY1429" s="298"/>
      <c r="AZ1429" s="298"/>
      <c r="BA1429" s="298"/>
    </row>
    <row r="1430" spans="1:53" x14ac:dyDescent="0.25">
      <c r="A1430" s="9">
        <v>41826</v>
      </c>
      <c r="B1430" s="306" t="s">
        <v>89</v>
      </c>
      <c r="C1430" s="306"/>
      <c r="D1430" s="307">
        <v>1</v>
      </c>
      <c r="E1430" s="145">
        <v>194</v>
      </c>
      <c r="F1430" s="145">
        <v>581</v>
      </c>
      <c r="G1430" s="244">
        <v>873.140380859375</v>
      </c>
      <c r="H1430" s="244">
        <v>0.97461122274398804</v>
      </c>
      <c r="I1430" s="244">
        <v>4859322.5</v>
      </c>
      <c r="J1430" s="138"/>
      <c r="K1430" s="145">
        <v>79428</v>
      </c>
      <c r="L1430" s="250">
        <v>97.061489651004678</v>
      </c>
      <c r="M1430" s="145">
        <v>6239481</v>
      </c>
      <c r="N1430" s="250">
        <v>0</v>
      </c>
      <c r="O1430" s="145">
        <v>61591</v>
      </c>
      <c r="P1430" s="250">
        <v>5.4904823191463947E-3</v>
      </c>
      <c r="Q1430" s="145">
        <v>53572</v>
      </c>
      <c r="R1430" s="250">
        <v>99.897331237792969</v>
      </c>
      <c r="S1430" s="145">
        <v>4798416</v>
      </c>
      <c r="T1430" s="250">
        <v>99.982826232910156</v>
      </c>
      <c r="U1430" s="250">
        <v>99.801918029785156</v>
      </c>
      <c r="V1430" s="250">
        <v>99.880149841308594</v>
      </c>
      <c r="W1430" s="250">
        <v>99.699455261230469</v>
      </c>
      <c r="X1430" s="250">
        <v>99.862998962402344</v>
      </c>
      <c r="Y1430" s="145">
        <v>24015464</v>
      </c>
      <c r="Z1430" s="250">
        <v>99.909034729003906</v>
      </c>
      <c r="AA1430" s="145">
        <v>11541</v>
      </c>
      <c r="AB1430" s="250">
        <v>91.534530639648437</v>
      </c>
      <c r="AC1430" s="145">
        <v>54564</v>
      </c>
      <c r="AD1430" s="250">
        <v>0.25291401147842407</v>
      </c>
      <c r="AE1430" s="145">
        <v>7044</v>
      </c>
      <c r="AF1430" s="250">
        <v>98.892677307128906</v>
      </c>
      <c r="AG1430" s="145">
        <v>6207288</v>
      </c>
      <c r="AH1430" s="250">
        <v>0.11188460886478424</v>
      </c>
      <c r="AI1430" s="145">
        <v>13327</v>
      </c>
      <c r="AJ1430" s="250">
        <v>94.387336730957031</v>
      </c>
      <c r="AK1430" s="250">
        <v>2.7646651268005371</v>
      </c>
      <c r="AL1430" s="250">
        <v>0.15580619871616364</v>
      </c>
      <c r="AM1430" s="244"/>
      <c r="AN1430" s="138"/>
      <c r="AO1430" s="307"/>
      <c r="AP1430" s="145">
        <v>0</v>
      </c>
      <c r="AQ1430" s="145">
        <v>0</v>
      </c>
      <c r="AR1430" s="145">
        <v>0</v>
      </c>
      <c r="AS1430" s="145">
        <v>0</v>
      </c>
      <c r="AT1430" s="145">
        <v>0</v>
      </c>
      <c r="AU1430" s="145">
        <v>0</v>
      </c>
      <c r="AV1430" s="298"/>
      <c r="AW1430" s="298"/>
      <c r="AX1430" s="298"/>
      <c r="AY1430" s="298"/>
      <c r="AZ1430" s="298"/>
      <c r="BA1430" s="298"/>
    </row>
    <row r="1431" spans="1:53" x14ac:dyDescent="0.25">
      <c r="A1431" s="9">
        <v>41826</v>
      </c>
      <c r="B1431" s="309" t="s">
        <v>75</v>
      </c>
      <c r="C1431" s="309" t="s">
        <v>86</v>
      </c>
      <c r="D1431" s="310" t="s">
        <v>118</v>
      </c>
      <c r="E1431" s="127">
        <v>39</v>
      </c>
      <c r="F1431" s="127">
        <v>158</v>
      </c>
      <c r="G1431" s="245">
        <v>1205.0302734375</v>
      </c>
      <c r="H1431" s="245">
        <v>1.015200138092041</v>
      </c>
      <c r="I1431" s="245">
        <v>900045.875</v>
      </c>
      <c r="J1431" s="126">
        <v>0</v>
      </c>
      <c r="K1431" s="127">
        <v>117067</v>
      </c>
      <c r="L1431" s="251">
        <v>97.339130583341159</v>
      </c>
      <c r="M1431" s="127">
        <v>3286025</v>
      </c>
      <c r="N1431" s="251">
        <v>1.3694356894120574E-3</v>
      </c>
      <c r="O1431" s="127">
        <v>150830</v>
      </c>
      <c r="P1431" s="251">
        <v>2.4530928581953049E-2</v>
      </c>
      <c r="Q1431" s="127">
        <v>345093</v>
      </c>
      <c r="R1431" s="251">
        <v>99.923210144042969</v>
      </c>
      <c r="S1431" s="127">
        <v>2579054</v>
      </c>
      <c r="T1431" s="251">
        <v>99.927650451660156</v>
      </c>
      <c r="U1431" s="251">
        <v>99.757339477539063</v>
      </c>
      <c r="V1431" s="251">
        <v>99.600608825683594</v>
      </c>
      <c r="W1431" s="251">
        <v>99.680732727050781</v>
      </c>
      <c r="X1431" s="251">
        <v>99.528549194335938</v>
      </c>
      <c r="Y1431" s="127">
        <v>3159341</v>
      </c>
      <c r="Z1431" s="251">
        <v>99.939674377441406</v>
      </c>
      <c r="AA1431" s="127">
        <v>511502</v>
      </c>
      <c r="AB1431" s="251">
        <v>99.71026611328125</v>
      </c>
      <c r="AC1431" s="127">
        <v>150893</v>
      </c>
      <c r="AD1431" s="251">
        <v>0.28497013449668884</v>
      </c>
      <c r="AE1431" s="127">
        <v>17785</v>
      </c>
      <c r="AF1431" s="251">
        <v>98.650550842285156</v>
      </c>
      <c r="AG1431" s="127">
        <v>3281409</v>
      </c>
      <c r="AH1431" s="251">
        <v>0.12659196555614471</v>
      </c>
      <c r="AI1431" s="127">
        <v>107742</v>
      </c>
      <c r="AJ1431" s="251">
        <v>95.970001220703125</v>
      </c>
      <c r="AK1431" s="251">
        <v>1.1723053455352783</v>
      </c>
      <c r="AL1431" s="251">
        <v>6.0275964438915253E-2</v>
      </c>
      <c r="AM1431" s="245">
        <v>0</v>
      </c>
      <c r="AN1431" s="126">
        <v>0</v>
      </c>
      <c r="AO1431" s="156">
        <v>0</v>
      </c>
      <c r="AP1431" s="127">
        <v>4</v>
      </c>
      <c r="AQ1431" s="127">
        <v>0</v>
      </c>
      <c r="AR1431" s="127">
        <v>0</v>
      </c>
      <c r="AS1431" s="127">
        <v>2</v>
      </c>
      <c r="AT1431" s="127">
        <v>0</v>
      </c>
      <c r="AU1431" s="127">
        <v>0</v>
      </c>
      <c r="AV1431" s="298"/>
      <c r="AW1431" s="298"/>
      <c r="AX1431" s="298"/>
      <c r="AY1431" s="298"/>
      <c r="AZ1431" s="298"/>
      <c r="BA1431" s="298"/>
    </row>
    <row r="1432" spans="1:53" x14ac:dyDescent="0.25">
      <c r="A1432" s="9">
        <v>41826</v>
      </c>
      <c r="B1432" s="309" t="s">
        <v>76</v>
      </c>
      <c r="C1432" s="309" t="s">
        <v>86</v>
      </c>
      <c r="D1432" s="310" t="s">
        <v>119</v>
      </c>
      <c r="E1432" s="127">
        <v>53</v>
      </c>
      <c r="F1432" s="127">
        <v>171</v>
      </c>
      <c r="G1432" s="245">
        <v>365.6663818359375</v>
      </c>
      <c r="H1432" s="245">
        <v>4.7999996691942215E-2</v>
      </c>
      <c r="I1432" s="245">
        <v>663260.625</v>
      </c>
      <c r="J1432" s="126">
        <v>0</v>
      </c>
      <c r="K1432" s="127">
        <v>37970</v>
      </c>
      <c r="L1432" s="251">
        <v>97.71925204108507</v>
      </c>
      <c r="M1432" s="127">
        <v>1479177</v>
      </c>
      <c r="N1432" s="251">
        <v>0</v>
      </c>
      <c r="O1432" s="127">
        <v>42500</v>
      </c>
      <c r="P1432" s="251">
        <v>0</v>
      </c>
      <c r="Q1432" s="127">
        <v>115081</v>
      </c>
      <c r="R1432" s="251">
        <v>99.851409912109375</v>
      </c>
      <c r="S1432" s="127">
        <v>1173894</v>
      </c>
      <c r="T1432" s="251">
        <v>99.874267578125</v>
      </c>
      <c r="U1432" s="251">
        <v>99.421173095703125</v>
      </c>
      <c r="V1432" s="251">
        <v>99.745193481445312</v>
      </c>
      <c r="W1432" s="251">
        <v>99.273445129394531</v>
      </c>
      <c r="X1432" s="251">
        <v>99.619781494140625</v>
      </c>
      <c r="Y1432" s="127">
        <v>1626454</v>
      </c>
      <c r="Z1432" s="251">
        <v>99.913803100585937</v>
      </c>
      <c r="AA1432" s="127">
        <v>267296</v>
      </c>
      <c r="AB1432" s="251">
        <v>99.848854064941406</v>
      </c>
      <c r="AC1432" s="127">
        <v>42432</v>
      </c>
      <c r="AD1432" s="251">
        <v>0.41242459416389465</v>
      </c>
      <c r="AE1432" s="127">
        <v>778</v>
      </c>
      <c r="AF1432" s="251">
        <v>97.557838439941406</v>
      </c>
      <c r="AG1432" s="127">
        <v>1479401</v>
      </c>
      <c r="AH1432" s="251">
        <v>0.13012023270130157</v>
      </c>
      <c r="AI1432" s="127">
        <v>14156</v>
      </c>
      <c r="AJ1432" s="251">
        <v>91.042671203613281</v>
      </c>
      <c r="AK1432" s="251">
        <v>1.0331913232803345</v>
      </c>
      <c r="AL1432" s="251">
        <v>5.9540357440710068E-2</v>
      </c>
      <c r="AM1432" s="245">
        <v>0</v>
      </c>
      <c r="AN1432" s="126">
        <v>0</v>
      </c>
      <c r="AO1432" s="156">
        <v>0</v>
      </c>
      <c r="AP1432" s="127">
        <v>0</v>
      </c>
      <c r="AQ1432" s="127">
        <v>0</v>
      </c>
      <c r="AR1432" s="127">
        <v>0</v>
      </c>
      <c r="AS1432" s="127">
        <v>0</v>
      </c>
      <c r="AT1432" s="127">
        <v>0</v>
      </c>
      <c r="AU1432" s="127">
        <v>0</v>
      </c>
      <c r="AV1432" s="298"/>
      <c r="AW1432" s="298"/>
      <c r="AX1432" s="298"/>
      <c r="AY1432" s="298"/>
      <c r="AZ1432" s="298"/>
      <c r="BA1432" s="298"/>
    </row>
    <row r="1433" spans="1:53" x14ac:dyDescent="0.25">
      <c r="A1433" s="9">
        <v>41826</v>
      </c>
      <c r="B1433" s="309" t="s">
        <v>77</v>
      </c>
      <c r="C1433" s="309" t="s">
        <v>86</v>
      </c>
      <c r="D1433" s="310" t="s">
        <v>118</v>
      </c>
      <c r="E1433" s="127">
        <v>65</v>
      </c>
      <c r="F1433" s="127">
        <v>220</v>
      </c>
      <c r="G1433" s="245">
        <v>525.57586669921875</v>
      </c>
      <c r="H1433" s="245">
        <v>1.7375999689102173</v>
      </c>
      <c r="I1433" s="245">
        <v>947969.625</v>
      </c>
      <c r="J1433" s="126">
        <v>0</v>
      </c>
      <c r="K1433" s="127">
        <v>65560</v>
      </c>
      <c r="L1433" s="251">
        <v>97.355094569859673</v>
      </c>
      <c r="M1433" s="127">
        <v>2672927</v>
      </c>
      <c r="N1433" s="251">
        <v>0</v>
      </c>
      <c r="O1433" s="127">
        <v>60789</v>
      </c>
      <c r="P1433" s="251">
        <v>0</v>
      </c>
      <c r="Q1433" s="127">
        <v>232103</v>
      </c>
      <c r="R1433" s="251">
        <v>99.968116760253906</v>
      </c>
      <c r="S1433" s="127">
        <v>2073894</v>
      </c>
      <c r="T1433" s="251">
        <v>99.9556884765625</v>
      </c>
      <c r="U1433" s="251">
        <v>99.853591918945313</v>
      </c>
      <c r="V1433" s="251">
        <v>99.857124328613281</v>
      </c>
      <c r="W1433" s="251">
        <v>99.821754455566406</v>
      </c>
      <c r="X1433" s="251">
        <v>99.812873840332031</v>
      </c>
      <c r="Y1433" s="127">
        <v>2942365</v>
      </c>
      <c r="Z1433" s="251">
        <v>99.898178100585937</v>
      </c>
      <c r="AA1433" s="127">
        <v>553966</v>
      </c>
      <c r="AB1433" s="251">
        <v>99.853599548339844</v>
      </c>
      <c r="AC1433" s="127">
        <v>60853</v>
      </c>
      <c r="AD1433" s="251">
        <v>0.26621529459953308</v>
      </c>
      <c r="AE1433" s="127">
        <v>5097</v>
      </c>
      <c r="AF1433" s="251">
        <v>98.58740234375</v>
      </c>
      <c r="AG1433" s="127">
        <v>2676586</v>
      </c>
      <c r="AH1433" s="251">
        <v>0.12725165486335754</v>
      </c>
      <c r="AI1433" s="127">
        <v>23825</v>
      </c>
      <c r="AJ1433" s="251">
        <v>94.472190856933594</v>
      </c>
      <c r="AK1433" s="251">
        <v>0.98292875289916992</v>
      </c>
      <c r="AL1433" s="251">
        <v>6.7945465445518494E-2</v>
      </c>
      <c r="AM1433" s="245">
        <v>0</v>
      </c>
      <c r="AN1433" s="126">
        <v>0</v>
      </c>
      <c r="AO1433" s="156">
        <v>0</v>
      </c>
      <c r="AP1433" s="127">
        <v>0</v>
      </c>
      <c r="AQ1433" s="127">
        <v>0</v>
      </c>
      <c r="AR1433" s="127">
        <v>0</v>
      </c>
      <c r="AS1433" s="127">
        <v>0</v>
      </c>
      <c r="AT1433" s="127">
        <v>0</v>
      </c>
      <c r="AU1433" s="127">
        <v>1</v>
      </c>
      <c r="AV1433" s="298"/>
      <c r="AW1433" s="298"/>
      <c r="AX1433" s="298"/>
      <c r="AY1433" s="298"/>
      <c r="AZ1433" s="298"/>
      <c r="BA1433" s="298"/>
    </row>
    <row r="1434" spans="1:53" x14ac:dyDescent="0.25">
      <c r="A1434" s="9">
        <v>41826</v>
      </c>
      <c r="B1434" s="309" t="s">
        <v>124</v>
      </c>
      <c r="C1434" s="309" t="s">
        <v>86</v>
      </c>
      <c r="D1434" s="310" t="s">
        <v>118</v>
      </c>
      <c r="E1434" s="127">
        <v>43</v>
      </c>
      <c r="F1434" s="127">
        <v>139</v>
      </c>
      <c r="G1434" s="245">
        <v>231.42234802246094</v>
      </c>
      <c r="H1434" s="245">
        <v>0.1608000248670578</v>
      </c>
      <c r="I1434" s="245">
        <v>542789.625</v>
      </c>
      <c r="J1434" s="126">
        <v>0</v>
      </c>
      <c r="K1434" s="127">
        <v>15660</v>
      </c>
      <c r="L1434" s="251">
        <v>97.145593869731812</v>
      </c>
      <c r="M1434" s="127">
        <v>1426994</v>
      </c>
      <c r="N1434" s="251">
        <v>0</v>
      </c>
      <c r="O1434" s="127">
        <v>30054</v>
      </c>
      <c r="P1434" s="251">
        <v>0</v>
      </c>
      <c r="Q1434" s="127">
        <v>95763</v>
      </c>
      <c r="R1434" s="251">
        <v>99.93316650390625</v>
      </c>
      <c r="S1434" s="127">
        <v>1089676</v>
      </c>
      <c r="T1434" s="251">
        <v>99.931541442871094</v>
      </c>
      <c r="U1434" s="251">
        <v>99.673919677734375</v>
      </c>
      <c r="V1434" s="251">
        <v>99.758094787597656</v>
      </c>
      <c r="W1434" s="251">
        <v>99.607307434082031</v>
      </c>
      <c r="X1434" s="251">
        <v>99.689804077148438</v>
      </c>
      <c r="Y1434" s="127">
        <v>1484978</v>
      </c>
      <c r="Z1434" s="251">
        <v>99.897506713867188</v>
      </c>
      <c r="AA1434" s="127">
        <v>249234</v>
      </c>
      <c r="AB1434" s="251">
        <v>99.87762451171875</v>
      </c>
      <c r="AC1434" s="127">
        <v>30045</v>
      </c>
      <c r="AD1434" s="251">
        <v>0.28290897607803345</v>
      </c>
      <c r="AE1434" s="127">
        <v>2622</v>
      </c>
      <c r="AF1434" s="251">
        <v>98.169334411621094</v>
      </c>
      <c r="AG1434" s="127">
        <v>1427686</v>
      </c>
      <c r="AH1434" s="251">
        <v>0.12096497416496277</v>
      </c>
      <c r="AI1434" s="127">
        <v>19518</v>
      </c>
      <c r="AJ1434" s="251">
        <v>90.967315673828125</v>
      </c>
      <c r="AK1434" s="251">
        <v>0.8630448579788208</v>
      </c>
      <c r="AL1434" s="251">
        <v>5.7915832847356796E-2</v>
      </c>
      <c r="AM1434" s="245">
        <v>0</v>
      </c>
      <c r="AN1434" s="126">
        <v>0</v>
      </c>
      <c r="AO1434" s="156">
        <v>0</v>
      </c>
      <c r="AP1434" s="127">
        <v>0</v>
      </c>
      <c r="AQ1434" s="127">
        <v>0</v>
      </c>
      <c r="AR1434" s="127">
        <v>0</v>
      </c>
      <c r="AS1434" s="127">
        <v>0</v>
      </c>
      <c r="AT1434" s="127">
        <v>0</v>
      </c>
      <c r="AU1434" s="127">
        <v>0</v>
      </c>
      <c r="AV1434" s="298"/>
      <c r="AW1434" s="298"/>
      <c r="AX1434" s="298"/>
      <c r="AY1434" s="298"/>
      <c r="AZ1434" s="298"/>
      <c r="BA1434" s="298"/>
    </row>
    <row r="1435" spans="1:53" x14ac:dyDescent="0.25">
      <c r="A1435" s="9">
        <v>41826</v>
      </c>
      <c r="B1435" s="309" t="s">
        <v>78</v>
      </c>
      <c r="C1435" s="309" t="s">
        <v>86</v>
      </c>
      <c r="D1435" s="310" t="s">
        <v>118</v>
      </c>
      <c r="E1435" s="127">
        <v>33</v>
      </c>
      <c r="F1435" s="127">
        <v>104</v>
      </c>
      <c r="G1435" s="245">
        <v>452.44796752929687</v>
      </c>
      <c r="H1435" s="245">
        <v>3.5999998450279236E-2</v>
      </c>
      <c r="I1435" s="245">
        <v>414129</v>
      </c>
      <c r="J1435" s="126">
        <v>0</v>
      </c>
      <c r="K1435" s="127">
        <v>46153</v>
      </c>
      <c r="L1435" s="251">
        <v>97.256949710744706</v>
      </c>
      <c r="M1435" s="127">
        <v>1332366</v>
      </c>
      <c r="N1435" s="251">
        <v>0</v>
      </c>
      <c r="O1435" s="127">
        <v>54131</v>
      </c>
      <c r="P1435" s="251">
        <v>0</v>
      </c>
      <c r="Q1435" s="127">
        <v>126529</v>
      </c>
      <c r="R1435" s="251">
        <v>99.950210571289063</v>
      </c>
      <c r="S1435" s="127">
        <v>996297</v>
      </c>
      <c r="T1435" s="251">
        <v>99.96527099609375</v>
      </c>
      <c r="U1435" s="251">
        <v>99.881767272949219</v>
      </c>
      <c r="V1435" s="251">
        <v>99.87811279296875</v>
      </c>
      <c r="W1435" s="251">
        <v>99.832038879394531</v>
      </c>
      <c r="X1435" s="251">
        <v>99.843429565429687</v>
      </c>
      <c r="Y1435" s="127">
        <v>1493162</v>
      </c>
      <c r="Z1435" s="251">
        <v>99.895454406738281</v>
      </c>
      <c r="AA1435" s="127">
        <v>226267</v>
      </c>
      <c r="AB1435" s="251">
        <v>99.841339111328125</v>
      </c>
      <c r="AC1435" s="127">
        <v>54160</v>
      </c>
      <c r="AD1435" s="251">
        <v>0.18463811278343201</v>
      </c>
      <c r="AE1435" s="127">
        <v>3918</v>
      </c>
      <c r="AF1435" s="251">
        <v>98.009185791015625</v>
      </c>
      <c r="AG1435" s="127">
        <v>1335262</v>
      </c>
      <c r="AH1435" s="251">
        <v>0.17314954102039337</v>
      </c>
      <c r="AI1435" s="127">
        <v>11566</v>
      </c>
      <c r="AJ1435" s="251">
        <v>94.553001403808594</v>
      </c>
      <c r="AK1435" s="251">
        <v>1.1559758186340332</v>
      </c>
      <c r="AL1435" s="251">
        <v>5.9769235551357269E-2</v>
      </c>
      <c r="AM1435" s="245">
        <v>0</v>
      </c>
      <c r="AN1435" s="126">
        <v>0</v>
      </c>
      <c r="AO1435" s="156">
        <v>0</v>
      </c>
      <c r="AP1435" s="127">
        <v>0</v>
      </c>
      <c r="AQ1435" s="127">
        <v>0</v>
      </c>
      <c r="AR1435" s="127">
        <v>0</v>
      </c>
      <c r="AS1435" s="127">
        <v>0</v>
      </c>
      <c r="AT1435" s="127">
        <v>0</v>
      </c>
      <c r="AU1435" s="127">
        <v>0</v>
      </c>
      <c r="AV1435" s="298"/>
      <c r="AW1435" s="298"/>
      <c r="AX1435" s="298"/>
      <c r="AY1435" s="298"/>
      <c r="AZ1435" s="298"/>
      <c r="BA1435" s="298"/>
    </row>
    <row r="1436" spans="1:53" x14ac:dyDescent="0.25">
      <c r="A1436" s="9">
        <v>41826</v>
      </c>
      <c r="B1436" s="309" t="s">
        <v>79</v>
      </c>
      <c r="C1436" s="309" t="s">
        <v>86</v>
      </c>
      <c r="D1436" s="310" t="s">
        <v>119</v>
      </c>
      <c r="E1436" s="127">
        <v>81</v>
      </c>
      <c r="F1436" s="127">
        <v>273</v>
      </c>
      <c r="G1436" s="245">
        <v>335.531982421875</v>
      </c>
      <c r="H1436" s="245">
        <v>0.10559999942779541</v>
      </c>
      <c r="I1436" s="245">
        <v>1251923.625</v>
      </c>
      <c r="J1436" s="126">
        <v>0</v>
      </c>
      <c r="K1436" s="127">
        <v>40688</v>
      </c>
      <c r="L1436" s="251">
        <v>96.502654345261504</v>
      </c>
      <c r="M1436" s="127">
        <v>2523082</v>
      </c>
      <c r="N1436" s="251">
        <v>0</v>
      </c>
      <c r="O1436" s="127">
        <v>40752</v>
      </c>
      <c r="P1436" s="251">
        <v>0</v>
      </c>
      <c r="Q1436" s="127">
        <v>136595</v>
      </c>
      <c r="R1436" s="251">
        <v>99.805267333984375</v>
      </c>
      <c r="S1436" s="127">
        <v>1979650</v>
      </c>
      <c r="T1436" s="251">
        <v>99.906097412109375</v>
      </c>
      <c r="U1436" s="251">
        <v>99.617195129394531</v>
      </c>
      <c r="V1436" s="251">
        <v>99.770004272460938</v>
      </c>
      <c r="W1436" s="251">
        <v>99.423210144042969</v>
      </c>
      <c r="X1436" s="251">
        <v>99.676315307617188</v>
      </c>
      <c r="Y1436" s="127">
        <v>3569478</v>
      </c>
      <c r="Z1436" s="251">
        <v>99.903457641601563</v>
      </c>
      <c r="AA1436" s="127">
        <v>689574</v>
      </c>
      <c r="AB1436" s="251">
        <v>99.877754211425781</v>
      </c>
      <c r="AC1436" s="127">
        <v>40749</v>
      </c>
      <c r="AD1436" s="251">
        <v>0.35583695769309998</v>
      </c>
      <c r="AE1436" s="127">
        <v>2734</v>
      </c>
      <c r="AF1436" s="251">
        <v>97.476226806640625</v>
      </c>
      <c r="AG1436" s="127">
        <v>2524587</v>
      </c>
      <c r="AH1436" s="251">
        <v>0.12267353385686874</v>
      </c>
      <c r="AI1436" s="127">
        <v>23665</v>
      </c>
      <c r="AJ1436" s="251">
        <v>96.403968811035156</v>
      </c>
      <c r="AK1436" s="251">
        <v>0.96271711587905884</v>
      </c>
      <c r="AL1436" s="251">
        <v>6.7724533379077911E-2</v>
      </c>
      <c r="AM1436" s="245">
        <v>0</v>
      </c>
      <c r="AN1436" s="126">
        <v>0</v>
      </c>
      <c r="AO1436" s="156">
        <v>0</v>
      </c>
      <c r="AP1436" s="127">
        <v>0</v>
      </c>
      <c r="AQ1436" s="127">
        <v>0</v>
      </c>
      <c r="AR1436" s="127">
        <v>1</v>
      </c>
      <c r="AS1436" s="127">
        <v>0</v>
      </c>
      <c r="AT1436" s="127">
        <v>1</v>
      </c>
      <c r="AU1436" s="127">
        <v>0</v>
      </c>
      <c r="AV1436" s="298"/>
      <c r="AW1436" s="298"/>
      <c r="AX1436" s="298"/>
      <c r="AY1436" s="298"/>
      <c r="AZ1436" s="298"/>
      <c r="BA1436" s="298"/>
    </row>
    <row r="1437" spans="1:53" x14ac:dyDescent="0.25">
      <c r="A1437" s="9">
        <v>41826</v>
      </c>
      <c r="B1437" s="309" t="s">
        <v>80</v>
      </c>
      <c r="C1437" s="309" t="s">
        <v>86</v>
      </c>
      <c r="D1437" s="310" t="s">
        <v>119</v>
      </c>
      <c r="E1437" s="127">
        <v>58</v>
      </c>
      <c r="F1437" s="127">
        <v>180</v>
      </c>
      <c r="G1437" s="245">
        <v>239.92323303222656</v>
      </c>
      <c r="H1437" s="245">
        <v>4.8000002279877663E-3</v>
      </c>
      <c r="I1437" s="245">
        <v>797743</v>
      </c>
      <c r="J1437" s="126">
        <v>0</v>
      </c>
      <c r="K1437" s="127">
        <v>26310</v>
      </c>
      <c r="L1437" s="251">
        <v>97.407829722538963</v>
      </c>
      <c r="M1437" s="127">
        <v>1411587</v>
      </c>
      <c r="N1437" s="251">
        <v>0</v>
      </c>
      <c r="O1437" s="127">
        <v>28354</v>
      </c>
      <c r="P1437" s="251">
        <v>0</v>
      </c>
      <c r="Q1437" s="127">
        <v>79197</v>
      </c>
      <c r="R1437" s="251">
        <v>99.926765441894531</v>
      </c>
      <c r="S1437" s="127">
        <v>1095442</v>
      </c>
      <c r="T1437" s="251">
        <v>99.932998657226563</v>
      </c>
      <c r="U1437" s="251">
        <v>99.760177612304688</v>
      </c>
      <c r="V1437" s="251">
        <v>99.870002746582031</v>
      </c>
      <c r="W1437" s="251">
        <v>99.687118530273437</v>
      </c>
      <c r="X1437" s="251">
        <v>99.803085327148438</v>
      </c>
      <c r="Y1437" s="127">
        <v>1458001</v>
      </c>
      <c r="Z1437" s="251">
        <v>99.907546997070313</v>
      </c>
      <c r="AA1437" s="127">
        <v>248567</v>
      </c>
      <c r="AB1437" s="251">
        <v>99.849540710449219</v>
      </c>
      <c r="AC1437" s="127">
        <v>28369</v>
      </c>
      <c r="AD1437" s="251">
        <v>0.30314779281616211</v>
      </c>
      <c r="AE1437" s="127">
        <v>1782</v>
      </c>
      <c r="AF1437" s="251">
        <v>98.035911560058594</v>
      </c>
      <c r="AG1437" s="127">
        <v>1413560</v>
      </c>
      <c r="AH1437" s="251">
        <v>0.12846995890140533</v>
      </c>
      <c r="AI1437" s="127">
        <v>11076</v>
      </c>
      <c r="AJ1437" s="251">
        <v>95.765617370605469</v>
      </c>
      <c r="AK1437" s="251">
        <v>1.1569063663482666</v>
      </c>
      <c r="AL1437" s="251">
        <v>7.4053332209587097E-2</v>
      </c>
      <c r="AM1437" s="245">
        <v>0</v>
      </c>
      <c r="AN1437" s="126">
        <v>0</v>
      </c>
      <c r="AO1437" s="156">
        <v>0</v>
      </c>
      <c r="AP1437" s="127">
        <v>0</v>
      </c>
      <c r="AQ1437" s="127">
        <v>0</v>
      </c>
      <c r="AR1437" s="127">
        <v>0</v>
      </c>
      <c r="AS1437" s="127">
        <v>0</v>
      </c>
      <c r="AT1437" s="127">
        <v>0</v>
      </c>
      <c r="AU1437" s="127">
        <v>0</v>
      </c>
      <c r="AV1437" s="298"/>
      <c r="AW1437" s="298"/>
      <c r="AX1437" s="298"/>
      <c r="AY1437" s="298"/>
      <c r="AZ1437" s="298"/>
      <c r="BA1437" s="298"/>
    </row>
    <row r="1438" spans="1:53" x14ac:dyDescent="0.25">
      <c r="A1438" s="9">
        <v>41826</v>
      </c>
      <c r="B1438" s="309" t="s">
        <v>81</v>
      </c>
      <c r="C1438" s="309" t="s">
        <v>86</v>
      </c>
      <c r="D1438" s="310" t="s">
        <v>119</v>
      </c>
      <c r="E1438" s="127">
        <v>40</v>
      </c>
      <c r="F1438" s="127">
        <v>134</v>
      </c>
      <c r="G1438" s="245">
        <v>238.65594482421875</v>
      </c>
      <c r="H1438" s="245">
        <v>2.1600000560283661E-2</v>
      </c>
      <c r="I1438" s="245">
        <v>628807.9375</v>
      </c>
      <c r="J1438" s="126">
        <v>0</v>
      </c>
      <c r="K1438" s="127">
        <v>17865</v>
      </c>
      <c r="L1438" s="251">
        <v>97.072488105233703</v>
      </c>
      <c r="M1438" s="127">
        <v>1175445</v>
      </c>
      <c r="N1438" s="251">
        <v>0</v>
      </c>
      <c r="O1438" s="127">
        <v>28702</v>
      </c>
      <c r="P1438" s="251">
        <v>3.4840777516365051E-3</v>
      </c>
      <c r="Q1438" s="127">
        <v>68642</v>
      </c>
      <c r="R1438" s="251">
        <v>99.310920715332031</v>
      </c>
      <c r="S1438" s="127">
        <v>925859</v>
      </c>
      <c r="T1438" s="251">
        <v>99.636878967285156</v>
      </c>
      <c r="U1438" s="251">
        <v>98.99658203125</v>
      </c>
      <c r="V1438" s="251">
        <v>99.42889404296875</v>
      </c>
      <c r="W1438" s="251">
        <v>98.314414978027344</v>
      </c>
      <c r="X1438" s="251">
        <v>99.067848205566406</v>
      </c>
      <c r="Y1438" s="127">
        <v>1540081</v>
      </c>
      <c r="Z1438" s="251">
        <v>99.897666931152344</v>
      </c>
      <c r="AA1438" s="127">
        <v>314193</v>
      </c>
      <c r="AB1438" s="251">
        <v>99.766387939453125</v>
      </c>
      <c r="AC1438" s="127">
        <v>28570</v>
      </c>
      <c r="AD1438" s="251">
        <v>0.53552675247192383</v>
      </c>
      <c r="AE1438" s="127">
        <v>1844</v>
      </c>
      <c r="AF1438" s="251">
        <v>99.186553955078125</v>
      </c>
      <c r="AG1438" s="127">
        <v>1173301</v>
      </c>
      <c r="AH1438" s="251">
        <v>0.16645345091819763</v>
      </c>
      <c r="AI1438" s="127">
        <v>13545</v>
      </c>
      <c r="AJ1438" s="251">
        <v>95.902549743652344</v>
      </c>
      <c r="AK1438" s="251">
        <v>0.83383804559707642</v>
      </c>
      <c r="AL1438" s="251">
        <v>6.8063437938690186E-2</v>
      </c>
      <c r="AM1438" s="245">
        <v>0</v>
      </c>
      <c r="AN1438" s="126">
        <v>0</v>
      </c>
      <c r="AO1438" s="156">
        <v>0</v>
      </c>
      <c r="AP1438" s="127">
        <v>0</v>
      </c>
      <c r="AQ1438" s="127">
        <v>0</v>
      </c>
      <c r="AR1438" s="127">
        <v>0</v>
      </c>
      <c r="AS1438" s="127">
        <v>3</v>
      </c>
      <c r="AT1438" s="127">
        <v>0</v>
      </c>
      <c r="AU1438" s="127">
        <v>1</v>
      </c>
      <c r="AV1438" s="298"/>
      <c r="AW1438" s="298"/>
      <c r="AX1438" s="298"/>
      <c r="AY1438" s="298"/>
      <c r="AZ1438" s="298"/>
      <c r="BA1438" s="298"/>
    </row>
    <row r="1439" spans="1:53" x14ac:dyDescent="0.25">
      <c r="A1439" s="9">
        <v>41826</v>
      </c>
      <c r="B1439" s="309" t="s">
        <v>125</v>
      </c>
      <c r="C1439" s="309" t="s">
        <v>86</v>
      </c>
      <c r="D1439" s="310" t="s">
        <v>119</v>
      </c>
      <c r="E1439" s="127">
        <v>16</v>
      </c>
      <c r="F1439" s="127">
        <v>58</v>
      </c>
      <c r="G1439" s="245">
        <v>282.28561401367187</v>
      </c>
      <c r="H1439" s="245">
        <v>4.0799997746944427E-2</v>
      </c>
      <c r="I1439" s="245">
        <v>321293.84375</v>
      </c>
      <c r="J1439" s="126">
        <v>0</v>
      </c>
      <c r="K1439" s="127">
        <v>43123</v>
      </c>
      <c r="L1439" s="251">
        <v>97.358718085476426</v>
      </c>
      <c r="M1439" s="127">
        <v>777406</v>
      </c>
      <c r="N1439" s="251">
        <v>0</v>
      </c>
      <c r="O1439" s="127">
        <v>37205</v>
      </c>
      <c r="P1439" s="251">
        <v>5.3756213746964931E-3</v>
      </c>
      <c r="Q1439" s="127">
        <v>92251</v>
      </c>
      <c r="R1439" s="251">
        <v>99.95013427734375</v>
      </c>
      <c r="S1439" s="127">
        <v>626767</v>
      </c>
      <c r="T1439" s="251">
        <v>99.954689025878906</v>
      </c>
      <c r="U1439" s="251">
        <v>99.787666320800781</v>
      </c>
      <c r="V1439" s="251">
        <v>99.786087036132813</v>
      </c>
      <c r="W1439" s="251">
        <v>99.737907409667969</v>
      </c>
      <c r="X1439" s="251">
        <v>99.740875244140625</v>
      </c>
      <c r="Y1439" s="127">
        <v>818446</v>
      </c>
      <c r="Z1439" s="251">
        <v>99.946609497070312</v>
      </c>
      <c r="AA1439" s="127">
        <v>132921</v>
      </c>
      <c r="AB1439" s="251">
        <v>99.860069274902344</v>
      </c>
      <c r="AC1439" s="127">
        <v>37205</v>
      </c>
      <c r="AD1439" s="251">
        <v>0.20964923501014709</v>
      </c>
      <c r="AE1439" s="127">
        <v>3000</v>
      </c>
      <c r="AF1439" s="251">
        <v>98.333335876464844</v>
      </c>
      <c r="AG1439" s="127">
        <v>777919</v>
      </c>
      <c r="AH1439" s="251">
        <v>0.13034775853157043</v>
      </c>
      <c r="AI1439" s="127">
        <v>12155</v>
      </c>
      <c r="AJ1439" s="251">
        <v>92.225418090820313</v>
      </c>
      <c r="AK1439" s="251">
        <v>1.0646328926086426</v>
      </c>
      <c r="AL1439" s="251">
        <v>5.8491379022598267E-2</v>
      </c>
      <c r="AM1439" s="245">
        <v>0</v>
      </c>
      <c r="AN1439" s="126">
        <v>0</v>
      </c>
      <c r="AO1439" s="156">
        <v>0</v>
      </c>
      <c r="AP1439" s="127">
        <v>0</v>
      </c>
      <c r="AQ1439" s="127">
        <v>0</v>
      </c>
      <c r="AR1439" s="127">
        <v>0</v>
      </c>
      <c r="AS1439" s="127">
        <v>0</v>
      </c>
      <c r="AT1439" s="127">
        <v>0</v>
      </c>
      <c r="AU1439" s="127">
        <v>0</v>
      </c>
      <c r="AV1439" s="298"/>
      <c r="AW1439" s="298"/>
      <c r="AX1439" s="298"/>
      <c r="AY1439" s="298"/>
      <c r="AZ1439" s="298"/>
      <c r="BA1439" s="298"/>
    </row>
    <row r="1440" spans="1:53" x14ac:dyDescent="0.25">
      <c r="A1440" s="9">
        <v>41826</v>
      </c>
      <c r="B1440" s="313" t="s">
        <v>82</v>
      </c>
      <c r="C1440" s="313" t="s">
        <v>86</v>
      </c>
      <c r="D1440" s="314" t="s">
        <v>120</v>
      </c>
      <c r="E1440" s="131">
        <v>51</v>
      </c>
      <c r="F1440" s="131">
        <v>165</v>
      </c>
      <c r="G1440" s="246">
        <v>306.87841796875</v>
      </c>
      <c r="H1440" s="246">
        <v>0.34319999814033508</v>
      </c>
      <c r="I1440" s="246">
        <v>637711.75</v>
      </c>
      <c r="J1440" s="129">
        <v>0</v>
      </c>
      <c r="K1440" s="128">
        <v>34700</v>
      </c>
      <c r="L1440" s="252">
        <v>97.144092219020166</v>
      </c>
      <c r="M1440" s="128">
        <v>1084716</v>
      </c>
      <c r="N1440" s="252">
        <v>9.2190028226468712E-5</v>
      </c>
      <c r="O1440" s="128">
        <v>44328</v>
      </c>
      <c r="P1440" s="252">
        <v>2.2559105418622494E-3</v>
      </c>
      <c r="Q1440" s="128">
        <v>126119</v>
      </c>
      <c r="R1440" s="252">
        <v>99.654296875</v>
      </c>
      <c r="S1440" s="128">
        <v>861682</v>
      </c>
      <c r="T1440" s="252">
        <v>99.92120361328125</v>
      </c>
      <c r="U1440" s="252">
        <v>99.88494873046875</v>
      </c>
      <c r="V1440" s="252">
        <v>99.807044982910156</v>
      </c>
      <c r="W1440" s="252">
        <v>99.539642333984375</v>
      </c>
      <c r="X1440" s="252">
        <v>99.728401184082031</v>
      </c>
      <c r="Y1440" s="128">
        <v>1016840</v>
      </c>
      <c r="Z1440" s="252">
        <v>99.925262451171875</v>
      </c>
      <c r="AA1440" s="128">
        <v>176040</v>
      </c>
      <c r="AB1440" s="252">
        <v>99.727333068847656</v>
      </c>
      <c r="AC1440" s="128">
        <v>44392</v>
      </c>
      <c r="AD1440" s="252">
        <v>0.21625518798828125</v>
      </c>
      <c r="AE1440" s="128">
        <v>4619</v>
      </c>
      <c r="AF1440" s="252">
        <v>98.549468994140625</v>
      </c>
      <c r="AG1440" s="128">
        <v>1086927</v>
      </c>
      <c r="AH1440" s="252">
        <v>0.26901531219482422</v>
      </c>
      <c r="AI1440" s="128">
        <v>14294</v>
      </c>
      <c r="AJ1440" s="252">
        <v>94.368263244628906</v>
      </c>
      <c r="AK1440" s="252">
        <v>1.2804009914398193</v>
      </c>
      <c r="AL1440" s="252">
        <v>6.9725461304187775E-2</v>
      </c>
      <c r="AM1440" s="246">
        <v>0</v>
      </c>
      <c r="AN1440" s="129">
        <v>0</v>
      </c>
      <c r="AO1440" s="129">
        <v>0</v>
      </c>
      <c r="AP1440" s="296">
        <v>0</v>
      </c>
      <c r="AQ1440" s="296">
        <v>0</v>
      </c>
      <c r="AR1440" s="296">
        <v>0</v>
      </c>
      <c r="AS1440" s="296">
        <v>2</v>
      </c>
      <c r="AT1440" s="296">
        <v>1</v>
      </c>
      <c r="AU1440" s="296">
        <v>0</v>
      </c>
      <c r="AV1440" s="298"/>
      <c r="AW1440" s="298"/>
      <c r="AX1440" s="298"/>
      <c r="AY1440" s="298"/>
      <c r="AZ1440" s="298"/>
      <c r="BA1440" s="298"/>
    </row>
    <row r="1441" spans="1:53" x14ac:dyDescent="0.25">
      <c r="A1441" s="9">
        <v>41826</v>
      </c>
      <c r="B1441" s="313" t="s">
        <v>83</v>
      </c>
      <c r="C1441" s="313" t="s">
        <v>86</v>
      </c>
      <c r="D1441" s="314" t="s">
        <v>120</v>
      </c>
      <c r="E1441" s="131">
        <v>46</v>
      </c>
      <c r="F1441" s="131">
        <v>140</v>
      </c>
      <c r="G1441" s="246">
        <v>113.53201293945312</v>
      </c>
      <c r="H1441" s="246">
        <v>4.0799997746944427E-2</v>
      </c>
      <c r="I1441" s="246">
        <v>670124.4375</v>
      </c>
      <c r="J1441" s="131">
        <v>0</v>
      </c>
      <c r="K1441" s="130">
        <v>15984</v>
      </c>
      <c r="L1441" s="253">
        <v>97.522522522522522</v>
      </c>
      <c r="M1441" s="130">
        <v>810524</v>
      </c>
      <c r="N1441" s="253">
        <v>1.2337697262410074E-4</v>
      </c>
      <c r="O1441" s="130">
        <v>14831</v>
      </c>
      <c r="P1441" s="253">
        <v>0</v>
      </c>
      <c r="Q1441" s="130">
        <v>66193</v>
      </c>
      <c r="R1441" s="253">
        <v>99.933525085449219</v>
      </c>
      <c r="S1441" s="130">
        <v>597831</v>
      </c>
      <c r="T1441" s="253">
        <v>99.894622802734375</v>
      </c>
      <c r="U1441" s="253">
        <v>99.683097839355469</v>
      </c>
      <c r="V1441" s="253">
        <v>99.811599731445313</v>
      </c>
      <c r="W1441" s="253">
        <v>99.616836547851562</v>
      </c>
      <c r="X1441" s="253">
        <v>99.7064208984375</v>
      </c>
      <c r="Y1441" s="130">
        <v>952253</v>
      </c>
      <c r="Z1441" s="253">
        <v>99.925125122070313</v>
      </c>
      <c r="AA1441" s="130">
        <v>200876</v>
      </c>
      <c r="AB1441" s="253">
        <v>99.790420532226563</v>
      </c>
      <c r="AC1441" s="130">
        <v>14819</v>
      </c>
      <c r="AD1441" s="253">
        <v>0.24293136596679688</v>
      </c>
      <c r="AE1441" s="130">
        <v>1572</v>
      </c>
      <c r="AF1441" s="253">
        <v>99.045799255371094</v>
      </c>
      <c r="AG1441" s="130">
        <v>812375</v>
      </c>
      <c r="AH1441" s="253">
        <v>0.25702416896820068</v>
      </c>
      <c r="AI1441" s="130">
        <v>6424</v>
      </c>
      <c r="AJ1441" s="253">
        <v>94.551681518554688</v>
      </c>
      <c r="AK1441" s="253">
        <v>1.1636064052581787</v>
      </c>
      <c r="AL1441" s="253">
        <v>9.5798559486865997E-2</v>
      </c>
      <c r="AM1441" s="256">
        <v>0</v>
      </c>
      <c r="AN1441" s="131">
        <v>0</v>
      </c>
      <c r="AO1441" s="131">
        <v>0</v>
      </c>
      <c r="AP1441" s="296">
        <v>0</v>
      </c>
      <c r="AQ1441" s="296">
        <v>0</v>
      </c>
      <c r="AR1441" s="296">
        <v>0</v>
      </c>
      <c r="AS1441" s="296">
        <v>0</v>
      </c>
      <c r="AT1441" s="296">
        <v>0</v>
      </c>
      <c r="AU1441" s="296">
        <v>0</v>
      </c>
      <c r="AV1441" s="298"/>
      <c r="AW1441" s="298"/>
      <c r="AX1441" s="298"/>
      <c r="AY1441" s="298"/>
      <c r="AZ1441" s="298"/>
      <c r="BA1441" s="298"/>
    </row>
    <row r="1442" spans="1:53" x14ac:dyDescent="0.25">
      <c r="A1442" s="9">
        <v>41826</v>
      </c>
      <c r="B1442" s="299" t="s">
        <v>85</v>
      </c>
      <c r="C1442" s="299" t="s">
        <v>86</v>
      </c>
      <c r="D1442" s="300">
        <v>3</v>
      </c>
      <c r="E1442" s="124">
        <v>134</v>
      </c>
      <c r="F1442" s="124">
        <v>435</v>
      </c>
      <c r="G1442" s="242">
        <v>244.36798095703125</v>
      </c>
      <c r="H1442" s="242">
        <v>1.6800001263618469E-2</v>
      </c>
      <c r="I1442" s="242">
        <v>2522520.5</v>
      </c>
      <c r="J1442" s="125">
        <v>0</v>
      </c>
      <c r="K1442" s="124">
        <v>42242</v>
      </c>
      <c r="L1442" s="248">
        <v>97.748686141754646</v>
      </c>
      <c r="M1442" s="124">
        <v>3167050</v>
      </c>
      <c r="N1442" s="248">
        <v>0</v>
      </c>
      <c r="O1442" s="124">
        <v>33410</v>
      </c>
      <c r="P1442" s="248">
        <v>0</v>
      </c>
      <c r="Q1442" s="124">
        <v>208906</v>
      </c>
      <c r="R1442" s="248">
        <v>99.800865173339844</v>
      </c>
      <c r="S1442" s="124">
        <v>2368070</v>
      </c>
      <c r="T1442" s="248">
        <v>99.914573669433594</v>
      </c>
      <c r="U1442" s="248">
        <v>99.778511047363281</v>
      </c>
      <c r="V1442" s="248">
        <v>99.920181274414063</v>
      </c>
      <c r="W1442" s="248">
        <v>99.579818725585937</v>
      </c>
      <c r="X1442" s="248">
        <v>99.834823608398438</v>
      </c>
      <c r="Y1442" s="124">
        <v>6172919</v>
      </c>
      <c r="Z1442" s="248">
        <v>99.906028747558594</v>
      </c>
      <c r="AA1442" s="124">
        <v>1188279</v>
      </c>
      <c r="AB1442" s="248">
        <v>99.766639709472656</v>
      </c>
      <c r="AC1442" s="124">
        <v>33478</v>
      </c>
      <c r="AD1442" s="248">
        <v>0.40623694658279419</v>
      </c>
      <c r="AE1442" s="124">
        <v>2693</v>
      </c>
      <c r="AF1442" s="248">
        <v>94.355735778808594</v>
      </c>
      <c r="AG1442" s="124">
        <v>3187067</v>
      </c>
      <c r="AH1442" s="248">
        <v>0.23761659860610962</v>
      </c>
      <c r="AI1442" s="124">
        <v>24013</v>
      </c>
      <c r="AJ1442" s="248">
        <v>91.075668334960938</v>
      </c>
      <c r="AK1442" s="248">
        <v>1.1351319551467896</v>
      </c>
      <c r="AL1442" s="248">
        <v>7.4703246355056763E-2</v>
      </c>
      <c r="AM1442" s="242">
        <v>0</v>
      </c>
      <c r="AN1442" s="125">
        <v>0</v>
      </c>
      <c r="AO1442" s="300">
        <v>0</v>
      </c>
      <c r="AP1442" s="124">
        <v>0</v>
      </c>
      <c r="AQ1442" s="124">
        <v>0</v>
      </c>
      <c r="AR1442" s="124">
        <v>1</v>
      </c>
      <c r="AS1442" s="124">
        <v>0</v>
      </c>
      <c r="AT1442" s="124">
        <v>0</v>
      </c>
      <c r="AU1442" s="124">
        <v>1</v>
      </c>
      <c r="AV1442" s="298"/>
      <c r="AW1442" s="298"/>
      <c r="AX1442" s="298"/>
      <c r="AY1442" s="298"/>
      <c r="AZ1442" s="298"/>
      <c r="BA1442" s="298"/>
    </row>
    <row r="1443" spans="1:53" x14ac:dyDescent="0.25">
      <c r="A1443" s="9">
        <v>41826</v>
      </c>
      <c r="B1443" s="304" t="s">
        <v>84</v>
      </c>
      <c r="C1443" s="304" t="s">
        <v>87</v>
      </c>
      <c r="D1443" s="305">
        <v>2</v>
      </c>
      <c r="E1443" s="142">
        <v>194</v>
      </c>
      <c r="F1443" s="142">
        <v>581</v>
      </c>
      <c r="G1443" s="243">
        <v>873.140380859375</v>
      </c>
      <c r="H1443" s="243">
        <v>0.97461122274398804</v>
      </c>
      <c r="I1443" s="243">
        <v>4859322.5</v>
      </c>
      <c r="J1443" s="143">
        <v>0</v>
      </c>
      <c r="K1443" s="142">
        <v>79428</v>
      </c>
      <c r="L1443" s="249">
        <v>97.061489651004678</v>
      </c>
      <c r="M1443" s="142">
        <v>6239481</v>
      </c>
      <c r="N1443" s="249">
        <v>0</v>
      </c>
      <c r="O1443" s="142">
        <v>61591</v>
      </c>
      <c r="P1443" s="249">
        <v>5.4904823191463947E-3</v>
      </c>
      <c r="Q1443" s="142">
        <v>53572</v>
      </c>
      <c r="R1443" s="249">
        <v>99.897331237792969</v>
      </c>
      <c r="S1443" s="142">
        <v>4798416</v>
      </c>
      <c r="T1443" s="249">
        <v>99.982826232910156</v>
      </c>
      <c r="U1443" s="249">
        <v>99.801918029785156</v>
      </c>
      <c r="V1443" s="249">
        <v>99.880149841308594</v>
      </c>
      <c r="W1443" s="249">
        <v>99.699455261230469</v>
      </c>
      <c r="X1443" s="249">
        <v>99.862998962402344</v>
      </c>
      <c r="Y1443" s="142">
        <v>24015464</v>
      </c>
      <c r="Z1443" s="249">
        <v>99.909034729003906</v>
      </c>
      <c r="AA1443" s="142">
        <v>11541</v>
      </c>
      <c r="AB1443" s="249">
        <v>91.534530639648437</v>
      </c>
      <c r="AC1443" s="142">
        <v>54564</v>
      </c>
      <c r="AD1443" s="249">
        <v>0.25291401147842407</v>
      </c>
      <c r="AE1443" s="142">
        <v>7044</v>
      </c>
      <c r="AF1443" s="249">
        <v>98.892677307128906</v>
      </c>
      <c r="AG1443" s="142">
        <v>6207288</v>
      </c>
      <c r="AH1443" s="249">
        <v>0.11188460886478424</v>
      </c>
      <c r="AI1443" s="142">
        <v>13327</v>
      </c>
      <c r="AJ1443" s="249">
        <v>94.387336730957031</v>
      </c>
      <c r="AK1443" s="249">
        <v>2.7646651268005371</v>
      </c>
      <c r="AL1443" s="249">
        <v>0.15580619871616364</v>
      </c>
      <c r="AM1443" s="243">
        <v>0</v>
      </c>
      <c r="AN1443" s="143">
        <v>0</v>
      </c>
      <c r="AO1443" s="305">
        <v>0</v>
      </c>
      <c r="AP1443" s="142">
        <v>0</v>
      </c>
      <c r="AQ1443" s="142">
        <v>0</v>
      </c>
      <c r="AR1443" s="142">
        <v>0</v>
      </c>
      <c r="AS1443" s="142">
        <v>0</v>
      </c>
      <c r="AT1443" s="142">
        <v>0</v>
      </c>
      <c r="AU1443" s="142">
        <v>0</v>
      </c>
      <c r="AV1443" s="298"/>
      <c r="AW1443" s="298"/>
      <c r="AX1443" s="298"/>
      <c r="AY1443" s="298"/>
      <c r="AZ1443" s="298"/>
      <c r="BA1443" s="298"/>
    </row>
    <row r="1444" spans="1:53" x14ac:dyDescent="0.25">
      <c r="A1444" s="9">
        <v>41825</v>
      </c>
      <c r="B1444" s="299" t="s">
        <v>17</v>
      </c>
      <c r="C1444" s="299"/>
      <c r="D1444" s="300">
        <v>3</v>
      </c>
      <c r="E1444" s="124">
        <v>853</v>
      </c>
      <c r="F1444" s="124">
        <v>2758</v>
      </c>
      <c r="G1444" s="242">
        <v>6152.0774078369141</v>
      </c>
      <c r="H1444" s="242">
        <v>4.1741055268794298</v>
      </c>
      <c r="I1444" s="242">
        <v>14322377.09375</v>
      </c>
      <c r="J1444" s="125"/>
      <c r="K1444" s="124">
        <v>729643</v>
      </c>
      <c r="L1444" s="248">
        <v>97.405717590657346</v>
      </c>
      <c r="M1444" s="124">
        <v>27526206</v>
      </c>
      <c r="N1444" s="248">
        <v>1.8164507651097443E-5</v>
      </c>
      <c r="O1444" s="124">
        <v>722247</v>
      </c>
      <c r="P1444" s="248">
        <v>5.8151852902348401E-3</v>
      </c>
      <c r="Q1444" s="124">
        <v>1850031</v>
      </c>
      <c r="R1444" s="248">
        <v>99.895300231325095</v>
      </c>
      <c r="S1444" s="124">
        <v>21218586</v>
      </c>
      <c r="T1444" s="248">
        <v>99.946192554059877</v>
      </c>
      <c r="U1444" s="248">
        <v>99.770854391077876</v>
      </c>
      <c r="V1444" s="248">
        <v>99.827156426211772</v>
      </c>
      <c r="W1444" s="248">
        <v>99.666394537325431</v>
      </c>
      <c r="X1444" s="248">
        <v>99.773441982984167</v>
      </c>
      <c r="Y1444" s="124">
        <v>52149121</v>
      </c>
      <c r="Z1444" s="248">
        <v>99.909776283515825</v>
      </c>
      <c r="AA1444" s="124">
        <v>4786479</v>
      </c>
      <c r="AB1444" s="248">
        <v>99.784664306218104</v>
      </c>
      <c r="AC1444" s="124">
        <v>713865</v>
      </c>
      <c r="AD1444" s="248">
        <v>0.29277243807727243</v>
      </c>
      <c r="AE1444" s="124">
        <v>63060</v>
      </c>
      <c r="AF1444" s="248">
        <v>98.233428882123405</v>
      </c>
      <c r="AG1444" s="124">
        <v>27534135</v>
      </c>
      <c r="AH1444" s="248">
        <v>0.15587923698182388</v>
      </c>
      <c r="AI1444" s="124">
        <v>309874</v>
      </c>
      <c r="AJ1444" s="248">
        <v>94.765613791580009</v>
      </c>
      <c r="AK1444" s="248">
        <v>0.85673128324484327</v>
      </c>
      <c r="AL1444" s="248" t="e">
        <v>#DIV/0!</v>
      </c>
      <c r="AM1444" s="242"/>
      <c r="AN1444" s="125"/>
      <c r="AO1444" s="300"/>
      <c r="AP1444" s="124">
        <v>4</v>
      </c>
      <c r="AQ1444" s="124">
        <v>0</v>
      </c>
      <c r="AR1444" s="124">
        <v>0</v>
      </c>
      <c r="AS1444" s="124">
        <v>8</v>
      </c>
      <c r="AT1444" s="124">
        <v>1</v>
      </c>
      <c r="AU1444" s="124">
        <v>2</v>
      </c>
      <c r="AV1444" s="298"/>
      <c r="AW1444" s="298"/>
      <c r="AX1444" s="298"/>
      <c r="AY1444" s="298"/>
      <c r="AZ1444" s="298"/>
      <c r="BA1444" s="298"/>
    </row>
    <row r="1445" spans="1:53" x14ac:dyDescent="0.25">
      <c r="A1445" s="9">
        <v>41825</v>
      </c>
      <c r="B1445" s="304" t="s">
        <v>88</v>
      </c>
      <c r="C1445" s="304"/>
      <c r="D1445" s="305">
        <v>2</v>
      </c>
      <c r="E1445" s="142">
        <v>659</v>
      </c>
      <c r="F1445" s="142">
        <v>2177</v>
      </c>
      <c r="G1445" s="243">
        <v>5086.0338287353516</v>
      </c>
      <c r="H1445" s="243">
        <v>3.0000002402812243</v>
      </c>
      <c r="I1445" s="243">
        <v>9832934.09375</v>
      </c>
      <c r="J1445" s="143"/>
      <c r="K1445" s="142">
        <v>622469</v>
      </c>
      <c r="L1445" s="249">
        <v>97.461239033590431</v>
      </c>
      <c r="M1445" s="142">
        <v>21221568</v>
      </c>
      <c r="N1445" s="249">
        <v>2.3560934776011101E-5</v>
      </c>
      <c r="O1445" s="142">
        <v>642769</v>
      </c>
      <c r="P1445" s="249">
        <v>6.5342294515078397E-3</v>
      </c>
      <c r="Q1445" s="142">
        <v>1781566</v>
      </c>
      <c r="R1445" s="249">
        <v>99.894139410749432</v>
      </c>
      <c r="S1445" s="142">
        <v>16358801</v>
      </c>
      <c r="T1445" s="249">
        <v>99.935599728877747</v>
      </c>
      <c r="U1445" s="249">
        <v>99.766635099460487</v>
      </c>
      <c r="V1445" s="249">
        <v>99.809041954392384</v>
      </c>
      <c r="W1445" s="249">
        <v>99.661021551668725</v>
      </c>
      <c r="X1445" s="249">
        <v>99.744764660769235</v>
      </c>
      <c r="Y1445" s="142">
        <v>26728501</v>
      </c>
      <c r="Z1445" s="249">
        <v>99.908711070554176</v>
      </c>
      <c r="AA1445" s="142">
        <v>4773818</v>
      </c>
      <c r="AB1445" s="249">
        <v>99.813692146996118</v>
      </c>
      <c r="AC1445" s="142">
        <v>643205</v>
      </c>
      <c r="AD1445" s="249">
        <v>0.29912702307272909</v>
      </c>
      <c r="AE1445" s="142">
        <v>54209</v>
      </c>
      <c r="AF1445" s="249">
        <v>98.195872472422366</v>
      </c>
      <c r="AG1445" s="142">
        <v>21260037</v>
      </c>
      <c r="AH1445" s="249">
        <v>0.16760083482904109</v>
      </c>
      <c r="AI1445" s="142">
        <v>298672</v>
      </c>
      <c r="AJ1445" s="249">
        <v>94.8123688547103</v>
      </c>
      <c r="AK1445" s="249">
        <v>9.0242541601446596E-7</v>
      </c>
      <c r="AL1445" s="249" t="e">
        <v>#DIV/0!</v>
      </c>
      <c r="AM1445" s="243"/>
      <c r="AN1445" s="143"/>
      <c r="AO1445" s="305"/>
      <c r="AP1445" s="142">
        <v>4</v>
      </c>
      <c r="AQ1445" s="142">
        <v>0</v>
      </c>
      <c r="AR1445" s="142">
        <v>0</v>
      </c>
      <c r="AS1445" s="142">
        <v>8</v>
      </c>
      <c r="AT1445" s="142">
        <v>1</v>
      </c>
      <c r="AU1445" s="142">
        <v>2</v>
      </c>
      <c r="AV1445" s="298"/>
      <c r="AW1445" s="298"/>
      <c r="AX1445" s="298"/>
      <c r="AY1445" s="298"/>
      <c r="AZ1445" s="298"/>
      <c r="BA1445" s="298"/>
    </row>
    <row r="1446" spans="1:53" x14ac:dyDescent="0.25">
      <c r="A1446" s="9">
        <v>41825</v>
      </c>
      <c r="B1446" s="306" t="s">
        <v>89</v>
      </c>
      <c r="C1446" s="306"/>
      <c r="D1446" s="307">
        <v>1</v>
      </c>
      <c r="E1446" s="145">
        <v>194</v>
      </c>
      <c r="F1446" s="145">
        <v>581</v>
      </c>
      <c r="G1446" s="244">
        <v>1066.0435791015625</v>
      </c>
      <c r="H1446" s="244">
        <v>1.1741052865982056</v>
      </c>
      <c r="I1446" s="244">
        <v>4489443</v>
      </c>
      <c r="J1446" s="138"/>
      <c r="K1446" s="145">
        <v>107174</v>
      </c>
      <c r="L1446" s="250">
        <v>97.083247802638695</v>
      </c>
      <c r="M1446" s="145">
        <v>6304638</v>
      </c>
      <c r="N1446" s="250">
        <v>0</v>
      </c>
      <c r="O1446" s="145">
        <v>79478</v>
      </c>
      <c r="P1446" s="250">
        <v>0</v>
      </c>
      <c r="Q1446" s="145">
        <v>68465</v>
      </c>
      <c r="R1446" s="250">
        <v>99.925506591796875</v>
      </c>
      <c r="S1446" s="145">
        <v>4859785</v>
      </c>
      <c r="T1446" s="250">
        <v>99.981849670410156</v>
      </c>
      <c r="U1446" s="250">
        <v>99.804977416992188</v>
      </c>
      <c r="V1446" s="250">
        <v>99.888130187988281</v>
      </c>
      <c r="W1446" s="250">
        <v>99.730628967285156</v>
      </c>
      <c r="X1446" s="250">
        <v>99.870002746582031</v>
      </c>
      <c r="Y1446" s="145">
        <v>25420620</v>
      </c>
      <c r="Z1446" s="250">
        <v>99.910896301269531</v>
      </c>
      <c r="AA1446" s="145">
        <v>12661</v>
      </c>
      <c r="AB1446" s="250">
        <v>88.839744567871094</v>
      </c>
      <c r="AC1446" s="145">
        <v>70660</v>
      </c>
      <c r="AD1446" s="250">
        <v>0.23492781817913055</v>
      </c>
      <c r="AE1446" s="145">
        <v>8851</v>
      </c>
      <c r="AF1446" s="250">
        <v>98.463447570800781</v>
      </c>
      <c r="AG1446" s="145">
        <v>6274098</v>
      </c>
      <c r="AH1446" s="250">
        <v>0.11616012454032898</v>
      </c>
      <c r="AI1446" s="145">
        <v>11202</v>
      </c>
      <c r="AJ1446" s="250">
        <v>93.519012451171875</v>
      </c>
      <c r="AK1446" s="250">
        <v>2.7331719398498535</v>
      </c>
      <c r="AL1446" s="250">
        <v>0.15452761948108673</v>
      </c>
      <c r="AM1446" s="244"/>
      <c r="AN1446" s="138"/>
      <c r="AO1446" s="307"/>
      <c r="AP1446" s="145">
        <v>0</v>
      </c>
      <c r="AQ1446" s="145">
        <v>0</v>
      </c>
      <c r="AR1446" s="145">
        <v>0</v>
      </c>
      <c r="AS1446" s="145">
        <v>0</v>
      </c>
      <c r="AT1446" s="145">
        <v>0</v>
      </c>
      <c r="AU1446" s="145">
        <v>0</v>
      </c>
      <c r="AV1446" s="298"/>
      <c r="AW1446" s="298"/>
      <c r="AX1446" s="298"/>
      <c r="AY1446" s="298"/>
      <c r="AZ1446" s="298"/>
      <c r="BA1446" s="298"/>
    </row>
    <row r="1447" spans="1:53" x14ac:dyDescent="0.25">
      <c r="A1447" s="9">
        <v>41825</v>
      </c>
      <c r="B1447" s="309" t="s">
        <v>75</v>
      </c>
      <c r="C1447" s="309" t="s">
        <v>86</v>
      </c>
      <c r="D1447" s="310" t="s">
        <v>118</v>
      </c>
      <c r="E1447" s="127">
        <v>39</v>
      </c>
      <c r="F1447" s="127">
        <v>158</v>
      </c>
      <c r="G1447" s="245">
        <v>1270.879150390625</v>
      </c>
      <c r="H1447" s="245">
        <v>0.89280021190643311</v>
      </c>
      <c r="I1447" s="245">
        <v>892605.5</v>
      </c>
      <c r="J1447" s="126">
        <v>0</v>
      </c>
      <c r="K1447" s="127">
        <v>131476</v>
      </c>
      <c r="L1447" s="251">
        <v>97.521981198089378</v>
      </c>
      <c r="M1447" s="127">
        <v>3185034</v>
      </c>
      <c r="N1447" s="251">
        <v>1.2558735033962876E-4</v>
      </c>
      <c r="O1447" s="127">
        <v>161423</v>
      </c>
      <c r="P1447" s="251">
        <v>2.5399107486009598E-2</v>
      </c>
      <c r="Q1447" s="127">
        <v>354931</v>
      </c>
      <c r="R1447" s="251">
        <v>99.912940979003906</v>
      </c>
      <c r="S1447" s="127">
        <v>2576075</v>
      </c>
      <c r="T1447" s="251">
        <v>99.934593200683594</v>
      </c>
      <c r="U1447" s="251">
        <v>99.752204895019531</v>
      </c>
      <c r="V1447" s="251">
        <v>99.613815307617188</v>
      </c>
      <c r="W1447" s="251">
        <v>99.665359497070312</v>
      </c>
      <c r="X1447" s="251">
        <v>99.548660278320312</v>
      </c>
      <c r="Y1447" s="127">
        <v>3322670</v>
      </c>
      <c r="Z1447" s="251">
        <v>99.941459655761719</v>
      </c>
      <c r="AA1447" s="127">
        <v>541323</v>
      </c>
      <c r="AB1447" s="251">
        <v>99.713851928710938</v>
      </c>
      <c r="AC1447" s="127">
        <v>161572</v>
      </c>
      <c r="AD1447" s="251">
        <v>0.33235955238342285</v>
      </c>
      <c r="AE1447" s="127">
        <v>19508</v>
      </c>
      <c r="AF1447" s="251">
        <v>98.585197448730469</v>
      </c>
      <c r="AG1447" s="127">
        <v>3181140</v>
      </c>
      <c r="AH1447" s="251">
        <v>0.12008273601531982</v>
      </c>
      <c r="AI1447" s="127">
        <v>116682</v>
      </c>
      <c r="AJ1447" s="251">
        <v>96.084228515625</v>
      </c>
      <c r="AK1447" s="251">
        <v>1.1733475923538208</v>
      </c>
      <c r="AL1447" s="251">
        <v>7.2341777384281158E-2</v>
      </c>
      <c r="AM1447" s="245">
        <v>0</v>
      </c>
      <c r="AN1447" s="126">
        <v>0</v>
      </c>
      <c r="AO1447" s="156">
        <v>0</v>
      </c>
      <c r="AP1447" s="127">
        <v>4</v>
      </c>
      <c r="AQ1447" s="127">
        <v>0</v>
      </c>
      <c r="AR1447" s="127">
        <v>0</v>
      </c>
      <c r="AS1447" s="127">
        <v>3</v>
      </c>
      <c r="AT1447" s="127">
        <v>0</v>
      </c>
      <c r="AU1447" s="127">
        <v>0</v>
      </c>
      <c r="AV1447" s="298"/>
      <c r="AW1447" s="298"/>
      <c r="AX1447" s="298"/>
      <c r="AY1447" s="298"/>
      <c r="AZ1447" s="298"/>
      <c r="BA1447" s="298"/>
    </row>
    <row r="1448" spans="1:53" x14ac:dyDescent="0.25">
      <c r="A1448" s="9">
        <v>41825</v>
      </c>
      <c r="B1448" s="309" t="s">
        <v>76</v>
      </c>
      <c r="C1448" s="309" t="s">
        <v>86</v>
      </c>
      <c r="D1448" s="310" t="s">
        <v>119</v>
      </c>
      <c r="E1448" s="127">
        <v>53</v>
      </c>
      <c r="F1448" s="127">
        <v>171</v>
      </c>
      <c r="G1448" s="245">
        <v>416.69772338867187</v>
      </c>
      <c r="H1448" s="245">
        <v>2.6399999856948853E-2</v>
      </c>
      <c r="I1448" s="245">
        <v>590020.125</v>
      </c>
      <c r="J1448" s="126">
        <v>0</v>
      </c>
      <c r="K1448" s="127">
        <v>46443</v>
      </c>
      <c r="L1448" s="251">
        <v>97.577675860732512</v>
      </c>
      <c r="M1448" s="127">
        <v>1504655</v>
      </c>
      <c r="N1448" s="251">
        <v>0</v>
      </c>
      <c r="O1448" s="127">
        <v>48977</v>
      </c>
      <c r="P1448" s="251">
        <v>0</v>
      </c>
      <c r="Q1448" s="127">
        <v>117470</v>
      </c>
      <c r="R1448" s="251">
        <v>99.937858581542969</v>
      </c>
      <c r="S1448" s="127">
        <v>1179019</v>
      </c>
      <c r="T1448" s="251">
        <v>99.943084716796875</v>
      </c>
      <c r="U1448" s="251">
        <v>99.730484008789063</v>
      </c>
      <c r="V1448" s="251">
        <v>99.85345458984375</v>
      </c>
      <c r="W1448" s="251">
        <v>99.668510437011719</v>
      </c>
      <c r="X1448" s="251">
        <v>99.796623229980469</v>
      </c>
      <c r="Y1448" s="127">
        <v>1722861</v>
      </c>
      <c r="Z1448" s="251">
        <v>99.909507751464844</v>
      </c>
      <c r="AA1448" s="127">
        <v>285146</v>
      </c>
      <c r="AB1448" s="251">
        <v>99.853057861328125</v>
      </c>
      <c r="AC1448" s="127">
        <v>49014</v>
      </c>
      <c r="AD1448" s="251">
        <v>0.34683966636657715</v>
      </c>
      <c r="AE1448" s="127">
        <v>942</v>
      </c>
      <c r="AF1448" s="251">
        <v>95.222930908203125</v>
      </c>
      <c r="AG1448" s="127">
        <v>1506783</v>
      </c>
      <c r="AH1448" s="251">
        <v>0.1370469331741333</v>
      </c>
      <c r="AI1448" s="127">
        <v>14364</v>
      </c>
      <c r="AJ1448" s="251">
        <v>90.469230651855469</v>
      </c>
      <c r="AK1448" s="251">
        <v>1.0919007062911987</v>
      </c>
      <c r="AL1448" s="251">
        <v>5.1051456481218338E-2</v>
      </c>
      <c r="AM1448" s="245">
        <v>0</v>
      </c>
      <c r="AN1448" s="126">
        <v>0</v>
      </c>
      <c r="AO1448" s="156">
        <v>0</v>
      </c>
      <c r="AP1448" s="127">
        <v>0</v>
      </c>
      <c r="AQ1448" s="127">
        <v>0</v>
      </c>
      <c r="AR1448" s="127">
        <v>0</v>
      </c>
      <c r="AS1448" s="127">
        <v>0</v>
      </c>
      <c r="AT1448" s="127">
        <v>0</v>
      </c>
      <c r="AU1448" s="127">
        <v>0</v>
      </c>
      <c r="AV1448" s="298"/>
      <c r="AW1448" s="298"/>
      <c r="AX1448" s="298"/>
      <c r="AY1448" s="298"/>
      <c r="AZ1448" s="298"/>
      <c r="BA1448" s="298"/>
    </row>
    <row r="1449" spans="1:53" x14ac:dyDescent="0.25">
      <c r="A1449" s="9">
        <v>41825</v>
      </c>
      <c r="B1449" s="309" t="s">
        <v>77</v>
      </c>
      <c r="C1449" s="309" t="s">
        <v>86</v>
      </c>
      <c r="D1449" s="310" t="s">
        <v>118</v>
      </c>
      <c r="E1449" s="127">
        <v>65</v>
      </c>
      <c r="F1449" s="127">
        <v>220</v>
      </c>
      <c r="G1449" s="245">
        <v>583.6654052734375</v>
      </c>
      <c r="H1449" s="245">
        <v>0.8880000114440918</v>
      </c>
      <c r="I1449" s="245">
        <v>876892.4375</v>
      </c>
      <c r="J1449" s="126">
        <v>0</v>
      </c>
      <c r="K1449" s="127">
        <v>82134</v>
      </c>
      <c r="L1449" s="251">
        <v>97.415199551951687</v>
      </c>
      <c r="M1449" s="127">
        <v>2674147</v>
      </c>
      <c r="N1449" s="251">
        <v>0</v>
      </c>
      <c r="O1449" s="127">
        <v>69659</v>
      </c>
      <c r="P1449" s="251">
        <v>0</v>
      </c>
      <c r="Q1449" s="127">
        <v>237259</v>
      </c>
      <c r="R1449" s="251">
        <v>99.949424743652344</v>
      </c>
      <c r="S1449" s="127">
        <v>2065161</v>
      </c>
      <c r="T1449" s="251">
        <v>99.958892822265625</v>
      </c>
      <c r="U1449" s="251">
        <v>99.824859619140625</v>
      </c>
      <c r="V1449" s="251">
        <v>99.837440490722656</v>
      </c>
      <c r="W1449" s="251">
        <v>99.774375915527344</v>
      </c>
      <c r="X1449" s="251">
        <v>99.796401977539062</v>
      </c>
      <c r="Y1449" s="127">
        <v>2958198</v>
      </c>
      <c r="Z1449" s="251">
        <v>99.892768859863281</v>
      </c>
      <c r="AA1449" s="127">
        <v>545664</v>
      </c>
      <c r="AB1449" s="251">
        <v>99.839462280273438</v>
      </c>
      <c r="AC1449" s="127">
        <v>69691</v>
      </c>
      <c r="AD1449" s="251">
        <v>0.21380092203617096</v>
      </c>
      <c r="AE1449" s="127">
        <v>5938</v>
      </c>
      <c r="AF1449" s="251">
        <v>98.7706298828125</v>
      </c>
      <c r="AG1449" s="127">
        <v>2677678</v>
      </c>
      <c r="AH1449" s="251">
        <v>0.13758188486099243</v>
      </c>
      <c r="AI1449" s="127">
        <v>25062</v>
      </c>
      <c r="AJ1449" s="251">
        <v>95.104141235351563</v>
      </c>
      <c r="AK1449" s="251">
        <v>0.95843309164047241</v>
      </c>
      <c r="AL1449" s="251">
        <v>5.7939108461141586E-2</v>
      </c>
      <c r="AM1449" s="245">
        <v>0</v>
      </c>
      <c r="AN1449" s="126">
        <v>0</v>
      </c>
      <c r="AO1449" s="156">
        <v>0</v>
      </c>
      <c r="AP1449" s="127">
        <v>0</v>
      </c>
      <c r="AQ1449" s="127">
        <v>0</v>
      </c>
      <c r="AR1449" s="127">
        <v>0</v>
      </c>
      <c r="AS1449" s="127">
        <v>1</v>
      </c>
      <c r="AT1449" s="127">
        <v>0</v>
      </c>
      <c r="AU1449" s="127">
        <v>0</v>
      </c>
      <c r="AV1449" s="298"/>
      <c r="AW1449" s="298"/>
      <c r="AX1449" s="298"/>
      <c r="AY1449" s="298"/>
      <c r="AZ1449" s="298"/>
      <c r="BA1449" s="298"/>
    </row>
    <row r="1450" spans="1:53" x14ac:dyDescent="0.25">
      <c r="A1450" s="9">
        <v>41825</v>
      </c>
      <c r="B1450" s="309" t="s">
        <v>124</v>
      </c>
      <c r="C1450" s="309" t="s">
        <v>86</v>
      </c>
      <c r="D1450" s="310" t="s">
        <v>118</v>
      </c>
      <c r="E1450" s="127">
        <v>43</v>
      </c>
      <c r="F1450" s="127">
        <v>139</v>
      </c>
      <c r="G1450" s="245">
        <v>268.83828735351563</v>
      </c>
      <c r="H1450" s="245">
        <v>0.17040002346038818</v>
      </c>
      <c r="I1450" s="245">
        <v>490507.1875</v>
      </c>
      <c r="J1450" s="126">
        <v>0</v>
      </c>
      <c r="K1450" s="127">
        <v>20053</v>
      </c>
      <c r="L1450" s="251">
        <v>96.843365082531292</v>
      </c>
      <c r="M1450" s="127">
        <v>1430169</v>
      </c>
      <c r="N1450" s="251">
        <v>0</v>
      </c>
      <c r="O1450" s="127">
        <v>34103</v>
      </c>
      <c r="P1450" s="251">
        <v>0</v>
      </c>
      <c r="Q1450" s="127">
        <v>85518</v>
      </c>
      <c r="R1450" s="251">
        <v>99.902946472167969</v>
      </c>
      <c r="S1450" s="127">
        <v>1101838</v>
      </c>
      <c r="T1450" s="251">
        <v>99.922218322753906</v>
      </c>
      <c r="U1450" s="251">
        <v>99.65692138671875</v>
      </c>
      <c r="V1450" s="251">
        <v>99.77813720703125</v>
      </c>
      <c r="W1450" s="251">
        <v>99.560203552246094</v>
      </c>
      <c r="X1450" s="251">
        <v>99.700531005859375</v>
      </c>
      <c r="Y1450" s="127">
        <v>1493758</v>
      </c>
      <c r="Z1450" s="251">
        <v>99.890213012695313</v>
      </c>
      <c r="AA1450" s="127">
        <v>249769</v>
      </c>
      <c r="AB1450" s="251">
        <v>99.858673095703125</v>
      </c>
      <c r="AC1450" s="127">
        <v>34089</v>
      </c>
      <c r="AD1450" s="251">
        <v>0.31681773066520691</v>
      </c>
      <c r="AE1450" s="127">
        <v>2760</v>
      </c>
      <c r="AF1450" s="251">
        <v>98.260871887207031</v>
      </c>
      <c r="AG1450" s="127">
        <v>1430929</v>
      </c>
      <c r="AH1450" s="251">
        <v>0.13110363483428955</v>
      </c>
      <c r="AI1450" s="127">
        <v>20132</v>
      </c>
      <c r="AJ1450" s="251">
        <v>91.232864379882813</v>
      </c>
      <c r="AK1450" s="251">
        <v>0.84827476739883423</v>
      </c>
      <c r="AL1450" s="251">
        <v>5.2969068288803101E-2</v>
      </c>
      <c r="AM1450" s="245">
        <v>0</v>
      </c>
      <c r="AN1450" s="126">
        <v>0</v>
      </c>
      <c r="AO1450" s="156">
        <v>0</v>
      </c>
      <c r="AP1450" s="127">
        <v>0</v>
      </c>
      <c r="AQ1450" s="127">
        <v>0</v>
      </c>
      <c r="AR1450" s="127">
        <v>0</v>
      </c>
      <c r="AS1450" s="127">
        <v>0</v>
      </c>
      <c r="AT1450" s="127">
        <v>0</v>
      </c>
      <c r="AU1450" s="127">
        <v>0</v>
      </c>
      <c r="AV1450" s="298"/>
      <c r="AW1450" s="298"/>
      <c r="AX1450" s="298"/>
      <c r="AY1450" s="298"/>
      <c r="AZ1450" s="298"/>
      <c r="BA1450" s="298"/>
    </row>
    <row r="1451" spans="1:53" x14ac:dyDescent="0.25">
      <c r="A1451" s="9">
        <v>41825</v>
      </c>
      <c r="B1451" s="309" t="s">
        <v>78</v>
      </c>
      <c r="C1451" s="309" t="s">
        <v>86</v>
      </c>
      <c r="D1451" s="310" t="s">
        <v>118</v>
      </c>
      <c r="E1451" s="127">
        <v>33</v>
      </c>
      <c r="F1451" s="127">
        <v>104</v>
      </c>
      <c r="G1451" s="245">
        <v>512.164794921875</v>
      </c>
      <c r="H1451" s="245">
        <v>0.2855999767780304</v>
      </c>
      <c r="I1451" s="245">
        <v>443210.03125</v>
      </c>
      <c r="J1451" s="126">
        <v>0</v>
      </c>
      <c r="K1451" s="127">
        <v>54792</v>
      </c>
      <c r="L1451" s="251">
        <v>97.5726383413637</v>
      </c>
      <c r="M1451" s="127">
        <v>1367394</v>
      </c>
      <c r="N1451" s="251">
        <v>0</v>
      </c>
      <c r="O1451" s="127">
        <v>61705</v>
      </c>
      <c r="P1451" s="251">
        <v>0</v>
      </c>
      <c r="Q1451" s="127">
        <v>133432</v>
      </c>
      <c r="R1451" s="251">
        <v>99.956535339355469</v>
      </c>
      <c r="S1451" s="127">
        <v>989851</v>
      </c>
      <c r="T1451" s="251">
        <v>99.963729858398438</v>
      </c>
      <c r="U1451" s="251">
        <v>99.831459045410156</v>
      </c>
      <c r="V1451" s="251">
        <v>99.853294372558594</v>
      </c>
      <c r="W1451" s="251">
        <v>99.788070678710938</v>
      </c>
      <c r="X1451" s="251">
        <v>99.81707763671875</v>
      </c>
      <c r="Y1451" s="127">
        <v>1519937</v>
      </c>
      <c r="Z1451" s="251">
        <v>99.898880004882813</v>
      </c>
      <c r="AA1451" s="127">
        <v>227202</v>
      </c>
      <c r="AB1451" s="251">
        <v>99.816459655761719</v>
      </c>
      <c r="AC1451" s="127">
        <v>61719</v>
      </c>
      <c r="AD1451" s="251">
        <v>0.20253083109855652</v>
      </c>
      <c r="AE1451" s="127">
        <v>4174</v>
      </c>
      <c r="AF1451" s="251">
        <v>98.754196166992188</v>
      </c>
      <c r="AG1451" s="127">
        <v>1370726</v>
      </c>
      <c r="AH1451" s="251">
        <v>0.2195916622877121</v>
      </c>
      <c r="AI1451" s="127">
        <v>12911</v>
      </c>
      <c r="AJ1451" s="251">
        <v>95.863990783691406</v>
      </c>
      <c r="AK1451" s="251">
        <v>1.1341338157653809</v>
      </c>
      <c r="AL1451" s="251">
        <v>5.4013464599847794E-2</v>
      </c>
      <c r="AM1451" s="245">
        <v>0</v>
      </c>
      <c r="AN1451" s="126">
        <v>0</v>
      </c>
      <c r="AO1451" s="156">
        <v>0</v>
      </c>
      <c r="AP1451" s="127">
        <v>0</v>
      </c>
      <c r="AQ1451" s="127">
        <v>0</v>
      </c>
      <c r="AR1451" s="127">
        <v>0</v>
      </c>
      <c r="AS1451" s="127">
        <v>0</v>
      </c>
      <c r="AT1451" s="127">
        <v>0</v>
      </c>
      <c r="AU1451" s="127">
        <v>0</v>
      </c>
      <c r="AV1451" s="298"/>
      <c r="AW1451" s="298"/>
      <c r="AX1451" s="298"/>
      <c r="AY1451" s="298"/>
      <c r="AZ1451" s="298"/>
      <c r="BA1451" s="298"/>
    </row>
    <row r="1452" spans="1:53" x14ac:dyDescent="0.25">
      <c r="A1452" s="9">
        <v>41825</v>
      </c>
      <c r="B1452" s="309" t="s">
        <v>79</v>
      </c>
      <c r="C1452" s="309" t="s">
        <v>86</v>
      </c>
      <c r="D1452" s="310" t="s">
        <v>119</v>
      </c>
      <c r="E1452" s="127">
        <v>81</v>
      </c>
      <c r="F1452" s="127">
        <v>273</v>
      </c>
      <c r="G1452" s="245">
        <v>389.30624389648437</v>
      </c>
      <c r="H1452" s="245">
        <v>4.0800001472234726E-2</v>
      </c>
      <c r="I1452" s="245">
        <v>1162291.5</v>
      </c>
      <c r="J1452" s="126">
        <v>0</v>
      </c>
      <c r="K1452" s="127">
        <v>54004</v>
      </c>
      <c r="L1452" s="251">
        <v>97.350196281756908</v>
      </c>
      <c r="M1452" s="127">
        <v>2591000</v>
      </c>
      <c r="N1452" s="251">
        <v>0</v>
      </c>
      <c r="O1452" s="127">
        <v>47619</v>
      </c>
      <c r="P1452" s="251">
        <v>0</v>
      </c>
      <c r="Q1452" s="127">
        <v>178228</v>
      </c>
      <c r="R1452" s="251">
        <v>99.738540649414063</v>
      </c>
      <c r="S1452" s="127">
        <v>2007840</v>
      </c>
      <c r="T1452" s="251">
        <v>99.91229248046875</v>
      </c>
      <c r="U1452" s="251">
        <v>99.655601501464844</v>
      </c>
      <c r="V1452" s="251">
        <v>99.758705139160156</v>
      </c>
      <c r="W1452" s="251">
        <v>99.395042419433594</v>
      </c>
      <c r="X1452" s="251">
        <v>99.671211242675781</v>
      </c>
      <c r="Y1452" s="127">
        <v>3549366</v>
      </c>
      <c r="Z1452" s="251">
        <v>99.905303955078125</v>
      </c>
      <c r="AA1452" s="127">
        <v>661995</v>
      </c>
      <c r="AB1452" s="251">
        <v>99.869789123535156</v>
      </c>
      <c r="AC1452" s="127">
        <v>47613</v>
      </c>
      <c r="AD1452" s="251">
        <v>0.33394241333007813</v>
      </c>
      <c r="AE1452" s="127">
        <v>3144</v>
      </c>
      <c r="AF1452" s="251">
        <v>97.455467224121094</v>
      </c>
      <c r="AG1452" s="127">
        <v>2592609</v>
      </c>
      <c r="AH1452" s="251">
        <v>0.12751632928848267</v>
      </c>
      <c r="AI1452" s="127">
        <v>23807</v>
      </c>
      <c r="AJ1452" s="251">
        <v>96.471626281738281</v>
      </c>
      <c r="AK1452" s="251">
        <v>0.930899977684021</v>
      </c>
      <c r="AL1452" s="251">
        <v>7.241356372833252E-2</v>
      </c>
      <c r="AM1452" s="245">
        <v>0</v>
      </c>
      <c r="AN1452" s="126">
        <v>0</v>
      </c>
      <c r="AO1452" s="156">
        <v>0</v>
      </c>
      <c r="AP1452" s="127">
        <v>0</v>
      </c>
      <c r="AQ1452" s="127">
        <v>0</v>
      </c>
      <c r="AR1452" s="127">
        <v>0</v>
      </c>
      <c r="AS1452" s="127">
        <v>4</v>
      </c>
      <c r="AT1452" s="127">
        <v>0</v>
      </c>
      <c r="AU1452" s="127">
        <v>0</v>
      </c>
      <c r="AV1452" s="298"/>
      <c r="AW1452" s="298"/>
      <c r="AX1452" s="298"/>
      <c r="AY1452" s="298"/>
      <c r="AZ1452" s="298"/>
      <c r="BA1452" s="298"/>
    </row>
    <row r="1453" spans="1:53" x14ac:dyDescent="0.25">
      <c r="A1453" s="9">
        <v>41825</v>
      </c>
      <c r="B1453" s="309" t="s">
        <v>80</v>
      </c>
      <c r="C1453" s="309" t="s">
        <v>86</v>
      </c>
      <c r="D1453" s="310" t="s">
        <v>119</v>
      </c>
      <c r="E1453" s="127">
        <v>58</v>
      </c>
      <c r="F1453" s="127">
        <v>180</v>
      </c>
      <c r="G1453" s="245">
        <v>275.164794921875</v>
      </c>
      <c r="H1453" s="245">
        <v>0.27839997410774231</v>
      </c>
      <c r="I1453" s="245">
        <v>708294.125</v>
      </c>
      <c r="J1453" s="126">
        <v>0</v>
      </c>
      <c r="K1453" s="127">
        <v>35059</v>
      </c>
      <c r="L1453" s="251">
        <v>97.723836960552219</v>
      </c>
      <c r="M1453" s="127">
        <v>1444837</v>
      </c>
      <c r="N1453" s="251">
        <v>0</v>
      </c>
      <c r="O1453" s="127">
        <v>32104</v>
      </c>
      <c r="P1453" s="251">
        <v>0</v>
      </c>
      <c r="Q1453" s="127">
        <v>83674</v>
      </c>
      <c r="R1453" s="251">
        <v>99.93426513671875</v>
      </c>
      <c r="S1453" s="127">
        <v>1117449</v>
      </c>
      <c r="T1453" s="251">
        <v>99.949974060058594</v>
      </c>
      <c r="U1453" s="251">
        <v>99.769500732421875</v>
      </c>
      <c r="V1453" s="251">
        <v>99.900886535644531</v>
      </c>
      <c r="W1453" s="251">
        <v>99.70391845703125</v>
      </c>
      <c r="X1453" s="251">
        <v>99.850906372070313</v>
      </c>
      <c r="Y1453" s="127">
        <v>1549947</v>
      </c>
      <c r="Z1453" s="251">
        <v>99.907417297363281</v>
      </c>
      <c r="AA1453" s="127">
        <v>280417</v>
      </c>
      <c r="AB1453" s="251">
        <v>99.8548583984375</v>
      </c>
      <c r="AC1453" s="127">
        <v>32091</v>
      </c>
      <c r="AD1453" s="251">
        <v>0.19320058822631836</v>
      </c>
      <c r="AE1453" s="127">
        <v>1989</v>
      </c>
      <c r="AF1453" s="251">
        <v>97.888389587402344</v>
      </c>
      <c r="AG1453" s="127">
        <v>1447175</v>
      </c>
      <c r="AH1453" s="251">
        <v>0.1241038590669632</v>
      </c>
      <c r="AI1453" s="127">
        <v>12398</v>
      </c>
      <c r="AJ1453" s="251">
        <v>95.757377624511719</v>
      </c>
      <c r="AK1453" s="251">
        <v>1.0628824234008789</v>
      </c>
      <c r="AL1453" s="251">
        <v>6.142333522439003E-2</v>
      </c>
      <c r="AM1453" s="245">
        <v>0</v>
      </c>
      <c r="AN1453" s="126">
        <v>0</v>
      </c>
      <c r="AO1453" s="156">
        <v>0</v>
      </c>
      <c r="AP1453" s="127">
        <v>0</v>
      </c>
      <c r="AQ1453" s="127">
        <v>0</v>
      </c>
      <c r="AR1453" s="127">
        <v>0</v>
      </c>
      <c r="AS1453" s="127">
        <v>0</v>
      </c>
      <c r="AT1453" s="127">
        <v>0</v>
      </c>
      <c r="AU1453" s="127">
        <v>0</v>
      </c>
      <c r="AV1453" s="298"/>
      <c r="AW1453" s="298"/>
      <c r="AX1453" s="298"/>
      <c r="AY1453" s="298"/>
      <c r="AZ1453" s="298"/>
      <c r="BA1453" s="298"/>
    </row>
    <row r="1454" spans="1:53" x14ac:dyDescent="0.25">
      <c r="A1454" s="9">
        <v>41825</v>
      </c>
      <c r="B1454" s="309" t="s">
        <v>81</v>
      </c>
      <c r="C1454" s="309" t="s">
        <v>86</v>
      </c>
      <c r="D1454" s="310" t="s">
        <v>119</v>
      </c>
      <c r="E1454" s="127">
        <v>40</v>
      </c>
      <c r="F1454" s="127">
        <v>134</v>
      </c>
      <c r="G1454" s="245">
        <v>286.31521606445312</v>
      </c>
      <c r="H1454" s="245">
        <v>2.8799999505281448E-2</v>
      </c>
      <c r="I1454" s="245">
        <v>681822</v>
      </c>
      <c r="J1454" s="126">
        <v>0</v>
      </c>
      <c r="K1454" s="127">
        <v>24051</v>
      </c>
      <c r="L1454" s="251">
        <v>97.526090391251913</v>
      </c>
      <c r="M1454" s="127">
        <v>1208228</v>
      </c>
      <c r="N1454" s="251">
        <v>0</v>
      </c>
      <c r="O1454" s="127">
        <v>34375</v>
      </c>
      <c r="P1454" s="251">
        <v>0</v>
      </c>
      <c r="Q1454" s="127">
        <v>101120</v>
      </c>
      <c r="R1454" s="251">
        <v>99.955497741699219</v>
      </c>
      <c r="S1454" s="127">
        <v>928503</v>
      </c>
      <c r="T1454" s="251">
        <v>99.955841064453125</v>
      </c>
      <c r="U1454" s="251">
        <v>99.755638122558594</v>
      </c>
      <c r="V1454" s="251">
        <v>99.860870361328125</v>
      </c>
      <c r="W1454" s="251">
        <v>99.71124267578125</v>
      </c>
      <c r="X1454" s="251">
        <v>99.8167724609375</v>
      </c>
      <c r="Y1454" s="127">
        <v>1527453</v>
      </c>
      <c r="Z1454" s="251">
        <v>99.91351318359375</v>
      </c>
      <c r="AA1454" s="127">
        <v>293356</v>
      </c>
      <c r="AB1454" s="251">
        <v>99.878990173339844</v>
      </c>
      <c r="AC1454" s="127">
        <v>34402</v>
      </c>
      <c r="AD1454" s="251">
        <v>0.31974884867668152</v>
      </c>
      <c r="AE1454" s="127">
        <v>2340</v>
      </c>
      <c r="AF1454" s="251">
        <v>97.73504638671875</v>
      </c>
      <c r="AG1454" s="127">
        <v>1210337</v>
      </c>
      <c r="AH1454" s="251">
        <v>0.14235705137252808</v>
      </c>
      <c r="AI1454" s="127">
        <v>13046</v>
      </c>
      <c r="AJ1454" s="251">
        <v>96.297714233398438</v>
      </c>
      <c r="AK1454" s="251">
        <v>0.91417235136032104</v>
      </c>
      <c r="AL1454" s="251">
        <v>7.1722403168678284E-2</v>
      </c>
      <c r="AM1454" s="245">
        <v>0</v>
      </c>
      <c r="AN1454" s="126">
        <v>0</v>
      </c>
      <c r="AO1454" s="156">
        <v>0</v>
      </c>
      <c r="AP1454" s="127">
        <v>0</v>
      </c>
      <c r="AQ1454" s="127">
        <v>0</v>
      </c>
      <c r="AR1454" s="127">
        <v>0</v>
      </c>
      <c r="AS1454" s="127">
        <v>0</v>
      </c>
      <c r="AT1454" s="127">
        <v>0</v>
      </c>
      <c r="AU1454" s="127">
        <v>0</v>
      </c>
      <c r="AV1454" s="298"/>
      <c r="AW1454" s="298"/>
      <c r="AX1454" s="298"/>
      <c r="AY1454" s="298"/>
      <c r="AZ1454" s="298"/>
      <c r="BA1454" s="298"/>
    </row>
    <row r="1455" spans="1:53" x14ac:dyDescent="0.25">
      <c r="A1455" s="9">
        <v>41825</v>
      </c>
      <c r="B1455" s="309" t="s">
        <v>125</v>
      </c>
      <c r="C1455" s="309" t="s">
        <v>86</v>
      </c>
      <c r="D1455" s="310" t="s">
        <v>119</v>
      </c>
      <c r="E1455" s="127">
        <v>16</v>
      </c>
      <c r="F1455" s="127">
        <v>58</v>
      </c>
      <c r="G1455" s="245">
        <v>312.239990234375</v>
      </c>
      <c r="H1455" s="245">
        <v>0.14880001544952393</v>
      </c>
      <c r="I1455" s="245">
        <v>307562</v>
      </c>
      <c r="J1455" s="126">
        <v>0</v>
      </c>
      <c r="K1455" s="127">
        <v>49078</v>
      </c>
      <c r="L1455" s="251">
        <v>97.550837442438564</v>
      </c>
      <c r="M1455" s="127">
        <v>778602</v>
      </c>
      <c r="N1455" s="251">
        <v>0</v>
      </c>
      <c r="O1455" s="127">
        <v>41592</v>
      </c>
      <c r="P1455" s="251">
        <v>0</v>
      </c>
      <c r="Q1455" s="127">
        <v>94507</v>
      </c>
      <c r="R1455" s="251">
        <v>99.942863464355469</v>
      </c>
      <c r="S1455" s="127">
        <v>621451</v>
      </c>
      <c r="T1455" s="251">
        <v>99.954940795898438</v>
      </c>
      <c r="U1455" s="251">
        <v>99.788421630859375</v>
      </c>
      <c r="V1455" s="251">
        <v>99.796043395996094</v>
      </c>
      <c r="W1455" s="251">
        <v>99.731407165527344</v>
      </c>
      <c r="X1455" s="251">
        <v>99.751075744628906</v>
      </c>
      <c r="Y1455" s="127">
        <v>821323</v>
      </c>
      <c r="Z1455" s="251">
        <v>99.937171936035156</v>
      </c>
      <c r="AA1455" s="127">
        <v>132320</v>
      </c>
      <c r="AB1455" s="251">
        <v>99.852630615234375</v>
      </c>
      <c r="AC1455" s="127">
        <v>41585</v>
      </c>
      <c r="AD1455" s="251">
        <v>0.19718648493289948</v>
      </c>
      <c r="AE1455" s="127">
        <v>3308</v>
      </c>
      <c r="AF1455" s="251">
        <v>98.609428405761719</v>
      </c>
      <c r="AG1455" s="127">
        <v>779481</v>
      </c>
      <c r="AH1455" s="251">
        <v>0.1511261910200119</v>
      </c>
      <c r="AI1455" s="127">
        <v>12573</v>
      </c>
      <c r="AJ1455" s="251">
        <v>92.897476196289063</v>
      </c>
      <c r="AK1455" s="251">
        <v>1.0114448070526123</v>
      </c>
      <c r="AL1455" s="251">
        <v>7.9596564173698425E-2</v>
      </c>
      <c r="AM1455" s="245">
        <v>0</v>
      </c>
      <c r="AN1455" s="126">
        <v>0</v>
      </c>
      <c r="AO1455" s="156">
        <v>0</v>
      </c>
      <c r="AP1455" s="127">
        <v>0</v>
      </c>
      <c r="AQ1455" s="127">
        <v>0</v>
      </c>
      <c r="AR1455" s="127">
        <v>0</v>
      </c>
      <c r="AS1455" s="127">
        <v>0</v>
      </c>
      <c r="AT1455" s="127">
        <v>0</v>
      </c>
      <c r="AU1455" s="127">
        <v>0</v>
      </c>
      <c r="AV1455" s="298"/>
      <c r="AW1455" s="298"/>
      <c r="AX1455" s="298"/>
      <c r="AY1455" s="298"/>
      <c r="AZ1455" s="298"/>
      <c r="BA1455" s="298"/>
    </row>
    <row r="1456" spans="1:53" x14ac:dyDescent="0.25">
      <c r="A1456" s="9">
        <v>41825</v>
      </c>
      <c r="B1456" s="313" t="s">
        <v>82</v>
      </c>
      <c r="C1456" s="313" t="s">
        <v>86</v>
      </c>
      <c r="D1456" s="314" t="s">
        <v>120</v>
      </c>
      <c r="E1456" s="131">
        <v>51</v>
      </c>
      <c r="F1456" s="131">
        <v>165</v>
      </c>
      <c r="G1456" s="246">
        <v>356.2440185546875</v>
      </c>
      <c r="H1456" s="246">
        <v>0.19440002739429474</v>
      </c>
      <c r="I1456" s="246">
        <v>677866.9375</v>
      </c>
      <c r="J1456" s="129">
        <v>0</v>
      </c>
      <c r="K1456" s="128">
        <v>45639</v>
      </c>
      <c r="L1456" s="252">
        <v>97.193190034838622</v>
      </c>
      <c r="M1456" s="128">
        <v>1123852</v>
      </c>
      <c r="N1456" s="252">
        <v>8.8979686552193016E-5</v>
      </c>
      <c r="O1456" s="128">
        <v>53264</v>
      </c>
      <c r="P1456" s="252">
        <v>1.8774407217279077E-3</v>
      </c>
      <c r="Q1456" s="128">
        <v>131184</v>
      </c>
      <c r="R1456" s="252">
        <v>99.748443603515625</v>
      </c>
      <c r="S1456" s="128">
        <v>886374</v>
      </c>
      <c r="T1456" s="252">
        <v>99.927345275878906</v>
      </c>
      <c r="U1456" s="252">
        <v>99.795356750488281</v>
      </c>
      <c r="V1456" s="252">
        <v>99.875518798828125</v>
      </c>
      <c r="W1456" s="252">
        <v>99.5443115234375</v>
      </c>
      <c r="X1456" s="252">
        <v>99.802955627441406</v>
      </c>
      <c r="Y1456" s="128">
        <v>1166591</v>
      </c>
      <c r="Z1456" s="252">
        <v>99.910247802734375</v>
      </c>
      <c r="AA1456" s="128">
        <v>217692</v>
      </c>
      <c r="AB1456" s="252">
        <v>99.770774841308594</v>
      </c>
      <c r="AC1456" s="128">
        <v>53299</v>
      </c>
      <c r="AD1456" s="252">
        <v>0.25328806042671204</v>
      </c>
      <c r="AE1456" s="128">
        <v>5383</v>
      </c>
      <c r="AF1456" s="252">
        <v>97.51068115234375</v>
      </c>
      <c r="AG1456" s="128">
        <v>1126766</v>
      </c>
      <c r="AH1456" s="252">
        <v>0.24139884114265442</v>
      </c>
      <c r="AI1456" s="128">
        <v>15453</v>
      </c>
      <c r="AJ1456" s="252">
        <v>94.738883972167969</v>
      </c>
      <c r="AK1456" s="252">
        <v>1.3780748844146729</v>
      </c>
      <c r="AL1456" s="252">
        <v>6.7543633282184601E-2</v>
      </c>
      <c r="AM1456" s="246">
        <v>0</v>
      </c>
      <c r="AN1456" s="129">
        <v>0</v>
      </c>
      <c r="AO1456" s="129">
        <v>0</v>
      </c>
      <c r="AP1456" s="296">
        <v>0</v>
      </c>
      <c r="AQ1456" s="296">
        <v>0</v>
      </c>
      <c r="AR1456" s="296">
        <v>0</v>
      </c>
      <c r="AS1456" s="296">
        <v>0</v>
      </c>
      <c r="AT1456" s="296">
        <v>0</v>
      </c>
      <c r="AU1456" s="296">
        <v>0</v>
      </c>
      <c r="AV1456" s="298"/>
      <c r="AW1456" s="298"/>
      <c r="AX1456" s="298"/>
      <c r="AY1456" s="298"/>
      <c r="AZ1456" s="298"/>
      <c r="BA1456" s="298"/>
    </row>
    <row r="1457" spans="1:53" x14ac:dyDescent="0.25">
      <c r="A1457" s="9">
        <v>41825</v>
      </c>
      <c r="B1457" s="313" t="s">
        <v>83</v>
      </c>
      <c r="C1457" s="313" t="s">
        <v>86</v>
      </c>
      <c r="D1457" s="314" t="s">
        <v>120</v>
      </c>
      <c r="E1457" s="131">
        <v>46</v>
      </c>
      <c r="F1457" s="131">
        <v>140</v>
      </c>
      <c r="G1457" s="246">
        <v>130.34880065917969</v>
      </c>
      <c r="H1457" s="246">
        <v>1.2000000104308128E-2</v>
      </c>
      <c r="I1457" s="246">
        <v>637013.75</v>
      </c>
      <c r="J1457" s="131">
        <v>0</v>
      </c>
      <c r="K1457" s="130">
        <v>21394</v>
      </c>
      <c r="L1457" s="253">
        <v>97.256240067308582</v>
      </c>
      <c r="M1457" s="130">
        <v>799073</v>
      </c>
      <c r="N1457" s="253">
        <v>0</v>
      </c>
      <c r="O1457" s="130">
        <v>18189</v>
      </c>
      <c r="P1457" s="253">
        <v>0</v>
      </c>
      <c r="Q1457" s="130">
        <v>71154</v>
      </c>
      <c r="R1457" s="253">
        <v>99.917083740234375</v>
      </c>
      <c r="S1457" s="130">
        <v>591503</v>
      </c>
      <c r="T1457" s="253">
        <v>99.8897705078125</v>
      </c>
      <c r="U1457" s="253">
        <v>99.747100830078125</v>
      </c>
      <c r="V1457" s="253">
        <v>99.789756774902344</v>
      </c>
      <c r="W1457" s="253">
        <v>99.664390563964844</v>
      </c>
      <c r="X1457" s="253">
        <v>99.679756164550781</v>
      </c>
      <c r="Y1457" s="130">
        <v>1002588</v>
      </c>
      <c r="Z1457" s="253">
        <v>99.915519714355469</v>
      </c>
      <c r="AA1457" s="130">
        <v>218877</v>
      </c>
      <c r="AB1457" s="253">
        <v>99.822731018066406</v>
      </c>
      <c r="AC1457" s="130">
        <v>18196</v>
      </c>
      <c r="AD1457" s="253">
        <v>0.29127281904220581</v>
      </c>
      <c r="AE1457" s="130">
        <v>1834</v>
      </c>
      <c r="AF1457" s="253">
        <v>99.236640930175781</v>
      </c>
      <c r="AG1457" s="130">
        <v>800841</v>
      </c>
      <c r="AH1457" s="253">
        <v>0.26784342527389526</v>
      </c>
      <c r="AI1457" s="130">
        <v>7196</v>
      </c>
      <c r="AJ1457" s="253">
        <v>97.873817443847656</v>
      </c>
      <c r="AK1457" s="253">
        <v>1.2548606395721436</v>
      </c>
      <c r="AL1457" s="253">
        <v>7.5886428356170654E-2</v>
      </c>
      <c r="AM1457" s="256">
        <v>0</v>
      </c>
      <c r="AN1457" s="131">
        <v>0</v>
      </c>
      <c r="AO1457" s="131">
        <v>0</v>
      </c>
      <c r="AP1457" s="296">
        <v>0</v>
      </c>
      <c r="AQ1457" s="296">
        <v>0</v>
      </c>
      <c r="AR1457" s="296">
        <v>0</v>
      </c>
      <c r="AS1457" s="296">
        <v>0</v>
      </c>
      <c r="AT1457" s="296">
        <v>1</v>
      </c>
      <c r="AU1457" s="296">
        <v>0</v>
      </c>
      <c r="AV1457" s="298"/>
      <c r="AW1457" s="298"/>
      <c r="AX1457" s="298"/>
      <c r="AY1457" s="298"/>
      <c r="AZ1457" s="298"/>
      <c r="BA1457" s="298"/>
    </row>
    <row r="1458" spans="1:53" x14ac:dyDescent="0.25">
      <c r="A1458" s="9">
        <v>41825</v>
      </c>
      <c r="B1458" s="299" t="s">
        <v>85</v>
      </c>
      <c r="C1458" s="299" t="s">
        <v>86</v>
      </c>
      <c r="D1458" s="300">
        <v>3</v>
      </c>
      <c r="E1458" s="124">
        <v>134</v>
      </c>
      <c r="F1458" s="124">
        <v>435</v>
      </c>
      <c r="G1458" s="242">
        <v>284.16940307617187</v>
      </c>
      <c r="H1458" s="242">
        <v>3.359999880194664E-2</v>
      </c>
      <c r="I1458" s="242">
        <v>2364848.5</v>
      </c>
      <c r="J1458" s="125">
        <v>0</v>
      </c>
      <c r="K1458" s="124">
        <v>58346</v>
      </c>
      <c r="L1458" s="248">
        <v>97.531964487711235</v>
      </c>
      <c r="M1458" s="124">
        <v>3114577</v>
      </c>
      <c r="N1458" s="248">
        <v>0</v>
      </c>
      <c r="O1458" s="124">
        <v>39759</v>
      </c>
      <c r="P1458" s="248">
        <v>0</v>
      </c>
      <c r="Q1458" s="124">
        <v>193089</v>
      </c>
      <c r="R1458" s="248">
        <v>99.878814697265625</v>
      </c>
      <c r="S1458" s="124">
        <v>2293737</v>
      </c>
      <c r="T1458" s="248">
        <v>99.921173095703125</v>
      </c>
      <c r="U1458" s="248">
        <v>99.849090576171875</v>
      </c>
      <c r="V1458" s="248">
        <v>99.920982360839844</v>
      </c>
      <c r="W1458" s="248">
        <v>99.72808837890625</v>
      </c>
      <c r="X1458" s="248">
        <v>99.842216491699219</v>
      </c>
      <c r="Y1458" s="124">
        <v>6093809</v>
      </c>
      <c r="Z1458" s="248">
        <v>99.901214599609375</v>
      </c>
      <c r="AA1458" s="124">
        <v>1120057</v>
      </c>
      <c r="AB1458" s="248">
        <v>99.770187377929688</v>
      </c>
      <c r="AC1458" s="124">
        <v>39934</v>
      </c>
      <c r="AD1458" s="248">
        <v>0.58596682548522949</v>
      </c>
      <c r="AE1458" s="124">
        <v>2889</v>
      </c>
      <c r="AF1458" s="248">
        <v>96.019386291503906</v>
      </c>
      <c r="AG1458" s="124">
        <v>3135572</v>
      </c>
      <c r="AH1458" s="248">
        <v>0.26499152183532715</v>
      </c>
      <c r="AI1458" s="124">
        <v>25048</v>
      </c>
      <c r="AJ1458" s="248">
        <v>90.72979736328125</v>
      </c>
      <c r="AK1458" s="248">
        <v>1.1664520502090454</v>
      </c>
      <c r="AL1458" s="248">
        <v>7.8454501926898956E-2</v>
      </c>
      <c r="AM1458" s="242">
        <v>0</v>
      </c>
      <c r="AN1458" s="125">
        <v>0</v>
      </c>
      <c r="AO1458" s="300">
        <v>0</v>
      </c>
      <c r="AP1458" s="124">
        <v>0</v>
      </c>
      <c r="AQ1458" s="124">
        <v>0</v>
      </c>
      <c r="AR1458" s="124">
        <v>0</v>
      </c>
      <c r="AS1458" s="124">
        <v>0</v>
      </c>
      <c r="AT1458" s="124">
        <v>0</v>
      </c>
      <c r="AU1458" s="124">
        <v>2</v>
      </c>
      <c r="AV1458" s="298"/>
      <c r="AW1458" s="298"/>
      <c r="AX1458" s="298"/>
      <c r="AY1458" s="298"/>
      <c r="AZ1458" s="298"/>
      <c r="BA1458" s="298"/>
    </row>
    <row r="1459" spans="1:53" x14ac:dyDescent="0.25">
      <c r="A1459" s="9">
        <v>41825</v>
      </c>
      <c r="B1459" s="304" t="s">
        <v>84</v>
      </c>
      <c r="C1459" s="304" t="s">
        <v>87</v>
      </c>
      <c r="D1459" s="305">
        <v>2</v>
      </c>
      <c r="E1459" s="142">
        <v>194</v>
      </c>
      <c r="F1459" s="142">
        <v>581</v>
      </c>
      <c r="G1459" s="243">
        <v>1066.0435791015625</v>
      </c>
      <c r="H1459" s="243">
        <v>1.1741052865982056</v>
      </c>
      <c r="I1459" s="243">
        <v>4489443</v>
      </c>
      <c r="J1459" s="143">
        <v>0</v>
      </c>
      <c r="K1459" s="142">
        <v>107174</v>
      </c>
      <c r="L1459" s="249">
        <v>97.083247802638695</v>
      </c>
      <c r="M1459" s="142">
        <v>6304638</v>
      </c>
      <c r="N1459" s="249">
        <v>0</v>
      </c>
      <c r="O1459" s="142">
        <v>79478</v>
      </c>
      <c r="P1459" s="249">
        <v>0</v>
      </c>
      <c r="Q1459" s="142">
        <v>68465</v>
      </c>
      <c r="R1459" s="249">
        <v>99.925506591796875</v>
      </c>
      <c r="S1459" s="142">
        <v>4859785</v>
      </c>
      <c r="T1459" s="249">
        <v>99.981849670410156</v>
      </c>
      <c r="U1459" s="249">
        <v>99.804977416992188</v>
      </c>
      <c r="V1459" s="249">
        <v>99.888130187988281</v>
      </c>
      <c r="W1459" s="249">
        <v>99.730628967285156</v>
      </c>
      <c r="X1459" s="249">
        <v>99.870002746582031</v>
      </c>
      <c r="Y1459" s="142">
        <v>25420620</v>
      </c>
      <c r="Z1459" s="249">
        <v>99.910896301269531</v>
      </c>
      <c r="AA1459" s="142">
        <v>12661</v>
      </c>
      <c r="AB1459" s="249">
        <v>88.839744567871094</v>
      </c>
      <c r="AC1459" s="142">
        <v>70660</v>
      </c>
      <c r="AD1459" s="249">
        <v>0.23492781817913055</v>
      </c>
      <c r="AE1459" s="142">
        <v>8851</v>
      </c>
      <c r="AF1459" s="249">
        <v>98.463447570800781</v>
      </c>
      <c r="AG1459" s="142">
        <v>6274098</v>
      </c>
      <c r="AH1459" s="249">
        <v>0.11616012454032898</v>
      </c>
      <c r="AI1459" s="142">
        <v>11202</v>
      </c>
      <c r="AJ1459" s="249">
        <v>93.519012451171875</v>
      </c>
      <c r="AK1459" s="249">
        <v>2.7331719398498535</v>
      </c>
      <c r="AL1459" s="249">
        <v>0.15452761948108673</v>
      </c>
      <c r="AM1459" s="243">
        <v>0</v>
      </c>
      <c r="AN1459" s="143">
        <v>0</v>
      </c>
      <c r="AO1459" s="305">
        <v>0</v>
      </c>
      <c r="AP1459" s="142">
        <v>0</v>
      </c>
      <c r="AQ1459" s="142">
        <v>0</v>
      </c>
      <c r="AR1459" s="142">
        <v>0</v>
      </c>
      <c r="AS1459" s="142">
        <v>0</v>
      </c>
      <c r="AT1459" s="142">
        <v>0</v>
      </c>
      <c r="AU1459" s="142">
        <v>0</v>
      </c>
      <c r="AV1459" s="298"/>
      <c r="AW1459" s="298"/>
      <c r="AX1459" s="298"/>
      <c r="AY1459" s="298"/>
      <c r="AZ1459" s="298"/>
      <c r="BA1459" s="298"/>
    </row>
    <row r="1460" spans="1:53" x14ac:dyDescent="0.25">
      <c r="A1460" s="9">
        <v>41824</v>
      </c>
      <c r="B1460" s="299" t="s">
        <v>17</v>
      </c>
      <c r="C1460" s="299"/>
      <c r="D1460" s="300">
        <v>3</v>
      </c>
      <c r="E1460" s="124">
        <v>853</v>
      </c>
      <c r="F1460" s="124">
        <v>2758</v>
      </c>
      <c r="G1460" s="242">
        <v>5901.0690612792969</v>
      </c>
      <c r="H1460" s="242">
        <v>4.3344086492434144</v>
      </c>
      <c r="I1460" s="242">
        <v>13273319.0625</v>
      </c>
      <c r="J1460" s="125"/>
      <c r="K1460" s="124">
        <v>692353</v>
      </c>
      <c r="L1460" s="248">
        <v>97.389193085030328</v>
      </c>
      <c r="M1460" s="124">
        <v>27778610</v>
      </c>
      <c r="N1460" s="248">
        <v>1.8539444953440351E-3</v>
      </c>
      <c r="O1460" s="124">
        <v>686190</v>
      </c>
      <c r="P1460" s="248">
        <v>3.0092760054240826E-3</v>
      </c>
      <c r="Q1460" s="124">
        <v>1739016</v>
      </c>
      <c r="R1460" s="248">
        <v>99.906729808075895</v>
      </c>
      <c r="S1460" s="124">
        <v>21612026</v>
      </c>
      <c r="T1460" s="248">
        <v>99.93704367816828</v>
      </c>
      <c r="U1460" s="248">
        <v>99.763039301784957</v>
      </c>
      <c r="V1460" s="248">
        <v>99.807143425895006</v>
      </c>
      <c r="W1460" s="248">
        <v>99.669990123558861</v>
      </c>
      <c r="X1460" s="248">
        <v>99.74430851946876</v>
      </c>
      <c r="Y1460" s="124">
        <v>48676769</v>
      </c>
      <c r="Z1460" s="248">
        <v>99.906934128388912</v>
      </c>
      <c r="AA1460" s="124">
        <v>4466160</v>
      </c>
      <c r="AB1460" s="248">
        <v>99.767674423818193</v>
      </c>
      <c r="AC1460" s="124">
        <v>677873</v>
      </c>
      <c r="AD1460" s="248">
        <v>0.28146865439477181</v>
      </c>
      <c r="AE1460" s="124">
        <v>60716</v>
      </c>
      <c r="AF1460" s="248">
        <v>98.226167990965166</v>
      </c>
      <c r="AG1460" s="124">
        <v>27780706</v>
      </c>
      <c r="AH1460" s="248">
        <v>0.15727102452487537</v>
      </c>
      <c r="AI1460" s="124">
        <v>294926</v>
      </c>
      <c r="AJ1460" s="248">
        <v>94.38062285143009</v>
      </c>
      <c r="AK1460" s="248">
        <v>0.88010093692171454</v>
      </c>
      <c r="AL1460" s="248" t="e">
        <v>#DIV/0!</v>
      </c>
      <c r="AM1460" s="242"/>
      <c r="AN1460" s="125"/>
      <c r="AO1460" s="300"/>
      <c r="AP1460" s="124">
        <v>1</v>
      </c>
      <c r="AQ1460" s="124">
        <v>1</v>
      </c>
      <c r="AR1460" s="124">
        <v>1</v>
      </c>
      <c r="AS1460" s="124">
        <v>9</v>
      </c>
      <c r="AT1460" s="124">
        <v>0</v>
      </c>
      <c r="AU1460" s="124">
        <v>2</v>
      </c>
      <c r="AV1460" s="298"/>
      <c r="AW1460" s="298"/>
      <c r="AX1460" s="298"/>
      <c r="AY1460" s="298"/>
      <c r="AZ1460" s="298"/>
      <c r="BA1460" s="298"/>
    </row>
    <row r="1461" spans="1:53" x14ac:dyDescent="0.25">
      <c r="A1461" s="9">
        <v>41824</v>
      </c>
      <c r="B1461" s="304" t="s">
        <v>88</v>
      </c>
      <c r="C1461" s="304"/>
      <c r="D1461" s="305">
        <v>2</v>
      </c>
      <c r="E1461" s="142">
        <v>659</v>
      </c>
      <c r="F1461" s="142">
        <v>2177</v>
      </c>
      <c r="G1461" s="243">
        <v>4875.6050720214844</v>
      </c>
      <c r="H1461" s="243">
        <v>3.1008000457659364</v>
      </c>
      <c r="I1461" s="243">
        <v>9073706.0625</v>
      </c>
      <c r="J1461" s="143"/>
      <c r="K1461" s="142">
        <v>590759</v>
      </c>
      <c r="L1461" s="249">
        <v>97.471896323204561</v>
      </c>
      <c r="M1461" s="142">
        <v>21095394</v>
      </c>
      <c r="N1461" s="249">
        <v>2.4412912647096691E-3</v>
      </c>
      <c r="O1461" s="142">
        <v>611559</v>
      </c>
      <c r="P1461" s="249">
        <v>3.2703304874348461E-3</v>
      </c>
      <c r="Q1461" s="142">
        <v>1674548</v>
      </c>
      <c r="R1461" s="249">
        <v>99.907020560500897</v>
      </c>
      <c r="S1461" s="142">
        <v>16457270</v>
      </c>
      <c r="T1461" s="249">
        <v>99.923523300311629</v>
      </c>
      <c r="U1461" s="249">
        <v>99.762900657323399</v>
      </c>
      <c r="V1461" s="249">
        <v>99.784408299247758</v>
      </c>
      <c r="W1461" s="249">
        <v>99.670141671464165</v>
      </c>
      <c r="X1461" s="249">
        <v>99.70809647697692</v>
      </c>
      <c r="Y1461" s="142">
        <v>25284813</v>
      </c>
      <c r="Z1461" s="249">
        <v>99.911420844939954</v>
      </c>
      <c r="AA1461" s="142">
        <v>4454511</v>
      </c>
      <c r="AB1461" s="249">
        <v>99.796677302891652</v>
      </c>
      <c r="AC1461" s="142">
        <v>611795</v>
      </c>
      <c r="AD1461" s="249">
        <v>0.28064956531076091</v>
      </c>
      <c r="AE1461" s="142">
        <v>52166</v>
      </c>
      <c r="AF1461" s="249">
        <v>98.19039278908275</v>
      </c>
      <c r="AG1461" s="142">
        <v>21128645</v>
      </c>
      <c r="AH1461" s="249">
        <v>0.16696764348472573</v>
      </c>
      <c r="AI1461" s="142">
        <v>283328</v>
      </c>
      <c r="AJ1461" s="249">
        <v>94.369774818231917</v>
      </c>
      <c r="AK1461" s="249">
        <v>9.660106006141034E-7</v>
      </c>
      <c r="AL1461" s="249" t="e">
        <v>#DIV/0!</v>
      </c>
      <c r="AM1461" s="243"/>
      <c r="AN1461" s="143"/>
      <c r="AO1461" s="305"/>
      <c r="AP1461" s="142">
        <v>1</v>
      </c>
      <c r="AQ1461" s="142">
        <v>1</v>
      </c>
      <c r="AR1461" s="142">
        <v>1</v>
      </c>
      <c r="AS1461" s="142">
        <v>8</v>
      </c>
      <c r="AT1461" s="142">
        <v>0</v>
      </c>
      <c r="AU1461" s="142">
        <v>2</v>
      </c>
      <c r="AV1461" s="298"/>
      <c r="AW1461" s="298"/>
      <c r="AX1461" s="298"/>
      <c r="AY1461" s="298"/>
      <c r="AZ1461" s="298"/>
      <c r="BA1461" s="298"/>
    </row>
    <row r="1462" spans="1:53" x14ac:dyDescent="0.25">
      <c r="A1462" s="9">
        <v>41824</v>
      </c>
      <c r="B1462" s="306" t="s">
        <v>89</v>
      </c>
      <c r="C1462" s="306"/>
      <c r="D1462" s="307">
        <v>1</v>
      </c>
      <c r="E1462" s="145">
        <v>194</v>
      </c>
      <c r="F1462" s="145">
        <v>581</v>
      </c>
      <c r="G1462" s="244">
        <v>1025.4639892578125</v>
      </c>
      <c r="H1462" s="244">
        <v>1.233608603477478</v>
      </c>
      <c r="I1462" s="244">
        <v>4199613</v>
      </c>
      <c r="J1462" s="138"/>
      <c r="K1462" s="145">
        <v>101594</v>
      </c>
      <c r="L1462" s="250">
        <v>96.908281985156606</v>
      </c>
      <c r="M1462" s="145">
        <v>6683216</v>
      </c>
      <c r="N1462" s="250">
        <v>0</v>
      </c>
      <c r="O1462" s="145">
        <v>74631</v>
      </c>
      <c r="P1462" s="250">
        <v>8.7008159607648849E-4</v>
      </c>
      <c r="Q1462" s="145">
        <v>64468</v>
      </c>
      <c r="R1462" s="250">
        <v>99.899177551269531</v>
      </c>
      <c r="S1462" s="145">
        <v>5154756</v>
      </c>
      <c r="T1462" s="250">
        <v>99.980209350585938</v>
      </c>
      <c r="U1462" s="250">
        <v>99.764175415039063</v>
      </c>
      <c r="V1462" s="250">
        <v>99.87890625</v>
      </c>
      <c r="W1462" s="250">
        <v>99.663589477539063</v>
      </c>
      <c r="X1462" s="250">
        <v>99.859138488769531</v>
      </c>
      <c r="Y1462" s="145">
        <v>23391956</v>
      </c>
      <c r="Z1462" s="250">
        <v>99.902084350585937</v>
      </c>
      <c r="AA1462" s="145">
        <v>11649</v>
      </c>
      <c r="AB1462" s="250">
        <v>88.677139282226562</v>
      </c>
      <c r="AC1462" s="145">
        <v>66078</v>
      </c>
      <c r="AD1462" s="250">
        <v>0.2890523374080658</v>
      </c>
      <c r="AE1462" s="145">
        <v>8550</v>
      </c>
      <c r="AF1462" s="250">
        <v>98.444442749023438</v>
      </c>
      <c r="AG1462" s="145">
        <v>6652061</v>
      </c>
      <c r="AH1462" s="250">
        <v>0.12647208571434021</v>
      </c>
      <c r="AI1462" s="145">
        <v>11598</v>
      </c>
      <c r="AJ1462" s="250">
        <v>94.6456298828125</v>
      </c>
      <c r="AK1462" s="250">
        <v>2.7816495895385742</v>
      </c>
      <c r="AL1462" s="250">
        <v>0.14098180830478668</v>
      </c>
      <c r="AM1462" s="244"/>
      <c r="AN1462" s="138"/>
      <c r="AO1462" s="307"/>
      <c r="AP1462" s="145">
        <v>0</v>
      </c>
      <c r="AQ1462" s="145">
        <v>0</v>
      </c>
      <c r="AR1462" s="145">
        <v>0</v>
      </c>
      <c r="AS1462" s="145">
        <v>1</v>
      </c>
      <c r="AT1462" s="145">
        <v>0</v>
      </c>
      <c r="AU1462" s="145">
        <v>0</v>
      </c>
      <c r="AV1462" s="298"/>
      <c r="AW1462" s="298"/>
      <c r="AX1462" s="298"/>
      <c r="AY1462" s="298"/>
      <c r="AZ1462" s="298"/>
      <c r="BA1462" s="298"/>
    </row>
    <row r="1463" spans="1:53" x14ac:dyDescent="0.25">
      <c r="A1463" s="9">
        <v>41824</v>
      </c>
      <c r="B1463" s="309" t="s">
        <v>75</v>
      </c>
      <c r="C1463" s="309" t="s">
        <v>86</v>
      </c>
      <c r="D1463" s="310" t="s">
        <v>118</v>
      </c>
      <c r="E1463" s="127">
        <v>39</v>
      </c>
      <c r="F1463" s="127">
        <v>158</v>
      </c>
      <c r="G1463" s="245">
        <v>1250.798828125</v>
      </c>
      <c r="H1463" s="245">
        <v>0.95279997587203979</v>
      </c>
      <c r="I1463" s="245">
        <v>828856.6875</v>
      </c>
      <c r="J1463" s="126">
        <v>0</v>
      </c>
      <c r="K1463" s="127">
        <v>132268</v>
      </c>
      <c r="L1463" s="251">
        <v>97.368978135301049</v>
      </c>
      <c r="M1463" s="127">
        <v>3248566</v>
      </c>
      <c r="N1463" s="251">
        <v>2.7704532840289176E-4</v>
      </c>
      <c r="O1463" s="127">
        <v>160132</v>
      </c>
      <c r="P1463" s="251">
        <v>9.3672722578048706E-3</v>
      </c>
      <c r="Q1463" s="127">
        <v>358037</v>
      </c>
      <c r="R1463" s="251">
        <v>99.913139343261719</v>
      </c>
      <c r="S1463" s="127">
        <v>2582547</v>
      </c>
      <c r="T1463" s="251">
        <v>99.926780700683594</v>
      </c>
      <c r="U1463" s="251">
        <v>99.752700805664063</v>
      </c>
      <c r="V1463" s="251">
        <v>99.532196044921875</v>
      </c>
      <c r="W1463" s="251">
        <v>99.666053771972656</v>
      </c>
      <c r="X1463" s="251">
        <v>99.459320068359375</v>
      </c>
      <c r="Y1463" s="127">
        <v>3285671</v>
      </c>
      <c r="Z1463" s="251">
        <v>99.945274353027344</v>
      </c>
      <c r="AA1463" s="127">
        <v>528759</v>
      </c>
      <c r="AB1463" s="251">
        <v>99.717826843261719</v>
      </c>
      <c r="AC1463" s="127">
        <v>160228</v>
      </c>
      <c r="AD1463" s="251">
        <v>0.31642410159111023</v>
      </c>
      <c r="AE1463" s="127">
        <v>19343</v>
      </c>
      <c r="AF1463" s="251">
        <v>98.412864685058594</v>
      </c>
      <c r="AG1463" s="127">
        <v>3241848</v>
      </c>
      <c r="AH1463" s="251">
        <v>0.11585984379053116</v>
      </c>
      <c r="AI1463" s="127">
        <v>107659</v>
      </c>
      <c r="AJ1463" s="251">
        <v>95.508964538574219</v>
      </c>
      <c r="AK1463" s="251">
        <v>1.1813753843307495</v>
      </c>
      <c r="AL1463" s="251">
        <v>5.6348741054534912E-2</v>
      </c>
      <c r="AM1463" s="245">
        <v>0</v>
      </c>
      <c r="AN1463" s="126">
        <v>0</v>
      </c>
      <c r="AO1463" s="156">
        <v>0</v>
      </c>
      <c r="AP1463" s="127">
        <v>1</v>
      </c>
      <c r="AQ1463" s="127">
        <v>0</v>
      </c>
      <c r="AR1463" s="127">
        <v>0</v>
      </c>
      <c r="AS1463" s="127">
        <v>3</v>
      </c>
      <c r="AT1463" s="127">
        <v>0</v>
      </c>
      <c r="AU1463" s="127">
        <v>0</v>
      </c>
      <c r="AV1463" s="298"/>
      <c r="AW1463" s="298"/>
      <c r="AX1463" s="298"/>
      <c r="AY1463" s="298"/>
      <c r="AZ1463" s="298"/>
      <c r="BA1463" s="298"/>
    </row>
    <row r="1464" spans="1:53" x14ac:dyDescent="0.25">
      <c r="A1464" s="9">
        <v>41824</v>
      </c>
      <c r="B1464" s="309" t="s">
        <v>76</v>
      </c>
      <c r="C1464" s="309" t="s">
        <v>86</v>
      </c>
      <c r="D1464" s="310" t="s">
        <v>119</v>
      </c>
      <c r="E1464" s="127">
        <v>53</v>
      </c>
      <c r="F1464" s="127">
        <v>171</v>
      </c>
      <c r="G1464" s="245">
        <v>388.76153564453125</v>
      </c>
      <c r="H1464" s="245">
        <v>3.1199999153614044E-2</v>
      </c>
      <c r="I1464" s="245">
        <v>560576.9375</v>
      </c>
      <c r="J1464" s="126">
        <v>0</v>
      </c>
      <c r="K1464" s="127">
        <v>44674</v>
      </c>
      <c r="L1464" s="251">
        <v>97.672023996060346</v>
      </c>
      <c r="M1464" s="127">
        <v>1542119</v>
      </c>
      <c r="N1464" s="251">
        <v>0</v>
      </c>
      <c r="O1464" s="127">
        <v>45221</v>
      </c>
      <c r="P1464" s="251">
        <v>0</v>
      </c>
      <c r="Q1464" s="127">
        <v>126829</v>
      </c>
      <c r="R1464" s="251">
        <v>99.9329833984375</v>
      </c>
      <c r="S1464" s="127">
        <v>1198385</v>
      </c>
      <c r="T1464" s="251">
        <v>99.94158935546875</v>
      </c>
      <c r="U1464" s="251">
        <v>99.763381958007813</v>
      </c>
      <c r="V1464" s="251">
        <v>99.846702575683594</v>
      </c>
      <c r="W1464" s="251">
        <v>99.696525573730469</v>
      </c>
      <c r="X1464" s="251">
        <v>99.788383483886719</v>
      </c>
      <c r="Y1464" s="127">
        <v>1686860</v>
      </c>
      <c r="Z1464" s="251">
        <v>99.916175842285156</v>
      </c>
      <c r="AA1464" s="127">
        <v>278512</v>
      </c>
      <c r="AB1464" s="251">
        <v>99.854583740234375</v>
      </c>
      <c r="AC1464" s="127">
        <v>45252</v>
      </c>
      <c r="AD1464" s="251">
        <v>0.30716875195503235</v>
      </c>
      <c r="AE1464" s="127">
        <v>897</v>
      </c>
      <c r="AF1464" s="251">
        <v>95.763656616210938</v>
      </c>
      <c r="AG1464" s="127">
        <v>1543897</v>
      </c>
      <c r="AH1464" s="251">
        <v>0.132716104388237</v>
      </c>
      <c r="AI1464" s="127">
        <v>14212</v>
      </c>
      <c r="AJ1464" s="251">
        <v>90.135093688964844</v>
      </c>
      <c r="AK1464" s="251">
        <v>1.0244350433349609</v>
      </c>
      <c r="AL1464" s="251">
        <v>5.377192422747612E-2</v>
      </c>
      <c r="AM1464" s="245">
        <v>0</v>
      </c>
      <c r="AN1464" s="126">
        <v>0</v>
      </c>
      <c r="AO1464" s="156">
        <v>0</v>
      </c>
      <c r="AP1464" s="127">
        <v>0</v>
      </c>
      <c r="AQ1464" s="127">
        <v>0</v>
      </c>
      <c r="AR1464" s="127">
        <v>0</v>
      </c>
      <c r="AS1464" s="127">
        <v>0</v>
      </c>
      <c r="AT1464" s="127">
        <v>0</v>
      </c>
      <c r="AU1464" s="127">
        <v>0</v>
      </c>
      <c r="AV1464" s="298"/>
      <c r="AW1464" s="298"/>
      <c r="AX1464" s="298"/>
      <c r="AY1464" s="298"/>
      <c r="AZ1464" s="298"/>
      <c r="BA1464" s="298"/>
    </row>
    <row r="1465" spans="1:53" x14ac:dyDescent="0.25">
      <c r="A1465" s="9">
        <v>41824</v>
      </c>
      <c r="B1465" s="309" t="s">
        <v>77</v>
      </c>
      <c r="C1465" s="309" t="s">
        <v>86</v>
      </c>
      <c r="D1465" s="310" t="s">
        <v>118</v>
      </c>
      <c r="E1465" s="127">
        <v>65</v>
      </c>
      <c r="F1465" s="127">
        <v>220</v>
      </c>
      <c r="G1465" s="245">
        <v>581.82952880859375</v>
      </c>
      <c r="H1465" s="245">
        <v>0.86640006303787231</v>
      </c>
      <c r="I1465" s="245">
        <v>817612.875</v>
      </c>
      <c r="J1465" s="126">
        <v>0</v>
      </c>
      <c r="K1465" s="127">
        <v>76500</v>
      </c>
      <c r="L1465" s="251">
        <v>97.47320261437909</v>
      </c>
      <c r="M1465" s="127">
        <v>2650912</v>
      </c>
      <c r="N1465" s="251">
        <v>0</v>
      </c>
      <c r="O1465" s="127">
        <v>68692</v>
      </c>
      <c r="P1465" s="251">
        <v>0</v>
      </c>
      <c r="Q1465" s="127">
        <v>211333</v>
      </c>
      <c r="R1465" s="251">
        <v>99.958358764648438</v>
      </c>
      <c r="S1465" s="127">
        <v>2062315</v>
      </c>
      <c r="T1465" s="251">
        <v>99.958053588867187</v>
      </c>
      <c r="U1465" s="251">
        <v>99.845687866210938</v>
      </c>
      <c r="V1465" s="251">
        <v>99.803764343261719</v>
      </c>
      <c r="W1465" s="251">
        <v>99.804107666015625</v>
      </c>
      <c r="X1465" s="251">
        <v>99.76190185546875</v>
      </c>
      <c r="Y1465" s="127">
        <v>2814958</v>
      </c>
      <c r="Z1465" s="251">
        <v>99.891471862792969</v>
      </c>
      <c r="AA1465" s="127">
        <v>510587</v>
      </c>
      <c r="AB1465" s="251">
        <v>99.827842712402344</v>
      </c>
      <c r="AC1465" s="127">
        <v>68708</v>
      </c>
      <c r="AD1465" s="251">
        <v>0.18484018743038177</v>
      </c>
      <c r="AE1465" s="127">
        <v>5861</v>
      </c>
      <c r="AF1465" s="251">
        <v>98.310867309570313</v>
      </c>
      <c r="AG1465" s="127">
        <v>2653432</v>
      </c>
      <c r="AH1465" s="251">
        <v>0.1301710456609726</v>
      </c>
      <c r="AI1465" s="127">
        <v>24630</v>
      </c>
      <c r="AJ1465" s="251">
        <v>95.15631103515625</v>
      </c>
      <c r="AK1465" s="251">
        <v>0.95923435688018799</v>
      </c>
      <c r="AL1465" s="251">
        <v>5.2366383373737335E-2</v>
      </c>
      <c r="AM1465" s="245">
        <v>0</v>
      </c>
      <c r="AN1465" s="126">
        <v>0</v>
      </c>
      <c r="AO1465" s="156">
        <v>0</v>
      </c>
      <c r="AP1465" s="127">
        <v>0</v>
      </c>
      <c r="AQ1465" s="127">
        <v>0</v>
      </c>
      <c r="AR1465" s="127">
        <v>0</v>
      </c>
      <c r="AS1465" s="127">
        <v>1</v>
      </c>
      <c r="AT1465" s="127">
        <v>0</v>
      </c>
      <c r="AU1465" s="127">
        <v>0</v>
      </c>
      <c r="AV1465" s="298"/>
      <c r="AW1465" s="298"/>
      <c r="AX1465" s="298"/>
      <c r="AY1465" s="298"/>
      <c r="AZ1465" s="298"/>
      <c r="BA1465" s="298"/>
    </row>
    <row r="1466" spans="1:53" x14ac:dyDescent="0.25">
      <c r="A1466" s="9">
        <v>41824</v>
      </c>
      <c r="B1466" s="309" t="s">
        <v>124</v>
      </c>
      <c r="C1466" s="309" t="s">
        <v>86</v>
      </c>
      <c r="D1466" s="310" t="s">
        <v>118</v>
      </c>
      <c r="E1466" s="127">
        <v>43</v>
      </c>
      <c r="F1466" s="127">
        <v>139</v>
      </c>
      <c r="G1466" s="245">
        <v>261.54473876953125</v>
      </c>
      <c r="H1466" s="245">
        <v>4.8000002279877663E-3</v>
      </c>
      <c r="I1466" s="245">
        <v>425850.15625</v>
      </c>
      <c r="J1466" s="126">
        <v>0</v>
      </c>
      <c r="K1466" s="127">
        <v>18496</v>
      </c>
      <c r="L1466" s="251">
        <v>96.718209342560556</v>
      </c>
      <c r="M1466" s="127">
        <v>1386594</v>
      </c>
      <c r="N1466" s="251">
        <v>0</v>
      </c>
      <c r="O1466" s="127">
        <v>32804</v>
      </c>
      <c r="P1466" s="251">
        <v>0</v>
      </c>
      <c r="Q1466" s="127">
        <v>80549</v>
      </c>
      <c r="R1466" s="251">
        <v>99.901924133300781</v>
      </c>
      <c r="S1466" s="127">
        <v>1121639</v>
      </c>
      <c r="T1466" s="251">
        <v>99.931709289550781</v>
      </c>
      <c r="U1466" s="251">
        <v>99.71954345703125</v>
      </c>
      <c r="V1466" s="251">
        <v>99.774124145507813</v>
      </c>
      <c r="W1466" s="251">
        <v>99.621742248535156</v>
      </c>
      <c r="X1466" s="251">
        <v>99.705986022949219</v>
      </c>
      <c r="Y1466" s="127">
        <v>1591329</v>
      </c>
      <c r="Z1466" s="251">
        <v>99.90447998046875</v>
      </c>
      <c r="AA1466" s="127">
        <v>273311</v>
      </c>
      <c r="AB1466" s="251">
        <v>99.858039855957031</v>
      </c>
      <c r="AC1466" s="127">
        <v>32810</v>
      </c>
      <c r="AD1466" s="251">
        <v>0.29564157128334045</v>
      </c>
      <c r="AE1466" s="127">
        <v>2666</v>
      </c>
      <c r="AF1466" s="251">
        <v>98.049514770507813</v>
      </c>
      <c r="AG1466" s="127">
        <v>1387509</v>
      </c>
      <c r="AH1466" s="251">
        <v>0.1346297562122345</v>
      </c>
      <c r="AI1466" s="127">
        <v>19904</v>
      </c>
      <c r="AJ1466" s="251">
        <v>91.418807983398438</v>
      </c>
      <c r="AK1466" s="251">
        <v>0.87951302528381348</v>
      </c>
      <c r="AL1466" s="251">
        <v>5.7791382074356079E-2</v>
      </c>
      <c r="AM1466" s="245">
        <v>0</v>
      </c>
      <c r="AN1466" s="126">
        <v>0</v>
      </c>
      <c r="AO1466" s="156">
        <v>0</v>
      </c>
      <c r="AP1466" s="127">
        <v>0</v>
      </c>
      <c r="AQ1466" s="127">
        <v>0</v>
      </c>
      <c r="AR1466" s="127">
        <v>0</v>
      </c>
      <c r="AS1466" s="127">
        <v>0</v>
      </c>
      <c r="AT1466" s="127">
        <v>0</v>
      </c>
      <c r="AU1466" s="127">
        <v>0</v>
      </c>
      <c r="AV1466" s="298"/>
      <c r="AW1466" s="298"/>
      <c r="AX1466" s="298"/>
      <c r="AY1466" s="298"/>
      <c r="AZ1466" s="298"/>
      <c r="BA1466" s="298"/>
    </row>
    <row r="1467" spans="1:53" x14ac:dyDescent="0.25">
      <c r="A1467" s="9">
        <v>41824</v>
      </c>
      <c r="B1467" s="309" t="s">
        <v>78</v>
      </c>
      <c r="C1467" s="309" t="s">
        <v>86</v>
      </c>
      <c r="D1467" s="310" t="s">
        <v>118</v>
      </c>
      <c r="E1467" s="127">
        <v>33</v>
      </c>
      <c r="F1467" s="127">
        <v>104</v>
      </c>
      <c r="G1467" s="245">
        <v>471.62884521484375</v>
      </c>
      <c r="H1467" s="245">
        <v>0.1632000058889389</v>
      </c>
      <c r="I1467" s="245">
        <v>377821.25</v>
      </c>
      <c r="J1467" s="126">
        <v>0</v>
      </c>
      <c r="K1467" s="127">
        <v>53622</v>
      </c>
      <c r="L1467" s="251">
        <v>97.515944947969118</v>
      </c>
      <c r="M1467" s="127">
        <v>1324751</v>
      </c>
      <c r="N1467" s="251">
        <v>0</v>
      </c>
      <c r="O1467" s="127">
        <v>56743</v>
      </c>
      <c r="P1467" s="251">
        <v>0</v>
      </c>
      <c r="Q1467" s="127">
        <v>155192</v>
      </c>
      <c r="R1467" s="251">
        <v>99.951675415039063</v>
      </c>
      <c r="S1467" s="127">
        <v>1024817</v>
      </c>
      <c r="T1467" s="251">
        <v>99.959892272949219</v>
      </c>
      <c r="U1467" s="251">
        <v>99.869590759277344</v>
      </c>
      <c r="V1467" s="251">
        <v>99.892662048339844</v>
      </c>
      <c r="W1467" s="251">
        <v>99.821327209472656</v>
      </c>
      <c r="X1467" s="251">
        <v>99.85260009765625</v>
      </c>
      <c r="Y1467" s="127">
        <v>1513474</v>
      </c>
      <c r="Z1467" s="251">
        <v>99.895805358886719</v>
      </c>
      <c r="AA1467" s="127">
        <v>236912</v>
      </c>
      <c r="AB1467" s="251">
        <v>99.838333129882813</v>
      </c>
      <c r="AC1467" s="127">
        <v>56776</v>
      </c>
      <c r="AD1467" s="251">
        <v>0.19550514221191406</v>
      </c>
      <c r="AE1467" s="127">
        <v>4136</v>
      </c>
      <c r="AF1467" s="251">
        <v>97.219535827636719</v>
      </c>
      <c r="AG1467" s="127">
        <v>1328101</v>
      </c>
      <c r="AH1467" s="251">
        <v>0.18085974454879761</v>
      </c>
      <c r="AI1467" s="127">
        <v>13119</v>
      </c>
      <c r="AJ1467" s="251">
        <v>94.229743957519531</v>
      </c>
      <c r="AK1467" s="251">
        <v>1.0814955234527588</v>
      </c>
      <c r="AL1467" s="251">
        <v>5.3314425051212311E-2</v>
      </c>
      <c r="AM1467" s="245">
        <v>0</v>
      </c>
      <c r="AN1467" s="126">
        <v>0</v>
      </c>
      <c r="AO1467" s="156">
        <v>0</v>
      </c>
      <c r="AP1467" s="127">
        <v>0</v>
      </c>
      <c r="AQ1467" s="127">
        <v>0</v>
      </c>
      <c r="AR1467" s="127">
        <v>0</v>
      </c>
      <c r="AS1467" s="127">
        <v>0</v>
      </c>
      <c r="AT1467" s="127">
        <v>0</v>
      </c>
      <c r="AU1467" s="127">
        <v>0</v>
      </c>
      <c r="AV1467" s="298"/>
      <c r="AW1467" s="298"/>
      <c r="AX1467" s="298"/>
      <c r="AY1467" s="298"/>
      <c r="AZ1467" s="298"/>
      <c r="BA1467" s="298"/>
    </row>
    <row r="1468" spans="1:53" x14ac:dyDescent="0.25">
      <c r="A1468" s="9">
        <v>41824</v>
      </c>
      <c r="B1468" s="309" t="s">
        <v>79</v>
      </c>
      <c r="C1468" s="309" t="s">
        <v>86</v>
      </c>
      <c r="D1468" s="310" t="s">
        <v>119</v>
      </c>
      <c r="E1468" s="127">
        <v>81</v>
      </c>
      <c r="F1468" s="127">
        <v>273</v>
      </c>
      <c r="G1468" s="245">
        <v>385.36087036132812</v>
      </c>
      <c r="H1468" s="245">
        <v>0.2736000120639801</v>
      </c>
      <c r="I1468" s="245">
        <v>1093866.375</v>
      </c>
      <c r="J1468" s="126">
        <v>0</v>
      </c>
      <c r="K1468" s="127">
        <v>51748</v>
      </c>
      <c r="L1468" s="251">
        <v>97.499420267449949</v>
      </c>
      <c r="M1468" s="127">
        <v>2623349</v>
      </c>
      <c r="N1468" s="251">
        <v>1.9212083891034126E-2</v>
      </c>
      <c r="O1468" s="127">
        <v>47937</v>
      </c>
      <c r="P1468" s="251">
        <v>8.3442851901054382E-3</v>
      </c>
      <c r="Q1468" s="127">
        <v>163630</v>
      </c>
      <c r="R1468" s="251">
        <v>99.886329650878906</v>
      </c>
      <c r="S1468" s="127">
        <v>2022528</v>
      </c>
      <c r="T1468" s="251">
        <v>99.881240844726563</v>
      </c>
      <c r="U1468" s="251">
        <v>99.641197204589844</v>
      </c>
      <c r="V1468" s="251">
        <v>99.752189636230469</v>
      </c>
      <c r="W1468" s="251">
        <v>99.527931213378906</v>
      </c>
      <c r="X1468" s="251">
        <v>99.63372802734375</v>
      </c>
      <c r="Y1468" s="127">
        <v>3397867</v>
      </c>
      <c r="Z1468" s="251">
        <v>99.904937744140625</v>
      </c>
      <c r="AA1468" s="127">
        <v>630650</v>
      </c>
      <c r="AB1468" s="251">
        <v>99.831443786621094</v>
      </c>
      <c r="AC1468" s="127">
        <v>47912</v>
      </c>
      <c r="AD1468" s="251">
        <v>0.29637670516967773</v>
      </c>
      <c r="AE1468" s="127">
        <v>3190</v>
      </c>
      <c r="AF1468" s="251">
        <v>97.586204528808594</v>
      </c>
      <c r="AG1468" s="127">
        <v>2625530</v>
      </c>
      <c r="AH1468" s="251">
        <v>0.14077158272266388</v>
      </c>
      <c r="AI1468" s="127">
        <v>23282</v>
      </c>
      <c r="AJ1468" s="251">
        <v>95.631820678710938</v>
      </c>
      <c r="AK1468" s="251">
        <v>0.92897415161132813</v>
      </c>
      <c r="AL1468" s="251">
        <v>6.2873981893062592E-2</v>
      </c>
      <c r="AM1468" s="245">
        <v>0</v>
      </c>
      <c r="AN1468" s="126">
        <v>0</v>
      </c>
      <c r="AO1468" s="156">
        <v>0</v>
      </c>
      <c r="AP1468" s="127">
        <v>0</v>
      </c>
      <c r="AQ1468" s="127">
        <v>1</v>
      </c>
      <c r="AR1468" s="127">
        <v>1</v>
      </c>
      <c r="AS1468" s="127">
        <v>4</v>
      </c>
      <c r="AT1468" s="127">
        <v>0</v>
      </c>
      <c r="AU1468" s="127">
        <v>0</v>
      </c>
      <c r="AV1468" s="298"/>
      <c r="AW1468" s="298"/>
      <c r="AX1468" s="298"/>
      <c r="AY1468" s="298"/>
      <c r="AZ1468" s="298"/>
      <c r="BA1468" s="298"/>
    </row>
    <row r="1469" spans="1:53" x14ac:dyDescent="0.25">
      <c r="A1469" s="9">
        <v>41824</v>
      </c>
      <c r="B1469" s="309" t="s">
        <v>80</v>
      </c>
      <c r="C1469" s="309" t="s">
        <v>86</v>
      </c>
      <c r="D1469" s="310" t="s">
        <v>119</v>
      </c>
      <c r="E1469" s="127">
        <v>58</v>
      </c>
      <c r="F1469" s="127">
        <v>180</v>
      </c>
      <c r="G1469" s="245">
        <v>265.28640747070312</v>
      </c>
      <c r="H1469" s="245">
        <v>0.15839999914169312</v>
      </c>
      <c r="I1469" s="245">
        <v>718680.0625</v>
      </c>
      <c r="J1469" s="126">
        <v>0</v>
      </c>
      <c r="K1469" s="127">
        <v>32151</v>
      </c>
      <c r="L1469" s="251">
        <v>97.701471182855897</v>
      </c>
      <c r="M1469" s="127">
        <v>1532195</v>
      </c>
      <c r="N1469" s="251">
        <v>0</v>
      </c>
      <c r="O1469" s="127">
        <v>30758</v>
      </c>
      <c r="P1469" s="251">
        <v>0</v>
      </c>
      <c r="Q1469" s="127">
        <v>77889</v>
      </c>
      <c r="R1469" s="251">
        <v>99.908843994140625</v>
      </c>
      <c r="S1469" s="127">
        <v>1169147</v>
      </c>
      <c r="T1469" s="251">
        <v>99.950820922851562</v>
      </c>
      <c r="U1469" s="251">
        <v>99.778923034667969</v>
      </c>
      <c r="V1469" s="251">
        <v>99.894729614257813</v>
      </c>
      <c r="W1469" s="251">
        <v>99.687965393066406</v>
      </c>
      <c r="X1469" s="251">
        <v>99.845603942871094</v>
      </c>
      <c r="Y1469" s="127">
        <v>1646744</v>
      </c>
      <c r="Z1469" s="251">
        <v>99.911766052246094</v>
      </c>
      <c r="AA1469" s="127">
        <v>297830</v>
      </c>
      <c r="AB1469" s="251">
        <v>99.84857177734375</v>
      </c>
      <c r="AC1469" s="127">
        <v>30756</v>
      </c>
      <c r="AD1469" s="251">
        <v>0.22109507024288177</v>
      </c>
      <c r="AE1469" s="127">
        <v>1879</v>
      </c>
      <c r="AF1469" s="251">
        <v>98.563064575195313</v>
      </c>
      <c r="AG1469" s="127">
        <v>1534914</v>
      </c>
      <c r="AH1469" s="251">
        <v>0.1261308491230011</v>
      </c>
      <c r="AI1469" s="127">
        <v>13162</v>
      </c>
      <c r="AJ1469" s="251">
        <v>95.828903198242188</v>
      </c>
      <c r="AK1469" s="251">
        <v>1.1130770444869995</v>
      </c>
      <c r="AL1469" s="251">
        <v>6.4960546791553497E-2</v>
      </c>
      <c r="AM1469" s="245">
        <v>0</v>
      </c>
      <c r="AN1469" s="126">
        <v>0</v>
      </c>
      <c r="AO1469" s="156">
        <v>0</v>
      </c>
      <c r="AP1469" s="127">
        <v>0</v>
      </c>
      <c r="AQ1469" s="127">
        <v>0</v>
      </c>
      <c r="AR1469" s="127">
        <v>0</v>
      </c>
      <c r="AS1469" s="127">
        <v>0</v>
      </c>
      <c r="AT1469" s="127">
        <v>0</v>
      </c>
      <c r="AU1469" s="127">
        <v>0</v>
      </c>
      <c r="AV1469" s="298"/>
      <c r="AW1469" s="298"/>
      <c r="AX1469" s="298"/>
      <c r="AY1469" s="298"/>
      <c r="AZ1469" s="298"/>
      <c r="BA1469" s="298"/>
    </row>
    <row r="1470" spans="1:53" x14ac:dyDescent="0.25">
      <c r="A1470" s="9">
        <v>41824</v>
      </c>
      <c r="B1470" s="309" t="s">
        <v>81</v>
      </c>
      <c r="C1470" s="309" t="s">
        <v>86</v>
      </c>
      <c r="D1470" s="310" t="s">
        <v>119</v>
      </c>
      <c r="E1470" s="127">
        <v>40</v>
      </c>
      <c r="F1470" s="127">
        <v>134</v>
      </c>
      <c r="G1470" s="245">
        <v>263.79840087890625</v>
      </c>
      <c r="H1470" s="245">
        <v>7.4400000274181366E-2</v>
      </c>
      <c r="I1470" s="245">
        <v>658830.4375</v>
      </c>
      <c r="J1470" s="126">
        <v>0</v>
      </c>
      <c r="K1470" s="127">
        <v>22812</v>
      </c>
      <c r="L1470" s="251">
        <v>97.716114325793441</v>
      </c>
      <c r="M1470" s="127">
        <v>1193327</v>
      </c>
      <c r="N1470" s="251">
        <v>0</v>
      </c>
      <c r="O1470" s="127">
        <v>31162</v>
      </c>
      <c r="P1470" s="251">
        <v>0</v>
      </c>
      <c r="Q1470" s="127">
        <v>101496</v>
      </c>
      <c r="R1470" s="251">
        <v>99.673881530761719</v>
      </c>
      <c r="S1470" s="127">
        <v>956658</v>
      </c>
      <c r="T1470" s="251">
        <v>99.839340209960938</v>
      </c>
      <c r="U1470" s="251">
        <v>99.428794860839844</v>
      </c>
      <c r="V1470" s="251">
        <v>99.710220336914063</v>
      </c>
      <c r="W1470" s="251">
        <v>99.104537963867188</v>
      </c>
      <c r="X1470" s="251">
        <v>99.550025939941406</v>
      </c>
      <c r="Y1470" s="127">
        <v>1479114</v>
      </c>
      <c r="Z1470" s="251">
        <v>99.918731689453125</v>
      </c>
      <c r="AA1470" s="127">
        <v>288429</v>
      </c>
      <c r="AB1470" s="251">
        <v>99.824569702148438</v>
      </c>
      <c r="AC1470" s="127">
        <v>31110</v>
      </c>
      <c r="AD1470" s="251">
        <v>0.43072965741157532</v>
      </c>
      <c r="AE1470" s="127">
        <v>2134</v>
      </c>
      <c r="AF1470" s="251">
        <v>98.313026428222656</v>
      </c>
      <c r="AG1470" s="127">
        <v>1193876</v>
      </c>
      <c r="AH1470" s="251">
        <v>0.16676773130893707</v>
      </c>
      <c r="AI1470" s="127">
        <v>12424</v>
      </c>
      <c r="AJ1470" s="251">
        <v>95.742111206054688</v>
      </c>
      <c r="AK1470" s="251">
        <v>0.94880223274230957</v>
      </c>
      <c r="AL1470" s="251">
        <v>6.3891805708408356E-2</v>
      </c>
      <c r="AM1470" s="245">
        <v>0</v>
      </c>
      <c r="AN1470" s="126">
        <v>0</v>
      </c>
      <c r="AO1470" s="156">
        <v>0</v>
      </c>
      <c r="AP1470" s="127">
        <v>0</v>
      </c>
      <c r="AQ1470" s="127">
        <v>0</v>
      </c>
      <c r="AR1470" s="127">
        <v>0</v>
      </c>
      <c r="AS1470" s="127">
        <v>0</v>
      </c>
      <c r="AT1470" s="127">
        <v>0</v>
      </c>
      <c r="AU1470" s="127">
        <v>0</v>
      </c>
      <c r="AV1470" s="298"/>
      <c r="AW1470" s="298"/>
      <c r="AX1470" s="298"/>
      <c r="AY1470" s="298"/>
      <c r="AZ1470" s="298"/>
      <c r="BA1470" s="298"/>
    </row>
    <row r="1471" spans="1:53" x14ac:dyDescent="0.25">
      <c r="A1471" s="9">
        <v>41824</v>
      </c>
      <c r="B1471" s="309" t="s">
        <v>125</v>
      </c>
      <c r="C1471" s="309" t="s">
        <v>86</v>
      </c>
      <c r="D1471" s="310" t="s">
        <v>119</v>
      </c>
      <c r="E1471" s="127">
        <v>16</v>
      </c>
      <c r="F1471" s="127">
        <v>58</v>
      </c>
      <c r="G1471" s="245">
        <v>302.2991943359375</v>
      </c>
      <c r="H1471" s="245">
        <v>0.15839999914169312</v>
      </c>
      <c r="I1471" s="245">
        <v>274586.03125</v>
      </c>
      <c r="J1471" s="126">
        <v>0</v>
      </c>
      <c r="K1471" s="127">
        <v>47510</v>
      </c>
      <c r="L1471" s="251">
        <v>97.777310039991576</v>
      </c>
      <c r="M1471" s="127">
        <v>799334</v>
      </c>
      <c r="N1471" s="251">
        <v>1.2510415399447083E-4</v>
      </c>
      <c r="O1471" s="127">
        <v>39042</v>
      </c>
      <c r="P1471" s="251">
        <v>0</v>
      </c>
      <c r="Q1471" s="127">
        <v>93807</v>
      </c>
      <c r="R1471" s="251">
        <v>99.965888977050781</v>
      </c>
      <c r="S1471" s="127">
        <v>627299</v>
      </c>
      <c r="T1471" s="251">
        <v>99.949302673339844</v>
      </c>
      <c r="U1471" s="251">
        <v>99.813018798828125</v>
      </c>
      <c r="V1471" s="251">
        <v>99.795951843261719</v>
      </c>
      <c r="W1471" s="251">
        <v>99.778968811035156</v>
      </c>
      <c r="X1471" s="251">
        <v>99.745361328125</v>
      </c>
      <c r="Y1471" s="127">
        <v>820560</v>
      </c>
      <c r="Z1471" s="251">
        <v>99.946502685546875</v>
      </c>
      <c r="AA1471" s="127">
        <v>131920</v>
      </c>
      <c r="AB1471" s="251">
        <v>99.869621276855469</v>
      </c>
      <c r="AC1471" s="127">
        <v>39054</v>
      </c>
      <c r="AD1471" s="251">
        <v>0.21508680284023285</v>
      </c>
      <c r="AE1471" s="127">
        <v>3076</v>
      </c>
      <c r="AF1471" s="251">
        <v>99.252273559570313</v>
      </c>
      <c r="AG1471" s="127">
        <v>800231</v>
      </c>
      <c r="AH1471" s="251">
        <v>0.17544934153556824</v>
      </c>
      <c r="AI1471" s="127">
        <v>12165</v>
      </c>
      <c r="AJ1471" s="251">
        <v>92.059188842773438</v>
      </c>
      <c r="AK1471" s="251">
        <v>1.0642086267471313</v>
      </c>
      <c r="AL1471" s="251">
        <v>5.2813790738582611E-2</v>
      </c>
      <c r="AM1471" s="245">
        <v>0</v>
      </c>
      <c r="AN1471" s="126">
        <v>0</v>
      </c>
      <c r="AO1471" s="156">
        <v>0</v>
      </c>
      <c r="AP1471" s="127">
        <v>0</v>
      </c>
      <c r="AQ1471" s="127">
        <v>0</v>
      </c>
      <c r="AR1471" s="127">
        <v>0</v>
      </c>
      <c r="AS1471" s="127">
        <v>0</v>
      </c>
      <c r="AT1471" s="127">
        <v>0</v>
      </c>
      <c r="AU1471" s="127">
        <v>0</v>
      </c>
      <c r="AV1471" s="298"/>
      <c r="AW1471" s="298"/>
      <c r="AX1471" s="298"/>
      <c r="AY1471" s="298"/>
      <c r="AZ1471" s="298"/>
      <c r="BA1471" s="298"/>
    </row>
    <row r="1472" spans="1:53" x14ac:dyDescent="0.25">
      <c r="A1472" s="9">
        <v>41824</v>
      </c>
      <c r="B1472" s="313" t="s">
        <v>82</v>
      </c>
      <c r="C1472" s="313" t="s">
        <v>86</v>
      </c>
      <c r="D1472" s="314" t="s">
        <v>120</v>
      </c>
      <c r="E1472" s="131">
        <v>51</v>
      </c>
      <c r="F1472" s="131">
        <v>165</v>
      </c>
      <c r="G1472" s="246">
        <v>322.257568359375</v>
      </c>
      <c r="H1472" s="246">
        <v>0.17279998958110809</v>
      </c>
      <c r="I1472" s="246">
        <v>643515.0625</v>
      </c>
      <c r="J1472" s="129">
        <v>0</v>
      </c>
      <c r="K1472" s="128">
        <v>42138</v>
      </c>
      <c r="L1472" s="252">
        <v>97.244767193507059</v>
      </c>
      <c r="M1472" s="128">
        <v>1121844</v>
      </c>
      <c r="N1472" s="252">
        <v>8.9138949988409877E-5</v>
      </c>
      <c r="O1472" s="128">
        <v>48134</v>
      </c>
      <c r="P1472" s="252">
        <v>0</v>
      </c>
      <c r="Q1472" s="128">
        <v>108233</v>
      </c>
      <c r="R1472" s="252">
        <v>99.927009582519531</v>
      </c>
      <c r="S1472" s="128">
        <v>902527</v>
      </c>
      <c r="T1472" s="252">
        <v>99.904487609863281</v>
      </c>
      <c r="U1472" s="252">
        <v>99.889892578125</v>
      </c>
      <c r="V1472" s="252">
        <v>99.910057067871094</v>
      </c>
      <c r="W1472" s="252">
        <v>99.816986083984375</v>
      </c>
      <c r="X1472" s="252">
        <v>99.814628601074219</v>
      </c>
      <c r="Y1472" s="128">
        <v>1077244</v>
      </c>
      <c r="Z1472" s="252">
        <v>99.927963256835938</v>
      </c>
      <c r="AA1472" s="128">
        <v>190779</v>
      </c>
      <c r="AB1472" s="252">
        <v>99.760452270507813</v>
      </c>
      <c r="AC1472" s="128">
        <v>48191</v>
      </c>
      <c r="AD1472" s="252">
        <v>0.21788300573825836</v>
      </c>
      <c r="AE1472" s="128">
        <v>4974</v>
      </c>
      <c r="AF1472" s="252">
        <v>98.431846618652344</v>
      </c>
      <c r="AG1472" s="128">
        <v>1125254</v>
      </c>
      <c r="AH1472" s="252">
        <v>0.26011905074119568</v>
      </c>
      <c r="AI1472" s="128">
        <v>13967</v>
      </c>
      <c r="AJ1472" s="252">
        <v>94.909431457519531</v>
      </c>
      <c r="AK1472" s="252">
        <v>1.2963407039642334</v>
      </c>
      <c r="AL1472" s="252">
        <v>7.9978808760643005E-2</v>
      </c>
      <c r="AM1472" s="246">
        <v>0</v>
      </c>
      <c r="AN1472" s="129">
        <v>0</v>
      </c>
      <c r="AO1472" s="129">
        <v>0</v>
      </c>
      <c r="AP1472" s="296">
        <v>0</v>
      </c>
      <c r="AQ1472" s="296">
        <v>0</v>
      </c>
      <c r="AR1472" s="296">
        <v>0</v>
      </c>
      <c r="AS1472" s="296">
        <v>0</v>
      </c>
      <c r="AT1472" s="296">
        <v>0</v>
      </c>
      <c r="AU1472" s="296">
        <v>0</v>
      </c>
      <c r="AV1472" s="298"/>
      <c r="AW1472" s="298"/>
      <c r="AX1472" s="298"/>
      <c r="AY1472" s="298"/>
      <c r="AZ1472" s="298"/>
      <c r="BA1472" s="298"/>
    </row>
    <row r="1473" spans="1:53" x14ac:dyDescent="0.25">
      <c r="A1473" s="9">
        <v>41824</v>
      </c>
      <c r="B1473" s="313" t="s">
        <v>83</v>
      </c>
      <c r="C1473" s="313" t="s">
        <v>86</v>
      </c>
      <c r="D1473" s="314" t="s">
        <v>120</v>
      </c>
      <c r="E1473" s="131">
        <v>46</v>
      </c>
      <c r="F1473" s="131">
        <v>140</v>
      </c>
      <c r="G1473" s="246">
        <v>132.74400329589844</v>
      </c>
      <c r="H1473" s="246">
        <v>0.14160001277923584</v>
      </c>
      <c r="I1473" s="246">
        <v>604569.0625</v>
      </c>
      <c r="J1473" s="131">
        <v>0</v>
      </c>
      <c r="K1473" s="130">
        <v>21263</v>
      </c>
      <c r="L1473" s="253">
        <v>97.418050134035653</v>
      </c>
      <c r="M1473" s="130">
        <v>787976</v>
      </c>
      <c r="N1473" s="253">
        <v>0</v>
      </c>
      <c r="O1473" s="130">
        <v>18328</v>
      </c>
      <c r="P1473" s="253">
        <v>5.4561328142881393E-3</v>
      </c>
      <c r="Q1473" s="130">
        <v>50451</v>
      </c>
      <c r="R1473" s="253">
        <v>99.883056640625</v>
      </c>
      <c r="S1473" s="130">
        <v>614719</v>
      </c>
      <c r="T1473" s="253">
        <v>99.905647277832031</v>
      </c>
      <c r="U1473" s="253">
        <v>99.6944580078125</v>
      </c>
      <c r="V1473" s="253">
        <v>99.785652160644531</v>
      </c>
      <c r="W1473" s="253">
        <v>99.577873229980469</v>
      </c>
      <c r="X1473" s="253">
        <v>99.691505432128906</v>
      </c>
      <c r="Y1473" s="130">
        <v>924153</v>
      </c>
      <c r="Z1473" s="253">
        <v>99.916244506835938</v>
      </c>
      <c r="AA1473" s="130">
        <v>193818</v>
      </c>
      <c r="AB1473" s="253">
        <v>99.758018493652344</v>
      </c>
      <c r="AC1473" s="130">
        <v>18313</v>
      </c>
      <c r="AD1473" s="253">
        <v>0.2348058819770813</v>
      </c>
      <c r="AE1473" s="130">
        <v>1726</v>
      </c>
      <c r="AF1473" s="253">
        <v>98.841255187988281</v>
      </c>
      <c r="AG1473" s="130">
        <v>790462</v>
      </c>
      <c r="AH1473" s="253">
        <v>0.31475263833999634</v>
      </c>
      <c r="AI1473" s="130">
        <v>7259</v>
      </c>
      <c r="AJ1473" s="253">
        <v>98.195343017578125</v>
      </c>
      <c r="AK1473" s="253">
        <v>1.2056717872619629</v>
      </c>
      <c r="AL1473" s="253">
        <v>7.2563566267490387E-2</v>
      </c>
      <c r="AM1473" s="256">
        <v>0</v>
      </c>
      <c r="AN1473" s="131">
        <v>0</v>
      </c>
      <c r="AO1473" s="131">
        <v>0</v>
      </c>
      <c r="AP1473" s="296">
        <v>0</v>
      </c>
      <c r="AQ1473" s="296">
        <v>0</v>
      </c>
      <c r="AR1473" s="296">
        <v>0</v>
      </c>
      <c r="AS1473" s="296">
        <v>0</v>
      </c>
      <c r="AT1473" s="296">
        <v>0</v>
      </c>
      <c r="AU1473" s="296">
        <v>0</v>
      </c>
      <c r="AV1473" s="298"/>
      <c r="AW1473" s="298"/>
      <c r="AX1473" s="298"/>
      <c r="AY1473" s="298"/>
      <c r="AZ1473" s="298"/>
      <c r="BA1473" s="298"/>
    </row>
    <row r="1474" spans="1:53" x14ac:dyDescent="0.25">
      <c r="A1474" s="9">
        <v>41824</v>
      </c>
      <c r="B1474" s="299" t="s">
        <v>85</v>
      </c>
      <c r="C1474" s="299" t="s">
        <v>86</v>
      </c>
      <c r="D1474" s="300">
        <v>3</v>
      </c>
      <c r="E1474" s="124">
        <v>134</v>
      </c>
      <c r="F1474" s="124">
        <v>435</v>
      </c>
      <c r="G1474" s="242">
        <v>249.29515075683594</v>
      </c>
      <c r="H1474" s="242">
        <v>0.10319998860359192</v>
      </c>
      <c r="I1474" s="242">
        <v>2068941.125</v>
      </c>
      <c r="J1474" s="125">
        <v>0</v>
      </c>
      <c r="K1474" s="124">
        <v>47577</v>
      </c>
      <c r="L1474" s="248">
        <v>97.429430186854987</v>
      </c>
      <c r="M1474" s="124">
        <v>2884427</v>
      </c>
      <c r="N1474" s="248">
        <v>0</v>
      </c>
      <c r="O1474" s="124">
        <v>32606</v>
      </c>
      <c r="P1474" s="248">
        <v>0</v>
      </c>
      <c r="Q1474" s="124">
        <v>147102</v>
      </c>
      <c r="R1474" s="248">
        <v>99.890548706054687</v>
      </c>
      <c r="S1474" s="124">
        <v>2174689</v>
      </c>
      <c r="T1474" s="248">
        <v>99.92279052734375</v>
      </c>
      <c r="U1474" s="248">
        <v>99.769981384277344</v>
      </c>
      <c r="V1474" s="248">
        <v>99.921577453613281</v>
      </c>
      <c r="W1474" s="248">
        <v>99.660781860351562</v>
      </c>
      <c r="X1474" s="248">
        <v>99.844429016113281</v>
      </c>
      <c r="Y1474" s="124">
        <v>5046839</v>
      </c>
      <c r="Z1474" s="248">
        <v>99.897781372070312</v>
      </c>
      <c r="AA1474" s="124">
        <v>893004</v>
      </c>
      <c r="AB1474" s="248">
        <v>99.732139587402344</v>
      </c>
      <c r="AC1474" s="124">
        <v>32685</v>
      </c>
      <c r="AD1474" s="248">
        <v>0.48952117562294006</v>
      </c>
      <c r="AE1474" s="124">
        <v>2284</v>
      </c>
      <c r="AF1474" s="248">
        <v>96.847633361816406</v>
      </c>
      <c r="AG1474" s="124">
        <v>2903591</v>
      </c>
      <c r="AH1474" s="248">
        <v>0.25165390968322754</v>
      </c>
      <c r="AI1474" s="124">
        <v>21545</v>
      </c>
      <c r="AJ1474" s="248">
        <v>90.0023193359375</v>
      </c>
      <c r="AK1474" s="248">
        <v>1.1390390396118164</v>
      </c>
      <c r="AL1474" s="248">
        <v>6.8366721272468567E-2</v>
      </c>
      <c r="AM1474" s="242">
        <v>0</v>
      </c>
      <c r="AN1474" s="125">
        <v>0</v>
      </c>
      <c r="AO1474" s="300">
        <v>0</v>
      </c>
      <c r="AP1474" s="124">
        <v>0</v>
      </c>
      <c r="AQ1474" s="124">
        <v>0</v>
      </c>
      <c r="AR1474" s="124">
        <v>0</v>
      </c>
      <c r="AS1474" s="124">
        <v>0</v>
      </c>
      <c r="AT1474" s="124">
        <v>0</v>
      </c>
      <c r="AU1474" s="124">
        <v>2</v>
      </c>
      <c r="AV1474" s="298"/>
      <c r="AW1474" s="298"/>
      <c r="AX1474" s="298"/>
      <c r="AY1474" s="298"/>
      <c r="AZ1474" s="298"/>
      <c r="BA1474" s="298"/>
    </row>
    <row r="1475" spans="1:53" x14ac:dyDescent="0.25">
      <c r="A1475" s="9">
        <v>41824</v>
      </c>
      <c r="B1475" s="304" t="s">
        <v>84</v>
      </c>
      <c r="C1475" s="304" t="s">
        <v>87</v>
      </c>
      <c r="D1475" s="305">
        <v>2</v>
      </c>
      <c r="E1475" s="142">
        <v>194</v>
      </c>
      <c r="F1475" s="142">
        <v>581</v>
      </c>
      <c r="G1475" s="243">
        <v>1025.4639892578125</v>
      </c>
      <c r="H1475" s="243">
        <v>1.233608603477478</v>
      </c>
      <c r="I1475" s="243">
        <v>4199613</v>
      </c>
      <c r="J1475" s="143">
        <v>0</v>
      </c>
      <c r="K1475" s="142">
        <v>101594</v>
      </c>
      <c r="L1475" s="249">
        <v>96.908281985156606</v>
      </c>
      <c r="M1475" s="142">
        <v>6683216</v>
      </c>
      <c r="N1475" s="249">
        <v>0</v>
      </c>
      <c r="O1475" s="142">
        <v>74631</v>
      </c>
      <c r="P1475" s="249">
        <v>8.7008159607648849E-4</v>
      </c>
      <c r="Q1475" s="142">
        <v>64468</v>
      </c>
      <c r="R1475" s="249">
        <v>99.899177551269531</v>
      </c>
      <c r="S1475" s="142">
        <v>5154756</v>
      </c>
      <c r="T1475" s="249">
        <v>99.980209350585938</v>
      </c>
      <c r="U1475" s="249">
        <v>99.764175415039063</v>
      </c>
      <c r="V1475" s="249">
        <v>99.87890625</v>
      </c>
      <c r="W1475" s="249">
        <v>99.663589477539063</v>
      </c>
      <c r="X1475" s="249">
        <v>99.859138488769531</v>
      </c>
      <c r="Y1475" s="142">
        <v>23391956</v>
      </c>
      <c r="Z1475" s="249">
        <v>99.902084350585937</v>
      </c>
      <c r="AA1475" s="142">
        <v>11649</v>
      </c>
      <c r="AB1475" s="249">
        <v>88.677139282226562</v>
      </c>
      <c r="AC1475" s="142">
        <v>66078</v>
      </c>
      <c r="AD1475" s="249">
        <v>0.2890523374080658</v>
      </c>
      <c r="AE1475" s="142">
        <v>8550</v>
      </c>
      <c r="AF1475" s="249">
        <v>98.444442749023438</v>
      </c>
      <c r="AG1475" s="142">
        <v>6652061</v>
      </c>
      <c r="AH1475" s="249">
        <v>0.12647208571434021</v>
      </c>
      <c r="AI1475" s="142">
        <v>11598</v>
      </c>
      <c r="AJ1475" s="249">
        <v>94.6456298828125</v>
      </c>
      <c r="AK1475" s="249">
        <v>2.7816495895385742</v>
      </c>
      <c r="AL1475" s="249">
        <v>0.14098180830478668</v>
      </c>
      <c r="AM1475" s="243">
        <v>0</v>
      </c>
      <c r="AN1475" s="143">
        <v>0</v>
      </c>
      <c r="AO1475" s="305">
        <v>0</v>
      </c>
      <c r="AP1475" s="142">
        <v>0</v>
      </c>
      <c r="AQ1475" s="142">
        <v>0</v>
      </c>
      <c r="AR1475" s="142">
        <v>0</v>
      </c>
      <c r="AS1475" s="142">
        <v>1</v>
      </c>
      <c r="AT1475" s="142">
        <v>0</v>
      </c>
      <c r="AU1475" s="142">
        <v>0</v>
      </c>
      <c r="AV1475" s="298"/>
      <c r="AW1475" s="298"/>
      <c r="AX1475" s="298"/>
      <c r="AY1475" s="298"/>
      <c r="AZ1475" s="298"/>
      <c r="BA1475" s="298"/>
    </row>
    <row r="1476" spans="1:53" x14ac:dyDescent="0.25">
      <c r="A1476" s="9">
        <v>41823</v>
      </c>
      <c r="B1476" s="299" t="s">
        <v>17</v>
      </c>
      <c r="C1476" s="299"/>
      <c r="D1476" s="300">
        <v>3</v>
      </c>
      <c r="E1476" s="124">
        <v>853</v>
      </c>
      <c r="F1476" s="124">
        <v>2758</v>
      </c>
      <c r="G1476" s="242">
        <v>5886.1670989990234</v>
      </c>
      <c r="H1476" s="242">
        <v>3.7295775329694152</v>
      </c>
      <c r="I1476" s="242">
        <v>15159379.25</v>
      </c>
      <c r="J1476" s="125"/>
      <c r="K1476" s="124">
        <v>795910</v>
      </c>
      <c r="L1476" s="248">
        <v>96.914223970046862</v>
      </c>
      <c r="M1476" s="124">
        <v>28488310</v>
      </c>
      <c r="N1476" s="248">
        <v>1.0530635425088205E-5</v>
      </c>
      <c r="O1476" s="124">
        <v>683517</v>
      </c>
      <c r="P1476" s="248">
        <v>1.4630214268247347E-3</v>
      </c>
      <c r="Q1476" s="124">
        <v>1782939</v>
      </c>
      <c r="R1476" s="248">
        <v>99.916711127352599</v>
      </c>
      <c r="S1476" s="124">
        <v>21632833</v>
      </c>
      <c r="T1476" s="248">
        <v>99.942096136835232</v>
      </c>
      <c r="U1476" s="248">
        <v>99.778645326111203</v>
      </c>
      <c r="V1476" s="248">
        <v>99.811840961843089</v>
      </c>
      <c r="W1476" s="248">
        <v>99.695540817276239</v>
      </c>
      <c r="X1476" s="248">
        <v>99.754046050030297</v>
      </c>
      <c r="Y1476" s="124">
        <v>46763960</v>
      </c>
      <c r="Z1476" s="248">
        <v>99.902460450324043</v>
      </c>
      <c r="AA1476" s="124">
        <v>4430899</v>
      </c>
      <c r="AB1476" s="248">
        <v>99.796947215103302</v>
      </c>
      <c r="AC1476" s="124">
        <v>674610</v>
      </c>
      <c r="AD1476" s="248">
        <v>0.30180400861925422</v>
      </c>
      <c r="AE1476" s="124">
        <v>61577</v>
      </c>
      <c r="AF1476" s="248">
        <v>98.452342712188241</v>
      </c>
      <c r="AG1476" s="124">
        <v>28487777</v>
      </c>
      <c r="AH1476" s="248">
        <v>0.15082608906463704</v>
      </c>
      <c r="AI1476" s="124">
        <v>285681</v>
      </c>
      <c r="AJ1476" s="248">
        <v>94.703183629827663</v>
      </c>
      <c r="AK1476" s="248">
        <v>0.94724433923516238</v>
      </c>
      <c r="AL1476" s="248" t="e">
        <v>#DIV/0!</v>
      </c>
      <c r="AM1476" s="242"/>
      <c r="AN1476" s="125"/>
      <c r="AO1476" s="300"/>
      <c r="AP1476" s="124">
        <v>0</v>
      </c>
      <c r="AQ1476" s="124">
        <v>0</v>
      </c>
      <c r="AR1476" s="124">
        <v>0</v>
      </c>
      <c r="AS1476" s="124">
        <v>11</v>
      </c>
      <c r="AT1476" s="124">
        <v>4</v>
      </c>
      <c r="AU1476" s="124">
        <v>2</v>
      </c>
      <c r="AV1476" s="298"/>
      <c r="AW1476" s="298"/>
      <c r="AX1476" s="298"/>
      <c r="AY1476" s="298"/>
      <c r="AZ1476" s="298"/>
      <c r="BA1476" s="298"/>
    </row>
    <row r="1477" spans="1:53" x14ac:dyDescent="0.25">
      <c r="A1477" s="9">
        <v>41823</v>
      </c>
      <c r="B1477" s="304" t="s">
        <v>88</v>
      </c>
      <c r="C1477" s="304"/>
      <c r="D1477" s="305">
        <v>2</v>
      </c>
      <c r="E1477" s="142">
        <v>659</v>
      </c>
      <c r="F1477" s="142">
        <v>2177</v>
      </c>
      <c r="G1477" s="243">
        <v>4840.2061614990234</v>
      </c>
      <c r="H1477" s="243">
        <v>3.0360000049695373</v>
      </c>
      <c r="I1477" s="243">
        <v>10120412.25</v>
      </c>
      <c r="J1477" s="143"/>
      <c r="K1477" s="142">
        <v>670451</v>
      </c>
      <c r="L1477" s="249">
        <v>96.990234931411834</v>
      </c>
      <c r="M1477" s="142">
        <v>21689722</v>
      </c>
      <c r="N1477" s="249">
        <v>1.3831436220662237E-5</v>
      </c>
      <c r="O1477" s="142">
        <v>606532</v>
      </c>
      <c r="P1477" s="249">
        <v>1.6487176547963871E-3</v>
      </c>
      <c r="Q1477" s="142">
        <v>1715949</v>
      </c>
      <c r="R1477" s="249">
        <v>99.916548252045416</v>
      </c>
      <c r="S1477" s="142">
        <v>16396808</v>
      </c>
      <c r="T1477" s="249">
        <v>99.929333345976758</v>
      </c>
      <c r="U1477" s="249">
        <v>99.781709838053288</v>
      </c>
      <c r="V1477" s="249">
        <v>99.793246803904083</v>
      </c>
      <c r="W1477" s="249">
        <v>99.698440257054457</v>
      </c>
      <c r="X1477" s="249">
        <v>99.722726255446617</v>
      </c>
      <c r="Y1477" s="142">
        <v>25094914</v>
      </c>
      <c r="Z1477" s="249">
        <v>99.912970032956949</v>
      </c>
      <c r="AA1477" s="142">
        <v>4418605</v>
      </c>
      <c r="AB1477" s="249">
        <v>99.822363312809756</v>
      </c>
      <c r="AC1477" s="142">
        <v>607063</v>
      </c>
      <c r="AD1477" s="249">
        <v>0.30392233138580732</v>
      </c>
      <c r="AE1477" s="142">
        <v>52150</v>
      </c>
      <c r="AF1477" s="249">
        <v>98.358579563715082</v>
      </c>
      <c r="AG1477" s="142">
        <v>21723466</v>
      </c>
      <c r="AH1477" s="249">
        <v>0.15767741503154153</v>
      </c>
      <c r="AI1477" s="142">
        <v>272318</v>
      </c>
      <c r="AJ1477" s="249">
        <v>94.690766680236166</v>
      </c>
      <c r="AK1477" s="249">
        <v>9.0473001059740377E-7</v>
      </c>
      <c r="AL1477" s="249" t="e">
        <v>#DIV/0!</v>
      </c>
      <c r="AM1477" s="243"/>
      <c r="AN1477" s="143"/>
      <c r="AO1477" s="305"/>
      <c r="AP1477" s="142">
        <v>0</v>
      </c>
      <c r="AQ1477" s="142">
        <v>0</v>
      </c>
      <c r="AR1477" s="142">
        <v>0</v>
      </c>
      <c r="AS1477" s="142">
        <v>10</v>
      </c>
      <c r="AT1477" s="142">
        <v>4</v>
      </c>
      <c r="AU1477" s="142">
        <v>2</v>
      </c>
      <c r="AV1477" s="298"/>
      <c r="AW1477" s="298"/>
      <c r="AX1477" s="298"/>
      <c r="AY1477" s="298"/>
      <c r="AZ1477" s="298"/>
      <c r="BA1477" s="298"/>
    </row>
    <row r="1478" spans="1:53" x14ac:dyDescent="0.25">
      <c r="A1478" s="9">
        <v>41823</v>
      </c>
      <c r="B1478" s="306" t="s">
        <v>89</v>
      </c>
      <c r="C1478" s="306"/>
      <c r="D1478" s="307">
        <v>1</v>
      </c>
      <c r="E1478" s="145">
        <v>194</v>
      </c>
      <c r="F1478" s="145">
        <v>581</v>
      </c>
      <c r="G1478" s="244">
        <v>1045.9609375</v>
      </c>
      <c r="H1478" s="244">
        <v>0.69357752799987793</v>
      </c>
      <c r="I1478" s="244">
        <v>5038967</v>
      </c>
      <c r="J1478" s="138"/>
      <c r="K1478" s="145">
        <v>125459</v>
      </c>
      <c r="L1478" s="250">
        <v>96.508022541228613</v>
      </c>
      <c r="M1478" s="145">
        <v>6798588</v>
      </c>
      <c r="N1478" s="250">
        <v>0</v>
      </c>
      <c r="O1478" s="145">
        <v>76985</v>
      </c>
      <c r="P1478" s="250">
        <v>0</v>
      </c>
      <c r="Q1478" s="145">
        <v>66990</v>
      </c>
      <c r="R1478" s="250">
        <v>99.920883178710938</v>
      </c>
      <c r="S1478" s="145">
        <v>5236025</v>
      </c>
      <c r="T1478" s="250">
        <v>99.982063293457031</v>
      </c>
      <c r="U1478" s="250">
        <v>99.754501342773438</v>
      </c>
      <c r="V1478" s="250">
        <v>99.871162414550781</v>
      </c>
      <c r="W1478" s="250">
        <v>99.675575256347656</v>
      </c>
      <c r="X1478" s="250">
        <v>99.853248596191406</v>
      </c>
      <c r="Y1478" s="145">
        <v>21669046</v>
      </c>
      <c r="Z1478" s="250">
        <v>99.890289306640625</v>
      </c>
      <c r="AA1478" s="145">
        <v>12294</v>
      </c>
      <c r="AB1478" s="250">
        <v>90.662109375</v>
      </c>
      <c r="AC1478" s="145">
        <v>67547</v>
      </c>
      <c r="AD1478" s="250">
        <v>0.28276607394218445</v>
      </c>
      <c r="AE1478" s="145">
        <v>9427</v>
      </c>
      <c r="AF1478" s="250">
        <v>98.971038818359375</v>
      </c>
      <c r="AG1478" s="145">
        <v>6764311</v>
      </c>
      <c r="AH1478" s="250">
        <v>0.1288231760263443</v>
      </c>
      <c r="AI1478" s="145">
        <v>13363</v>
      </c>
      <c r="AJ1478" s="250">
        <v>94.956222534179687</v>
      </c>
      <c r="AK1478" s="250">
        <v>2.8497164249420166</v>
      </c>
      <c r="AL1478" s="250">
        <v>0.15412651002407074</v>
      </c>
      <c r="AM1478" s="244"/>
      <c r="AN1478" s="138"/>
      <c r="AO1478" s="307"/>
      <c r="AP1478" s="145">
        <v>0</v>
      </c>
      <c r="AQ1478" s="145">
        <v>0</v>
      </c>
      <c r="AR1478" s="145">
        <v>0</v>
      </c>
      <c r="AS1478" s="145">
        <v>1</v>
      </c>
      <c r="AT1478" s="145">
        <v>0</v>
      </c>
      <c r="AU1478" s="145">
        <v>0</v>
      </c>
      <c r="AV1478" s="298"/>
      <c r="AW1478" s="298"/>
      <c r="AX1478" s="298"/>
      <c r="AY1478" s="298"/>
      <c r="AZ1478" s="298"/>
      <c r="BA1478" s="298"/>
    </row>
    <row r="1479" spans="1:53" x14ac:dyDescent="0.25">
      <c r="A1479" s="9">
        <v>41823</v>
      </c>
      <c r="B1479" s="309" t="s">
        <v>75</v>
      </c>
      <c r="C1479" s="309" t="s">
        <v>86</v>
      </c>
      <c r="D1479" s="310" t="s">
        <v>118</v>
      </c>
      <c r="E1479" s="127">
        <v>39</v>
      </c>
      <c r="F1479" s="127">
        <v>158</v>
      </c>
      <c r="G1479" s="245">
        <v>1241.209716796875</v>
      </c>
      <c r="H1479" s="245">
        <v>0.67680007219314575</v>
      </c>
      <c r="I1479" s="245">
        <v>829988.6875</v>
      </c>
      <c r="J1479" s="126">
        <v>0</v>
      </c>
      <c r="K1479" s="127">
        <v>142802</v>
      </c>
      <c r="L1479" s="251">
        <v>97.298357165866022</v>
      </c>
      <c r="M1479" s="127">
        <v>3263591</v>
      </c>
      <c r="N1479" s="251">
        <v>6.1282189562916756E-5</v>
      </c>
      <c r="O1479" s="127">
        <v>158159</v>
      </c>
      <c r="P1479" s="251">
        <v>5.0582010298967361E-3</v>
      </c>
      <c r="Q1479" s="127">
        <v>351057</v>
      </c>
      <c r="R1479" s="251">
        <v>99.890899658203125</v>
      </c>
      <c r="S1479" s="127">
        <v>2531208</v>
      </c>
      <c r="T1479" s="251">
        <v>99.933547973632812</v>
      </c>
      <c r="U1479" s="251">
        <v>99.794509887695312</v>
      </c>
      <c r="V1479" s="251">
        <v>99.546051025390625</v>
      </c>
      <c r="W1479" s="251">
        <v>99.685630798339844</v>
      </c>
      <c r="X1479" s="251">
        <v>99.479904174804688</v>
      </c>
      <c r="Y1479" s="127">
        <v>3267342</v>
      </c>
      <c r="Z1479" s="251">
        <v>99.943099975585938</v>
      </c>
      <c r="AA1479" s="127">
        <v>521414</v>
      </c>
      <c r="AB1479" s="251">
        <v>99.747032165527344</v>
      </c>
      <c r="AC1479" s="127">
        <v>158353</v>
      </c>
      <c r="AD1479" s="251">
        <v>0.33090627193450928</v>
      </c>
      <c r="AE1479" s="127">
        <v>19768</v>
      </c>
      <c r="AF1479" s="251">
        <v>98.568389892578125</v>
      </c>
      <c r="AG1479" s="127">
        <v>3256580</v>
      </c>
      <c r="AH1479" s="251">
        <v>0.10833451151847839</v>
      </c>
      <c r="AI1479" s="127">
        <v>105377</v>
      </c>
      <c r="AJ1479" s="251">
        <v>95.784660339355469</v>
      </c>
      <c r="AK1479" s="251">
        <v>1.1318247318267822</v>
      </c>
      <c r="AL1479" s="251">
        <v>5.93113973736763E-2</v>
      </c>
      <c r="AM1479" s="245">
        <v>0</v>
      </c>
      <c r="AN1479" s="126">
        <v>0</v>
      </c>
      <c r="AO1479" s="156">
        <v>0</v>
      </c>
      <c r="AP1479" s="127">
        <v>0</v>
      </c>
      <c r="AQ1479" s="127">
        <v>0</v>
      </c>
      <c r="AR1479" s="127">
        <v>0</v>
      </c>
      <c r="AS1479" s="127">
        <v>4</v>
      </c>
      <c r="AT1479" s="127">
        <v>0</v>
      </c>
      <c r="AU1479" s="127">
        <v>0</v>
      </c>
      <c r="AV1479" s="298"/>
      <c r="AW1479" s="298"/>
      <c r="AX1479" s="298"/>
      <c r="AY1479" s="298"/>
      <c r="AZ1479" s="298"/>
      <c r="BA1479" s="298"/>
    </row>
    <row r="1480" spans="1:53" x14ac:dyDescent="0.25">
      <c r="A1480" s="9">
        <v>41823</v>
      </c>
      <c r="B1480" s="309" t="s">
        <v>76</v>
      </c>
      <c r="C1480" s="309" t="s">
        <v>86</v>
      </c>
      <c r="D1480" s="310" t="s">
        <v>119</v>
      </c>
      <c r="E1480" s="127">
        <v>53</v>
      </c>
      <c r="F1480" s="127">
        <v>171</v>
      </c>
      <c r="G1480" s="245">
        <v>370.62960815429687</v>
      </c>
      <c r="H1480" s="245">
        <v>8.6399994790554047E-2</v>
      </c>
      <c r="I1480" s="245">
        <v>690077.3125</v>
      </c>
      <c r="J1480" s="126">
        <v>0</v>
      </c>
      <c r="K1480" s="127">
        <v>49275</v>
      </c>
      <c r="L1480" s="251">
        <v>97.325215626585489</v>
      </c>
      <c r="M1480" s="127">
        <v>1600883</v>
      </c>
      <c r="N1480" s="251">
        <v>0</v>
      </c>
      <c r="O1480" s="127">
        <v>44240</v>
      </c>
      <c r="P1480" s="251">
        <v>2.2603978868573904E-3</v>
      </c>
      <c r="Q1480" s="127">
        <v>129921</v>
      </c>
      <c r="R1480" s="251">
        <v>99.913795471191406</v>
      </c>
      <c r="S1480" s="127">
        <v>1212128</v>
      </c>
      <c r="T1480" s="251">
        <v>99.945877075195313</v>
      </c>
      <c r="U1480" s="251">
        <v>99.744575500488281</v>
      </c>
      <c r="V1480" s="251">
        <v>99.87738037109375</v>
      </c>
      <c r="W1480" s="251">
        <v>99.658592224121094</v>
      </c>
      <c r="X1480" s="251">
        <v>99.823326110839844</v>
      </c>
      <c r="Y1480" s="127">
        <v>1711844</v>
      </c>
      <c r="Z1480" s="251">
        <v>99.918098449707031</v>
      </c>
      <c r="AA1480" s="127">
        <v>272936</v>
      </c>
      <c r="AB1480" s="251">
        <v>99.87066650390625</v>
      </c>
      <c r="AC1480" s="127">
        <v>44280</v>
      </c>
      <c r="AD1480" s="251">
        <v>0.33875340223312378</v>
      </c>
      <c r="AE1480" s="127">
        <v>874</v>
      </c>
      <c r="AF1480" s="251">
        <v>97.025169372558594</v>
      </c>
      <c r="AG1480" s="127">
        <v>1603215</v>
      </c>
      <c r="AH1480" s="251">
        <v>0.12880368530750275</v>
      </c>
      <c r="AI1480" s="127">
        <v>14735</v>
      </c>
      <c r="AJ1480" s="251">
        <v>90.030540466308594</v>
      </c>
      <c r="AK1480" s="251">
        <v>1.2053930759429932</v>
      </c>
      <c r="AL1480" s="251">
        <v>6.0640949755907059E-2</v>
      </c>
      <c r="AM1480" s="245">
        <v>0</v>
      </c>
      <c r="AN1480" s="126">
        <v>0</v>
      </c>
      <c r="AO1480" s="156">
        <v>0</v>
      </c>
      <c r="AP1480" s="127">
        <v>0</v>
      </c>
      <c r="AQ1480" s="127">
        <v>0</v>
      </c>
      <c r="AR1480" s="127">
        <v>0</v>
      </c>
      <c r="AS1480" s="127">
        <v>0</v>
      </c>
      <c r="AT1480" s="127">
        <v>0</v>
      </c>
      <c r="AU1480" s="127">
        <v>0</v>
      </c>
      <c r="AV1480" s="298"/>
      <c r="AW1480" s="298"/>
      <c r="AX1480" s="298"/>
      <c r="AY1480" s="298"/>
      <c r="AZ1480" s="298"/>
      <c r="BA1480" s="298"/>
    </row>
    <row r="1481" spans="1:53" x14ac:dyDescent="0.25">
      <c r="A1481" s="9">
        <v>41823</v>
      </c>
      <c r="B1481" s="309" t="s">
        <v>77</v>
      </c>
      <c r="C1481" s="309" t="s">
        <v>86</v>
      </c>
      <c r="D1481" s="310" t="s">
        <v>118</v>
      </c>
      <c r="E1481" s="127">
        <v>65</v>
      </c>
      <c r="F1481" s="127">
        <v>220</v>
      </c>
      <c r="G1481" s="245">
        <v>592.31036376953125</v>
      </c>
      <c r="H1481" s="245">
        <v>1.473599910736084</v>
      </c>
      <c r="I1481" s="245">
        <v>938210.875</v>
      </c>
      <c r="J1481" s="126">
        <v>0</v>
      </c>
      <c r="K1481" s="127">
        <v>89483</v>
      </c>
      <c r="L1481" s="251">
        <v>97.12682855961468</v>
      </c>
      <c r="M1481" s="127">
        <v>2664852</v>
      </c>
      <c r="N1481" s="251">
        <v>0</v>
      </c>
      <c r="O1481" s="127">
        <v>68938</v>
      </c>
      <c r="P1481" s="251">
        <v>0</v>
      </c>
      <c r="Q1481" s="127">
        <v>220571</v>
      </c>
      <c r="R1481" s="251">
        <v>99.957839965820313</v>
      </c>
      <c r="S1481" s="127">
        <v>2019126</v>
      </c>
      <c r="T1481" s="251">
        <v>99.957305908203125</v>
      </c>
      <c r="U1481" s="251">
        <v>99.8389892578125</v>
      </c>
      <c r="V1481" s="251">
        <v>99.855789184570313</v>
      </c>
      <c r="W1481" s="251">
        <v>99.796897888183594</v>
      </c>
      <c r="X1481" s="251">
        <v>99.813156127929688</v>
      </c>
      <c r="Y1481" s="127">
        <v>2810202</v>
      </c>
      <c r="Z1481" s="251">
        <v>99.892745971679688</v>
      </c>
      <c r="AA1481" s="127">
        <v>509981</v>
      </c>
      <c r="AB1481" s="251">
        <v>99.839599609375</v>
      </c>
      <c r="AC1481" s="127">
        <v>68986</v>
      </c>
      <c r="AD1481" s="251">
        <v>0.23193112015724182</v>
      </c>
      <c r="AE1481" s="127">
        <v>5633</v>
      </c>
      <c r="AF1481" s="251">
        <v>98.5087890625</v>
      </c>
      <c r="AG1481" s="127">
        <v>2668653</v>
      </c>
      <c r="AH1481" s="251">
        <v>0.12845431268215179</v>
      </c>
      <c r="AI1481" s="127">
        <v>24019</v>
      </c>
      <c r="AJ1481" s="251">
        <v>95.074729919433594</v>
      </c>
      <c r="AK1481" s="251">
        <v>1.0862213373184204</v>
      </c>
      <c r="AL1481" s="251">
        <v>6.4827710390090942E-2</v>
      </c>
      <c r="AM1481" s="245">
        <v>0</v>
      </c>
      <c r="AN1481" s="126">
        <v>0</v>
      </c>
      <c r="AO1481" s="156">
        <v>0</v>
      </c>
      <c r="AP1481" s="127">
        <v>0</v>
      </c>
      <c r="AQ1481" s="127">
        <v>0</v>
      </c>
      <c r="AR1481" s="127">
        <v>0</v>
      </c>
      <c r="AS1481" s="127">
        <v>1</v>
      </c>
      <c r="AT1481" s="127">
        <v>0</v>
      </c>
      <c r="AU1481" s="127">
        <v>0</v>
      </c>
      <c r="AV1481" s="298"/>
      <c r="AW1481" s="298"/>
      <c r="AX1481" s="298"/>
      <c r="AY1481" s="298"/>
      <c r="AZ1481" s="298"/>
      <c r="BA1481" s="298"/>
    </row>
    <row r="1482" spans="1:53" x14ac:dyDescent="0.25">
      <c r="A1482" s="9">
        <v>41823</v>
      </c>
      <c r="B1482" s="309" t="s">
        <v>124</v>
      </c>
      <c r="C1482" s="309" t="s">
        <v>86</v>
      </c>
      <c r="D1482" s="310" t="s">
        <v>118</v>
      </c>
      <c r="E1482" s="127">
        <v>43</v>
      </c>
      <c r="F1482" s="127">
        <v>139</v>
      </c>
      <c r="G1482" s="245">
        <v>265.57440185546875</v>
      </c>
      <c r="H1482" s="245">
        <v>1.4400000683963299E-2</v>
      </c>
      <c r="I1482" s="245">
        <v>490250.25</v>
      </c>
      <c r="J1482" s="126">
        <v>0</v>
      </c>
      <c r="K1482" s="127">
        <v>21981</v>
      </c>
      <c r="L1482" s="251">
        <v>96.569764796870032</v>
      </c>
      <c r="M1482" s="127">
        <v>1464892</v>
      </c>
      <c r="N1482" s="251">
        <v>0</v>
      </c>
      <c r="O1482" s="127">
        <v>33210</v>
      </c>
      <c r="P1482" s="251">
        <v>0</v>
      </c>
      <c r="Q1482" s="127">
        <v>92241</v>
      </c>
      <c r="R1482" s="251">
        <v>99.921943664550781</v>
      </c>
      <c r="S1482" s="127">
        <v>1097457</v>
      </c>
      <c r="T1482" s="251">
        <v>99.917350769042969</v>
      </c>
      <c r="U1482" s="251">
        <v>99.593498229980469</v>
      </c>
      <c r="V1482" s="251">
        <v>99.75738525390625</v>
      </c>
      <c r="W1482" s="251">
        <v>99.515762329101563</v>
      </c>
      <c r="X1482" s="251">
        <v>99.674934387207031</v>
      </c>
      <c r="Y1482" s="127">
        <v>1596883</v>
      </c>
      <c r="Z1482" s="251">
        <v>99.906005859375</v>
      </c>
      <c r="AA1482" s="127">
        <v>277456</v>
      </c>
      <c r="AB1482" s="251">
        <v>99.873855590820313</v>
      </c>
      <c r="AC1482" s="127">
        <v>33193</v>
      </c>
      <c r="AD1482" s="251">
        <v>0.35248395800590515</v>
      </c>
      <c r="AE1482" s="127">
        <v>2845</v>
      </c>
      <c r="AF1482" s="251">
        <v>98.101936340332031</v>
      </c>
      <c r="AG1482" s="127">
        <v>1465548</v>
      </c>
      <c r="AH1482" s="251">
        <v>0.12759731709957123</v>
      </c>
      <c r="AI1482" s="127">
        <v>19682</v>
      </c>
      <c r="AJ1482" s="251">
        <v>92.815773010253906</v>
      </c>
      <c r="AK1482" s="251">
        <v>0.91369736194610596</v>
      </c>
      <c r="AL1482" s="251">
        <v>5.4491370916366577E-2</v>
      </c>
      <c r="AM1482" s="245">
        <v>0</v>
      </c>
      <c r="AN1482" s="126">
        <v>0</v>
      </c>
      <c r="AO1482" s="156">
        <v>0</v>
      </c>
      <c r="AP1482" s="127">
        <v>0</v>
      </c>
      <c r="AQ1482" s="127">
        <v>0</v>
      </c>
      <c r="AR1482" s="127">
        <v>0</v>
      </c>
      <c r="AS1482" s="127">
        <v>0</v>
      </c>
      <c r="AT1482" s="127">
        <v>0</v>
      </c>
      <c r="AU1482" s="127">
        <v>0</v>
      </c>
      <c r="AV1482" s="298"/>
      <c r="AW1482" s="298"/>
      <c r="AX1482" s="298"/>
      <c r="AY1482" s="298"/>
      <c r="AZ1482" s="298"/>
      <c r="BA1482" s="298"/>
    </row>
    <row r="1483" spans="1:53" x14ac:dyDescent="0.25">
      <c r="A1483" s="9">
        <v>41823</v>
      </c>
      <c r="B1483" s="309" t="s">
        <v>78</v>
      </c>
      <c r="C1483" s="309" t="s">
        <v>86</v>
      </c>
      <c r="D1483" s="310" t="s">
        <v>118</v>
      </c>
      <c r="E1483" s="127">
        <v>33</v>
      </c>
      <c r="F1483" s="127">
        <v>104</v>
      </c>
      <c r="G1483" s="245">
        <v>460.96072387695312</v>
      </c>
      <c r="H1483" s="245">
        <v>0.1679999977350235</v>
      </c>
      <c r="I1483" s="245">
        <v>400070.71875</v>
      </c>
      <c r="J1483" s="126">
        <v>0</v>
      </c>
      <c r="K1483" s="127">
        <v>59164</v>
      </c>
      <c r="L1483" s="251">
        <v>97.175647353120141</v>
      </c>
      <c r="M1483" s="127">
        <v>1412152</v>
      </c>
      <c r="N1483" s="251">
        <v>0</v>
      </c>
      <c r="O1483" s="127">
        <v>55749</v>
      </c>
      <c r="P1483" s="251">
        <v>0</v>
      </c>
      <c r="Q1483" s="127">
        <v>143774</v>
      </c>
      <c r="R1483" s="251">
        <v>99.952705383300781</v>
      </c>
      <c r="S1483" s="127">
        <v>1043223</v>
      </c>
      <c r="T1483" s="251">
        <v>99.947372436523438</v>
      </c>
      <c r="U1483" s="251">
        <v>99.874435424804688</v>
      </c>
      <c r="V1483" s="251">
        <v>99.872108459472656</v>
      </c>
      <c r="W1483" s="251">
        <v>99.827201843261719</v>
      </c>
      <c r="X1483" s="251">
        <v>99.819549560546875</v>
      </c>
      <c r="Y1483" s="127">
        <v>1516171</v>
      </c>
      <c r="Z1483" s="251">
        <v>99.899551391601563</v>
      </c>
      <c r="AA1483" s="127">
        <v>234731</v>
      </c>
      <c r="AB1483" s="251">
        <v>99.827888488769531</v>
      </c>
      <c r="AC1483" s="127">
        <v>55797</v>
      </c>
      <c r="AD1483" s="251">
        <v>0.22223417460918427</v>
      </c>
      <c r="AE1483" s="127">
        <v>4029</v>
      </c>
      <c r="AF1483" s="251">
        <v>97.939933776855469</v>
      </c>
      <c r="AG1483" s="127">
        <v>1415303</v>
      </c>
      <c r="AH1483" s="251">
        <v>0.16229739785194397</v>
      </c>
      <c r="AI1483" s="127">
        <v>12986</v>
      </c>
      <c r="AJ1483" s="251">
        <v>94.709686279296875</v>
      </c>
      <c r="AK1483" s="251">
        <v>1.1829825639724731</v>
      </c>
      <c r="AL1483" s="251">
        <v>5.9092290699481964E-2</v>
      </c>
      <c r="AM1483" s="245">
        <v>0</v>
      </c>
      <c r="AN1483" s="126">
        <v>0</v>
      </c>
      <c r="AO1483" s="156">
        <v>0</v>
      </c>
      <c r="AP1483" s="127">
        <v>0</v>
      </c>
      <c r="AQ1483" s="127">
        <v>0</v>
      </c>
      <c r="AR1483" s="127">
        <v>0</v>
      </c>
      <c r="AS1483" s="127">
        <v>0</v>
      </c>
      <c r="AT1483" s="127">
        <v>0</v>
      </c>
      <c r="AU1483" s="127">
        <v>0</v>
      </c>
      <c r="AV1483" s="298"/>
      <c r="AW1483" s="298"/>
      <c r="AX1483" s="298"/>
      <c r="AY1483" s="298"/>
      <c r="AZ1483" s="298"/>
      <c r="BA1483" s="298"/>
    </row>
    <row r="1484" spans="1:53" x14ac:dyDescent="0.25">
      <c r="A1484" s="9">
        <v>41823</v>
      </c>
      <c r="B1484" s="309" t="s">
        <v>79</v>
      </c>
      <c r="C1484" s="309" t="s">
        <v>86</v>
      </c>
      <c r="D1484" s="310" t="s">
        <v>119</v>
      </c>
      <c r="E1484" s="127">
        <v>81</v>
      </c>
      <c r="F1484" s="127">
        <v>273</v>
      </c>
      <c r="G1484" s="245">
        <v>383.107177734375</v>
      </c>
      <c r="H1484" s="245">
        <v>0.24240002036094666</v>
      </c>
      <c r="I1484" s="245">
        <v>1214813.75</v>
      </c>
      <c r="J1484" s="126">
        <v>0</v>
      </c>
      <c r="K1484" s="127">
        <v>60469</v>
      </c>
      <c r="L1484" s="251">
        <v>96.684251434619398</v>
      </c>
      <c r="M1484" s="127">
        <v>2692024</v>
      </c>
      <c r="N1484" s="251">
        <v>0</v>
      </c>
      <c r="O1484" s="127">
        <v>47335</v>
      </c>
      <c r="P1484" s="251">
        <v>0</v>
      </c>
      <c r="Q1484" s="127">
        <v>163656</v>
      </c>
      <c r="R1484" s="251">
        <v>99.899787902832031</v>
      </c>
      <c r="S1484" s="127">
        <v>2025580</v>
      </c>
      <c r="T1484" s="251">
        <v>99.904327392578125</v>
      </c>
      <c r="U1484" s="251">
        <v>99.664093017578125</v>
      </c>
      <c r="V1484" s="251">
        <v>99.697921752929688</v>
      </c>
      <c r="W1484" s="251">
        <v>99.564216613769531</v>
      </c>
      <c r="X1484" s="251">
        <v>99.6025390625</v>
      </c>
      <c r="Y1484" s="127">
        <v>3420417</v>
      </c>
      <c r="Z1484" s="251">
        <v>99.9219970703125</v>
      </c>
      <c r="AA1484" s="127">
        <v>637010</v>
      </c>
      <c r="AB1484" s="251">
        <v>99.866561889648438</v>
      </c>
      <c r="AC1484" s="127">
        <v>47325</v>
      </c>
      <c r="AD1484" s="251">
        <v>0.30216586589813232</v>
      </c>
      <c r="AE1484" s="127">
        <v>3019</v>
      </c>
      <c r="AF1484" s="251">
        <v>98.807548522949219</v>
      </c>
      <c r="AG1484" s="127">
        <v>2692299</v>
      </c>
      <c r="AH1484" s="251">
        <v>0.12294325232505798</v>
      </c>
      <c r="AI1484" s="127">
        <v>22423</v>
      </c>
      <c r="AJ1484" s="251">
        <v>96.334121704101563</v>
      </c>
      <c r="AK1484" s="251">
        <v>1.003345251083374</v>
      </c>
      <c r="AL1484" s="251">
        <v>6.3969947397708893E-2</v>
      </c>
      <c r="AM1484" s="245">
        <v>0</v>
      </c>
      <c r="AN1484" s="126">
        <v>0</v>
      </c>
      <c r="AO1484" s="156">
        <v>0</v>
      </c>
      <c r="AP1484" s="127">
        <v>0</v>
      </c>
      <c r="AQ1484" s="127">
        <v>0</v>
      </c>
      <c r="AR1484" s="127">
        <v>0</v>
      </c>
      <c r="AS1484" s="127">
        <v>3</v>
      </c>
      <c r="AT1484" s="127">
        <v>0</v>
      </c>
      <c r="AU1484" s="127">
        <v>0</v>
      </c>
      <c r="AV1484" s="298"/>
      <c r="AW1484" s="298"/>
      <c r="AX1484" s="298"/>
      <c r="AY1484" s="298"/>
      <c r="AZ1484" s="298"/>
      <c r="BA1484" s="298"/>
    </row>
    <row r="1485" spans="1:53" x14ac:dyDescent="0.25">
      <c r="A1485" s="9">
        <v>41823</v>
      </c>
      <c r="B1485" s="309" t="s">
        <v>80</v>
      </c>
      <c r="C1485" s="309" t="s">
        <v>86</v>
      </c>
      <c r="D1485" s="310" t="s">
        <v>119</v>
      </c>
      <c r="E1485" s="127">
        <v>58</v>
      </c>
      <c r="F1485" s="127">
        <v>180</v>
      </c>
      <c r="G1485" s="245">
        <v>263.6832275390625</v>
      </c>
      <c r="H1485" s="245">
        <v>0.12000000476837158</v>
      </c>
      <c r="I1485" s="245">
        <v>752559.8125</v>
      </c>
      <c r="J1485" s="126">
        <v>0</v>
      </c>
      <c r="K1485" s="127">
        <v>37312</v>
      </c>
      <c r="L1485" s="251">
        <v>97.019725557461413</v>
      </c>
      <c r="M1485" s="127">
        <v>1511862</v>
      </c>
      <c r="N1485" s="251">
        <v>0</v>
      </c>
      <c r="O1485" s="127">
        <v>30774</v>
      </c>
      <c r="P1485" s="251">
        <v>0</v>
      </c>
      <c r="Q1485" s="127">
        <v>85405</v>
      </c>
      <c r="R1485" s="251">
        <v>99.940284729003906</v>
      </c>
      <c r="S1485" s="127">
        <v>1140787</v>
      </c>
      <c r="T1485" s="251">
        <v>99.950294494628906</v>
      </c>
      <c r="U1485" s="251">
        <v>99.788780212402344</v>
      </c>
      <c r="V1485" s="251">
        <v>99.9130859375</v>
      </c>
      <c r="W1485" s="251">
        <v>99.729194641113281</v>
      </c>
      <c r="X1485" s="251">
        <v>99.863426208496094</v>
      </c>
      <c r="Y1485" s="127">
        <v>1615179</v>
      </c>
      <c r="Z1485" s="251">
        <v>99.919578552246094</v>
      </c>
      <c r="AA1485" s="127">
        <v>289719</v>
      </c>
      <c r="AB1485" s="251">
        <v>99.885406494140625</v>
      </c>
      <c r="AC1485" s="127">
        <v>30794</v>
      </c>
      <c r="AD1485" s="251">
        <v>0.29875949025154114</v>
      </c>
      <c r="AE1485" s="127">
        <v>2031</v>
      </c>
      <c r="AF1485" s="251">
        <v>98.719841003417969</v>
      </c>
      <c r="AG1485" s="127">
        <v>1514169</v>
      </c>
      <c r="AH1485" s="251">
        <v>0.11742414534091949</v>
      </c>
      <c r="AI1485" s="127">
        <v>12802</v>
      </c>
      <c r="AJ1485" s="251">
        <v>96.031867980957031</v>
      </c>
      <c r="AK1485" s="251">
        <v>1.2422908544540405</v>
      </c>
      <c r="AL1485" s="251">
        <v>7.1369454264640808E-2</v>
      </c>
      <c r="AM1485" s="245">
        <v>0</v>
      </c>
      <c r="AN1485" s="126">
        <v>0</v>
      </c>
      <c r="AO1485" s="156">
        <v>0</v>
      </c>
      <c r="AP1485" s="127">
        <v>0</v>
      </c>
      <c r="AQ1485" s="127">
        <v>0</v>
      </c>
      <c r="AR1485" s="127">
        <v>0</v>
      </c>
      <c r="AS1485" s="127">
        <v>1</v>
      </c>
      <c r="AT1485" s="127">
        <v>0</v>
      </c>
      <c r="AU1485" s="127">
        <v>1</v>
      </c>
      <c r="AV1485" s="298"/>
      <c r="AW1485" s="298"/>
      <c r="AX1485" s="298"/>
      <c r="AY1485" s="298"/>
      <c r="AZ1485" s="298"/>
      <c r="BA1485" s="298"/>
    </row>
    <row r="1486" spans="1:53" x14ac:dyDescent="0.25">
      <c r="A1486" s="9">
        <v>41823</v>
      </c>
      <c r="B1486" s="309" t="s">
        <v>81</v>
      </c>
      <c r="C1486" s="309" t="s">
        <v>86</v>
      </c>
      <c r="D1486" s="310" t="s">
        <v>119</v>
      </c>
      <c r="E1486" s="127">
        <v>40</v>
      </c>
      <c r="F1486" s="127">
        <v>134</v>
      </c>
      <c r="G1486" s="245">
        <v>257.3375244140625</v>
      </c>
      <c r="H1486" s="245">
        <v>2.1600000560283661E-2</v>
      </c>
      <c r="I1486" s="245">
        <v>681947.1875</v>
      </c>
      <c r="J1486" s="126">
        <v>0</v>
      </c>
      <c r="K1486" s="127">
        <v>26906</v>
      </c>
      <c r="L1486" s="251">
        <v>97.052701999554003</v>
      </c>
      <c r="M1486" s="127">
        <v>1293760</v>
      </c>
      <c r="N1486" s="251">
        <v>0</v>
      </c>
      <c r="O1486" s="127">
        <v>29982</v>
      </c>
      <c r="P1486" s="251">
        <v>0</v>
      </c>
      <c r="Q1486" s="127">
        <v>98637</v>
      </c>
      <c r="R1486" s="251">
        <v>99.905715942382813</v>
      </c>
      <c r="S1486" s="127">
        <v>976007</v>
      </c>
      <c r="T1486" s="251">
        <v>99.938728332519531</v>
      </c>
      <c r="U1486" s="251">
        <v>99.743179321289062</v>
      </c>
      <c r="V1486" s="251">
        <v>99.830184936523438</v>
      </c>
      <c r="W1486" s="251">
        <v>99.649139404296875</v>
      </c>
      <c r="X1486" s="251">
        <v>99.769020080566406</v>
      </c>
      <c r="Y1486" s="127">
        <v>1500938</v>
      </c>
      <c r="Z1486" s="251">
        <v>99.926109313964844</v>
      </c>
      <c r="AA1486" s="127">
        <v>291940</v>
      </c>
      <c r="AB1486" s="251">
        <v>99.885932922363281</v>
      </c>
      <c r="AC1486" s="127">
        <v>29984</v>
      </c>
      <c r="AD1486" s="251">
        <v>0.25680363178253174</v>
      </c>
      <c r="AE1486" s="127">
        <v>1913</v>
      </c>
      <c r="AF1486" s="251">
        <v>98.954521179199219</v>
      </c>
      <c r="AG1486" s="127">
        <v>1295030</v>
      </c>
      <c r="AH1486" s="251">
        <v>0.12455309927463531</v>
      </c>
      <c r="AI1486" s="127">
        <v>11343</v>
      </c>
      <c r="AJ1486" s="251">
        <v>95.750686645507813</v>
      </c>
      <c r="AK1486" s="251">
        <v>0.93476641178131104</v>
      </c>
      <c r="AL1486" s="251">
        <v>6.8364910781383514E-2</v>
      </c>
      <c r="AM1486" s="245">
        <v>0</v>
      </c>
      <c r="AN1486" s="126">
        <v>0</v>
      </c>
      <c r="AO1486" s="156">
        <v>0</v>
      </c>
      <c r="AP1486" s="127">
        <v>0</v>
      </c>
      <c r="AQ1486" s="127">
        <v>0</v>
      </c>
      <c r="AR1486" s="127">
        <v>0</v>
      </c>
      <c r="AS1486" s="127">
        <v>1</v>
      </c>
      <c r="AT1486" s="127">
        <v>0</v>
      </c>
      <c r="AU1486" s="127">
        <v>0</v>
      </c>
      <c r="AV1486" s="298"/>
      <c r="AW1486" s="298"/>
      <c r="AX1486" s="298"/>
      <c r="AY1486" s="298"/>
      <c r="AZ1486" s="298"/>
      <c r="BA1486" s="298"/>
    </row>
    <row r="1487" spans="1:53" x14ac:dyDescent="0.25">
      <c r="A1487" s="9">
        <v>41823</v>
      </c>
      <c r="B1487" s="309" t="s">
        <v>125</v>
      </c>
      <c r="C1487" s="309" t="s">
        <v>86</v>
      </c>
      <c r="D1487" s="310" t="s">
        <v>119</v>
      </c>
      <c r="E1487" s="127">
        <v>16</v>
      </c>
      <c r="F1487" s="127">
        <v>58</v>
      </c>
      <c r="G1487" s="245">
        <v>299.01116943359375</v>
      </c>
      <c r="H1487" s="245">
        <v>7.4400000274181366E-2</v>
      </c>
      <c r="I1487" s="245">
        <v>295352.34375</v>
      </c>
      <c r="J1487" s="126">
        <v>0</v>
      </c>
      <c r="K1487" s="127">
        <v>51236</v>
      </c>
      <c r="L1487" s="251">
        <v>96.98844562417051</v>
      </c>
      <c r="M1487" s="127">
        <v>822550</v>
      </c>
      <c r="N1487" s="251">
        <v>0</v>
      </c>
      <c r="O1487" s="127">
        <v>38486</v>
      </c>
      <c r="P1487" s="251">
        <v>0</v>
      </c>
      <c r="Q1487" s="127">
        <v>83777</v>
      </c>
      <c r="R1487" s="251">
        <v>99.948677062988281</v>
      </c>
      <c r="S1487" s="127">
        <v>626750</v>
      </c>
      <c r="T1487" s="251">
        <v>99.962982177734375</v>
      </c>
      <c r="U1487" s="251">
        <v>99.7999267578125</v>
      </c>
      <c r="V1487" s="251">
        <v>99.781532287597656</v>
      </c>
      <c r="W1487" s="251">
        <v>99.748703002929688</v>
      </c>
      <c r="X1487" s="251">
        <v>99.744598388671875</v>
      </c>
      <c r="Y1487" s="127">
        <v>848717</v>
      </c>
      <c r="Z1487" s="251">
        <v>99.948509216308594</v>
      </c>
      <c r="AA1487" s="127">
        <v>140531</v>
      </c>
      <c r="AB1487" s="251">
        <v>99.886856079101563</v>
      </c>
      <c r="AC1487" s="127">
        <v>38499</v>
      </c>
      <c r="AD1487" s="251">
        <v>0.22857736051082611</v>
      </c>
      <c r="AE1487" s="127">
        <v>3162</v>
      </c>
      <c r="AF1487" s="251">
        <v>98.924728393554688</v>
      </c>
      <c r="AG1487" s="127">
        <v>822830</v>
      </c>
      <c r="AH1487" s="251">
        <v>0.11983034014701843</v>
      </c>
      <c r="AI1487" s="127">
        <v>10994</v>
      </c>
      <c r="AJ1487" s="251">
        <v>93.1781005859375</v>
      </c>
      <c r="AK1487" s="251">
        <v>1.1173946857452393</v>
      </c>
      <c r="AL1487" s="251">
        <v>5.0387933850288391E-2</v>
      </c>
      <c r="AM1487" s="245">
        <v>0</v>
      </c>
      <c r="AN1487" s="126">
        <v>0</v>
      </c>
      <c r="AO1487" s="156">
        <v>0</v>
      </c>
      <c r="AP1487" s="127">
        <v>0</v>
      </c>
      <c r="AQ1487" s="127">
        <v>0</v>
      </c>
      <c r="AR1487" s="127">
        <v>0</v>
      </c>
      <c r="AS1487" s="127">
        <v>0</v>
      </c>
      <c r="AT1487" s="127">
        <v>0</v>
      </c>
      <c r="AU1487" s="127">
        <v>0</v>
      </c>
      <c r="AV1487" s="298"/>
      <c r="AW1487" s="298"/>
      <c r="AX1487" s="298"/>
      <c r="AY1487" s="298"/>
      <c r="AZ1487" s="298"/>
      <c r="BA1487" s="298"/>
    </row>
    <row r="1488" spans="1:53" x14ac:dyDescent="0.25">
      <c r="A1488" s="9">
        <v>41823</v>
      </c>
      <c r="B1488" s="313" t="s">
        <v>82</v>
      </c>
      <c r="C1488" s="313" t="s">
        <v>86</v>
      </c>
      <c r="D1488" s="314" t="s">
        <v>120</v>
      </c>
      <c r="E1488" s="131">
        <v>51</v>
      </c>
      <c r="F1488" s="131">
        <v>165</v>
      </c>
      <c r="G1488" s="246">
        <v>321.29513549804687</v>
      </c>
      <c r="H1488" s="246">
        <v>9.3600004911422729E-2</v>
      </c>
      <c r="I1488" s="246">
        <v>619105.9375</v>
      </c>
      <c r="J1488" s="129">
        <v>0</v>
      </c>
      <c r="K1488" s="128">
        <v>47691</v>
      </c>
      <c r="L1488" s="252">
        <v>96.640875636912625</v>
      </c>
      <c r="M1488" s="128">
        <v>1173498</v>
      </c>
      <c r="N1488" s="252">
        <v>8.5215317085385323E-5</v>
      </c>
      <c r="O1488" s="128">
        <v>47845</v>
      </c>
      <c r="P1488" s="252">
        <v>2.0900825038552284E-3</v>
      </c>
      <c r="Q1488" s="128">
        <v>120765</v>
      </c>
      <c r="R1488" s="252">
        <v>99.92547607421875</v>
      </c>
      <c r="S1488" s="128">
        <v>904810</v>
      </c>
      <c r="T1488" s="252">
        <v>99.903961181640625</v>
      </c>
      <c r="U1488" s="252">
        <v>99.847427368164062</v>
      </c>
      <c r="V1488" s="252">
        <v>99.885215759277344</v>
      </c>
      <c r="W1488" s="252">
        <v>99.773017883300781</v>
      </c>
      <c r="X1488" s="252">
        <v>99.789283752441406</v>
      </c>
      <c r="Y1488" s="128">
        <v>1014851</v>
      </c>
      <c r="Z1488" s="252">
        <v>99.916244506835938</v>
      </c>
      <c r="AA1488" s="128">
        <v>179435</v>
      </c>
      <c r="AB1488" s="252">
        <v>99.755340576171875</v>
      </c>
      <c r="AC1488" s="128">
        <v>47910</v>
      </c>
      <c r="AD1488" s="252">
        <v>0.27551659941673279</v>
      </c>
      <c r="AE1488" s="128">
        <v>4648</v>
      </c>
      <c r="AF1488" s="252">
        <v>98.321861267089844</v>
      </c>
      <c r="AG1488" s="128">
        <v>1176911</v>
      </c>
      <c r="AH1488" s="252">
        <v>0.26357132196426392</v>
      </c>
      <c r="AI1488" s="128">
        <v>11828</v>
      </c>
      <c r="AJ1488" s="252">
        <v>94.259384155273437</v>
      </c>
      <c r="AK1488" s="252">
        <v>1.3475137948989868</v>
      </c>
      <c r="AL1488" s="252">
        <v>7.84272700548172E-2</v>
      </c>
      <c r="AM1488" s="246">
        <v>0</v>
      </c>
      <c r="AN1488" s="129">
        <v>0</v>
      </c>
      <c r="AO1488" s="129">
        <v>0</v>
      </c>
      <c r="AP1488" s="296">
        <v>0</v>
      </c>
      <c r="AQ1488" s="296">
        <v>0</v>
      </c>
      <c r="AR1488" s="296">
        <v>0</v>
      </c>
      <c r="AS1488" s="296">
        <v>0</v>
      </c>
      <c r="AT1488" s="296">
        <v>1</v>
      </c>
      <c r="AU1488" s="296">
        <v>0</v>
      </c>
      <c r="AV1488" s="298"/>
      <c r="AW1488" s="298"/>
      <c r="AX1488" s="298"/>
      <c r="AY1488" s="298"/>
      <c r="AZ1488" s="298"/>
      <c r="BA1488" s="298"/>
    </row>
    <row r="1489" spans="1:53" x14ac:dyDescent="0.25">
      <c r="A1489" s="9">
        <v>41823</v>
      </c>
      <c r="B1489" s="313" t="s">
        <v>83</v>
      </c>
      <c r="C1489" s="313" t="s">
        <v>86</v>
      </c>
      <c r="D1489" s="314" t="s">
        <v>120</v>
      </c>
      <c r="E1489" s="131">
        <v>46</v>
      </c>
      <c r="F1489" s="131">
        <v>140</v>
      </c>
      <c r="G1489" s="246">
        <v>128.63758850097656</v>
      </c>
      <c r="H1489" s="246">
        <v>1.6800001263618469E-2</v>
      </c>
      <c r="I1489" s="246">
        <v>687056.875</v>
      </c>
      <c r="J1489" s="131">
        <v>0</v>
      </c>
      <c r="K1489" s="130">
        <v>23838</v>
      </c>
      <c r="L1489" s="253">
        <v>96.534944206728753</v>
      </c>
      <c r="M1489" s="130">
        <v>776339</v>
      </c>
      <c r="N1489" s="253">
        <v>0</v>
      </c>
      <c r="O1489" s="130">
        <v>17637</v>
      </c>
      <c r="P1489" s="253">
        <v>0</v>
      </c>
      <c r="Q1489" s="130">
        <v>53372</v>
      </c>
      <c r="R1489" s="253">
        <v>99.917556762695313</v>
      </c>
      <c r="S1489" s="130">
        <v>608606</v>
      </c>
      <c r="T1489" s="253">
        <v>99.887939453125</v>
      </c>
      <c r="U1489" s="253">
        <v>99.739181518554687</v>
      </c>
      <c r="V1489" s="253">
        <v>99.812583923339844</v>
      </c>
      <c r="W1489" s="253">
        <v>99.656951904296875</v>
      </c>
      <c r="X1489" s="253">
        <v>99.700736999511719</v>
      </c>
      <c r="Y1489" s="130">
        <v>898033</v>
      </c>
      <c r="Z1489" s="253">
        <v>99.862922668457031</v>
      </c>
      <c r="AA1489" s="130">
        <v>187753</v>
      </c>
      <c r="AB1489" s="253">
        <v>99.783226013183594</v>
      </c>
      <c r="AC1489" s="130">
        <v>17647</v>
      </c>
      <c r="AD1489" s="253">
        <v>0.28900095820426941</v>
      </c>
      <c r="AE1489" s="130">
        <v>1624</v>
      </c>
      <c r="AF1489" s="253">
        <v>98.399017333984375</v>
      </c>
      <c r="AG1489" s="130">
        <v>780135</v>
      </c>
      <c r="AH1489" s="253">
        <v>0.38288244605064392</v>
      </c>
      <c r="AI1489" s="130">
        <v>5969</v>
      </c>
      <c r="AJ1489" s="253">
        <v>97.570785522460938</v>
      </c>
      <c r="AK1489" s="253">
        <v>1.3032037019729614</v>
      </c>
      <c r="AL1489" s="253">
        <v>7.2045013308525085E-2</v>
      </c>
      <c r="AM1489" s="256">
        <v>0</v>
      </c>
      <c r="AN1489" s="131">
        <v>0</v>
      </c>
      <c r="AO1489" s="131">
        <v>0</v>
      </c>
      <c r="AP1489" s="296">
        <v>0</v>
      </c>
      <c r="AQ1489" s="296">
        <v>0</v>
      </c>
      <c r="AR1489" s="296">
        <v>0</v>
      </c>
      <c r="AS1489" s="296">
        <v>0</v>
      </c>
      <c r="AT1489" s="296">
        <v>3</v>
      </c>
      <c r="AU1489" s="296">
        <v>0</v>
      </c>
      <c r="AV1489" s="298"/>
      <c r="AW1489" s="298"/>
      <c r="AX1489" s="298"/>
      <c r="AY1489" s="298"/>
      <c r="AZ1489" s="298"/>
      <c r="BA1489" s="298"/>
    </row>
    <row r="1490" spans="1:53" x14ac:dyDescent="0.25">
      <c r="A1490" s="9">
        <v>41823</v>
      </c>
      <c r="B1490" s="299" t="s">
        <v>85</v>
      </c>
      <c r="C1490" s="299" t="s">
        <v>86</v>
      </c>
      <c r="D1490" s="300">
        <v>3</v>
      </c>
      <c r="E1490" s="124">
        <v>134</v>
      </c>
      <c r="F1490" s="124">
        <v>435</v>
      </c>
      <c r="G1490" s="242">
        <v>256.44952392578125</v>
      </c>
      <c r="H1490" s="242">
        <v>4.7999996691942215E-2</v>
      </c>
      <c r="I1490" s="242">
        <v>2520978.5</v>
      </c>
      <c r="J1490" s="125">
        <v>0</v>
      </c>
      <c r="K1490" s="124">
        <v>60294</v>
      </c>
      <c r="L1490" s="248">
        <v>96.473944339403602</v>
      </c>
      <c r="M1490" s="124">
        <v>3013319</v>
      </c>
      <c r="N1490" s="248">
        <v>0</v>
      </c>
      <c r="O1490" s="124">
        <v>34177</v>
      </c>
      <c r="P1490" s="248">
        <v>0</v>
      </c>
      <c r="Q1490" s="124">
        <v>172773</v>
      </c>
      <c r="R1490" s="248">
        <v>99.873245239257813</v>
      </c>
      <c r="S1490" s="124">
        <v>2211126</v>
      </c>
      <c r="T1490" s="248">
        <v>99.907516479492187</v>
      </c>
      <c r="U1490" s="248">
        <v>99.786407470703125</v>
      </c>
      <c r="V1490" s="248">
        <v>99.913017272949219</v>
      </c>
      <c r="W1490" s="248">
        <v>99.659919738769531</v>
      </c>
      <c r="X1490" s="248">
        <v>99.82061767578125</v>
      </c>
      <c r="Y1490" s="124">
        <v>4894337</v>
      </c>
      <c r="Z1490" s="248">
        <v>99.89892578125</v>
      </c>
      <c r="AA1490" s="124">
        <v>875699</v>
      </c>
      <c r="AB1490" s="248">
        <v>99.76190185546875</v>
      </c>
      <c r="AC1490" s="124">
        <v>34295</v>
      </c>
      <c r="AD1490" s="248">
        <v>0.54526901245117188</v>
      </c>
      <c r="AE1490" s="124">
        <v>2604</v>
      </c>
      <c r="AF1490" s="248">
        <v>95.929336547851563</v>
      </c>
      <c r="AG1490" s="124">
        <v>3032793</v>
      </c>
      <c r="AH1490" s="248">
        <v>0.24033951759338379</v>
      </c>
      <c r="AI1490" s="124">
        <v>20160</v>
      </c>
      <c r="AJ1490" s="248">
        <v>90.689483642578125</v>
      </c>
      <c r="AK1490" s="248">
        <v>1.2465115785598755</v>
      </c>
      <c r="AL1490" s="248">
        <v>6.8854488432407379E-2</v>
      </c>
      <c r="AM1490" s="242">
        <v>0</v>
      </c>
      <c r="AN1490" s="125">
        <v>0</v>
      </c>
      <c r="AO1490" s="300">
        <v>0</v>
      </c>
      <c r="AP1490" s="124">
        <v>0</v>
      </c>
      <c r="AQ1490" s="124">
        <v>0</v>
      </c>
      <c r="AR1490" s="124">
        <v>0</v>
      </c>
      <c r="AS1490" s="124">
        <v>0</v>
      </c>
      <c r="AT1490" s="124">
        <v>0</v>
      </c>
      <c r="AU1490" s="124">
        <v>1</v>
      </c>
      <c r="AV1490" s="298"/>
      <c r="AW1490" s="298"/>
      <c r="AX1490" s="298"/>
      <c r="AY1490" s="298"/>
      <c r="AZ1490" s="298"/>
      <c r="BA1490" s="298"/>
    </row>
    <row r="1491" spans="1:53" x14ac:dyDescent="0.25">
      <c r="A1491" s="9">
        <v>41823</v>
      </c>
      <c r="B1491" s="304" t="s">
        <v>84</v>
      </c>
      <c r="C1491" s="304" t="s">
        <v>87</v>
      </c>
      <c r="D1491" s="305">
        <v>2</v>
      </c>
      <c r="E1491" s="142">
        <v>194</v>
      </c>
      <c r="F1491" s="142">
        <v>581</v>
      </c>
      <c r="G1491" s="243">
        <v>1045.9609375</v>
      </c>
      <c r="H1491" s="243">
        <v>0.69357752799987793</v>
      </c>
      <c r="I1491" s="243">
        <v>5038967</v>
      </c>
      <c r="J1491" s="143">
        <v>0</v>
      </c>
      <c r="K1491" s="142">
        <v>125459</v>
      </c>
      <c r="L1491" s="249">
        <v>96.508022541228613</v>
      </c>
      <c r="M1491" s="142">
        <v>6798588</v>
      </c>
      <c r="N1491" s="249">
        <v>0</v>
      </c>
      <c r="O1491" s="142">
        <v>76985</v>
      </c>
      <c r="P1491" s="249">
        <v>0</v>
      </c>
      <c r="Q1491" s="142">
        <v>66990</v>
      </c>
      <c r="R1491" s="249">
        <v>99.920883178710938</v>
      </c>
      <c r="S1491" s="142">
        <v>5236025</v>
      </c>
      <c r="T1491" s="249">
        <v>99.982063293457031</v>
      </c>
      <c r="U1491" s="249">
        <v>99.754501342773438</v>
      </c>
      <c r="V1491" s="249">
        <v>99.871162414550781</v>
      </c>
      <c r="W1491" s="249">
        <v>99.675575256347656</v>
      </c>
      <c r="X1491" s="249">
        <v>99.853248596191406</v>
      </c>
      <c r="Y1491" s="142">
        <v>21669046</v>
      </c>
      <c r="Z1491" s="249">
        <v>99.890289306640625</v>
      </c>
      <c r="AA1491" s="142">
        <v>12294</v>
      </c>
      <c r="AB1491" s="249">
        <v>90.662109375</v>
      </c>
      <c r="AC1491" s="142">
        <v>67547</v>
      </c>
      <c r="AD1491" s="249">
        <v>0.28276607394218445</v>
      </c>
      <c r="AE1491" s="142">
        <v>9427</v>
      </c>
      <c r="AF1491" s="249">
        <v>98.971038818359375</v>
      </c>
      <c r="AG1491" s="142">
        <v>6764311</v>
      </c>
      <c r="AH1491" s="249">
        <v>0.1288231760263443</v>
      </c>
      <c r="AI1491" s="142">
        <v>13363</v>
      </c>
      <c r="AJ1491" s="249">
        <v>94.956222534179687</v>
      </c>
      <c r="AK1491" s="249">
        <v>2.8497164249420166</v>
      </c>
      <c r="AL1491" s="249">
        <v>0.15412651002407074</v>
      </c>
      <c r="AM1491" s="243">
        <v>0</v>
      </c>
      <c r="AN1491" s="143">
        <v>0</v>
      </c>
      <c r="AO1491" s="305">
        <v>0</v>
      </c>
      <c r="AP1491" s="142">
        <v>0</v>
      </c>
      <c r="AQ1491" s="142">
        <v>0</v>
      </c>
      <c r="AR1491" s="142">
        <v>0</v>
      </c>
      <c r="AS1491" s="142">
        <v>1</v>
      </c>
      <c r="AT1491" s="142">
        <v>0</v>
      </c>
      <c r="AU1491" s="142">
        <v>0</v>
      </c>
      <c r="AV1491" s="298"/>
      <c r="AW1491" s="298"/>
      <c r="AX1491" s="298"/>
      <c r="AY1491" s="298"/>
      <c r="AZ1491" s="298"/>
      <c r="BA1491" s="298"/>
    </row>
    <row r="1492" spans="1:53" x14ac:dyDescent="0.25">
      <c r="A1492" s="9">
        <v>41822</v>
      </c>
      <c r="B1492" s="299" t="s">
        <v>17</v>
      </c>
      <c r="C1492" s="299"/>
      <c r="D1492" s="300">
        <v>3</v>
      </c>
      <c r="E1492" s="124">
        <v>853</v>
      </c>
      <c r="F1492" s="124">
        <v>2758</v>
      </c>
      <c r="G1492" s="242">
        <v>5949.9304962158203</v>
      </c>
      <c r="H1492" s="242">
        <v>3.7225140174850821</v>
      </c>
      <c r="I1492" s="242">
        <v>16317518.03125</v>
      </c>
      <c r="J1492" s="125"/>
      <c r="K1492" s="124">
        <v>743278</v>
      </c>
      <c r="L1492" s="248">
        <v>96.756529858276451</v>
      </c>
      <c r="M1492" s="124">
        <v>28608876</v>
      </c>
      <c r="N1492" s="248">
        <v>8.3890050088670948E-5</v>
      </c>
      <c r="O1492" s="124">
        <v>701062</v>
      </c>
      <c r="P1492" s="248">
        <v>4.9504721986472775E-4</v>
      </c>
      <c r="Q1492" s="124">
        <v>1865176</v>
      </c>
      <c r="R1492" s="248">
        <v>99.907462047058118</v>
      </c>
      <c r="S1492" s="124">
        <v>21567029</v>
      </c>
      <c r="T1492" s="248">
        <v>99.912894898677905</v>
      </c>
      <c r="U1492" s="248">
        <v>99.739252914208919</v>
      </c>
      <c r="V1492" s="248">
        <v>99.80038076014884</v>
      </c>
      <c r="W1492" s="248">
        <v>99.646956251282589</v>
      </c>
      <c r="X1492" s="248">
        <v>99.713449537367865</v>
      </c>
      <c r="Y1492" s="124">
        <v>46204928</v>
      </c>
      <c r="Z1492" s="248">
        <v>99.59663576549633</v>
      </c>
      <c r="AA1492" s="124">
        <v>4509434</v>
      </c>
      <c r="AB1492" s="248">
        <v>99.776090962942931</v>
      </c>
      <c r="AC1492" s="124">
        <v>691775</v>
      </c>
      <c r="AD1492" s="248">
        <v>0.29460446009034169</v>
      </c>
      <c r="AE1492" s="124">
        <v>61716</v>
      </c>
      <c r="AF1492" s="248">
        <v>98.446108873621839</v>
      </c>
      <c r="AG1492" s="124">
        <v>28607068</v>
      </c>
      <c r="AH1492" s="248">
        <v>0.15538817139656436</v>
      </c>
      <c r="AI1492" s="124">
        <v>289449</v>
      </c>
      <c r="AJ1492" s="248">
        <v>94.392793443942338</v>
      </c>
      <c r="AK1492" s="248">
        <v>0.93849955952589137</v>
      </c>
      <c r="AL1492" s="248" t="e">
        <v>#DIV/0!</v>
      </c>
      <c r="AM1492" s="242"/>
      <c r="AN1492" s="125"/>
      <c r="AO1492" s="300"/>
      <c r="AP1492" s="124">
        <v>0</v>
      </c>
      <c r="AQ1492" s="124">
        <v>0</v>
      </c>
      <c r="AR1492" s="124">
        <v>0</v>
      </c>
      <c r="AS1492" s="124">
        <v>13</v>
      </c>
      <c r="AT1492" s="124">
        <v>2</v>
      </c>
      <c r="AU1492" s="124">
        <v>0</v>
      </c>
      <c r="AV1492" s="298"/>
      <c r="AW1492" s="298"/>
      <c r="AX1492" s="298"/>
      <c r="AY1492" s="298"/>
      <c r="AZ1492" s="298"/>
      <c r="BA1492" s="298"/>
    </row>
    <row r="1493" spans="1:53" x14ac:dyDescent="0.25">
      <c r="A1493" s="9">
        <v>41822</v>
      </c>
      <c r="B1493" s="304" t="s">
        <v>88</v>
      </c>
      <c r="C1493" s="304"/>
      <c r="D1493" s="305">
        <v>2</v>
      </c>
      <c r="E1493" s="142">
        <v>659</v>
      </c>
      <c r="F1493" s="142">
        <v>2177</v>
      </c>
      <c r="G1493" s="243">
        <v>4879.6514434814453</v>
      </c>
      <c r="H1493" s="243">
        <v>3.1488001188263297</v>
      </c>
      <c r="I1493" s="243">
        <v>10910257.03125</v>
      </c>
      <c r="J1493" s="143"/>
      <c r="K1493" s="142">
        <v>630568</v>
      </c>
      <c r="L1493" s="249">
        <v>96.898351962040579</v>
      </c>
      <c r="M1493" s="142">
        <v>21977855</v>
      </c>
      <c r="N1493" s="249">
        <v>1.0920083150155356E-4</v>
      </c>
      <c r="O1493" s="142">
        <v>620677</v>
      </c>
      <c r="P1493" s="249">
        <v>3.2222878949408657E-4</v>
      </c>
      <c r="Q1493" s="142">
        <v>1795840</v>
      </c>
      <c r="R1493" s="249">
        <v>99.909569031221054</v>
      </c>
      <c r="S1493" s="142">
        <v>16503017</v>
      </c>
      <c r="T1493" s="249">
        <v>99.922535488234885</v>
      </c>
      <c r="U1493" s="249">
        <v>99.744150275035949</v>
      </c>
      <c r="V1493" s="249">
        <v>99.775332725205388</v>
      </c>
      <c r="W1493" s="249">
        <v>99.653950673641901</v>
      </c>
      <c r="X1493" s="249">
        <v>99.698042250847791</v>
      </c>
      <c r="Y1493" s="142">
        <v>25512556</v>
      </c>
      <c r="Z1493" s="249">
        <v>99.909672984447539</v>
      </c>
      <c r="AA1493" s="142">
        <v>4497272</v>
      </c>
      <c r="AB1493" s="249">
        <v>99.803168887926503</v>
      </c>
      <c r="AC1493" s="142">
        <v>620943</v>
      </c>
      <c r="AD1493" s="249">
        <v>0.30131590309349954</v>
      </c>
      <c r="AE1493" s="142">
        <v>52173</v>
      </c>
      <c r="AF1493" s="249">
        <v>98.460890520869512</v>
      </c>
      <c r="AG1493" s="142">
        <v>22011573</v>
      </c>
      <c r="AH1493" s="249">
        <v>0.16383199870666321</v>
      </c>
      <c r="AI1493" s="142">
        <v>274535</v>
      </c>
      <c r="AJ1493" s="249">
        <v>94.325676943433535</v>
      </c>
      <c r="AK1493" s="249">
        <v>8.3987925060540389E-7</v>
      </c>
      <c r="AL1493" s="249" t="e">
        <v>#DIV/0!</v>
      </c>
      <c r="AM1493" s="243"/>
      <c r="AN1493" s="143"/>
      <c r="AO1493" s="305"/>
      <c r="AP1493" s="142">
        <v>0</v>
      </c>
      <c r="AQ1493" s="142">
        <v>0</v>
      </c>
      <c r="AR1493" s="142">
        <v>0</v>
      </c>
      <c r="AS1493" s="142">
        <v>11</v>
      </c>
      <c r="AT1493" s="142">
        <v>2</v>
      </c>
      <c r="AU1493" s="142">
        <v>0</v>
      </c>
      <c r="AV1493" s="298"/>
      <c r="AW1493" s="298"/>
      <c r="AX1493" s="298"/>
      <c r="AY1493" s="298"/>
      <c r="AZ1493" s="298"/>
      <c r="BA1493" s="298"/>
    </row>
    <row r="1494" spans="1:53" x14ac:dyDescent="0.25">
      <c r="A1494" s="9">
        <v>41822</v>
      </c>
      <c r="B1494" s="306" t="s">
        <v>89</v>
      </c>
      <c r="C1494" s="306"/>
      <c r="D1494" s="307">
        <v>1</v>
      </c>
      <c r="E1494" s="145">
        <v>194</v>
      </c>
      <c r="F1494" s="145">
        <v>581</v>
      </c>
      <c r="G1494" s="244">
        <v>1070.279052734375</v>
      </c>
      <c r="H1494" s="244">
        <v>0.57371389865875244</v>
      </c>
      <c r="I1494" s="244">
        <v>5407261</v>
      </c>
      <c r="J1494" s="138"/>
      <c r="K1494" s="145">
        <v>112710</v>
      </c>
      <c r="L1494" s="250">
        <v>95.963091118800463</v>
      </c>
      <c r="M1494" s="145">
        <v>6631021</v>
      </c>
      <c r="N1494" s="250">
        <v>0</v>
      </c>
      <c r="O1494" s="145">
        <v>80385</v>
      </c>
      <c r="P1494" s="250">
        <v>1.8294308101758361E-3</v>
      </c>
      <c r="Q1494" s="145">
        <v>69336</v>
      </c>
      <c r="R1494" s="250">
        <v>99.852890014648438</v>
      </c>
      <c r="S1494" s="145">
        <v>5064012</v>
      </c>
      <c r="T1494" s="250">
        <v>99.881477355957031</v>
      </c>
      <c r="U1494" s="250">
        <v>99.701438903808594</v>
      </c>
      <c r="V1494" s="250">
        <v>99.883399963378906</v>
      </c>
      <c r="W1494" s="250">
        <v>99.554771423339844</v>
      </c>
      <c r="X1494" s="250">
        <v>99.7650146484375</v>
      </c>
      <c r="Y1494" s="145">
        <v>20692372</v>
      </c>
      <c r="Z1494" s="250">
        <v>99.210678100585938</v>
      </c>
      <c r="AA1494" s="145">
        <v>12162</v>
      </c>
      <c r="AB1494" s="250">
        <v>89.763198852539063</v>
      </c>
      <c r="AC1494" s="145">
        <v>70832</v>
      </c>
      <c r="AD1494" s="250">
        <v>0.23576913774013519</v>
      </c>
      <c r="AE1494" s="145">
        <v>9543</v>
      </c>
      <c r="AF1494" s="250">
        <v>98.36529541015625</v>
      </c>
      <c r="AG1494" s="145">
        <v>6595495</v>
      </c>
      <c r="AH1494" s="250">
        <v>0.12720803916454315</v>
      </c>
      <c r="AI1494" s="145">
        <v>14914</v>
      </c>
      <c r="AJ1494" s="250">
        <v>95.628265380859375</v>
      </c>
      <c r="AK1494" s="250">
        <v>2.8321130275726318</v>
      </c>
      <c r="AL1494" s="250">
        <v>0.16059473156929016</v>
      </c>
      <c r="AM1494" s="244"/>
      <c r="AN1494" s="138"/>
      <c r="AO1494" s="307"/>
      <c r="AP1494" s="145">
        <v>0</v>
      </c>
      <c r="AQ1494" s="145">
        <v>0</v>
      </c>
      <c r="AR1494" s="145">
        <v>0</v>
      </c>
      <c r="AS1494" s="145">
        <v>2</v>
      </c>
      <c r="AT1494" s="145">
        <v>0</v>
      </c>
      <c r="AU1494" s="145">
        <v>0</v>
      </c>
      <c r="AV1494" s="298"/>
      <c r="AW1494" s="298"/>
      <c r="AX1494" s="298"/>
      <c r="AY1494" s="298"/>
      <c r="AZ1494" s="298"/>
      <c r="BA1494" s="298"/>
    </row>
    <row r="1495" spans="1:53" x14ac:dyDescent="0.25">
      <c r="A1495" s="9">
        <v>41822</v>
      </c>
      <c r="B1495" s="309" t="s">
        <v>75</v>
      </c>
      <c r="C1495" s="309" t="s">
        <v>86</v>
      </c>
      <c r="D1495" s="310" t="s">
        <v>118</v>
      </c>
      <c r="E1495" s="127">
        <v>39</v>
      </c>
      <c r="F1495" s="127">
        <v>158</v>
      </c>
      <c r="G1495" s="245">
        <v>1233.6964111328125</v>
      </c>
      <c r="H1495" s="245">
        <v>0.91920000314712524</v>
      </c>
      <c r="I1495" s="245">
        <v>829683.8125</v>
      </c>
      <c r="J1495" s="126">
        <v>0</v>
      </c>
      <c r="K1495" s="127">
        <v>134009</v>
      </c>
      <c r="L1495" s="251">
        <v>97.293465364266581</v>
      </c>
      <c r="M1495" s="127">
        <v>3294917</v>
      </c>
      <c r="N1495" s="251">
        <v>6.6769513068720698E-4</v>
      </c>
      <c r="O1495" s="127">
        <v>156138</v>
      </c>
      <c r="P1495" s="251">
        <v>6.4045906765386462E-4</v>
      </c>
      <c r="Q1495" s="127">
        <v>372856</v>
      </c>
      <c r="R1495" s="251">
        <v>99.905860900878906</v>
      </c>
      <c r="S1495" s="127">
        <v>2531010</v>
      </c>
      <c r="T1495" s="251">
        <v>99.915016174316406</v>
      </c>
      <c r="U1495" s="251">
        <v>99.723320007324219</v>
      </c>
      <c r="V1495" s="251">
        <v>99.522445678710938</v>
      </c>
      <c r="W1495" s="251">
        <v>99.629440307617188</v>
      </c>
      <c r="X1495" s="251">
        <v>99.4378662109375</v>
      </c>
      <c r="Y1495" s="127">
        <v>3304712</v>
      </c>
      <c r="Z1495" s="251">
        <v>99.934516906738281</v>
      </c>
      <c r="AA1495" s="127">
        <v>533752</v>
      </c>
      <c r="AB1495" s="251">
        <v>99.693679809570313</v>
      </c>
      <c r="AC1495" s="127">
        <v>156253</v>
      </c>
      <c r="AD1495" s="251">
        <v>0.3494333028793335</v>
      </c>
      <c r="AE1495" s="127">
        <v>19154</v>
      </c>
      <c r="AF1495" s="251">
        <v>98.715675354003906</v>
      </c>
      <c r="AG1495" s="127">
        <v>3288534</v>
      </c>
      <c r="AH1495" s="251">
        <v>0.12543582916259766</v>
      </c>
      <c r="AI1495" s="127">
        <v>103306</v>
      </c>
      <c r="AJ1495" s="251">
        <v>95.447502136230469</v>
      </c>
      <c r="AK1495" s="251">
        <v>1.1685724258422852</v>
      </c>
      <c r="AL1495" s="251">
        <v>6.5646819770336151E-2</v>
      </c>
      <c r="AM1495" s="245">
        <v>0</v>
      </c>
      <c r="AN1495" s="126">
        <v>0</v>
      </c>
      <c r="AO1495" s="156">
        <v>0</v>
      </c>
      <c r="AP1495" s="127">
        <v>0</v>
      </c>
      <c r="AQ1495" s="127">
        <v>0</v>
      </c>
      <c r="AR1495" s="127">
        <v>0</v>
      </c>
      <c r="AS1495" s="127">
        <v>4</v>
      </c>
      <c r="AT1495" s="127">
        <v>0</v>
      </c>
      <c r="AU1495" s="127">
        <v>0</v>
      </c>
      <c r="AV1495" s="298"/>
      <c r="AW1495" s="298"/>
      <c r="AX1495" s="298"/>
      <c r="AY1495" s="298"/>
      <c r="AZ1495" s="298"/>
      <c r="BA1495" s="298"/>
    </row>
    <row r="1496" spans="1:53" x14ac:dyDescent="0.25">
      <c r="A1496" s="9">
        <v>41822</v>
      </c>
      <c r="B1496" s="309" t="s">
        <v>76</v>
      </c>
      <c r="C1496" s="309" t="s">
        <v>86</v>
      </c>
      <c r="D1496" s="310" t="s">
        <v>119</v>
      </c>
      <c r="E1496" s="127">
        <v>53</v>
      </c>
      <c r="F1496" s="127">
        <v>171</v>
      </c>
      <c r="G1496" s="245">
        <v>379.04156494140625</v>
      </c>
      <c r="H1496" s="245">
        <v>8.3999998867511749E-2</v>
      </c>
      <c r="I1496" s="245">
        <v>722462.375</v>
      </c>
      <c r="J1496" s="126">
        <v>0</v>
      </c>
      <c r="K1496" s="127">
        <v>47112</v>
      </c>
      <c r="L1496" s="251">
        <v>97.113262013924256</v>
      </c>
      <c r="M1496" s="127">
        <v>1634841</v>
      </c>
      <c r="N1496" s="251">
        <v>0</v>
      </c>
      <c r="O1496" s="127">
        <v>46207</v>
      </c>
      <c r="P1496" s="251">
        <v>0</v>
      </c>
      <c r="Q1496" s="127">
        <v>154175</v>
      </c>
      <c r="R1496" s="251">
        <v>99.9461669921875</v>
      </c>
      <c r="S1496" s="127">
        <v>1196433</v>
      </c>
      <c r="T1496" s="251">
        <v>99.942245483398438</v>
      </c>
      <c r="U1496" s="251">
        <v>99.74462890625</v>
      </c>
      <c r="V1496" s="251">
        <v>99.882621765136719</v>
      </c>
      <c r="W1496" s="251">
        <v>99.690933227539062</v>
      </c>
      <c r="X1496" s="251">
        <v>99.824935913085938</v>
      </c>
      <c r="Y1496" s="127">
        <v>1740982</v>
      </c>
      <c r="Z1496" s="251">
        <v>99.921249389648437</v>
      </c>
      <c r="AA1496" s="127">
        <v>285078</v>
      </c>
      <c r="AB1496" s="251">
        <v>99.854423522949219</v>
      </c>
      <c r="AC1496" s="127">
        <v>46237</v>
      </c>
      <c r="AD1496" s="251">
        <v>0.33306658267974854</v>
      </c>
      <c r="AE1496" s="127">
        <v>795</v>
      </c>
      <c r="AF1496" s="251">
        <v>98.364776611328125</v>
      </c>
      <c r="AG1496" s="127">
        <v>1637177</v>
      </c>
      <c r="AH1496" s="251">
        <v>0.12717011570930481</v>
      </c>
      <c r="AI1496" s="127">
        <v>14657</v>
      </c>
      <c r="AJ1496" s="251">
        <v>89.718223571777344</v>
      </c>
      <c r="AK1496" s="251">
        <v>1.173401951789856</v>
      </c>
      <c r="AL1496" s="251">
        <v>5.6277777999639511E-2</v>
      </c>
      <c r="AM1496" s="245">
        <v>0</v>
      </c>
      <c r="AN1496" s="126">
        <v>0</v>
      </c>
      <c r="AO1496" s="156">
        <v>0</v>
      </c>
      <c r="AP1496" s="127">
        <v>0</v>
      </c>
      <c r="AQ1496" s="127">
        <v>0</v>
      </c>
      <c r="AR1496" s="127">
        <v>0</v>
      </c>
      <c r="AS1496" s="127">
        <v>0</v>
      </c>
      <c r="AT1496" s="127">
        <v>0</v>
      </c>
      <c r="AU1496" s="127">
        <v>0</v>
      </c>
      <c r="AV1496" s="298"/>
      <c r="AW1496" s="298"/>
      <c r="AX1496" s="298"/>
      <c r="AY1496" s="298"/>
      <c r="AZ1496" s="298"/>
      <c r="BA1496" s="298"/>
    </row>
    <row r="1497" spans="1:53" x14ac:dyDescent="0.25">
      <c r="A1497" s="9">
        <v>41822</v>
      </c>
      <c r="B1497" s="309" t="s">
        <v>77</v>
      </c>
      <c r="C1497" s="309" t="s">
        <v>86</v>
      </c>
      <c r="D1497" s="310" t="s">
        <v>118</v>
      </c>
      <c r="E1497" s="127">
        <v>65</v>
      </c>
      <c r="F1497" s="127">
        <v>220</v>
      </c>
      <c r="G1497" s="245">
        <v>600.51849365234375</v>
      </c>
      <c r="H1497" s="245">
        <v>0.90240007638931274</v>
      </c>
      <c r="I1497" s="245">
        <v>992134.125</v>
      </c>
      <c r="J1497" s="126">
        <v>0</v>
      </c>
      <c r="K1497" s="127">
        <v>81667</v>
      </c>
      <c r="L1497" s="251">
        <v>97.062460969547061</v>
      </c>
      <c r="M1497" s="127">
        <v>2713182</v>
      </c>
      <c r="N1497" s="251">
        <v>0</v>
      </c>
      <c r="O1497" s="127">
        <v>72517</v>
      </c>
      <c r="P1497" s="251">
        <v>0</v>
      </c>
      <c r="Q1497" s="127">
        <v>226326</v>
      </c>
      <c r="R1497" s="251">
        <v>99.955375671386719</v>
      </c>
      <c r="S1497" s="127">
        <v>2038448</v>
      </c>
      <c r="T1497" s="251">
        <v>99.933380126953125</v>
      </c>
      <c r="U1497" s="251">
        <v>99.849693298339844</v>
      </c>
      <c r="V1497" s="251">
        <v>99.80889892578125</v>
      </c>
      <c r="W1497" s="251">
        <v>99.805137634277344</v>
      </c>
      <c r="X1497" s="251">
        <v>99.742408752441406</v>
      </c>
      <c r="Y1497" s="127">
        <v>2749048</v>
      </c>
      <c r="Z1497" s="251">
        <v>99.886253356933594</v>
      </c>
      <c r="AA1497" s="127">
        <v>491276</v>
      </c>
      <c r="AB1497" s="251">
        <v>99.8426513671875</v>
      </c>
      <c r="AC1497" s="127">
        <v>72593</v>
      </c>
      <c r="AD1497" s="251">
        <v>0.25484549999237061</v>
      </c>
      <c r="AE1497" s="127">
        <v>6226</v>
      </c>
      <c r="AF1497" s="251">
        <v>98.490203857421875</v>
      </c>
      <c r="AG1497" s="127">
        <v>2716664</v>
      </c>
      <c r="AH1497" s="251">
        <v>0.12743571400642395</v>
      </c>
      <c r="AI1497" s="127">
        <v>23298</v>
      </c>
      <c r="AJ1497" s="251">
        <v>94.905143737792969</v>
      </c>
      <c r="AK1497" s="251">
        <v>1.0808273553848267</v>
      </c>
      <c r="AL1497" s="251">
        <v>6.3525430858135223E-2</v>
      </c>
      <c r="AM1497" s="245">
        <v>0</v>
      </c>
      <c r="AN1497" s="126">
        <v>0</v>
      </c>
      <c r="AO1497" s="156">
        <v>0</v>
      </c>
      <c r="AP1497" s="127">
        <v>0</v>
      </c>
      <c r="AQ1497" s="127">
        <v>0</v>
      </c>
      <c r="AR1497" s="127">
        <v>0</v>
      </c>
      <c r="AS1497" s="127">
        <v>0</v>
      </c>
      <c r="AT1497" s="127">
        <v>0</v>
      </c>
      <c r="AU1497" s="127">
        <v>0</v>
      </c>
      <c r="AV1497" s="298"/>
      <c r="AW1497" s="298"/>
      <c r="AX1497" s="298"/>
      <c r="AY1497" s="298"/>
      <c r="AZ1497" s="298"/>
      <c r="BA1497" s="298"/>
    </row>
    <row r="1498" spans="1:53" x14ac:dyDescent="0.25">
      <c r="A1498" s="9">
        <v>41822</v>
      </c>
      <c r="B1498" s="309" t="s">
        <v>124</v>
      </c>
      <c r="C1498" s="309" t="s">
        <v>86</v>
      </c>
      <c r="D1498" s="310" t="s">
        <v>118</v>
      </c>
      <c r="E1498" s="127">
        <v>43</v>
      </c>
      <c r="F1498" s="127">
        <v>139</v>
      </c>
      <c r="G1498" s="245">
        <v>265.80718994140625</v>
      </c>
      <c r="H1498" s="245">
        <v>4.0799997746944427E-2</v>
      </c>
      <c r="I1498" s="245">
        <v>483431.40625</v>
      </c>
      <c r="J1498" s="126">
        <v>0</v>
      </c>
      <c r="K1498" s="127">
        <v>18756</v>
      </c>
      <c r="L1498" s="251">
        <v>96.694391128172313</v>
      </c>
      <c r="M1498" s="127">
        <v>1490637</v>
      </c>
      <c r="N1498" s="251">
        <v>0</v>
      </c>
      <c r="O1498" s="127">
        <v>33840</v>
      </c>
      <c r="P1498" s="251">
        <v>0</v>
      </c>
      <c r="Q1498" s="127">
        <v>96330</v>
      </c>
      <c r="R1498" s="251">
        <v>99.917991638183594</v>
      </c>
      <c r="S1498" s="127">
        <v>1094789</v>
      </c>
      <c r="T1498" s="251">
        <v>99.910942077636719</v>
      </c>
      <c r="U1498" s="251">
        <v>99.604019165039063</v>
      </c>
      <c r="V1498" s="251">
        <v>99.730514526367188</v>
      </c>
      <c r="W1498" s="251">
        <v>99.5223388671875</v>
      </c>
      <c r="X1498" s="251">
        <v>99.641693115234375</v>
      </c>
      <c r="Y1498" s="127">
        <v>1611960</v>
      </c>
      <c r="Z1498" s="251">
        <v>99.899627685546875</v>
      </c>
      <c r="AA1498" s="127">
        <v>270574</v>
      </c>
      <c r="AB1498" s="251">
        <v>99.862884521484375</v>
      </c>
      <c r="AC1498" s="127">
        <v>33795</v>
      </c>
      <c r="AD1498" s="251">
        <v>0.26927059888839722</v>
      </c>
      <c r="AE1498" s="127">
        <v>2827</v>
      </c>
      <c r="AF1498" s="251">
        <v>98.195968627929688</v>
      </c>
      <c r="AG1498" s="127">
        <v>1490879</v>
      </c>
      <c r="AH1498" s="251">
        <v>0.11979509890079498</v>
      </c>
      <c r="AI1498" s="127">
        <v>18927</v>
      </c>
      <c r="AJ1498" s="251">
        <v>92.196334838867188</v>
      </c>
      <c r="AK1498" s="251">
        <v>0.88551151752471924</v>
      </c>
      <c r="AL1498" s="251">
        <v>5.7393535971641541E-2</v>
      </c>
      <c r="AM1498" s="245">
        <v>0</v>
      </c>
      <c r="AN1498" s="126">
        <v>0</v>
      </c>
      <c r="AO1498" s="156">
        <v>0</v>
      </c>
      <c r="AP1498" s="127">
        <v>0</v>
      </c>
      <c r="AQ1498" s="127">
        <v>0</v>
      </c>
      <c r="AR1498" s="127">
        <v>0</v>
      </c>
      <c r="AS1498" s="127">
        <v>1</v>
      </c>
      <c r="AT1498" s="127">
        <v>0</v>
      </c>
      <c r="AU1498" s="127">
        <v>0</v>
      </c>
      <c r="AV1498" s="298"/>
      <c r="AW1498" s="298"/>
      <c r="AX1498" s="298"/>
      <c r="AY1498" s="298"/>
      <c r="AZ1498" s="298"/>
      <c r="BA1498" s="298"/>
    </row>
    <row r="1499" spans="1:53" x14ac:dyDescent="0.25">
      <c r="A1499" s="9">
        <v>41822</v>
      </c>
      <c r="B1499" s="309" t="s">
        <v>78</v>
      </c>
      <c r="C1499" s="309" t="s">
        <v>86</v>
      </c>
      <c r="D1499" s="310" t="s">
        <v>118</v>
      </c>
      <c r="E1499" s="127">
        <v>33</v>
      </c>
      <c r="F1499" s="127">
        <v>104</v>
      </c>
      <c r="G1499" s="245">
        <v>483.2615966796875</v>
      </c>
      <c r="H1499" s="245">
        <v>0.1104000061750412</v>
      </c>
      <c r="I1499" s="245">
        <v>472400.4375</v>
      </c>
      <c r="J1499" s="126">
        <v>0</v>
      </c>
      <c r="K1499" s="127">
        <v>56606</v>
      </c>
      <c r="L1499" s="251">
        <v>97.005617779034026</v>
      </c>
      <c r="M1499" s="127">
        <v>1405985</v>
      </c>
      <c r="N1499" s="251">
        <v>0</v>
      </c>
      <c r="O1499" s="127">
        <v>58116</v>
      </c>
      <c r="P1499" s="251">
        <v>0</v>
      </c>
      <c r="Q1499" s="127">
        <v>133052</v>
      </c>
      <c r="R1499" s="251">
        <v>99.945884704589844</v>
      </c>
      <c r="S1499" s="127">
        <v>1045800</v>
      </c>
      <c r="T1499" s="251">
        <v>99.959648132324219</v>
      </c>
      <c r="U1499" s="251">
        <v>99.845138549804687</v>
      </c>
      <c r="V1499" s="251">
        <v>99.874320983886719</v>
      </c>
      <c r="W1499" s="251">
        <v>99.791107177734375</v>
      </c>
      <c r="X1499" s="251">
        <v>99.834022521972656</v>
      </c>
      <c r="Y1499" s="127">
        <v>1608141</v>
      </c>
      <c r="Z1499" s="251">
        <v>99.890060424804687</v>
      </c>
      <c r="AA1499" s="127">
        <v>250402</v>
      </c>
      <c r="AB1499" s="251">
        <v>99.805511474609375</v>
      </c>
      <c r="AC1499" s="127">
        <v>58146</v>
      </c>
      <c r="AD1499" s="251">
        <v>0.21325628459453583</v>
      </c>
      <c r="AE1499" s="127">
        <v>4265</v>
      </c>
      <c r="AF1499" s="251">
        <v>98.264945983886719</v>
      </c>
      <c r="AG1499" s="127">
        <v>1410039</v>
      </c>
      <c r="AH1499" s="251">
        <v>0.15893177688121796</v>
      </c>
      <c r="AI1499" s="127">
        <v>14229</v>
      </c>
      <c r="AJ1499" s="251">
        <v>95.4459228515625</v>
      </c>
      <c r="AK1499" s="251">
        <v>1.1910942792892456</v>
      </c>
      <c r="AL1499" s="251">
        <v>7.0389442145824432E-2</v>
      </c>
      <c r="AM1499" s="245">
        <v>0</v>
      </c>
      <c r="AN1499" s="126">
        <v>0</v>
      </c>
      <c r="AO1499" s="156">
        <v>0</v>
      </c>
      <c r="AP1499" s="127">
        <v>0</v>
      </c>
      <c r="AQ1499" s="127">
        <v>0</v>
      </c>
      <c r="AR1499" s="127">
        <v>0</v>
      </c>
      <c r="AS1499" s="127">
        <v>0</v>
      </c>
      <c r="AT1499" s="127">
        <v>0</v>
      </c>
      <c r="AU1499" s="127">
        <v>0</v>
      </c>
      <c r="AV1499" s="298"/>
      <c r="AW1499" s="298"/>
      <c r="AX1499" s="298"/>
      <c r="AY1499" s="298"/>
      <c r="AZ1499" s="298"/>
      <c r="BA1499" s="298"/>
    </row>
    <row r="1500" spans="1:53" x14ac:dyDescent="0.25">
      <c r="A1500" s="9">
        <v>41822</v>
      </c>
      <c r="B1500" s="309" t="s">
        <v>79</v>
      </c>
      <c r="C1500" s="309" t="s">
        <v>86</v>
      </c>
      <c r="D1500" s="310" t="s">
        <v>119</v>
      </c>
      <c r="E1500" s="127">
        <v>81</v>
      </c>
      <c r="F1500" s="127">
        <v>273</v>
      </c>
      <c r="G1500" s="245">
        <v>396.60470581054687</v>
      </c>
      <c r="H1500" s="245">
        <v>0.70320004224777222</v>
      </c>
      <c r="I1500" s="245">
        <v>1449716.25</v>
      </c>
      <c r="J1500" s="126">
        <v>0</v>
      </c>
      <c r="K1500" s="127">
        <v>56795</v>
      </c>
      <c r="L1500" s="251">
        <v>96.258473457170524</v>
      </c>
      <c r="M1500" s="127">
        <v>2651171</v>
      </c>
      <c r="N1500" s="251">
        <v>0</v>
      </c>
      <c r="O1500" s="127">
        <v>49864</v>
      </c>
      <c r="P1500" s="251">
        <v>0</v>
      </c>
      <c r="Q1500" s="127">
        <v>157436</v>
      </c>
      <c r="R1500" s="251">
        <v>99.906631469726563</v>
      </c>
      <c r="S1500" s="127">
        <v>2040709</v>
      </c>
      <c r="T1500" s="251">
        <v>99.906646728515625</v>
      </c>
      <c r="U1500" s="251">
        <v>99.596900939941406</v>
      </c>
      <c r="V1500" s="251">
        <v>99.672256469726563</v>
      </c>
      <c r="W1500" s="251">
        <v>99.50390625</v>
      </c>
      <c r="X1500" s="251">
        <v>99.579208374023438</v>
      </c>
      <c r="Y1500" s="127">
        <v>3554367</v>
      </c>
      <c r="Z1500" s="251">
        <v>99.919425964355469</v>
      </c>
      <c r="AA1500" s="127">
        <v>673844</v>
      </c>
      <c r="AB1500" s="251">
        <v>99.860649108886719</v>
      </c>
      <c r="AC1500" s="127">
        <v>49835</v>
      </c>
      <c r="AD1500" s="251">
        <v>0.35517206788063049</v>
      </c>
      <c r="AE1500" s="127">
        <v>3237</v>
      </c>
      <c r="AF1500" s="251">
        <v>98.7333984375</v>
      </c>
      <c r="AG1500" s="127">
        <v>2650686</v>
      </c>
      <c r="AH1500" s="251">
        <v>0.12785369157791138</v>
      </c>
      <c r="AI1500" s="127">
        <v>24770</v>
      </c>
      <c r="AJ1500" s="251">
        <v>96.62091064453125</v>
      </c>
      <c r="AK1500" s="251">
        <v>1.0588386058807373</v>
      </c>
      <c r="AL1500" s="251">
        <v>6.556924432516098E-2</v>
      </c>
      <c r="AM1500" s="245">
        <v>0</v>
      </c>
      <c r="AN1500" s="126">
        <v>0</v>
      </c>
      <c r="AO1500" s="156">
        <v>0</v>
      </c>
      <c r="AP1500" s="127">
        <v>0</v>
      </c>
      <c r="AQ1500" s="127">
        <v>0</v>
      </c>
      <c r="AR1500" s="127">
        <v>0</v>
      </c>
      <c r="AS1500" s="127">
        <v>3</v>
      </c>
      <c r="AT1500" s="127">
        <v>0</v>
      </c>
      <c r="AU1500" s="127">
        <v>0</v>
      </c>
      <c r="AV1500" s="298"/>
      <c r="AW1500" s="298"/>
      <c r="AX1500" s="298"/>
      <c r="AY1500" s="298"/>
      <c r="AZ1500" s="298"/>
      <c r="BA1500" s="298"/>
    </row>
    <row r="1501" spans="1:53" x14ac:dyDescent="0.25">
      <c r="A1501" s="9">
        <v>41822</v>
      </c>
      <c r="B1501" s="309" t="s">
        <v>80</v>
      </c>
      <c r="C1501" s="309" t="s">
        <v>86</v>
      </c>
      <c r="D1501" s="310" t="s">
        <v>119</v>
      </c>
      <c r="E1501" s="127">
        <v>58</v>
      </c>
      <c r="F1501" s="127">
        <v>180</v>
      </c>
      <c r="G1501" s="245">
        <v>261.41757202148437</v>
      </c>
      <c r="H1501" s="245">
        <v>4.8000002279877663E-3</v>
      </c>
      <c r="I1501" s="245">
        <v>801920.4375</v>
      </c>
      <c r="J1501" s="126">
        <v>0</v>
      </c>
      <c r="K1501" s="127">
        <v>35707</v>
      </c>
      <c r="L1501" s="251">
        <v>97.084605259472937</v>
      </c>
      <c r="M1501" s="127">
        <v>1487509</v>
      </c>
      <c r="N1501" s="251">
        <v>0</v>
      </c>
      <c r="O1501" s="127">
        <v>32156</v>
      </c>
      <c r="P1501" s="251">
        <v>0</v>
      </c>
      <c r="Q1501" s="127">
        <v>95478</v>
      </c>
      <c r="R1501" s="251">
        <v>99.916213989257813</v>
      </c>
      <c r="S1501" s="127">
        <v>1145161</v>
      </c>
      <c r="T1501" s="251">
        <v>99.949264526367188</v>
      </c>
      <c r="U1501" s="251">
        <v>99.701454162597656</v>
      </c>
      <c r="V1501" s="251">
        <v>99.899566650390625</v>
      </c>
      <c r="W1501" s="251">
        <v>99.617919921875</v>
      </c>
      <c r="X1501" s="251">
        <v>99.848884582519531</v>
      </c>
      <c r="Y1501" s="127">
        <v>1787041</v>
      </c>
      <c r="Z1501" s="251">
        <v>99.926918029785156</v>
      </c>
      <c r="AA1501" s="127">
        <v>329011</v>
      </c>
      <c r="AB1501" s="251">
        <v>99.873558044433594</v>
      </c>
      <c r="AC1501" s="127">
        <v>32158</v>
      </c>
      <c r="AD1501" s="251">
        <v>0.29541638493537903</v>
      </c>
      <c r="AE1501" s="127">
        <v>1965</v>
      </c>
      <c r="AF1501" s="251">
        <v>98.77862548828125</v>
      </c>
      <c r="AG1501" s="127">
        <v>1489720</v>
      </c>
      <c r="AH1501" s="251">
        <v>0.12136508524417877</v>
      </c>
      <c r="AI1501" s="127">
        <v>13491</v>
      </c>
      <c r="AJ1501" s="251">
        <v>92.5357666015625</v>
      </c>
      <c r="AK1501" s="251">
        <v>1.2492661476135254</v>
      </c>
      <c r="AL1501" s="251">
        <v>6.9958336651325226E-2</v>
      </c>
      <c r="AM1501" s="245">
        <v>0</v>
      </c>
      <c r="AN1501" s="126">
        <v>0</v>
      </c>
      <c r="AO1501" s="156">
        <v>0</v>
      </c>
      <c r="AP1501" s="127">
        <v>0</v>
      </c>
      <c r="AQ1501" s="127">
        <v>0</v>
      </c>
      <c r="AR1501" s="127">
        <v>0</v>
      </c>
      <c r="AS1501" s="127">
        <v>0</v>
      </c>
      <c r="AT1501" s="127">
        <v>0</v>
      </c>
      <c r="AU1501" s="127">
        <v>0</v>
      </c>
      <c r="AV1501" s="298"/>
      <c r="AW1501" s="298"/>
      <c r="AX1501" s="298"/>
      <c r="AY1501" s="298"/>
      <c r="AZ1501" s="298"/>
      <c r="BA1501" s="298"/>
    </row>
    <row r="1502" spans="1:53" x14ac:dyDescent="0.25">
      <c r="A1502" s="9">
        <v>41822</v>
      </c>
      <c r="B1502" s="309" t="s">
        <v>81</v>
      </c>
      <c r="C1502" s="309" t="s">
        <v>86</v>
      </c>
      <c r="D1502" s="310" t="s">
        <v>119</v>
      </c>
      <c r="E1502" s="127">
        <v>40</v>
      </c>
      <c r="F1502" s="127">
        <v>134</v>
      </c>
      <c r="G1502" s="245">
        <v>260.81765747070312</v>
      </c>
      <c r="H1502" s="245">
        <v>5.0400000065565109E-2</v>
      </c>
      <c r="I1502" s="245">
        <v>735171.0625</v>
      </c>
      <c r="J1502" s="126">
        <v>0</v>
      </c>
      <c r="K1502" s="127">
        <v>25427</v>
      </c>
      <c r="L1502" s="251">
        <v>96.67676092342785</v>
      </c>
      <c r="M1502" s="127">
        <v>1306486</v>
      </c>
      <c r="N1502" s="251">
        <v>0</v>
      </c>
      <c r="O1502" s="127">
        <v>31115</v>
      </c>
      <c r="P1502" s="251">
        <v>0</v>
      </c>
      <c r="Q1502" s="127">
        <v>118069</v>
      </c>
      <c r="R1502" s="251">
        <v>99.892433166503906</v>
      </c>
      <c r="S1502" s="127">
        <v>968208</v>
      </c>
      <c r="T1502" s="251">
        <v>99.937103271484375</v>
      </c>
      <c r="U1502" s="251">
        <v>99.685035705566406</v>
      </c>
      <c r="V1502" s="251">
        <v>99.836357116699219</v>
      </c>
      <c r="W1502" s="251">
        <v>99.577804565429688</v>
      </c>
      <c r="X1502" s="251">
        <v>99.7735595703125</v>
      </c>
      <c r="Y1502" s="127">
        <v>1504547</v>
      </c>
      <c r="Z1502" s="251">
        <v>99.920906066894531</v>
      </c>
      <c r="AA1502" s="127">
        <v>290914</v>
      </c>
      <c r="AB1502" s="251">
        <v>99.881065368652344</v>
      </c>
      <c r="AC1502" s="127">
        <v>31118</v>
      </c>
      <c r="AD1502" s="251">
        <v>0.314930260181427</v>
      </c>
      <c r="AE1502" s="127">
        <v>1781</v>
      </c>
      <c r="AF1502" s="251">
        <v>99.045478820800781</v>
      </c>
      <c r="AG1502" s="127">
        <v>1307895</v>
      </c>
      <c r="AH1502" s="251">
        <v>0.12669213116168976</v>
      </c>
      <c r="AI1502" s="127">
        <v>11038</v>
      </c>
      <c r="AJ1502" s="251">
        <v>95.83258056640625</v>
      </c>
      <c r="AK1502" s="251">
        <v>1.0190155506134033</v>
      </c>
      <c r="AL1502" s="251">
        <v>6.2926851212978363E-2</v>
      </c>
      <c r="AM1502" s="245">
        <v>0</v>
      </c>
      <c r="AN1502" s="126">
        <v>0</v>
      </c>
      <c r="AO1502" s="156">
        <v>0</v>
      </c>
      <c r="AP1502" s="127">
        <v>0</v>
      </c>
      <c r="AQ1502" s="127">
        <v>0</v>
      </c>
      <c r="AR1502" s="127">
        <v>0</v>
      </c>
      <c r="AS1502" s="127">
        <v>2</v>
      </c>
      <c r="AT1502" s="127">
        <v>0</v>
      </c>
      <c r="AU1502" s="127">
        <v>0</v>
      </c>
      <c r="AV1502" s="298"/>
      <c r="AW1502" s="298"/>
      <c r="AX1502" s="298"/>
      <c r="AY1502" s="298"/>
      <c r="AZ1502" s="298"/>
      <c r="BA1502" s="298"/>
    </row>
    <row r="1503" spans="1:53" x14ac:dyDescent="0.25">
      <c r="A1503" s="9">
        <v>41822</v>
      </c>
      <c r="B1503" s="309" t="s">
        <v>125</v>
      </c>
      <c r="C1503" s="309" t="s">
        <v>86</v>
      </c>
      <c r="D1503" s="310" t="s">
        <v>119</v>
      </c>
      <c r="E1503" s="127">
        <v>16</v>
      </c>
      <c r="F1503" s="127">
        <v>58</v>
      </c>
      <c r="G1503" s="245">
        <v>298.02236938476562</v>
      </c>
      <c r="H1503" s="245">
        <v>0.21359999477863312</v>
      </c>
      <c r="I1503" s="245">
        <v>326656.6875</v>
      </c>
      <c r="J1503" s="126">
        <v>0</v>
      </c>
      <c r="K1503" s="127">
        <v>50004</v>
      </c>
      <c r="L1503" s="251">
        <v>97.240220782337417</v>
      </c>
      <c r="M1503" s="127">
        <v>868516</v>
      </c>
      <c r="N1503" s="251">
        <v>0</v>
      </c>
      <c r="O1503" s="127">
        <v>38708</v>
      </c>
      <c r="P1503" s="251">
        <v>0</v>
      </c>
      <c r="Q1503" s="127">
        <v>88518</v>
      </c>
      <c r="R1503" s="251">
        <v>99.938995361328125</v>
      </c>
      <c r="S1503" s="127">
        <v>642132</v>
      </c>
      <c r="T1503" s="251">
        <v>99.940513610839844</v>
      </c>
      <c r="U1503" s="251">
        <v>99.798492431640625</v>
      </c>
      <c r="V1503" s="251">
        <v>99.72216796875</v>
      </c>
      <c r="W1503" s="251">
        <v>99.73760986328125</v>
      </c>
      <c r="X1503" s="251">
        <v>99.662849426269531</v>
      </c>
      <c r="Y1503" s="127">
        <v>871829</v>
      </c>
      <c r="Z1503" s="251">
        <v>99.936912536621094</v>
      </c>
      <c r="AA1503" s="127">
        <v>150490</v>
      </c>
      <c r="AB1503" s="251">
        <v>99.844505310058594</v>
      </c>
      <c r="AC1503" s="127">
        <v>38707</v>
      </c>
      <c r="AD1503" s="251">
        <v>0.20668096840381622</v>
      </c>
      <c r="AE1503" s="127">
        <v>3290</v>
      </c>
      <c r="AF1503" s="251">
        <v>99.270515441894531</v>
      </c>
      <c r="AG1503" s="127">
        <v>868428</v>
      </c>
      <c r="AH1503" s="251">
        <v>0.12747170031070709</v>
      </c>
      <c r="AI1503" s="127">
        <v>12159</v>
      </c>
      <c r="AJ1503" s="251">
        <v>92.672096252441406</v>
      </c>
      <c r="AK1503" s="251">
        <v>1.0724499225616455</v>
      </c>
      <c r="AL1503" s="251">
        <v>5.3903453052043915E-2</v>
      </c>
      <c r="AM1503" s="245">
        <v>0</v>
      </c>
      <c r="AN1503" s="126">
        <v>0</v>
      </c>
      <c r="AO1503" s="156">
        <v>0</v>
      </c>
      <c r="AP1503" s="127">
        <v>0</v>
      </c>
      <c r="AQ1503" s="127">
        <v>0</v>
      </c>
      <c r="AR1503" s="127">
        <v>0</v>
      </c>
      <c r="AS1503" s="127">
        <v>0</v>
      </c>
      <c r="AT1503" s="127">
        <v>0</v>
      </c>
      <c r="AU1503" s="127">
        <v>0</v>
      </c>
      <c r="AV1503" s="298"/>
      <c r="AW1503" s="298"/>
      <c r="AX1503" s="298"/>
      <c r="AY1503" s="298"/>
      <c r="AZ1503" s="298"/>
      <c r="BA1503" s="298"/>
    </row>
    <row r="1504" spans="1:53" x14ac:dyDescent="0.25">
      <c r="A1504" s="9">
        <v>41822</v>
      </c>
      <c r="B1504" s="313" t="s">
        <v>82</v>
      </c>
      <c r="C1504" s="313" t="s">
        <v>86</v>
      </c>
      <c r="D1504" s="314" t="s">
        <v>120</v>
      </c>
      <c r="E1504" s="131">
        <v>51</v>
      </c>
      <c r="F1504" s="131">
        <v>165</v>
      </c>
      <c r="G1504" s="246">
        <v>310.27432250976562</v>
      </c>
      <c r="H1504" s="246">
        <v>8.3999998867511749E-2</v>
      </c>
      <c r="I1504" s="246">
        <v>754640.5625</v>
      </c>
      <c r="J1504" s="129">
        <v>0</v>
      </c>
      <c r="K1504" s="128">
        <v>44394</v>
      </c>
      <c r="L1504" s="252">
        <v>96.495021849799528</v>
      </c>
      <c r="M1504" s="128">
        <v>1199913</v>
      </c>
      <c r="N1504" s="252">
        <v>8.3339378761593252E-5</v>
      </c>
      <c r="O1504" s="128">
        <v>47125</v>
      </c>
      <c r="P1504" s="252">
        <v>2.1220159251242876E-3</v>
      </c>
      <c r="Q1504" s="128">
        <v>126205</v>
      </c>
      <c r="R1504" s="252">
        <v>99.806663513183594</v>
      </c>
      <c r="S1504" s="128">
        <v>918352</v>
      </c>
      <c r="T1504" s="252">
        <v>99.910926818847656</v>
      </c>
      <c r="U1504" s="252">
        <v>99.813262939453125</v>
      </c>
      <c r="V1504" s="252">
        <v>99.867156982421875</v>
      </c>
      <c r="W1504" s="252">
        <v>99.620285034179688</v>
      </c>
      <c r="X1504" s="252">
        <v>99.778205871582031</v>
      </c>
      <c r="Y1504" s="128">
        <v>1024252</v>
      </c>
      <c r="Z1504" s="252">
        <v>99.901588439941406</v>
      </c>
      <c r="AA1504" s="128">
        <v>180497</v>
      </c>
      <c r="AB1504" s="252">
        <v>99.701377868652344</v>
      </c>
      <c r="AC1504" s="128">
        <v>47157</v>
      </c>
      <c r="AD1504" s="252">
        <v>0.24810738861560822</v>
      </c>
      <c r="AE1504" s="128">
        <v>4692</v>
      </c>
      <c r="AF1504" s="252">
        <v>97.676895141601563</v>
      </c>
      <c r="AG1504" s="128">
        <v>1203399</v>
      </c>
      <c r="AH1504" s="252">
        <v>0.27048385143280029</v>
      </c>
      <c r="AI1504" s="128">
        <v>12380</v>
      </c>
      <c r="AJ1504" s="252">
        <v>93.311790466308594</v>
      </c>
      <c r="AK1504" s="252">
        <v>1.375780463218689</v>
      </c>
      <c r="AL1504" s="252">
        <v>6.9941803812980652E-2</v>
      </c>
      <c r="AM1504" s="246">
        <v>0</v>
      </c>
      <c r="AN1504" s="129">
        <v>0</v>
      </c>
      <c r="AO1504" s="129">
        <v>0</v>
      </c>
      <c r="AP1504" s="296">
        <v>0</v>
      </c>
      <c r="AQ1504" s="296">
        <v>0</v>
      </c>
      <c r="AR1504" s="296">
        <v>0</v>
      </c>
      <c r="AS1504" s="296">
        <v>0</v>
      </c>
      <c r="AT1504" s="296">
        <v>0</v>
      </c>
      <c r="AU1504" s="296">
        <v>0</v>
      </c>
      <c r="AV1504" s="298"/>
      <c r="AW1504" s="298"/>
      <c r="AX1504" s="298"/>
      <c r="AY1504" s="298"/>
      <c r="AZ1504" s="298"/>
      <c r="BA1504" s="298"/>
    </row>
    <row r="1505" spans="1:53" x14ac:dyDescent="0.25">
      <c r="A1505" s="9">
        <v>41822</v>
      </c>
      <c r="B1505" s="313" t="s">
        <v>83</v>
      </c>
      <c r="C1505" s="313" t="s">
        <v>86</v>
      </c>
      <c r="D1505" s="314" t="s">
        <v>120</v>
      </c>
      <c r="E1505" s="131">
        <v>46</v>
      </c>
      <c r="F1505" s="131">
        <v>140</v>
      </c>
      <c r="G1505" s="246">
        <v>122.93519592285156</v>
      </c>
      <c r="H1505" s="246">
        <v>1.2000000104308128E-2</v>
      </c>
      <c r="I1505" s="246">
        <v>634913.875</v>
      </c>
      <c r="J1505" s="131">
        <v>0</v>
      </c>
      <c r="K1505" s="130">
        <v>22779</v>
      </c>
      <c r="L1505" s="253">
        <v>96.571403485666622</v>
      </c>
      <c r="M1505" s="130">
        <v>825629</v>
      </c>
      <c r="N1505" s="253">
        <v>0</v>
      </c>
      <c r="O1505" s="130">
        <v>17697</v>
      </c>
      <c r="P1505" s="253">
        <v>0</v>
      </c>
      <c r="Q1505" s="130">
        <v>61402</v>
      </c>
      <c r="R1505" s="253">
        <v>99.890884399414063</v>
      </c>
      <c r="S1505" s="130">
        <v>636179</v>
      </c>
      <c r="T1505" s="253">
        <v>99.874717712402344</v>
      </c>
      <c r="U1505" s="253">
        <v>99.644004821777344</v>
      </c>
      <c r="V1505" s="253">
        <v>99.790580749511719</v>
      </c>
      <c r="W1505" s="253">
        <v>99.5352783203125</v>
      </c>
      <c r="X1505" s="253">
        <v>99.665557861328125</v>
      </c>
      <c r="Y1505" s="130">
        <v>900763</v>
      </c>
      <c r="Z1505" s="253">
        <v>99.898200988769531</v>
      </c>
      <c r="AA1505" s="130">
        <v>195775</v>
      </c>
      <c r="AB1505" s="253">
        <v>99.782402038574219</v>
      </c>
      <c r="AC1505" s="130">
        <v>17683</v>
      </c>
      <c r="AD1505" s="253">
        <v>0.29972290992736816</v>
      </c>
      <c r="AE1505" s="130">
        <v>1519</v>
      </c>
      <c r="AF1505" s="253">
        <v>98.156684875488281</v>
      </c>
      <c r="AG1505" s="130">
        <v>830133</v>
      </c>
      <c r="AH1505" s="253">
        <v>0.43968859314918518</v>
      </c>
      <c r="AI1505" s="130">
        <v>5556</v>
      </c>
      <c r="AJ1505" s="253">
        <v>97.786178588867188</v>
      </c>
      <c r="AK1505" s="253">
        <v>1.19218909740448</v>
      </c>
      <c r="AL1505" s="253">
        <v>7.0857137441635132E-2</v>
      </c>
      <c r="AM1505" s="256">
        <v>0</v>
      </c>
      <c r="AN1505" s="131">
        <v>0</v>
      </c>
      <c r="AO1505" s="131">
        <v>0</v>
      </c>
      <c r="AP1505" s="296">
        <v>0</v>
      </c>
      <c r="AQ1505" s="296">
        <v>0</v>
      </c>
      <c r="AR1505" s="296">
        <v>0</v>
      </c>
      <c r="AS1505" s="296">
        <v>1</v>
      </c>
      <c r="AT1505" s="296">
        <v>2</v>
      </c>
      <c r="AU1505" s="296">
        <v>0</v>
      </c>
      <c r="AV1505" s="298"/>
      <c r="AW1505" s="298"/>
      <c r="AX1505" s="298"/>
      <c r="AY1505" s="298"/>
      <c r="AZ1505" s="298"/>
      <c r="BA1505" s="298"/>
    </row>
    <row r="1506" spans="1:53" x14ac:dyDescent="0.25">
      <c r="A1506" s="9">
        <v>41822</v>
      </c>
      <c r="B1506" s="299" t="s">
        <v>85</v>
      </c>
      <c r="C1506" s="299" t="s">
        <v>86</v>
      </c>
      <c r="D1506" s="300">
        <v>3</v>
      </c>
      <c r="E1506" s="124">
        <v>134</v>
      </c>
      <c r="F1506" s="124">
        <v>435</v>
      </c>
      <c r="G1506" s="242">
        <v>267.25436401367187</v>
      </c>
      <c r="H1506" s="242">
        <v>2.4000000208616257E-2</v>
      </c>
      <c r="I1506" s="242">
        <v>2707126</v>
      </c>
      <c r="J1506" s="125">
        <v>0</v>
      </c>
      <c r="K1506" s="124">
        <v>57312</v>
      </c>
      <c r="L1506" s="248">
        <v>96.285245672808486</v>
      </c>
      <c r="M1506" s="124">
        <v>3099069</v>
      </c>
      <c r="N1506" s="248">
        <v>3.2267755159409717E-5</v>
      </c>
      <c r="O1506" s="124">
        <v>37194</v>
      </c>
      <c r="P1506" s="248">
        <v>0</v>
      </c>
      <c r="Q1506" s="124">
        <v>165993</v>
      </c>
      <c r="R1506" s="248">
        <v>99.868064880371094</v>
      </c>
      <c r="S1506" s="124">
        <v>2245796</v>
      </c>
      <c r="T1506" s="248">
        <v>99.906715393066406</v>
      </c>
      <c r="U1506" s="248">
        <v>99.7822265625</v>
      </c>
      <c r="V1506" s="248">
        <v>99.912971496582031</v>
      </c>
      <c r="W1506" s="248">
        <v>99.650581359863281</v>
      </c>
      <c r="X1506" s="248">
        <v>99.819770812988281</v>
      </c>
      <c r="Y1506" s="124">
        <v>4854914</v>
      </c>
      <c r="Z1506" s="248">
        <v>99.8936767578125</v>
      </c>
      <c r="AA1506" s="124">
        <v>845659</v>
      </c>
      <c r="AB1506" s="248">
        <v>99.731452941894531</v>
      </c>
      <c r="AC1506" s="124">
        <v>37261</v>
      </c>
      <c r="AD1506" s="248">
        <v>0.40524944663047791</v>
      </c>
      <c r="AE1506" s="124">
        <v>2422</v>
      </c>
      <c r="AF1506" s="248">
        <v>96.614364624023437</v>
      </c>
      <c r="AG1506" s="124">
        <v>3118019</v>
      </c>
      <c r="AH1506" s="248">
        <v>0.24053734540939331</v>
      </c>
      <c r="AI1506" s="124">
        <v>20724</v>
      </c>
      <c r="AJ1506" s="248">
        <v>90.78363037109375</v>
      </c>
      <c r="AK1506" s="248">
        <v>1.2377974987030029</v>
      </c>
      <c r="AL1506" s="248">
        <v>6.8939745426177979E-2</v>
      </c>
      <c r="AM1506" s="242">
        <v>0</v>
      </c>
      <c r="AN1506" s="125">
        <v>0</v>
      </c>
      <c r="AO1506" s="300">
        <v>0</v>
      </c>
      <c r="AP1506" s="124">
        <v>0</v>
      </c>
      <c r="AQ1506" s="124">
        <v>0</v>
      </c>
      <c r="AR1506" s="124">
        <v>0</v>
      </c>
      <c r="AS1506" s="124">
        <v>0</v>
      </c>
      <c r="AT1506" s="124">
        <v>0</v>
      </c>
      <c r="AU1506" s="124">
        <v>0</v>
      </c>
      <c r="AV1506" s="298"/>
      <c r="AW1506" s="298"/>
      <c r="AX1506" s="298"/>
      <c r="AY1506" s="298"/>
      <c r="AZ1506" s="298"/>
      <c r="BA1506" s="298"/>
    </row>
    <row r="1507" spans="1:53" x14ac:dyDescent="0.25">
      <c r="A1507" s="9">
        <v>41822</v>
      </c>
      <c r="B1507" s="304" t="s">
        <v>84</v>
      </c>
      <c r="C1507" s="304" t="s">
        <v>87</v>
      </c>
      <c r="D1507" s="305">
        <v>2</v>
      </c>
      <c r="E1507" s="142">
        <v>194</v>
      </c>
      <c r="F1507" s="142">
        <v>581</v>
      </c>
      <c r="G1507" s="243">
        <v>1070.279052734375</v>
      </c>
      <c r="H1507" s="243">
        <v>0.57371389865875244</v>
      </c>
      <c r="I1507" s="243">
        <v>5407261</v>
      </c>
      <c r="J1507" s="143">
        <v>0</v>
      </c>
      <c r="K1507" s="142">
        <v>112710</v>
      </c>
      <c r="L1507" s="249">
        <v>95.963091118800463</v>
      </c>
      <c r="M1507" s="142">
        <v>6631021</v>
      </c>
      <c r="N1507" s="249">
        <v>0</v>
      </c>
      <c r="O1507" s="142">
        <v>80385</v>
      </c>
      <c r="P1507" s="249">
        <v>1.8294308101758361E-3</v>
      </c>
      <c r="Q1507" s="142">
        <v>69336</v>
      </c>
      <c r="R1507" s="249">
        <v>99.852890014648438</v>
      </c>
      <c r="S1507" s="142">
        <v>5064012</v>
      </c>
      <c r="T1507" s="249">
        <v>99.881477355957031</v>
      </c>
      <c r="U1507" s="249">
        <v>99.701438903808594</v>
      </c>
      <c r="V1507" s="249">
        <v>99.883399963378906</v>
      </c>
      <c r="W1507" s="249">
        <v>99.554771423339844</v>
      </c>
      <c r="X1507" s="249">
        <v>99.7650146484375</v>
      </c>
      <c r="Y1507" s="142">
        <v>20692372</v>
      </c>
      <c r="Z1507" s="249">
        <v>99.210678100585938</v>
      </c>
      <c r="AA1507" s="142">
        <v>12162</v>
      </c>
      <c r="AB1507" s="249">
        <v>89.763198852539063</v>
      </c>
      <c r="AC1507" s="142">
        <v>70832</v>
      </c>
      <c r="AD1507" s="249">
        <v>0.23576913774013519</v>
      </c>
      <c r="AE1507" s="142">
        <v>9543</v>
      </c>
      <c r="AF1507" s="249">
        <v>98.36529541015625</v>
      </c>
      <c r="AG1507" s="142">
        <v>6595495</v>
      </c>
      <c r="AH1507" s="249">
        <v>0.12720803916454315</v>
      </c>
      <c r="AI1507" s="142">
        <v>14914</v>
      </c>
      <c r="AJ1507" s="249">
        <v>95.628265380859375</v>
      </c>
      <c r="AK1507" s="249">
        <v>2.8321130275726318</v>
      </c>
      <c r="AL1507" s="249">
        <v>0.16059473156929016</v>
      </c>
      <c r="AM1507" s="243">
        <v>0</v>
      </c>
      <c r="AN1507" s="143">
        <v>0</v>
      </c>
      <c r="AO1507" s="305">
        <v>0</v>
      </c>
      <c r="AP1507" s="142">
        <v>0</v>
      </c>
      <c r="AQ1507" s="142">
        <v>0</v>
      </c>
      <c r="AR1507" s="142">
        <v>0</v>
      </c>
      <c r="AS1507" s="142">
        <v>2</v>
      </c>
      <c r="AT1507" s="142">
        <v>0</v>
      </c>
      <c r="AU1507" s="142">
        <v>0</v>
      </c>
      <c r="AV1507" s="298"/>
      <c r="AW1507" s="298"/>
      <c r="AX1507" s="298"/>
      <c r="AY1507" s="298"/>
      <c r="AZ1507" s="298"/>
      <c r="BA1507" s="298"/>
    </row>
    <row r="1508" spans="1:53" x14ac:dyDescent="0.25">
      <c r="A1508" s="9">
        <v>41821</v>
      </c>
      <c r="B1508" s="299" t="s">
        <v>17</v>
      </c>
      <c r="C1508" s="299"/>
      <c r="D1508" s="300">
        <v>3</v>
      </c>
      <c r="E1508" s="124">
        <v>853</v>
      </c>
      <c r="F1508" s="124">
        <v>2758</v>
      </c>
      <c r="G1508" s="242">
        <v>5803.268798828125</v>
      </c>
      <c r="H1508" s="242">
        <v>3.4871498914435506</v>
      </c>
      <c r="I1508" s="242">
        <v>15991792.125</v>
      </c>
      <c r="J1508" s="125"/>
      <c r="K1508" s="124">
        <v>750380</v>
      </c>
      <c r="L1508" s="248">
        <v>96.734188011407554</v>
      </c>
      <c r="M1508" s="124">
        <v>28152229</v>
      </c>
      <c r="N1508" s="248">
        <v>0.13033071243972078</v>
      </c>
      <c r="O1508" s="124">
        <v>685481</v>
      </c>
      <c r="P1508" s="248">
        <v>4.2597826887894853E-2</v>
      </c>
      <c r="Q1508" s="124">
        <v>1838242</v>
      </c>
      <c r="R1508" s="248">
        <v>99.757649050377509</v>
      </c>
      <c r="S1508" s="124">
        <v>21528092</v>
      </c>
      <c r="T1508" s="248">
        <v>99.896524878391176</v>
      </c>
      <c r="U1508" s="248">
        <v>99.708963613356218</v>
      </c>
      <c r="V1508" s="248">
        <v>99.679961449956522</v>
      </c>
      <c r="W1508" s="248">
        <v>99.467317993180515</v>
      </c>
      <c r="X1508" s="248">
        <v>99.576817488626546</v>
      </c>
      <c r="Y1508" s="124">
        <v>47189442</v>
      </c>
      <c r="Z1508" s="248">
        <v>99.260533322569728</v>
      </c>
      <c r="AA1508" s="124">
        <v>4532915</v>
      </c>
      <c r="AB1508" s="248">
        <v>99.780273586381171</v>
      </c>
      <c r="AC1508" s="124">
        <v>676232</v>
      </c>
      <c r="AD1508" s="248">
        <v>0.28170805235558471</v>
      </c>
      <c r="AE1508" s="124">
        <v>60284</v>
      </c>
      <c r="AF1508" s="248">
        <v>98.344502730942551</v>
      </c>
      <c r="AG1508" s="124">
        <v>28115795</v>
      </c>
      <c r="AH1508" s="248">
        <v>0.15755912555830764</v>
      </c>
      <c r="AI1508" s="124">
        <v>290170</v>
      </c>
      <c r="AJ1508" s="248">
        <v>94.611778583047425</v>
      </c>
      <c r="AK1508" s="248">
        <v>0.91928264562821482</v>
      </c>
      <c r="AL1508" s="248" t="e">
        <v>#DIV/0!</v>
      </c>
      <c r="AM1508" s="242"/>
      <c r="AN1508" s="125"/>
      <c r="AO1508" s="300"/>
      <c r="AP1508" s="124">
        <v>6</v>
      </c>
      <c r="AQ1508" s="124">
        <v>5</v>
      </c>
      <c r="AR1508" s="124">
        <v>3</v>
      </c>
      <c r="AS1508" s="124">
        <v>19</v>
      </c>
      <c r="AT1508" s="124">
        <v>2</v>
      </c>
      <c r="AU1508" s="124">
        <v>3</v>
      </c>
      <c r="AV1508" s="298"/>
      <c r="AW1508" s="298"/>
      <c r="AX1508" s="298"/>
      <c r="AY1508" s="298"/>
      <c r="AZ1508" s="298"/>
      <c r="BA1508" s="298"/>
    </row>
    <row r="1509" spans="1:53" x14ac:dyDescent="0.25">
      <c r="A1509" s="9">
        <v>41821</v>
      </c>
      <c r="B1509" s="304" t="s">
        <v>88</v>
      </c>
      <c r="C1509" s="304"/>
      <c r="D1509" s="305">
        <v>2</v>
      </c>
      <c r="E1509" s="142">
        <v>659</v>
      </c>
      <c r="F1509" s="142">
        <v>2177</v>
      </c>
      <c r="G1509" s="243">
        <v>4760.517578125</v>
      </c>
      <c r="H1509" s="243">
        <v>1.9319999786093831</v>
      </c>
      <c r="I1509" s="243">
        <v>10723341.125</v>
      </c>
      <c r="J1509" s="143"/>
      <c r="K1509" s="142">
        <v>635524</v>
      </c>
      <c r="L1509" s="249">
        <v>96.906175061838738</v>
      </c>
      <c r="M1509" s="142">
        <v>21538813</v>
      </c>
      <c r="N1509" s="249">
        <v>0.17034829460361481</v>
      </c>
      <c r="O1509" s="142">
        <v>606450</v>
      </c>
      <c r="P1509" s="249">
        <v>4.81490658305566E-2</v>
      </c>
      <c r="Q1509" s="142">
        <v>1770961</v>
      </c>
      <c r="R1509" s="249">
        <v>99.757532987521088</v>
      </c>
      <c r="S1509" s="142">
        <v>16484136</v>
      </c>
      <c r="T1509" s="249">
        <v>99.908457264531904</v>
      </c>
      <c r="U1509" s="249">
        <v>99.715227621504496</v>
      </c>
      <c r="V1509" s="249">
        <v>99.620869690281523</v>
      </c>
      <c r="W1509" s="249">
        <v>99.473451088104085</v>
      </c>
      <c r="X1509" s="249">
        <v>99.529674021069937</v>
      </c>
      <c r="Y1509" s="142">
        <v>25260864</v>
      </c>
      <c r="Z1509" s="249">
        <v>99.911210474155666</v>
      </c>
      <c r="AA1509" s="142">
        <v>4520788</v>
      </c>
      <c r="AB1509" s="249">
        <v>99.813948100320161</v>
      </c>
      <c r="AC1509" s="142">
        <v>606415</v>
      </c>
      <c r="AD1509" s="249">
        <v>0.28000626646098187</v>
      </c>
      <c r="AE1509" s="142">
        <v>51106</v>
      </c>
      <c r="AF1509" s="249">
        <v>98.334833161040521</v>
      </c>
      <c r="AG1509" s="142">
        <v>21537091</v>
      </c>
      <c r="AH1509" s="249">
        <v>0.16652667077387157</v>
      </c>
      <c r="AI1509" s="142">
        <v>276192</v>
      </c>
      <c r="AJ1509" s="249">
        <v>94.584201413860555</v>
      </c>
      <c r="AK1509" s="249">
        <v>8.6045618120392099E-7</v>
      </c>
      <c r="AL1509" s="249" t="e">
        <v>#DIV/0!</v>
      </c>
      <c r="AM1509" s="243"/>
      <c r="AN1509" s="143"/>
      <c r="AO1509" s="305"/>
      <c r="AP1509" s="142">
        <v>6</v>
      </c>
      <c r="AQ1509" s="142">
        <v>5</v>
      </c>
      <c r="AR1509" s="142">
        <v>3</v>
      </c>
      <c r="AS1509" s="142">
        <v>13</v>
      </c>
      <c r="AT1509" s="142">
        <v>2</v>
      </c>
      <c r="AU1509" s="142">
        <v>1</v>
      </c>
      <c r="AV1509" s="298"/>
      <c r="AW1509" s="298"/>
      <c r="AX1509" s="298"/>
      <c r="AY1509" s="298"/>
      <c r="AZ1509" s="298"/>
      <c r="BA1509" s="298"/>
    </row>
    <row r="1510" spans="1:53" x14ac:dyDescent="0.25">
      <c r="A1510" s="9">
        <v>41821</v>
      </c>
      <c r="B1510" s="306" t="s">
        <v>89</v>
      </c>
      <c r="C1510" s="306"/>
      <c r="D1510" s="307">
        <v>1</v>
      </c>
      <c r="E1510" s="145">
        <v>194</v>
      </c>
      <c r="F1510" s="145">
        <v>581</v>
      </c>
      <c r="G1510" s="244">
        <v>1042.751220703125</v>
      </c>
      <c r="H1510" s="244">
        <v>1.5551499128341675</v>
      </c>
      <c r="I1510" s="244">
        <v>5268451</v>
      </c>
      <c r="J1510" s="138"/>
      <c r="K1510" s="145">
        <v>114856</v>
      </c>
      <c r="L1510" s="250">
        <v>95.78254509995125</v>
      </c>
      <c r="M1510" s="145">
        <v>6613416</v>
      </c>
      <c r="N1510" s="250">
        <v>0</v>
      </c>
      <c r="O1510" s="145">
        <v>79031</v>
      </c>
      <c r="P1510" s="250">
        <v>0</v>
      </c>
      <c r="Q1510" s="145">
        <v>67281</v>
      </c>
      <c r="R1510" s="250">
        <v>99.760704040527344</v>
      </c>
      <c r="S1510" s="145">
        <v>5043956</v>
      </c>
      <c r="T1510" s="250">
        <v>99.857528686523438</v>
      </c>
      <c r="U1510" s="250">
        <v>99.660896301269531</v>
      </c>
      <c r="V1510" s="250">
        <v>99.872413635253906</v>
      </c>
      <c r="W1510" s="250">
        <v>99.422409057617188</v>
      </c>
      <c r="X1510" s="250">
        <v>99.730125427246094</v>
      </c>
      <c r="Y1510" s="145">
        <v>21928578</v>
      </c>
      <c r="Z1510" s="250">
        <v>98.510978698730469</v>
      </c>
      <c r="AA1510" s="145">
        <v>12127</v>
      </c>
      <c r="AB1510" s="250">
        <v>87.226852416992188</v>
      </c>
      <c r="AC1510" s="145">
        <v>69817</v>
      </c>
      <c r="AD1510" s="250">
        <v>0.29648938775062561</v>
      </c>
      <c r="AE1510" s="145">
        <v>9178</v>
      </c>
      <c r="AF1510" s="250">
        <v>98.398345947265625</v>
      </c>
      <c r="AG1510" s="145">
        <v>6578704</v>
      </c>
      <c r="AH1510" s="250">
        <v>0.12820154428482056</v>
      </c>
      <c r="AI1510" s="145">
        <v>13978</v>
      </c>
      <c r="AJ1510" s="250">
        <v>95.15667724609375</v>
      </c>
      <c r="AK1510" s="250">
        <v>2.7903776168823242</v>
      </c>
      <c r="AL1510" s="250">
        <v>0.15127824246883392</v>
      </c>
      <c r="AM1510" s="244"/>
      <c r="AN1510" s="138"/>
      <c r="AO1510" s="307"/>
      <c r="AP1510" s="145">
        <v>0</v>
      </c>
      <c r="AQ1510" s="145">
        <v>0</v>
      </c>
      <c r="AR1510" s="145">
        <v>0</v>
      </c>
      <c r="AS1510" s="145">
        <v>6</v>
      </c>
      <c r="AT1510" s="145">
        <v>0</v>
      </c>
      <c r="AU1510" s="145">
        <v>2</v>
      </c>
      <c r="AV1510" s="298"/>
      <c r="AW1510" s="298"/>
      <c r="AX1510" s="298"/>
      <c r="AY1510" s="298"/>
      <c r="AZ1510" s="298"/>
      <c r="BA1510" s="298"/>
    </row>
    <row r="1511" spans="1:53" x14ac:dyDescent="0.25">
      <c r="A1511" s="9">
        <v>41821</v>
      </c>
      <c r="B1511" s="309" t="s">
        <v>75</v>
      </c>
      <c r="C1511" s="309" t="s">
        <v>86</v>
      </c>
      <c r="D1511" s="310" t="s">
        <v>118</v>
      </c>
      <c r="E1511" s="127">
        <v>39</v>
      </c>
      <c r="F1511" s="127">
        <v>158</v>
      </c>
      <c r="G1511" s="245">
        <v>1200.3526611328125</v>
      </c>
      <c r="H1511" s="245">
        <v>0.511199951171875</v>
      </c>
      <c r="I1511" s="245">
        <v>808082.875</v>
      </c>
      <c r="J1511" s="126">
        <v>0</v>
      </c>
      <c r="K1511" s="127">
        <v>133428</v>
      </c>
      <c r="L1511" s="251">
        <v>97.367119345264868</v>
      </c>
      <c r="M1511" s="127">
        <v>3233101</v>
      </c>
      <c r="N1511" s="251">
        <v>3.0930055800126866E-5</v>
      </c>
      <c r="O1511" s="127">
        <v>153014</v>
      </c>
      <c r="P1511" s="251">
        <v>3.2676749397069216E-3</v>
      </c>
      <c r="Q1511" s="127">
        <v>364842</v>
      </c>
      <c r="R1511" s="251">
        <v>99.922157287597656</v>
      </c>
      <c r="S1511" s="127">
        <v>2548051</v>
      </c>
      <c r="T1511" s="251">
        <v>99.932106018066406</v>
      </c>
      <c r="U1511" s="251">
        <v>99.764724731445313</v>
      </c>
      <c r="V1511" s="251">
        <v>99.575546264648438</v>
      </c>
      <c r="W1511" s="251">
        <v>99.687065124511719</v>
      </c>
      <c r="X1511" s="251">
        <v>99.507942199707031</v>
      </c>
      <c r="Y1511" s="127">
        <v>3210317</v>
      </c>
      <c r="Z1511" s="251">
        <v>99.945953369140625</v>
      </c>
      <c r="AA1511" s="127">
        <v>522101</v>
      </c>
      <c r="AB1511" s="251">
        <v>99.750434875488281</v>
      </c>
      <c r="AC1511" s="127">
        <v>153115</v>
      </c>
      <c r="AD1511" s="251">
        <v>0.29977467656135559</v>
      </c>
      <c r="AE1511" s="127">
        <v>18505</v>
      </c>
      <c r="AF1511" s="251">
        <v>98.605781555175781</v>
      </c>
      <c r="AG1511" s="127">
        <v>3227326</v>
      </c>
      <c r="AH1511" s="251">
        <v>0.10522643476724625</v>
      </c>
      <c r="AI1511" s="127">
        <v>101238</v>
      </c>
      <c r="AJ1511" s="251">
        <v>95.7081298828125</v>
      </c>
      <c r="AK1511" s="251">
        <v>1.2083790302276611</v>
      </c>
      <c r="AL1511" s="251">
        <v>5.9013281017541885E-2</v>
      </c>
      <c r="AM1511" s="245">
        <v>0</v>
      </c>
      <c r="AN1511" s="126">
        <v>0</v>
      </c>
      <c r="AO1511" s="156">
        <v>0</v>
      </c>
      <c r="AP1511" s="127">
        <v>0</v>
      </c>
      <c r="AQ1511" s="127">
        <v>0</v>
      </c>
      <c r="AR1511" s="127">
        <v>0</v>
      </c>
      <c r="AS1511" s="127">
        <v>3</v>
      </c>
      <c r="AT1511" s="127">
        <v>0</v>
      </c>
      <c r="AU1511" s="127">
        <v>0</v>
      </c>
      <c r="AV1511" s="298"/>
      <c r="AW1511" s="298"/>
      <c r="AX1511" s="298"/>
      <c r="AY1511" s="298"/>
      <c r="AZ1511" s="298"/>
      <c r="BA1511" s="298"/>
    </row>
    <row r="1512" spans="1:53" x14ac:dyDescent="0.25">
      <c r="A1512" s="9">
        <v>41821</v>
      </c>
      <c r="B1512" s="309" t="s">
        <v>76</v>
      </c>
      <c r="C1512" s="309" t="s">
        <v>86</v>
      </c>
      <c r="D1512" s="310" t="s">
        <v>119</v>
      </c>
      <c r="E1512" s="127">
        <v>53</v>
      </c>
      <c r="F1512" s="127">
        <v>171</v>
      </c>
      <c r="G1512" s="245">
        <v>367.99441528320312</v>
      </c>
      <c r="H1512" s="245">
        <v>7.4399992823600769E-2</v>
      </c>
      <c r="I1512" s="245">
        <v>694821.3125</v>
      </c>
      <c r="J1512" s="126">
        <v>0</v>
      </c>
      <c r="K1512" s="127">
        <v>46875</v>
      </c>
      <c r="L1512" s="251">
        <v>96.622933333333336</v>
      </c>
      <c r="M1512" s="127">
        <v>1621104</v>
      </c>
      <c r="N1512" s="251">
        <v>0</v>
      </c>
      <c r="O1512" s="127">
        <v>44443</v>
      </c>
      <c r="P1512" s="251">
        <v>0</v>
      </c>
      <c r="Q1512" s="127">
        <v>137667</v>
      </c>
      <c r="R1512" s="251">
        <v>99.931716918945313</v>
      </c>
      <c r="S1512" s="127">
        <v>1219643</v>
      </c>
      <c r="T1512" s="251">
        <v>99.951377868652344</v>
      </c>
      <c r="U1512" s="251">
        <v>99.707489013671875</v>
      </c>
      <c r="V1512" s="251">
        <v>99.881683349609375</v>
      </c>
      <c r="W1512" s="251">
        <v>99.639404296875</v>
      </c>
      <c r="X1512" s="251">
        <v>99.833122253417969</v>
      </c>
      <c r="Y1512" s="127">
        <v>1813498</v>
      </c>
      <c r="Z1512" s="251">
        <v>99.917724609375</v>
      </c>
      <c r="AA1512" s="127">
        <v>304256</v>
      </c>
      <c r="AB1512" s="251">
        <v>99.872474670410156</v>
      </c>
      <c r="AC1512" s="127">
        <v>44458</v>
      </c>
      <c r="AD1512" s="251">
        <v>0.32390120625495911</v>
      </c>
      <c r="AE1512" s="127">
        <v>951</v>
      </c>
      <c r="AF1512" s="251">
        <v>97.476341247558594</v>
      </c>
      <c r="AG1512" s="127">
        <v>1623537</v>
      </c>
      <c r="AH1512" s="251">
        <v>0.130825474858284</v>
      </c>
      <c r="AI1512" s="127">
        <v>15046</v>
      </c>
      <c r="AJ1512" s="251">
        <v>90.588859558105469</v>
      </c>
      <c r="AK1512" s="251">
        <v>1.2025818824768066</v>
      </c>
      <c r="AL1512" s="251">
        <v>5.7974860072135925E-2</v>
      </c>
      <c r="AM1512" s="245">
        <v>0</v>
      </c>
      <c r="AN1512" s="126">
        <v>0</v>
      </c>
      <c r="AO1512" s="156">
        <v>0</v>
      </c>
      <c r="AP1512" s="127">
        <v>0</v>
      </c>
      <c r="AQ1512" s="127">
        <v>0</v>
      </c>
      <c r="AR1512" s="127">
        <v>0</v>
      </c>
      <c r="AS1512" s="127">
        <v>0</v>
      </c>
      <c r="AT1512" s="127">
        <v>0</v>
      </c>
      <c r="AU1512" s="127">
        <v>0</v>
      </c>
      <c r="AV1512" s="298"/>
      <c r="AW1512" s="298"/>
      <c r="AX1512" s="298"/>
      <c r="AY1512" s="298"/>
      <c r="AZ1512" s="298"/>
      <c r="BA1512" s="298"/>
    </row>
    <row r="1513" spans="1:53" x14ac:dyDescent="0.25">
      <c r="A1513" s="9">
        <v>41821</v>
      </c>
      <c r="B1513" s="309" t="s">
        <v>77</v>
      </c>
      <c r="C1513" s="309" t="s">
        <v>86</v>
      </c>
      <c r="D1513" s="310" t="s">
        <v>118</v>
      </c>
      <c r="E1513" s="127">
        <v>65</v>
      </c>
      <c r="F1513" s="127">
        <v>220</v>
      </c>
      <c r="G1513" s="245">
        <v>578.55609130859375</v>
      </c>
      <c r="H1513" s="245">
        <v>0.37920001149177551</v>
      </c>
      <c r="I1513" s="245">
        <v>958246.5</v>
      </c>
      <c r="J1513" s="126">
        <v>0</v>
      </c>
      <c r="K1513" s="127">
        <v>81482</v>
      </c>
      <c r="L1513" s="251">
        <v>96.95761026975282</v>
      </c>
      <c r="M1513" s="127">
        <v>2709532</v>
      </c>
      <c r="N1513" s="251">
        <v>0</v>
      </c>
      <c r="O1513" s="127">
        <v>70170</v>
      </c>
      <c r="P1513" s="251">
        <v>0</v>
      </c>
      <c r="Q1513" s="127">
        <v>222704</v>
      </c>
      <c r="R1513" s="251">
        <v>99.951957702636719</v>
      </c>
      <c r="S1513" s="127">
        <v>2094891</v>
      </c>
      <c r="T1513" s="251">
        <v>99.951835632324219</v>
      </c>
      <c r="U1513" s="251">
        <v>99.823287963867187</v>
      </c>
      <c r="V1513" s="251">
        <v>99.849639892578125</v>
      </c>
      <c r="W1513" s="251">
        <v>99.77532958984375</v>
      </c>
      <c r="X1513" s="251">
        <v>99.801544189453125</v>
      </c>
      <c r="Y1513" s="127">
        <v>2800559</v>
      </c>
      <c r="Z1513" s="251">
        <v>99.898590087890625</v>
      </c>
      <c r="AA1513" s="127">
        <v>518390</v>
      </c>
      <c r="AB1513" s="251">
        <v>99.849342346191406</v>
      </c>
      <c r="AC1513" s="127">
        <v>70202</v>
      </c>
      <c r="AD1513" s="251">
        <v>0.23076266050338745</v>
      </c>
      <c r="AE1513" s="127">
        <v>5907</v>
      </c>
      <c r="AF1513" s="251">
        <v>97.833076477050781</v>
      </c>
      <c r="AG1513" s="127">
        <v>2713620</v>
      </c>
      <c r="AH1513" s="251">
        <v>0.12927381694316864</v>
      </c>
      <c r="AI1513" s="127">
        <v>24349</v>
      </c>
      <c r="AJ1513" s="251">
        <v>95.067558288574219</v>
      </c>
      <c r="AK1513" s="251">
        <v>1.0005379915237427</v>
      </c>
      <c r="AL1513" s="251">
        <v>5.8059558272361755E-2</v>
      </c>
      <c r="AM1513" s="245">
        <v>0</v>
      </c>
      <c r="AN1513" s="126">
        <v>0</v>
      </c>
      <c r="AO1513" s="156">
        <v>0</v>
      </c>
      <c r="AP1513" s="127">
        <v>0</v>
      </c>
      <c r="AQ1513" s="127">
        <v>0</v>
      </c>
      <c r="AR1513" s="127">
        <v>0</v>
      </c>
      <c r="AS1513" s="127">
        <v>1</v>
      </c>
      <c r="AT1513" s="127">
        <v>0</v>
      </c>
      <c r="AU1513" s="127">
        <v>0</v>
      </c>
      <c r="AV1513" s="298"/>
      <c r="AW1513" s="298"/>
      <c r="AX1513" s="298"/>
      <c r="AY1513" s="298"/>
      <c r="AZ1513" s="298"/>
      <c r="BA1513" s="298"/>
    </row>
    <row r="1514" spans="1:53" x14ac:dyDescent="0.25">
      <c r="A1514" s="9">
        <v>41821</v>
      </c>
      <c r="B1514" s="309" t="s">
        <v>124</v>
      </c>
      <c r="C1514" s="309" t="s">
        <v>86</v>
      </c>
      <c r="D1514" s="310" t="s">
        <v>118</v>
      </c>
      <c r="E1514" s="127">
        <v>43</v>
      </c>
      <c r="F1514" s="127">
        <v>139</v>
      </c>
      <c r="G1514" s="245">
        <v>255.29283142089844</v>
      </c>
      <c r="H1514" s="245">
        <v>4.7999996691942215E-2</v>
      </c>
      <c r="I1514" s="245">
        <v>482040.375</v>
      </c>
      <c r="J1514" s="126">
        <v>0</v>
      </c>
      <c r="K1514" s="127">
        <v>19299</v>
      </c>
      <c r="L1514" s="251">
        <v>96.517954298150173</v>
      </c>
      <c r="M1514" s="127">
        <v>1449865</v>
      </c>
      <c r="N1514" s="251">
        <v>0</v>
      </c>
      <c r="O1514" s="127">
        <v>31398</v>
      </c>
      <c r="P1514" s="251">
        <v>0</v>
      </c>
      <c r="Q1514" s="127">
        <v>83902</v>
      </c>
      <c r="R1514" s="251">
        <v>99.932060241699219</v>
      </c>
      <c r="S1514" s="127">
        <v>1094303</v>
      </c>
      <c r="T1514" s="251">
        <v>99.929817199707031</v>
      </c>
      <c r="U1514" s="251">
        <v>99.646476745605469</v>
      </c>
      <c r="V1514" s="251">
        <v>99.76025390625</v>
      </c>
      <c r="W1514" s="251">
        <v>99.578773498535156</v>
      </c>
      <c r="X1514" s="251">
        <v>99.690238952636719</v>
      </c>
      <c r="Y1514" s="127">
        <v>1561973</v>
      </c>
      <c r="Z1514" s="251">
        <v>99.895584106445312</v>
      </c>
      <c r="AA1514" s="127">
        <v>262342</v>
      </c>
      <c r="AB1514" s="251">
        <v>99.871925354003906</v>
      </c>
      <c r="AC1514" s="127">
        <v>31371</v>
      </c>
      <c r="AD1514" s="251">
        <v>0.26776322722434998</v>
      </c>
      <c r="AE1514" s="127">
        <v>2596</v>
      </c>
      <c r="AF1514" s="251">
        <v>98.035438537597656</v>
      </c>
      <c r="AG1514" s="127">
        <v>1451638</v>
      </c>
      <c r="AH1514" s="251">
        <v>0.19088780879974365</v>
      </c>
      <c r="AI1514" s="127">
        <v>19820</v>
      </c>
      <c r="AJ1514" s="251">
        <v>92.108978271484375</v>
      </c>
      <c r="AK1514" s="251">
        <v>0.93783318996429443</v>
      </c>
      <c r="AL1514" s="251">
        <v>5.5870499461889267E-2</v>
      </c>
      <c r="AM1514" s="245">
        <v>0</v>
      </c>
      <c r="AN1514" s="126">
        <v>0</v>
      </c>
      <c r="AO1514" s="156">
        <v>0</v>
      </c>
      <c r="AP1514" s="127">
        <v>0</v>
      </c>
      <c r="AQ1514" s="127">
        <v>0</v>
      </c>
      <c r="AR1514" s="127">
        <v>0</v>
      </c>
      <c r="AS1514" s="127">
        <v>0</v>
      </c>
      <c r="AT1514" s="127">
        <v>0</v>
      </c>
      <c r="AU1514" s="127">
        <v>0</v>
      </c>
      <c r="AV1514" s="298"/>
      <c r="AW1514" s="298"/>
      <c r="AX1514" s="298"/>
      <c r="AY1514" s="298"/>
      <c r="AZ1514" s="298"/>
      <c r="BA1514" s="298"/>
    </row>
    <row r="1515" spans="1:53" x14ac:dyDescent="0.25">
      <c r="A1515" s="9">
        <v>41821</v>
      </c>
      <c r="B1515" s="309" t="s">
        <v>78</v>
      </c>
      <c r="C1515" s="309" t="s">
        <v>86</v>
      </c>
      <c r="D1515" s="310" t="s">
        <v>118</v>
      </c>
      <c r="E1515" s="127">
        <v>33</v>
      </c>
      <c r="F1515" s="127">
        <v>104</v>
      </c>
      <c r="G1515" s="245">
        <v>464.22955322265625</v>
      </c>
      <c r="H1515" s="245">
        <v>6.4800001680850983E-2</v>
      </c>
      <c r="I1515" s="245">
        <v>435294.5625</v>
      </c>
      <c r="J1515" s="126">
        <v>0</v>
      </c>
      <c r="K1515" s="127">
        <v>59362</v>
      </c>
      <c r="L1515" s="251">
        <v>97.009871635052718</v>
      </c>
      <c r="M1515" s="127">
        <v>1358424</v>
      </c>
      <c r="N1515" s="251">
        <v>0</v>
      </c>
      <c r="O1515" s="127">
        <v>56865</v>
      </c>
      <c r="P1515" s="251">
        <v>0</v>
      </c>
      <c r="Q1515" s="127">
        <v>124741</v>
      </c>
      <c r="R1515" s="251">
        <v>99.956710815429687</v>
      </c>
      <c r="S1515" s="127">
        <v>1053538</v>
      </c>
      <c r="T1515" s="251">
        <v>99.952354431152344</v>
      </c>
      <c r="U1515" s="251">
        <v>99.852279663085937</v>
      </c>
      <c r="V1515" s="251">
        <v>99.833702087402344</v>
      </c>
      <c r="W1515" s="251">
        <v>99.809051513671875</v>
      </c>
      <c r="X1515" s="251">
        <v>99.7861328125</v>
      </c>
      <c r="Y1515" s="127">
        <v>1593945</v>
      </c>
      <c r="Z1515" s="251">
        <v>99.892471313476563</v>
      </c>
      <c r="AA1515" s="127">
        <v>266573</v>
      </c>
      <c r="AB1515" s="251">
        <v>99.843193054199219</v>
      </c>
      <c r="AC1515" s="127">
        <v>56904</v>
      </c>
      <c r="AD1515" s="251">
        <v>0.22318290174007416</v>
      </c>
      <c r="AE1515" s="127">
        <v>4259</v>
      </c>
      <c r="AF1515" s="251">
        <v>98.450340270996094</v>
      </c>
      <c r="AG1515" s="127">
        <v>1361600</v>
      </c>
      <c r="AH1515" s="251">
        <v>0.17237074673175812</v>
      </c>
      <c r="AI1515" s="127">
        <v>15317</v>
      </c>
      <c r="AJ1515" s="251">
        <v>96.34393310546875</v>
      </c>
      <c r="AK1515" s="251">
        <v>1.1043469905853271</v>
      </c>
      <c r="AL1515" s="251">
        <v>5.944230780005455E-2</v>
      </c>
      <c r="AM1515" s="245">
        <v>0</v>
      </c>
      <c r="AN1515" s="126">
        <v>0</v>
      </c>
      <c r="AO1515" s="156">
        <v>0</v>
      </c>
      <c r="AP1515" s="127">
        <v>0</v>
      </c>
      <c r="AQ1515" s="127">
        <v>0</v>
      </c>
      <c r="AR1515" s="127">
        <v>0</v>
      </c>
      <c r="AS1515" s="127">
        <v>0</v>
      </c>
      <c r="AT1515" s="127">
        <v>0</v>
      </c>
      <c r="AU1515" s="127">
        <v>0</v>
      </c>
      <c r="AV1515" s="298"/>
      <c r="AW1515" s="298"/>
      <c r="AX1515" s="298"/>
      <c r="AY1515" s="298"/>
      <c r="AZ1515" s="298"/>
      <c r="BA1515" s="298"/>
    </row>
    <row r="1516" spans="1:53" x14ac:dyDescent="0.25">
      <c r="A1516" s="9">
        <v>41821</v>
      </c>
      <c r="B1516" s="309" t="s">
        <v>79</v>
      </c>
      <c r="C1516" s="309" t="s">
        <v>86</v>
      </c>
      <c r="D1516" s="310" t="s">
        <v>119</v>
      </c>
      <c r="E1516" s="127">
        <v>81</v>
      </c>
      <c r="F1516" s="127">
        <v>273</v>
      </c>
      <c r="G1516" s="245">
        <v>386.92080688476562</v>
      </c>
      <c r="H1516" s="245">
        <v>9.1200001537799835E-2</v>
      </c>
      <c r="I1516" s="245">
        <v>1412590.375</v>
      </c>
      <c r="J1516" s="126">
        <v>0</v>
      </c>
      <c r="K1516" s="127">
        <v>56311</v>
      </c>
      <c r="L1516" s="251">
        <v>96.192573387082447</v>
      </c>
      <c r="M1516" s="127">
        <v>2613394</v>
      </c>
      <c r="N1516" s="251">
        <v>0</v>
      </c>
      <c r="O1516" s="127">
        <v>48968</v>
      </c>
      <c r="P1516" s="251">
        <v>0</v>
      </c>
      <c r="Q1516" s="127">
        <v>157538</v>
      </c>
      <c r="R1516" s="251">
        <v>99.888916015625</v>
      </c>
      <c r="S1516" s="127">
        <v>1993269</v>
      </c>
      <c r="T1516" s="251">
        <v>99.894493103027344</v>
      </c>
      <c r="U1516" s="251">
        <v>99.65283203125</v>
      </c>
      <c r="V1516" s="251">
        <v>99.691322326660156</v>
      </c>
      <c r="W1516" s="251">
        <v>99.542137145996094</v>
      </c>
      <c r="X1516" s="251">
        <v>99.586143493652344</v>
      </c>
      <c r="Y1516" s="127">
        <v>3489213</v>
      </c>
      <c r="Z1516" s="251">
        <v>99.916656494140625</v>
      </c>
      <c r="AA1516" s="127">
        <v>665344</v>
      </c>
      <c r="AB1516" s="251">
        <v>99.857215881347656</v>
      </c>
      <c r="AC1516" s="127">
        <v>48967</v>
      </c>
      <c r="AD1516" s="251">
        <v>0.32266628742218018</v>
      </c>
      <c r="AE1516" s="127">
        <v>3179</v>
      </c>
      <c r="AF1516" s="251">
        <v>98.773200988769531</v>
      </c>
      <c r="AG1516" s="127">
        <v>2613130</v>
      </c>
      <c r="AH1516" s="251">
        <v>0.1318342387676239</v>
      </c>
      <c r="AI1516" s="127">
        <v>24388</v>
      </c>
      <c r="AJ1516" s="251">
        <v>96.998527526855469</v>
      </c>
      <c r="AK1516" s="251">
        <v>1.0692847967147827</v>
      </c>
      <c r="AL1516" s="251">
        <v>5.9346906840801239E-2</v>
      </c>
      <c r="AM1516" s="245">
        <v>0</v>
      </c>
      <c r="AN1516" s="126">
        <v>0</v>
      </c>
      <c r="AO1516" s="156">
        <v>0</v>
      </c>
      <c r="AP1516" s="127">
        <v>0</v>
      </c>
      <c r="AQ1516" s="127">
        <v>0</v>
      </c>
      <c r="AR1516" s="127">
        <v>0</v>
      </c>
      <c r="AS1516" s="127">
        <v>2</v>
      </c>
      <c r="AT1516" s="127">
        <v>1</v>
      </c>
      <c r="AU1516" s="127">
        <v>0</v>
      </c>
      <c r="AV1516" s="298"/>
      <c r="AW1516" s="298"/>
      <c r="AX1516" s="298"/>
      <c r="AY1516" s="298"/>
      <c r="AZ1516" s="298"/>
      <c r="BA1516" s="298"/>
    </row>
    <row r="1517" spans="1:53" x14ac:dyDescent="0.25">
      <c r="A1517" s="9">
        <v>41821</v>
      </c>
      <c r="B1517" s="309" t="s">
        <v>80</v>
      </c>
      <c r="C1517" s="309" t="s">
        <v>86</v>
      </c>
      <c r="D1517" s="310" t="s">
        <v>119</v>
      </c>
      <c r="E1517" s="127">
        <v>58</v>
      </c>
      <c r="F1517" s="127">
        <v>180</v>
      </c>
      <c r="G1517" s="245">
        <v>259.6895751953125</v>
      </c>
      <c r="H1517" s="245">
        <v>7.9199999570846558E-2</v>
      </c>
      <c r="I1517" s="245">
        <v>796468.25</v>
      </c>
      <c r="J1517" s="126">
        <v>0</v>
      </c>
      <c r="K1517" s="127">
        <v>36022</v>
      </c>
      <c r="L1517" s="251">
        <v>97.071234245738708</v>
      </c>
      <c r="M1517" s="127">
        <v>1483282</v>
      </c>
      <c r="N1517" s="251">
        <v>0</v>
      </c>
      <c r="O1517" s="127">
        <v>30978</v>
      </c>
      <c r="P1517" s="251">
        <v>0</v>
      </c>
      <c r="Q1517" s="127">
        <v>92720</v>
      </c>
      <c r="R1517" s="251">
        <v>99.951469421386719</v>
      </c>
      <c r="S1517" s="127">
        <v>1143017</v>
      </c>
      <c r="T1517" s="251">
        <v>99.956344604492187</v>
      </c>
      <c r="U1517" s="251">
        <v>99.786949157714844</v>
      </c>
      <c r="V1517" s="251">
        <v>99.912895202636719</v>
      </c>
      <c r="W1517" s="251">
        <v>99.738525390625</v>
      </c>
      <c r="X1517" s="251">
        <v>99.869277954101563</v>
      </c>
      <c r="Y1517" s="127">
        <v>1667870</v>
      </c>
      <c r="Z1517" s="251">
        <v>99.912765502929688</v>
      </c>
      <c r="AA1517" s="127">
        <v>304177</v>
      </c>
      <c r="AB1517" s="251">
        <v>99.86981201171875</v>
      </c>
      <c r="AC1517" s="127">
        <v>30957</v>
      </c>
      <c r="AD1517" s="251">
        <v>0.19058693945407867</v>
      </c>
      <c r="AE1517" s="127">
        <v>1861</v>
      </c>
      <c r="AF1517" s="251">
        <v>98.764106750488281</v>
      </c>
      <c r="AG1517" s="127">
        <v>1485613</v>
      </c>
      <c r="AH1517" s="251">
        <v>0.12338341027498245</v>
      </c>
      <c r="AI1517" s="127">
        <v>14168</v>
      </c>
      <c r="AJ1517" s="251">
        <v>95.941558837890625</v>
      </c>
      <c r="AK1517" s="251">
        <v>1.2120684385299683</v>
      </c>
      <c r="AL1517" s="251">
        <v>6.5214991569519043E-2</v>
      </c>
      <c r="AM1517" s="245">
        <v>0</v>
      </c>
      <c r="AN1517" s="126">
        <v>0</v>
      </c>
      <c r="AO1517" s="156">
        <v>0</v>
      </c>
      <c r="AP1517" s="127">
        <v>0</v>
      </c>
      <c r="AQ1517" s="127">
        <v>0</v>
      </c>
      <c r="AR1517" s="127">
        <v>0</v>
      </c>
      <c r="AS1517" s="127">
        <v>0</v>
      </c>
      <c r="AT1517" s="127">
        <v>0</v>
      </c>
      <c r="AU1517" s="127">
        <v>0</v>
      </c>
      <c r="AV1517" s="298"/>
      <c r="AW1517" s="298"/>
      <c r="AX1517" s="298"/>
      <c r="AY1517" s="298"/>
      <c r="AZ1517" s="298"/>
      <c r="BA1517" s="298"/>
    </row>
    <row r="1518" spans="1:53" x14ac:dyDescent="0.25">
      <c r="A1518" s="9">
        <v>41821</v>
      </c>
      <c r="B1518" s="309" t="s">
        <v>81</v>
      </c>
      <c r="C1518" s="309" t="s">
        <v>86</v>
      </c>
      <c r="D1518" s="310" t="s">
        <v>119</v>
      </c>
      <c r="E1518" s="127">
        <v>40</v>
      </c>
      <c r="F1518" s="127">
        <v>134</v>
      </c>
      <c r="G1518" s="245">
        <v>258.6287841796875</v>
      </c>
      <c r="H1518" s="245">
        <v>0.28560000658035278</v>
      </c>
      <c r="I1518" s="245">
        <v>690175.0625</v>
      </c>
      <c r="J1518" s="126">
        <v>0</v>
      </c>
      <c r="K1518" s="127">
        <v>26351</v>
      </c>
      <c r="L1518" s="251">
        <v>96.971651929718035</v>
      </c>
      <c r="M1518" s="127">
        <v>1259967</v>
      </c>
      <c r="N1518" s="251">
        <v>0</v>
      </c>
      <c r="O1518" s="127">
        <v>32088</v>
      </c>
      <c r="P1518" s="251">
        <v>3.1164297834038734E-3</v>
      </c>
      <c r="Q1518" s="127">
        <v>114534</v>
      </c>
      <c r="R1518" s="251">
        <v>99.952850341796875</v>
      </c>
      <c r="S1518" s="127">
        <v>976791</v>
      </c>
      <c r="T1518" s="251">
        <v>99.9365234375</v>
      </c>
      <c r="U1518" s="251">
        <v>99.604209899902344</v>
      </c>
      <c r="V1518" s="251">
        <v>99.818962097167969</v>
      </c>
      <c r="W1518" s="251">
        <v>99.557243347167969</v>
      </c>
      <c r="X1518" s="251">
        <v>99.755599975585937</v>
      </c>
      <c r="Y1518" s="127">
        <v>1530635</v>
      </c>
      <c r="Z1518" s="251">
        <v>99.920166015625</v>
      </c>
      <c r="AA1518" s="127">
        <v>294210</v>
      </c>
      <c r="AB1518" s="251">
        <v>99.882057189941406</v>
      </c>
      <c r="AC1518" s="127">
        <v>32043</v>
      </c>
      <c r="AD1518" s="251">
        <v>0.27151015400886536</v>
      </c>
      <c r="AE1518" s="127">
        <v>2023</v>
      </c>
      <c r="AF1518" s="251">
        <v>97.775581359863281</v>
      </c>
      <c r="AG1518" s="127">
        <v>1261121</v>
      </c>
      <c r="AH1518" s="251">
        <v>0.12837785482406616</v>
      </c>
      <c r="AI1518" s="127">
        <v>11809</v>
      </c>
      <c r="AJ1518" s="251">
        <v>95.207046508789063</v>
      </c>
      <c r="AK1518" s="251">
        <v>1.0198987722396851</v>
      </c>
      <c r="AL1518" s="251">
        <v>7.1144022047519684E-2</v>
      </c>
      <c r="AM1518" s="245">
        <v>0</v>
      </c>
      <c r="AN1518" s="126">
        <v>0</v>
      </c>
      <c r="AO1518" s="156">
        <v>0</v>
      </c>
      <c r="AP1518" s="127">
        <v>0</v>
      </c>
      <c r="AQ1518" s="127">
        <v>0</v>
      </c>
      <c r="AR1518" s="127">
        <v>0</v>
      </c>
      <c r="AS1518" s="127">
        <v>0</v>
      </c>
      <c r="AT1518" s="127">
        <v>0</v>
      </c>
      <c r="AU1518" s="127">
        <v>0</v>
      </c>
      <c r="AV1518" s="298"/>
      <c r="AW1518" s="298"/>
      <c r="AX1518" s="298"/>
      <c r="AY1518" s="298"/>
      <c r="AZ1518" s="298"/>
      <c r="BA1518" s="298"/>
    </row>
    <row r="1519" spans="1:53" x14ac:dyDescent="0.25">
      <c r="A1519" s="9">
        <v>41821</v>
      </c>
      <c r="B1519" s="309" t="s">
        <v>125</v>
      </c>
      <c r="C1519" s="309" t="s">
        <v>86</v>
      </c>
      <c r="D1519" s="310" t="s">
        <v>119</v>
      </c>
      <c r="E1519" s="127">
        <v>16</v>
      </c>
      <c r="F1519" s="127">
        <v>58</v>
      </c>
      <c r="G1519" s="245">
        <v>287.75515747070312</v>
      </c>
      <c r="H1519" s="245">
        <v>0.2184000164270401</v>
      </c>
      <c r="I1519" s="245">
        <v>352899.5625</v>
      </c>
      <c r="J1519" s="126">
        <v>0</v>
      </c>
      <c r="K1519" s="127">
        <v>50559</v>
      </c>
      <c r="L1519" s="251">
        <v>97.207223244130631</v>
      </c>
      <c r="M1519" s="127">
        <v>869736</v>
      </c>
      <c r="N1519" s="251">
        <v>0</v>
      </c>
      <c r="O1519" s="127">
        <v>37874</v>
      </c>
      <c r="P1519" s="251">
        <v>0</v>
      </c>
      <c r="Q1519" s="127">
        <v>106083</v>
      </c>
      <c r="R1519" s="251">
        <v>99.954750061035156</v>
      </c>
      <c r="S1519" s="127">
        <v>627196</v>
      </c>
      <c r="T1519" s="251">
        <v>99.944358825683594</v>
      </c>
      <c r="U1519" s="251">
        <v>99.804618835449219</v>
      </c>
      <c r="V1519" s="251">
        <v>99.76556396484375</v>
      </c>
      <c r="W1519" s="251">
        <v>99.75946044921875</v>
      </c>
      <c r="X1519" s="251">
        <v>99.710052490234375</v>
      </c>
      <c r="Y1519" s="127">
        <v>864020</v>
      </c>
      <c r="Z1519" s="251">
        <v>99.946762084960938</v>
      </c>
      <c r="AA1519" s="127">
        <v>148179</v>
      </c>
      <c r="AB1519" s="251">
        <v>99.815086364746094</v>
      </c>
      <c r="AC1519" s="127">
        <v>37898</v>
      </c>
      <c r="AD1519" s="251">
        <v>0.26122751832008362</v>
      </c>
      <c r="AE1519" s="127">
        <v>3113</v>
      </c>
      <c r="AF1519" s="251">
        <v>98.811439514160156</v>
      </c>
      <c r="AG1519" s="127">
        <v>870431</v>
      </c>
      <c r="AH1519" s="251">
        <v>0.15130434930324554</v>
      </c>
      <c r="AI1519" s="127">
        <v>11652</v>
      </c>
      <c r="AJ1519" s="251">
        <v>93.082733154296875</v>
      </c>
      <c r="AK1519" s="251">
        <v>1.1445155143737793</v>
      </c>
      <c r="AL1519" s="251">
        <v>6.2931030988693237E-2</v>
      </c>
      <c r="AM1519" s="245">
        <v>0</v>
      </c>
      <c r="AN1519" s="126">
        <v>0</v>
      </c>
      <c r="AO1519" s="156">
        <v>0</v>
      </c>
      <c r="AP1519" s="127">
        <v>0</v>
      </c>
      <c r="AQ1519" s="127">
        <v>0</v>
      </c>
      <c r="AR1519" s="127">
        <v>0</v>
      </c>
      <c r="AS1519" s="127">
        <v>0</v>
      </c>
      <c r="AT1519" s="127">
        <v>0</v>
      </c>
      <c r="AU1519" s="127">
        <v>0</v>
      </c>
      <c r="AV1519" s="298"/>
      <c r="AW1519" s="298"/>
      <c r="AX1519" s="298"/>
      <c r="AY1519" s="298"/>
      <c r="AZ1519" s="298"/>
      <c r="BA1519" s="298"/>
    </row>
    <row r="1520" spans="1:53" x14ac:dyDescent="0.25">
      <c r="A1520" s="9">
        <v>41821</v>
      </c>
      <c r="B1520" s="313" t="s">
        <v>82</v>
      </c>
      <c r="C1520" s="313" t="s">
        <v>86</v>
      </c>
      <c r="D1520" s="314" t="s">
        <v>120</v>
      </c>
      <c r="E1520" s="131">
        <v>51</v>
      </c>
      <c r="F1520" s="131">
        <v>165</v>
      </c>
      <c r="G1520" s="246">
        <v>318.1009521484375</v>
      </c>
      <c r="H1520" s="246">
        <v>8.1600002944469452E-2</v>
      </c>
      <c r="I1520" s="246">
        <v>756371.1875</v>
      </c>
      <c r="J1520" s="129">
        <v>0</v>
      </c>
      <c r="K1520" s="128">
        <v>46275</v>
      </c>
      <c r="L1520" s="252">
        <v>96.66342517558077</v>
      </c>
      <c r="M1520" s="128">
        <v>1135295</v>
      </c>
      <c r="N1520" s="252">
        <v>1.9378223223611712E-3</v>
      </c>
      <c r="O1520" s="128">
        <v>47268</v>
      </c>
      <c r="P1520" s="252">
        <v>0</v>
      </c>
      <c r="Q1520" s="128">
        <v>131110</v>
      </c>
      <c r="R1520" s="252">
        <v>99.79254150390625</v>
      </c>
      <c r="S1520" s="128">
        <v>893180</v>
      </c>
      <c r="T1520" s="252">
        <v>99.899681091308594</v>
      </c>
      <c r="U1520" s="252">
        <v>99.818061828613281</v>
      </c>
      <c r="V1520" s="252">
        <v>99.879592895507813</v>
      </c>
      <c r="W1520" s="252">
        <v>99.610977172851563</v>
      </c>
      <c r="X1520" s="252">
        <v>99.779396057128906</v>
      </c>
      <c r="Y1520" s="128">
        <v>978226</v>
      </c>
      <c r="Z1520" s="252">
        <v>99.915664672851563</v>
      </c>
      <c r="AA1520" s="128">
        <v>172223</v>
      </c>
      <c r="AB1520" s="252">
        <v>99.724197387695313</v>
      </c>
      <c r="AC1520" s="128">
        <v>47291</v>
      </c>
      <c r="AD1520" s="252">
        <v>0.21780042350292206</v>
      </c>
      <c r="AE1520" s="128">
        <v>4690</v>
      </c>
      <c r="AF1520" s="252">
        <v>98.507461547851563</v>
      </c>
      <c r="AG1520" s="128">
        <v>1138898</v>
      </c>
      <c r="AH1520" s="252">
        <v>0.27359780669212341</v>
      </c>
      <c r="AI1520" s="128">
        <v>12244</v>
      </c>
      <c r="AJ1520" s="252">
        <v>92.192092895507813</v>
      </c>
      <c r="AK1520" s="252">
        <v>1.3903425931930542</v>
      </c>
      <c r="AL1520" s="252">
        <v>7.5105458498001099E-2</v>
      </c>
      <c r="AM1520" s="246">
        <v>0</v>
      </c>
      <c r="AN1520" s="129">
        <v>0</v>
      </c>
      <c r="AO1520" s="129">
        <v>0</v>
      </c>
      <c r="AP1520" s="296">
        <v>0</v>
      </c>
      <c r="AQ1520" s="296">
        <v>0</v>
      </c>
      <c r="AR1520" s="296">
        <v>0</v>
      </c>
      <c r="AS1520" s="296">
        <v>0</v>
      </c>
      <c r="AT1520" s="296">
        <v>0</v>
      </c>
      <c r="AU1520" s="296">
        <v>0</v>
      </c>
      <c r="AV1520" s="298"/>
      <c r="AW1520" s="298"/>
      <c r="AX1520" s="298"/>
      <c r="AY1520" s="298"/>
      <c r="AZ1520" s="298"/>
      <c r="BA1520" s="298"/>
    </row>
    <row r="1521" spans="1:53" x14ac:dyDescent="0.25">
      <c r="A1521" s="9">
        <v>41821</v>
      </c>
      <c r="B1521" s="313" t="s">
        <v>83</v>
      </c>
      <c r="C1521" s="313" t="s">
        <v>86</v>
      </c>
      <c r="D1521" s="314" t="s">
        <v>120</v>
      </c>
      <c r="E1521" s="131">
        <v>46</v>
      </c>
      <c r="F1521" s="131">
        <v>140</v>
      </c>
      <c r="G1521" s="246">
        <v>131.37361145019531</v>
      </c>
      <c r="H1521" s="246">
        <v>4.8000002279877663E-3</v>
      </c>
      <c r="I1521" s="246">
        <v>709842.0625</v>
      </c>
      <c r="J1521" s="131">
        <v>0</v>
      </c>
      <c r="K1521" s="130">
        <v>23449</v>
      </c>
      <c r="L1521" s="253">
        <v>96.972152330589793</v>
      </c>
      <c r="M1521" s="130">
        <v>849569</v>
      </c>
      <c r="N1521" s="253">
        <v>0</v>
      </c>
      <c r="O1521" s="130">
        <v>17946</v>
      </c>
      <c r="P1521" s="253">
        <v>0</v>
      </c>
      <c r="Q1521" s="130">
        <v>56897</v>
      </c>
      <c r="R1521" s="253">
        <v>99.887519836425781</v>
      </c>
      <c r="S1521" s="130">
        <v>634462</v>
      </c>
      <c r="T1521" s="253">
        <v>99.869026184082031</v>
      </c>
      <c r="U1521" s="253">
        <v>99.743675231933594</v>
      </c>
      <c r="V1521" s="253">
        <v>99.771293640136719</v>
      </c>
      <c r="W1521" s="253">
        <v>99.631484985351563</v>
      </c>
      <c r="X1521" s="253">
        <v>99.640617370605469</v>
      </c>
      <c r="Y1521" s="130">
        <v>923161</v>
      </c>
      <c r="Z1521" s="253">
        <v>99.905647277832031</v>
      </c>
      <c r="AA1521" s="130">
        <v>197979</v>
      </c>
      <c r="AB1521" s="253">
        <v>99.762092590332031</v>
      </c>
      <c r="AC1521" s="130">
        <v>17963</v>
      </c>
      <c r="AD1521" s="253">
        <v>0.34515392780303955</v>
      </c>
      <c r="AE1521" s="130">
        <v>1435</v>
      </c>
      <c r="AF1521" s="253">
        <v>99.233451843261719</v>
      </c>
      <c r="AG1521" s="130">
        <v>852872</v>
      </c>
      <c r="AH1521" s="253">
        <v>0.38141715526580811</v>
      </c>
      <c r="AI1521" s="130">
        <v>5985</v>
      </c>
      <c r="AJ1521" s="253">
        <v>97.811195373535156</v>
      </c>
      <c r="AK1521" s="253">
        <v>1.2460142374038696</v>
      </c>
      <c r="AL1521" s="253">
        <v>8.0004982650279999E-2</v>
      </c>
      <c r="AM1521" s="256">
        <v>0</v>
      </c>
      <c r="AN1521" s="131">
        <v>0</v>
      </c>
      <c r="AO1521" s="131">
        <v>0</v>
      </c>
      <c r="AP1521" s="296">
        <v>0</v>
      </c>
      <c r="AQ1521" s="296">
        <v>0</v>
      </c>
      <c r="AR1521" s="296">
        <v>0</v>
      </c>
      <c r="AS1521" s="296">
        <v>2</v>
      </c>
      <c r="AT1521" s="296">
        <v>1</v>
      </c>
      <c r="AU1521" s="296">
        <v>0</v>
      </c>
      <c r="AV1521" s="298"/>
      <c r="AW1521" s="298"/>
      <c r="AX1521" s="298"/>
      <c r="AY1521" s="298"/>
      <c r="AZ1521" s="298"/>
      <c r="BA1521" s="298"/>
    </row>
    <row r="1522" spans="1:53" x14ac:dyDescent="0.25">
      <c r="A1522" s="9">
        <v>41821</v>
      </c>
      <c r="B1522" s="299" t="s">
        <v>85</v>
      </c>
      <c r="C1522" s="299" t="s">
        <v>86</v>
      </c>
      <c r="D1522" s="300">
        <v>3</v>
      </c>
      <c r="E1522" s="124">
        <v>134</v>
      </c>
      <c r="F1522" s="124">
        <v>435</v>
      </c>
      <c r="G1522" s="242">
        <v>251.62313842773437</v>
      </c>
      <c r="H1522" s="242">
        <v>9.3599997460842133E-2</v>
      </c>
      <c r="I1522" s="242">
        <v>2626509</v>
      </c>
      <c r="J1522" s="125">
        <v>0</v>
      </c>
      <c r="K1522" s="124">
        <v>56111</v>
      </c>
      <c r="L1522" s="248">
        <v>96.47662668638948</v>
      </c>
      <c r="M1522" s="124">
        <v>2955544</v>
      </c>
      <c r="N1522" s="248">
        <v>1.2406514883041382</v>
      </c>
      <c r="O1522" s="124">
        <v>35438</v>
      </c>
      <c r="P1522" s="248">
        <v>0.80704331398010254</v>
      </c>
      <c r="Q1522" s="124">
        <v>178223</v>
      </c>
      <c r="R1522" s="248">
        <v>98.294273376464844</v>
      </c>
      <c r="S1522" s="124">
        <v>2205795</v>
      </c>
      <c r="T1522" s="248">
        <v>99.76470947265625</v>
      </c>
      <c r="U1522" s="248">
        <v>99.015182495117188</v>
      </c>
      <c r="V1522" s="248">
        <v>98.672966003417969</v>
      </c>
      <c r="W1522" s="248">
        <v>97.326255798339844</v>
      </c>
      <c r="X1522" s="248">
        <v>98.4407958984375</v>
      </c>
      <c r="Y1522" s="124">
        <v>4827447</v>
      </c>
      <c r="Z1522" s="248">
        <v>99.890708923339844</v>
      </c>
      <c r="AA1522" s="124">
        <v>865014</v>
      </c>
      <c r="AB1522" s="248">
        <v>99.737342834472656</v>
      </c>
      <c r="AC1522" s="124">
        <v>35246</v>
      </c>
      <c r="AD1522" s="248">
        <v>0.43692901730537415</v>
      </c>
      <c r="AE1522" s="124">
        <v>2587</v>
      </c>
      <c r="AF1522" s="248">
        <v>96.173171997070313</v>
      </c>
      <c r="AG1522" s="124">
        <v>2937305</v>
      </c>
      <c r="AH1522" s="248">
        <v>0.24294379353523254</v>
      </c>
      <c r="AI1522" s="124">
        <v>20176</v>
      </c>
      <c r="AJ1522" s="248">
        <v>89.561859130859375</v>
      </c>
      <c r="AK1522" s="248">
        <v>1.2244329452514648</v>
      </c>
      <c r="AL1522" s="248">
        <v>6.8208999931812286E-2</v>
      </c>
      <c r="AM1522" s="242">
        <v>0</v>
      </c>
      <c r="AN1522" s="125">
        <v>0</v>
      </c>
      <c r="AO1522" s="300">
        <v>0</v>
      </c>
      <c r="AP1522" s="124">
        <v>6</v>
      </c>
      <c r="AQ1522" s="124">
        <v>5</v>
      </c>
      <c r="AR1522" s="124">
        <v>3</v>
      </c>
      <c r="AS1522" s="124">
        <v>5</v>
      </c>
      <c r="AT1522" s="124">
        <v>0</v>
      </c>
      <c r="AU1522" s="124">
        <v>1</v>
      </c>
      <c r="AV1522" s="298"/>
      <c r="AW1522" s="298"/>
      <c r="AX1522" s="298"/>
      <c r="AY1522" s="298"/>
      <c r="AZ1522" s="298"/>
      <c r="BA1522" s="298"/>
    </row>
    <row r="1523" spans="1:53" x14ac:dyDescent="0.25">
      <c r="A1523" s="9">
        <v>41821</v>
      </c>
      <c r="B1523" s="304" t="s">
        <v>84</v>
      </c>
      <c r="C1523" s="304" t="s">
        <v>87</v>
      </c>
      <c r="D1523" s="305">
        <v>2</v>
      </c>
      <c r="E1523" s="142">
        <v>194</v>
      </c>
      <c r="F1523" s="142">
        <v>581</v>
      </c>
      <c r="G1523" s="243">
        <v>1042.751220703125</v>
      </c>
      <c r="H1523" s="243">
        <v>1.5551499128341675</v>
      </c>
      <c r="I1523" s="243">
        <v>5268451</v>
      </c>
      <c r="J1523" s="143">
        <v>0</v>
      </c>
      <c r="K1523" s="142">
        <v>114856</v>
      </c>
      <c r="L1523" s="249">
        <v>95.78254509995125</v>
      </c>
      <c r="M1523" s="142">
        <v>6613416</v>
      </c>
      <c r="N1523" s="249">
        <v>0</v>
      </c>
      <c r="O1523" s="142">
        <v>79031</v>
      </c>
      <c r="P1523" s="249">
        <v>0</v>
      </c>
      <c r="Q1523" s="142">
        <v>67281</v>
      </c>
      <c r="R1523" s="249">
        <v>99.760704040527344</v>
      </c>
      <c r="S1523" s="142">
        <v>5043956</v>
      </c>
      <c r="T1523" s="249">
        <v>99.857528686523438</v>
      </c>
      <c r="U1523" s="249">
        <v>99.660896301269531</v>
      </c>
      <c r="V1523" s="249">
        <v>99.872413635253906</v>
      </c>
      <c r="W1523" s="249">
        <v>99.422409057617188</v>
      </c>
      <c r="X1523" s="249">
        <v>99.730125427246094</v>
      </c>
      <c r="Y1523" s="142">
        <v>21928578</v>
      </c>
      <c r="Z1523" s="249">
        <v>98.510978698730469</v>
      </c>
      <c r="AA1523" s="142">
        <v>12127</v>
      </c>
      <c r="AB1523" s="249">
        <v>87.226852416992188</v>
      </c>
      <c r="AC1523" s="142">
        <v>69817</v>
      </c>
      <c r="AD1523" s="249">
        <v>0.29648938775062561</v>
      </c>
      <c r="AE1523" s="142">
        <v>9178</v>
      </c>
      <c r="AF1523" s="249">
        <v>98.398345947265625</v>
      </c>
      <c r="AG1523" s="142">
        <v>6578704</v>
      </c>
      <c r="AH1523" s="249">
        <v>0.12820154428482056</v>
      </c>
      <c r="AI1523" s="142">
        <v>13978</v>
      </c>
      <c r="AJ1523" s="249">
        <v>95.15667724609375</v>
      </c>
      <c r="AK1523" s="249">
        <v>2.7903776168823242</v>
      </c>
      <c r="AL1523" s="249">
        <v>0.15127824246883392</v>
      </c>
      <c r="AM1523" s="243">
        <v>0</v>
      </c>
      <c r="AN1523" s="143">
        <v>0</v>
      </c>
      <c r="AO1523" s="305">
        <v>0</v>
      </c>
      <c r="AP1523" s="142">
        <v>0</v>
      </c>
      <c r="AQ1523" s="142">
        <v>0</v>
      </c>
      <c r="AR1523" s="142">
        <v>0</v>
      </c>
      <c r="AS1523" s="142">
        <v>6</v>
      </c>
      <c r="AT1523" s="142">
        <v>0</v>
      </c>
      <c r="AU1523" s="142">
        <v>2</v>
      </c>
      <c r="AV1523" s="298"/>
      <c r="AW1523" s="298"/>
      <c r="AX1523" s="298"/>
      <c r="AY1523" s="298"/>
      <c r="AZ1523" s="298"/>
      <c r="BA1523" s="298"/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D2967"/>
  <sheetViews>
    <sheetView workbookViewId="0">
      <selection activeCell="A3" sqref="A3:BD18"/>
    </sheetView>
  </sheetViews>
  <sheetFormatPr defaultRowHeight="15" x14ac:dyDescent="0.25"/>
  <cols>
    <col min="1" max="1" width="10.5703125" bestFit="1" customWidth="1"/>
    <col min="7" max="8" width="9.28515625" style="247" bestFit="1" customWidth="1"/>
    <col min="9" max="9" width="10.5703125" style="247" bestFit="1" customWidth="1"/>
    <col min="11" max="11" width="10.7109375" style="257" bestFit="1" customWidth="1"/>
    <col min="12" max="12" width="9.140625" style="247"/>
    <col min="14" max="14" width="9.140625" style="247"/>
    <col min="16" max="16" width="9.140625" style="247"/>
    <col min="18" max="18" width="9.28515625" style="247" bestFit="1" customWidth="1"/>
    <col min="19" max="19" width="9.42578125" style="257" bestFit="1" customWidth="1"/>
    <col min="20" max="24" width="9.28515625" style="247" bestFit="1" customWidth="1"/>
    <col min="26" max="26" width="9.140625" style="247"/>
    <col min="28" max="28" width="9.140625" style="247"/>
    <col min="30" max="30" width="9.140625" style="247"/>
    <col min="32" max="32" width="9.140625" style="247"/>
    <col min="34" max="34" width="9.140625" style="247"/>
    <col min="36" max="40" width="9.140625" style="247"/>
  </cols>
  <sheetData>
    <row r="1" spans="1:56" ht="51" x14ac:dyDescent="0.25">
      <c r="A1" s="189" t="s">
        <v>0</v>
      </c>
      <c r="B1" s="190" t="s">
        <v>1</v>
      </c>
      <c r="C1" s="190" t="s">
        <v>28</v>
      </c>
      <c r="D1" s="191" t="s">
        <v>2</v>
      </c>
      <c r="E1" s="191" t="s">
        <v>3</v>
      </c>
      <c r="F1" s="191" t="s">
        <v>57</v>
      </c>
      <c r="G1" s="262" t="s">
        <v>4</v>
      </c>
      <c r="H1" s="262" t="s">
        <v>5</v>
      </c>
      <c r="I1" s="239" t="s">
        <v>6</v>
      </c>
      <c r="J1" s="189" t="s">
        <v>7</v>
      </c>
      <c r="K1" s="192" t="s">
        <v>52</v>
      </c>
      <c r="L1" s="262" t="s">
        <v>50</v>
      </c>
      <c r="M1" s="191" t="s">
        <v>45</v>
      </c>
      <c r="N1" s="239" t="s">
        <v>46</v>
      </c>
      <c r="O1" s="191" t="s">
        <v>47</v>
      </c>
      <c r="P1" s="239" t="s">
        <v>48</v>
      </c>
      <c r="Q1" s="191" t="s">
        <v>69</v>
      </c>
      <c r="R1" s="262" t="s">
        <v>70</v>
      </c>
      <c r="S1" s="192" t="s">
        <v>68</v>
      </c>
      <c r="T1" s="262" t="s">
        <v>71</v>
      </c>
      <c r="U1" s="262" t="s">
        <v>72</v>
      </c>
      <c r="V1" s="262" t="s">
        <v>73</v>
      </c>
      <c r="W1" s="239" t="s">
        <v>63</v>
      </c>
      <c r="X1" s="239" t="s">
        <v>64</v>
      </c>
      <c r="Y1" s="191" t="s">
        <v>30</v>
      </c>
      <c r="Z1" s="262" t="s">
        <v>18</v>
      </c>
      <c r="AA1" s="191" t="s">
        <v>31</v>
      </c>
      <c r="AB1" s="262" t="s">
        <v>19</v>
      </c>
      <c r="AC1" s="191" t="s">
        <v>32</v>
      </c>
      <c r="AD1" s="239" t="s">
        <v>21</v>
      </c>
      <c r="AE1" s="191" t="s">
        <v>33</v>
      </c>
      <c r="AF1" s="262" t="s">
        <v>22</v>
      </c>
      <c r="AG1" s="191" t="s">
        <v>34</v>
      </c>
      <c r="AH1" s="239" t="s">
        <v>23</v>
      </c>
      <c r="AI1" s="191" t="s">
        <v>35</v>
      </c>
      <c r="AJ1" s="262" t="s">
        <v>24</v>
      </c>
      <c r="AK1" s="254" t="s">
        <v>29</v>
      </c>
      <c r="AL1" s="268" t="s">
        <v>25</v>
      </c>
      <c r="AM1" s="268" t="s">
        <v>53</v>
      </c>
      <c r="AN1" s="268" t="s">
        <v>54</v>
      </c>
      <c r="AO1" s="330" t="s">
        <v>36</v>
      </c>
      <c r="AP1" s="331"/>
      <c r="AQ1" s="331"/>
      <c r="AR1" s="332"/>
      <c r="AS1" s="333" t="s">
        <v>37</v>
      </c>
      <c r="AT1" s="333" t="s">
        <v>38</v>
      </c>
      <c r="AU1" s="333" t="s">
        <v>39</v>
      </c>
      <c r="AV1" s="333" t="s">
        <v>40</v>
      </c>
      <c r="AW1" s="328" t="s">
        <v>66</v>
      </c>
      <c r="AX1" s="328" t="s">
        <v>67</v>
      </c>
      <c r="AY1" s="335" t="s">
        <v>65</v>
      </c>
      <c r="AZ1" s="335" t="s">
        <v>62</v>
      </c>
      <c r="BA1" s="335" t="s">
        <v>60</v>
      </c>
      <c r="BB1" s="335" t="s">
        <v>61</v>
      </c>
      <c r="BC1" s="333" t="s">
        <v>55</v>
      </c>
      <c r="BD1" s="333" t="s">
        <v>56</v>
      </c>
    </row>
    <row r="2" spans="1:56" ht="25.5" x14ac:dyDescent="0.25">
      <c r="A2" s="180"/>
      <c r="B2" s="181" t="s">
        <v>8</v>
      </c>
      <c r="C2" s="181"/>
      <c r="D2" s="182" t="s">
        <v>9</v>
      </c>
      <c r="E2" s="182" t="s">
        <v>10</v>
      </c>
      <c r="F2" s="182" t="s">
        <v>11</v>
      </c>
      <c r="G2" s="240" t="s">
        <v>12</v>
      </c>
      <c r="H2" s="240" t="s">
        <v>12</v>
      </c>
      <c r="I2" s="240" t="s">
        <v>13</v>
      </c>
      <c r="J2" s="181" t="s">
        <v>11</v>
      </c>
      <c r="K2" s="183"/>
      <c r="L2" s="240" t="s">
        <v>11</v>
      </c>
      <c r="M2" s="182"/>
      <c r="N2" s="240" t="s">
        <v>11</v>
      </c>
      <c r="O2" s="182"/>
      <c r="P2" s="240" t="s">
        <v>11</v>
      </c>
      <c r="Q2" s="182"/>
      <c r="R2" s="240"/>
      <c r="S2" s="183"/>
      <c r="T2" s="240"/>
      <c r="U2" s="240"/>
      <c r="V2" s="240"/>
      <c r="W2" s="240"/>
      <c r="X2" s="240" t="s">
        <v>11</v>
      </c>
      <c r="Y2" s="182"/>
      <c r="Z2" s="240" t="s">
        <v>11</v>
      </c>
      <c r="AA2" s="182"/>
      <c r="AB2" s="240" t="s">
        <v>11</v>
      </c>
      <c r="AC2" s="182"/>
      <c r="AD2" s="240" t="s">
        <v>11</v>
      </c>
      <c r="AE2" s="182"/>
      <c r="AF2" s="240" t="s">
        <v>11</v>
      </c>
      <c r="AG2" s="182"/>
      <c r="AH2" s="240" t="s">
        <v>11</v>
      </c>
      <c r="AI2" s="182"/>
      <c r="AJ2" s="240" t="s">
        <v>11</v>
      </c>
      <c r="AK2" s="258" t="s">
        <v>26</v>
      </c>
      <c r="AL2" s="258" t="s">
        <v>26</v>
      </c>
      <c r="AM2" s="258"/>
      <c r="AN2" s="258"/>
      <c r="AO2" s="193" t="s">
        <v>41</v>
      </c>
      <c r="AP2" s="193" t="s">
        <v>42</v>
      </c>
      <c r="AQ2" s="193" t="s">
        <v>43</v>
      </c>
      <c r="AR2" s="193" t="s">
        <v>44</v>
      </c>
      <c r="AS2" s="334"/>
      <c r="AT2" s="334"/>
      <c r="AU2" s="334"/>
      <c r="AV2" s="334"/>
      <c r="AW2" s="329"/>
      <c r="AX2" s="329"/>
      <c r="AY2" s="336"/>
      <c r="AZ2" s="336"/>
      <c r="BA2" s="336"/>
      <c r="BB2" s="336"/>
      <c r="BC2" s="334"/>
      <c r="BD2" s="334"/>
    </row>
    <row r="3" spans="1:56" s="175" customFormat="1" x14ac:dyDescent="0.25">
      <c r="A3" s="9">
        <v>41915</v>
      </c>
      <c r="B3" s="117" t="s">
        <v>17</v>
      </c>
      <c r="C3" s="117"/>
      <c r="D3" s="121">
        <v>4</v>
      </c>
      <c r="E3" s="89">
        <v>844</v>
      </c>
      <c r="F3" s="89">
        <v>2920</v>
      </c>
      <c r="G3" s="263">
        <v>909.05042518615721</v>
      </c>
      <c r="H3" s="263">
        <v>1.2402999805845321</v>
      </c>
      <c r="I3" s="263">
        <v>2093371.1844853493</v>
      </c>
      <c r="J3" s="88"/>
      <c r="K3" s="89">
        <v>1256967</v>
      </c>
      <c r="L3" s="263">
        <v>93.704530015562881</v>
      </c>
      <c r="M3" s="123">
        <v>1681602</v>
      </c>
      <c r="N3" s="248">
        <v>0</v>
      </c>
      <c r="O3" s="123">
        <v>81830</v>
      </c>
      <c r="P3" s="248">
        <v>0</v>
      </c>
      <c r="Q3" s="123">
        <v>145725</v>
      </c>
      <c r="R3" s="248">
        <v>99.911476739637024</v>
      </c>
      <c r="S3" s="124">
        <v>1137000</v>
      </c>
      <c r="T3" s="248">
        <v>99.945294676627213</v>
      </c>
      <c r="U3" s="248">
        <v>99.767497539555222</v>
      </c>
      <c r="V3" s="248">
        <v>99.863196936089707</v>
      </c>
      <c r="W3" s="248">
        <v>99.679180097950649</v>
      </c>
      <c r="X3" s="248">
        <v>99.808566451275425</v>
      </c>
      <c r="Y3" s="123">
        <v>3105126</v>
      </c>
      <c r="Z3" s="248">
        <v>99.857912173935347</v>
      </c>
      <c r="AA3" s="123">
        <v>327128</v>
      </c>
      <c r="AB3" s="248">
        <v>99.841346154282107</v>
      </c>
      <c r="AC3" s="123">
        <v>79753</v>
      </c>
      <c r="AD3" s="248">
        <v>0.2419971622251148</v>
      </c>
      <c r="AE3" s="123">
        <v>5239</v>
      </c>
      <c r="AF3" s="248">
        <v>97.652224180101783</v>
      </c>
      <c r="AG3" s="123">
        <v>1576665</v>
      </c>
      <c r="AH3" s="248">
        <v>0.25439773158388163</v>
      </c>
      <c r="AI3" s="123">
        <v>13683</v>
      </c>
      <c r="AJ3" s="248">
        <v>95.015713712969244</v>
      </c>
      <c r="AK3" s="248">
        <v>1.7234755089222373</v>
      </c>
      <c r="AL3" s="248">
        <v>7.4373842037641094E-2</v>
      </c>
      <c r="AM3" s="269"/>
      <c r="AN3" s="269"/>
      <c r="AO3" s="119"/>
      <c r="AP3" s="119"/>
      <c r="AQ3" s="119"/>
      <c r="AR3" s="119"/>
      <c r="AS3" s="119"/>
      <c r="AT3" s="119"/>
      <c r="AU3" s="119"/>
      <c r="AV3" s="119"/>
      <c r="AW3" s="123">
        <v>0</v>
      </c>
      <c r="AX3" s="123">
        <v>0</v>
      </c>
      <c r="AY3" s="123">
        <v>8</v>
      </c>
      <c r="AZ3" s="123">
        <v>1</v>
      </c>
      <c r="BA3" s="123">
        <v>0</v>
      </c>
      <c r="BB3" s="123">
        <v>1</v>
      </c>
      <c r="BC3" s="123">
        <v>1741</v>
      </c>
      <c r="BD3" s="123">
        <v>3960</v>
      </c>
    </row>
    <row r="4" spans="1:56" s="175" customFormat="1" x14ac:dyDescent="0.25">
      <c r="A4" s="9">
        <v>41915</v>
      </c>
      <c r="B4" s="118" t="s">
        <v>88</v>
      </c>
      <c r="C4" s="118"/>
      <c r="D4" s="122">
        <v>3</v>
      </c>
      <c r="E4" s="90">
        <v>650</v>
      </c>
      <c r="F4" s="90">
        <v>2338</v>
      </c>
      <c r="G4" s="264">
        <v>809.41042518615723</v>
      </c>
      <c r="H4" s="264">
        <v>0.70029998058453202</v>
      </c>
      <c r="I4" s="264">
        <v>1443557.74609375</v>
      </c>
      <c r="J4" s="91"/>
      <c r="K4" s="153">
        <v>1130036</v>
      </c>
      <c r="L4" s="264">
        <v>93.993732592276103</v>
      </c>
      <c r="M4" s="133">
        <v>1264854</v>
      </c>
      <c r="N4" s="267">
        <v>0</v>
      </c>
      <c r="O4" s="133">
        <v>76006</v>
      </c>
      <c r="P4" s="267">
        <v>0</v>
      </c>
      <c r="Q4" s="133">
        <v>140811</v>
      </c>
      <c r="R4" s="267">
        <v>99.91264849964567</v>
      </c>
      <c r="S4" s="133">
        <v>815930</v>
      </c>
      <c r="T4" s="267">
        <v>99.931366719357214</v>
      </c>
      <c r="U4" s="267">
        <v>99.761523085832749</v>
      </c>
      <c r="V4" s="267">
        <v>99.850063085638595</v>
      </c>
      <c r="W4" s="267">
        <v>99.67437989864095</v>
      </c>
      <c r="X4" s="267">
        <v>99.781532711619036</v>
      </c>
      <c r="Y4" s="133">
        <v>1500024</v>
      </c>
      <c r="Z4" s="267">
        <v>99.921934180388561</v>
      </c>
      <c r="AA4" s="133">
        <v>326232</v>
      </c>
      <c r="AB4" s="267">
        <v>99.864513244433397</v>
      </c>
      <c r="AC4" s="133">
        <v>74387</v>
      </c>
      <c r="AD4" s="267">
        <v>0.2379447978670948</v>
      </c>
      <c r="AE4" s="133">
        <v>4836</v>
      </c>
      <c r="AF4" s="267">
        <v>97.601323920503148</v>
      </c>
      <c r="AG4" s="133">
        <v>1162817</v>
      </c>
      <c r="AH4" s="267">
        <v>0.29265137976801225</v>
      </c>
      <c r="AI4" s="133">
        <v>12441</v>
      </c>
      <c r="AJ4" s="267">
        <v>94.823568100197576</v>
      </c>
      <c r="AK4" s="267">
        <v>1.5530431866645813</v>
      </c>
      <c r="AL4" s="267">
        <v>6.8259162207444504E-2</v>
      </c>
      <c r="AM4" s="270"/>
      <c r="AN4" s="270"/>
      <c r="AO4" s="120"/>
      <c r="AP4" s="120"/>
      <c r="AQ4" s="120"/>
      <c r="AR4" s="120"/>
      <c r="AS4" s="120"/>
      <c r="AT4" s="120"/>
      <c r="AU4" s="120"/>
      <c r="AV4" s="120"/>
      <c r="AW4" s="133">
        <v>0</v>
      </c>
      <c r="AX4" s="133">
        <v>0</v>
      </c>
      <c r="AY4" s="133">
        <v>5</v>
      </c>
      <c r="AZ4" s="133">
        <v>1</v>
      </c>
      <c r="BA4" s="133">
        <v>0</v>
      </c>
      <c r="BB4" s="133">
        <v>1</v>
      </c>
      <c r="BC4" s="133">
        <v>603</v>
      </c>
      <c r="BD4" s="133">
        <v>2263</v>
      </c>
    </row>
    <row r="5" spans="1:56" s="175" customFormat="1" x14ac:dyDescent="0.25">
      <c r="A5" s="9">
        <v>41915</v>
      </c>
      <c r="B5" s="146" t="s">
        <v>89</v>
      </c>
      <c r="C5" s="146"/>
      <c r="D5" s="147">
        <v>1</v>
      </c>
      <c r="E5" s="136">
        <v>194</v>
      </c>
      <c r="F5" s="136">
        <v>582</v>
      </c>
      <c r="G5" s="265">
        <v>99.640000000000029</v>
      </c>
      <c r="H5" s="265">
        <v>0.54</v>
      </c>
      <c r="I5" s="265">
        <v>649813.43839159945</v>
      </c>
      <c r="J5" s="137"/>
      <c r="K5" s="136">
        <v>126931</v>
      </c>
      <c r="L5" s="265">
        <v>91.129829406738281</v>
      </c>
      <c r="M5" s="135">
        <v>416748</v>
      </c>
      <c r="N5" s="250">
        <v>0</v>
      </c>
      <c r="O5" s="135">
        <v>5824</v>
      </c>
      <c r="P5" s="250">
        <v>0</v>
      </c>
      <c r="Q5" s="135">
        <v>4914</v>
      </c>
      <c r="R5" s="250">
        <v>99.877899877899878</v>
      </c>
      <c r="S5" s="145">
        <v>321070</v>
      </c>
      <c r="T5" s="250">
        <v>99.980689569252817</v>
      </c>
      <c r="U5" s="250">
        <v>99.845467032967022</v>
      </c>
      <c r="V5" s="250">
        <v>99.903058922898254</v>
      </c>
      <c r="W5" s="250">
        <v>99.723555595808335</v>
      </c>
      <c r="X5" s="250">
        <v>99.883767211890628</v>
      </c>
      <c r="Y5" s="135">
        <v>1605102</v>
      </c>
      <c r="Z5" s="250">
        <v>99.798081368037671</v>
      </c>
      <c r="AA5" s="135">
        <v>896</v>
      </c>
      <c r="AB5" s="250">
        <v>91.40625</v>
      </c>
      <c r="AC5" s="135">
        <v>5366</v>
      </c>
      <c r="AD5" s="250">
        <v>0.29817368617219531</v>
      </c>
      <c r="AE5" s="135">
        <v>403</v>
      </c>
      <c r="AF5" s="250">
        <v>98.263027295285355</v>
      </c>
      <c r="AG5" s="135">
        <v>413848</v>
      </c>
      <c r="AH5" s="250">
        <v>0.1469138427635267</v>
      </c>
      <c r="AI5" s="135">
        <v>1242</v>
      </c>
      <c r="AJ5" s="250">
        <v>96.940418679549111</v>
      </c>
      <c r="AK5" s="250">
        <v>3.7686633760141106</v>
      </c>
      <c r="AL5" s="250">
        <v>0.14774999999999999</v>
      </c>
      <c r="AM5" s="271"/>
      <c r="AN5" s="271"/>
      <c r="AO5" s="148"/>
      <c r="AP5" s="148"/>
      <c r="AQ5" s="148"/>
      <c r="AR5" s="148"/>
      <c r="AS5" s="148"/>
      <c r="AT5" s="148"/>
      <c r="AU5" s="148"/>
      <c r="AV5" s="148"/>
      <c r="AW5" s="135">
        <v>0</v>
      </c>
      <c r="AX5" s="135">
        <v>0</v>
      </c>
      <c r="AY5" s="135">
        <v>3</v>
      </c>
      <c r="AZ5" s="135">
        <v>0</v>
      </c>
      <c r="BA5" s="135">
        <v>0</v>
      </c>
      <c r="BB5" s="135">
        <v>0</v>
      </c>
      <c r="BC5" s="135">
        <v>1138</v>
      </c>
      <c r="BD5" s="135">
        <v>1697</v>
      </c>
    </row>
    <row r="6" spans="1:56" s="175" customFormat="1" x14ac:dyDescent="0.25">
      <c r="A6" s="9">
        <v>41915</v>
      </c>
      <c r="B6" s="149" t="s">
        <v>75</v>
      </c>
      <c r="C6" s="149" t="s">
        <v>86</v>
      </c>
      <c r="D6" s="150" t="s">
        <v>118</v>
      </c>
      <c r="E6" s="153">
        <v>39</v>
      </c>
      <c r="F6" s="153">
        <v>181</v>
      </c>
      <c r="G6" s="264">
        <v>178.06239318847656</v>
      </c>
      <c r="H6" s="264">
        <v>0.1208999902009964</v>
      </c>
      <c r="I6" s="264">
        <v>100951.3046875</v>
      </c>
      <c r="J6" s="92">
        <v>0</v>
      </c>
      <c r="K6" s="153">
        <v>198627</v>
      </c>
      <c r="L6" s="264">
        <v>97.546661376953125</v>
      </c>
      <c r="M6" s="153">
        <v>161112</v>
      </c>
      <c r="N6" s="264">
        <v>0</v>
      </c>
      <c r="O6" s="153">
        <v>19602</v>
      </c>
      <c r="P6" s="264">
        <v>0</v>
      </c>
      <c r="Q6" s="153">
        <v>32227</v>
      </c>
      <c r="R6" s="264">
        <v>99.900703430175781</v>
      </c>
      <c r="S6" s="153">
        <v>118801</v>
      </c>
      <c r="T6" s="264">
        <v>99.931816101074219</v>
      </c>
      <c r="U6" s="264">
        <v>99.724517822265625</v>
      </c>
      <c r="V6" s="264">
        <v>99.811935424804688</v>
      </c>
      <c r="W6" s="264">
        <v>99.625495910644531</v>
      </c>
      <c r="X6" s="264">
        <v>99.743881225585938</v>
      </c>
      <c r="Y6" s="153">
        <v>182834</v>
      </c>
      <c r="Z6" s="264">
        <v>99.9442138671875</v>
      </c>
      <c r="AA6" s="153">
        <v>38272</v>
      </c>
      <c r="AB6" s="264">
        <v>99.871971130371094</v>
      </c>
      <c r="AC6" s="153">
        <v>19573</v>
      </c>
      <c r="AD6" s="264">
        <v>0.26567208766937256</v>
      </c>
      <c r="AE6" s="153">
        <v>1742</v>
      </c>
      <c r="AF6" s="264">
        <v>97.588981628417969</v>
      </c>
      <c r="AG6" s="153">
        <v>161227</v>
      </c>
      <c r="AH6" s="264">
        <v>0.3324505090713501</v>
      </c>
      <c r="AI6" s="153">
        <v>3082</v>
      </c>
      <c r="AJ6" s="264">
        <v>95.1005859375</v>
      </c>
      <c r="AK6" s="264">
        <v>1.6368423700332642</v>
      </c>
      <c r="AL6" s="264">
        <v>6.5011054277420044E-2</v>
      </c>
      <c r="AM6" s="264">
        <v>0</v>
      </c>
      <c r="AN6" s="264">
        <v>0</v>
      </c>
      <c r="AO6" s="92">
        <v>0</v>
      </c>
      <c r="AP6" s="92">
        <v>0</v>
      </c>
      <c r="AQ6" s="92">
        <v>0</v>
      </c>
      <c r="AR6" s="92">
        <v>0</v>
      </c>
      <c r="AS6" s="92">
        <v>0</v>
      </c>
      <c r="AT6" s="92">
        <v>0</v>
      </c>
      <c r="AU6" s="92">
        <v>0</v>
      </c>
      <c r="AV6" s="92">
        <v>0</v>
      </c>
      <c r="AW6" s="93">
        <v>0</v>
      </c>
      <c r="AX6" s="93">
        <v>0</v>
      </c>
      <c r="AY6" s="93">
        <v>3</v>
      </c>
      <c r="AZ6" s="93">
        <v>0</v>
      </c>
      <c r="BA6" s="93">
        <v>0</v>
      </c>
      <c r="BB6" s="93">
        <v>0</v>
      </c>
      <c r="BC6" s="94">
        <v>40</v>
      </c>
      <c r="BD6" s="94">
        <v>176</v>
      </c>
    </row>
    <row r="7" spans="1:56" s="175" customFormat="1" x14ac:dyDescent="0.25">
      <c r="A7" s="9">
        <v>41915</v>
      </c>
      <c r="B7" s="149" t="s">
        <v>76</v>
      </c>
      <c r="C7" s="149" t="s">
        <v>86</v>
      </c>
      <c r="D7" s="150" t="s">
        <v>119</v>
      </c>
      <c r="E7" s="153">
        <v>52</v>
      </c>
      <c r="F7" s="153">
        <v>174</v>
      </c>
      <c r="G7" s="264">
        <v>67.720413208007813</v>
      </c>
      <c r="H7" s="264">
        <v>0</v>
      </c>
      <c r="I7" s="264">
        <v>89136.328125</v>
      </c>
      <c r="J7" s="92">
        <v>0</v>
      </c>
      <c r="K7" s="153">
        <v>75021</v>
      </c>
      <c r="L7" s="264">
        <v>85.782646179199219</v>
      </c>
      <c r="M7" s="153">
        <v>85278</v>
      </c>
      <c r="N7" s="264">
        <v>0</v>
      </c>
      <c r="O7" s="153">
        <v>5395</v>
      </c>
      <c r="P7" s="264">
        <v>0</v>
      </c>
      <c r="Q7" s="153">
        <v>8811</v>
      </c>
      <c r="R7" s="264">
        <v>99.886505126953125</v>
      </c>
      <c r="S7" s="153">
        <v>64131</v>
      </c>
      <c r="T7" s="264">
        <v>99.943862915039063</v>
      </c>
      <c r="U7" s="264">
        <v>99.814643859863281</v>
      </c>
      <c r="V7" s="264">
        <v>99.917915344238281</v>
      </c>
      <c r="W7" s="264">
        <v>99.701362609863281</v>
      </c>
      <c r="X7" s="264">
        <v>99.861824035644531</v>
      </c>
      <c r="Y7" s="153">
        <v>94198</v>
      </c>
      <c r="Z7" s="264">
        <v>99.929931640625</v>
      </c>
      <c r="AA7" s="153">
        <v>19543</v>
      </c>
      <c r="AB7" s="264">
        <v>99.902778625488281</v>
      </c>
      <c r="AC7" s="153">
        <v>5524</v>
      </c>
      <c r="AD7" s="264">
        <v>0.23533670604228973</v>
      </c>
      <c r="AE7" s="153">
        <v>99</v>
      </c>
      <c r="AF7" s="264">
        <v>100</v>
      </c>
      <c r="AG7" s="153">
        <v>85598</v>
      </c>
      <c r="AH7" s="264">
        <v>0.29907241463661194</v>
      </c>
      <c r="AI7" s="153">
        <v>774</v>
      </c>
      <c r="AJ7" s="264">
        <v>96.124031066894531</v>
      </c>
      <c r="AK7" s="264">
        <v>1.6972306966781616</v>
      </c>
      <c r="AL7" s="264">
        <v>4.9489077180624008E-2</v>
      </c>
      <c r="AM7" s="264">
        <v>0</v>
      </c>
      <c r="AN7" s="264">
        <v>0</v>
      </c>
      <c r="AO7" s="92">
        <v>0</v>
      </c>
      <c r="AP7" s="92">
        <v>0</v>
      </c>
      <c r="AQ7" s="92">
        <v>0</v>
      </c>
      <c r="AR7" s="92">
        <v>0</v>
      </c>
      <c r="AS7" s="92">
        <v>0</v>
      </c>
      <c r="AT7" s="92">
        <v>0</v>
      </c>
      <c r="AU7" s="92">
        <v>0</v>
      </c>
      <c r="AV7" s="92">
        <v>0</v>
      </c>
      <c r="AW7" s="93">
        <v>0</v>
      </c>
      <c r="AX7" s="93">
        <v>0</v>
      </c>
      <c r="AY7" s="93">
        <v>0</v>
      </c>
      <c r="AZ7" s="93">
        <v>0</v>
      </c>
      <c r="BA7" s="93">
        <v>0</v>
      </c>
      <c r="BB7" s="93">
        <v>0</v>
      </c>
      <c r="BC7" s="94">
        <v>38</v>
      </c>
      <c r="BD7" s="94">
        <v>173</v>
      </c>
    </row>
    <row r="8" spans="1:56" s="175" customFormat="1" x14ac:dyDescent="0.25">
      <c r="A8" s="9">
        <v>41915</v>
      </c>
      <c r="B8" s="149" t="s">
        <v>77</v>
      </c>
      <c r="C8" s="149" t="s">
        <v>86</v>
      </c>
      <c r="D8" s="150" t="s">
        <v>118</v>
      </c>
      <c r="E8" s="153">
        <v>63</v>
      </c>
      <c r="F8" s="153">
        <v>340</v>
      </c>
      <c r="G8" s="264">
        <v>108.77062225341797</v>
      </c>
      <c r="H8" s="264">
        <v>0.25009998679161072</v>
      </c>
      <c r="I8" s="264">
        <v>158996.671875</v>
      </c>
      <c r="J8" s="92">
        <v>0</v>
      </c>
      <c r="K8" s="153">
        <v>139967</v>
      </c>
      <c r="L8" s="264">
        <v>97.11431884765625</v>
      </c>
      <c r="M8" s="153">
        <v>134437</v>
      </c>
      <c r="N8" s="264">
        <v>0</v>
      </c>
      <c r="O8" s="153">
        <v>9309</v>
      </c>
      <c r="P8" s="264">
        <v>0</v>
      </c>
      <c r="Q8" s="153">
        <v>17872</v>
      </c>
      <c r="R8" s="264">
        <v>99.9664306640625</v>
      </c>
      <c r="S8" s="153">
        <v>92144</v>
      </c>
      <c r="T8" s="264">
        <v>99.964187622070313</v>
      </c>
      <c r="U8" s="264">
        <v>99.87109375</v>
      </c>
      <c r="V8" s="264">
        <v>99.958343505859375</v>
      </c>
      <c r="W8" s="264">
        <v>99.837570190429688</v>
      </c>
      <c r="X8" s="264">
        <v>99.92254638671875</v>
      </c>
      <c r="Y8" s="153">
        <v>200406</v>
      </c>
      <c r="Z8" s="264">
        <v>99.922653198242188</v>
      </c>
      <c r="AA8" s="153">
        <v>41953</v>
      </c>
      <c r="AB8" s="264">
        <v>99.923721313476562</v>
      </c>
      <c r="AC8" s="153">
        <v>9271</v>
      </c>
      <c r="AD8" s="264">
        <v>0.26965805888175964</v>
      </c>
      <c r="AE8" s="153">
        <v>384</v>
      </c>
      <c r="AF8" s="264">
        <v>97.916664123535156</v>
      </c>
      <c r="AG8" s="153">
        <v>135209</v>
      </c>
      <c r="AH8" s="264">
        <v>0.36240190267562866</v>
      </c>
      <c r="AI8" s="153">
        <v>811</v>
      </c>
      <c r="AJ8" s="264">
        <v>92.971641540527344</v>
      </c>
      <c r="AK8" s="264">
        <v>1.6388325691223145</v>
      </c>
      <c r="AL8" s="264">
        <v>5.8596502989530563E-2</v>
      </c>
      <c r="AM8" s="264">
        <v>0</v>
      </c>
      <c r="AN8" s="264">
        <v>0</v>
      </c>
      <c r="AO8" s="92">
        <v>0</v>
      </c>
      <c r="AP8" s="92">
        <v>0</v>
      </c>
      <c r="AQ8" s="92">
        <v>0</v>
      </c>
      <c r="AR8" s="92">
        <v>0</v>
      </c>
      <c r="AS8" s="92">
        <v>0</v>
      </c>
      <c r="AT8" s="92">
        <v>0</v>
      </c>
      <c r="AU8" s="92">
        <v>0</v>
      </c>
      <c r="AV8" s="92">
        <v>0</v>
      </c>
      <c r="AW8" s="93">
        <v>0</v>
      </c>
      <c r="AX8" s="93">
        <v>0</v>
      </c>
      <c r="AY8" s="93">
        <v>0</v>
      </c>
      <c r="AZ8" s="93">
        <v>0</v>
      </c>
      <c r="BA8" s="93">
        <v>0</v>
      </c>
      <c r="BB8" s="93">
        <v>0</v>
      </c>
      <c r="BC8" s="94">
        <v>79</v>
      </c>
      <c r="BD8" s="94">
        <v>338</v>
      </c>
    </row>
    <row r="9" spans="1:56" s="175" customFormat="1" x14ac:dyDescent="0.25">
      <c r="A9" s="9">
        <v>41915</v>
      </c>
      <c r="B9" s="149" t="s">
        <v>124</v>
      </c>
      <c r="C9" s="149" t="s">
        <v>86</v>
      </c>
      <c r="D9" s="150" t="s">
        <v>118</v>
      </c>
      <c r="E9" s="153">
        <v>42</v>
      </c>
      <c r="F9" s="153">
        <v>136</v>
      </c>
      <c r="G9" s="264">
        <v>39.591400146484375</v>
      </c>
      <c r="H9" s="264">
        <v>0.11250000447034836</v>
      </c>
      <c r="I9" s="264">
        <v>63854.578125</v>
      </c>
      <c r="J9" s="92">
        <v>0</v>
      </c>
      <c r="K9" s="153">
        <v>139967</v>
      </c>
      <c r="L9" s="264">
        <v>97.11431884765625</v>
      </c>
      <c r="M9" s="153">
        <v>73128</v>
      </c>
      <c r="N9" s="264">
        <v>0</v>
      </c>
      <c r="O9" s="153">
        <v>3618</v>
      </c>
      <c r="P9" s="264">
        <v>0</v>
      </c>
      <c r="Q9" s="153">
        <v>6200</v>
      </c>
      <c r="R9" s="264">
        <v>99.93548583984375</v>
      </c>
      <c r="S9" s="153">
        <v>52245</v>
      </c>
      <c r="T9" s="264">
        <v>99.944488525390625</v>
      </c>
      <c r="U9" s="264">
        <v>99.806526184082031</v>
      </c>
      <c r="V9" s="264">
        <v>99.81402587890625</v>
      </c>
      <c r="W9" s="264">
        <v>99.742134094238281</v>
      </c>
      <c r="X9" s="264">
        <v>99.758621215820313</v>
      </c>
      <c r="Y9" s="153">
        <v>82388</v>
      </c>
      <c r="Z9" s="264">
        <v>99.887123107910156</v>
      </c>
      <c r="AA9" s="153">
        <v>15012</v>
      </c>
      <c r="AB9" s="264">
        <v>99.90673828125</v>
      </c>
      <c r="AC9" s="153">
        <v>3620</v>
      </c>
      <c r="AD9" s="264">
        <v>0.22099447250366211</v>
      </c>
      <c r="AE9" s="153">
        <v>226</v>
      </c>
      <c r="AF9" s="264">
        <v>98.230087280273437</v>
      </c>
      <c r="AG9" s="153">
        <v>73619</v>
      </c>
      <c r="AH9" s="264">
        <v>0.37490323185920715</v>
      </c>
      <c r="AI9" s="153">
        <v>852</v>
      </c>
      <c r="AJ9" s="264">
        <v>94.014083862304688</v>
      </c>
      <c r="AK9" s="264">
        <v>1.6184815168380737</v>
      </c>
      <c r="AL9" s="264">
        <v>7.9344138503074646E-2</v>
      </c>
      <c r="AM9" s="264">
        <v>0</v>
      </c>
      <c r="AN9" s="264">
        <v>0</v>
      </c>
      <c r="AO9" s="92">
        <v>0</v>
      </c>
      <c r="AP9" s="92">
        <v>0</v>
      </c>
      <c r="AQ9" s="92">
        <v>0</v>
      </c>
      <c r="AR9" s="92">
        <v>0</v>
      </c>
      <c r="AS9" s="92">
        <v>0</v>
      </c>
      <c r="AT9" s="92">
        <v>0</v>
      </c>
      <c r="AU9" s="92">
        <v>0</v>
      </c>
      <c r="AV9" s="92">
        <v>0</v>
      </c>
      <c r="AW9" s="93">
        <v>0</v>
      </c>
      <c r="AX9" s="93">
        <v>0</v>
      </c>
      <c r="AY9" s="93">
        <v>0</v>
      </c>
      <c r="AZ9" s="93">
        <v>0</v>
      </c>
      <c r="BA9" s="93">
        <v>0</v>
      </c>
      <c r="BB9" s="93">
        <v>0</v>
      </c>
      <c r="BC9" s="94">
        <v>34</v>
      </c>
      <c r="BD9" s="94">
        <v>133</v>
      </c>
    </row>
    <row r="10" spans="1:56" s="175" customFormat="1" x14ac:dyDescent="0.25">
      <c r="A10" s="9">
        <v>41915</v>
      </c>
      <c r="B10" s="149" t="s">
        <v>78</v>
      </c>
      <c r="C10" s="149" t="s">
        <v>86</v>
      </c>
      <c r="D10" s="150" t="s">
        <v>118</v>
      </c>
      <c r="E10" s="153">
        <v>33</v>
      </c>
      <c r="F10" s="153">
        <v>107</v>
      </c>
      <c r="G10" s="264">
        <v>79.392013549804688</v>
      </c>
      <c r="H10" s="264">
        <v>4.19999985024333E-3</v>
      </c>
      <c r="I10" s="264">
        <v>55554.41796875</v>
      </c>
      <c r="J10" s="92">
        <v>0</v>
      </c>
      <c r="K10" s="153">
        <v>94639</v>
      </c>
      <c r="L10" s="264">
        <v>100.21872711181641</v>
      </c>
      <c r="M10" s="153">
        <v>76620</v>
      </c>
      <c r="N10" s="264">
        <v>0</v>
      </c>
      <c r="O10" s="153">
        <v>7337</v>
      </c>
      <c r="P10" s="264">
        <v>0</v>
      </c>
      <c r="Q10" s="153">
        <v>13096</v>
      </c>
      <c r="R10" s="264">
        <v>99.954185485839844</v>
      </c>
      <c r="S10" s="153">
        <v>52964</v>
      </c>
      <c r="T10" s="264">
        <v>99.979232788085938</v>
      </c>
      <c r="U10" s="264">
        <v>99.863700866699219</v>
      </c>
      <c r="V10" s="264">
        <v>99.90472412109375</v>
      </c>
      <c r="W10" s="264">
        <v>99.817947387695312</v>
      </c>
      <c r="X10" s="264">
        <v>99.883979797363281</v>
      </c>
      <c r="Y10" s="153">
        <v>88380</v>
      </c>
      <c r="Z10" s="264">
        <v>99.901557922363281</v>
      </c>
      <c r="AA10" s="153">
        <v>14204</v>
      </c>
      <c r="AB10" s="264">
        <v>99.866233825683594</v>
      </c>
      <c r="AC10" s="153">
        <v>7284</v>
      </c>
      <c r="AD10" s="264">
        <v>0.16474464535713196</v>
      </c>
      <c r="AE10" s="153">
        <v>459</v>
      </c>
      <c r="AF10" s="264">
        <v>98.257080078125</v>
      </c>
      <c r="AG10" s="153">
        <v>76534</v>
      </c>
      <c r="AH10" s="264">
        <v>0.25348210334777832</v>
      </c>
      <c r="AI10" s="153">
        <v>775</v>
      </c>
      <c r="AJ10" s="264">
        <v>93.419357299804688</v>
      </c>
      <c r="AK10" s="264">
        <v>1.5092532634735107</v>
      </c>
      <c r="AL10" s="264">
        <v>6.160186231136322E-2</v>
      </c>
      <c r="AM10" s="264">
        <v>0</v>
      </c>
      <c r="AN10" s="264">
        <v>0</v>
      </c>
      <c r="AO10" s="92">
        <v>0</v>
      </c>
      <c r="AP10" s="92">
        <v>0</v>
      </c>
      <c r="AQ10" s="92">
        <v>0</v>
      </c>
      <c r="AR10" s="92">
        <v>0</v>
      </c>
      <c r="AS10" s="92">
        <v>0</v>
      </c>
      <c r="AT10" s="92">
        <v>0</v>
      </c>
      <c r="AU10" s="92">
        <v>0</v>
      </c>
      <c r="AV10" s="92">
        <v>0</v>
      </c>
      <c r="AW10" s="93">
        <v>0</v>
      </c>
      <c r="AX10" s="93">
        <v>0</v>
      </c>
      <c r="AY10" s="93">
        <v>0</v>
      </c>
      <c r="AZ10" s="93">
        <v>0</v>
      </c>
      <c r="BA10" s="93">
        <v>0</v>
      </c>
      <c r="BB10" s="93">
        <v>0</v>
      </c>
      <c r="BC10" s="94">
        <v>26</v>
      </c>
      <c r="BD10" s="94">
        <v>104</v>
      </c>
    </row>
    <row r="11" spans="1:56" s="175" customFormat="1" x14ac:dyDescent="0.25">
      <c r="A11" s="9">
        <v>41915</v>
      </c>
      <c r="B11" s="149" t="s">
        <v>79</v>
      </c>
      <c r="C11" s="149" t="s">
        <v>86</v>
      </c>
      <c r="D11" s="150" t="s">
        <v>119</v>
      </c>
      <c r="E11" s="153">
        <v>77</v>
      </c>
      <c r="F11" s="153">
        <v>267</v>
      </c>
      <c r="G11" s="264">
        <v>70.099685668945313</v>
      </c>
      <c r="H11" s="264">
        <v>1.6699999570846558E-2</v>
      </c>
      <c r="I11" s="264">
        <v>180006.6875</v>
      </c>
      <c r="J11" s="92">
        <v>0</v>
      </c>
      <c r="K11" s="153">
        <v>75591</v>
      </c>
      <c r="L11" s="264">
        <v>91.156356811523438</v>
      </c>
      <c r="M11" s="153">
        <v>153217</v>
      </c>
      <c r="N11" s="264">
        <v>0</v>
      </c>
      <c r="O11" s="153">
        <v>5863</v>
      </c>
      <c r="P11" s="264">
        <v>0</v>
      </c>
      <c r="Q11" s="153">
        <v>15056</v>
      </c>
      <c r="R11" s="264">
        <v>99.873802185058594</v>
      </c>
      <c r="S11" s="153">
        <v>110587</v>
      </c>
      <c r="T11" s="264">
        <v>99.877021789550781</v>
      </c>
      <c r="U11" s="264">
        <v>99.795326232910156</v>
      </c>
      <c r="V11" s="264">
        <v>99.867507934570313</v>
      </c>
      <c r="W11" s="264">
        <v>99.669387817382812</v>
      </c>
      <c r="X11" s="264">
        <v>99.74468994140625</v>
      </c>
      <c r="Y11" s="153">
        <v>199370</v>
      </c>
      <c r="Z11" s="264">
        <v>99.921249389648437</v>
      </c>
      <c r="AA11" s="153">
        <v>45401</v>
      </c>
      <c r="AB11" s="264">
        <v>99.918502807617188</v>
      </c>
      <c r="AC11" s="153">
        <v>5866</v>
      </c>
      <c r="AD11" s="264">
        <v>0.27275827527046204</v>
      </c>
      <c r="AE11" s="153">
        <v>351</v>
      </c>
      <c r="AF11" s="264">
        <v>98.290596008300781</v>
      </c>
      <c r="AG11" s="153">
        <v>153264</v>
      </c>
      <c r="AH11" s="264">
        <v>0.26098757982254028</v>
      </c>
      <c r="AI11" s="153">
        <v>1594</v>
      </c>
      <c r="AJ11" s="264">
        <v>97.114181518554688</v>
      </c>
      <c r="AK11" s="264">
        <v>1.287777304649353</v>
      </c>
      <c r="AL11" s="264">
        <v>7.3263674974441528E-2</v>
      </c>
      <c r="AM11" s="264">
        <v>0</v>
      </c>
      <c r="AN11" s="264">
        <v>0</v>
      </c>
      <c r="AO11" s="92">
        <v>0</v>
      </c>
      <c r="AP11" s="92">
        <v>0</v>
      </c>
      <c r="AQ11" s="92">
        <v>0</v>
      </c>
      <c r="AR11" s="92">
        <v>0</v>
      </c>
      <c r="AS11" s="92">
        <v>0</v>
      </c>
      <c r="AT11" s="92">
        <v>0</v>
      </c>
      <c r="AU11" s="92">
        <v>0</v>
      </c>
      <c r="AV11" s="92">
        <v>0</v>
      </c>
      <c r="AW11" s="93">
        <v>0</v>
      </c>
      <c r="AX11" s="93">
        <v>0</v>
      </c>
      <c r="AY11" s="93">
        <v>1</v>
      </c>
      <c r="AZ11" s="93">
        <v>0</v>
      </c>
      <c r="BA11" s="93">
        <v>0</v>
      </c>
      <c r="BB11" s="93">
        <v>0</v>
      </c>
      <c r="BC11" s="94">
        <v>97</v>
      </c>
      <c r="BD11" s="94">
        <v>254</v>
      </c>
    </row>
    <row r="12" spans="1:56" s="175" customFormat="1" x14ac:dyDescent="0.25">
      <c r="A12" s="9">
        <v>41915</v>
      </c>
      <c r="B12" s="149" t="s">
        <v>80</v>
      </c>
      <c r="C12" s="149" t="s">
        <v>86</v>
      </c>
      <c r="D12" s="150" t="s">
        <v>119</v>
      </c>
      <c r="E12" s="153">
        <v>57</v>
      </c>
      <c r="F12" s="153">
        <v>180</v>
      </c>
      <c r="G12" s="264">
        <v>53.378803253173828</v>
      </c>
      <c r="H12" s="264">
        <v>0.125</v>
      </c>
      <c r="I12" s="264">
        <v>103666.359375</v>
      </c>
      <c r="J12" s="92">
        <v>0</v>
      </c>
      <c r="K12" s="153">
        <v>50864</v>
      </c>
      <c r="L12" s="264">
        <v>88.642265319824219</v>
      </c>
      <c r="M12" s="153">
        <v>88357</v>
      </c>
      <c r="N12" s="264">
        <v>0</v>
      </c>
      <c r="O12" s="153">
        <v>3992</v>
      </c>
      <c r="P12" s="264">
        <v>0</v>
      </c>
      <c r="Q12" s="153">
        <v>7164</v>
      </c>
      <c r="R12" s="264">
        <v>99.930206298828125</v>
      </c>
      <c r="S12" s="153">
        <v>57239</v>
      </c>
      <c r="T12" s="264">
        <v>99.952827453613281</v>
      </c>
      <c r="U12" s="264">
        <v>99.749496459960937</v>
      </c>
      <c r="V12" s="264">
        <v>99.902664184570313</v>
      </c>
      <c r="W12" s="264">
        <v>99.679878234863281</v>
      </c>
      <c r="X12" s="264">
        <v>99.855537414550781</v>
      </c>
      <c r="Y12" s="153">
        <v>101687</v>
      </c>
      <c r="Z12" s="264">
        <v>99.917396545410156</v>
      </c>
      <c r="AA12" s="153">
        <v>23291</v>
      </c>
      <c r="AB12" s="264">
        <v>99.836845397949219</v>
      </c>
      <c r="AC12" s="153">
        <v>4003</v>
      </c>
      <c r="AD12" s="264">
        <v>0.27479389309883118</v>
      </c>
      <c r="AE12" s="153">
        <v>232</v>
      </c>
      <c r="AF12" s="264">
        <v>90.517242431640625</v>
      </c>
      <c r="AG12" s="153">
        <v>88598</v>
      </c>
      <c r="AH12" s="264">
        <v>0.23589697480201721</v>
      </c>
      <c r="AI12" s="153">
        <v>873</v>
      </c>
      <c r="AJ12" s="264">
        <v>97.365409851074219</v>
      </c>
      <c r="AK12" s="264">
        <v>1.8535004854202271</v>
      </c>
      <c r="AL12" s="264">
        <v>6.1938885599374771E-2</v>
      </c>
      <c r="AM12" s="264">
        <v>0</v>
      </c>
      <c r="AN12" s="264">
        <v>0</v>
      </c>
      <c r="AO12" s="92">
        <v>0</v>
      </c>
      <c r="AP12" s="92">
        <v>0</v>
      </c>
      <c r="AQ12" s="92">
        <v>0</v>
      </c>
      <c r="AR12" s="92">
        <v>0</v>
      </c>
      <c r="AS12" s="92">
        <v>0</v>
      </c>
      <c r="AT12" s="92">
        <v>0</v>
      </c>
      <c r="AU12" s="92">
        <v>0</v>
      </c>
      <c r="AV12" s="92">
        <v>0</v>
      </c>
      <c r="AW12" s="93">
        <v>0</v>
      </c>
      <c r="AX12" s="93">
        <v>0</v>
      </c>
      <c r="AY12" s="93">
        <v>0</v>
      </c>
      <c r="AZ12" s="93">
        <v>0</v>
      </c>
      <c r="BA12" s="93">
        <v>0</v>
      </c>
      <c r="BB12" s="93">
        <v>0</v>
      </c>
      <c r="BC12" s="94">
        <v>30</v>
      </c>
      <c r="BD12" s="94">
        <v>177</v>
      </c>
    </row>
    <row r="13" spans="1:56" s="175" customFormat="1" x14ac:dyDescent="0.25">
      <c r="A13" s="9">
        <v>41915</v>
      </c>
      <c r="B13" s="149" t="s">
        <v>81</v>
      </c>
      <c r="C13" s="149" t="s">
        <v>86</v>
      </c>
      <c r="D13" s="150" t="s">
        <v>119</v>
      </c>
      <c r="E13" s="153">
        <v>40</v>
      </c>
      <c r="F13" s="153">
        <v>136</v>
      </c>
      <c r="G13" s="264">
        <v>47.087688446044922</v>
      </c>
      <c r="H13" s="264">
        <v>4.19999985024333E-3</v>
      </c>
      <c r="I13" s="264">
        <v>89176.9609375</v>
      </c>
      <c r="J13" s="92">
        <v>0</v>
      </c>
      <c r="K13" s="153">
        <v>113169</v>
      </c>
      <c r="L13" s="264">
        <v>89.313331604003906</v>
      </c>
      <c r="M13" s="153">
        <v>75317</v>
      </c>
      <c r="N13" s="264">
        <v>0</v>
      </c>
      <c r="O13" s="153">
        <v>3933</v>
      </c>
      <c r="P13" s="264">
        <v>0</v>
      </c>
      <c r="Q13" s="153">
        <v>8270</v>
      </c>
      <c r="R13" s="264">
        <v>99.939537048339844</v>
      </c>
      <c r="S13" s="153">
        <v>51255</v>
      </c>
      <c r="T13" s="264">
        <v>99.94537353515625</v>
      </c>
      <c r="U13" s="264">
        <v>99.567756652832031</v>
      </c>
      <c r="V13" s="264">
        <v>99.812789916992188</v>
      </c>
      <c r="W13" s="264">
        <v>99.507553100585937</v>
      </c>
      <c r="X13" s="264">
        <v>99.758262634277344</v>
      </c>
      <c r="Y13" s="153">
        <v>98293</v>
      </c>
      <c r="Z13" s="264">
        <v>99.931838989257813</v>
      </c>
      <c r="AA13" s="153">
        <v>23605</v>
      </c>
      <c r="AB13" s="264">
        <v>99.90679931640625</v>
      </c>
      <c r="AC13" s="153">
        <v>3920</v>
      </c>
      <c r="AD13" s="264">
        <v>0.15306122601032257</v>
      </c>
      <c r="AE13" s="153">
        <v>233</v>
      </c>
      <c r="AF13" s="264">
        <v>96.995704650878906</v>
      </c>
      <c r="AG13" s="153">
        <v>75478</v>
      </c>
      <c r="AH13" s="264">
        <v>0.29280054569244385</v>
      </c>
      <c r="AI13" s="153">
        <v>775</v>
      </c>
      <c r="AJ13" s="264">
        <v>93.032257080078125</v>
      </c>
      <c r="AK13" s="264">
        <v>1.2568390369415283</v>
      </c>
      <c r="AL13" s="264">
        <v>8.6961746215820313E-2</v>
      </c>
      <c r="AM13" s="264">
        <v>0</v>
      </c>
      <c r="AN13" s="264">
        <v>0</v>
      </c>
      <c r="AO13" s="92">
        <v>0</v>
      </c>
      <c r="AP13" s="92">
        <v>0</v>
      </c>
      <c r="AQ13" s="92">
        <v>0</v>
      </c>
      <c r="AR13" s="92">
        <v>0</v>
      </c>
      <c r="AS13" s="92">
        <v>0</v>
      </c>
      <c r="AT13" s="92">
        <v>0</v>
      </c>
      <c r="AU13" s="92">
        <v>0</v>
      </c>
      <c r="AV13" s="92">
        <v>0</v>
      </c>
      <c r="AW13" s="93">
        <v>0</v>
      </c>
      <c r="AX13" s="93">
        <v>0</v>
      </c>
      <c r="AY13" s="93">
        <v>0</v>
      </c>
      <c r="AZ13" s="93">
        <v>0</v>
      </c>
      <c r="BA13" s="93">
        <v>0</v>
      </c>
      <c r="BB13" s="93">
        <v>0</v>
      </c>
      <c r="BC13" s="94">
        <v>41</v>
      </c>
      <c r="BD13" s="94">
        <v>129</v>
      </c>
    </row>
    <row r="14" spans="1:56" s="175" customFormat="1" x14ac:dyDescent="0.25">
      <c r="A14" s="9">
        <v>41915</v>
      </c>
      <c r="B14" s="149" t="s">
        <v>125</v>
      </c>
      <c r="C14" s="149" t="s">
        <v>86</v>
      </c>
      <c r="D14" s="150" t="s">
        <v>119</v>
      </c>
      <c r="E14" s="153">
        <v>16</v>
      </c>
      <c r="F14" s="153">
        <v>62</v>
      </c>
      <c r="G14" s="264">
        <v>44.870697021484375</v>
      </c>
      <c r="H14" s="264">
        <v>4.19999985024333E-3</v>
      </c>
      <c r="I14" s="264">
        <v>35613.8671875</v>
      </c>
      <c r="J14" s="92">
        <v>0</v>
      </c>
      <c r="K14" s="153">
        <v>113169</v>
      </c>
      <c r="L14" s="264">
        <v>89.313331604003906</v>
      </c>
      <c r="M14" s="153">
        <v>49712</v>
      </c>
      <c r="N14" s="264">
        <v>0</v>
      </c>
      <c r="O14" s="153">
        <v>4424</v>
      </c>
      <c r="P14" s="264">
        <v>0</v>
      </c>
      <c r="Q14" s="153">
        <v>7809</v>
      </c>
      <c r="R14" s="264">
        <v>99.93597412109375</v>
      </c>
      <c r="S14" s="153">
        <v>33892</v>
      </c>
      <c r="T14" s="264">
        <v>99.952789306640625</v>
      </c>
      <c r="U14" s="264">
        <v>99.819168090820313</v>
      </c>
      <c r="V14" s="264">
        <v>99.444801330566406</v>
      </c>
      <c r="W14" s="264">
        <v>99.755256652832031</v>
      </c>
      <c r="X14" s="264">
        <v>99.397850036621094</v>
      </c>
      <c r="Y14" s="153">
        <v>52707</v>
      </c>
      <c r="Z14" s="264">
        <v>99.943084716796875</v>
      </c>
      <c r="AA14" s="153">
        <v>11215</v>
      </c>
      <c r="AB14" s="264">
        <v>99.830581665039063</v>
      </c>
      <c r="AC14" s="153">
        <v>4488</v>
      </c>
      <c r="AD14" s="264">
        <v>0.13368983566761017</v>
      </c>
      <c r="AE14" s="153">
        <v>308</v>
      </c>
      <c r="AF14" s="264">
        <v>98.376625061035156</v>
      </c>
      <c r="AG14" s="153">
        <v>48867</v>
      </c>
      <c r="AH14" s="264">
        <v>0.31104835867881775</v>
      </c>
      <c r="AI14" s="153">
        <v>739</v>
      </c>
      <c r="AJ14" s="264">
        <v>89.580513000488281</v>
      </c>
      <c r="AK14" s="264">
        <v>1.2163902521133423</v>
      </c>
      <c r="AL14" s="264">
        <v>5.0343547016382217E-2</v>
      </c>
      <c r="AM14" s="264">
        <v>0</v>
      </c>
      <c r="AN14" s="264">
        <v>0</v>
      </c>
      <c r="AO14" s="92">
        <v>0</v>
      </c>
      <c r="AP14" s="92">
        <v>0</v>
      </c>
      <c r="AQ14" s="92">
        <v>0</v>
      </c>
      <c r="AR14" s="92">
        <v>0</v>
      </c>
      <c r="AS14" s="92">
        <v>0</v>
      </c>
      <c r="AT14" s="92">
        <v>0</v>
      </c>
      <c r="AU14" s="92">
        <v>0</v>
      </c>
      <c r="AV14" s="92">
        <v>0</v>
      </c>
      <c r="AW14" s="93">
        <v>0</v>
      </c>
      <c r="AX14" s="93">
        <v>0</v>
      </c>
      <c r="AY14" s="93">
        <v>0</v>
      </c>
      <c r="AZ14" s="93">
        <v>0</v>
      </c>
      <c r="BA14" s="93">
        <v>0</v>
      </c>
      <c r="BB14" s="93">
        <v>0</v>
      </c>
      <c r="BC14" s="94">
        <v>23</v>
      </c>
      <c r="BD14" s="94">
        <v>61</v>
      </c>
    </row>
    <row r="15" spans="1:56" s="175" customFormat="1" x14ac:dyDescent="0.25">
      <c r="A15" s="9">
        <v>41915</v>
      </c>
      <c r="B15" s="151" t="s">
        <v>82</v>
      </c>
      <c r="C15" s="151" t="s">
        <v>86</v>
      </c>
      <c r="D15" s="152" t="s">
        <v>120</v>
      </c>
      <c r="E15" s="158">
        <v>51</v>
      </c>
      <c r="F15" s="158">
        <v>168</v>
      </c>
      <c r="G15" s="266">
        <v>45.153202056884766</v>
      </c>
      <c r="H15" s="266">
        <v>6.25E-2</v>
      </c>
      <c r="I15" s="266">
        <v>110409.0546875</v>
      </c>
      <c r="J15" s="157">
        <v>0</v>
      </c>
      <c r="K15" s="160">
        <v>53402</v>
      </c>
      <c r="L15" s="266">
        <v>87.150291442871094</v>
      </c>
      <c r="M15" s="158">
        <v>62544</v>
      </c>
      <c r="N15" s="266">
        <v>0</v>
      </c>
      <c r="O15" s="158">
        <v>5062</v>
      </c>
      <c r="P15" s="266">
        <v>0</v>
      </c>
      <c r="Q15" s="158">
        <v>8362</v>
      </c>
      <c r="R15" s="266">
        <v>99.80865478515625</v>
      </c>
      <c r="S15" s="160">
        <v>41870</v>
      </c>
      <c r="T15" s="266">
        <v>99.935516357421875</v>
      </c>
      <c r="U15" s="266">
        <v>99.743186950683594</v>
      </c>
      <c r="V15" s="266">
        <v>99.900871276855469</v>
      </c>
      <c r="W15" s="266">
        <v>99.552330017089844</v>
      </c>
      <c r="X15" s="266">
        <v>99.836448669433594</v>
      </c>
      <c r="Y15" s="158">
        <v>66346</v>
      </c>
      <c r="Z15" s="266">
        <v>99.950263977050781</v>
      </c>
      <c r="AA15" s="158">
        <v>14621</v>
      </c>
      <c r="AB15" s="266">
        <v>99.849533081054687</v>
      </c>
      <c r="AC15" s="158">
        <v>5050</v>
      </c>
      <c r="AD15" s="266">
        <v>0.25742575526237488</v>
      </c>
      <c r="AE15" s="158">
        <v>457</v>
      </c>
      <c r="AF15" s="266">
        <v>98.030632019042969</v>
      </c>
      <c r="AG15" s="158">
        <v>62660</v>
      </c>
      <c r="AH15" s="266">
        <v>0.26013407111167908</v>
      </c>
      <c r="AI15" s="158">
        <v>656</v>
      </c>
      <c r="AJ15" s="266">
        <v>94.817070007324219</v>
      </c>
      <c r="AK15" s="266">
        <v>1.8272768259048462</v>
      </c>
      <c r="AL15" s="266">
        <v>7.8557148575782776E-2</v>
      </c>
      <c r="AM15" s="266">
        <v>0</v>
      </c>
      <c r="AN15" s="266">
        <v>0</v>
      </c>
      <c r="AO15" s="157">
        <v>0</v>
      </c>
      <c r="AP15" s="157">
        <v>0</v>
      </c>
      <c r="AQ15" s="157">
        <v>0</v>
      </c>
      <c r="AR15" s="157">
        <v>0</v>
      </c>
      <c r="AS15" s="157">
        <v>0</v>
      </c>
      <c r="AT15" s="157">
        <v>0</v>
      </c>
      <c r="AU15" s="157">
        <v>0</v>
      </c>
      <c r="AV15" s="157">
        <v>0</v>
      </c>
      <c r="AW15" s="159">
        <v>0</v>
      </c>
      <c r="AX15" s="159">
        <v>0</v>
      </c>
      <c r="AY15" s="159">
        <v>1</v>
      </c>
      <c r="AZ15" s="159">
        <v>1</v>
      </c>
      <c r="BA15" s="159">
        <v>0</v>
      </c>
      <c r="BB15" s="159">
        <v>0</v>
      </c>
      <c r="BC15" s="160">
        <v>35</v>
      </c>
      <c r="BD15" s="160">
        <v>160</v>
      </c>
    </row>
    <row r="16" spans="1:56" s="175" customFormat="1" x14ac:dyDescent="0.25">
      <c r="A16" s="9">
        <v>41915</v>
      </c>
      <c r="B16" s="151" t="s">
        <v>83</v>
      </c>
      <c r="C16" s="151" t="s">
        <v>86</v>
      </c>
      <c r="D16" s="152" t="s">
        <v>120</v>
      </c>
      <c r="E16" s="158">
        <v>46</v>
      </c>
      <c r="F16" s="158">
        <v>144</v>
      </c>
      <c r="G16" s="266">
        <v>24.074701309204102</v>
      </c>
      <c r="H16" s="266">
        <v>0</v>
      </c>
      <c r="I16" s="266">
        <v>95690.890625</v>
      </c>
      <c r="J16" s="157">
        <v>0</v>
      </c>
      <c r="K16" s="160">
        <v>30847</v>
      </c>
      <c r="L16" s="266">
        <v>80.289817810058594</v>
      </c>
      <c r="M16" s="158">
        <v>153570</v>
      </c>
      <c r="N16" s="266">
        <v>0</v>
      </c>
      <c r="O16" s="158">
        <v>3938</v>
      </c>
      <c r="P16" s="266">
        <v>0</v>
      </c>
      <c r="Q16" s="158">
        <v>5245</v>
      </c>
      <c r="R16" s="266">
        <v>99.885604858398438</v>
      </c>
      <c r="S16" s="160">
        <v>32723</v>
      </c>
      <c r="T16" s="266">
        <v>99.911376953125</v>
      </c>
      <c r="U16" s="266">
        <v>99.561790466308594</v>
      </c>
      <c r="V16" s="266">
        <v>99.766563415527344</v>
      </c>
      <c r="W16" s="266">
        <v>99.447898864746094</v>
      </c>
      <c r="X16" s="266">
        <v>99.678146362304688</v>
      </c>
      <c r="Y16" s="158">
        <v>66442</v>
      </c>
      <c r="Z16" s="266">
        <v>99.927757263183594</v>
      </c>
      <c r="AA16" s="158">
        <v>17738</v>
      </c>
      <c r="AB16" s="266">
        <v>99.853424072265625</v>
      </c>
      <c r="AC16" s="158">
        <v>2257</v>
      </c>
      <c r="AD16" s="266">
        <v>0.26583960652351379</v>
      </c>
      <c r="AE16" s="158">
        <v>160</v>
      </c>
      <c r="AF16" s="266">
        <v>96.875</v>
      </c>
      <c r="AG16" s="158">
        <v>49560</v>
      </c>
      <c r="AH16" s="266">
        <v>0.29459241032600403</v>
      </c>
      <c r="AI16" s="158">
        <v>388</v>
      </c>
      <c r="AJ16" s="266">
        <v>91.494842529296875</v>
      </c>
      <c r="AK16" s="266">
        <v>1.6042083501815796</v>
      </c>
      <c r="AL16" s="266">
        <v>7.6228484511375427E-2</v>
      </c>
      <c r="AM16" s="266">
        <v>0</v>
      </c>
      <c r="AN16" s="266">
        <v>0</v>
      </c>
      <c r="AO16" s="157">
        <v>0</v>
      </c>
      <c r="AP16" s="157">
        <v>0</v>
      </c>
      <c r="AQ16" s="157">
        <v>0</v>
      </c>
      <c r="AR16" s="157">
        <v>0</v>
      </c>
      <c r="AS16" s="157">
        <v>0</v>
      </c>
      <c r="AT16" s="157">
        <v>0</v>
      </c>
      <c r="AU16" s="157">
        <v>0</v>
      </c>
      <c r="AV16" s="157">
        <v>0</v>
      </c>
      <c r="AW16" s="159">
        <v>0</v>
      </c>
      <c r="AX16" s="159">
        <v>0</v>
      </c>
      <c r="AY16" s="159">
        <v>0</v>
      </c>
      <c r="AZ16" s="159">
        <v>0</v>
      </c>
      <c r="BA16" s="159">
        <v>0</v>
      </c>
      <c r="BB16" s="159">
        <v>0</v>
      </c>
      <c r="BC16" s="160">
        <v>38</v>
      </c>
      <c r="BD16" s="160">
        <v>137</v>
      </c>
    </row>
    <row r="17" spans="1:56" s="175" customFormat="1" x14ac:dyDescent="0.25">
      <c r="A17" s="9">
        <v>41915</v>
      </c>
      <c r="B17" s="117" t="s">
        <v>85</v>
      </c>
      <c r="C17" s="117" t="s">
        <v>86</v>
      </c>
      <c r="D17" s="121">
        <v>3</v>
      </c>
      <c r="E17" s="89">
        <v>134</v>
      </c>
      <c r="F17" s="89">
        <v>443</v>
      </c>
      <c r="G17" s="263">
        <v>51.208805084228516</v>
      </c>
      <c r="H17" s="263">
        <v>0</v>
      </c>
      <c r="I17" s="263">
        <v>360500.625</v>
      </c>
      <c r="J17" s="88">
        <v>0</v>
      </c>
      <c r="K17" s="89">
        <v>44773</v>
      </c>
      <c r="L17" s="263">
        <v>111.45556640625</v>
      </c>
      <c r="M17" s="123">
        <v>151562</v>
      </c>
      <c r="N17" s="248">
        <v>0</v>
      </c>
      <c r="O17" s="123">
        <v>3533</v>
      </c>
      <c r="P17" s="248">
        <v>0</v>
      </c>
      <c r="Q17" s="123">
        <v>10699</v>
      </c>
      <c r="R17" s="248">
        <v>99.915878295898438</v>
      </c>
      <c r="S17" s="124">
        <v>108079</v>
      </c>
      <c r="T17" s="248">
        <v>99.9010009765625</v>
      </c>
      <c r="U17" s="248">
        <v>99.688652038574219</v>
      </c>
      <c r="V17" s="248">
        <v>99.912910461425781</v>
      </c>
      <c r="W17" s="248">
        <v>99.604789733886719</v>
      </c>
      <c r="X17" s="248">
        <v>99.813995361328125</v>
      </c>
      <c r="Y17" s="123">
        <v>266973</v>
      </c>
      <c r="Z17" s="248">
        <v>99.906730651855469</v>
      </c>
      <c r="AA17" s="123">
        <v>61377</v>
      </c>
      <c r="AB17" s="248">
        <v>99.763755798339844</v>
      </c>
      <c r="AC17" s="123">
        <v>3531</v>
      </c>
      <c r="AD17" s="248">
        <v>0.25488531589508057</v>
      </c>
      <c r="AE17" s="123">
        <v>185</v>
      </c>
      <c r="AF17" s="248">
        <v>100</v>
      </c>
      <c r="AG17" s="123">
        <v>152203</v>
      </c>
      <c r="AH17" s="248">
        <v>0.23652622103691101</v>
      </c>
      <c r="AI17" s="123">
        <v>1122</v>
      </c>
      <c r="AJ17" s="248">
        <v>96.702316284179688</v>
      </c>
      <c r="AK17" s="248">
        <v>1.4898855686187744</v>
      </c>
      <c r="AL17" s="248">
        <v>7.7773824334144592E-2</v>
      </c>
      <c r="AM17" s="269">
        <v>0</v>
      </c>
      <c r="AN17" s="269">
        <v>0</v>
      </c>
      <c r="AO17" s="119">
        <v>0</v>
      </c>
      <c r="AP17" s="119">
        <v>0</v>
      </c>
      <c r="AQ17" s="119">
        <v>0</v>
      </c>
      <c r="AR17" s="119">
        <v>0</v>
      </c>
      <c r="AS17" s="119">
        <v>0</v>
      </c>
      <c r="AT17" s="119">
        <v>0</v>
      </c>
      <c r="AU17" s="119">
        <v>0</v>
      </c>
      <c r="AV17" s="119">
        <v>0</v>
      </c>
      <c r="AW17" s="123">
        <v>0</v>
      </c>
      <c r="AX17" s="123">
        <v>0</v>
      </c>
      <c r="AY17" s="123">
        <v>0</v>
      </c>
      <c r="AZ17" s="123">
        <v>0</v>
      </c>
      <c r="BA17" s="123">
        <v>0</v>
      </c>
      <c r="BB17" s="123">
        <v>1</v>
      </c>
      <c r="BC17" s="123">
        <v>122</v>
      </c>
      <c r="BD17" s="123">
        <v>421</v>
      </c>
    </row>
    <row r="18" spans="1:56" s="175" customFormat="1" x14ac:dyDescent="0.25">
      <c r="A18" s="9">
        <v>41915</v>
      </c>
      <c r="B18" s="118" t="s">
        <v>84</v>
      </c>
      <c r="C18" s="118" t="s">
        <v>87</v>
      </c>
      <c r="D18" s="122">
        <v>2</v>
      </c>
      <c r="E18" s="90">
        <v>194</v>
      </c>
      <c r="F18" s="90">
        <v>582</v>
      </c>
      <c r="G18" s="264">
        <v>99.640000000000029</v>
      </c>
      <c r="H18" s="264">
        <v>0.54</v>
      </c>
      <c r="I18" s="264">
        <v>649813.43839159945</v>
      </c>
      <c r="J18" s="91">
        <v>65535</v>
      </c>
      <c r="K18" s="153">
        <v>126931</v>
      </c>
      <c r="L18" s="264">
        <v>91.129829406738281</v>
      </c>
      <c r="M18" s="133">
        <v>416748</v>
      </c>
      <c r="N18" s="267">
        <v>0</v>
      </c>
      <c r="O18" s="133">
        <v>5824</v>
      </c>
      <c r="P18" s="267">
        <v>0</v>
      </c>
      <c r="Q18" s="133">
        <v>4914</v>
      </c>
      <c r="R18" s="267">
        <v>99.877899877899878</v>
      </c>
      <c r="S18" s="133">
        <v>321070</v>
      </c>
      <c r="T18" s="267">
        <v>99.980689569252817</v>
      </c>
      <c r="U18" s="267">
        <v>99.845467032967022</v>
      </c>
      <c r="V18" s="267">
        <v>99.903058922898254</v>
      </c>
      <c r="W18" s="267">
        <v>99.723555595808335</v>
      </c>
      <c r="X18" s="267">
        <v>99.883767211890628</v>
      </c>
      <c r="Y18" s="133">
        <v>1605102</v>
      </c>
      <c r="Z18" s="267">
        <v>99.798081368037671</v>
      </c>
      <c r="AA18" s="133">
        <v>896</v>
      </c>
      <c r="AB18" s="267">
        <v>91.40625</v>
      </c>
      <c r="AC18" s="133">
        <v>5366</v>
      </c>
      <c r="AD18" s="267">
        <v>0.29817368617219531</v>
      </c>
      <c r="AE18" s="133">
        <v>403</v>
      </c>
      <c r="AF18" s="267">
        <v>98.263027295285355</v>
      </c>
      <c r="AG18" s="133">
        <v>413848</v>
      </c>
      <c r="AH18" s="267">
        <v>0.1469138427635267</v>
      </c>
      <c r="AI18" s="133">
        <v>1242</v>
      </c>
      <c r="AJ18" s="267">
        <v>96.940418679549111</v>
      </c>
      <c r="AK18" s="267">
        <v>3.7686633760141106</v>
      </c>
      <c r="AL18" s="267">
        <v>0.14774999999999999</v>
      </c>
      <c r="AM18" s="270">
        <v>0</v>
      </c>
      <c r="AN18" s="27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33">
        <v>0</v>
      </c>
      <c r="AX18" s="133">
        <v>0</v>
      </c>
      <c r="AY18" s="133">
        <v>3</v>
      </c>
      <c r="AZ18" s="133">
        <v>0</v>
      </c>
      <c r="BA18" s="133">
        <v>0</v>
      </c>
      <c r="BB18" s="133">
        <v>0</v>
      </c>
      <c r="BC18" s="133">
        <v>1138</v>
      </c>
      <c r="BD18" s="133">
        <v>1697</v>
      </c>
    </row>
    <row r="19" spans="1:56" s="175" customFormat="1" x14ac:dyDescent="0.25">
      <c r="A19" s="9">
        <v>41914</v>
      </c>
      <c r="B19" s="117" t="s">
        <v>17</v>
      </c>
      <c r="C19" s="117"/>
      <c r="D19" s="121">
        <v>4</v>
      </c>
      <c r="E19" s="89">
        <v>844</v>
      </c>
      <c r="F19" s="89">
        <v>2920</v>
      </c>
      <c r="G19" s="263">
        <v>931.34878082275395</v>
      </c>
      <c r="H19" s="263">
        <v>1.275300000142306</v>
      </c>
      <c r="I19" s="263">
        <v>2089310.2544138194</v>
      </c>
      <c r="J19" s="88"/>
      <c r="K19" s="89">
        <v>1248317</v>
      </c>
      <c r="L19" s="263">
        <v>93.877758507016495</v>
      </c>
      <c r="M19" s="124">
        <v>1703211</v>
      </c>
      <c r="N19" s="248">
        <v>0</v>
      </c>
      <c r="O19" s="124">
        <v>80840</v>
      </c>
      <c r="P19" s="248">
        <v>0</v>
      </c>
      <c r="Q19" s="124">
        <v>145568</v>
      </c>
      <c r="R19" s="248">
        <v>99.889398898415891</v>
      </c>
      <c r="S19" s="124">
        <v>1159697</v>
      </c>
      <c r="T19" s="248">
        <v>99.930413146524884</v>
      </c>
      <c r="U19" s="248">
        <v>99.791032494795559</v>
      </c>
      <c r="V19" s="248">
        <v>99.823403023150931</v>
      </c>
      <c r="W19" s="248">
        <v>99.680662513574148</v>
      </c>
      <c r="X19" s="248">
        <v>99.753939057955336</v>
      </c>
      <c r="Y19" s="124">
        <v>3201609</v>
      </c>
      <c r="Z19" s="248">
        <v>99.836363476719157</v>
      </c>
      <c r="AA19" s="124">
        <v>334615</v>
      </c>
      <c r="AB19" s="248">
        <v>99.830551469541021</v>
      </c>
      <c r="AC19" s="124">
        <v>78844</v>
      </c>
      <c r="AD19" s="248">
        <v>0.27903201506747599</v>
      </c>
      <c r="AE19" s="124">
        <v>5581</v>
      </c>
      <c r="AF19" s="248">
        <v>97.975273694173552</v>
      </c>
      <c r="AG19" s="124">
        <v>1596255</v>
      </c>
      <c r="AH19" s="248">
        <v>0.24814330882973076</v>
      </c>
      <c r="AI19" s="124">
        <v>13719</v>
      </c>
      <c r="AJ19" s="248">
        <v>95.08710521778913</v>
      </c>
      <c r="AK19" s="248">
        <v>1.764017939309545</v>
      </c>
      <c r="AL19" s="248">
        <v>7.1630650122742084E-2</v>
      </c>
      <c r="AM19" s="269"/>
      <c r="AN19" s="269"/>
      <c r="AO19" s="119"/>
      <c r="AP19" s="119"/>
      <c r="AQ19" s="119"/>
      <c r="AR19" s="119"/>
      <c r="AS19" s="119"/>
      <c r="AT19" s="119"/>
      <c r="AU19" s="119"/>
      <c r="AV19" s="119"/>
      <c r="AW19" s="124">
        <v>0</v>
      </c>
      <c r="AX19" s="124">
        <v>0</v>
      </c>
      <c r="AY19" s="124">
        <v>9</v>
      </c>
      <c r="AZ19" s="124">
        <v>1</v>
      </c>
      <c r="BA19" s="124">
        <v>0</v>
      </c>
      <c r="BB19" s="124">
        <v>1</v>
      </c>
      <c r="BC19" s="124">
        <v>1756</v>
      </c>
      <c r="BD19" s="124">
        <v>3937</v>
      </c>
    </row>
    <row r="20" spans="1:56" s="175" customFormat="1" x14ac:dyDescent="0.25">
      <c r="A20" s="9">
        <v>41914</v>
      </c>
      <c r="B20" s="118" t="s">
        <v>88</v>
      </c>
      <c r="C20" s="118"/>
      <c r="D20" s="122">
        <v>3</v>
      </c>
      <c r="E20" s="153">
        <v>650</v>
      </c>
      <c r="F20" s="153">
        <v>2338</v>
      </c>
      <c r="G20" s="264">
        <v>833.39878082275391</v>
      </c>
      <c r="H20" s="264">
        <v>1.0753000001423061</v>
      </c>
      <c r="I20" s="264">
        <v>1433272.5859375</v>
      </c>
      <c r="J20" s="91"/>
      <c r="K20" s="153">
        <v>1118612</v>
      </c>
      <c r="L20" s="264">
        <v>94.229457086973426</v>
      </c>
      <c r="M20" s="133">
        <v>1289400</v>
      </c>
      <c r="N20" s="267">
        <v>0</v>
      </c>
      <c r="O20" s="133">
        <v>75562</v>
      </c>
      <c r="P20" s="267">
        <v>0</v>
      </c>
      <c r="Q20" s="133">
        <v>141205</v>
      </c>
      <c r="R20" s="267">
        <v>99.888814268932435</v>
      </c>
      <c r="S20" s="133">
        <v>837039</v>
      </c>
      <c r="T20" s="267">
        <v>99.915058121288808</v>
      </c>
      <c r="U20" s="267">
        <v>99.800257627898574</v>
      </c>
      <c r="V20" s="267">
        <v>99.829779809573395</v>
      </c>
      <c r="W20" s="267">
        <v>99.689293981847683</v>
      </c>
      <c r="X20" s="267">
        <v>99.744982519089902</v>
      </c>
      <c r="Y20" s="133">
        <v>1526001</v>
      </c>
      <c r="Z20" s="267">
        <v>99.914613315676291</v>
      </c>
      <c r="AA20" s="133">
        <v>333608</v>
      </c>
      <c r="AB20" s="267">
        <v>99.869307630453918</v>
      </c>
      <c r="AC20" s="133">
        <v>73956</v>
      </c>
      <c r="AD20" s="267">
        <v>0.28124831245578552</v>
      </c>
      <c r="AE20" s="133">
        <v>5218</v>
      </c>
      <c r="AF20" s="267">
        <v>98.083557395013912</v>
      </c>
      <c r="AG20" s="133">
        <v>1185870</v>
      </c>
      <c r="AH20" s="267">
        <v>0.26756726912393591</v>
      </c>
      <c r="AI20" s="133">
        <v>12256</v>
      </c>
      <c r="AJ20" s="267">
        <v>94.786226867073196</v>
      </c>
      <c r="AK20" s="267">
        <v>1.5991338789463043</v>
      </c>
      <c r="AL20" s="267">
        <v>6.4576061442494392E-2</v>
      </c>
      <c r="AM20" s="270"/>
      <c r="AN20" s="270"/>
      <c r="AO20" s="120"/>
      <c r="AP20" s="120"/>
      <c r="AQ20" s="120"/>
      <c r="AR20" s="120"/>
      <c r="AS20" s="120"/>
      <c r="AT20" s="120"/>
      <c r="AU20" s="120"/>
      <c r="AV20" s="120"/>
      <c r="AW20" s="133">
        <v>0</v>
      </c>
      <c r="AX20" s="133">
        <v>0</v>
      </c>
      <c r="AY20" s="133">
        <v>6</v>
      </c>
      <c r="AZ20" s="133">
        <v>1</v>
      </c>
      <c r="BA20" s="133">
        <v>0</v>
      </c>
      <c r="BB20" s="133">
        <v>1</v>
      </c>
      <c r="BC20" s="133">
        <v>641</v>
      </c>
      <c r="BD20" s="133">
        <v>2266</v>
      </c>
    </row>
    <row r="21" spans="1:56" s="175" customFormat="1" x14ac:dyDescent="0.25">
      <c r="A21" s="9">
        <v>41914</v>
      </c>
      <c r="B21" s="146" t="s">
        <v>89</v>
      </c>
      <c r="C21" s="146"/>
      <c r="D21" s="147">
        <v>1</v>
      </c>
      <c r="E21" s="136">
        <v>194</v>
      </c>
      <c r="F21" s="136">
        <v>582</v>
      </c>
      <c r="G21" s="265">
        <v>97.950000000000074</v>
      </c>
      <c r="H21" s="265">
        <v>0.2</v>
      </c>
      <c r="I21" s="265">
        <v>656037.66847631941</v>
      </c>
      <c r="J21" s="137"/>
      <c r="K21" s="136">
        <v>129705</v>
      </c>
      <c r="L21" s="265">
        <v>90.844612121582031</v>
      </c>
      <c r="M21" s="145">
        <v>413811</v>
      </c>
      <c r="N21" s="250">
        <v>0</v>
      </c>
      <c r="O21" s="145">
        <v>5278</v>
      </c>
      <c r="P21" s="250">
        <v>0</v>
      </c>
      <c r="Q21" s="145">
        <v>4363</v>
      </c>
      <c r="R21" s="250">
        <v>99.908319963327983</v>
      </c>
      <c r="S21" s="145">
        <v>322658</v>
      </c>
      <c r="T21" s="250">
        <v>99.970247134737093</v>
      </c>
      <c r="U21" s="250">
        <v>99.658961727927249</v>
      </c>
      <c r="V21" s="250">
        <v>99.803533497176247</v>
      </c>
      <c r="W21" s="250">
        <v>99.567594355268142</v>
      </c>
      <c r="X21" s="250">
        <v>99.7738390863272</v>
      </c>
      <c r="Y21" s="145">
        <v>1675608</v>
      </c>
      <c r="Z21" s="250">
        <v>99.765100190498018</v>
      </c>
      <c r="AA21" s="145">
        <v>1007</v>
      </c>
      <c r="AB21" s="250">
        <v>86.991062562065551</v>
      </c>
      <c r="AC21" s="145">
        <v>4888</v>
      </c>
      <c r="AD21" s="250">
        <v>0.24549918166939444</v>
      </c>
      <c r="AE21" s="145">
        <v>363</v>
      </c>
      <c r="AF21" s="250">
        <v>96.418732782369148</v>
      </c>
      <c r="AG21" s="145">
        <v>410385</v>
      </c>
      <c r="AH21" s="250">
        <v>0.19201481535631176</v>
      </c>
      <c r="AI21" s="145">
        <v>1463</v>
      </c>
      <c r="AJ21" s="250">
        <v>97.607655502392348</v>
      </c>
      <c r="AK21" s="250">
        <v>3.74262666366843</v>
      </c>
      <c r="AL21" s="250">
        <v>0.15628571428571433</v>
      </c>
      <c r="AM21" s="271"/>
      <c r="AN21" s="271"/>
      <c r="AO21" s="148"/>
      <c r="AP21" s="148"/>
      <c r="AQ21" s="148"/>
      <c r="AR21" s="148"/>
      <c r="AS21" s="148"/>
      <c r="AT21" s="148"/>
      <c r="AU21" s="148"/>
      <c r="AV21" s="148"/>
      <c r="AW21" s="145">
        <v>0</v>
      </c>
      <c r="AX21" s="145">
        <v>0</v>
      </c>
      <c r="AY21" s="145">
        <v>3</v>
      </c>
      <c r="AZ21" s="145">
        <v>0</v>
      </c>
      <c r="BA21" s="145">
        <v>0</v>
      </c>
      <c r="BB21" s="145">
        <v>0</v>
      </c>
      <c r="BC21" s="145">
        <v>1115</v>
      </c>
      <c r="BD21" s="145">
        <v>1671</v>
      </c>
    </row>
    <row r="22" spans="1:56" s="175" customFormat="1" x14ac:dyDescent="0.25">
      <c r="A22" s="9">
        <v>41914</v>
      </c>
      <c r="B22" s="149" t="s">
        <v>75</v>
      </c>
      <c r="C22" s="149" t="s">
        <v>86</v>
      </c>
      <c r="D22" s="150" t="s">
        <v>118</v>
      </c>
      <c r="E22" s="153">
        <v>39</v>
      </c>
      <c r="F22" s="153">
        <v>181</v>
      </c>
      <c r="G22" s="264">
        <v>180.91651916503906</v>
      </c>
      <c r="H22" s="264">
        <v>0.23329998552799225</v>
      </c>
      <c r="I22" s="264">
        <v>111002.0859375</v>
      </c>
      <c r="J22" s="92">
        <v>0</v>
      </c>
      <c r="K22" s="153">
        <v>193371</v>
      </c>
      <c r="L22" s="264">
        <v>97.554962158203125</v>
      </c>
      <c r="M22" s="153">
        <v>174993</v>
      </c>
      <c r="N22" s="264">
        <v>0</v>
      </c>
      <c r="O22" s="153">
        <v>19141</v>
      </c>
      <c r="P22" s="264">
        <v>0</v>
      </c>
      <c r="Q22" s="153">
        <v>30622</v>
      </c>
      <c r="R22" s="264">
        <v>99.898765563964844</v>
      </c>
      <c r="S22" s="153">
        <v>126648</v>
      </c>
      <c r="T22" s="264">
        <v>99.9376220703125</v>
      </c>
      <c r="U22" s="264">
        <v>99.733558654785156</v>
      </c>
      <c r="V22" s="264">
        <v>99.701133728027344</v>
      </c>
      <c r="W22" s="264">
        <v>99.632591247558594</v>
      </c>
      <c r="X22" s="264">
        <v>99.638938903808594</v>
      </c>
      <c r="Y22" s="153">
        <v>192916</v>
      </c>
      <c r="Z22" s="264">
        <v>99.930023193359375</v>
      </c>
      <c r="AA22" s="153">
        <v>41457</v>
      </c>
      <c r="AB22" s="264">
        <v>99.88421630859375</v>
      </c>
      <c r="AC22" s="153">
        <v>19230</v>
      </c>
      <c r="AD22" s="264">
        <v>0.30681228637695313</v>
      </c>
      <c r="AE22" s="153">
        <v>1903</v>
      </c>
      <c r="AF22" s="264">
        <v>98.7913818359375</v>
      </c>
      <c r="AG22" s="153">
        <v>175132</v>
      </c>
      <c r="AH22" s="264">
        <v>0.17187036573886871</v>
      </c>
      <c r="AI22" s="153">
        <v>3321</v>
      </c>
      <c r="AJ22" s="264">
        <v>94.278831481933594</v>
      </c>
      <c r="AK22" s="264">
        <v>1.5303390026092529</v>
      </c>
      <c r="AL22" s="264">
        <v>5.7784508913755417E-2</v>
      </c>
      <c r="AM22" s="264">
        <v>0</v>
      </c>
      <c r="AN22" s="264">
        <v>0</v>
      </c>
      <c r="AO22" s="92">
        <v>0</v>
      </c>
      <c r="AP22" s="92">
        <v>0</v>
      </c>
      <c r="AQ22" s="92">
        <v>0</v>
      </c>
      <c r="AR22" s="92">
        <v>0</v>
      </c>
      <c r="AS22" s="92">
        <v>0</v>
      </c>
      <c r="AT22" s="92">
        <v>0</v>
      </c>
      <c r="AU22" s="92">
        <v>0</v>
      </c>
      <c r="AV22" s="92">
        <v>0</v>
      </c>
      <c r="AW22" s="93">
        <v>0</v>
      </c>
      <c r="AX22" s="93">
        <v>0</v>
      </c>
      <c r="AY22" s="93">
        <v>3</v>
      </c>
      <c r="AZ22" s="93">
        <v>0</v>
      </c>
      <c r="BA22" s="93">
        <v>0</v>
      </c>
      <c r="BB22" s="93">
        <v>0</v>
      </c>
      <c r="BC22" s="153">
        <v>49</v>
      </c>
      <c r="BD22" s="153">
        <v>177</v>
      </c>
    </row>
    <row r="23" spans="1:56" s="175" customFormat="1" x14ac:dyDescent="0.25">
      <c r="A23" s="9">
        <v>41914</v>
      </c>
      <c r="B23" s="149" t="s">
        <v>76</v>
      </c>
      <c r="C23" s="149" t="s">
        <v>86</v>
      </c>
      <c r="D23" s="150" t="s">
        <v>119</v>
      </c>
      <c r="E23" s="153">
        <v>52</v>
      </c>
      <c r="F23" s="153">
        <v>174</v>
      </c>
      <c r="G23" s="264">
        <v>69.220970153808594</v>
      </c>
      <c r="H23" s="264">
        <v>0</v>
      </c>
      <c r="I23" s="264">
        <v>86203.0390625</v>
      </c>
      <c r="J23" s="92">
        <v>0</v>
      </c>
      <c r="K23" s="153">
        <v>73579</v>
      </c>
      <c r="L23" s="264">
        <v>86.00823974609375</v>
      </c>
      <c r="M23" s="153">
        <v>91683</v>
      </c>
      <c r="N23" s="264">
        <v>0</v>
      </c>
      <c r="O23" s="153">
        <v>5426</v>
      </c>
      <c r="P23" s="264">
        <v>0</v>
      </c>
      <c r="Q23" s="153">
        <v>9638</v>
      </c>
      <c r="R23" s="264">
        <v>99.823616027832031</v>
      </c>
      <c r="S23" s="153">
        <v>66744</v>
      </c>
      <c r="T23" s="264">
        <v>99.934074401855469</v>
      </c>
      <c r="U23" s="264">
        <v>99.760414123535156</v>
      </c>
      <c r="V23" s="264">
        <v>99.886566162109375</v>
      </c>
      <c r="W23" s="264">
        <v>99.584449768066406</v>
      </c>
      <c r="X23" s="264">
        <v>99.820716857910156</v>
      </c>
      <c r="Y23" s="153">
        <v>95508</v>
      </c>
      <c r="Z23" s="264">
        <v>99.907859802246094</v>
      </c>
      <c r="AA23" s="153">
        <v>19561</v>
      </c>
      <c r="AB23" s="264">
        <v>99.902870178222656</v>
      </c>
      <c r="AC23" s="153">
        <v>5499</v>
      </c>
      <c r="AD23" s="264">
        <v>0.38188761472702026</v>
      </c>
      <c r="AE23" s="153">
        <v>80</v>
      </c>
      <c r="AF23" s="264">
        <v>98.75</v>
      </c>
      <c r="AG23" s="153">
        <v>91277</v>
      </c>
      <c r="AH23" s="264">
        <v>0.33743441104888916</v>
      </c>
      <c r="AI23" s="153">
        <v>807</v>
      </c>
      <c r="AJ23" s="264">
        <v>95.167289733886719</v>
      </c>
      <c r="AK23" s="264">
        <v>1.7582969665527344</v>
      </c>
      <c r="AL23" s="264">
        <v>5.160575732588768E-2</v>
      </c>
      <c r="AM23" s="264">
        <v>0</v>
      </c>
      <c r="AN23" s="264">
        <v>0</v>
      </c>
      <c r="AO23" s="92">
        <v>0</v>
      </c>
      <c r="AP23" s="92">
        <v>0</v>
      </c>
      <c r="AQ23" s="92">
        <v>0</v>
      </c>
      <c r="AR23" s="92">
        <v>0</v>
      </c>
      <c r="AS23" s="92">
        <v>0</v>
      </c>
      <c r="AT23" s="92">
        <v>0</v>
      </c>
      <c r="AU23" s="92">
        <v>0</v>
      </c>
      <c r="AV23" s="92">
        <v>0</v>
      </c>
      <c r="AW23" s="93">
        <v>0</v>
      </c>
      <c r="AX23" s="93">
        <v>0</v>
      </c>
      <c r="AY23" s="93">
        <v>0</v>
      </c>
      <c r="AZ23" s="93">
        <v>0</v>
      </c>
      <c r="BA23" s="93">
        <v>0</v>
      </c>
      <c r="BB23" s="93">
        <v>0</v>
      </c>
      <c r="BC23" s="153">
        <v>42</v>
      </c>
      <c r="BD23" s="153">
        <v>173</v>
      </c>
    </row>
    <row r="24" spans="1:56" s="175" customFormat="1" x14ac:dyDescent="0.25">
      <c r="A24" s="9">
        <v>41914</v>
      </c>
      <c r="B24" s="149" t="s">
        <v>77</v>
      </c>
      <c r="C24" s="149" t="s">
        <v>86</v>
      </c>
      <c r="D24" s="150" t="s">
        <v>118</v>
      </c>
      <c r="E24" s="153">
        <v>63</v>
      </c>
      <c r="F24" s="153">
        <v>340</v>
      </c>
      <c r="G24" s="264">
        <v>114.28668212890625</v>
      </c>
      <c r="H24" s="264">
        <v>0.40420001745223999</v>
      </c>
      <c r="I24" s="264">
        <v>149764.453125</v>
      </c>
      <c r="J24" s="92">
        <v>0</v>
      </c>
      <c r="K24" s="153">
        <v>137856</v>
      </c>
      <c r="L24" s="264">
        <v>97.141944885253906</v>
      </c>
      <c r="M24" s="153">
        <v>135689</v>
      </c>
      <c r="N24" s="264">
        <v>0</v>
      </c>
      <c r="O24" s="153">
        <v>9545</v>
      </c>
      <c r="P24" s="264">
        <v>0</v>
      </c>
      <c r="Q24" s="153">
        <v>18629</v>
      </c>
      <c r="R24" s="264">
        <v>99.967788696289063</v>
      </c>
      <c r="S24" s="153">
        <v>95159</v>
      </c>
      <c r="T24" s="264">
        <v>99.96636962890625</v>
      </c>
      <c r="U24" s="264">
        <v>99.905708312988281</v>
      </c>
      <c r="V24" s="264">
        <v>99.893135070800781</v>
      </c>
      <c r="W24" s="264">
        <v>99.873527526855469</v>
      </c>
      <c r="X24" s="264">
        <v>99.859542846679688</v>
      </c>
      <c r="Y24" s="153">
        <v>201964</v>
      </c>
      <c r="Z24" s="264">
        <v>99.905426025390625</v>
      </c>
      <c r="AA24" s="153">
        <v>43626</v>
      </c>
      <c r="AB24" s="264">
        <v>99.922065734863281</v>
      </c>
      <c r="AC24" s="153">
        <v>9487</v>
      </c>
      <c r="AD24" s="264">
        <v>0.32676294445991516</v>
      </c>
      <c r="AE24" s="153">
        <v>499</v>
      </c>
      <c r="AF24" s="264">
        <v>97.995994567871094</v>
      </c>
      <c r="AG24" s="153">
        <v>135619</v>
      </c>
      <c r="AH24" s="264">
        <v>0.2359551340341568</v>
      </c>
      <c r="AI24" s="153">
        <v>830</v>
      </c>
      <c r="AJ24" s="264">
        <v>93.012046813964844</v>
      </c>
      <c r="AK24" s="264">
        <v>1.6071056127548218</v>
      </c>
      <c r="AL24" s="264">
        <v>6.3512630760669708E-2</v>
      </c>
      <c r="AM24" s="264">
        <v>0</v>
      </c>
      <c r="AN24" s="264">
        <v>0</v>
      </c>
      <c r="AO24" s="92">
        <v>0</v>
      </c>
      <c r="AP24" s="92">
        <v>0</v>
      </c>
      <c r="AQ24" s="92">
        <v>0</v>
      </c>
      <c r="AR24" s="92">
        <v>0</v>
      </c>
      <c r="AS24" s="92">
        <v>0</v>
      </c>
      <c r="AT24" s="92">
        <v>0</v>
      </c>
      <c r="AU24" s="92">
        <v>0</v>
      </c>
      <c r="AV24" s="92">
        <v>0</v>
      </c>
      <c r="AW24" s="93">
        <v>0</v>
      </c>
      <c r="AX24" s="93">
        <v>0</v>
      </c>
      <c r="AY24" s="93">
        <v>0</v>
      </c>
      <c r="AZ24" s="93">
        <v>0</v>
      </c>
      <c r="BA24" s="93">
        <v>0</v>
      </c>
      <c r="BB24" s="93">
        <v>0</v>
      </c>
      <c r="BC24" s="153">
        <v>86</v>
      </c>
      <c r="BD24" s="153">
        <v>329</v>
      </c>
    </row>
    <row r="25" spans="1:56" s="175" customFormat="1" x14ac:dyDescent="0.25">
      <c r="A25" s="9">
        <v>41914</v>
      </c>
      <c r="B25" s="149" t="s">
        <v>124</v>
      </c>
      <c r="C25" s="149" t="s">
        <v>86</v>
      </c>
      <c r="D25" s="150" t="s">
        <v>118</v>
      </c>
      <c r="E25" s="153">
        <v>42</v>
      </c>
      <c r="F25" s="153">
        <v>136</v>
      </c>
      <c r="G25" s="264">
        <v>43.862407684326172</v>
      </c>
      <c r="H25" s="264">
        <v>4.19999985024333E-3</v>
      </c>
      <c r="I25" s="264">
        <v>62953.97265625</v>
      </c>
      <c r="J25" s="92">
        <v>0</v>
      </c>
      <c r="K25" s="153">
        <v>137856</v>
      </c>
      <c r="L25" s="264">
        <v>97.141944885253906</v>
      </c>
      <c r="M25" s="153">
        <v>74109</v>
      </c>
      <c r="N25" s="264">
        <v>0</v>
      </c>
      <c r="O25" s="153">
        <v>3862</v>
      </c>
      <c r="P25" s="264">
        <v>0</v>
      </c>
      <c r="Q25" s="153">
        <v>6871</v>
      </c>
      <c r="R25" s="264">
        <v>99.941787719726563</v>
      </c>
      <c r="S25" s="153">
        <v>50256</v>
      </c>
      <c r="T25" s="264">
        <v>99.952247619628906</v>
      </c>
      <c r="U25" s="264">
        <v>99.89642333984375</v>
      </c>
      <c r="V25" s="264">
        <v>99.878555297851563</v>
      </c>
      <c r="W25" s="264">
        <v>99.838272094726563</v>
      </c>
      <c r="X25" s="264">
        <v>99.830863952636719</v>
      </c>
      <c r="Y25" s="153">
        <v>81503</v>
      </c>
      <c r="Z25" s="264">
        <v>99.921478271484375</v>
      </c>
      <c r="AA25" s="153">
        <v>13994</v>
      </c>
      <c r="AB25" s="264">
        <v>99.885665893554687</v>
      </c>
      <c r="AC25" s="153">
        <v>3832</v>
      </c>
      <c r="AD25" s="264">
        <v>0.23486429452896118</v>
      </c>
      <c r="AE25" s="153">
        <v>281</v>
      </c>
      <c r="AF25" s="264">
        <v>89.323844909667969</v>
      </c>
      <c r="AG25" s="153">
        <v>74100</v>
      </c>
      <c r="AH25" s="264">
        <v>0.19028340280056</v>
      </c>
      <c r="AI25" s="153">
        <v>780</v>
      </c>
      <c r="AJ25" s="264">
        <v>91.794868469238281</v>
      </c>
      <c r="AK25" s="264">
        <v>1.6016178131103516</v>
      </c>
      <c r="AL25" s="264">
        <v>6.8754382431507111E-2</v>
      </c>
      <c r="AM25" s="264">
        <v>0</v>
      </c>
      <c r="AN25" s="264">
        <v>0</v>
      </c>
      <c r="AO25" s="92">
        <v>0</v>
      </c>
      <c r="AP25" s="92">
        <v>0</v>
      </c>
      <c r="AQ25" s="92">
        <v>0</v>
      </c>
      <c r="AR25" s="92">
        <v>0</v>
      </c>
      <c r="AS25" s="92">
        <v>0</v>
      </c>
      <c r="AT25" s="92">
        <v>0</v>
      </c>
      <c r="AU25" s="92">
        <v>0</v>
      </c>
      <c r="AV25" s="92">
        <v>0</v>
      </c>
      <c r="AW25" s="93">
        <v>0</v>
      </c>
      <c r="AX25" s="93">
        <v>0</v>
      </c>
      <c r="AY25" s="93">
        <v>0</v>
      </c>
      <c r="AZ25" s="93">
        <v>0</v>
      </c>
      <c r="BA25" s="93">
        <v>0</v>
      </c>
      <c r="BB25" s="93">
        <v>0</v>
      </c>
      <c r="BC25" s="153">
        <v>39</v>
      </c>
      <c r="BD25" s="153">
        <v>132</v>
      </c>
    </row>
    <row r="26" spans="1:56" s="175" customFormat="1" x14ac:dyDescent="0.25">
      <c r="A26" s="9">
        <v>41914</v>
      </c>
      <c r="B26" s="149" t="s">
        <v>78</v>
      </c>
      <c r="C26" s="149" t="s">
        <v>86</v>
      </c>
      <c r="D26" s="150" t="s">
        <v>118</v>
      </c>
      <c r="E26" s="153">
        <v>33</v>
      </c>
      <c r="F26" s="153">
        <v>107</v>
      </c>
      <c r="G26" s="264">
        <v>82.915817260742187</v>
      </c>
      <c r="H26" s="264">
        <v>0</v>
      </c>
      <c r="I26" s="264">
        <v>60533.3671875</v>
      </c>
      <c r="J26" s="92">
        <v>0</v>
      </c>
      <c r="K26" s="153">
        <v>95462</v>
      </c>
      <c r="L26" s="264">
        <v>100.59604644775391</v>
      </c>
      <c r="M26" s="153">
        <v>72332</v>
      </c>
      <c r="N26" s="264">
        <v>0</v>
      </c>
      <c r="O26" s="153">
        <v>7526</v>
      </c>
      <c r="P26" s="264">
        <v>0</v>
      </c>
      <c r="Q26" s="153">
        <v>14159</v>
      </c>
      <c r="R26" s="264">
        <v>99.936439514160156</v>
      </c>
      <c r="S26" s="153">
        <v>54719</v>
      </c>
      <c r="T26" s="264">
        <v>99.90679931640625</v>
      </c>
      <c r="U26" s="264">
        <v>99.813980102539063</v>
      </c>
      <c r="V26" s="264">
        <v>99.882484436035156</v>
      </c>
      <c r="W26" s="264">
        <v>99.750534057617188</v>
      </c>
      <c r="X26" s="264">
        <v>99.789390563964844</v>
      </c>
      <c r="Y26" s="153">
        <v>83567</v>
      </c>
      <c r="Z26" s="264">
        <v>99.910255432128906</v>
      </c>
      <c r="AA26" s="153">
        <v>14351</v>
      </c>
      <c r="AB26" s="264">
        <v>99.846702575683594</v>
      </c>
      <c r="AC26" s="153">
        <v>7482</v>
      </c>
      <c r="AD26" s="264">
        <v>0.16038492321968079</v>
      </c>
      <c r="AE26" s="153">
        <v>480</v>
      </c>
      <c r="AF26" s="264">
        <v>98.958335876464844</v>
      </c>
      <c r="AG26" s="153">
        <v>72538</v>
      </c>
      <c r="AH26" s="264">
        <v>0.38324740529060364</v>
      </c>
      <c r="AI26" s="153">
        <v>777</v>
      </c>
      <c r="AJ26" s="264">
        <v>94.337196350097656</v>
      </c>
      <c r="AK26" s="264">
        <v>1.7208728790283203</v>
      </c>
      <c r="AL26" s="264">
        <v>7.6658882200717926E-2</v>
      </c>
      <c r="AM26" s="264">
        <v>0</v>
      </c>
      <c r="AN26" s="264">
        <v>0</v>
      </c>
      <c r="AO26" s="92">
        <v>0</v>
      </c>
      <c r="AP26" s="92">
        <v>0</v>
      </c>
      <c r="AQ26" s="92">
        <v>0</v>
      </c>
      <c r="AR26" s="92">
        <v>0</v>
      </c>
      <c r="AS26" s="92">
        <v>0</v>
      </c>
      <c r="AT26" s="92">
        <v>0</v>
      </c>
      <c r="AU26" s="92">
        <v>0</v>
      </c>
      <c r="AV26" s="92">
        <v>0</v>
      </c>
      <c r="AW26" s="93">
        <v>0</v>
      </c>
      <c r="AX26" s="93">
        <v>0</v>
      </c>
      <c r="AY26" s="93">
        <v>0</v>
      </c>
      <c r="AZ26" s="93">
        <v>0</v>
      </c>
      <c r="BA26" s="93">
        <v>0</v>
      </c>
      <c r="BB26" s="93">
        <v>0</v>
      </c>
      <c r="BC26" s="153">
        <v>22</v>
      </c>
      <c r="BD26" s="153">
        <v>102</v>
      </c>
    </row>
    <row r="27" spans="1:56" s="175" customFormat="1" x14ac:dyDescent="0.25">
      <c r="A27" s="9">
        <v>41914</v>
      </c>
      <c r="B27" s="149" t="s">
        <v>79</v>
      </c>
      <c r="C27" s="149" t="s">
        <v>86</v>
      </c>
      <c r="D27" s="150" t="s">
        <v>119</v>
      </c>
      <c r="E27" s="153">
        <v>77</v>
      </c>
      <c r="F27" s="153">
        <v>267</v>
      </c>
      <c r="G27" s="264">
        <v>74.037178039550781</v>
      </c>
      <c r="H27" s="264">
        <v>2.4999998509883881E-2</v>
      </c>
      <c r="I27" s="264">
        <v>165933.671875</v>
      </c>
      <c r="J27" s="92">
        <v>0</v>
      </c>
      <c r="K27" s="153">
        <v>75930</v>
      </c>
      <c r="L27" s="264">
        <v>91.630447387695313</v>
      </c>
      <c r="M27" s="153">
        <v>157969</v>
      </c>
      <c r="N27" s="264">
        <v>0</v>
      </c>
      <c r="O27" s="153">
        <v>5932</v>
      </c>
      <c r="P27" s="264">
        <v>0</v>
      </c>
      <c r="Q27" s="153">
        <v>13780</v>
      </c>
      <c r="R27" s="264">
        <v>99.92742919921875</v>
      </c>
      <c r="S27" s="153">
        <v>109404</v>
      </c>
      <c r="T27" s="264">
        <v>99.883918762207031</v>
      </c>
      <c r="U27" s="264">
        <v>99.730278015136719</v>
      </c>
      <c r="V27" s="264">
        <v>99.806922912597656</v>
      </c>
      <c r="W27" s="264">
        <v>99.657905578613281</v>
      </c>
      <c r="X27" s="264">
        <v>99.691062927246094</v>
      </c>
      <c r="Y27" s="153">
        <v>196296</v>
      </c>
      <c r="Z27" s="264">
        <v>99.912887573242188</v>
      </c>
      <c r="AA27" s="153">
        <v>43697</v>
      </c>
      <c r="AB27" s="264">
        <v>99.890151977539062</v>
      </c>
      <c r="AC27" s="153">
        <v>5939</v>
      </c>
      <c r="AD27" s="264">
        <v>0.26940563321113586</v>
      </c>
      <c r="AE27" s="153">
        <v>387</v>
      </c>
      <c r="AF27" s="264">
        <v>97.932815551757813</v>
      </c>
      <c r="AG27" s="153">
        <v>158601</v>
      </c>
      <c r="AH27" s="264">
        <v>0.31084293127059937</v>
      </c>
      <c r="AI27" s="153">
        <v>1625</v>
      </c>
      <c r="AJ27" s="264">
        <v>95.876922607421875</v>
      </c>
      <c r="AK27" s="264">
        <v>1.370539665222168</v>
      </c>
      <c r="AL27" s="264">
        <v>6.0616102069616318E-2</v>
      </c>
      <c r="AM27" s="264">
        <v>0</v>
      </c>
      <c r="AN27" s="264">
        <v>0</v>
      </c>
      <c r="AO27" s="92">
        <v>0</v>
      </c>
      <c r="AP27" s="92">
        <v>0</v>
      </c>
      <c r="AQ27" s="92">
        <v>0</v>
      </c>
      <c r="AR27" s="92">
        <v>0</v>
      </c>
      <c r="AS27" s="92">
        <v>0</v>
      </c>
      <c r="AT27" s="92">
        <v>0</v>
      </c>
      <c r="AU27" s="92">
        <v>0</v>
      </c>
      <c r="AV27" s="92">
        <v>0</v>
      </c>
      <c r="AW27" s="93">
        <v>0</v>
      </c>
      <c r="AX27" s="93">
        <v>0</v>
      </c>
      <c r="AY27" s="93">
        <v>2</v>
      </c>
      <c r="AZ27" s="93">
        <v>0</v>
      </c>
      <c r="BA27" s="93">
        <v>0</v>
      </c>
      <c r="BB27" s="93">
        <v>0</v>
      </c>
      <c r="BC27" s="153">
        <v>94</v>
      </c>
      <c r="BD27" s="153">
        <v>262</v>
      </c>
    </row>
    <row r="28" spans="1:56" s="175" customFormat="1" x14ac:dyDescent="0.25">
      <c r="A28" s="9">
        <v>41914</v>
      </c>
      <c r="B28" s="149" t="s">
        <v>80</v>
      </c>
      <c r="C28" s="149" t="s">
        <v>86</v>
      </c>
      <c r="D28" s="150" t="s">
        <v>119</v>
      </c>
      <c r="E28" s="153">
        <v>57</v>
      </c>
      <c r="F28" s="153">
        <v>180</v>
      </c>
      <c r="G28" s="264">
        <v>54.300098419189453</v>
      </c>
      <c r="H28" s="264">
        <v>5.4199997335672379E-2</v>
      </c>
      <c r="I28" s="264">
        <v>103325.3671875</v>
      </c>
      <c r="J28" s="92">
        <v>0</v>
      </c>
      <c r="K28" s="153">
        <v>52385</v>
      </c>
      <c r="L28" s="264">
        <v>89.178199768066406</v>
      </c>
      <c r="M28" s="153">
        <v>89582</v>
      </c>
      <c r="N28" s="264">
        <v>0</v>
      </c>
      <c r="O28" s="153">
        <v>4237</v>
      </c>
      <c r="P28" s="264">
        <v>0</v>
      </c>
      <c r="Q28" s="153">
        <v>7819</v>
      </c>
      <c r="R28" s="264">
        <v>99.897682189941406</v>
      </c>
      <c r="S28" s="153">
        <v>60696</v>
      </c>
      <c r="T28" s="264">
        <v>99.830299377441406</v>
      </c>
      <c r="U28" s="264">
        <v>99.716781616210937</v>
      </c>
      <c r="V28" s="264">
        <v>99.862693786621094</v>
      </c>
      <c r="W28" s="264">
        <v>99.614753723144531</v>
      </c>
      <c r="X28" s="264">
        <v>99.693229675292969</v>
      </c>
      <c r="Y28" s="153">
        <v>110157</v>
      </c>
      <c r="Z28" s="264">
        <v>99.921928405761719</v>
      </c>
      <c r="AA28" s="153">
        <v>22746</v>
      </c>
      <c r="AB28" s="264">
        <v>99.912071228027344</v>
      </c>
      <c r="AC28" s="153">
        <v>4224</v>
      </c>
      <c r="AD28" s="264">
        <v>0.21306818723678589</v>
      </c>
      <c r="AE28" s="153">
        <v>231</v>
      </c>
      <c r="AF28" s="264">
        <v>98.701301574707031</v>
      </c>
      <c r="AG28" s="153">
        <v>90204</v>
      </c>
      <c r="AH28" s="264">
        <v>0.29710432887077332</v>
      </c>
      <c r="AI28" s="153">
        <v>951</v>
      </c>
      <c r="AJ28" s="264">
        <v>97.476341247558594</v>
      </c>
      <c r="AK28" s="264">
        <v>1.7813295125961304</v>
      </c>
      <c r="AL28" s="264">
        <v>6.8012215197086334E-2</v>
      </c>
      <c r="AM28" s="264">
        <v>0</v>
      </c>
      <c r="AN28" s="264">
        <v>0</v>
      </c>
      <c r="AO28" s="92">
        <v>0</v>
      </c>
      <c r="AP28" s="92">
        <v>0</v>
      </c>
      <c r="AQ28" s="92">
        <v>0</v>
      </c>
      <c r="AR28" s="92">
        <v>0</v>
      </c>
      <c r="AS28" s="92">
        <v>0</v>
      </c>
      <c r="AT28" s="92">
        <v>0</v>
      </c>
      <c r="AU28" s="92">
        <v>0</v>
      </c>
      <c r="AV28" s="92">
        <v>0</v>
      </c>
      <c r="AW28" s="93">
        <v>0</v>
      </c>
      <c r="AX28" s="93">
        <v>0</v>
      </c>
      <c r="AY28" s="93">
        <v>0</v>
      </c>
      <c r="AZ28" s="93">
        <v>0</v>
      </c>
      <c r="BA28" s="93">
        <v>0</v>
      </c>
      <c r="BB28" s="93">
        <v>0</v>
      </c>
      <c r="BC28" s="153">
        <v>38</v>
      </c>
      <c r="BD28" s="153">
        <v>175</v>
      </c>
    </row>
    <row r="29" spans="1:56" s="175" customFormat="1" x14ac:dyDescent="0.25">
      <c r="A29" s="9">
        <v>41914</v>
      </c>
      <c r="B29" s="149" t="s">
        <v>81</v>
      </c>
      <c r="C29" s="149" t="s">
        <v>86</v>
      </c>
      <c r="D29" s="150" t="s">
        <v>119</v>
      </c>
      <c r="E29" s="153">
        <v>40</v>
      </c>
      <c r="F29" s="153">
        <v>136</v>
      </c>
      <c r="G29" s="264">
        <v>44.5791015625</v>
      </c>
      <c r="H29" s="264">
        <v>0</v>
      </c>
      <c r="I29" s="264">
        <v>87714.078125</v>
      </c>
      <c r="J29" s="92">
        <v>0</v>
      </c>
      <c r="K29" s="153">
        <v>110738</v>
      </c>
      <c r="L29" s="264">
        <v>89.644027709960938</v>
      </c>
      <c r="M29" s="153">
        <v>70704</v>
      </c>
      <c r="N29" s="264">
        <v>0</v>
      </c>
      <c r="O29" s="153">
        <v>3765</v>
      </c>
      <c r="P29" s="264">
        <v>0</v>
      </c>
      <c r="Q29" s="153">
        <v>7246</v>
      </c>
      <c r="R29" s="264">
        <v>99.917198181152344</v>
      </c>
      <c r="S29" s="153">
        <v>50584</v>
      </c>
      <c r="T29" s="264">
        <v>99.930809020996094</v>
      </c>
      <c r="U29" s="264">
        <v>99.787513732910156</v>
      </c>
      <c r="V29" s="264">
        <v>99.834518432617188</v>
      </c>
      <c r="W29" s="264">
        <v>99.704887390136719</v>
      </c>
      <c r="X29" s="264">
        <v>99.76544189453125</v>
      </c>
      <c r="Y29" s="153">
        <v>99600</v>
      </c>
      <c r="Z29" s="264">
        <v>99.922691345214844</v>
      </c>
      <c r="AA29" s="153">
        <v>25935</v>
      </c>
      <c r="AB29" s="264">
        <v>99.907463073730469</v>
      </c>
      <c r="AC29" s="153">
        <v>3763</v>
      </c>
      <c r="AD29" s="264">
        <v>0.13287270069122314</v>
      </c>
      <c r="AE29" s="153">
        <v>229</v>
      </c>
      <c r="AF29" s="264">
        <v>98.689956665039063</v>
      </c>
      <c r="AG29" s="153">
        <v>69815</v>
      </c>
      <c r="AH29" s="264">
        <v>0.31368616223335266</v>
      </c>
      <c r="AI29" s="153">
        <v>693</v>
      </c>
      <c r="AJ29" s="264">
        <v>96.825393676757813</v>
      </c>
      <c r="AK29" s="264">
        <v>1.2948333024978638</v>
      </c>
      <c r="AL29" s="264">
        <v>6.1752930283546448E-2</v>
      </c>
      <c r="AM29" s="264">
        <v>0</v>
      </c>
      <c r="AN29" s="264">
        <v>0</v>
      </c>
      <c r="AO29" s="92">
        <v>0</v>
      </c>
      <c r="AP29" s="92">
        <v>0</v>
      </c>
      <c r="AQ29" s="92">
        <v>0</v>
      </c>
      <c r="AR29" s="92">
        <v>0</v>
      </c>
      <c r="AS29" s="92">
        <v>0</v>
      </c>
      <c r="AT29" s="92">
        <v>0</v>
      </c>
      <c r="AU29" s="92">
        <v>0</v>
      </c>
      <c r="AV29" s="92">
        <v>0</v>
      </c>
      <c r="AW29" s="93">
        <v>0</v>
      </c>
      <c r="AX29" s="93">
        <v>0</v>
      </c>
      <c r="AY29" s="93">
        <v>0</v>
      </c>
      <c r="AZ29" s="93">
        <v>0</v>
      </c>
      <c r="BA29" s="93">
        <v>0</v>
      </c>
      <c r="BB29" s="93">
        <v>0</v>
      </c>
      <c r="BC29" s="153">
        <v>41</v>
      </c>
      <c r="BD29" s="153">
        <v>133</v>
      </c>
    </row>
    <row r="30" spans="1:56" s="175" customFormat="1" x14ac:dyDescent="0.25">
      <c r="A30" s="9">
        <v>41914</v>
      </c>
      <c r="B30" s="149" t="s">
        <v>125</v>
      </c>
      <c r="C30" s="149" t="s">
        <v>86</v>
      </c>
      <c r="D30" s="150" t="s">
        <v>119</v>
      </c>
      <c r="E30" s="153">
        <v>16</v>
      </c>
      <c r="F30" s="153">
        <v>62</v>
      </c>
      <c r="G30" s="264">
        <v>45.716800689697266</v>
      </c>
      <c r="H30" s="264">
        <v>0.10000000149011612</v>
      </c>
      <c r="I30" s="264">
        <v>36157.60546875</v>
      </c>
      <c r="J30" s="92">
        <v>0</v>
      </c>
      <c r="K30" s="153">
        <v>110738</v>
      </c>
      <c r="L30" s="264">
        <v>89.644027709960938</v>
      </c>
      <c r="M30" s="153">
        <v>51004</v>
      </c>
      <c r="N30" s="264">
        <v>0</v>
      </c>
      <c r="O30" s="153">
        <v>4303</v>
      </c>
      <c r="P30" s="264">
        <v>0</v>
      </c>
      <c r="Q30" s="153">
        <v>8048</v>
      </c>
      <c r="R30" s="264">
        <v>99.937873840332031</v>
      </c>
      <c r="S30" s="153">
        <v>35687</v>
      </c>
      <c r="T30" s="264">
        <v>99.943954467773438</v>
      </c>
      <c r="U30" s="264">
        <v>99.837326049804687</v>
      </c>
      <c r="V30" s="264">
        <v>99.5863037109375</v>
      </c>
      <c r="W30" s="264">
        <v>99.775299072265625</v>
      </c>
      <c r="X30" s="264">
        <v>99.530487060546875</v>
      </c>
      <c r="Y30" s="153">
        <v>62212</v>
      </c>
      <c r="Z30" s="264">
        <v>99.937309265136719</v>
      </c>
      <c r="AA30" s="153">
        <v>12275</v>
      </c>
      <c r="AB30" s="264">
        <v>99.877799987792969</v>
      </c>
      <c r="AC30" s="153">
        <v>4322</v>
      </c>
      <c r="AD30" s="264">
        <v>0.32392409443855286</v>
      </c>
      <c r="AE30" s="153">
        <v>294</v>
      </c>
      <c r="AF30" s="264">
        <v>97.959182739257813</v>
      </c>
      <c r="AG30" s="153">
        <v>50597</v>
      </c>
      <c r="AH30" s="264">
        <v>0.26681423187255859</v>
      </c>
      <c r="AI30" s="153">
        <v>627</v>
      </c>
      <c r="AJ30" s="264">
        <v>94.258369445800781</v>
      </c>
      <c r="AK30" s="264">
        <v>1.4322242736816406</v>
      </c>
      <c r="AL30" s="264">
        <v>4.8356447368860245E-2</v>
      </c>
      <c r="AM30" s="264">
        <v>0</v>
      </c>
      <c r="AN30" s="264">
        <v>0</v>
      </c>
      <c r="AO30" s="92">
        <v>0</v>
      </c>
      <c r="AP30" s="92">
        <v>0</v>
      </c>
      <c r="AQ30" s="92">
        <v>0</v>
      </c>
      <c r="AR30" s="92">
        <v>0</v>
      </c>
      <c r="AS30" s="92">
        <v>0</v>
      </c>
      <c r="AT30" s="92">
        <v>0</v>
      </c>
      <c r="AU30" s="92">
        <v>0</v>
      </c>
      <c r="AV30" s="92">
        <v>0</v>
      </c>
      <c r="AW30" s="93">
        <v>0</v>
      </c>
      <c r="AX30" s="93">
        <v>0</v>
      </c>
      <c r="AY30" s="93">
        <v>0</v>
      </c>
      <c r="AZ30" s="93">
        <v>0</v>
      </c>
      <c r="BA30" s="93">
        <v>0</v>
      </c>
      <c r="BB30" s="93">
        <v>0</v>
      </c>
      <c r="BC30" s="153">
        <v>19</v>
      </c>
      <c r="BD30" s="153">
        <v>62</v>
      </c>
    </row>
    <row r="31" spans="1:56" s="175" customFormat="1" x14ac:dyDescent="0.25">
      <c r="A31" s="9">
        <v>41914</v>
      </c>
      <c r="B31" s="151" t="s">
        <v>82</v>
      </c>
      <c r="C31" s="151" t="s">
        <v>86</v>
      </c>
      <c r="D31" s="152" t="s">
        <v>120</v>
      </c>
      <c r="E31" s="160">
        <v>51</v>
      </c>
      <c r="F31" s="160">
        <v>168</v>
      </c>
      <c r="G31" s="266">
        <v>49.929096221923828</v>
      </c>
      <c r="H31" s="266">
        <v>7.9300001263618469E-2</v>
      </c>
      <c r="I31" s="266">
        <v>114006.578125</v>
      </c>
      <c r="J31" s="157">
        <v>0</v>
      </c>
      <c r="K31" s="160">
        <v>54279</v>
      </c>
      <c r="L31" s="266">
        <v>87.864555358886719</v>
      </c>
      <c r="M31" s="160">
        <v>60761</v>
      </c>
      <c r="N31" s="266">
        <v>0</v>
      </c>
      <c r="O31" s="160">
        <v>4688</v>
      </c>
      <c r="P31" s="266">
        <v>0</v>
      </c>
      <c r="Q31" s="160">
        <v>8744</v>
      </c>
      <c r="R31" s="266">
        <v>99.553977966308594</v>
      </c>
      <c r="S31" s="160">
        <v>42575</v>
      </c>
      <c r="T31" s="266">
        <v>99.86376953125</v>
      </c>
      <c r="U31" s="266">
        <v>99.872016906738281</v>
      </c>
      <c r="V31" s="266">
        <v>99.846939086914062</v>
      </c>
      <c r="W31" s="266">
        <v>99.426567077636719</v>
      </c>
      <c r="X31" s="266">
        <v>99.710914611816406</v>
      </c>
      <c r="Y31" s="160">
        <v>64170</v>
      </c>
      <c r="Z31" s="266">
        <v>99.95013427734375</v>
      </c>
      <c r="AA31" s="160">
        <v>13000</v>
      </c>
      <c r="AB31" s="266">
        <v>99.800003051757813</v>
      </c>
      <c r="AC31" s="160">
        <v>4676</v>
      </c>
      <c r="AD31" s="266">
        <v>0.2566295862197876</v>
      </c>
      <c r="AE31" s="160">
        <v>442</v>
      </c>
      <c r="AF31" s="266">
        <v>99.547508239746094</v>
      </c>
      <c r="AG31" s="160">
        <v>60831</v>
      </c>
      <c r="AH31" s="266">
        <v>0.27124327421188354</v>
      </c>
      <c r="AI31" s="160">
        <v>603</v>
      </c>
      <c r="AJ31" s="266">
        <v>92.868988037109375</v>
      </c>
      <c r="AK31" s="266">
        <v>1.9113211631774902</v>
      </c>
      <c r="AL31" s="266">
        <v>7.5471453368663788E-2</v>
      </c>
      <c r="AM31" s="266">
        <v>0</v>
      </c>
      <c r="AN31" s="266">
        <v>0</v>
      </c>
      <c r="AO31" s="157">
        <v>0</v>
      </c>
      <c r="AP31" s="157">
        <v>0</v>
      </c>
      <c r="AQ31" s="157">
        <v>0</v>
      </c>
      <c r="AR31" s="157">
        <v>0</v>
      </c>
      <c r="AS31" s="157">
        <v>0</v>
      </c>
      <c r="AT31" s="157">
        <v>0</v>
      </c>
      <c r="AU31" s="157">
        <v>0</v>
      </c>
      <c r="AV31" s="157">
        <v>0</v>
      </c>
      <c r="AW31" s="159">
        <v>0</v>
      </c>
      <c r="AX31" s="159">
        <v>0</v>
      </c>
      <c r="AY31" s="159">
        <v>1</v>
      </c>
      <c r="AZ31" s="159">
        <v>1</v>
      </c>
      <c r="BA31" s="159">
        <v>0</v>
      </c>
      <c r="BB31" s="159">
        <v>0</v>
      </c>
      <c r="BC31" s="160">
        <v>42</v>
      </c>
      <c r="BD31" s="160">
        <v>163</v>
      </c>
    </row>
    <row r="32" spans="1:56" s="175" customFormat="1" x14ac:dyDescent="0.25">
      <c r="A32" s="9">
        <v>41914</v>
      </c>
      <c r="B32" s="151" t="s">
        <v>83</v>
      </c>
      <c r="C32" s="151" t="s">
        <v>86</v>
      </c>
      <c r="D32" s="152" t="s">
        <v>120</v>
      </c>
      <c r="E32" s="160">
        <v>46</v>
      </c>
      <c r="F32" s="160">
        <v>144</v>
      </c>
      <c r="G32" s="266">
        <v>25.787601470947266</v>
      </c>
      <c r="H32" s="266">
        <v>5.4200001060962677E-2</v>
      </c>
      <c r="I32" s="266">
        <v>98689.7734375</v>
      </c>
      <c r="J32" s="157">
        <v>0</v>
      </c>
      <c r="K32" s="160">
        <v>31653</v>
      </c>
      <c r="L32" s="266">
        <v>80.930717468261719</v>
      </c>
      <c r="M32" s="160">
        <v>153570</v>
      </c>
      <c r="N32" s="266">
        <v>0</v>
      </c>
      <c r="O32" s="160">
        <v>3938</v>
      </c>
      <c r="P32" s="266">
        <v>0</v>
      </c>
      <c r="Q32" s="160">
        <v>5368</v>
      </c>
      <c r="R32" s="266">
        <v>99.888229370117188</v>
      </c>
      <c r="S32" s="160">
        <v>32093</v>
      </c>
      <c r="T32" s="266">
        <v>99.915870666503906</v>
      </c>
      <c r="U32" s="266">
        <v>99.824020385742188</v>
      </c>
      <c r="V32" s="266">
        <v>99.831474304199219</v>
      </c>
      <c r="W32" s="266">
        <v>99.712448120117188</v>
      </c>
      <c r="X32" s="266">
        <v>99.747489929199219</v>
      </c>
      <c r="Y32" s="160">
        <v>66009</v>
      </c>
      <c r="Z32" s="266">
        <v>99.927284240722656</v>
      </c>
      <c r="AA32" s="160">
        <v>17983</v>
      </c>
      <c r="AB32" s="266">
        <v>99.855415344238281</v>
      </c>
      <c r="AC32" s="160">
        <v>2296</v>
      </c>
      <c r="AD32" s="266">
        <v>0.26132404804229736</v>
      </c>
      <c r="AE32" s="160">
        <v>185</v>
      </c>
      <c r="AF32" s="266">
        <v>96.756759643554687</v>
      </c>
      <c r="AG32" s="160">
        <v>49900</v>
      </c>
      <c r="AH32" s="266">
        <v>0.28056111931800842</v>
      </c>
      <c r="AI32" s="160">
        <v>384</v>
      </c>
      <c r="AJ32" s="266">
        <v>95.052085876464844</v>
      </c>
      <c r="AK32" s="266">
        <v>1.7678581476211548</v>
      </c>
      <c r="AL32" s="266">
        <v>6.6065303981304169E-2</v>
      </c>
      <c r="AM32" s="266">
        <v>0</v>
      </c>
      <c r="AN32" s="266">
        <v>0</v>
      </c>
      <c r="AO32" s="157">
        <v>0</v>
      </c>
      <c r="AP32" s="157">
        <v>0</v>
      </c>
      <c r="AQ32" s="157">
        <v>0</v>
      </c>
      <c r="AR32" s="157">
        <v>0</v>
      </c>
      <c r="AS32" s="157">
        <v>0</v>
      </c>
      <c r="AT32" s="157">
        <v>0</v>
      </c>
      <c r="AU32" s="157">
        <v>0</v>
      </c>
      <c r="AV32" s="157">
        <v>0</v>
      </c>
      <c r="AW32" s="159">
        <v>0</v>
      </c>
      <c r="AX32" s="159">
        <v>0</v>
      </c>
      <c r="AY32" s="159">
        <v>0</v>
      </c>
      <c r="AZ32" s="159">
        <v>0</v>
      </c>
      <c r="BA32" s="159">
        <v>0</v>
      </c>
      <c r="BB32" s="159">
        <v>0</v>
      </c>
      <c r="BC32" s="160">
        <v>39</v>
      </c>
      <c r="BD32" s="160">
        <v>138</v>
      </c>
    </row>
    <row r="33" spans="1:56" s="175" customFormat="1" x14ac:dyDescent="0.25">
      <c r="A33" s="9">
        <v>41914</v>
      </c>
      <c r="B33" s="117" t="s">
        <v>85</v>
      </c>
      <c r="C33" s="117" t="s">
        <v>86</v>
      </c>
      <c r="D33" s="121">
        <v>3</v>
      </c>
      <c r="E33" s="89">
        <v>134</v>
      </c>
      <c r="F33" s="89">
        <v>443</v>
      </c>
      <c r="G33" s="263">
        <v>47.846508026123047</v>
      </c>
      <c r="H33" s="263">
        <v>0.120899997651577</v>
      </c>
      <c r="I33" s="263">
        <v>356988.59375</v>
      </c>
      <c r="J33" s="88">
        <v>0</v>
      </c>
      <c r="K33" s="89">
        <v>44765</v>
      </c>
      <c r="L33" s="263">
        <v>111.98928070068359</v>
      </c>
      <c r="M33" s="124">
        <v>157004</v>
      </c>
      <c r="N33" s="248">
        <v>0</v>
      </c>
      <c r="O33" s="124">
        <v>3199</v>
      </c>
      <c r="P33" s="248">
        <v>0</v>
      </c>
      <c r="Q33" s="124">
        <v>10281</v>
      </c>
      <c r="R33" s="248">
        <v>99.844375610351563</v>
      </c>
      <c r="S33" s="124">
        <v>112474</v>
      </c>
      <c r="T33" s="248">
        <v>99.901313781738281</v>
      </c>
      <c r="U33" s="248">
        <v>99.874961853027344</v>
      </c>
      <c r="V33" s="248">
        <v>99.91082763671875</v>
      </c>
      <c r="W33" s="248">
        <v>99.719535827636719</v>
      </c>
      <c r="X33" s="248">
        <v>99.812232971191406</v>
      </c>
      <c r="Y33" s="124">
        <v>272099</v>
      </c>
      <c r="Z33" s="248">
        <v>99.890846252441406</v>
      </c>
      <c r="AA33" s="124">
        <v>64983</v>
      </c>
      <c r="AB33" s="248">
        <v>99.787635803222656</v>
      </c>
      <c r="AC33" s="124">
        <v>3206</v>
      </c>
      <c r="AD33" s="248">
        <v>0.43668121099472046</v>
      </c>
      <c r="AE33" s="124">
        <v>207</v>
      </c>
      <c r="AF33" s="248">
        <v>98.550727844238281</v>
      </c>
      <c r="AG33" s="124">
        <v>157256</v>
      </c>
      <c r="AH33" s="248">
        <v>0.25754183530807495</v>
      </c>
      <c r="AI33" s="124">
        <v>858</v>
      </c>
      <c r="AJ33" s="248">
        <v>96.153846740722656</v>
      </c>
      <c r="AK33" s="248">
        <v>1.4132682085037231</v>
      </c>
      <c r="AL33" s="248">
        <v>7.6322123408317566E-2</v>
      </c>
      <c r="AM33" s="269">
        <v>0</v>
      </c>
      <c r="AN33" s="269">
        <v>0</v>
      </c>
      <c r="AO33" s="119">
        <v>0</v>
      </c>
      <c r="AP33" s="119">
        <v>0</v>
      </c>
      <c r="AQ33" s="119">
        <v>0</v>
      </c>
      <c r="AR33" s="119">
        <v>0</v>
      </c>
      <c r="AS33" s="119">
        <v>0</v>
      </c>
      <c r="AT33" s="119">
        <v>0</v>
      </c>
      <c r="AU33" s="119">
        <v>0</v>
      </c>
      <c r="AV33" s="119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1</v>
      </c>
      <c r="BC33" s="124">
        <v>130</v>
      </c>
      <c r="BD33" s="124">
        <v>420</v>
      </c>
    </row>
    <row r="34" spans="1:56" s="175" customFormat="1" x14ac:dyDescent="0.25">
      <c r="A34" s="9">
        <v>41914</v>
      </c>
      <c r="B34" s="118" t="s">
        <v>84</v>
      </c>
      <c r="C34" s="118" t="s">
        <v>87</v>
      </c>
      <c r="D34" s="122">
        <v>2</v>
      </c>
      <c r="E34" s="153">
        <v>194</v>
      </c>
      <c r="F34" s="153">
        <v>582</v>
      </c>
      <c r="G34" s="264">
        <v>97.950000000000074</v>
      </c>
      <c r="H34" s="264">
        <v>0.2</v>
      </c>
      <c r="I34" s="264">
        <v>656037.66847631941</v>
      </c>
      <c r="J34" s="91">
        <v>65535</v>
      </c>
      <c r="K34" s="153">
        <v>129705</v>
      </c>
      <c r="L34" s="264">
        <v>90.844612121582031</v>
      </c>
      <c r="M34" s="133">
        <v>413811</v>
      </c>
      <c r="N34" s="267">
        <v>0</v>
      </c>
      <c r="O34" s="133">
        <v>5278</v>
      </c>
      <c r="P34" s="267">
        <v>0</v>
      </c>
      <c r="Q34" s="133">
        <v>4363</v>
      </c>
      <c r="R34" s="267">
        <v>99.908319963327983</v>
      </c>
      <c r="S34" s="133">
        <v>322658</v>
      </c>
      <c r="T34" s="267">
        <v>99.970247134737093</v>
      </c>
      <c r="U34" s="267">
        <v>99.658961727927249</v>
      </c>
      <c r="V34" s="267">
        <v>99.803533497176247</v>
      </c>
      <c r="W34" s="267">
        <v>99.567594355268142</v>
      </c>
      <c r="X34" s="267">
        <v>99.7738390863272</v>
      </c>
      <c r="Y34" s="133">
        <v>1675608</v>
      </c>
      <c r="Z34" s="267">
        <v>99.765100190498018</v>
      </c>
      <c r="AA34" s="133">
        <v>1007</v>
      </c>
      <c r="AB34" s="267">
        <v>86.991062562065551</v>
      </c>
      <c r="AC34" s="133">
        <v>4888</v>
      </c>
      <c r="AD34" s="267">
        <v>0.24549918166939444</v>
      </c>
      <c r="AE34" s="133">
        <v>363</v>
      </c>
      <c r="AF34" s="267">
        <v>96.418732782369148</v>
      </c>
      <c r="AG34" s="133">
        <v>410385</v>
      </c>
      <c r="AH34" s="267">
        <v>0.19201481535631176</v>
      </c>
      <c r="AI34" s="133">
        <v>1463</v>
      </c>
      <c r="AJ34" s="267">
        <v>97.607655502392348</v>
      </c>
      <c r="AK34" s="267">
        <v>3.74262666366843</v>
      </c>
      <c r="AL34" s="267">
        <v>0.15628571428571433</v>
      </c>
      <c r="AM34" s="270">
        <v>0</v>
      </c>
      <c r="AN34" s="27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33">
        <v>0</v>
      </c>
      <c r="AX34" s="133">
        <v>0</v>
      </c>
      <c r="AY34" s="133">
        <v>3</v>
      </c>
      <c r="AZ34" s="133">
        <v>0</v>
      </c>
      <c r="BA34" s="133">
        <v>0</v>
      </c>
      <c r="BB34" s="133">
        <v>0</v>
      </c>
      <c r="BC34" s="133">
        <v>1115</v>
      </c>
      <c r="BD34" s="133">
        <v>1671</v>
      </c>
    </row>
    <row r="35" spans="1:56" s="175" customFormat="1" x14ac:dyDescent="0.25">
      <c r="A35" s="9">
        <v>41913</v>
      </c>
      <c r="B35" s="117" t="s">
        <v>17</v>
      </c>
      <c r="C35" s="117"/>
      <c r="D35" s="121">
        <v>4</v>
      </c>
      <c r="E35" s="89">
        <v>844</v>
      </c>
      <c r="F35" s="89">
        <v>2920</v>
      </c>
      <c r="G35" s="263">
        <v>929.58849105834975</v>
      </c>
      <c r="H35" s="263">
        <v>1.9298999651521445</v>
      </c>
      <c r="I35" s="263">
        <v>2145928.8467861898</v>
      </c>
      <c r="J35" s="88"/>
      <c r="K35" s="89">
        <v>1213436</v>
      </c>
      <c r="L35" s="263">
        <v>93.214310503021224</v>
      </c>
      <c r="M35" s="124">
        <v>1728750</v>
      </c>
      <c r="N35" s="248">
        <v>0</v>
      </c>
      <c r="O35" s="124">
        <v>82016</v>
      </c>
      <c r="P35" s="248">
        <v>1.2192742379574476E-3</v>
      </c>
      <c r="Q35" s="124">
        <v>146568</v>
      </c>
      <c r="R35" s="248">
        <v>99.903117273254793</v>
      </c>
      <c r="S35" s="124">
        <v>1182202</v>
      </c>
      <c r="T35" s="248">
        <v>99.921333223813193</v>
      </c>
      <c r="U35" s="248">
        <v>99.775698629246065</v>
      </c>
      <c r="V35" s="248">
        <v>99.798251019141475</v>
      </c>
      <c r="W35" s="248">
        <v>99.679033211784969</v>
      </c>
      <c r="X35" s="248">
        <v>99.719742952373892</v>
      </c>
      <c r="Y35" s="124">
        <v>3588916</v>
      </c>
      <c r="Z35" s="248">
        <v>99.846694618918946</v>
      </c>
      <c r="AA35" s="124">
        <v>360650</v>
      </c>
      <c r="AB35" s="248">
        <v>99.851380395226883</v>
      </c>
      <c r="AC35" s="124">
        <v>79680</v>
      </c>
      <c r="AD35" s="248">
        <v>0.28237952266830996</v>
      </c>
      <c r="AE35" s="124">
        <v>5603</v>
      </c>
      <c r="AF35" s="248">
        <v>98.215241882389577</v>
      </c>
      <c r="AG35" s="124">
        <v>1616400</v>
      </c>
      <c r="AH35" s="248">
        <v>0.16691413020507234</v>
      </c>
      <c r="AI35" s="124">
        <v>15185</v>
      </c>
      <c r="AJ35" s="248">
        <v>94.738228360735988</v>
      </c>
      <c r="AK35" s="248">
        <v>1.755432661553523</v>
      </c>
      <c r="AL35" s="248">
        <v>0.19335326563471406</v>
      </c>
      <c r="AM35" s="269"/>
      <c r="AN35" s="269"/>
      <c r="AO35" s="119"/>
      <c r="AP35" s="119"/>
      <c r="AQ35" s="119"/>
      <c r="AR35" s="119"/>
      <c r="AS35" s="119"/>
      <c r="AT35" s="119"/>
      <c r="AU35" s="119"/>
      <c r="AV35" s="119"/>
      <c r="AW35" s="124">
        <v>0</v>
      </c>
      <c r="AX35" s="124">
        <v>0</v>
      </c>
      <c r="AY35" s="124">
        <v>9</v>
      </c>
      <c r="AZ35" s="124">
        <v>1</v>
      </c>
      <c r="BA35" s="124">
        <v>0</v>
      </c>
      <c r="BB35" s="124">
        <v>1</v>
      </c>
      <c r="BC35" s="124">
        <v>1700</v>
      </c>
      <c r="BD35" s="124">
        <v>3884</v>
      </c>
    </row>
    <row r="36" spans="1:56" s="175" customFormat="1" x14ac:dyDescent="0.25">
      <c r="A36" s="9">
        <v>41913</v>
      </c>
      <c r="B36" s="118" t="s">
        <v>88</v>
      </c>
      <c r="C36" s="118"/>
      <c r="D36" s="122">
        <v>3</v>
      </c>
      <c r="E36" s="153">
        <v>650</v>
      </c>
      <c r="F36" s="153">
        <v>2338</v>
      </c>
      <c r="G36" s="264">
        <v>838.48849105834961</v>
      </c>
      <c r="H36" s="264">
        <v>1.8998999651521444</v>
      </c>
      <c r="I36" s="264">
        <v>1493414.20703125</v>
      </c>
      <c r="J36" s="91"/>
      <c r="K36" s="153">
        <v>1090886</v>
      </c>
      <c r="L36" s="264">
        <v>93.653965329247839</v>
      </c>
      <c r="M36" s="133">
        <v>1311605</v>
      </c>
      <c r="N36" s="267">
        <v>0</v>
      </c>
      <c r="O36" s="133">
        <v>76799</v>
      </c>
      <c r="P36" s="267">
        <v>1.3021002343821927E-3</v>
      </c>
      <c r="Q36" s="133">
        <v>142212</v>
      </c>
      <c r="R36" s="267">
        <v>99.903665601400789</v>
      </c>
      <c r="S36" s="133">
        <v>863567</v>
      </c>
      <c r="T36" s="267">
        <v>99.902729006386764</v>
      </c>
      <c r="U36" s="267">
        <v>99.777389012568463</v>
      </c>
      <c r="V36" s="267">
        <v>99.809337757435216</v>
      </c>
      <c r="W36" s="267">
        <v>99.681269064925218</v>
      </c>
      <c r="X36" s="267">
        <v>99.712252222879755</v>
      </c>
      <c r="Y36" s="133">
        <v>1586244</v>
      </c>
      <c r="Z36" s="267">
        <v>99.913506285887976</v>
      </c>
      <c r="AA36" s="133">
        <v>359862</v>
      </c>
      <c r="AB36" s="267">
        <v>99.862726099278547</v>
      </c>
      <c r="AC36" s="133">
        <v>74898</v>
      </c>
      <c r="AD36" s="267">
        <v>0.28572192002738306</v>
      </c>
      <c r="AE36" s="133">
        <v>5212</v>
      </c>
      <c r="AF36" s="267">
        <v>98.119723765738456</v>
      </c>
      <c r="AG36" s="133">
        <v>1203480</v>
      </c>
      <c r="AH36" s="267">
        <v>0.16892677906029094</v>
      </c>
      <c r="AI36" s="133">
        <v>13489</v>
      </c>
      <c r="AJ36" s="267">
        <v>94.528875206299645</v>
      </c>
      <c r="AK36" s="267">
        <v>1.5952672561009724</v>
      </c>
      <c r="AL36" s="267">
        <v>6.187923221538464E-2</v>
      </c>
      <c r="AM36" s="270"/>
      <c r="AN36" s="270"/>
      <c r="AO36" s="120"/>
      <c r="AP36" s="120"/>
      <c r="AQ36" s="120"/>
      <c r="AR36" s="120"/>
      <c r="AS36" s="120"/>
      <c r="AT36" s="120"/>
      <c r="AU36" s="120"/>
      <c r="AV36" s="120"/>
      <c r="AW36" s="133">
        <v>0</v>
      </c>
      <c r="AX36" s="133">
        <v>0</v>
      </c>
      <c r="AY36" s="133">
        <v>6</v>
      </c>
      <c r="AZ36" s="133">
        <v>1</v>
      </c>
      <c r="BA36" s="133">
        <v>0</v>
      </c>
      <c r="BB36" s="133">
        <v>1</v>
      </c>
      <c r="BC36" s="133">
        <v>648</v>
      </c>
      <c r="BD36" s="133">
        <v>2281</v>
      </c>
    </row>
    <row r="37" spans="1:56" s="175" customFormat="1" x14ac:dyDescent="0.25">
      <c r="A37" s="9">
        <v>41913</v>
      </c>
      <c r="B37" s="146" t="s">
        <v>89</v>
      </c>
      <c r="C37" s="146"/>
      <c r="D37" s="147">
        <v>1</v>
      </c>
      <c r="E37" s="136">
        <v>194</v>
      </c>
      <c r="F37" s="136">
        <v>582</v>
      </c>
      <c r="G37" s="265">
        <v>91.100000000000108</v>
      </c>
      <c r="H37" s="265">
        <v>0.03</v>
      </c>
      <c r="I37" s="265">
        <v>652514.63975493971</v>
      </c>
      <c r="J37" s="137"/>
      <c r="K37" s="136">
        <v>122550</v>
      </c>
      <c r="L37" s="265">
        <v>89.300697326660156</v>
      </c>
      <c r="M37" s="145">
        <v>417145</v>
      </c>
      <c r="N37" s="250">
        <v>0</v>
      </c>
      <c r="O37" s="145">
        <v>5217</v>
      </c>
      <c r="P37" s="250">
        <v>0</v>
      </c>
      <c r="Q37" s="145">
        <v>4356</v>
      </c>
      <c r="R37" s="250">
        <v>99.885215794306703</v>
      </c>
      <c r="S37" s="145">
        <v>318635</v>
      </c>
      <c r="T37" s="250">
        <v>99.971754515354561</v>
      </c>
      <c r="U37" s="250">
        <v>99.750814644431657</v>
      </c>
      <c r="V37" s="250">
        <v>99.763391626412883</v>
      </c>
      <c r="W37" s="250">
        <v>99.636316464169454</v>
      </c>
      <c r="X37" s="250">
        <v>99.735212972949284</v>
      </c>
      <c r="Y37" s="145">
        <v>2002672</v>
      </c>
      <c r="Z37" s="250">
        <v>99.793775515910738</v>
      </c>
      <c r="AA37" s="145">
        <v>788</v>
      </c>
      <c r="AB37" s="250">
        <v>94.670050761421322</v>
      </c>
      <c r="AC37" s="145">
        <v>4782</v>
      </c>
      <c r="AD37" s="250">
        <v>0.23002927645336679</v>
      </c>
      <c r="AE37" s="145">
        <v>391</v>
      </c>
      <c r="AF37" s="250">
        <v>99.488491048593346</v>
      </c>
      <c r="AG37" s="145">
        <v>412920</v>
      </c>
      <c r="AH37" s="250">
        <v>0.16104814491911265</v>
      </c>
      <c r="AI37" s="145">
        <v>1696</v>
      </c>
      <c r="AJ37" s="250">
        <v>96.403301886792448</v>
      </c>
      <c r="AK37" s="250">
        <v>3.6774175269841285</v>
      </c>
      <c r="AL37" s="250">
        <v>1.7710416666666673</v>
      </c>
      <c r="AM37" s="271"/>
      <c r="AN37" s="271"/>
      <c r="AO37" s="148"/>
      <c r="AP37" s="148"/>
      <c r="AQ37" s="148"/>
      <c r="AR37" s="148"/>
      <c r="AS37" s="148"/>
      <c r="AT37" s="148"/>
      <c r="AU37" s="148"/>
      <c r="AV37" s="148"/>
      <c r="AW37" s="145">
        <v>0</v>
      </c>
      <c r="AX37" s="145">
        <v>0</v>
      </c>
      <c r="AY37" s="145">
        <v>3</v>
      </c>
      <c r="AZ37" s="145">
        <v>0</v>
      </c>
      <c r="BA37" s="145">
        <v>0</v>
      </c>
      <c r="BB37" s="145">
        <v>0</v>
      </c>
      <c r="BC37" s="145">
        <v>1052</v>
      </c>
      <c r="BD37" s="145">
        <v>1603</v>
      </c>
    </row>
    <row r="38" spans="1:56" s="175" customFormat="1" x14ac:dyDescent="0.25">
      <c r="A38" s="9">
        <v>41913</v>
      </c>
      <c r="B38" s="149" t="s">
        <v>75</v>
      </c>
      <c r="C38" s="149" t="s">
        <v>86</v>
      </c>
      <c r="D38" s="150" t="s">
        <v>118</v>
      </c>
      <c r="E38" s="153">
        <v>39</v>
      </c>
      <c r="F38" s="153">
        <v>181</v>
      </c>
      <c r="G38" s="264">
        <v>180.68345642089844</v>
      </c>
      <c r="H38" s="264">
        <v>0.60829997062683105</v>
      </c>
      <c r="I38" s="264">
        <v>113559.8984375</v>
      </c>
      <c r="J38" s="92">
        <v>0</v>
      </c>
      <c r="K38" s="153">
        <v>188940</v>
      </c>
      <c r="L38" s="264">
        <v>97.257331848144531</v>
      </c>
      <c r="M38" s="153">
        <v>179773</v>
      </c>
      <c r="N38" s="264">
        <v>0</v>
      </c>
      <c r="O38" s="153">
        <v>19696</v>
      </c>
      <c r="P38" s="264">
        <v>0</v>
      </c>
      <c r="Q38" s="153">
        <v>32907</v>
      </c>
      <c r="R38" s="264">
        <v>99.878448486328125</v>
      </c>
      <c r="S38" s="153">
        <v>131326</v>
      </c>
      <c r="T38" s="264">
        <v>99.935272216796875</v>
      </c>
      <c r="U38" s="264">
        <v>99.710601806640625</v>
      </c>
      <c r="V38" s="264">
        <v>99.736892700195313</v>
      </c>
      <c r="W38" s="264">
        <v>99.589401245117188</v>
      </c>
      <c r="X38" s="264">
        <v>99.672332763671875</v>
      </c>
      <c r="Y38" s="153">
        <v>187143</v>
      </c>
      <c r="Z38" s="264">
        <v>99.931068420410156</v>
      </c>
      <c r="AA38" s="153">
        <v>40885</v>
      </c>
      <c r="AB38" s="264">
        <v>99.863029479980469</v>
      </c>
      <c r="AC38" s="153">
        <v>19656</v>
      </c>
      <c r="AD38" s="264">
        <v>0.28998780250549316</v>
      </c>
      <c r="AE38" s="153">
        <v>1832</v>
      </c>
      <c r="AF38" s="264">
        <v>97.925765991210937</v>
      </c>
      <c r="AG38" s="153">
        <v>179297</v>
      </c>
      <c r="AH38" s="264">
        <v>0.10987356305122375</v>
      </c>
      <c r="AI38" s="153">
        <v>3663</v>
      </c>
      <c r="AJ38" s="264">
        <v>96.177993774414063</v>
      </c>
      <c r="AK38" s="264">
        <v>1.6044347286224365</v>
      </c>
      <c r="AL38" s="264">
        <v>6.0858562588691711E-2</v>
      </c>
      <c r="AM38" s="264">
        <v>0</v>
      </c>
      <c r="AN38" s="264">
        <v>0</v>
      </c>
      <c r="AO38" s="92">
        <v>0</v>
      </c>
      <c r="AP38" s="92">
        <v>0</v>
      </c>
      <c r="AQ38" s="92">
        <v>0</v>
      </c>
      <c r="AR38" s="92">
        <v>0</v>
      </c>
      <c r="AS38" s="92">
        <v>0</v>
      </c>
      <c r="AT38" s="92">
        <v>0</v>
      </c>
      <c r="AU38" s="92">
        <v>0</v>
      </c>
      <c r="AV38" s="92">
        <v>0</v>
      </c>
      <c r="AW38" s="93">
        <v>0</v>
      </c>
      <c r="AX38" s="93">
        <v>0</v>
      </c>
      <c r="AY38" s="93">
        <v>3</v>
      </c>
      <c r="AZ38" s="93">
        <v>0</v>
      </c>
      <c r="BA38" s="93">
        <v>0</v>
      </c>
      <c r="BB38" s="93">
        <v>0</v>
      </c>
      <c r="BC38" s="153">
        <v>38</v>
      </c>
      <c r="BD38" s="153">
        <v>177</v>
      </c>
    </row>
    <row r="39" spans="1:56" s="175" customFormat="1" x14ac:dyDescent="0.25">
      <c r="A39" s="9">
        <v>41913</v>
      </c>
      <c r="B39" s="149" t="s">
        <v>76</v>
      </c>
      <c r="C39" s="149" t="s">
        <v>86</v>
      </c>
      <c r="D39" s="150" t="s">
        <v>119</v>
      </c>
      <c r="E39" s="153">
        <v>52</v>
      </c>
      <c r="F39" s="153">
        <v>174</v>
      </c>
      <c r="G39" s="264">
        <v>75.275108337402344</v>
      </c>
      <c r="H39" s="264">
        <v>5.8299995958805084E-2</v>
      </c>
      <c r="I39" s="264">
        <v>97306.3125</v>
      </c>
      <c r="J39" s="92">
        <v>0</v>
      </c>
      <c r="K39" s="153">
        <v>75310</v>
      </c>
      <c r="L39" s="264">
        <v>85.179924011230469</v>
      </c>
      <c r="M39" s="153">
        <v>96304</v>
      </c>
      <c r="N39" s="264">
        <v>0</v>
      </c>
      <c r="O39" s="153">
        <v>5593</v>
      </c>
      <c r="P39" s="264">
        <v>0</v>
      </c>
      <c r="Q39" s="153">
        <v>9770</v>
      </c>
      <c r="R39" s="264">
        <v>99.928352355957031</v>
      </c>
      <c r="S39" s="153">
        <v>71931</v>
      </c>
      <c r="T39" s="264">
        <v>99.940223693847656</v>
      </c>
      <c r="U39" s="264">
        <v>99.767562866210938</v>
      </c>
      <c r="V39" s="264">
        <v>99.848396301269531</v>
      </c>
      <c r="W39" s="264">
        <v>99.696083068847656</v>
      </c>
      <c r="X39" s="264">
        <v>99.788711547851563</v>
      </c>
      <c r="Y39" s="153">
        <v>106184</v>
      </c>
      <c r="Z39" s="264">
        <v>99.923713684082031</v>
      </c>
      <c r="AA39" s="153">
        <v>21257</v>
      </c>
      <c r="AB39" s="264">
        <v>99.9388427734375</v>
      </c>
      <c r="AC39" s="153">
        <v>5637</v>
      </c>
      <c r="AD39" s="264">
        <v>0.21287919580936432</v>
      </c>
      <c r="AE39" s="153">
        <v>127</v>
      </c>
      <c r="AF39" s="264">
        <v>100</v>
      </c>
      <c r="AG39" s="153">
        <v>97249</v>
      </c>
      <c r="AH39" s="264">
        <v>0.13779062032699585</v>
      </c>
      <c r="AI39" s="153">
        <v>974</v>
      </c>
      <c r="AJ39" s="264">
        <v>85.728950500488281</v>
      </c>
      <c r="AK39" s="264">
        <v>1.726354718208313</v>
      </c>
      <c r="AL39" s="264">
        <v>5.637069046497345E-2</v>
      </c>
      <c r="AM39" s="264">
        <v>0</v>
      </c>
      <c r="AN39" s="264">
        <v>0</v>
      </c>
      <c r="AO39" s="92">
        <v>0</v>
      </c>
      <c r="AP39" s="92">
        <v>0</v>
      </c>
      <c r="AQ39" s="92">
        <v>0</v>
      </c>
      <c r="AR39" s="92">
        <v>0</v>
      </c>
      <c r="AS39" s="92">
        <v>0</v>
      </c>
      <c r="AT39" s="92">
        <v>0</v>
      </c>
      <c r="AU39" s="92">
        <v>0</v>
      </c>
      <c r="AV39" s="92">
        <v>0</v>
      </c>
      <c r="AW39" s="93">
        <v>0</v>
      </c>
      <c r="AX39" s="93">
        <v>0</v>
      </c>
      <c r="AY39" s="93">
        <v>0</v>
      </c>
      <c r="AZ39" s="93">
        <v>0</v>
      </c>
      <c r="BA39" s="93">
        <v>0</v>
      </c>
      <c r="BB39" s="93">
        <v>0</v>
      </c>
      <c r="BC39" s="153">
        <v>41</v>
      </c>
      <c r="BD39" s="153">
        <v>173</v>
      </c>
    </row>
    <row r="40" spans="1:56" s="175" customFormat="1" x14ac:dyDescent="0.25">
      <c r="A40" s="9">
        <v>41913</v>
      </c>
      <c r="B40" s="149" t="s">
        <v>77</v>
      </c>
      <c r="C40" s="149" t="s">
        <v>86</v>
      </c>
      <c r="D40" s="150" t="s">
        <v>118</v>
      </c>
      <c r="E40" s="153">
        <v>63</v>
      </c>
      <c r="F40" s="153">
        <v>340</v>
      </c>
      <c r="G40" s="264">
        <v>109.64223480224609</v>
      </c>
      <c r="H40" s="264">
        <v>0.44159999489784241</v>
      </c>
      <c r="I40" s="264">
        <v>169127.4375</v>
      </c>
      <c r="J40" s="92">
        <v>0</v>
      </c>
      <c r="K40" s="153">
        <v>131349</v>
      </c>
      <c r="L40" s="264">
        <v>97.046798706054688</v>
      </c>
      <c r="M40" s="153">
        <v>139279</v>
      </c>
      <c r="N40" s="264">
        <v>0</v>
      </c>
      <c r="O40" s="153">
        <v>9187</v>
      </c>
      <c r="P40" s="264">
        <v>0</v>
      </c>
      <c r="Q40" s="153">
        <v>17553</v>
      </c>
      <c r="R40" s="264">
        <v>99.954421997070312</v>
      </c>
      <c r="S40" s="153">
        <v>97600</v>
      </c>
      <c r="T40" s="264">
        <v>99.970283508300781</v>
      </c>
      <c r="U40" s="264">
        <v>99.880264282226563</v>
      </c>
      <c r="V40" s="264">
        <v>99.914558410644531</v>
      </c>
      <c r="W40" s="264">
        <v>99.834739685058594</v>
      </c>
      <c r="X40" s="264">
        <v>99.884864807128906</v>
      </c>
      <c r="Y40" s="153">
        <v>196016</v>
      </c>
      <c r="Z40" s="264">
        <v>99.904090881347656</v>
      </c>
      <c r="AA40" s="153">
        <v>45130</v>
      </c>
      <c r="AB40" s="264">
        <v>99.820518493652344</v>
      </c>
      <c r="AC40" s="153">
        <v>9128</v>
      </c>
      <c r="AD40" s="264">
        <v>0.31770378351211548</v>
      </c>
      <c r="AE40" s="153">
        <v>508</v>
      </c>
      <c r="AF40" s="264">
        <v>96.850395202636719</v>
      </c>
      <c r="AG40" s="153">
        <v>139801</v>
      </c>
      <c r="AH40" s="264">
        <v>0.13519217073917389</v>
      </c>
      <c r="AI40" s="153">
        <v>836</v>
      </c>
      <c r="AJ40" s="264">
        <v>95.095695495605469</v>
      </c>
      <c r="AK40" s="264">
        <v>1.7023112773895264</v>
      </c>
      <c r="AL40" s="264">
        <v>6.0761194676160812E-2</v>
      </c>
      <c r="AM40" s="264">
        <v>0</v>
      </c>
      <c r="AN40" s="264">
        <v>0</v>
      </c>
      <c r="AO40" s="92">
        <v>0</v>
      </c>
      <c r="AP40" s="92">
        <v>0</v>
      </c>
      <c r="AQ40" s="92">
        <v>0</v>
      </c>
      <c r="AR40" s="92">
        <v>0</v>
      </c>
      <c r="AS40" s="92">
        <v>0</v>
      </c>
      <c r="AT40" s="92">
        <v>0</v>
      </c>
      <c r="AU40" s="92">
        <v>0</v>
      </c>
      <c r="AV40" s="92">
        <v>0</v>
      </c>
      <c r="AW40" s="93">
        <v>0</v>
      </c>
      <c r="AX40" s="93">
        <v>0</v>
      </c>
      <c r="AY40" s="93">
        <v>0</v>
      </c>
      <c r="AZ40" s="93">
        <v>0</v>
      </c>
      <c r="BA40" s="93">
        <v>0</v>
      </c>
      <c r="BB40" s="93">
        <v>0</v>
      </c>
      <c r="BC40" s="153">
        <v>91</v>
      </c>
      <c r="BD40" s="153">
        <v>334</v>
      </c>
    </row>
    <row r="41" spans="1:56" s="175" customFormat="1" x14ac:dyDescent="0.25">
      <c r="A41" s="9">
        <v>41913</v>
      </c>
      <c r="B41" s="149" t="s">
        <v>124</v>
      </c>
      <c r="C41" s="149" t="s">
        <v>86</v>
      </c>
      <c r="D41" s="150" t="s">
        <v>118</v>
      </c>
      <c r="E41" s="153">
        <v>42</v>
      </c>
      <c r="F41" s="153">
        <v>136</v>
      </c>
      <c r="G41" s="264">
        <v>43.275402069091797</v>
      </c>
      <c r="H41" s="264">
        <v>0.14169999957084656</v>
      </c>
      <c r="I41" s="264">
        <v>72878.34375</v>
      </c>
      <c r="J41" s="92">
        <v>0</v>
      </c>
      <c r="K41" s="153">
        <v>131349</v>
      </c>
      <c r="L41" s="264">
        <v>97.046798706054688</v>
      </c>
      <c r="M41" s="153">
        <v>70311</v>
      </c>
      <c r="N41" s="264">
        <v>0</v>
      </c>
      <c r="O41" s="153">
        <v>3782</v>
      </c>
      <c r="P41" s="264">
        <v>0</v>
      </c>
      <c r="Q41" s="153">
        <v>6986</v>
      </c>
      <c r="R41" s="264">
        <v>99.914115905761719</v>
      </c>
      <c r="S41" s="153">
        <v>53371</v>
      </c>
      <c r="T41" s="264">
        <v>99.94378662109375</v>
      </c>
      <c r="U41" s="264">
        <v>99.8677978515625</v>
      </c>
      <c r="V41" s="264">
        <v>99.836441040039063</v>
      </c>
      <c r="W41" s="264">
        <v>99.782028198242188</v>
      </c>
      <c r="X41" s="264">
        <v>99.780319213867188</v>
      </c>
      <c r="Y41" s="153">
        <v>78697</v>
      </c>
      <c r="Z41" s="264">
        <v>99.90850830078125</v>
      </c>
      <c r="AA41" s="153">
        <v>14887</v>
      </c>
      <c r="AB41" s="264">
        <v>99.852218627929688</v>
      </c>
      <c r="AC41" s="153">
        <v>3794</v>
      </c>
      <c r="AD41" s="264">
        <v>0.23721665143966675</v>
      </c>
      <c r="AE41" s="153">
        <v>313</v>
      </c>
      <c r="AF41" s="264">
        <v>98.7220458984375</v>
      </c>
      <c r="AG41" s="153">
        <v>70180</v>
      </c>
      <c r="AH41" s="264">
        <v>0.12681674957275391</v>
      </c>
      <c r="AI41" s="153">
        <v>892</v>
      </c>
      <c r="AJ41" s="264">
        <v>91.143501281738281</v>
      </c>
      <c r="AK41" s="264">
        <v>1.7662911415100098</v>
      </c>
      <c r="AL41" s="264">
        <v>7.4929416179656982E-2</v>
      </c>
      <c r="AM41" s="264">
        <v>0</v>
      </c>
      <c r="AN41" s="264">
        <v>0</v>
      </c>
      <c r="AO41" s="92">
        <v>0</v>
      </c>
      <c r="AP41" s="92">
        <v>0</v>
      </c>
      <c r="AQ41" s="92">
        <v>0</v>
      </c>
      <c r="AR41" s="92">
        <v>0</v>
      </c>
      <c r="AS41" s="92">
        <v>0</v>
      </c>
      <c r="AT41" s="92">
        <v>0</v>
      </c>
      <c r="AU41" s="92">
        <v>0</v>
      </c>
      <c r="AV41" s="92">
        <v>0</v>
      </c>
      <c r="AW41" s="93">
        <v>0</v>
      </c>
      <c r="AX41" s="93">
        <v>0</v>
      </c>
      <c r="AY41" s="93">
        <v>0</v>
      </c>
      <c r="AZ41" s="93">
        <v>0</v>
      </c>
      <c r="BA41" s="93">
        <v>0</v>
      </c>
      <c r="BB41" s="93">
        <v>0</v>
      </c>
      <c r="BC41" s="153">
        <v>31</v>
      </c>
      <c r="BD41" s="153">
        <v>133</v>
      </c>
    </row>
    <row r="42" spans="1:56" s="175" customFormat="1" x14ac:dyDescent="0.25">
      <c r="A42" s="9">
        <v>41913</v>
      </c>
      <c r="B42" s="149" t="s">
        <v>78</v>
      </c>
      <c r="C42" s="149" t="s">
        <v>86</v>
      </c>
      <c r="D42" s="150" t="s">
        <v>118</v>
      </c>
      <c r="E42" s="153">
        <v>33</v>
      </c>
      <c r="F42" s="153">
        <v>107</v>
      </c>
      <c r="G42" s="264">
        <v>84.953994750976562</v>
      </c>
      <c r="H42" s="264">
        <v>0.21660000085830688</v>
      </c>
      <c r="I42" s="264">
        <v>61724.734375</v>
      </c>
      <c r="J42" s="92">
        <v>0</v>
      </c>
      <c r="K42" s="153">
        <v>89508</v>
      </c>
      <c r="L42" s="264">
        <v>100.78093719482422</v>
      </c>
      <c r="M42" s="153">
        <v>82166</v>
      </c>
      <c r="N42" s="264">
        <v>0</v>
      </c>
      <c r="O42" s="153">
        <v>7936</v>
      </c>
      <c r="P42" s="264">
        <v>0</v>
      </c>
      <c r="Q42" s="153">
        <v>14196</v>
      </c>
      <c r="R42" s="264">
        <v>99.985908508300781</v>
      </c>
      <c r="S42" s="153">
        <v>59342</v>
      </c>
      <c r="T42" s="264">
        <v>99.981460571289063</v>
      </c>
      <c r="U42" s="264">
        <v>99.848793029785156</v>
      </c>
      <c r="V42" s="264">
        <v>99.8770751953125</v>
      </c>
      <c r="W42" s="264">
        <v>99.834724426269531</v>
      </c>
      <c r="X42" s="264">
        <v>99.858558654785156</v>
      </c>
      <c r="Y42" s="153">
        <v>81127</v>
      </c>
      <c r="Z42" s="264">
        <v>99.89276123046875</v>
      </c>
      <c r="AA42" s="153">
        <v>14072</v>
      </c>
      <c r="AB42" s="264">
        <v>99.857872009277344</v>
      </c>
      <c r="AC42" s="153">
        <v>7862</v>
      </c>
      <c r="AD42" s="264">
        <v>0.26710760593414307</v>
      </c>
      <c r="AE42" s="153">
        <v>474</v>
      </c>
      <c r="AF42" s="264">
        <v>98.945144653320312</v>
      </c>
      <c r="AG42" s="153">
        <v>82345</v>
      </c>
      <c r="AH42" s="264">
        <v>0.13358430564403534</v>
      </c>
      <c r="AI42" s="153">
        <v>787</v>
      </c>
      <c r="AJ42" s="264">
        <v>93.011436462402344</v>
      </c>
      <c r="AK42" s="264">
        <v>1.7464373111724854</v>
      </c>
      <c r="AL42" s="264">
        <v>5.0351407378911972E-2</v>
      </c>
      <c r="AM42" s="264">
        <v>0</v>
      </c>
      <c r="AN42" s="264">
        <v>0</v>
      </c>
      <c r="AO42" s="92">
        <v>0</v>
      </c>
      <c r="AP42" s="92">
        <v>0</v>
      </c>
      <c r="AQ42" s="92">
        <v>0</v>
      </c>
      <c r="AR42" s="92">
        <v>0</v>
      </c>
      <c r="AS42" s="92">
        <v>0</v>
      </c>
      <c r="AT42" s="92">
        <v>0</v>
      </c>
      <c r="AU42" s="92">
        <v>0</v>
      </c>
      <c r="AV42" s="92">
        <v>0</v>
      </c>
      <c r="AW42" s="93">
        <v>0</v>
      </c>
      <c r="AX42" s="93">
        <v>0</v>
      </c>
      <c r="AY42" s="93">
        <v>0</v>
      </c>
      <c r="AZ42" s="93">
        <v>0</v>
      </c>
      <c r="BA42" s="93">
        <v>0</v>
      </c>
      <c r="BB42" s="93">
        <v>0</v>
      </c>
      <c r="BC42" s="153">
        <v>26</v>
      </c>
      <c r="BD42" s="153">
        <v>105</v>
      </c>
    </row>
    <row r="43" spans="1:56" s="175" customFormat="1" x14ac:dyDescent="0.25">
      <c r="A43" s="9">
        <v>41913</v>
      </c>
      <c r="B43" s="149" t="s">
        <v>79</v>
      </c>
      <c r="C43" s="149" t="s">
        <v>86</v>
      </c>
      <c r="D43" s="150" t="s">
        <v>119</v>
      </c>
      <c r="E43" s="153">
        <v>77</v>
      </c>
      <c r="F43" s="153">
        <v>267</v>
      </c>
      <c r="G43" s="264">
        <v>75.308296203613281</v>
      </c>
      <c r="H43" s="264">
        <v>4.1699998080730438E-2</v>
      </c>
      <c r="I43" s="264">
        <v>191972.1875</v>
      </c>
      <c r="J43" s="92">
        <v>0</v>
      </c>
      <c r="K43" s="153">
        <v>74665</v>
      </c>
      <c r="L43" s="264">
        <v>90.699790954589844</v>
      </c>
      <c r="M43" s="153">
        <v>155295</v>
      </c>
      <c r="N43" s="264">
        <v>0</v>
      </c>
      <c r="O43" s="153">
        <v>5801</v>
      </c>
      <c r="P43" s="264">
        <v>1.7238406464457512E-2</v>
      </c>
      <c r="Q43" s="153">
        <v>12815</v>
      </c>
      <c r="R43" s="264">
        <v>99.914161682128906</v>
      </c>
      <c r="S43" s="153">
        <v>106737</v>
      </c>
      <c r="T43" s="264">
        <v>99.870712280273437</v>
      </c>
      <c r="U43" s="264">
        <v>99.586280822753906</v>
      </c>
      <c r="V43" s="264">
        <v>99.750152587890625</v>
      </c>
      <c r="W43" s="264">
        <v>99.500801086425781</v>
      </c>
      <c r="X43" s="264">
        <v>99.621185302734375</v>
      </c>
      <c r="Y43" s="153">
        <v>206839</v>
      </c>
      <c r="Z43" s="264">
        <v>99.90814208984375</v>
      </c>
      <c r="AA43" s="153">
        <v>48612</v>
      </c>
      <c r="AB43" s="264">
        <v>99.862174987792969</v>
      </c>
      <c r="AC43" s="153">
        <v>5876</v>
      </c>
      <c r="AD43" s="264">
        <v>0.2893124520778656</v>
      </c>
      <c r="AE43" s="153">
        <v>399</v>
      </c>
      <c r="AF43" s="264">
        <v>98.245613098144531</v>
      </c>
      <c r="AG43" s="153">
        <v>153881</v>
      </c>
      <c r="AH43" s="264">
        <v>0.14751659333705902</v>
      </c>
      <c r="AI43" s="153">
        <v>1947</v>
      </c>
      <c r="AJ43" s="264">
        <v>96.0965576171875</v>
      </c>
      <c r="AK43" s="264">
        <v>1.3686214685440063</v>
      </c>
      <c r="AL43" s="264">
        <v>6.7674539983272552E-2</v>
      </c>
      <c r="AM43" s="264">
        <v>0</v>
      </c>
      <c r="AN43" s="264">
        <v>0</v>
      </c>
      <c r="AO43" s="92">
        <v>0</v>
      </c>
      <c r="AP43" s="92">
        <v>0</v>
      </c>
      <c r="AQ43" s="92">
        <v>0</v>
      </c>
      <c r="AR43" s="92">
        <v>0</v>
      </c>
      <c r="AS43" s="92">
        <v>0</v>
      </c>
      <c r="AT43" s="92">
        <v>0</v>
      </c>
      <c r="AU43" s="92">
        <v>0</v>
      </c>
      <c r="AV43" s="92">
        <v>0</v>
      </c>
      <c r="AW43" s="93">
        <v>0</v>
      </c>
      <c r="AX43" s="93">
        <v>0</v>
      </c>
      <c r="AY43" s="93">
        <v>2</v>
      </c>
      <c r="AZ43" s="93">
        <v>0</v>
      </c>
      <c r="BA43" s="93">
        <v>0</v>
      </c>
      <c r="BB43" s="93">
        <v>0</v>
      </c>
      <c r="BC43" s="153">
        <v>97</v>
      </c>
      <c r="BD43" s="153">
        <v>254</v>
      </c>
    </row>
    <row r="44" spans="1:56" s="175" customFormat="1" x14ac:dyDescent="0.25">
      <c r="A44" s="9">
        <v>41913</v>
      </c>
      <c r="B44" s="149" t="s">
        <v>80</v>
      </c>
      <c r="C44" s="149" t="s">
        <v>86</v>
      </c>
      <c r="D44" s="150" t="s">
        <v>119</v>
      </c>
      <c r="E44" s="153">
        <v>57</v>
      </c>
      <c r="F44" s="153">
        <v>180</v>
      </c>
      <c r="G44" s="264">
        <v>56.233200073242188</v>
      </c>
      <c r="H44" s="264">
        <v>8.2999998703598976E-3</v>
      </c>
      <c r="I44" s="264">
        <v>111261.8828125</v>
      </c>
      <c r="J44" s="92">
        <v>0</v>
      </c>
      <c r="K44" s="153">
        <v>50890</v>
      </c>
      <c r="L44" s="264">
        <v>88.0035400390625</v>
      </c>
      <c r="M44" s="153">
        <v>89460</v>
      </c>
      <c r="N44" s="264">
        <v>0</v>
      </c>
      <c r="O44" s="153">
        <v>4132</v>
      </c>
      <c r="P44" s="264">
        <v>0</v>
      </c>
      <c r="Q44" s="153">
        <v>7439</v>
      </c>
      <c r="R44" s="264">
        <v>99.838691711425781</v>
      </c>
      <c r="S44" s="153">
        <v>61405</v>
      </c>
      <c r="T44" s="264">
        <v>99.934860229492188</v>
      </c>
      <c r="U44" s="264">
        <v>99.757987976074219</v>
      </c>
      <c r="V44" s="264">
        <v>99.818916320800781</v>
      </c>
      <c r="W44" s="264">
        <v>99.597068786621094</v>
      </c>
      <c r="X44" s="264">
        <v>99.753890991210937</v>
      </c>
      <c r="Y44" s="153">
        <v>95539</v>
      </c>
      <c r="Z44" s="264">
        <v>99.903701782226562</v>
      </c>
      <c r="AA44" s="153">
        <v>18473</v>
      </c>
      <c r="AB44" s="264">
        <v>99.886322021484375</v>
      </c>
      <c r="AC44" s="153">
        <v>4151</v>
      </c>
      <c r="AD44" s="264">
        <v>0.36135870218276978</v>
      </c>
      <c r="AE44" s="153">
        <v>241</v>
      </c>
      <c r="AF44" s="264">
        <v>99.585060119628906</v>
      </c>
      <c r="AG44" s="153">
        <v>89085</v>
      </c>
      <c r="AH44" s="264">
        <v>0.14031542837619781</v>
      </c>
      <c r="AI44" s="153">
        <v>915</v>
      </c>
      <c r="AJ44" s="264">
        <v>96.284156799316406</v>
      </c>
      <c r="AK44" s="264">
        <v>1.7813571691513062</v>
      </c>
      <c r="AL44" s="264">
        <v>6.0413878411054611E-2</v>
      </c>
      <c r="AM44" s="264">
        <v>0</v>
      </c>
      <c r="AN44" s="264">
        <v>0</v>
      </c>
      <c r="AO44" s="92">
        <v>0</v>
      </c>
      <c r="AP44" s="92">
        <v>0</v>
      </c>
      <c r="AQ44" s="92">
        <v>0</v>
      </c>
      <c r="AR44" s="92">
        <v>0</v>
      </c>
      <c r="AS44" s="92">
        <v>0</v>
      </c>
      <c r="AT44" s="92">
        <v>0</v>
      </c>
      <c r="AU44" s="92">
        <v>0</v>
      </c>
      <c r="AV44" s="92">
        <v>0</v>
      </c>
      <c r="AW44" s="93">
        <v>0</v>
      </c>
      <c r="AX44" s="93">
        <v>0</v>
      </c>
      <c r="AY44" s="93">
        <v>0</v>
      </c>
      <c r="AZ44" s="93">
        <v>0</v>
      </c>
      <c r="BA44" s="93">
        <v>0</v>
      </c>
      <c r="BB44" s="93">
        <v>0</v>
      </c>
      <c r="BC44" s="153">
        <v>36</v>
      </c>
      <c r="BD44" s="153">
        <v>178</v>
      </c>
    </row>
    <row r="45" spans="1:56" s="175" customFormat="1" x14ac:dyDescent="0.25">
      <c r="A45" s="9">
        <v>41913</v>
      </c>
      <c r="B45" s="149" t="s">
        <v>81</v>
      </c>
      <c r="C45" s="149" t="s">
        <v>86</v>
      </c>
      <c r="D45" s="150" t="s">
        <v>119</v>
      </c>
      <c r="E45" s="153">
        <v>40</v>
      </c>
      <c r="F45" s="153">
        <v>136</v>
      </c>
      <c r="G45" s="264">
        <v>50.191108703613281</v>
      </c>
      <c r="H45" s="264">
        <v>8.2999998703598976E-3</v>
      </c>
      <c r="I45" s="264">
        <v>89193.953125</v>
      </c>
      <c r="J45" s="92">
        <v>0</v>
      </c>
      <c r="K45" s="153">
        <v>112883</v>
      </c>
      <c r="L45" s="264">
        <v>88.947845458984375</v>
      </c>
      <c r="M45" s="153">
        <v>71070</v>
      </c>
      <c r="N45" s="264">
        <v>0</v>
      </c>
      <c r="O45" s="153">
        <v>4030</v>
      </c>
      <c r="P45" s="264">
        <v>0</v>
      </c>
      <c r="Q45" s="153">
        <v>7899</v>
      </c>
      <c r="R45" s="264">
        <v>99.772125244140625</v>
      </c>
      <c r="S45" s="153">
        <v>52903</v>
      </c>
      <c r="T45" s="264">
        <v>99.797744750976563</v>
      </c>
      <c r="U45" s="264">
        <v>99.50372314453125</v>
      </c>
      <c r="V45" s="264">
        <v>99.589134216308594</v>
      </c>
      <c r="W45" s="264">
        <v>99.2769775390625</v>
      </c>
      <c r="X45" s="264">
        <v>99.387710571289063</v>
      </c>
      <c r="Y45" s="153">
        <v>108983</v>
      </c>
      <c r="Z45" s="264">
        <v>99.910079956054687</v>
      </c>
      <c r="AA45" s="153">
        <v>27832</v>
      </c>
      <c r="AB45" s="264">
        <v>99.928138732910156</v>
      </c>
      <c r="AC45" s="153">
        <v>4058</v>
      </c>
      <c r="AD45" s="264">
        <v>0.2957121729850769</v>
      </c>
      <c r="AE45" s="153">
        <v>244</v>
      </c>
      <c r="AF45" s="264">
        <v>99.180328369140625</v>
      </c>
      <c r="AG45" s="153">
        <v>70975</v>
      </c>
      <c r="AH45" s="264">
        <v>0.18175414204597473</v>
      </c>
      <c r="AI45" s="153">
        <v>854</v>
      </c>
      <c r="AJ45" s="264">
        <v>95.667449951171875</v>
      </c>
      <c r="AK45" s="264">
        <v>1.3155955076217651</v>
      </c>
      <c r="AL45" s="264">
        <v>6.2444113194942474E-2</v>
      </c>
      <c r="AM45" s="264">
        <v>0</v>
      </c>
      <c r="AN45" s="264">
        <v>0</v>
      </c>
      <c r="AO45" s="92">
        <v>0</v>
      </c>
      <c r="AP45" s="92">
        <v>0</v>
      </c>
      <c r="AQ45" s="92">
        <v>0</v>
      </c>
      <c r="AR45" s="92">
        <v>0</v>
      </c>
      <c r="AS45" s="92">
        <v>0</v>
      </c>
      <c r="AT45" s="92">
        <v>0</v>
      </c>
      <c r="AU45" s="92">
        <v>0</v>
      </c>
      <c r="AV45" s="92">
        <v>0</v>
      </c>
      <c r="AW45" s="93">
        <v>0</v>
      </c>
      <c r="AX45" s="93">
        <v>0</v>
      </c>
      <c r="AY45" s="93">
        <v>0</v>
      </c>
      <c r="AZ45" s="93">
        <v>0</v>
      </c>
      <c r="BA45" s="93">
        <v>0</v>
      </c>
      <c r="BB45" s="93">
        <v>0</v>
      </c>
      <c r="BC45" s="153">
        <v>51</v>
      </c>
      <c r="BD45" s="153">
        <v>133</v>
      </c>
    </row>
    <row r="46" spans="1:56" s="175" customFormat="1" x14ac:dyDescent="0.25">
      <c r="A46" s="9">
        <v>41913</v>
      </c>
      <c r="B46" s="149" t="s">
        <v>125</v>
      </c>
      <c r="C46" s="149" t="s">
        <v>86</v>
      </c>
      <c r="D46" s="150" t="s">
        <v>119</v>
      </c>
      <c r="E46" s="153">
        <v>16</v>
      </c>
      <c r="F46" s="153">
        <v>62</v>
      </c>
      <c r="G46" s="264">
        <v>43.420913696289063</v>
      </c>
      <c r="H46" s="264">
        <v>0.10419999808073044</v>
      </c>
      <c r="I46" s="264">
        <v>39722.76171875</v>
      </c>
      <c r="J46" s="92">
        <v>0</v>
      </c>
      <c r="K46" s="153">
        <v>112883</v>
      </c>
      <c r="L46" s="264">
        <v>88.947845458984375</v>
      </c>
      <c r="M46" s="153">
        <v>54518</v>
      </c>
      <c r="N46" s="264">
        <v>0</v>
      </c>
      <c r="O46" s="153">
        <v>4369</v>
      </c>
      <c r="P46" s="264">
        <v>0</v>
      </c>
      <c r="Q46" s="153">
        <v>7190</v>
      </c>
      <c r="R46" s="264">
        <v>99.916549682617188</v>
      </c>
      <c r="S46" s="153">
        <v>38584</v>
      </c>
      <c r="T46" s="264">
        <v>99.911880493164063</v>
      </c>
      <c r="U46" s="264">
        <v>99.81689453125</v>
      </c>
      <c r="V46" s="264">
        <v>99.656997680664063</v>
      </c>
      <c r="W46" s="264">
        <v>99.733596801757813</v>
      </c>
      <c r="X46" s="264">
        <v>99.569183349609375</v>
      </c>
      <c r="Y46" s="153">
        <v>49819</v>
      </c>
      <c r="Z46" s="264">
        <v>99.925727844238281</v>
      </c>
      <c r="AA46" s="153">
        <v>10156</v>
      </c>
      <c r="AB46" s="264">
        <v>99.891693115234375</v>
      </c>
      <c r="AC46" s="153">
        <v>4387</v>
      </c>
      <c r="AD46" s="264">
        <v>0.13676773011684418</v>
      </c>
      <c r="AE46" s="153">
        <v>251</v>
      </c>
      <c r="AF46" s="264">
        <v>97.60955810546875</v>
      </c>
      <c r="AG46" s="153">
        <v>53970</v>
      </c>
      <c r="AH46" s="264">
        <v>0.19269964098930359</v>
      </c>
      <c r="AI46" s="153">
        <v>510</v>
      </c>
      <c r="AJ46" s="264">
        <v>90.588233947753906</v>
      </c>
      <c r="AK46" s="264">
        <v>1.3124337196350098</v>
      </c>
      <c r="AL46" s="264">
        <v>4.5837096869945526E-2</v>
      </c>
      <c r="AM46" s="264">
        <v>0</v>
      </c>
      <c r="AN46" s="264">
        <v>0</v>
      </c>
      <c r="AO46" s="92">
        <v>0</v>
      </c>
      <c r="AP46" s="92">
        <v>0</v>
      </c>
      <c r="AQ46" s="92">
        <v>0</v>
      </c>
      <c r="AR46" s="92">
        <v>0</v>
      </c>
      <c r="AS46" s="92">
        <v>0</v>
      </c>
      <c r="AT46" s="92">
        <v>0</v>
      </c>
      <c r="AU46" s="92">
        <v>0</v>
      </c>
      <c r="AV46" s="92">
        <v>0</v>
      </c>
      <c r="AW46" s="93">
        <v>0</v>
      </c>
      <c r="AX46" s="93">
        <v>0</v>
      </c>
      <c r="AY46" s="93">
        <v>0</v>
      </c>
      <c r="AZ46" s="93">
        <v>0</v>
      </c>
      <c r="BA46" s="93">
        <v>0</v>
      </c>
      <c r="BB46" s="93">
        <v>0</v>
      </c>
      <c r="BC46" s="153">
        <v>18</v>
      </c>
      <c r="BD46" s="153">
        <v>62</v>
      </c>
    </row>
    <row r="47" spans="1:56" s="175" customFormat="1" x14ac:dyDescent="0.25">
      <c r="A47" s="9">
        <v>41913</v>
      </c>
      <c r="B47" s="151" t="s">
        <v>82</v>
      </c>
      <c r="C47" s="151" t="s">
        <v>86</v>
      </c>
      <c r="D47" s="152" t="s">
        <v>120</v>
      </c>
      <c r="E47" s="160">
        <v>51</v>
      </c>
      <c r="F47" s="160">
        <v>168</v>
      </c>
      <c r="G47" s="266">
        <v>48.021202087402344</v>
      </c>
      <c r="H47" s="266">
        <v>0</v>
      </c>
      <c r="I47" s="266">
        <v>109445</v>
      </c>
      <c r="J47" s="157">
        <v>0</v>
      </c>
      <c r="K47" s="160">
        <v>52439</v>
      </c>
      <c r="L47" s="266">
        <v>86.399436950683594</v>
      </c>
      <c r="M47" s="160">
        <v>66932</v>
      </c>
      <c r="N47" s="266">
        <v>0</v>
      </c>
      <c r="O47" s="160">
        <v>4960</v>
      </c>
      <c r="P47" s="266">
        <v>0</v>
      </c>
      <c r="Q47" s="160">
        <v>9698</v>
      </c>
      <c r="R47" s="266">
        <v>99.865951538085938</v>
      </c>
      <c r="S47" s="160">
        <v>42945</v>
      </c>
      <c r="T47" s="266">
        <v>99.508674621582031</v>
      </c>
      <c r="U47" s="266">
        <v>99.959678649902344</v>
      </c>
      <c r="V47" s="266">
        <v>99.831169128417969</v>
      </c>
      <c r="W47" s="266">
        <v>99.82568359375</v>
      </c>
      <c r="X47" s="266">
        <v>99.340675354003906</v>
      </c>
      <c r="Y47" s="160">
        <v>67231</v>
      </c>
      <c r="Z47" s="266">
        <v>99.950912475585937</v>
      </c>
      <c r="AA47" s="160">
        <v>16518</v>
      </c>
      <c r="AB47" s="266">
        <v>99.854705810546875</v>
      </c>
      <c r="AC47" s="160">
        <v>4992</v>
      </c>
      <c r="AD47" s="266">
        <v>0.34054487943649292</v>
      </c>
      <c r="AE47" s="160">
        <v>414</v>
      </c>
      <c r="AF47" s="266">
        <v>97.584541320800781</v>
      </c>
      <c r="AG47" s="160">
        <v>67218</v>
      </c>
      <c r="AH47" s="266">
        <v>0.22910529375076294</v>
      </c>
      <c r="AI47" s="160">
        <v>680</v>
      </c>
      <c r="AJ47" s="266">
        <v>95.588233947753906</v>
      </c>
      <c r="AK47" s="266">
        <v>1.9215718507766724</v>
      </c>
      <c r="AL47" s="266">
        <v>6.9457747042179108E-2</v>
      </c>
      <c r="AM47" s="266">
        <v>0</v>
      </c>
      <c r="AN47" s="266">
        <v>0</v>
      </c>
      <c r="AO47" s="157">
        <v>0</v>
      </c>
      <c r="AP47" s="157">
        <v>0</v>
      </c>
      <c r="AQ47" s="157">
        <v>0</v>
      </c>
      <c r="AR47" s="157">
        <v>0</v>
      </c>
      <c r="AS47" s="157">
        <v>0</v>
      </c>
      <c r="AT47" s="157">
        <v>0</v>
      </c>
      <c r="AU47" s="157">
        <v>0</v>
      </c>
      <c r="AV47" s="157">
        <v>0</v>
      </c>
      <c r="AW47" s="159">
        <v>0</v>
      </c>
      <c r="AX47" s="159">
        <v>0</v>
      </c>
      <c r="AY47" s="159">
        <v>1</v>
      </c>
      <c r="AZ47" s="159">
        <v>1</v>
      </c>
      <c r="BA47" s="159">
        <v>0</v>
      </c>
      <c r="BB47" s="159">
        <v>0</v>
      </c>
      <c r="BC47" s="160">
        <v>38</v>
      </c>
      <c r="BD47" s="160">
        <v>165</v>
      </c>
    </row>
    <row r="48" spans="1:56" s="175" customFormat="1" x14ac:dyDescent="0.25">
      <c r="A48" s="9">
        <v>41913</v>
      </c>
      <c r="B48" s="151" t="s">
        <v>83</v>
      </c>
      <c r="C48" s="151" t="s">
        <v>86</v>
      </c>
      <c r="D48" s="152" t="s">
        <v>120</v>
      </c>
      <c r="E48" s="160">
        <v>46</v>
      </c>
      <c r="F48" s="160">
        <v>144</v>
      </c>
      <c r="G48" s="266">
        <v>23.587493896484375</v>
      </c>
      <c r="H48" s="266">
        <v>5.8400001376867294E-2</v>
      </c>
      <c r="I48" s="266">
        <v>100486.7578125</v>
      </c>
      <c r="J48" s="157">
        <v>0</v>
      </c>
      <c r="K48" s="160">
        <v>30026</v>
      </c>
      <c r="L48" s="266">
        <v>79.041496276855469</v>
      </c>
      <c r="M48" s="160">
        <v>153570</v>
      </c>
      <c r="N48" s="266">
        <v>0</v>
      </c>
      <c r="O48" s="160">
        <v>3938</v>
      </c>
      <c r="P48" s="266">
        <v>0</v>
      </c>
      <c r="Q48" s="160">
        <v>5325</v>
      </c>
      <c r="R48" s="266">
        <v>99.962440490722656</v>
      </c>
      <c r="S48" s="160">
        <v>34456</v>
      </c>
      <c r="T48" s="266">
        <v>99.94195556640625</v>
      </c>
      <c r="U48" s="266">
        <v>99.848564147949219</v>
      </c>
      <c r="V48" s="266">
        <v>99.810684204101563</v>
      </c>
      <c r="W48" s="266">
        <v>99.811058044433594</v>
      </c>
      <c r="X48" s="266">
        <v>99.75274658203125</v>
      </c>
      <c r="Y48" s="160">
        <v>72369</v>
      </c>
      <c r="Z48" s="266">
        <v>99.930908203125</v>
      </c>
      <c r="AA48" s="160">
        <v>19627</v>
      </c>
      <c r="AB48" s="266">
        <v>99.842056274414063</v>
      </c>
      <c r="AC48" s="160">
        <v>1990</v>
      </c>
      <c r="AD48" s="266">
        <v>0.30150753259658813</v>
      </c>
      <c r="AE48" s="160">
        <v>174</v>
      </c>
      <c r="AF48" s="266">
        <v>99.425285339355469</v>
      </c>
      <c r="AG48" s="160">
        <v>45605</v>
      </c>
      <c r="AH48" s="266">
        <v>0.35083872079849243</v>
      </c>
      <c r="AI48" s="160">
        <v>244</v>
      </c>
      <c r="AJ48" s="266">
        <v>100</v>
      </c>
      <c r="AK48" s="266">
        <v>1.5629094839096069</v>
      </c>
      <c r="AL48" s="266">
        <v>6.8927757441997528E-2</v>
      </c>
      <c r="AM48" s="266">
        <v>0</v>
      </c>
      <c r="AN48" s="266">
        <v>0</v>
      </c>
      <c r="AO48" s="157">
        <v>0</v>
      </c>
      <c r="AP48" s="157">
        <v>0</v>
      </c>
      <c r="AQ48" s="157">
        <v>0</v>
      </c>
      <c r="AR48" s="157">
        <v>0</v>
      </c>
      <c r="AS48" s="157">
        <v>0</v>
      </c>
      <c r="AT48" s="157">
        <v>0</v>
      </c>
      <c r="AU48" s="157">
        <v>0</v>
      </c>
      <c r="AV48" s="157">
        <v>0</v>
      </c>
      <c r="AW48" s="159">
        <v>0</v>
      </c>
      <c r="AX48" s="159">
        <v>0</v>
      </c>
      <c r="AY48" s="159">
        <v>0</v>
      </c>
      <c r="AZ48" s="159">
        <v>0</v>
      </c>
      <c r="BA48" s="159">
        <v>0</v>
      </c>
      <c r="BB48" s="159">
        <v>0</v>
      </c>
      <c r="BC48" s="160">
        <v>40</v>
      </c>
      <c r="BD48" s="160">
        <v>139</v>
      </c>
    </row>
    <row r="49" spans="1:56" s="175" customFormat="1" x14ac:dyDescent="0.25">
      <c r="A49" s="9">
        <v>41913</v>
      </c>
      <c r="B49" s="117" t="s">
        <v>85</v>
      </c>
      <c r="C49" s="117" t="s">
        <v>86</v>
      </c>
      <c r="D49" s="121">
        <v>3</v>
      </c>
      <c r="E49" s="89">
        <v>134</v>
      </c>
      <c r="F49" s="89">
        <v>443</v>
      </c>
      <c r="G49" s="263">
        <v>47.896080017089844</v>
      </c>
      <c r="H49" s="263">
        <v>0.21250000596046448</v>
      </c>
      <c r="I49" s="263">
        <v>336734.9375</v>
      </c>
      <c r="J49" s="88">
        <v>0</v>
      </c>
      <c r="K49" s="89">
        <v>40644</v>
      </c>
      <c r="L49" s="263">
        <v>113.77816772460937</v>
      </c>
      <c r="M49" s="124">
        <v>152927</v>
      </c>
      <c r="N49" s="248">
        <v>0</v>
      </c>
      <c r="O49" s="124">
        <v>3375</v>
      </c>
      <c r="P49" s="248">
        <v>0</v>
      </c>
      <c r="Q49" s="124">
        <v>10434</v>
      </c>
      <c r="R49" s="248">
        <v>99.884994506835938</v>
      </c>
      <c r="S49" s="124">
        <v>112967</v>
      </c>
      <c r="T49" s="248">
        <v>99.918563842773437</v>
      </c>
      <c r="U49" s="248">
        <v>99.911109924316406</v>
      </c>
      <c r="V49" s="248">
        <v>99.925453186035156</v>
      </c>
      <c r="W49" s="248">
        <v>99.79620361328125</v>
      </c>
      <c r="X49" s="248">
        <v>99.844078063964844</v>
      </c>
      <c r="Y49" s="124">
        <v>336297</v>
      </c>
      <c r="Z49" s="248">
        <v>99.906333923339844</v>
      </c>
      <c r="AA49" s="124">
        <v>82413</v>
      </c>
      <c r="AB49" s="248">
        <v>99.844688415527344</v>
      </c>
      <c r="AC49" s="124">
        <v>3367</v>
      </c>
      <c r="AD49" s="248">
        <v>0.38610038161277771</v>
      </c>
      <c r="AE49" s="124">
        <v>235</v>
      </c>
      <c r="AF49" s="248">
        <v>96.595741271972656</v>
      </c>
      <c r="AG49" s="124">
        <v>153874</v>
      </c>
      <c r="AH49" s="248">
        <v>0.26970118284225464</v>
      </c>
      <c r="AI49" s="124">
        <v>1187</v>
      </c>
      <c r="AJ49" s="248">
        <v>95.029487609863281</v>
      </c>
      <c r="AK49" s="248">
        <v>1.3348886966705322</v>
      </c>
      <c r="AL49" s="248">
        <v>6.4524382352828979E-2</v>
      </c>
      <c r="AM49" s="269">
        <v>0</v>
      </c>
      <c r="AN49" s="269">
        <v>0</v>
      </c>
      <c r="AO49" s="119">
        <v>0</v>
      </c>
      <c r="AP49" s="119">
        <v>0</v>
      </c>
      <c r="AQ49" s="119">
        <v>0</v>
      </c>
      <c r="AR49" s="119">
        <v>0</v>
      </c>
      <c r="AS49" s="119">
        <v>0</v>
      </c>
      <c r="AT49" s="119">
        <v>0</v>
      </c>
      <c r="AU49" s="119">
        <v>0</v>
      </c>
      <c r="AV49" s="119">
        <v>0</v>
      </c>
      <c r="AW49" s="124">
        <v>0</v>
      </c>
      <c r="AX49" s="124">
        <v>0</v>
      </c>
      <c r="AY49" s="124">
        <v>0</v>
      </c>
      <c r="AZ49" s="124">
        <v>0</v>
      </c>
      <c r="BA49" s="124">
        <v>0</v>
      </c>
      <c r="BB49" s="124">
        <v>1</v>
      </c>
      <c r="BC49" s="124">
        <v>141</v>
      </c>
      <c r="BD49" s="124">
        <v>428</v>
      </c>
    </row>
    <row r="50" spans="1:56" s="175" customFormat="1" x14ac:dyDescent="0.25">
      <c r="A50" s="9">
        <v>41913</v>
      </c>
      <c r="B50" s="118" t="s">
        <v>84</v>
      </c>
      <c r="C50" s="118" t="s">
        <v>87</v>
      </c>
      <c r="D50" s="122">
        <v>2</v>
      </c>
      <c r="E50" s="153">
        <v>194</v>
      </c>
      <c r="F50" s="153">
        <v>582</v>
      </c>
      <c r="G50" s="264">
        <v>91.100000000000108</v>
      </c>
      <c r="H50" s="264">
        <v>0.03</v>
      </c>
      <c r="I50" s="264">
        <v>652514.63975493971</v>
      </c>
      <c r="J50" s="91">
        <v>65535</v>
      </c>
      <c r="K50" s="153">
        <v>122550</v>
      </c>
      <c r="L50" s="264">
        <v>89.300697326660156</v>
      </c>
      <c r="M50" s="133">
        <v>417145</v>
      </c>
      <c r="N50" s="267">
        <v>0</v>
      </c>
      <c r="O50" s="133">
        <v>5217</v>
      </c>
      <c r="P50" s="267">
        <v>0</v>
      </c>
      <c r="Q50" s="133">
        <v>4356</v>
      </c>
      <c r="R50" s="267">
        <v>99.885215794306703</v>
      </c>
      <c r="S50" s="133">
        <v>318635</v>
      </c>
      <c r="T50" s="267">
        <v>99.971754515354561</v>
      </c>
      <c r="U50" s="267">
        <v>99.750814644431657</v>
      </c>
      <c r="V50" s="267">
        <v>99.763391626412883</v>
      </c>
      <c r="W50" s="267">
        <v>99.636316464169454</v>
      </c>
      <c r="X50" s="267">
        <v>99.735212972949284</v>
      </c>
      <c r="Y50" s="133">
        <v>2002672</v>
      </c>
      <c r="Z50" s="267">
        <v>99.793775515910738</v>
      </c>
      <c r="AA50" s="133">
        <v>788</v>
      </c>
      <c r="AB50" s="267">
        <v>94.670050761421322</v>
      </c>
      <c r="AC50" s="133">
        <v>4782</v>
      </c>
      <c r="AD50" s="267">
        <v>0.23002927645336679</v>
      </c>
      <c r="AE50" s="133">
        <v>391</v>
      </c>
      <c r="AF50" s="267">
        <v>99.488491048593346</v>
      </c>
      <c r="AG50" s="133">
        <v>412920</v>
      </c>
      <c r="AH50" s="267">
        <v>0.16104814491911265</v>
      </c>
      <c r="AI50" s="133">
        <v>1696</v>
      </c>
      <c r="AJ50" s="267">
        <v>96.403301886792448</v>
      </c>
      <c r="AK50" s="267">
        <v>3.6774175269841285</v>
      </c>
      <c r="AL50" s="267">
        <v>1.7710416666666673</v>
      </c>
      <c r="AM50" s="270">
        <v>0</v>
      </c>
      <c r="AN50" s="27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33">
        <v>0</v>
      </c>
      <c r="AX50" s="133">
        <v>0</v>
      </c>
      <c r="AY50" s="133">
        <v>3</v>
      </c>
      <c r="AZ50" s="133">
        <v>0</v>
      </c>
      <c r="BA50" s="133">
        <v>0</v>
      </c>
      <c r="BB50" s="133">
        <v>0</v>
      </c>
      <c r="BC50" s="133">
        <v>1052</v>
      </c>
      <c r="BD50" s="133">
        <v>1603</v>
      </c>
    </row>
    <row r="51" spans="1:56" s="175" customFormat="1" x14ac:dyDescent="0.25">
      <c r="A51" s="9">
        <v>41912</v>
      </c>
      <c r="B51" s="117" t="s">
        <v>17</v>
      </c>
      <c r="C51" s="117"/>
      <c r="D51" s="121">
        <v>4</v>
      </c>
      <c r="E51" s="89">
        <v>844</v>
      </c>
      <c r="F51" s="89">
        <v>2920</v>
      </c>
      <c r="G51" s="263">
        <v>951.73799786857649</v>
      </c>
      <c r="H51" s="263">
        <v>1.6922943922215727</v>
      </c>
      <c r="I51" s="263">
        <v>2193988.0342993392</v>
      </c>
      <c r="J51" s="88"/>
      <c r="K51" s="89">
        <v>1477390</v>
      </c>
      <c r="L51" s="263">
        <v>93.866953292651573</v>
      </c>
      <c r="M51" s="124">
        <v>1759013</v>
      </c>
      <c r="N51" s="248">
        <v>0</v>
      </c>
      <c r="O51" s="124">
        <v>87106</v>
      </c>
      <c r="P51" s="248">
        <v>1.1480265886479014E-3</v>
      </c>
      <c r="Q51" s="124">
        <v>159111</v>
      </c>
      <c r="R51" s="248">
        <v>99.916411249847286</v>
      </c>
      <c r="S51" s="124">
        <v>1206784</v>
      </c>
      <c r="T51" s="248">
        <v>99.946634249561768</v>
      </c>
      <c r="U51" s="248">
        <v>99.748567409636692</v>
      </c>
      <c r="V51" s="248">
        <v>99.796822034931239</v>
      </c>
      <c r="W51" s="248">
        <v>99.665188828843753</v>
      </c>
      <c r="X51" s="248">
        <v>99.743564711938802</v>
      </c>
      <c r="Y51" s="124">
        <v>3340098</v>
      </c>
      <c r="Z51" s="248">
        <v>99.828388460040159</v>
      </c>
      <c r="AA51" s="124">
        <v>335245</v>
      </c>
      <c r="AB51" s="248">
        <v>99.834449654141523</v>
      </c>
      <c r="AC51" s="124">
        <v>84817</v>
      </c>
      <c r="AD51" s="248">
        <v>0.24877088482577636</v>
      </c>
      <c r="AE51" s="124">
        <v>6037</v>
      </c>
      <c r="AF51" s="248">
        <v>97.747225790638311</v>
      </c>
      <c r="AG51" s="124">
        <v>1655602</v>
      </c>
      <c r="AH51" s="248">
        <v>0.16465310105689762</v>
      </c>
      <c r="AI51" s="124">
        <v>14243</v>
      </c>
      <c r="AJ51" s="248">
        <v>94.621920190248844</v>
      </c>
      <c r="AK51" s="248">
        <v>1.8241276009405618</v>
      </c>
      <c r="AL51" s="248">
        <v>7.5155374976063546E-2</v>
      </c>
      <c r="AM51" s="269"/>
      <c r="AN51" s="269"/>
      <c r="AO51" s="119"/>
      <c r="AP51" s="119"/>
      <c r="AQ51" s="119"/>
      <c r="AR51" s="119"/>
      <c r="AS51" s="119"/>
      <c r="AT51" s="119"/>
      <c r="AU51" s="119"/>
      <c r="AV51" s="119"/>
      <c r="AW51" s="124">
        <v>0</v>
      </c>
      <c r="AX51" s="124">
        <v>0</v>
      </c>
      <c r="AY51" s="124">
        <v>10</v>
      </c>
      <c r="AZ51" s="124">
        <v>5</v>
      </c>
      <c r="BA51" s="124">
        <v>0</v>
      </c>
      <c r="BB51" s="124">
        <v>1</v>
      </c>
      <c r="BC51" s="124">
        <v>1750</v>
      </c>
      <c r="BD51" s="124">
        <v>3937</v>
      </c>
    </row>
    <row r="52" spans="1:56" s="175" customFormat="1" x14ac:dyDescent="0.25">
      <c r="A52" s="9">
        <v>41912</v>
      </c>
      <c r="B52" s="118" t="s">
        <v>88</v>
      </c>
      <c r="C52" s="118"/>
      <c r="D52" s="122">
        <v>3</v>
      </c>
      <c r="E52" s="153">
        <v>650</v>
      </c>
      <c r="F52" s="153">
        <v>2338</v>
      </c>
      <c r="G52" s="264">
        <v>862.85340881347656</v>
      </c>
      <c r="H52" s="264">
        <v>1.5585999619215727</v>
      </c>
      <c r="I52" s="264">
        <v>1522264.94921875</v>
      </c>
      <c r="J52" s="91"/>
      <c r="K52" s="153">
        <v>1321993</v>
      </c>
      <c r="L52" s="264">
        <v>94.168424678844715</v>
      </c>
      <c r="M52" s="133">
        <v>1335458</v>
      </c>
      <c r="N52" s="267">
        <v>0</v>
      </c>
      <c r="O52" s="133">
        <v>81774</v>
      </c>
      <c r="P52" s="267">
        <v>1.2228826281062942E-3</v>
      </c>
      <c r="Q52" s="133">
        <v>154492</v>
      </c>
      <c r="R52" s="267">
        <v>99.916501245206547</v>
      </c>
      <c r="S52" s="133">
        <v>875863</v>
      </c>
      <c r="T52" s="267">
        <v>99.935148609112545</v>
      </c>
      <c r="U52" s="267">
        <v>99.755407743094551</v>
      </c>
      <c r="V52" s="267">
        <v>99.77970652624829</v>
      </c>
      <c r="W52" s="267">
        <v>99.672113219789935</v>
      </c>
      <c r="X52" s="267">
        <v>99.714997998742604</v>
      </c>
      <c r="Y52" s="133">
        <v>1542067</v>
      </c>
      <c r="Z52" s="267">
        <v>99.916281613317196</v>
      </c>
      <c r="AA52" s="133">
        <v>334503</v>
      </c>
      <c r="AB52" s="267">
        <v>99.849328927700725</v>
      </c>
      <c r="AC52" s="133">
        <v>79929</v>
      </c>
      <c r="AD52" s="267">
        <v>0.25022207381886269</v>
      </c>
      <c r="AE52" s="133">
        <v>5604</v>
      </c>
      <c r="AF52" s="267">
        <v>97.733761973248306</v>
      </c>
      <c r="AG52" s="133">
        <v>1235023</v>
      </c>
      <c r="AH52" s="267">
        <v>0.1698753816050404</v>
      </c>
      <c r="AI52" s="133">
        <v>12648</v>
      </c>
      <c r="AJ52" s="267">
        <v>94.449716102918586</v>
      </c>
      <c r="AK52" s="267">
        <v>1.6601473887761433</v>
      </c>
      <c r="AL52" s="267">
        <v>6.3633235171437263E-2</v>
      </c>
      <c r="AM52" s="270"/>
      <c r="AN52" s="270"/>
      <c r="AO52" s="120"/>
      <c r="AP52" s="120"/>
      <c r="AQ52" s="120"/>
      <c r="AR52" s="120"/>
      <c r="AS52" s="120"/>
      <c r="AT52" s="120"/>
      <c r="AU52" s="120"/>
      <c r="AV52" s="120"/>
      <c r="AW52" s="133">
        <v>0</v>
      </c>
      <c r="AX52" s="133">
        <v>0</v>
      </c>
      <c r="AY52" s="133">
        <v>6</v>
      </c>
      <c r="AZ52" s="133">
        <v>2</v>
      </c>
      <c r="BA52" s="133">
        <v>0</v>
      </c>
      <c r="BB52" s="133">
        <v>1</v>
      </c>
      <c r="BC52" s="133">
        <v>639</v>
      </c>
      <c r="BD52" s="133">
        <v>2275</v>
      </c>
    </row>
    <row r="53" spans="1:56" s="175" customFormat="1" x14ac:dyDescent="0.25">
      <c r="A53" s="9">
        <v>41912</v>
      </c>
      <c r="B53" s="146" t="s">
        <v>89</v>
      </c>
      <c r="C53" s="146"/>
      <c r="D53" s="147">
        <v>1</v>
      </c>
      <c r="E53" s="136">
        <v>194</v>
      </c>
      <c r="F53" s="136">
        <v>582</v>
      </c>
      <c r="G53" s="265">
        <v>88.884589055099966</v>
      </c>
      <c r="H53" s="265">
        <v>0.1336944303</v>
      </c>
      <c r="I53" s="265">
        <v>671723.0850805894</v>
      </c>
      <c r="J53" s="137"/>
      <c r="K53" s="136">
        <v>155397</v>
      </c>
      <c r="L53" s="265">
        <v>91.302276611328125</v>
      </c>
      <c r="M53" s="145">
        <v>423555</v>
      </c>
      <c r="N53" s="250">
        <v>0</v>
      </c>
      <c r="O53" s="145">
        <v>5332</v>
      </c>
      <c r="P53" s="250">
        <v>0</v>
      </c>
      <c r="Q53" s="145">
        <v>4619</v>
      </c>
      <c r="R53" s="250">
        <v>99.91340116908421</v>
      </c>
      <c r="S53" s="145">
        <v>330921</v>
      </c>
      <c r="T53" s="250">
        <v>99.977033793564019</v>
      </c>
      <c r="U53" s="250">
        <v>99.643660915228807</v>
      </c>
      <c r="V53" s="250">
        <v>99.850786792742383</v>
      </c>
      <c r="W53" s="250">
        <v>99.557370669794523</v>
      </c>
      <c r="X53" s="250">
        <v>99.827854854919607</v>
      </c>
      <c r="Y53" s="145">
        <v>1798031</v>
      </c>
      <c r="Z53" s="250">
        <v>99.753007595530889</v>
      </c>
      <c r="AA53" s="145">
        <v>742</v>
      </c>
      <c r="AB53" s="250">
        <v>93.126684636118597</v>
      </c>
      <c r="AC53" s="145">
        <v>4888</v>
      </c>
      <c r="AD53" s="250">
        <v>0.22504091653027825</v>
      </c>
      <c r="AE53" s="145">
        <v>433</v>
      </c>
      <c r="AF53" s="250">
        <v>97.921478060046184</v>
      </c>
      <c r="AG53" s="145">
        <v>420579</v>
      </c>
      <c r="AH53" s="250">
        <v>0.14931796404480491</v>
      </c>
      <c r="AI53" s="145">
        <v>1595</v>
      </c>
      <c r="AJ53" s="250">
        <v>95.987460815047015</v>
      </c>
      <c r="AK53" s="250">
        <v>3.7918901469135831</v>
      </c>
      <c r="AL53" s="250">
        <v>0.21342105263157898</v>
      </c>
      <c r="AM53" s="271"/>
      <c r="AN53" s="271"/>
      <c r="AO53" s="148"/>
      <c r="AP53" s="148"/>
      <c r="AQ53" s="148"/>
      <c r="AR53" s="148"/>
      <c r="AS53" s="148"/>
      <c r="AT53" s="148"/>
      <c r="AU53" s="148"/>
      <c r="AV53" s="148"/>
      <c r="AW53" s="145">
        <v>0</v>
      </c>
      <c r="AX53" s="145">
        <v>0</v>
      </c>
      <c r="AY53" s="145">
        <v>4</v>
      </c>
      <c r="AZ53" s="145">
        <v>3</v>
      </c>
      <c r="BA53" s="145">
        <v>0</v>
      </c>
      <c r="BB53" s="145">
        <v>0</v>
      </c>
      <c r="BC53" s="145">
        <v>1111</v>
      </c>
      <c r="BD53" s="145">
        <v>1662</v>
      </c>
    </row>
    <row r="54" spans="1:56" s="175" customFormat="1" x14ac:dyDescent="0.25">
      <c r="A54" s="9">
        <v>41912</v>
      </c>
      <c r="B54" s="149" t="s">
        <v>75</v>
      </c>
      <c r="C54" s="149" t="s">
        <v>86</v>
      </c>
      <c r="D54" s="150" t="s">
        <v>118</v>
      </c>
      <c r="E54" s="153">
        <v>39</v>
      </c>
      <c r="F54" s="153">
        <v>181</v>
      </c>
      <c r="G54" s="264">
        <v>187.65414428710937</v>
      </c>
      <c r="H54" s="264">
        <v>6.25E-2</v>
      </c>
      <c r="I54" s="264">
        <v>115384.5546875</v>
      </c>
      <c r="J54" s="92">
        <v>0</v>
      </c>
      <c r="K54" s="153">
        <v>217312</v>
      </c>
      <c r="L54" s="264">
        <v>97.166282653808594</v>
      </c>
      <c r="M54" s="153">
        <v>183086</v>
      </c>
      <c r="N54" s="264">
        <v>0</v>
      </c>
      <c r="O54" s="153">
        <v>20916</v>
      </c>
      <c r="P54" s="264">
        <v>0</v>
      </c>
      <c r="Q54" s="153">
        <v>35461</v>
      </c>
      <c r="R54" s="264">
        <v>99.912582397460938</v>
      </c>
      <c r="S54" s="153">
        <v>132242</v>
      </c>
      <c r="T54" s="264">
        <v>99.917572021484375</v>
      </c>
      <c r="U54" s="264">
        <v>99.72747802734375</v>
      </c>
      <c r="V54" s="264">
        <v>99.652626037597656</v>
      </c>
      <c r="W54" s="264">
        <v>99.640296936035156</v>
      </c>
      <c r="X54" s="264">
        <v>99.570487976074219</v>
      </c>
      <c r="Y54" s="153">
        <v>184552</v>
      </c>
      <c r="Z54" s="264">
        <v>99.932266235351563</v>
      </c>
      <c r="AA54" s="153">
        <v>39471</v>
      </c>
      <c r="AB54" s="264">
        <v>99.896125793457031</v>
      </c>
      <c r="AC54" s="153">
        <v>20851</v>
      </c>
      <c r="AD54" s="264">
        <v>0.28775599598884583</v>
      </c>
      <c r="AE54" s="153">
        <v>1964</v>
      </c>
      <c r="AF54" s="264">
        <v>98.879837036132813</v>
      </c>
      <c r="AG54" s="153">
        <v>182564</v>
      </c>
      <c r="AH54" s="264">
        <v>0.12926973402500153</v>
      </c>
      <c r="AI54" s="153">
        <v>2909</v>
      </c>
      <c r="AJ54" s="264">
        <v>94.018562316894531</v>
      </c>
      <c r="AK54" s="264">
        <v>1.7571550607681274</v>
      </c>
      <c r="AL54" s="264">
        <v>5.7566303759813309E-2</v>
      </c>
      <c r="AM54" s="264">
        <v>0</v>
      </c>
      <c r="AN54" s="264">
        <v>0</v>
      </c>
      <c r="AO54" s="92">
        <v>0</v>
      </c>
      <c r="AP54" s="92">
        <v>0</v>
      </c>
      <c r="AQ54" s="92">
        <v>0</v>
      </c>
      <c r="AR54" s="92">
        <v>0</v>
      </c>
      <c r="AS54" s="92">
        <v>0</v>
      </c>
      <c r="AT54" s="92">
        <v>0</v>
      </c>
      <c r="AU54" s="92">
        <v>0</v>
      </c>
      <c r="AV54" s="92">
        <v>0</v>
      </c>
      <c r="AW54" s="93">
        <v>0</v>
      </c>
      <c r="AX54" s="93">
        <v>0</v>
      </c>
      <c r="AY54" s="93">
        <v>3</v>
      </c>
      <c r="AZ54" s="93">
        <v>0</v>
      </c>
      <c r="BA54" s="93">
        <v>0</v>
      </c>
      <c r="BB54" s="93">
        <v>0</v>
      </c>
      <c r="BC54" s="153">
        <v>41</v>
      </c>
      <c r="BD54" s="153">
        <v>178</v>
      </c>
    </row>
    <row r="55" spans="1:56" s="175" customFormat="1" x14ac:dyDescent="0.25">
      <c r="A55" s="9">
        <v>41912</v>
      </c>
      <c r="B55" s="149" t="s">
        <v>76</v>
      </c>
      <c r="C55" s="149" t="s">
        <v>86</v>
      </c>
      <c r="D55" s="150" t="s">
        <v>119</v>
      </c>
      <c r="E55" s="153">
        <v>52</v>
      </c>
      <c r="F55" s="153">
        <v>174</v>
      </c>
      <c r="G55" s="264">
        <v>71.240821838378906</v>
      </c>
      <c r="H55" s="264">
        <v>0.17090000212192535</v>
      </c>
      <c r="I55" s="264">
        <v>109104.2421875</v>
      </c>
      <c r="J55" s="92">
        <v>0</v>
      </c>
      <c r="K55" s="153">
        <v>90146</v>
      </c>
      <c r="L55" s="264">
        <v>86.475273132324219</v>
      </c>
      <c r="M55" s="153">
        <v>91633</v>
      </c>
      <c r="N55" s="264">
        <v>0</v>
      </c>
      <c r="O55" s="153">
        <v>5819</v>
      </c>
      <c r="P55" s="264">
        <v>0</v>
      </c>
      <c r="Q55" s="153">
        <v>12480</v>
      </c>
      <c r="R55" s="264">
        <v>99.903846740722656</v>
      </c>
      <c r="S55" s="153">
        <v>64034</v>
      </c>
      <c r="T55" s="264">
        <v>99.950027465820313</v>
      </c>
      <c r="U55" s="264">
        <v>99.776596069335938</v>
      </c>
      <c r="V55" s="264">
        <v>99.807929992675781</v>
      </c>
      <c r="W55" s="264">
        <v>99.680656433105469</v>
      </c>
      <c r="X55" s="264">
        <v>99.758056640625</v>
      </c>
      <c r="Y55" s="153">
        <v>79619</v>
      </c>
      <c r="Z55" s="264">
        <v>99.929664611816406</v>
      </c>
      <c r="AA55" s="153">
        <v>14945</v>
      </c>
      <c r="AB55" s="264">
        <v>99.933090209960938</v>
      </c>
      <c r="AC55" s="153">
        <v>5796</v>
      </c>
      <c r="AD55" s="264">
        <v>0.25879916548728943</v>
      </c>
      <c r="AE55" s="153">
        <v>111</v>
      </c>
      <c r="AF55" s="264">
        <v>98.198196411132813</v>
      </c>
      <c r="AG55" s="153">
        <v>90888</v>
      </c>
      <c r="AH55" s="264">
        <v>0.15953701734542847</v>
      </c>
      <c r="AI55" s="153">
        <v>642</v>
      </c>
      <c r="AJ55" s="264">
        <v>95.015579223632813</v>
      </c>
      <c r="AK55" s="264">
        <v>1.8708257675170898</v>
      </c>
      <c r="AL55" s="264">
        <v>5.7272400707006454E-2</v>
      </c>
      <c r="AM55" s="264">
        <v>0</v>
      </c>
      <c r="AN55" s="264">
        <v>0</v>
      </c>
      <c r="AO55" s="92">
        <v>0</v>
      </c>
      <c r="AP55" s="92">
        <v>0</v>
      </c>
      <c r="AQ55" s="92">
        <v>0</v>
      </c>
      <c r="AR55" s="92">
        <v>0</v>
      </c>
      <c r="AS55" s="92">
        <v>0</v>
      </c>
      <c r="AT55" s="92">
        <v>0</v>
      </c>
      <c r="AU55" s="92">
        <v>0</v>
      </c>
      <c r="AV55" s="92">
        <v>0</v>
      </c>
      <c r="AW55" s="93">
        <v>0</v>
      </c>
      <c r="AX55" s="93">
        <v>0</v>
      </c>
      <c r="AY55" s="93">
        <v>0</v>
      </c>
      <c r="AZ55" s="93">
        <v>0</v>
      </c>
      <c r="BA55" s="93">
        <v>0</v>
      </c>
      <c r="BB55" s="93">
        <v>0</v>
      </c>
      <c r="BC55" s="153">
        <v>34</v>
      </c>
      <c r="BD55" s="153">
        <v>171</v>
      </c>
    </row>
    <row r="56" spans="1:56" s="175" customFormat="1" x14ac:dyDescent="0.25">
      <c r="A56" s="9">
        <v>41912</v>
      </c>
      <c r="B56" s="149" t="s">
        <v>77</v>
      </c>
      <c r="C56" s="149" t="s">
        <v>86</v>
      </c>
      <c r="D56" s="150" t="s">
        <v>118</v>
      </c>
      <c r="E56" s="153">
        <v>63</v>
      </c>
      <c r="F56" s="153">
        <v>340</v>
      </c>
      <c r="G56" s="264">
        <v>114.14957427978516</v>
      </c>
      <c r="H56" s="264">
        <v>0.11249999701976776</v>
      </c>
      <c r="I56" s="264">
        <v>178722.65625</v>
      </c>
      <c r="J56" s="92">
        <v>0</v>
      </c>
      <c r="K56" s="153">
        <v>161046</v>
      </c>
      <c r="L56" s="264">
        <v>97.084060668945313</v>
      </c>
      <c r="M56" s="153">
        <v>145589</v>
      </c>
      <c r="N56" s="264">
        <v>0</v>
      </c>
      <c r="O56" s="153">
        <v>10199</v>
      </c>
      <c r="P56" s="264">
        <v>0</v>
      </c>
      <c r="Q56" s="153">
        <v>22266</v>
      </c>
      <c r="R56" s="264">
        <v>99.955085754394531</v>
      </c>
      <c r="S56" s="153">
        <v>102419</v>
      </c>
      <c r="T56" s="264">
        <v>99.947273254394531</v>
      </c>
      <c r="U56" s="264">
        <v>99.852928161621094</v>
      </c>
      <c r="V56" s="264">
        <v>99.91070556640625</v>
      </c>
      <c r="W56" s="264">
        <v>99.808082580566406</v>
      </c>
      <c r="X56" s="264">
        <v>99.858024597167969</v>
      </c>
      <c r="Y56" s="153">
        <v>212096</v>
      </c>
      <c r="Z56" s="264">
        <v>99.920791625976563</v>
      </c>
      <c r="AA56" s="153">
        <v>45352</v>
      </c>
      <c r="AB56" s="264">
        <v>99.839035034179687</v>
      </c>
      <c r="AC56" s="153">
        <v>10243</v>
      </c>
      <c r="AD56" s="264">
        <v>0.22454358637332916</v>
      </c>
      <c r="AE56" s="153">
        <v>615</v>
      </c>
      <c r="AF56" s="264">
        <v>98.373985290527344</v>
      </c>
      <c r="AG56" s="153">
        <v>145948</v>
      </c>
      <c r="AH56" s="264">
        <v>0.1781456470489502</v>
      </c>
      <c r="AI56" s="153">
        <v>1119</v>
      </c>
      <c r="AJ56" s="264">
        <v>93.833778381347656</v>
      </c>
      <c r="AK56" s="264">
        <v>1.7124682664871216</v>
      </c>
      <c r="AL56" s="264">
        <v>6.8606503307819366E-2</v>
      </c>
      <c r="AM56" s="264">
        <v>0</v>
      </c>
      <c r="AN56" s="264">
        <v>0</v>
      </c>
      <c r="AO56" s="92">
        <v>0</v>
      </c>
      <c r="AP56" s="92">
        <v>0</v>
      </c>
      <c r="AQ56" s="92">
        <v>0</v>
      </c>
      <c r="AR56" s="92">
        <v>0</v>
      </c>
      <c r="AS56" s="92">
        <v>0</v>
      </c>
      <c r="AT56" s="92">
        <v>0</v>
      </c>
      <c r="AU56" s="92">
        <v>0</v>
      </c>
      <c r="AV56" s="92">
        <v>0</v>
      </c>
      <c r="AW56" s="93">
        <v>0</v>
      </c>
      <c r="AX56" s="93">
        <v>0</v>
      </c>
      <c r="AY56" s="93">
        <v>0</v>
      </c>
      <c r="AZ56" s="93">
        <v>0</v>
      </c>
      <c r="BA56" s="93">
        <v>0</v>
      </c>
      <c r="BB56" s="93">
        <v>0</v>
      </c>
      <c r="BC56" s="153">
        <v>88</v>
      </c>
      <c r="BD56" s="153">
        <v>328</v>
      </c>
    </row>
    <row r="57" spans="1:56" s="175" customFormat="1" x14ac:dyDescent="0.25">
      <c r="A57" s="9">
        <v>41912</v>
      </c>
      <c r="B57" s="149" t="s">
        <v>124</v>
      </c>
      <c r="C57" s="149" t="s">
        <v>86</v>
      </c>
      <c r="D57" s="150" t="s">
        <v>118</v>
      </c>
      <c r="E57" s="153">
        <v>42</v>
      </c>
      <c r="F57" s="153">
        <v>136</v>
      </c>
      <c r="G57" s="264">
        <v>46.941699981689453</v>
      </c>
      <c r="H57" s="264">
        <v>1.6699999570846558E-2</v>
      </c>
      <c r="I57" s="264">
        <v>78175.359375</v>
      </c>
      <c r="J57" s="92">
        <v>0</v>
      </c>
      <c r="K57" s="153">
        <v>161046</v>
      </c>
      <c r="L57" s="264">
        <v>97.084060668945313</v>
      </c>
      <c r="M57" s="153">
        <v>74805</v>
      </c>
      <c r="N57" s="264">
        <v>0</v>
      </c>
      <c r="O57" s="153">
        <v>4015</v>
      </c>
      <c r="P57" s="264">
        <v>0</v>
      </c>
      <c r="Q57" s="153">
        <v>6796</v>
      </c>
      <c r="R57" s="264">
        <v>99.838142395019531</v>
      </c>
      <c r="S57" s="153">
        <v>55279</v>
      </c>
      <c r="T57" s="264">
        <v>99.976486206054688</v>
      </c>
      <c r="U57" s="264">
        <v>99.900375366210937</v>
      </c>
      <c r="V57" s="264">
        <v>99.84893798828125</v>
      </c>
      <c r="W57" s="264">
        <v>99.738677978515625</v>
      </c>
      <c r="X57" s="264">
        <v>99.825462341308594</v>
      </c>
      <c r="Y57" s="153">
        <v>74794</v>
      </c>
      <c r="Z57" s="264">
        <v>99.907745361328125</v>
      </c>
      <c r="AA57" s="153">
        <v>14327</v>
      </c>
      <c r="AB57" s="264">
        <v>99.895301818847656</v>
      </c>
      <c r="AC57" s="153">
        <v>4037</v>
      </c>
      <c r="AD57" s="264">
        <v>0.24770869314670563</v>
      </c>
      <c r="AE57" s="153">
        <v>301</v>
      </c>
      <c r="AF57" s="264">
        <v>98.671096801757813</v>
      </c>
      <c r="AG57" s="153">
        <v>74140</v>
      </c>
      <c r="AH57" s="264">
        <v>0.11734556406736374</v>
      </c>
      <c r="AI57" s="153">
        <v>953</v>
      </c>
      <c r="AJ57" s="264">
        <v>89.61175537109375</v>
      </c>
      <c r="AK57" s="264">
        <v>1.8706789016723633</v>
      </c>
      <c r="AL57" s="264">
        <v>7.2152227163314819E-2</v>
      </c>
      <c r="AM57" s="264">
        <v>0</v>
      </c>
      <c r="AN57" s="264">
        <v>0</v>
      </c>
      <c r="AO57" s="92">
        <v>0</v>
      </c>
      <c r="AP57" s="92">
        <v>0</v>
      </c>
      <c r="AQ57" s="92">
        <v>0</v>
      </c>
      <c r="AR57" s="92">
        <v>0</v>
      </c>
      <c r="AS57" s="92">
        <v>0</v>
      </c>
      <c r="AT57" s="92">
        <v>0</v>
      </c>
      <c r="AU57" s="92">
        <v>0</v>
      </c>
      <c r="AV57" s="92">
        <v>0</v>
      </c>
      <c r="AW57" s="93">
        <v>0</v>
      </c>
      <c r="AX57" s="93">
        <v>0</v>
      </c>
      <c r="AY57" s="93">
        <v>0</v>
      </c>
      <c r="AZ57" s="93">
        <v>0</v>
      </c>
      <c r="BA57" s="93">
        <v>0</v>
      </c>
      <c r="BB57" s="93">
        <v>0</v>
      </c>
      <c r="BC57" s="153">
        <v>31</v>
      </c>
      <c r="BD57" s="153">
        <v>131</v>
      </c>
    </row>
    <row r="58" spans="1:56" s="175" customFormat="1" x14ac:dyDescent="0.25">
      <c r="A58" s="9">
        <v>41912</v>
      </c>
      <c r="B58" s="149" t="s">
        <v>78</v>
      </c>
      <c r="C58" s="149" t="s">
        <v>86</v>
      </c>
      <c r="D58" s="150" t="s">
        <v>118</v>
      </c>
      <c r="E58" s="153">
        <v>33</v>
      </c>
      <c r="F58" s="153">
        <v>107</v>
      </c>
      <c r="G58" s="264">
        <v>96.070587158203125</v>
      </c>
      <c r="H58" s="264">
        <v>1.2500000186264515E-2</v>
      </c>
      <c r="I58" s="264">
        <v>62834.7265625</v>
      </c>
      <c r="J58" s="92">
        <v>0</v>
      </c>
      <c r="K58" s="153">
        <v>113637</v>
      </c>
      <c r="L58" s="264">
        <v>100.51039886474609</v>
      </c>
      <c r="M58" s="153">
        <v>81970</v>
      </c>
      <c r="N58" s="264">
        <v>0</v>
      </c>
      <c r="O58" s="153">
        <v>9342</v>
      </c>
      <c r="P58" s="264">
        <v>0</v>
      </c>
      <c r="Q58" s="153">
        <v>14279</v>
      </c>
      <c r="R58" s="264">
        <v>99.894950866699219</v>
      </c>
      <c r="S58" s="153">
        <v>53281</v>
      </c>
      <c r="T58" s="264">
        <v>99.979354858398438</v>
      </c>
      <c r="U58" s="264">
        <v>99.828727722167969</v>
      </c>
      <c r="V58" s="264">
        <v>99.843841552734375</v>
      </c>
      <c r="W58" s="264">
        <v>99.723861694335938</v>
      </c>
      <c r="X58" s="264">
        <v>99.823226928710938</v>
      </c>
      <c r="Y58" s="153">
        <v>82427</v>
      </c>
      <c r="Z58" s="264">
        <v>99.875038146972656</v>
      </c>
      <c r="AA58" s="153">
        <v>12721</v>
      </c>
      <c r="AB58" s="264">
        <v>99.937110900878906</v>
      </c>
      <c r="AC58" s="153">
        <v>9361</v>
      </c>
      <c r="AD58" s="264">
        <v>0.1922871470451355</v>
      </c>
      <c r="AE58" s="153">
        <v>575</v>
      </c>
      <c r="AF58" s="264">
        <v>97.739128112792969</v>
      </c>
      <c r="AG58" s="153">
        <v>81968</v>
      </c>
      <c r="AH58" s="264">
        <v>0.1244388073682785</v>
      </c>
      <c r="AI58" s="153">
        <v>817</v>
      </c>
      <c r="AJ58" s="264">
        <v>93.757652282714844</v>
      </c>
      <c r="AK58" s="264">
        <v>1.8673686981201172</v>
      </c>
      <c r="AL58" s="264">
        <v>6.1728060245513916E-2</v>
      </c>
      <c r="AM58" s="264">
        <v>0</v>
      </c>
      <c r="AN58" s="264">
        <v>0</v>
      </c>
      <c r="AO58" s="92">
        <v>0</v>
      </c>
      <c r="AP58" s="92">
        <v>0</v>
      </c>
      <c r="AQ58" s="92">
        <v>0</v>
      </c>
      <c r="AR58" s="92">
        <v>0</v>
      </c>
      <c r="AS58" s="92">
        <v>0</v>
      </c>
      <c r="AT58" s="92">
        <v>0</v>
      </c>
      <c r="AU58" s="92">
        <v>0</v>
      </c>
      <c r="AV58" s="92">
        <v>0</v>
      </c>
      <c r="AW58" s="93">
        <v>0</v>
      </c>
      <c r="AX58" s="93">
        <v>0</v>
      </c>
      <c r="AY58" s="93">
        <v>0</v>
      </c>
      <c r="AZ58" s="93">
        <v>0</v>
      </c>
      <c r="BA58" s="93">
        <v>0</v>
      </c>
      <c r="BB58" s="93">
        <v>0</v>
      </c>
      <c r="BC58" s="153">
        <v>22</v>
      </c>
      <c r="BD58" s="153">
        <v>105</v>
      </c>
    </row>
    <row r="59" spans="1:56" s="175" customFormat="1" x14ac:dyDescent="0.25">
      <c r="A59" s="9">
        <v>41912</v>
      </c>
      <c r="B59" s="149" t="s">
        <v>79</v>
      </c>
      <c r="C59" s="149" t="s">
        <v>86</v>
      </c>
      <c r="D59" s="150" t="s">
        <v>119</v>
      </c>
      <c r="E59" s="153">
        <v>77</v>
      </c>
      <c r="F59" s="153">
        <v>267</v>
      </c>
      <c r="G59" s="264">
        <v>72.125</v>
      </c>
      <c r="H59" s="264">
        <v>0.16669999063014984</v>
      </c>
      <c r="I59" s="264">
        <v>193327.234375</v>
      </c>
      <c r="J59" s="92">
        <v>0</v>
      </c>
      <c r="K59" s="153">
        <v>93401</v>
      </c>
      <c r="L59" s="264">
        <v>91.9005126953125</v>
      </c>
      <c r="M59" s="153">
        <v>163465</v>
      </c>
      <c r="N59" s="264">
        <v>0</v>
      </c>
      <c r="O59" s="153">
        <v>5784</v>
      </c>
      <c r="P59" s="264">
        <v>0</v>
      </c>
      <c r="Q59" s="153">
        <v>11664</v>
      </c>
      <c r="R59" s="264">
        <v>99.905693054199219</v>
      </c>
      <c r="S59" s="153">
        <v>122987</v>
      </c>
      <c r="T59" s="264">
        <v>99.894294738769531</v>
      </c>
      <c r="U59" s="264">
        <v>99.446746826171875</v>
      </c>
      <c r="V59" s="264">
        <v>99.719207763671875</v>
      </c>
      <c r="W59" s="264">
        <v>99.352958679199219</v>
      </c>
      <c r="X59" s="264">
        <v>99.613800048828125</v>
      </c>
      <c r="Y59" s="153">
        <v>210371</v>
      </c>
      <c r="Z59" s="264">
        <v>99.918243408203125</v>
      </c>
      <c r="AA59" s="153">
        <v>48484</v>
      </c>
      <c r="AB59" s="264">
        <v>99.863876342773438</v>
      </c>
      <c r="AC59" s="153">
        <v>5755</v>
      </c>
      <c r="AD59" s="264">
        <v>0.1911381334066391</v>
      </c>
      <c r="AE59" s="153">
        <v>426</v>
      </c>
      <c r="AF59" s="264">
        <v>96.009391784667969</v>
      </c>
      <c r="AG59" s="153">
        <v>165849</v>
      </c>
      <c r="AH59" s="264">
        <v>0.1272241622209549</v>
      </c>
      <c r="AI59" s="153">
        <v>2061</v>
      </c>
      <c r="AJ59" s="264">
        <v>96.118392944335938</v>
      </c>
      <c r="AK59" s="264">
        <v>1.3907266855239868</v>
      </c>
      <c r="AL59" s="264">
        <v>6.1394765973091125E-2</v>
      </c>
      <c r="AM59" s="264">
        <v>0</v>
      </c>
      <c r="AN59" s="264">
        <v>0</v>
      </c>
      <c r="AO59" s="92">
        <v>0</v>
      </c>
      <c r="AP59" s="92">
        <v>0</v>
      </c>
      <c r="AQ59" s="92">
        <v>0</v>
      </c>
      <c r="AR59" s="92">
        <v>0</v>
      </c>
      <c r="AS59" s="92">
        <v>0</v>
      </c>
      <c r="AT59" s="92">
        <v>0</v>
      </c>
      <c r="AU59" s="92">
        <v>0</v>
      </c>
      <c r="AV59" s="92">
        <v>0</v>
      </c>
      <c r="AW59" s="93">
        <v>0</v>
      </c>
      <c r="AX59" s="93">
        <v>0</v>
      </c>
      <c r="AY59" s="93">
        <v>2</v>
      </c>
      <c r="AZ59" s="93">
        <v>0</v>
      </c>
      <c r="BA59" s="93">
        <v>0</v>
      </c>
      <c r="BB59" s="93">
        <v>0</v>
      </c>
      <c r="BC59" s="153">
        <v>89</v>
      </c>
      <c r="BD59" s="153">
        <v>260</v>
      </c>
    </row>
    <row r="60" spans="1:56" s="175" customFormat="1" x14ac:dyDescent="0.25">
      <c r="A60" s="9">
        <v>41912</v>
      </c>
      <c r="B60" s="149" t="s">
        <v>80</v>
      </c>
      <c r="C60" s="149" t="s">
        <v>86</v>
      </c>
      <c r="D60" s="150" t="s">
        <v>119</v>
      </c>
      <c r="E60" s="153">
        <v>57</v>
      </c>
      <c r="F60" s="153">
        <v>180</v>
      </c>
      <c r="G60" s="264">
        <v>57.300804138183594</v>
      </c>
      <c r="H60" s="264">
        <v>8.39999970048666E-3</v>
      </c>
      <c r="I60" s="264">
        <v>109727.0078125</v>
      </c>
      <c r="J60" s="92">
        <v>0</v>
      </c>
      <c r="K60" s="153">
        <v>62091</v>
      </c>
      <c r="L60" s="264">
        <v>89.367218017578125</v>
      </c>
      <c r="M60" s="153">
        <v>98941</v>
      </c>
      <c r="N60" s="264">
        <v>0</v>
      </c>
      <c r="O60" s="153">
        <v>4358</v>
      </c>
      <c r="P60" s="264">
        <v>0</v>
      </c>
      <c r="Q60" s="153">
        <v>8362</v>
      </c>
      <c r="R60" s="264">
        <v>99.928245544433594</v>
      </c>
      <c r="S60" s="153">
        <v>66215</v>
      </c>
      <c r="T60" s="264">
        <v>99.9471435546875</v>
      </c>
      <c r="U60" s="264">
        <v>99.701698303222656</v>
      </c>
      <c r="V60" s="264">
        <v>99.79583740234375</v>
      </c>
      <c r="W60" s="264">
        <v>99.630157470703125</v>
      </c>
      <c r="X60" s="264">
        <v>99.743087768554687</v>
      </c>
      <c r="Y60" s="153">
        <v>96269</v>
      </c>
      <c r="Z60" s="264">
        <v>99.918975830078125</v>
      </c>
      <c r="AA60" s="153">
        <v>16776</v>
      </c>
      <c r="AB60" s="264">
        <v>99.845016479492188</v>
      </c>
      <c r="AC60" s="153">
        <v>4361</v>
      </c>
      <c r="AD60" s="264">
        <v>0.32102727890014648</v>
      </c>
      <c r="AE60" s="153">
        <v>245</v>
      </c>
      <c r="AF60" s="264">
        <v>99.591835021972656</v>
      </c>
      <c r="AG60" s="153">
        <v>99485</v>
      </c>
      <c r="AH60" s="264">
        <v>0.13268332183361053</v>
      </c>
      <c r="AI60" s="153">
        <v>882</v>
      </c>
      <c r="AJ60" s="264">
        <v>97.505668640136719</v>
      </c>
      <c r="AK60" s="264">
        <v>1.8551719188690186</v>
      </c>
      <c r="AL60" s="264">
        <v>5.7352229952812195E-2</v>
      </c>
      <c r="AM60" s="264">
        <v>0</v>
      </c>
      <c r="AN60" s="264">
        <v>0</v>
      </c>
      <c r="AO60" s="92">
        <v>0</v>
      </c>
      <c r="AP60" s="92">
        <v>0</v>
      </c>
      <c r="AQ60" s="92">
        <v>0</v>
      </c>
      <c r="AR60" s="92">
        <v>0</v>
      </c>
      <c r="AS60" s="92">
        <v>0</v>
      </c>
      <c r="AT60" s="92">
        <v>0</v>
      </c>
      <c r="AU60" s="92">
        <v>0</v>
      </c>
      <c r="AV60" s="92">
        <v>0</v>
      </c>
      <c r="AW60" s="93">
        <v>0</v>
      </c>
      <c r="AX60" s="93">
        <v>0</v>
      </c>
      <c r="AY60" s="93">
        <v>0</v>
      </c>
      <c r="AZ60" s="93">
        <v>0</v>
      </c>
      <c r="BA60" s="93">
        <v>0</v>
      </c>
      <c r="BB60" s="93">
        <v>0</v>
      </c>
      <c r="BC60" s="153">
        <v>34</v>
      </c>
      <c r="BD60" s="153">
        <v>179</v>
      </c>
    </row>
    <row r="61" spans="1:56" s="175" customFormat="1" x14ac:dyDescent="0.25">
      <c r="A61" s="9">
        <v>41912</v>
      </c>
      <c r="B61" s="149" t="s">
        <v>81</v>
      </c>
      <c r="C61" s="149" t="s">
        <v>86</v>
      </c>
      <c r="D61" s="150" t="s">
        <v>119</v>
      </c>
      <c r="E61" s="153">
        <v>40</v>
      </c>
      <c r="F61" s="153">
        <v>136</v>
      </c>
      <c r="G61" s="264">
        <v>48.500480651855469</v>
      </c>
      <c r="H61" s="264">
        <v>0.10419999808073044</v>
      </c>
      <c r="I61" s="264">
        <v>93909.40625</v>
      </c>
      <c r="J61" s="92">
        <v>0</v>
      </c>
      <c r="K61" s="153">
        <v>133405</v>
      </c>
      <c r="L61" s="264">
        <v>89.982383728027344</v>
      </c>
      <c r="M61" s="153">
        <v>74119</v>
      </c>
      <c r="N61" s="264">
        <v>0</v>
      </c>
      <c r="O61" s="153">
        <v>4129</v>
      </c>
      <c r="P61" s="264">
        <v>0</v>
      </c>
      <c r="Q61" s="153">
        <v>8302</v>
      </c>
      <c r="R61" s="264">
        <v>99.987953186035156</v>
      </c>
      <c r="S61" s="153">
        <v>51806</v>
      </c>
      <c r="T61" s="264">
        <v>99.971046447753906</v>
      </c>
      <c r="U61" s="264">
        <v>99.491401672363281</v>
      </c>
      <c r="V61" s="264">
        <v>99.645164489746094</v>
      </c>
      <c r="W61" s="264">
        <v>99.479415893554688</v>
      </c>
      <c r="X61" s="264">
        <v>99.616310119628906</v>
      </c>
      <c r="Y61" s="153">
        <v>110477</v>
      </c>
      <c r="Z61" s="264">
        <v>99.904052734375</v>
      </c>
      <c r="AA61" s="153">
        <v>27426</v>
      </c>
      <c r="AB61" s="264">
        <v>99.894264221191406</v>
      </c>
      <c r="AC61" s="153">
        <v>4152</v>
      </c>
      <c r="AD61" s="264">
        <v>0.28901734948158264</v>
      </c>
      <c r="AE61" s="153">
        <v>295</v>
      </c>
      <c r="AF61" s="264">
        <v>90.16949462890625</v>
      </c>
      <c r="AG61" s="153">
        <v>73322</v>
      </c>
      <c r="AH61" s="264">
        <v>0.16911704838275909</v>
      </c>
      <c r="AI61" s="153">
        <v>806</v>
      </c>
      <c r="AJ61" s="264">
        <v>94.168731689453125</v>
      </c>
      <c r="AK61" s="264">
        <v>1.2752368450164795</v>
      </c>
      <c r="AL61" s="264">
        <v>5.8561775833368301E-2</v>
      </c>
      <c r="AM61" s="264">
        <v>0</v>
      </c>
      <c r="AN61" s="264">
        <v>0</v>
      </c>
      <c r="AO61" s="92">
        <v>0</v>
      </c>
      <c r="AP61" s="92">
        <v>0</v>
      </c>
      <c r="AQ61" s="92">
        <v>0</v>
      </c>
      <c r="AR61" s="92">
        <v>0</v>
      </c>
      <c r="AS61" s="92">
        <v>0</v>
      </c>
      <c r="AT61" s="92">
        <v>0</v>
      </c>
      <c r="AU61" s="92">
        <v>0</v>
      </c>
      <c r="AV61" s="92">
        <v>0</v>
      </c>
      <c r="AW61" s="93">
        <v>0</v>
      </c>
      <c r="AX61" s="93">
        <v>0</v>
      </c>
      <c r="AY61" s="93">
        <v>0</v>
      </c>
      <c r="AZ61" s="93">
        <v>0</v>
      </c>
      <c r="BA61" s="93">
        <v>0</v>
      </c>
      <c r="BB61" s="93">
        <v>0</v>
      </c>
      <c r="BC61" s="153">
        <v>43</v>
      </c>
      <c r="BD61" s="153">
        <v>135</v>
      </c>
    </row>
    <row r="62" spans="1:56" s="175" customFormat="1" x14ac:dyDescent="0.25">
      <c r="A62" s="9">
        <v>41912</v>
      </c>
      <c r="B62" s="149" t="s">
        <v>125</v>
      </c>
      <c r="C62" s="149" t="s">
        <v>86</v>
      </c>
      <c r="D62" s="150" t="s">
        <v>119</v>
      </c>
      <c r="E62" s="153">
        <v>16</v>
      </c>
      <c r="F62" s="153">
        <v>62</v>
      </c>
      <c r="G62" s="264">
        <v>46.750099182128906</v>
      </c>
      <c r="H62" s="264">
        <v>0.12079999595880508</v>
      </c>
      <c r="I62" s="264">
        <v>41929.21484375</v>
      </c>
      <c r="J62" s="92">
        <v>0</v>
      </c>
      <c r="K62" s="153">
        <v>133405</v>
      </c>
      <c r="L62" s="264">
        <v>89.982383728027344</v>
      </c>
      <c r="M62" s="153">
        <v>56002</v>
      </c>
      <c r="N62" s="264">
        <v>0</v>
      </c>
      <c r="O62" s="153">
        <v>4868</v>
      </c>
      <c r="P62" s="264">
        <v>2.0542318001389503E-2</v>
      </c>
      <c r="Q62" s="153">
        <v>7983</v>
      </c>
      <c r="R62" s="264">
        <v>99.912315368652344</v>
      </c>
      <c r="S62" s="153">
        <v>38704</v>
      </c>
      <c r="T62" s="264">
        <v>99.948326110839844</v>
      </c>
      <c r="U62" s="264">
        <v>99.712409973144531</v>
      </c>
      <c r="V62" s="264">
        <v>99.580375671386719</v>
      </c>
      <c r="W62" s="264">
        <v>99.624977111816406</v>
      </c>
      <c r="X62" s="264">
        <v>99.528915405273437</v>
      </c>
      <c r="Y62" s="153">
        <v>50372</v>
      </c>
      <c r="Z62" s="264">
        <v>99.950370788574219</v>
      </c>
      <c r="AA62" s="153">
        <v>10280</v>
      </c>
      <c r="AB62" s="264">
        <v>99.854087829589844</v>
      </c>
      <c r="AC62" s="153">
        <v>4903</v>
      </c>
      <c r="AD62" s="264">
        <v>0.14276973903179169</v>
      </c>
      <c r="AE62" s="153">
        <v>279</v>
      </c>
      <c r="AF62" s="264">
        <v>97.491043090820313</v>
      </c>
      <c r="AG62" s="153">
        <v>54890</v>
      </c>
      <c r="AH62" s="264">
        <v>0.14392420649528503</v>
      </c>
      <c r="AI62" s="153">
        <v>583</v>
      </c>
      <c r="AJ62" s="264">
        <v>89.536880493164062</v>
      </c>
      <c r="AK62" s="264">
        <v>1.5075371265411377</v>
      </c>
      <c r="AL62" s="264">
        <v>5.0058070570230484E-2</v>
      </c>
      <c r="AM62" s="264">
        <v>0</v>
      </c>
      <c r="AN62" s="264">
        <v>0</v>
      </c>
      <c r="AO62" s="92">
        <v>0</v>
      </c>
      <c r="AP62" s="92">
        <v>0</v>
      </c>
      <c r="AQ62" s="92">
        <v>0</v>
      </c>
      <c r="AR62" s="92">
        <v>0</v>
      </c>
      <c r="AS62" s="92">
        <v>0</v>
      </c>
      <c r="AT62" s="92">
        <v>0</v>
      </c>
      <c r="AU62" s="92">
        <v>0</v>
      </c>
      <c r="AV62" s="92">
        <v>0</v>
      </c>
      <c r="AW62" s="93">
        <v>0</v>
      </c>
      <c r="AX62" s="93">
        <v>0</v>
      </c>
      <c r="AY62" s="93">
        <v>0</v>
      </c>
      <c r="AZ62" s="93">
        <v>0</v>
      </c>
      <c r="BA62" s="93">
        <v>0</v>
      </c>
      <c r="BB62" s="93">
        <v>0</v>
      </c>
      <c r="BC62" s="153">
        <v>24</v>
      </c>
      <c r="BD62" s="153">
        <v>60</v>
      </c>
    </row>
    <row r="63" spans="1:56" s="175" customFormat="1" x14ac:dyDescent="0.25">
      <c r="A63" s="9">
        <v>41912</v>
      </c>
      <c r="B63" s="151" t="s">
        <v>82</v>
      </c>
      <c r="C63" s="151" t="s">
        <v>86</v>
      </c>
      <c r="D63" s="152" t="s">
        <v>120</v>
      </c>
      <c r="E63" s="160">
        <v>51</v>
      </c>
      <c r="F63" s="160">
        <v>168</v>
      </c>
      <c r="G63" s="266">
        <v>49.774593353271484</v>
      </c>
      <c r="H63" s="266">
        <v>0.24170000851154327</v>
      </c>
      <c r="I63" s="266">
        <v>107230.1328125</v>
      </c>
      <c r="J63" s="157">
        <v>0</v>
      </c>
      <c r="K63" s="160">
        <v>62522</v>
      </c>
      <c r="L63" s="266">
        <v>87.748313903808594</v>
      </c>
      <c r="M63" s="160">
        <v>62326</v>
      </c>
      <c r="N63" s="266">
        <v>0</v>
      </c>
      <c r="O63" s="160">
        <v>4934</v>
      </c>
      <c r="P63" s="266">
        <v>0</v>
      </c>
      <c r="Q63" s="160">
        <v>9578</v>
      </c>
      <c r="R63" s="266">
        <v>99.947799682617188</v>
      </c>
      <c r="S63" s="160">
        <v>42700</v>
      </c>
      <c r="T63" s="266">
        <v>99.941452026367188</v>
      </c>
      <c r="U63" s="266">
        <v>99.858123779296875</v>
      </c>
      <c r="V63" s="266">
        <v>99.842765808105469</v>
      </c>
      <c r="W63" s="266">
        <v>99.805999755859375</v>
      </c>
      <c r="X63" s="266">
        <v>99.784309387207031</v>
      </c>
      <c r="Y63" s="160">
        <v>61953</v>
      </c>
      <c r="Z63" s="266">
        <v>99.93865966796875</v>
      </c>
      <c r="AA63" s="160">
        <v>13671</v>
      </c>
      <c r="AB63" s="266">
        <v>99.817131042480469</v>
      </c>
      <c r="AC63" s="160">
        <v>4975</v>
      </c>
      <c r="AD63" s="266">
        <v>0.16080401837825775</v>
      </c>
      <c r="AE63" s="160">
        <v>393</v>
      </c>
      <c r="AF63" s="266">
        <v>95.674301147460938</v>
      </c>
      <c r="AG63" s="160">
        <v>62278</v>
      </c>
      <c r="AH63" s="266">
        <v>0.23122130334377289</v>
      </c>
      <c r="AI63" s="160">
        <v>538</v>
      </c>
      <c r="AJ63" s="266">
        <v>95.539031982421875</v>
      </c>
      <c r="AK63" s="266">
        <v>1.7956564426422119</v>
      </c>
      <c r="AL63" s="266">
        <v>8.8497042655944824E-2</v>
      </c>
      <c r="AM63" s="266">
        <v>0</v>
      </c>
      <c r="AN63" s="266">
        <v>0</v>
      </c>
      <c r="AO63" s="157">
        <v>0</v>
      </c>
      <c r="AP63" s="157">
        <v>0</v>
      </c>
      <c r="AQ63" s="157">
        <v>0</v>
      </c>
      <c r="AR63" s="157">
        <v>0</v>
      </c>
      <c r="AS63" s="157">
        <v>0</v>
      </c>
      <c r="AT63" s="157">
        <v>0</v>
      </c>
      <c r="AU63" s="157">
        <v>0</v>
      </c>
      <c r="AV63" s="157">
        <v>0</v>
      </c>
      <c r="AW63" s="159">
        <v>0</v>
      </c>
      <c r="AX63" s="159">
        <v>0</v>
      </c>
      <c r="AY63" s="159">
        <v>1</v>
      </c>
      <c r="AZ63" s="159">
        <v>2</v>
      </c>
      <c r="BA63" s="159">
        <v>0</v>
      </c>
      <c r="BB63" s="159">
        <v>0</v>
      </c>
      <c r="BC63" s="160">
        <v>42</v>
      </c>
      <c r="BD63" s="160">
        <v>161</v>
      </c>
    </row>
    <row r="64" spans="1:56" s="175" customFormat="1" x14ac:dyDescent="0.25">
      <c r="A64" s="9">
        <v>41912</v>
      </c>
      <c r="B64" s="151" t="s">
        <v>83</v>
      </c>
      <c r="C64" s="151" t="s">
        <v>86</v>
      </c>
      <c r="D64" s="152" t="s">
        <v>120</v>
      </c>
      <c r="E64" s="160">
        <v>46</v>
      </c>
      <c r="F64" s="160">
        <v>144</v>
      </c>
      <c r="G64" s="266">
        <v>23.899894714355469</v>
      </c>
      <c r="H64" s="266">
        <v>0.51669996976852417</v>
      </c>
      <c r="I64" s="266">
        <v>89919.5078125</v>
      </c>
      <c r="J64" s="157">
        <v>0</v>
      </c>
      <c r="K64" s="160">
        <v>37455</v>
      </c>
      <c r="L64" s="266">
        <v>81.182754516601563</v>
      </c>
      <c r="M64" s="160">
        <v>153570</v>
      </c>
      <c r="N64" s="266">
        <v>0</v>
      </c>
      <c r="O64" s="160">
        <v>3938</v>
      </c>
      <c r="P64" s="266">
        <v>0</v>
      </c>
      <c r="Q64" s="160">
        <v>4517</v>
      </c>
      <c r="R64" s="266">
        <v>99.955726623535156</v>
      </c>
      <c r="S64" s="160">
        <v>32866</v>
      </c>
      <c r="T64" s="266">
        <v>99.908721923828125</v>
      </c>
      <c r="U64" s="266">
        <v>99.898117065429688</v>
      </c>
      <c r="V64" s="266">
        <v>99.750648498535156</v>
      </c>
      <c r="W64" s="266">
        <v>99.853889465332031</v>
      </c>
      <c r="X64" s="266">
        <v>99.659599304199219</v>
      </c>
      <c r="Y64" s="160">
        <v>73709</v>
      </c>
      <c r="Z64" s="266">
        <v>99.914527893066406</v>
      </c>
      <c r="AA64" s="160">
        <v>18913</v>
      </c>
      <c r="AB64" s="266">
        <v>99.809654235839844</v>
      </c>
      <c r="AC64" s="160">
        <v>1957</v>
      </c>
      <c r="AD64" s="266">
        <v>0.40878894925117493</v>
      </c>
      <c r="AE64" s="160">
        <v>158</v>
      </c>
      <c r="AF64" s="266">
        <v>99.367088317871094</v>
      </c>
      <c r="AG64" s="160">
        <v>52790</v>
      </c>
      <c r="AH64" s="266">
        <v>0.27656751871109009</v>
      </c>
      <c r="AI64" s="160">
        <v>293</v>
      </c>
      <c r="AJ64" s="266">
        <v>98.976112365722656</v>
      </c>
      <c r="AK64" s="266">
        <v>1.7015773057937622</v>
      </c>
      <c r="AL64" s="266">
        <v>5.8789566159248352E-2</v>
      </c>
      <c r="AM64" s="266">
        <v>0</v>
      </c>
      <c r="AN64" s="266">
        <v>0</v>
      </c>
      <c r="AO64" s="157">
        <v>0</v>
      </c>
      <c r="AP64" s="157">
        <v>0</v>
      </c>
      <c r="AQ64" s="157">
        <v>0</v>
      </c>
      <c r="AR64" s="157">
        <v>0</v>
      </c>
      <c r="AS64" s="157">
        <v>0</v>
      </c>
      <c r="AT64" s="157">
        <v>0</v>
      </c>
      <c r="AU64" s="157">
        <v>0</v>
      </c>
      <c r="AV64" s="157">
        <v>0</v>
      </c>
      <c r="AW64" s="159">
        <v>0</v>
      </c>
      <c r="AX64" s="159">
        <v>0</v>
      </c>
      <c r="AY64" s="159">
        <v>0</v>
      </c>
      <c r="AZ64" s="159">
        <v>0</v>
      </c>
      <c r="BA64" s="159">
        <v>0</v>
      </c>
      <c r="BB64" s="159">
        <v>0</v>
      </c>
      <c r="BC64" s="160">
        <v>38</v>
      </c>
      <c r="BD64" s="160">
        <v>142</v>
      </c>
    </row>
    <row r="65" spans="1:56" s="175" customFormat="1" x14ac:dyDescent="0.25">
      <c r="A65" s="9">
        <v>41912</v>
      </c>
      <c r="B65" s="117" t="s">
        <v>85</v>
      </c>
      <c r="C65" s="117" t="s">
        <v>86</v>
      </c>
      <c r="D65" s="121">
        <v>3</v>
      </c>
      <c r="E65" s="89">
        <v>134</v>
      </c>
      <c r="F65" s="89">
        <v>443</v>
      </c>
      <c r="G65" s="263">
        <v>48.445709228515625</v>
      </c>
      <c r="H65" s="263">
        <v>2.500000037252903E-2</v>
      </c>
      <c r="I65" s="263">
        <v>342000.90625</v>
      </c>
      <c r="J65" s="88">
        <v>0</v>
      </c>
      <c r="K65" s="89">
        <v>56527</v>
      </c>
      <c r="L65" s="263">
        <v>110.03414154052734</v>
      </c>
      <c r="M65" s="124">
        <v>149952</v>
      </c>
      <c r="N65" s="248">
        <v>0</v>
      </c>
      <c r="O65" s="124">
        <v>3472</v>
      </c>
      <c r="P65" s="248">
        <v>0</v>
      </c>
      <c r="Q65" s="124">
        <v>12804</v>
      </c>
      <c r="R65" s="248">
        <v>99.859420776367188</v>
      </c>
      <c r="S65" s="124">
        <v>113330</v>
      </c>
      <c r="T65" s="248">
        <v>99.91705322265625</v>
      </c>
      <c r="U65" s="248">
        <v>99.884796142578125</v>
      </c>
      <c r="V65" s="248">
        <v>99.920639038085938</v>
      </c>
      <c r="W65" s="248">
        <v>99.744377136230469</v>
      </c>
      <c r="X65" s="248">
        <v>99.837760925292969</v>
      </c>
      <c r="Y65" s="124">
        <v>305428</v>
      </c>
      <c r="Z65" s="248">
        <v>99.905708312988281</v>
      </c>
      <c r="AA65" s="124">
        <v>72137</v>
      </c>
      <c r="AB65" s="248">
        <v>99.7781982421875</v>
      </c>
      <c r="AC65" s="124">
        <v>3538</v>
      </c>
      <c r="AD65" s="248">
        <v>0.39570379257202148</v>
      </c>
      <c r="AE65" s="124">
        <v>242</v>
      </c>
      <c r="AF65" s="248">
        <v>98.34710693359375</v>
      </c>
      <c r="AG65" s="124">
        <v>150901</v>
      </c>
      <c r="AH65" s="248">
        <v>0.28628042340278625</v>
      </c>
      <c r="AI65" s="124">
        <v>1045</v>
      </c>
      <c r="AJ65" s="248">
        <v>96.172248840332031</v>
      </c>
      <c r="AK65" s="248">
        <v>1.3173656463623047</v>
      </c>
      <c r="AL65" s="248">
        <v>7.1619875729084015E-2</v>
      </c>
      <c r="AM65" s="269">
        <v>0</v>
      </c>
      <c r="AN65" s="269">
        <v>0</v>
      </c>
      <c r="AO65" s="119">
        <v>0</v>
      </c>
      <c r="AP65" s="119">
        <v>0</v>
      </c>
      <c r="AQ65" s="119">
        <v>0</v>
      </c>
      <c r="AR65" s="119">
        <v>0</v>
      </c>
      <c r="AS65" s="119">
        <v>0</v>
      </c>
      <c r="AT65" s="119">
        <v>0</v>
      </c>
      <c r="AU65" s="119">
        <v>0</v>
      </c>
      <c r="AV65" s="119">
        <v>0</v>
      </c>
      <c r="AW65" s="124">
        <v>0</v>
      </c>
      <c r="AX65" s="124">
        <v>0</v>
      </c>
      <c r="AY65" s="124">
        <v>0</v>
      </c>
      <c r="AZ65" s="124">
        <v>0</v>
      </c>
      <c r="BA65" s="124">
        <v>0</v>
      </c>
      <c r="BB65" s="124">
        <v>1</v>
      </c>
      <c r="BC65" s="124">
        <v>153</v>
      </c>
      <c r="BD65" s="124">
        <v>425</v>
      </c>
    </row>
    <row r="66" spans="1:56" s="175" customFormat="1" x14ac:dyDescent="0.25">
      <c r="A66" s="9">
        <v>41912</v>
      </c>
      <c r="B66" s="118" t="s">
        <v>84</v>
      </c>
      <c r="C66" s="118" t="s">
        <v>87</v>
      </c>
      <c r="D66" s="122">
        <v>2</v>
      </c>
      <c r="E66" s="153">
        <v>194</v>
      </c>
      <c r="F66" s="153">
        <v>582</v>
      </c>
      <c r="G66" s="264">
        <v>88.884589055099966</v>
      </c>
      <c r="H66" s="264">
        <v>0.1336944303</v>
      </c>
      <c r="I66" s="264">
        <v>671723.0850805894</v>
      </c>
      <c r="J66" s="91">
        <v>65535</v>
      </c>
      <c r="K66" s="153">
        <v>155397</v>
      </c>
      <c r="L66" s="264">
        <v>91.302276611328125</v>
      </c>
      <c r="M66" s="133">
        <v>423555</v>
      </c>
      <c r="N66" s="267">
        <v>0</v>
      </c>
      <c r="O66" s="133">
        <v>5332</v>
      </c>
      <c r="P66" s="267">
        <v>0</v>
      </c>
      <c r="Q66" s="133">
        <v>4619</v>
      </c>
      <c r="R66" s="267">
        <v>99.91340116908421</v>
      </c>
      <c r="S66" s="133">
        <v>330921</v>
      </c>
      <c r="T66" s="267">
        <v>99.977033793564019</v>
      </c>
      <c r="U66" s="267">
        <v>99.643660915228807</v>
      </c>
      <c r="V66" s="267">
        <v>99.850786792742383</v>
      </c>
      <c r="W66" s="267">
        <v>99.557370669794523</v>
      </c>
      <c r="X66" s="267">
        <v>99.827854854919607</v>
      </c>
      <c r="Y66" s="133">
        <v>1798031</v>
      </c>
      <c r="Z66" s="267">
        <v>99.753007595530889</v>
      </c>
      <c r="AA66" s="133">
        <v>742</v>
      </c>
      <c r="AB66" s="267">
        <v>93.126684636118597</v>
      </c>
      <c r="AC66" s="133">
        <v>4888</v>
      </c>
      <c r="AD66" s="267">
        <v>0.22504091653027825</v>
      </c>
      <c r="AE66" s="133">
        <v>433</v>
      </c>
      <c r="AF66" s="267">
        <v>97.921478060046184</v>
      </c>
      <c r="AG66" s="133">
        <v>420579</v>
      </c>
      <c r="AH66" s="267">
        <v>0.14931796404480491</v>
      </c>
      <c r="AI66" s="133">
        <v>1595</v>
      </c>
      <c r="AJ66" s="267">
        <v>95.987460815047015</v>
      </c>
      <c r="AK66" s="267">
        <v>3.7918901469135831</v>
      </c>
      <c r="AL66" s="267">
        <v>0.21342105263157898</v>
      </c>
      <c r="AM66" s="270">
        <v>0</v>
      </c>
      <c r="AN66" s="27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33">
        <v>0</v>
      </c>
      <c r="AX66" s="133">
        <v>0</v>
      </c>
      <c r="AY66" s="133">
        <v>4</v>
      </c>
      <c r="AZ66" s="133">
        <v>3</v>
      </c>
      <c r="BA66" s="133">
        <v>0</v>
      </c>
      <c r="BB66" s="133">
        <v>0</v>
      </c>
      <c r="BC66" s="133">
        <v>1111</v>
      </c>
      <c r="BD66" s="133">
        <v>1662</v>
      </c>
    </row>
    <row r="67" spans="1:56" s="175" customFormat="1" x14ac:dyDescent="0.25">
      <c r="A67" s="9">
        <v>41911</v>
      </c>
      <c r="B67" s="117" t="s">
        <v>17</v>
      </c>
      <c r="C67" s="117"/>
      <c r="D67" s="121">
        <v>4</v>
      </c>
      <c r="E67" s="89">
        <v>844</v>
      </c>
      <c r="F67" s="89">
        <v>2920</v>
      </c>
      <c r="G67" s="263">
        <v>929.32150756835938</v>
      </c>
      <c r="H67" s="263">
        <v>1.4558000147715211</v>
      </c>
      <c r="I67" s="263">
        <v>2143152.4113263902</v>
      </c>
      <c r="J67" s="88"/>
      <c r="K67" s="89">
        <v>1544836</v>
      </c>
      <c r="L67" s="263">
        <v>94.296806865548419</v>
      </c>
      <c r="M67" s="124">
        <v>1719184</v>
      </c>
      <c r="N67" s="248">
        <v>5.8167131792201596E-5</v>
      </c>
      <c r="O67" s="124">
        <v>81523</v>
      </c>
      <c r="P67" s="248">
        <v>1.2266476933732535E-3</v>
      </c>
      <c r="Q67" s="124">
        <v>150548</v>
      </c>
      <c r="R67" s="248">
        <v>99.876450711166768</v>
      </c>
      <c r="S67" s="124">
        <v>1157972</v>
      </c>
      <c r="T67" s="248">
        <v>99.93290056720798</v>
      </c>
      <c r="U67" s="248">
        <v>99.761591595920095</v>
      </c>
      <c r="V67" s="248">
        <v>99.82276889362322</v>
      </c>
      <c r="W67" s="248">
        <v>99.638336858974611</v>
      </c>
      <c r="X67" s="248">
        <v>99.755788381898313</v>
      </c>
      <c r="Y67" s="124">
        <v>2888258</v>
      </c>
      <c r="Z67" s="248">
        <v>99.86905638119346</v>
      </c>
      <c r="AA67" s="124">
        <v>321475</v>
      </c>
      <c r="AB67" s="248">
        <v>99.831713947972816</v>
      </c>
      <c r="AC67" s="124">
        <v>79328</v>
      </c>
      <c r="AD67" s="248">
        <v>0.29119604563463769</v>
      </c>
      <c r="AE67" s="124">
        <v>5436</v>
      </c>
      <c r="AF67" s="248">
        <v>98.307579123333497</v>
      </c>
      <c r="AG67" s="124">
        <v>1615324</v>
      </c>
      <c r="AH67" s="248">
        <v>0.16702531451934641</v>
      </c>
      <c r="AI67" s="124">
        <v>14597</v>
      </c>
      <c r="AJ67" s="248">
        <v>94.731794586882017</v>
      </c>
      <c r="AK67" s="248">
        <v>1.7392875946484685</v>
      </c>
      <c r="AL67" s="248">
        <v>7.2942641347740284E-2</v>
      </c>
      <c r="AM67" s="269"/>
      <c r="AN67" s="269"/>
      <c r="AO67" s="119"/>
      <c r="AP67" s="119"/>
      <c r="AQ67" s="119"/>
      <c r="AR67" s="119"/>
      <c r="AS67" s="119"/>
      <c r="AT67" s="119"/>
      <c r="AU67" s="119"/>
      <c r="AV67" s="119"/>
      <c r="AW67" s="124">
        <v>0</v>
      </c>
      <c r="AX67" s="124">
        <v>0</v>
      </c>
      <c r="AY67" s="124">
        <v>10</v>
      </c>
      <c r="AZ67" s="124">
        <v>5</v>
      </c>
      <c r="BA67" s="124">
        <v>1</v>
      </c>
      <c r="BB67" s="124">
        <v>1</v>
      </c>
      <c r="BC67" s="124">
        <v>1782</v>
      </c>
      <c r="BD67" s="124">
        <v>3950</v>
      </c>
    </row>
    <row r="68" spans="1:56" s="175" customFormat="1" x14ac:dyDescent="0.25">
      <c r="A68" s="9">
        <v>41911</v>
      </c>
      <c r="B68" s="118" t="s">
        <v>88</v>
      </c>
      <c r="C68" s="118"/>
      <c r="D68" s="122">
        <v>3</v>
      </c>
      <c r="E68" s="153">
        <v>650</v>
      </c>
      <c r="F68" s="153">
        <v>2338</v>
      </c>
      <c r="G68" s="264">
        <v>829.95150756835937</v>
      </c>
      <c r="H68" s="264">
        <v>1.4458000147715211</v>
      </c>
      <c r="I68" s="264">
        <v>1482492.44140625</v>
      </c>
      <c r="J68" s="91"/>
      <c r="K68" s="153">
        <v>1362700</v>
      </c>
      <c r="L68" s="264">
        <v>94.55793760552605</v>
      </c>
      <c r="M68" s="133">
        <v>1296256</v>
      </c>
      <c r="N68" s="267">
        <v>7.7145257034910006E-5</v>
      </c>
      <c r="O68" s="133">
        <v>76170</v>
      </c>
      <c r="P68" s="267">
        <v>1.3128528279751574E-3</v>
      </c>
      <c r="Q68" s="133">
        <v>146129</v>
      </c>
      <c r="R68" s="267">
        <v>99.874083184479019</v>
      </c>
      <c r="S68" s="133">
        <v>832532</v>
      </c>
      <c r="T68" s="267">
        <v>99.923487308128657</v>
      </c>
      <c r="U68" s="267">
        <v>99.757965493950294</v>
      </c>
      <c r="V68" s="267">
        <v>99.810459598732621</v>
      </c>
      <c r="W68" s="267">
        <v>99.632353440571791</v>
      </c>
      <c r="X68" s="267">
        <v>99.734091929324478</v>
      </c>
      <c r="Y68" s="133">
        <v>1465111</v>
      </c>
      <c r="Z68" s="267">
        <v>99.914887708462388</v>
      </c>
      <c r="AA68" s="133">
        <v>320607</v>
      </c>
      <c r="AB68" s="267">
        <v>99.861513446133614</v>
      </c>
      <c r="AC68" s="133">
        <v>74442</v>
      </c>
      <c r="AD68" s="267">
        <v>0.28612879702459015</v>
      </c>
      <c r="AE68" s="133">
        <v>5032</v>
      </c>
      <c r="AF68" s="267">
        <v>98.171701135620211</v>
      </c>
      <c r="AG68" s="133">
        <v>1196076</v>
      </c>
      <c r="AH68" s="267">
        <v>0.17264789122986224</v>
      </c>
      <c r="AI68" s="133">
        <v>13131</v>
      </c>
      <c r="AJ68" s="267">
        <v>94.417790387991531</v>
      </c>
      <c r="AK68" s="267">
        <v>1.5733445783456166</v>
      </c>
      <c r="AL68" s="267">
        <v>6.0364732208351292E-2</v>
      </c>
      <c r="AM68" s="270"/>
      <c r="AN68" s="270"/>
      <c r="AO68" s="120"/>
      <c r="AP68" s="120"/>
      <c r="AQ68" s="120"/>
      <c r="AR68" s="120"/>
      <c r="AS68" s="120"/>
      <c r="AT68" s="120"/>
      <c r="AU68" s="120"/>
      <c r="AV68" s="120"/>
      <c r="AW68" s="133">
        <v>0</v>
      </c>
      <c r="AX68" s="133">
        <v>0</v>
      </c>
      <c r="AY68" s="133">
        <v>6</v>
      </c>
      <c r="AZ68" s="133">
        <v>2</v>
      </c>
      <c r="BA68" s="133">
        <v>0</v>
      </c>
      <c r="BB68" s="133">
        <v>1</v>
      </c>
      <c r="BC68" s="133">
        <v>668</v>
      </c>
      <c r="BD68" s="133">
        <v>2288</v>
      </c>
    </row>
    <row r="69" spans="1:56" s="175" customFormat="1" x14ac:dyDescent="0.25">
      <c r="A69" s="9">
        <v>41911</v>
      </c>
      <c r="B69" s="146" t="s">
        <v>89</v>
      </c>
      <c r="C69" s="146"/>
      <c r="D69" s="147">
        <v>1</v>
      </c>
      <c r="E69" s="136">
        <v>194</v>
      </c>
      <c r="F69" s="136">
        <v>582</v>
      </c>
      <c r="G69" s="265">
        <v>99.370000000000019</v>
      </c>
      <c r="H69" s="265">
        <v>0.01</v>
      </c>
      <c r="I69" s="265">
        <v>660659.96992014034</v>
      </c>
      <c r="J69" s="137"/>
      <c r="K69" s="136">
        <v>182136</v>
      </c>
      <c r="L69" s="265">
        <v>92.343086242675781</v>
      </c>
      <c r="M69" s="145">
        <v>422928</v>
      </c>
      <c r="N69" s="250">
        <v>0</v>
      </c>
      <c r="O69" s="145">
        <v>5353</v>
      </c>
      <c r="P69" s="250">
        <v>0</v>
      </c>
      <c r="Q69" s="145">
        <v>4419</v>
      </c>
      <c r="R69" s="250">
        <v>99.95474089160443</v>
      </c>
      <c r="S69" s="145">
        <v>325440</v>
      </c>
      <c r="T69" s="250">
        <v>99.956981317600793</v>
      </c>
      <c r="U69" s="250">
        <v>99.813188866056407</v>
      </c>
      <c r="V69" s="250">
        <v>99.860496349260401</v>
      </c>
      <c r="W69" s="250">
        <v>99.768014306714448</v>
      </c>
      <c r="X69" s="250">
        <v>99.81753767949364</v>
      </c>
      <c r="Y69" s="145">
        <v>1423147</v>
      </c>
      <c r="Z69" s="250">
        <v>99.821873636384723</v>
      </c>
      <c r="AA69" s="145">
        <v>868</v>
      </c>
      <c r="AB69" s="250">
        <v>88.824884792626719</v>
      </c>
      <c r="AC69" s="145">
        <v>4886</v>
      </c>
      <c r="AD69" s="250">
        <v>0.36839950880065492</v>
      </c>
      <c r="AE69" s="145">
        <v>404</v>
      </c>
      <c r="AF69" s="250">
        <v>100</v>
      </c>
      <c r="AG69" s="145">
        <v>419248</v>
      </c>
      <c r="AH69" s="250">
        <v>0.15098462008167002</v>
      </c>
      <c r="AI69" s="145">
        <v>1466</v>
      </c>
      <c r="AJ69" s="250">
        <v>97.544338335607094</v>
      </c>
      <c r="AK69" s="250">
        <v>3.7306037902826894</v>
      </c>
      <c r="AL69" s="250">
        <v>0.22387755102040818</v>
      </c>
      <c r="AM69" s="271"/>
      <c r="AN69" s="271"/>
      <c r="AO69" s="148"/>
      <c r="AP69" s="148"/>
      <c r="AQ69" s="148"/>
      <c r="AR69" s="148"/>
      <c r="AS69" s="148"/>
      <c r="AT69" s="148"/>
      <c r="AU69" s="148"/>
      <c r="AV69" s="148"/>
      <c r="AW69" s="145">
        <v>0</v>
      </c>
      <c r="AX69" s="145">
        <v>0</v>
      </c>
      <c r="AY69" s="145">
        <v>4</v>
      </c>
      <c r="AZ69" s="145">
        <v>3</v>
      </c>
      <c r="BA69" s="145">
        <v>1</v>
      </c>
      <c r="BB69" s="145">
        <v>0</v>
      </c>
      <c r="BC69" s="145">
        <v>1114</v>
      </c>
      <c r="BD69" s="145">
        <v>1662</v>
      </c>
    </row>
    <row r="70" spans="1:56" s="175" customFormat="1" x14ac:dyDescent="0.25">
      <c r="A70" s="9">
        <v>41911</v>
      </c>
      <c r="B70" s="149" t="s">
        <v>75</v>
      </c>
      <c r="C70" s="149" t="s">
        <v>86</v>
      </c>
      <c r="D70" s="150" t="s">
        <v>118</v>
      </c>
      <c r="E70" s="153">
        <v>39</v>
      </c>
      <c r="F70" s="153">
        <v>181</v>
      </c>
      <c r="G70" s="264">
        <v>185.01254272460937</v>
      </c>
      <c r="H70" s="264">
        <v>0.26669999957084656</v>
      </c>
      <c r="I70" s="264">
        <v>108182.2265625</v>
      </c>
      <c r="J70" s="92">
        <v>0</v>
      </c>
      <c r="K70" s="153">
        <v>211311</v>
      </c>
      <c r="L70" s="264">
        <v>97.078239440917969</v>
      </c>
      <c r="M70" s="153">
        <v>180642</v>
      </c>
      <c r="N70" s="264">
        <v>0</v>
      </c>
      <c r="O70" s="153">
        <v>19678</v>
      </c>
      <c r="P70" s="264">
        <v>0</v>
      </c>
      <c r="Q70" s="153">
        <v>34557</v>
      </c>
      <c r="R70" s="264">
        <v>99.872673034667969</v>
      </c>
      <c r="S70" s="153">
        <v>125100</v>
      </c>
      <c r="T70" s="264">
        <v>99.932853698730469</v>
      </c>
      <c r="U70" s="264">
        <v>99.695091247558594</v>
      </c>
      <c r="V70" s="264">
        <v>99.73040771484375</v>
      </c>
      <c r="W70" s="264">
        <v>99.568153381347656</v>
      </c>
      <c r="X70" s="264">
        <v>99.663444519042969</v>
      </c>
      <c r="Y70" s="153">
        <v>185878</v>
      </c>
      <c r="Z70" s="264">
        <v>99.937057495117188</v>
      </c>
      <c r="AA70" s="153">
        <v>37178</v>
      </c>
      <c r="AB70" s="264">
        <v>99.870887756347656</v>
      </c>
      <c r="AC70" s="153">
        <v>19635</v>
      </c>
      <c r="AD70" s="264">
        <v>0.49401578307151794</v>
      </c>
      <c r="AE70" s="153">
        <v>1902</v>
      </c>
      <c r="AF70" s="264">
        <v>98.107254028320312</v>
      </c>
      <c r="AG70" s="153">
        <v>180468</v>
      </c>
      <c r="AH70" s="264">
        <v>0.10084890574216843</v>
      </c>
      <c r="AI70" s="153">
        <v>3533</v>
      </c>
      <c r="AJ70" s="264">
        <v>92.3294677734375</v>
      </c>
      <c r="AK70" s="264">
        <v>1.6153209209442139</v>
      </c>
      <c r="AL70" s="264">
        <v>6.4255252480506897E-2</v>
      </c>
      <c r="AM70" s="264">
        <v>0</v>
      </c>
      <c r="AN70" s="264">
        <v>0</v>
      </c>
      <c r="AO70" s="92">
        <v>0</v>
      </c>
      <c r="AP70" s="92">
        <v>0</v>
      </c>
      <c r="AQ70" s="92">
        <v>0</v>
      </c>
      <c r="AR70" s="92">
        <v>0</v>
      </c>
      <c r="AS70" s="92">
        <v>0</v>
      </c>
      <c r="AT70" s="92">
        <v>0</v>
      </c>
      <c r="AU70" s="92">
        <v>0</v>
      </c>
      <c r="AV70" s="92">
        <v>0</v>
      </c>
      <c r="AW70" s="93">
        <v>0</v>
      </c>
      <c r="AX70" s="93">
        <v>0</v>
      </c>
      <c r="AY70" s="93">
        <v>3</v>
      </c>
      <c r="AZ70" s="93">
        <v>0</v>
      </c>
      <c r="BA70" s="93">
        <v>0</v>
      </c>
      <c r="BB70" s="93">
        <v>0</v>
      </c>
      <c r="BC70" s="153">
        <v>47</v>
      </c>
      <c r="BD70" s="153">
        <v>175</v>
      </c>
    </row>
    <row r="71" spans="1:56" s="175" customFormat="1" x14ac:dyDescent="0.25">
      <c r="A71" s="9">
        <v>41911</v>
      </c>
      <c r="B71" s="149" t="s">
        <v>76</v>
      </c>
      <c r="C71" s="149" t="s">
        <v>86</v>
      </c>
      <c r="D71" s="150" t="s">
        <v>119</v>
      </c>
      <c r="E71" s="153">
        <v>52</v>
      </c>
      <c r="F71" s="153">
        <v>174</v>
      </c>
      <c r="G71" s="264">
        <v>68.704490661621094</v>
      </c>
      <c r="H71" s="264">
        <v>8.2999998703598976E-3</v>
      </c>
      <c r="I71" s="264">
        <v>100545.6796875</v>
      </c>
      <c r="J71" s="92">
        <v>0</v>
      </c>
      <c r="K71" s="153">
        <v>86826</v>
      </c>
      <c r="L71" s="264">
        <v>87.316009521484375</v>
      </c>
      <c r="M71" s="153">
        <v>89553</v>
      </c>
      <c r="N71" s="264">
        <v>0</v>
      </c>
      <c r="O71" s="153">
        <v>5409</v>
      </c>
      <c r="P71" s="264">
        <v>0</v>
      </c>
      <c r="Q71" s="153">
        <v>10450</v>
      </c>
      <c r="R71" s="264">
        <v>99.91387939453125</v>
      </c>
      <c r="S71" s="153">
        <v>67366</v>
      </c>
      <c r="T71" s="264">
        <v>99.959922790527344</v>
      </c>
      <c r="U71" s="264">
        <v>99.870582580566406</v>
      </c>
      <c r="V71" s="264">
        <v>99.879402160644531</v>
      </c>
      <c r="W71" s="264">
        <v>99.784576416015625</v>
      </c>
      <c r="X71" s="264">
        <v>99.839370727539063</v>
      </c>
      <c r="Y71" s="153">
        <v>95057</v>
      </c>
      <c r="Z71" s="264">
        <v>99.925308227539063</v>
      </c>
      <c r="AA71" s="153">
        <v>20716</v>
      </c>
      <c r="AB71" s="264">
        <v>99.932418823242188</v>
      </c>
      <c r="AC71" s="153">
        <v>5476</v>
      </c>
      <c r="AD71" s="264">
        <v>0.27392256259918213</v>
      </c>
      <c r="AE71" s="153">
        <v>107</v>
      </c>
      <c r="AF71" s="264">
        <v>98.130844116210938</v>
      </c>
      <c r="AG71" s="153">
        <v>89847</v>
      </c>
      <c r="AH71" s="264">
        <v>0.14469042420387268</v>
      </c>
      <c r="AI71" s="153">
        <v>844</v>
      </c>
      <c r="AJ71" s="264">
        <v>94.668243408203125</v>
      </c>
      <c r="AK71" s="264">
        <v>1.6989325284957886</v>
      </c>
      <c r="AL71" s="264">
        <v>5.3064927458763123E-2</v>
      </c>
      <c r="AM71" s="264">
        <v>0</v>
      </c>
      <c r="AN71" s="264">
        <v>0</v>
      </c>
      <c r="AO71" s="92">
        <v>0</v>
      </c>
      <c r="AP71" s="92">
        <v>0</v>
      </c>
      <c r="AQ71" s="92">
        <v>0</v>
      </c>
      <c r="AR71" s="92">
        <v>0</v>
      </c>
      <c r="AS71" s="92">
        <v>0</v>
      </c>
      <c r="AT71" s="92">
        <v>0</v>
      </c>
      <c r="AU71" s="92">
        <v>0</v>
      </c>
      <c r="AV71" s="92">
        <v>0</v>
      </c>
      <c r="AW71" s="93">
        <v>0</v>
      </c>
      <c r="AX71" s="93">
        <v>0</v>
      </c>
      <c r="AY71" s="93">
        <v>0</v>
      </c>
      <c r="AZ71" s="93">
        <v>0</v>
      </c>
      <c r="BA71" s="93">
        <v>0</v>
      </c>
      <c r="BB71" s="93">
        <v>0</v>
      </c>
      <c r="BC71" s="153">
        <v>46</v>
      </c>
      <c r="BD71" s="153">
        <v>173</v>
      </c>
    </row>
    <row r="72" spans="1:56" s="175" customFormat="1" x14ac:dyDescent="0.25">
      <c r="A72" s="9">
        <v>41911</v>
      </c>
      <c r="B72" s="149" t="s">
        <v>77</v>
      </c>
      <c r="C72" s="149" t="s">
        <v>86</v>
      </c>
      <c r="D72" s="150" t="s">
        <v>118</v>
      </c>
      <c r="E72" s="153">
        <v>63</v>
      </c>
      <c r="F72" s="153">
        <v>340</v>
      </c>
      <c r="G72" s="264">
        <v>113.05519104003906</v>
      </c>
      <c r="H72" s="264">
        <v>0.62080001831054688</v>
      </c>
      <c r="I72" s="264">
        <v>153907.578125</v>
      </c>
      <c r="J72" s="92">
        <v>0</v>
      </c>
      <c r="K72" s="153">
        <v>163740</v>
      </c>
      <c r="L72" s="264">
        <v>97.09539794921875</v>
      </c>
      <c r="M72" s="153">
        <v>137319</v>
      </c>
      <c r="N72" s="264">
        <v>0</v>
      </c>
      <c r="O72" s="153">
        <v>9427</v>
      </c>
      <c r="P72" s="264">
        <v>0</v>
      </c>
      <c r="Q72" s="153">
        <v>19633</v>
      </c>
      <c r="R72" s="264">
        <v>99.969436645507813</v>
      </c>
      <c r="S72" s="153">
        <v>92543</v>
      </c>
      <c r="T72" s="264">
        <v>99.957855224609375</v>
      </c>
      <c r="U72" s="264">
        <v>99.883316040039063</v>
      </c>
      <c r="V72" s="264">
        <v>99.943199157714844</v>
      </c>
      <c r="W72" s="264">
        <v>99.852790832519531</v>
      </c>
      <c r="X72" s="264">
        <v>99.901077270507813</v>
      </c>
      <c r="Y72" s="153">
        <v>192630</v>
      </c>
      <c r="Z72" s="264">
        <v>99.914863586425781</v>
      </c>
      <c r="AA72" s="153">
        <v>42683</v>
      </c>
      <c r="AB72" s="264">
        <v>99.880516052246094</v>
      </c>
      <c r="AC72" s="153">
        <v>9378</v>
      </c>
      <c r="AD72" s="264">
        <v>0.13862231373786926</v>
      </c>
      <c r="AE72" s="153">
        <v>435</v>
      </c>
      <c r="AF72" s="264">
        <v>98.39080810546875</v>
      </c>
      <c r="AG72" s="153">
        <v>137819</v>
      </c>
      <c r="AH72" s="264">
        <v>0.14148992300033569</v>
      </c>
      <c r="AI72" s="153">
        <v>976</v>
      </c>
      <c r="AJ72" s="264">
        <v>95.184425354003906</v>
      </c>
      <c r="AK72" s="264">
        <v>1.5615345239639282</v>
      </c>
      <c r="AL72" s="264">
        <v>5.7902034372091293E-2</v>
      </c>
      <c r="AM72" s="264">
        <v>0</v>
      </c>
      <c r="AN72" s="264">
        <v>0</v>
      </c>
      <c r="AO72" s="92">
        <v>0</v>
      </c>
      <c r="AP72" s="92">
        <v>0</v>
      </c>
      <c r="AQ72" s="92">
        <v>0</v>
      </c>
      <c r="AR72" s="92">
        <v>0</v>
      </c>
      <c r="AS72" s="92">
        <v>0</v>
      </c>
      <c r="AT72" s="92">
        <v>0</v>
      </c>
      <c r="AU72" s="92">
        <v>0</v>
      </c>
      <c r="AV72" s="92">
        <v>0</v>
      </c>
      <c r="AW72" s="93">
        <v>0</v>
      </c>
      <c r="AX72" s="93">
        <v>0</v>
      </c>
      <c r="AY72" s="93">
        <v>0</v>
      </c>
      <c r="AZ72" s="93">
        <v>0</v>
      </c>
      <c r="BA72" s="93">
        <v>0</v>
      </c>
      <c r="BB72" s="93">
        <v>0</v>
      </c>
      <c r="BC72" s="153">
        <v>104</v>
      </c>
      <c r="BD72" s="153">
        <v>335</v>
      </c>
    </row>
    <row r="73" spans="1:56" s="175" customFormat="1" x14ac:dyDescent="0.25">
      <c r="A73" s="9">
        <v>41911</v>
      </c>
      <c r="B73" s="149" t="s">
        <v>124</v>
      </c>
      <c r="C73" s="149" t="s">
        <v>86</v>
      </c>
      <c r="D73" s="150" t="s">
        <v>118</v>
      </c>
      <c r="E73" s="153">
        <v>42</v>
      </c>
      <c r="F73" s="153">
        <v>136</v>
      </c>
      <c r="G73" s="264">
        <v>40.662994384765625</v>
      </c>
      <c r="H73" s="264">
        <v>0.1500999927520752</v>
      </c>
      <c r="I73" s="264">
        <v>75643.4921875</v>
      </c>
      <c r="J73" s="92">
        <v>0</v>
      </c>
      <c r="K73" s="153">
        <v>163740</v>
      </c>
      <c r="L73" s="264">
        <v>97.09539794921875</v>
      </c>
      <c r="M73" s="153">
        <v>72403</v>
      </c>
      <c r="N73" s="264">
        <v>0</v>
      </c>
      <c r="O73" s="153">
        <v>3639</v>
      </c>
      <c r="P73" s="264">
        <v>0</v>
      </c>
      <c r="Q73" s="153">
        <v>6604</v>
      </c>
      <c r="R73" s="264">
        <v>99.939430236816406</v>
      </c>
      <c r="S73" s="153">
        <v>52744</v>
      </c>
      <c r="T73" s="264">
        <v>99.927955627441406</v>
      </c>
      <c r="U73" s="264">
        <v>99.890083312988281</v>
      </c>
      <c r="V73" s="264">
        <v>99.824592590332031</v>
      </c>
      <c r="W73" s="264">
        <v>99.829582214355469</v>
      </c>
      <c r="X73" s="264">
        <v>99.752677917480469</v>
      </c>
      <c r="Y73" s="153">
        <v>83915</v>
      </c>
      <c r="Z73" s="264">
        <v>99.884407043457031</v>
      </c>
      <c r="AA73" s="153">
        <v>15743</v>
      </c>
      <c r="AB73" s="264">
        <v>99.917427062988281</v>
      </c>
      <c r="AC73" s="153">
        <v>3702</v>
      </c>
      <c r="AD73" s="264">
        <v>0.13506212830543518</v>
      </c>
      <c r="AE73" s="153">
        <v>275</v>
      </c>
      <c r="AF73" s="264">
        <v>98.545455932617188</v>
      </c>
      <c r="AG73" s="153">
        <v>72089</v>
      </c>
      <c r="AH73" s="264">
        <v>0.16784808039665222</v>
      </c>
      <c r="AI73" s="153">
        <v>931</v>
      </c>
      <c r="AJ73" s="264">
        <v>92.481201171875</v>
      </c>
      <c r="AK73" s="264">
        <v>1.6452621221542358</v>
      </c>
      <c r="AL73" s="264">
        <v>6.7023530602455139E-2</v>
      </c>
      <c r="AM73" s="264">
        <v>0</v>
      </c>
      <c r="AN73" s="264">
        <v>0</v>
      </c>
      <c r="AO73" s="92">
        <v>0</v>
      </c>
      <c r="AP73" s="92">
        <v>0</v>
      </c>
      <c r="AQ73" s="92">
        <v>0</v>
      </c>
      <c r="AR73" s="92">
        <v>0</v>
      </c>
      <c r="AS73" s="92">
        <v>0</v>
      </c>
      <c r="AT73" s="92">
        <v>0</v>
      </c>
      <c r="AU73" s="92">
        <v>0</v>
      </c>
      <c r="AV73" s="92">
        <v>0</v>
      </c>
      <c r="AW73" s="93">
        <v>0</v>
      </c>
      <c r="AX73" s="93">
        <v>0</v>
      </c>
      <c r="AY73" s="93">
        <v>0</v>
      </c>
      <c r="AZ73" s="93">
        <v>0</v>
      </c>
      <c r="BA73" s="93">
        <v>0</v>
      </c>
      <c r="BB73" s="93">
        <v>0</v>
      </c>
      <c r="BC73" s="153">
        <v>35</v>
      </c>
      <c r="BD73" s="153">
        <v>132</v>
      </c>
    </row>
    <row r="74" spans="1:56" s="175" customFormat="1" x14ac:dyDescent="0.25">
      <c r="A74" s="9">
        <v>41911</v>
      </c>
      <c r="B74" s="149" t="s">
        <v>78</v>
      </c>
      <c r="C74" s="149" t="s">
        <v>86</v>
      </c>
      <c r="D74" s="150" t="s">
        <v>118</v>
      </c>
      <c r="E74" s="153">
        <v>33</v>
      </c>
      <c r="F74" s="153">
        <v>107</v>
      </c>
      <c r="G74" s="264">
        <v>80.999794006347656</v>
      </c>
      <c r="H74" s="264">
        <v>8.2999998703598976E-3</v>
      </c>
      <c r="I74" s="264">
        <v>61647.86328125</v>
      </c>
      <c r="J74" s="92">
        <v>0</v>
      </c>
      <c r="K74" s="153">
        <v>107446</v>
      </c>
      <c r="L74" s="264">
        <v>100.30992126464844</v>
      </c>
      <c r="M74" s="153">
        <v>77036</v>
      </c>
      <c r="N74" s="264">
        <v>0</v>
      </c>
      <c r="O74" s="153">
        <v>7566</v>
      </c>
      <c r="P74" s="264">
        <v>0</v>
      </c>
      <c r="Q74" s="153">
        <v>13176</v>
      </c>
      <c r="R74" s="264">
        <v>99.969642639160156</v>
      </c>
      <c r="S74" s="153">
        <v>51454</v>
      </c>
      <c r="T74" s="264">
        <v>99.965019226074219</v>
      </c>
      <c r="U74" s="264">
        <v>99.881050109863281</v>
      </c>
      <c r="V74" s="264">
        <v>99.872787475585937</v>
      </c>
      <c r="W74" s="264">
        <v>99.850730895996094</v>
      </c>
      <c r="X74" s="264">
        <v>99.837852478027344</v>
      </c>
      <c r="Y74" s="153">
        <v>92383</v>
      </c>
      <c r="Z74" s="264">
        <v>99.927474975585938</v>
      </c>
      <c r="AA74" s="153">
        <v>14396</v>
      </c>
      <c r="AB74" s="264">
        <v>99.909698486328125</v>
      </c>
      <c r="AC74" s="153">
        <v>7597</v>
      </c>
      <c r="AD74" s="264">
        <v>0.13163091242313385</v>
      </c>
      <c r="AE74" s="153">
        <v>448</v>
      </c>
      <c r="AF74" s="264">
        <v>98.214286804199219</v>
      </c>
      <c r="AG74" s="153">
        <v>77062</v>
      </c>
      <c r="AH74" s="264">
        <v>0.15961174666881561</v>
      </c>
      <c r="AI74" s="153">
        <v>699</v>
      </c>
      <c r="AJ74" s="264">
        <v>95.278968811035156</v>
      </c>
      <c r="AK74" s="264">
        <v>1.7986190319061279</v>
      </c>
      <c r="AL74" s="264">
        <v>5.4232712835073471E-2</v>
      </c>
      <c r="AM74" s="264">
        <v>0</v>
      </c>
      <c r="AN74" s="264">
        <v>0</v>
      </c>
      <c r="AO74" s="92">
        <v>0</v>
      </c>
      <c r="AP74" s="92">
        <v>0</v>
      </c>
      <c r="AQ74" s="92">
        <v>0</v>
      </c>
      <c r="AR74" s="92">
        <v>0</v>
      </c>
      <c r="AS74" s="92">
        <v>0</v>
      </c>
      <c r="AT74" s="92">
        <v>0</v>
      </c>
      <c r="AU74" s="92">
        <v>0</v>
      </c>
      <c r="AV74" s="92">
        <v>0</v>
      </c>
      <c r="AW74" s="93">
        <v>0</v>
      </c>
      <c r="AX74" s="93">
        <v>0</v>
      </c>
      <c r="AY74" s="93">
        <v>0</v>
      </c>
      <c r="AZ74" s="93">
        <v>0</v>
      </c>
      <c r="BA74" s="93">
        <v>0</v>
      </c>
      <c r="BB74" s="93">
        <v>0</v>
      </c>
      <c r="BC74" s="153">
        <v>21</v>
      </c>
      <c r="BD74" s="153">
        <v>107</v>
      </c>
    </row>
    <row r="75" spans="1:56" s="175" customFormat="1" x14ac:dyDescent="0.25">
      <c r="A75" s="9">
        <v>41911</v>
      </c>
      <c r="B75" s="149" t="s">
        <v>79</v>
      </c>
      <c r="C75" s="149" t="s">
        <v>86</v>
      </c>
      <c r="D75" s="150" t="s">
        <v>119</v>
      </c>
      <c r="E75" s="153">
        <v>77</v>
      </c>
      <c r="F75" s="153">
        <v>267</v>
      </c>
      <c r="G75" s="264">
        <v>71.995292663574219</v>
      </c>
      <c r="H75" s="264">
        <v>9.1700002551078796E-2</v>
      </c>
      <c r="I75" s="264">
        <v>178188.046875</v>
      </c>
      <c r="J75" s="92">
        <v>0</v>
      </c>
      <c r="K75" s="153">
        <v>95335</v>
      </c>
      <c r="L75" s="264">
        <v>92.458175659179687</v>
      </c>
      <c r="M75" s="153">
        <v>162819</v>
      </c>
      <c r="N75" s="264">
        <v>6.1417894903570414E-4</v>
      </c>
      <c r="O75" s="153">
        <v>5535</v>
      </c>
      <c r="P75" s="264">
        <v>0</v>
      </c>
      <c r="Q75" s="153">
        <v>10421</v>
      </c>
      <c r="R75" s="264">
        <v>99.433837890625</v>
      </c>
      <c r="S75" s="153">
        <v>114129</v>
      </c>
      <c r="T75" s="264">
        <v>99.883468627929687</v>
      </c>
      <c r="U75" s="264">
        <v>99.548332214355469</v>
      </c>
      <c r="V75" s="264">
        <v>99.761085510253906</v>
      </c>
      <c r="W75" s="264">
        <v>98.984725952148438</v>
      </c>
      <c r="X75" s="264">
        <v>99.644828796386719</v>
      </c>
      <c r="Y75" s="153">
        <v>203994</v>
      </c>
      <c r="Z75" s="264">
        <v>99.913230895996094</v>
      </c>
      <c r="AA75" s="153">
        <v>49734</v>
      </c>
      <c r="AB75" s="264">
        <v>99.885391235351563</v>
      </c>
      <c r="AC75" s="153">
        <v>5624</v>
      </c>
      <c r="AD75" s="264">
        <v>0.30227595567703247</v>
      </c>
      <c r="AE75" s="153">
        <v>418</v>
      </c>
      <c r="AF75" s="264">
        <v>100</v>
      </c>
      <c r="AG75" s="153">
        <v>163195</v>
      </c>
      <c r="AH75" s="264">
        <v>0.15625478327274323</v>
      </c>
      <c r="AI75" s="153">
        <v>1875</v>
      </c>
      <c r="AJ75" s="264">
        <v>95.573333740234375</v>
      </c>
      <c r="AK75" s="264">
        <v>1.2434271574020386</v>
      </c>
      <c r="AL75" s="264">
        <v>5.6869290769100189E-2</v>
      </c>
      <c r="AM75" s="264">
        <v>0</v>
      </c>
      <c r="AN75" s="264">
        <v>0</v>
      </c>
      <c r="AO75" s="92">
        <v>0</v>
      </c>
      <c r="AP75" s="92">
        <v>0</v>
      </c>
      <c r="AQ75" s="92">
        <v>0</v>
      </c>
      <c r="AR75" s="92">
        <v>0</v>
      </c>
      <c r="AS75" s="92">
        <v>0</v>
      </c>
      <c r="AT75" s="92">
        <v>0</v>
      </c>
      <c r="AU75" s="92">
        <v>0</v>
      </c>
      <c r="AV75" s="92">
        <v>0</v>
      </c>
      <c r="AW75" s="93">
        <v>0</v>
      </c>
      <c r="AX75" s="93">
        <v>0</v>
      </c>
      <c r="AY75" s="93">
        <v>1</v>
      </c>
      <c r="AZ75" s="93">
        <v>0</v>
      </c>
      <c r="BA75" s="93">
        <v>0</v>
      </c>
      <c r="BB75" s="93">
        <v>0</v>
      </c>
      <c r="BC75" s="153">
        <v>102</v>
      </c>
      <c r="BD75" s="153">
        <v>263</v>
      </c>
    </row>
    <row r="76" spans="1:56" s="175" customFormat="1" x14ac:dyDescent="0.25">
      <c r="A76" s="9">
        <v>41911</v>
      </c>
      <c r="B76" s="149" t="s">
        <v>80</v>
      </c>
      <c r="C76" s="149" t="s">
        <v>86</v>
      </c>
      <c r="D76" s="150" t="s">
        <v>119</v>
      </c>
      <c r="E76" s="153">
        <v>57</v>
      </c>
      <c r="F76" s="153">
        <v>180</v>
      </c>
      <c r="G76" s="264">
        <v>52.608203887939453</v>
      </c>
      <c r="H76" s="264">
        <v>0</v>
      </c>
      <c r="I76" s="264">
        <v>107783.4296875</v>
      </c>
      <c r="J76" s="92">
        <v>0</v>
      </c>
      <c r="K76" s="153">
        <v>60808</v>
      </c>
      <c r="L76" s="264">
        <v>90.146034240722656</v>
      </c>
      <c r="M76" s="153">
        <v>89752</v>
      </c>
      <c r="N76" s="264">
        <v>0</v>
      </c>
      <c r="O76" s="153">
        <v>3682</v>
      </c>
      <c r="P76" s="264">
        <v>0</v>
      </c>
      <c r="Q76" s="153">
        <v>7290</v>
      </c>
      <c r="R76" s="264">
        <v>99.931411743164063</v>
      </c>
      <c r="S76" s="153">
        <v>57291</v>
      </c>
      <c r="T76" s="264">
        <v>99.895271301269531</v>
      </c>
      <c r="U76" s="264">
        <v>99.809883117675781</v>
      </c>
      <c r="V76" s="264">
        <v>99.871871948242188</v>
      </c>
      <c r="W76" s="264">
        <v>99.741424560546875</v>
      </c>
      <c r="X76" s="264">
        <v>99.767280578613281</v>
      </c>
      <c r="Y76" s="153">
        <v>94294</v>
      </c>
      <c r="Z76" s="264">
        <v>99.9151611328125</v>
      </c>
      <c r="AA76" s="153">
        <v>19155</v>
      </c>
      <c r="AB76" s="264">
        <v>99.885147094726563</v>
      </c>
      <c r="AC76" s="153">
        <v>3705</v>
      </c>
      <c r="AD76" s="264">
        <v>0.26990553736686707</v>
      </c>
      <c r="AE76" s="153">
        <v>181</v>
      </c>
      <c r="AF76" s="264">
        <v>95.027626037597656</v>
      </c>
      <c r="AG76" s="153">
        <v>89387</v>
      </c>
      <c r="AH76" s="264">
        <v>0.13201025128364563</v>
      </c>
      <c r="AI76" s="153">
        <v>856</v>
      </c>
      <c r="AJ76" s="264">
        <v>95.560745239257813</v>
      </c>
      <c r="AK76" s="264">
        <v>1.7267985343933105</v>
      </c>
      <c r="AL76" s="264">
        <v>5.9571105986833572E-2</v>
      </c>
      <c r="AM76" s="264">
        <v>0</v>
      </c>
      <c r="AN76" s="264">
        <v>0</v>
      </c>
      <c r="AO76" s="92">
        <v>0</v>
      </c>
      <c r="AP76" s="92">
        <v>0</v>
      </c>
      <c r="AQ76" s="92">
        <v>0</v>
      </c>
      <c r="AR76" s="92">
        <v>0</v>
      </c>
      <c r="AS76" s="92">
        <v>0</v>
      </c>
      <c r="AT76" s="92">
        <v>0</v>
      </c>
      <c r="AU76" s="92">
        <v>0</v>
      </c>
      <c r="AV76" s="92">
        <v>0</v>
      </c>
      <c r="AW76" s="93">
        <v>0</v>
      </c>
      <c r="AX76" s="93">
        <v>0</v>
      </c>
      <c r="AY76" s="93">
        <v>0</v>
      </c>
      <c r="AZ76" s="93">
        <v>0</v>
      </c>
      <c r="BA76" s="93">
        <v>0</v>
      </c>
      <c r="BB76" s="93">
        <v>0</v>
      </c>
      <c r="BC76" s="153">
        <v>31</v>
      </c>
      <c r="BD76" s="153">
        <v>179</v>
      </c>
    </row>
    <row r="77" spans="1:56" s="175" customFormat="1" x14ac:dyDescent="0.25">
      <c r="A77" s="9">
        <v>41911</v>
      </c>
      <c r="B77" s="149" t="s">
        <v>81</v>
      </c>
      <c r="C77" s="149" t="s">
        <v>86</v>
      </c>
      <c r="D77" s="150" t="s">
        <v>119</v>
      </c>
      <c r="E77" s="153">
        <v>40</v>
      </c>
      <c r="F77" s="153">
        <v>136</v>
      </c>
      <c r="G77" s="264">
        <v>47.270801544189453</v>
      </c>
      <c r="H77" s="264">
        <v>8.3300001919269562E-2</v>
      </c>
      <c r="I77" s="264">
        <v>89492.0859375</v>
      </c>
      <c r="J77" s="92">
        <v>0</v>
      </c>
      <c r="K77" s="153">
        <v>143899</v>
      </c>
      <c r="L77" s="264">
        <v>91.256370544433594</v>
      </c>
      <c r="M77" s="153">
        <v>68138</v>
      </c>
      <c r="N77" s="264">
        <v>0</v>
      </c>
      <c r="O77" s="153">
        <v>4032</v>
      </c>
      <c r="P77" s="264">
        <v>0</v>
      </c>
      <c r="Q77" s="153">
        <v>7147</v>
      </c>
      <c r="R77" s="264">
        <v>99.916046142578125</v>
      </c>
      <c r="S77" s="153">
        <v>47586</v>
      </c>
      <c r="T77" s="264">
        <v>99.941162109375</v>
      </c>
      <c r="U77" s="264">
        <v>99.528770446777344</v>
      </c>
      <c r="V77" s="264">
        <v>99.769584655761719</v>
      </c>
      <c r="W77" s="264">
        <v>99.445213317871094</v>
      </c>
      <c r="X77" s="264">
        <v>99.710884094238281</v>
      </c>
      <c r="Y77" s="153">
        <v>99784</v>
      </c>
      <c r="Z77" s="264">
        <v>99.917823791503906</v>
      </c>
      <c r="AA77" s="153">
        <v>24878</v>
      </c>
      <c r="AB77" s="264">
        <v>99.895492553710937</v>
      </c>
      <c r="AC77" s="153">
        <v>4014</v>
      </c>
      <c r="AD77" s="264">
        <v>0.22421523928642273</v>
      </c>
      <c r="AE77" s="153">
        <v>241</v>
      </c>
      <c r="AF77" s="264">
        <v>97.095436096191406</v>
      </c>
      <c r="AG77" s="153">
        <v>67932</v>
      </c>
      <c r="AH77" s="264">
        <v>0.15162220597267151</v>
      </c>
      <c r="AI77" s="153">
        <v>743</v>
      </c>
      <c r="AJ77" s="264">
        <v>95.423957824707031</v>
      </c>
      <c r="AK77" s="264">
        <v>1.3647639751434326</v>
      </c>
      <c r="AL77" s="264">
        <v>5.9116903692483902E-2</v>
      </c>
      <c r="AM77" s="264">
        <v>0</v>
      </c>
      <c r="AN77" s="264">
        <v>0</v>
      </c>
      <c r="AO77" s="92">
        <v>0</v>
      </c>
      <c r="AP77" s="92">
        <v>0</v>
      </c>
      <c r="AQ77" s="92">
        <v>0</v>
      </c>
      <c r="AR77" s="92">
        <v>0</v>
      </c>
      <c r="AS77" s="92">
        <v>0</v>
      </c>
      <c r="AT77" s="92">
        <v>0</v>
      </c>
      <c r="AU77" s="92">
        <v>0</v>
      </c>
      <c r="AV77" s="92">
        <v>0</v>
      </c>
      <c r="AW77" s="93">
        <v>0</v>
      </c>
      <c r="AX77" s="93">
        <v>0</v>
      </c>
      <c r="AY77" s="93">
        <v>0</v>
      </c>
      <c r="AZ77" s="93">
        <v>0</v>
      </c>
      <c r="BA77" s="93">
        <v>0</v>
      </c>
      <c r="BB77" s="93">
        <v>0</v>
      </c>
      <c r="BC77" s="153">
        <v>44</v>
      </c>
      <c r="BD77" s="153">
        <v>133</v>
      </c>
    </row>
    <row r="78" spans="1:56" s="175" customFormat="1" x14ac:dyDescent="0.25">
      <c r="A78" s="9">
        <v>41911</v>
      </c>
      <c r="B78" s="149" t="s">
        <v>125</v>
      </c>
      <c r="C78" s="149" t="s">
        <v>86</v>
      </c>
      <c r="D78" s="150" t="s">
        <v>119</v>
      </c>
      <c r="E78" s="153">
        <v>16</v>
      </c>
      <c r="F78" s="153">
        <v>62</v>
      </c>
      <c r="G78" s="264">
        <v>46.758399963378906</v>
      </c>
      <c r="H78" s="264">
        <v>6.25E-2</v>
      </c>
      <c r="I78" s="264">
        <v>43157.375</v>
      </c>
      <c r="J78" s="92">
        <v>0</v>
      </c>
      <c r="K78" s="153">
        <v>143899</v>
      </c>
      <c r="L78" s="264">
        <v>91.256370544433594</v>
      </c>
      <c r="M78" s="153">
        <v>48720</v>
      </c>
      <c r="N78" s="264">
        <v>0</v>
      </c>
      <c r="O78" s="153">
        <v>4681</v>
      </c>
      <c r="P78" s="264">
        <v>2.1362956613302231E-2</v>
      </c>
      <c r="Q78" s="153">
        <v>7781</v>
      </c>
      <c r="R78" s="264">
        <v>99.897186279296875</v>
      </c>
      <c r="S78" s="153">
        <v>35684</v>
      </c>
      <c r="T78" s="264">
        <v>99.918731689453125</v>
      </c>
      <c r="U78" s="264">
        <v>99.679557800292969</v>
      </c>
      <c r="V78" s="264">
        <v>99.540229797363281</v>
      </c>
      <c r="W78" s="264">
        <v>99.577072143554688</v>
      </c>
      <c r="X78" s="264">
        <v>99.459335327148438</v>
      </c>
      <c r="Y78" s="153">
        <v>51432</v>
      </c>
      <c r="Z78" s="264">
        <v>99.949447631835938</v>
      </c>
      <c r="AA78" s="153">
        <v>10491</v>
      </c>
      <c r="AB78" s="264">
        <v>99.885612487792969</v>
      </c>
      <c r="AC78" s="153">
        <v>4679</v>
      </c>
      <c r="AD78" s="264">
        <v>0.17097669839859009</v>
      </c>
      <c r="AE78" s="153">
        <v>260</v>
      </c>
      <c r="AF78" s="264">
        <v>99.230766296386719</v>
      </c>
      <c r="AG78" s="153">
        <v>47361</v>
      </c>
      <c r="AH78" s="264">
        <v>0.16891534626483917</v>
      </c>
      <c r="AI78" s="153">
        <v>741</v>
      </c>
      <c r="AJ78" s="264">
        <v>93.387313842773438</v>
      </c>
      <c r="AK78" s="264">
        <v>1.3483273983001709</v>
      </c>
      <c r="AL78" s="264">
        <v>4.6914506703615189E-2</v>
      </c>
      <c r="AM78" s="264">
        <v>0</v>
      </c>
      <c r="AN78" s="264">
        <v>0</v>
      </c>
      <c r="AO78" s="92">
        <v>0</v>
      </c>
      <c r="AP78" s="92">
        <v>0</v>
      </c>
      <c r="AQ78" s="92">
        <v>0</v>
      </c>
      <c r="AR78" s="92">
        <v>0</v>
      </c>
      <c r="AS78" s="92">
        <v>0</v>
      </c>
      <c r="AT78" s="92">
        <v>0</v>
      </c>
      <c r="AU78" s="92">
        <v>0</v>
      </c>
      <c r="AV78" s="92">
        <v>0</v>
      </c>
      <c r="AW78" s="93">
        <v>0</v>
      </c>
      <c r="AX78" s="93">
        <v>0</v>
      </c>
      <c r="AY78" s="93">
        <v>0</v>
      </c>
      <c r="AZ78" s="93">
        <v>0</v>
      </c>
      <c r="BA78" s="93">
        <v>0</v>
      </c>
      <c r="BB78" s="93">
        <v>0</v>
      </c>
      <c r="BC78" s="153">
        <v>23</v>
      </c>
      <c r="BD78" s="153">
        <v>62</v>
      </c>
    </row>
    <row r="79" spans="1:56" s="175" customFormat="1" x14ac:dyDescent="0.25">
      <c r="A79" s="9">
        <v>41911</v>
      </c>
      <c r="B79" s="151" t="s">
        <v>82</v>
      </c>
      <c r="C79" s="151" t="s">
        <v>86</v>
      </c>
      <c r="D79" s="152" t="s">
        <v>120</v>
      </c>
      <c r="E79" s="160">
        <v>51</v>
      </c>
      <c r="F79" s="160">
        <v>168</v>
      </c>
      <c r="G79" s="266">
        <v>50.079002380371094</v>
      </c>
      <c r="H79" s="266">
        <v>7.4900001287460327E-2</v>
      </c>
      <c r="I79" s="266">
        <v>103097.0390625</v>
      </c>
      <c r="J79" s="157">
        <v>0</v>
      </c>
      <c r="K79" s="160">
        <v>69740</v>
      </c>
      <c r="L79" s="266">
        <v>89.240036010742188</v>
      </c>
      <c r="M79" s="160">
        <v>62886</v>
      </c>
      <c r="N79" s="266">
        <v>0</v>
      </c>
      <c r="O79" s="160">
        <v>5307</v>
      </c>
      <c r="P79" s="266">
        <v>0</v>
      </c>
      <c r="Q79" s="160">
        <v>10610</v>
      </c>
      <c r="R79" s="266">
        <v>99.877471923828125</v>
      </c>
      <c r="S79" s="160">
        <v>43303</v>
      </c>
      <c r="T79" s="266">
        <v>99.916862487792969</v>
      </c>
      <c r="U79" s="266">
        <v>99.811569213867187</v>
      </c>
      <c r="V79" s="266">
        <v>99.783737182617188</v>
      </c>
      <c r="W79" s="266">
        <v>99.68927001953125</v>
      </c>
      <c r="X79" s="266">
        <v>99.700782775878906</v>
      </c>
      <c r="Y79" s="160">
        <v>56358</v>
      </c>
      <c r="Z79" s="266">
        <v>99.943222045898438</v>
      </c>
      <c r="AA79" s="160">
        <v>13396</v>
      </c>
      <c r="AB79" s="266">
        <v>99.805915832519531</v>
      </c>
      <c r="AC79" s="160">
        <v>5287</v>
      </c>
      <c r="AD79" s="266">
        <v>0.28371477127075195</v>
      </c>
      <c r="AE79" s="160">
        <v>369</v>
      </c>
      <c r="AF79" s="266">
        <v>98.915992736816406</v>
      </c>
      <c r="AG79" s="160">
        <v>63091</v>
      </c>
      <c r="AH79" s="266">
        <v>0.23933683335781097</v>
      </c>
      <c r="AI79" s="160">
        <v>519</v>
      </c>
      <c r="AJ79" s="266">
        <v>96.724472045898438</v>
      </c>
      <c r="AK79" s="266">
        <v>1.8250048160552979</v>
      </c>
      <c r="AL79" s="266">
        <v>6.4277373254299164E-2</v>
      </c>
      <c r="AM79" s="266">
        <v>0</v>
      </c>
      <c r="AN79" s="266">
        <v>0</v>
      </c>
      <c r="AO79" s="157">
        <v>0</v>
      </c>
      <c r="AP79" s="157">
        <v>0</v>
      </c>
      <c r="AQ79" s="157">
        <v>0</v>
      </c>
      <c r="AR79" s="157">
        <v>0</v>
      </c>
      <c r="AS79" s="157">
        <v>0</v>
      </c>
      <c r="AT79" s="157">
        <v>0</v>
      </c>
      <c r="AU79" s="157">
        <v>0</v>
      </c>
      <c r="AV79" s="157">
        <v>0</v>
      </c>
      <c r="AW79" s="159">
        <v>0</v>
      </c>
      <c r="AX79" s="159">
        <v>0</v>
      </c>
      <c r="AY79" s="159">
        <v>2</v>
      </c>
      <c r="AZ79" s="159">
        <v>2</v>
      </c>
      <c r="BA79" s="159">
        <v>0</v>
      </c>
      <c r="BB79" s="159">
        <v>0</v>
      </c>
      <c r="BC79" s="160">
        <v>36</v>
      </c>
      <c r="BD79" s="160">
        <v>163</v>
      </c>
    </row>
    <row r="80" spans="1:56" s="175" customFormat="1" x14ac:dyDescent="0.25">
      <c r="A80" s="9">
        <v>41911</v>
      </c>
      <c r="B80" s="151" t="s">
        <v>83</v>
      </c>
      <c r="C80" s="151" t="s">
        <v>86</v>
      </c>
      <c r="D80" s="152" t="s">
        <v>120</v>
      </c>
      <c r="E80" s="160">
        <v>46</v>
      </c>
      <c r="F80" s="160">
        <v>144</v>
      </c>
      <c r="G80" s="266">
        <v>26.2958984375</v>
      </c>
      <c r="H80" s="266">
        <v>7.0799998939037323E-2</v>
      </c>
      <c r="I80" s="266">
        <v>98403.0625</v>
      </c>
      <c r="J80" s="157">
        <v>0</v>
      </c>
      <c r="K80" s="160">
        <v>44036</v>
      </c>
      <c r="L80" s="266">
        <v>84.925971984863281</v>
      </c>
      <c r="M80" s="160">
        <v>153570</v>
      </c>
      <c r="N80" s="266">
        <v>0</v>
      </c>
      <c r="O80" s="160">
        <v>3938</v>
      </c>
      <c r="P80" s="266">
        <v>0</v>
      </c>
      <c r="Q80" s="160">
        <v>6262</v>
      </c>
      <c r="R80" s="266">
        <v>99.936119079589844</v>
      </c>
      <c r="S80" s="160">
        <v>32925</v>
      </c>
      <c r="T80" s="266">
        <v>99.896736145019531</v>
      </c>
      <c r="U80" s="266">
        <v>99.762359619140625</v>
      </c>
      <c r="V80" s="266">
        <v>99.740875244140625</v>
      </c>
      <c r="W80" s="266">
        <v>99.698631286621094</v>
      </c>
      <c r="X80" s="266">
        <v>99.63787841796875</v>
      </c>
      <c r="Y80" s="160">
        <v>63224</v>
      </c>
      <c r="Z80" s="266">
        <v>99.903518676757813</v>
      </c>
      <c r="AA80" s="160">
        <v>19791</v>
      </c>
      <c r="AB80" s="266">
        <v>99.838310241699219</v>
      </c>
      <c r="AC80" s="160">
        <v>2085</v>
      </c>
      <c r="AD80" s="266">
        <v>0.28776979446411133</v>
      </c>
      <c r="AE80" s="160">
        <v>178</v>
      </c>
      <c r="AF80" s="266">
        <v>95.505615234375</v>
      </c>
      <c r="AG80" s="160">
        <v>53736</v>
      </c>
      <c r="AH80" s="266">
        <v>0.33124905824661255</v>
      </c>
      <c r="AI80" s="160">
        <v>426</v>
      </c>
      <c r="AJ80" s="266">
        <v>95.774650573730469</v>
      </c>
      <c r="AK80" s="266">
        <v>1.7327638864517212</v>
      </c>
      <c r="AL80" s="266">
        <v>6.5913200378417969E-2</v>
      </c>
      <c r="AM80" s="266">
        <v>0</v>
      </c>
      <c r="AN80" s="266">
        <v>0</v>
      </c>
      <c r="AO80" s="157">
        <v>0</v>
      </c>
      <c r="AP80" s="157">
        <v>0</v>
      </c>
      <c r="AQ80" s="157">
        <v>0</v>
      </c>
      <c r="AR80" s="157">
        <v>0</v>
      </c>
      <c r="AS80" s="157">
        <v>0</v>
      </c>
      <c r="AT80" s="157">
        <v>0</v>
      </c>
      <c r="AU80" s="157">
        <v>0</v>
      </c>
      <c r="AV80" s="157">
        <v>0</v>
      </c>
      <c r="AW80" s="159">
        <v>0</v>
      </c>
      <c r="AX80" s="159">
        <v>0</v>
      </c>
      <c r="AY80" s="159">
        <v>0</v>
      </c>
      <c r="AZ80" s="159">
        <v>0</v>
      </c>
      <c r="BA80" s="159">
        <v>0</v>
      </c>
      <c r="BB80" s="159">
        <v>0</v>
      </c>
      <c r="BC80" s="160">
        <v>43</v>
      </c>
      <c r="BD80" s="160">
        <v>140</v>
      </c>
    </row>
    <row r="81" spans="1:56" s="175" customFormat="1" x14ac:dyDescent="0.25">
      <c r="A81" s="9">
        <v>41911</v>
      </c>
      <c r="B81" s="117" t="s">
        <v>85</v>
      </c>
      <c r="C81" s="117" t="s">
        <v>86</v>
      </c>
      <c r="D81" s="121">
        <v>3</v>
      </c>
      <c r="E81" s="89">
        <v>134</v>
      </c>
      <c r="F81" s="89">
        <v>443</v>
      </c>
      <c r="G81" s="263">
        <v>46.508895874023438</v>
      </c>
      <c r="H81" s="263">
        <v>8.39999970048666E-3</v>
      </c>
      <c r="I81" s="263">
        <v>362444.5625</v>
      </c>
      <c r="J81" s="88">
        <v>0</v>
      </c>
      <c r="K81" s="89">
        <v>71920</v>
      </c>
      <c r="L81" s="263">
        <v>106.52808380126953</v>
      </c>
      <c r="M81" s="124">
        <v>153418</v>
      </c>
      <c r="N81" s="248">
        <v>0</v>
      </c>
      <c r="O81" s="124">
        <v>3276</v>
      </c>
      <c r="P81" s="248">
        <v>0</v>
      </c>
      <c r="Q81" s="124">
        <v>12198</v>
      </c>
      <c r="R81" s="248">
        <v>99.81964111328125</v>
      </c>
      <c r="S81" s="124">
        <v>112407</v>
      </c>
      <c r="T81" s="248">
        <v>99.901252746582031</v>
      </c>
      <c r="U81" s="248">
        <v>99.75579833984375</v>
      </c>
      <c r="V81" s="248">
        <v>99.908744812011719</v>
      </c>
      <c r="W81" s="248">
        <v>99.575881958007813</v>
      </c>
      <c r="X81" s="248">
        <v>99.810089111328125</v>
      </c>
      <c r="Y81" s="124">
        <v>246162</v>
      </c>
      <c r="Z81" s="248">
        <v>99.88909912109375</v>
      </c>
      <c r="AA81" s="124">
        <v>52446</v>
      </c>
      <c r="AB81" s="248">
        <v>99.752128601074219</v>
      </c>
      <c r="AC81" s="124">
        <v>3260</v>
      </c>
      <c r="AD81" s="248">
        <v>0.24539877474308014</v>
      </c>
      <c r="AE81" s="124">
        <v>218</v>
      </c>
      <c r="AF81" s="248">
        <v>97.7064208984375</v>
      </c>
      <c r="AG81" s="124">
        <v>154089</v>
      </c>
      <c r="AH81" s="248">
        <v>0.27841052412986755</v>
      </c>
      <c r="AI81" s="124">
        <v>988</v>
      </c>
      <c r="AJ81" s="248">
        <v>97.165992736816406</v>
      </c>
      <c r="AK81" s="248">
        <v>1.3193800449371338</v>
      </c>
      <c r="AL81" s="248">
        <v>7.5235947966575623E-2</v>
      </c>
      <c r="AM81" s="269">
        <v>0</v>
      </c>
      <c r="AN81" s="269">
        <v>0</v>
      </c>
      <c r="AO81" s="119">
        <v>0</v>
      </c>
      <c r="AP81" s="119">
        <v>0</v>
      </c>
      <c r="AQ81" s="119">
        <v>0</v>
      </c>
      <c r="AR81" s="119">
        <v>0</v>
      </c>
      <c r="AS81" s="119">
        <v>0</v>
      </c>
      <c r="AT81" s="119">
        <v>0</v>
      </c>
      <c r="AU81" s="119">
        <v>0</v>
      </c>
      <c r="AV81" s="119">
        <v>0</v>
      </c>
      <c r="AW81" s="124">
        <v>0</v>
      </c>
      <c r="AX81" s="124">
        <v>0</v>
      </c>
      <c r="AY81" s="124">
        <v>0</v>
      </c>
      <c r="AZ81" s="124">
        <v>0</v>
      </c>
      <c r="BA81" s="124">
        <v>0</v>
      </c>
      <c r="BB81" s="124">
        <v>1</v>
      </c>
      <c r="BC81" s="124">
        <v>136</v>
      </c>
      <c r="BD81" s="124">
        <v>426</v>
      </c>
    </row>
    <row r="82" spans="1:56" s="175" customFormat="1" x14ac:dyDescent="0.25">
      <c r="A82" s="9">
        <v>41911</v>
      </c>
      <c r="B82" s="118" t="s">
        <v>84</v>
      </c>
      <c r="C82" s="118" t="s">
        <v>87</v>
      </c>
      <c r="D82" s="122">
        <v>2</v>
      </c>
      <c r="E82" s="153">
        <v>194</v>
      </c>
      <c r="F82" s="153">
        <v>582</v>
      </c>
      <c r="G82" s="264">
        <v>99.370000000000019</v>
      </c>
      <c r="H82" s="264">
        <v>0.01</v>
      </c>
      <c r="I82" s="264">
        <v>660659.96992014034</v>
      </c>
      <c r="J82" s="91">
        <v>65535</v>
      </c>
      <c r="K82" s="153">
        <v>182136</v>
      </c>
      <c r="L82" s="264">
        <v>92.343086242675781</v>
      </c>
      <c r="M82" s="133">
        <v>422928</v>
      </c>
      <c r="N82" s="267">
        <v>0</v>
      </c>
      <c r="O82" s="133">
        <v>5353</v>
      </c>
      <c r="P82" s="267">
        <v>0</v>
      </c>
      <c r="Q82" s="133">
        <v>4419</v>
      </c>
      <c r="R82" s="267">
        <v>99.95474089160443</v>
      </c>
      <c r="S82" s="133">
        <v>325440</v>
      </c>
      <c r="T82" s="267">
        <v>99.956981317600793</v>
      </c>
      <c r="U82" s="267">
        <v>99.813188866056407</v>
      </c>
      <c r="V82" s="267">
        <v>99.860496349260401</v>
      </c>
      <c r="W82" s="267">
        <v>99.768014306714448</v>
      </c>
      <c r="X82" s="267">
        <v>99.81753767949364</v>
      </c>
      <c r="Y82" s="133">
        <v>1423147</v>
      </c>
      <c r="Z82" s="267">
        <v>99.821873636384723</v>
      </c>
      <c r="AA82" s="133">
        <v>868</v>
      </c>
      <c r="AB82" s="267">
        <v>88.824884792626719</v>
      </c>
      <c r="AC82" s="133">
        <v>4886</v>
      </c>
      <c r="AD82" s="267">
        <v>0.36839950880065492</v>
      </c>
      <c r="AE82" s="133">
        <v>404</v>
      </c>
      <c r="AF82" s="267">
        <v>100</v>
      </c>
      <c r="AG82" s="133">
        <v>419248</v>
      </c>
      <c r="AH82" s="267">
        <v>0.15098462008167002</v>
      </c>
      <c r="AI82" s="133">
        <v>1466</v>
      </c>
      <c r="AJ82" s="267">
        <v>97.544338335607094</v>
      </c>
      <c r="AK82" s="267">
        <v>3.7306037902826894</v>
      </c>
      <c r="AL82" s="267">
        <v>0.22387755102040818</v>
      </c>
      <c r="AM82" s="270">
        <v>0</v>
      </c>
      <c r="AN82" s="270">
        <v>0</v>
      </c>
      <c r="AO82" s="120">
        <v>0</v>
      </c>
      <c r="AP82" s="120">
        <v>0</v>
      </c>
      <c r="AQ82" s="120">
        <v>0</v>
      </c>
      <c r="AR82" s="120">
        <v>0</v>
      </c>
      <c r="AS82" s="120">
        <v>0</v>
      </c>
      <c r="AT82" s="120">
        <v>0</v>
      </c>
      <c r="AU82" s="120">
        <v>0</v>
      </c>
      <c r="AV82" s="120">
        <v>0</v>
      </c>
      <c r="AW82" s="133">
        <v>0</v>
      </c>
      <c r="AX82" s="133">
        <v>0</v>
      </c>
      <c r="AY82" s="133">
        <v>4</v>
      </c>
      <c r="AZ82" s="133">
        <v>3</v>
      </c>
      <c r="BA82" s="133">
        <v>1</v>
      </c>
      <c r="BB82" s="133">
        <v>0</v>
      </c>
      <c r="BC82" s="133">
        <v>1114</v>
      </c>
      <c r="BD82" s="133">
        <v>1662</v>
      </c>
    </row>
    <row r="83" spans="1:56" s="175" customFormat="1" x14ac:dyDescent="0.25">
      <c r="A83" s="9">
        <v>41910</v>
      </c>
      <c r="B83" s="117" t="s">
        <v>17</v>
      </c>
      <c r="C83" s="117"/>
      <c r="D83" s="121">
        <v>4</v>
      </c>
      <c r="E83" s="89">
        <v>844</v>
      </c>
      <c r="F83" s="89">
        <v>2920</v>
      </c>
      <c r="G83" s="263">
        <v>839.08917002410897</v>
      </c>
      <c r="H83" s="263">
        <v>1.0214555477419689</v>
      </c>
      <c r="I83" s="263">
        <v>2258892.1635995507</v>
      </c>
      <c r="J83" s="88"/>
      <c r="K83" s="89">
        <v>1133554</v>
      </c>
      <c r="L83" s="263">
        <v>92.981630894492909</v>
      </c>
      <c r="M83" s="124">
        <v>1586425</v>
      </c>
      <c r="N83" s="248">
        <v>0</v>
      </c>
      <c r="O83" s="124">
        <v>72616</v>
      </c>
      <c r="P83" s="248">
        <v>5.5084277214858977E-3</v>
      </c>
      <c r="Q83" s="124">
        <v>145112</v>
      </c>
      <c r="R83" s="248">
        <v>99.904211439840054</v>
      </c>
      <c r="S83" s="124">
        <v>1056255</v>
      </c>
      <c r="T83" s="248">
        <v>99.936095119821786</v>
      </c>
      <c r="U83" s="248">
        <v>99.78876360521005</v>
      </c>
      <c r="V83" s="248">
        <v>99.830238318489364</v>
      </c>
      <c r="W83" s="248">
        <v>99.693177385351206</v>
      </c>
      <c r="X83" s="248">
        <v>99.766441924310314</v>
      </c>
      <c r="Y83" s="124">
        <v>2659300</v>
      </c>
      <c r="Z83" s="248">
        <v>99.895648284009539</v>
      </c>
      <c r="AA83" s="124">
        <v>321368</v>
      </c>
      <c r="AB83" s="248">
        <v>99.842859289863441</v>
      </c>
      <c r="AC83" s="124">
        <v>70199</v>
      </c>
      <c r="AD83" s="248">
        <v>0.26923460932618987</v>
      </c>
      <c r="AE83" s="124">
        <v>4893</v>
      </c>
      <c r="AF83" s="248">
        <v>97.956262556926234</v>
      </c>
      <c r="AG83" s="124">
        <v>1467379</v>
      </c>
      <c r="AH83" s="248">
        <v>0.16887253010260667</v>
      </c>
      <c r="AI83" s="124">
        <v>13355</v>
      </c>
      <c r="AJ83" s="248">
        <v>94.616248804547283</v>
      </c>
      <c r="AK83" s="248">
        <v>1.7831411968570516</v>
      </c>
      <c r="AL83" s="248">
        <v>8.5063619564781298E-2</v>
      </c>
      <c r="AM83" s="269"/>
      <c r="AN83" s="269"/>
      <c r="AO83" s="119"/>
      <c r="AP83" s="119"/>
      <c r="AQ83" s="119"/>
      <c r="AR83" s="119"/>
      <c r="AS83" s="119"/>
      <c r="AT83" s="119"/>
      <c r="AU83" s="119"/>
      <c r="AV83" s="119"/>
      <c r="AW83" s="124">
        <v>0</v>
      </c>
      <c r="AX83" s="124">
        <v>0</v>
      </c>
      <c r="AY83" s="124">
        <v>9</v>
      </c>
      <c r="AZ83" s="124">
        <v>5</v>
      </c>
      <c r="BA83" s="124">
        <v>0</v>
      </c>
      <c r="BB83" s="124">
        <v>0</v>
      </c>
      <c r="BC83" s="124">
        <v>1773</v>
      </c>
      <c r="BD83" s="124">
        <v>3925</v>
      </c>
    </row>
    <row r="84" spans="1:56" s="175" customFormat="1" x14ac:dyDescent="0.25">
      <c r="A84" s="9">
        <v>41910</v>
      </c>
      <c r="B84" s="118" t="s">
        <v>88</v>
      </c>
      <c r="C84" s="118"/>
      <c r="D84" s="122">
        <v>3</v>
      </c>
      <c r="E84" s="153">
        <v>650</v>
      </c>
      <c r="F84" s="153">
        <v>2338</v>
      </c>
      <c r="G84" s="264">
        <v>773.78374862670898</v>
      </c>
      <c r="H84" s="264">
        <v>1.0169999925419688</v>
      </c>
      <c r="I84" s="264">
        <v>1580428.98046875</v>
      </c>
      <c r="J84" s="91"/>
      <c r="K84" s="153">
        <v>1027540</v>
      </c>
      <c r="L84" s="264">
        <v>93.334857596759306</v>
      </c>
      <c r="M84" s="133">
        <v>1247979</v>
      </c>
      <c r="N84" s="267">
        <v>0</v>
      </c>
      <c r="O84" s="133">
        <v>69119</v>
      </c>
      <c r="P84" s="267">
        <v>5.7871205807870476E-3</v>
      </c>
      <c r="Q84" s="133">
        <v>142002</v>
      </c>
      <c r="R84" s="267">
        <v>99.904226211307375</v>
      </c>
      <c r="S84" s="133">
        <v>793519</v>
      </c>
      <c r="T84" s="267">
        <v>99.922119257115895</v>
      </c>
      <c r="U84" s="267">
        <v>99.786757012629423</v>
      </c>
      <c r="V84" s="267">
        <v>99.819216368552262</v>
      </c>
      <c r="W84" s="267">
        <v>99.691187454824927</v>
      </c>
      <c r="X84" s="267">
        <v>99.741476421303346</v>
      </c>
      <c r="Y84" s="133">
        <v>1474260</v>
      </c>
      <c r="Z84" s="267">
        <v>99.919551152216414</v>
      </c>
      <c r="AA84" s="133">
        <v>320793</v>
      </c>
      <c r="AB84" s="267">
        <v>99.852552905658271</v>
      </c>
      <c r="AC84" s="133">
        <v>66980</v>
      </c>
      <c r="AD84" s="267">
        <v>0.27321589041638106</v>
      </c>
      <c r="AE84" s="133">
        <v>4642</v>
      </c>
      <c r="AF84" s="267">
        <v>97.867297003670842</v>
      </c>
      <c r="AG84" s="133">
        <v>1131432</v>
      </c>
      <c r="AH84" s="267">
        <v>0.177032295665522</v>
      </c>
      <c r="AI84" s="133">
        <v>12069</v>
      </c>
      <c r="AJ84" s="267">
        <v>94.316016470687629</v>
      </c>
      <c r="AK84" s="267">
        <v>1.6176492869853973</v>
      </c>
      <c r="AL84" s="267">
        <v>6.8796991370618343E-2</v>
      </c>
      <c r="AM84" s="270"/>
      <c r="AN84" s="270"/>
      <c r="AO84" s="120"/>
      <c r="AP84" s="120"/>
      <c r="AQ84" s="120"/>
      <c r="AR84" s="120"/>
      <c r="AS84" s="120"/>
      <c r="AT84" s="120"/>
      <c r="AU84" s="120"/>
      <c r="AV84" s="120"/>
      <c r="AW84" s="133">
        <v>0</v>
      </c>
      <c r="AX84" s="133">
        <v>0</v>
      </c>
      <c r="AY84" s="133">
        <v>5</v>
      </c>
      <c r="AZ84" s="133">
        <v>2</v>
      </c>
      <c r="BA84" s="133">
        <v>0</v>
      </c>
      <c r="BB84" s="133">
        <v>0</v>
      </c>
      <c r="BC84" s="133">
        <v>661</v>
      </c>
      <c r="BD84" s="133">
        <v>2259</v>
      </c>
    </row>
    <row r="85" spans="1:56" s="175" customFormat="1" x14ac:dyDescent="0.25">
      <c r="A85" s="9">
        <v>41910</v>
      </c>
      <c r="B85" s="146" t="s">
        <v>89</v>
      </c>
      <c r="C85" s="146"/>
      <c r="D85" s="147">
        <v>1</v>
      </c>
      <c r="E85" s="136">
        <v>194</v>
      </c>
      <c r="F85" s="136">
        <v>582</v>
      </c>
      <c r="G85" s="265">
        <v>65.305421397399996</v>
      </c>
      <c r="H85" s="265">
        <v>4.4555552E-3</v>
      </c>
      <c r="I85" s="265">
        <v>678463.18313080049</v>
      </c>
      <c r="J85" s="137"/>
      <c r="K85" s="136">
        <v>106014</v>
      </c>
      <c r="L85" s="265">
        <v>89.5579833984375</v>
      </c>
      <c r="M85" s="145">
        <v>338446</v>
      </c>
      <c r="N85" s="250">
        <v>0</v>
      </c>
      <c r="O85" s="145">
        <v>3497</v>
      </c>
      <c r="P85" s="250">
        <v>0</v>
      </c>
      <c r="Q85" s="145">
        <v>3110</v>
      </c>
      <c r="R85" s="250">
        <v>99.903536977491953</v>
      </c>
      <c r="S85" s="145">
        <v>262736</v>
      </c>
      <c r="T85" s="250">
        <v>99.978305218926991</v>
      </c>
      <c r="U85" s="250">
        <v>99.828424363740353</v>
      </c>
      <c r="V85" s="250">
        <v>99.870880435874554</v>
      </c>
      <c r="W85" s="250">
        <v>99.732126848276934</v>
      </c>
      <c r="X85" s="250">
        <v>99.8492136670083</v>
      </c>
      <c r="Y85" s="145">
        <v>1185040</v>
      </c>
      <c r="Z85" s="250">
        <v>99.865911699183158</v>
      </c>
      <c r="AA85" s="145">
        <v>575</v>
      </c>
      <c r="AB85" s="250">
        <v>94.434782608695656</v>
      </c>
      <c r="AC85" s="145">
        <v>3219</v>
      </c>
      <c r="AD85" s="250">
        <v>0.1863932898415657</v>
      </c>
      <c r="AE85" s="145">
        <v>251</v>
      </c>
      <c r="AF85" s="250">
        <v>99.601593625498012</v>
      </c>
      <c r="AG85" s="145">
        <v>335947</v>
      </c>
      <c r="AH85" s="250">
        <v>0.14139135042134621</v>
      </c>
      <c r="AI85" s="145">
        <v>1286</v>
      </c>
      <c r="AJ85" s="250">
        <v>97.4339035769829</v>
      </c>
      <c r="AK85" s="250">
        <v>3.7690441153169005</v>
      </c>
      <c r="AL85" s="250">
        <v>0.28026315789473683</v>
      </c>
      <c r="AM85" s="271"/>
      <c r="AN85" s="271"/>
      <c r="AO85" s="148"/>
      <c r="AP85" s="148"/>
      <c r="AQ85" s="148"/>
      <c r="AR85" s="148"/>
      <c r="AS85" s="148"/>
      <c r="AT85" s="148"/>
      <c r="AU85" s="148"/>
      <c r="AV85" s="148"/>
      <c r="AW85" s="145">
        <v>0</v>
      </c>
      <c r="AX85" s="145">
        <v>0</v>
      </c>
      <c r="AY85" s="145">
        <v>4</v>
      </c>
      <c r="AZ85" s="145">
        <v>3</v>
      </c>
      <c r="BA85" s="145">
        <v>0</v>
      </c>
      <c r="BB85" s="145">
        <v>0</v>
      </c>
      <c r="BC85" s="145">
        <v>1112</v>
      </c>
      <c r="BD85" s="145">
        <v>1666</v>
      </c>
    </row>
    <row r="86" spans="1:56" s="175" customFormat="1" x14ac:dyDescent="0.25">
      <c r="A86" s="9">
        <v>41910</v>
      </c>
      <c r="B86" s="149" t="s">
        <v>75</v>
      </c>
      <c r="C86" s="149" t="s">
        <v>86</v>
      </c>
      <c r="D86" s="150" t="s">
        <v>118</v>
      </c>
      <c r="E86" s="153">
        <v>39</v>
      </c>
      <c r="F86" s="153">
        <v>181</v>
      </c>
      <c r="G86" s="264">
        <v>168.99189758300781</v>
      </c>
      <c r="H86" s="264">
        <v>0.17919999361038208</v>
      </c>
      <c r="I86" s="264">
        <v>117450.484375</v>
      </c>
      <c r="J86" s="92">
        <v>0</v>
      </c>
      <c r="K86" s="153">
        <v>180321</v>
      </c>
      <c r="L86" s="264">
        <v>97.308685302734375</v>
      </c>
      <c r="M86" s="153">
        <v>169989</v>
      </c>
      <c r="N86" s="264">
        <v>0</v>
      </c>
      <c r="O86" s="153">
        <v>18081</v>
      </c>
      <c r="P86" s="264">
        <v>0</v>
      </c>
      <c r="Q86" s="153">
        <v>32144</v>
      </c>
      <c r="R86" s="264">
        <v>99.850669860839844</v>
      </c>
      <c r="S86" s="153">
        <v>120489</v>
      </c>
      <c r="T86" s="264">
        <v>99.929450988769531</v>
      </c>
      <c r="U86" s="264">
        <v>99.740058898925781</v>
      </c>
      <c r="V86" s="264">
        <v>99.677627563476563</v>
      </c>
      <c r="W86" s="264">
        <v>99.591117858886719</v>
      </c>
      <c r="X86" s="264">
        <v>99.607307434082031</v>
      </c>
      <c r="Y86" s="153">
        <v>192751</v>
      </c>
      <c r="Z86" s="264">
        <v>99.9273681640625</v>
      </c>
      <c r="AA86" s="153">
        <v>41068</v>
      </c>
      <c r="AB86" s="264">
        <v>99.8612060546875</v>
      </c>
      <c r="AC86" s="153">
        <v>18060</v>
      </c>
      <c r="AD86" s="264">
        <v>0.2380952388048172</v>
      </c>
      <c r="AE86" s="153">
        <v>1722</v>
      </c>
      <c r="AF86" s="264">
        <v>98.896629333496094</v>
      </c>
      <c r="AG86" s="153">
        <v>169177</v>
      </c>
      <c r="AH86" s="264">
        <v>0.11053512245416641</v>
      </c>
      <c r="AI86" s="153">
        <v>2936</v>
      </c>
      <c r="AJ86" s="264">
        <v>93.494552612304688</v>
      </c>
      <c r="AK86" s="264">
        <v>1.7465410232543945</v>
      </c>
      <c r="AL86" s="264">
        <v>7.7340893447399139E-2</v>
      </c>
      <c r="AM86" s="264">
        <v>0</v>
      </c>
      <c r="AN86" s="264">
        <v>0</v>
      </c>
      <c r="AO86" s="92">
        <v>0</v>
      </c>
      <c r="AP86" s="92">
        <v>0</v>
      </c>
      <c r="AQ86" s="92">
        <v>0</v>
      </c>
      <c r="AR86" s="92">
        <v>0</v>
      </c>
      <c r="AS86" s="92">
        <v>0</v>
      </c>
      <c r="AT86" s="92">
        <v>0</v>
      </c>
      <c r="AU86" s="92">
        <v>0</v>
      </c>
      <c r="AV86" s="92">
        <v>0</v>
      </c>
      <c r="AW86" s="93">
        <v>0</v>
      </c>
      <c r="AX86" s="93">
        <v>0</v>
      </c>
      <c r="AY86" s="93">
        <v>1</v>
      </c>
      <c r="AZ86" s="93">
        <v>0</v>
      </c>
      <c r="BA86" s="93">
        <v>0</v>
      </c>
      <c r="BB86" s="93">
        <v>0</v>
      </c>
      <c r="BC86" s="153">
        <v>41</v>
      </c>
      <c r="BD86" s="153">
        <v>171</v>
      </c>
    </row>
    <row r="87" spans="1:56" s="175" customFormat="1" x14ac:dyDescent="0.25">
      <c r="A87" s="9">
        <v>41910</v>
      </c>
      <c r="B87" s="149" t="s">
        <v>76</v>
      </c>
      <c r="C87" s="149" t="s">
        <v>86</v>
      </c>
      <c r="D87" s="150" t="s">
        <v>119</v>
      </c>
      <c r="E87" s="153">
        <v>52</v>
      </c>
      <c r="F87" s="153">
        <v>174</v>
      </c>
      <c r="G87" s="264">
        <v>65.825294494628906</v>
      </c>
      <c r="H87" s="264">
        <v>2.500000037252903E-2</v>
      </c>
      <c r="I87" s="264">
        <v>112711.8125</v>
      </c>
      <c r="J87" s="92">
        <v>0</v>
      </c>
      <c r="K87" s="153">
        <v>69337</v>
      </c>
      <c r="L87" s="264">
        <v>83.802299499511719</v>
      </c>
      <c r="M87" s="153">
        <v>94911</v>
      </c>
      <c r="N87" s="264">
        <v>0</v>
      </c>
      <c r="O87" s="153">
        <v>5312</v>
      </c>
      <c r="P87" s="264">
        <v>0</v>
      </c>
      <c r="Q87" s="153">
        <v>12391</v>
      </c>
      <c r="R87" s="264">
        <v>99.959648132324219</v>
      </c>
      <c r="S87" s="153">
        <v>65317</v>
      </c>
      <c r="T87" s="264">
        <v>99.941825866699219</v>
      </c>
      <c r="U87" s="264">
        <v>99.792922973632813</v>
      </c>
      <c r="V87" s="264">
        <v>99.87567138671875</v>
      </c>
      <c r="W87" s="264">
        <v>99.752655029296875</v>
      </c>
      <c r="X87" s="264">
        <v>99.81756591796875</v>
      </c>
      <c r="Y87" s="153">
        <v>82390</v>
      </c>
      <c r="Z87" s="264">
        <v>99.933242797851563</v>
      </c>
      <c r="AA87" s="153">
        <v>16252</v>
      </c>
      <c r="AB87" s="264">
        <v>99.833869934082031</v>
      </c>
      <c r="AC87" s="153">
        <v>5338</v>
      </c>
      <c r="AD87" s="264">
        <v>0.37467217445373535</v>
      </c>
      <c r="AE87" s="153">
        <v>99</v>
      </c>
      <c r="AF87" s="264">
        <v>96.969696044921875</v>
      </c>
      <c r="AG87" s="153">
        <v>94860</v>
      </c>
      <c r="AH87" s="264">
        <v>0.16129031777381897</v>
      </c>
      <c r="AI87" s="153">
        <v>886</v>
      </c>
      <c r="AJ87" s="264">
        <v>91.422119140625</v>
      </c>
      <c r="AK87" s="264">
        <v>1.9170868396759033</v>
      </c>
      <c r="AL87" s="264">
        <v>5.8659777045249939E-2</v>
      </c>
      <c r="AM87" s="264">
        <v>0</v>
      </c>
      <c r="AN87" s="264">
        <v>0</v>
      </c>
      <c r="AO87" s="92">
        <v>0</v>
      </c>
      <c r="AP87" s="92">
        <v>0</v>
      </c>
      <c r="AQ87" s="92">
        <v>0</v>
      </c>
      <c r="AR87" s="92">
        <v>0</v>
      </c>
      <c r="AS87" s="92">
        <v>0</v>
      </c>
      <c r="AT87" s="92">
        <v>0</v>
      </c>
      <c r="AU87" s="92">
        <v>0</v>
      </c>
      <c r="AV87" s="92">
        <v>0</v>
      </c>
      <c r="AW87" s="93">
        <v>0</v>
      </c>
      <c r="AX87" s="93">
        <v>0</v>
      </c>
      <c r="AY87" s="93">
        <v>0</v>
      </c>
      <c r="AZ87" s="93">
        <v>0</v>
      </c>
      <c r="BA87" s="93">
        <v>0</v>
      </c>
      <c r="BB87" s="93">
        <v>0</v>
      </c>
      <c r="BC87" s="153">
        <v>38</v>
      </c>
      <c r="BD87" s="153">
        <v>171</v>
      </c>
    </row>
    <row r="88" spans="1:56" s="175" customFormat="1" x14ac:dyDescent="0.25">
      <c r="A88" s="9">
        <v>41910</v>
      </c>
      <c r="B88" s="149" t="s">
        <v>77</v>
      </c>
      <c r="C88" s="149" t="s">
        <v>86</v>
      </c>
      <c r="D88" s="150" t="s">
        <v>118</v>
      </c>
      <c r="E88" s="153">
        <v>63</v>
      </c>
      <c r="F88" s="153">
        <v>340</v>
      </c>
      <c r="G88" s="264">
        <v>99.537490844726563</v>
      </c>
      <c r="H88" s="264">
        <v>0.2125999927520752</v>
      </c>
      <c r="I88" s="264">
        <v>175160.046875</v>
      </c>
      <c r="J88" s="92">
        <v>0</v>
      </c>
      <c r="K88" s="153">
        <v>118510</v>
      </c>
      <c r="L88" s="264">
        <v>97.017127990722656</v>
      </c>
      <c r="M88" s="153">
        <v>121449</v>
      </c>
      <c r="N88" s="264">
        <v>0</v>
      </c>
      <c r="O88" s="153">
        <v>7204</v>
      </c>
      <c r="P88" s="264">
        <v>0</v>
      </c>
      <c r="Q88" s="153">
        <v>16376</v>
      </c>
      <c r="R88" s="264">
        <v>99.981681823730469</v>
      </c>
      <c r="S88" s="153">
        <v>83767</v>
      </c>
      <c r="T88" s="264">
        <v>99.974929809570313</v>
      </c>
      <c r="U88" s="264">
        <v>99.750137329101563</v>
      </c>
      <c r="V88" s="264">
        <v>99.934951782226563</v>
      </c>
      <c r="W88" s="264">
        <v>99.731864929199219</v>
      </c>
      <c r="X88" s="264">
        <v>99.909896850585937</v>
      </c>
      <c r="Y88" s="153">
        <v>194688</v>
      </c>
      <c r="Z88" s="264">
        <v>99.922950744628906</v>
      </c>
      <c r="AA88" s="153">
        <v>43363</v>
      </c>
      <c r="AB88" s="264">
        <v>99.8939208984375</v>
      </c>
      <c r="AC88" s="153">
        <v>7304</v>
      </c>
      <c r="AD88" s="264">
        <v>0.17798466980457306</v>
      </c>
      <c r="AE88" s="153">
        <v>351</v>
      </c>
      <c r="AF88" s="264">
        <v>98.290596008300781</v>
      </c>
      <c r="AG88" s="153">
        <v>121338</v>
      </c>
      <c r="AH88" s="264">
        <v>0.14669765532016754</v>
      </c>
      <c r="AI88" s="153">
        <v>841</v>
      </c>
      <c r="AJ88" s="264">
        <v>94.768135070800781</v>
      </c>
      <c r="AK88" s="264">
        <v>1.712124228477478</v>
      </c>
      <c r="AL88" s="264">
        <v>5.9689436107873917E-2</v>
      </c>
      <c r="AM88" s="264">
        <v>0</v>
      </c>
      <c r="AN88" s="264">
        <v>0</v>
      </c>
      <c r="AO88" s="92">
        <v>0</v>
      </c>
      <c r="AP88" s="92">
        <v>0</v>
      </c>
      <c r="AQ88" s="92">
        <v>0</v>
      </c>
      <c r="AR88" s="92">
        <v>0</v>
      </c>
      <c r="AS88" s="92">
        <v>0</v>
      </c>
      <c r="AT88" s="92">
        <v>0</v>
      </c>
      <c r="AU88" s="92">
        <v>0</v>
      </c>
      <c r="AV88" s="92">
        <v>0</v>
      </c>
      <c r="AW88" s="93">
        <v>0</v>
      </c>
      <c r="AX88" s="93">
        <v>0</v>
      </c>
      <c r="AY88" s="93">
        <v>0</v>
      </c>
      <c r="AZ88" s="93">
        <v>0</v>
      </c>
      <c r="BA88" s="93">
        <v>0</v>
      </c>
      <c r="BB88" s="93">
        <v>0</v>
      </c>
      <c r="BC88" s="153">
        <v>101</v>
      </c>
      <c r="BD88" s="153">
        <v>333</v>
      </c>
    </row>
    <row r="89" spans="1:56" s="175" customFormat="1" x14ac:dyDescent="0.25">
      <c r="A89" s="9">
        <v>41910</v>
      </c>
      <c r="B89" s="149" t="s">
        <v>124</v>
      </c>
      <c r="C89" s="149" t="s">
        <v>86</v>
      </c>
      <c r="D89" s="150" t="s">
        <v>118</v>
      </c>
      <c r="E89" s="153">
        <v>42</v>
      </c>
      <c r="F89" s="153">
        <v>136</v>
      </c>
      <c r="G89" s="264">
        <v>37.258499145507812</v>
      </c>
      <c r="H89" s="264">
        <v>4.19999985024333E-3</v>
      </c>
      <c r="I89" s="264">
        <v>72961.1484375</v>
      </c>
      <c r="J89" s="92">
        <v>0</v>
      </c>
      <c r="K89" s="153">
        <v>118510</v>
      </c>
      <c r="L89" s="264">
        <v>97.017127990722656</v>
      </c>
      <c r="M89" s="153">
        <v>64110</v>
      </c>
      <c r="N89" s="264">
        <v>0</v>
      </c>
      <c r="O89" s="153">
        <v>3584</v>
      </c>
      <c r="P89" s="264">
        <v>0</v>
      </c>
      <c r="Q89" s="153">
        <v>6017</v>
      </c>
      <c r="R89" s="264">
        <v>99.966758728027344</v>
      </c>
      <c r="S89" s="153">
        <v>44531</v>
      </c>
      <c r="T89" s="264">
        <v>99.948348999023438</v>
      </c>
      <c r="U89" s="264">
        <v>99.888389587402344</v>
      </c>
      <c r="V89" s="264">
        <v>99.812820434570313</v>
      </c>
      <c r="W89" s="264">
        <v>99.855186462402344</v>
      </c>
      <c r="X89" s="264">
        <v>99.761268615722656</v>
      </c>
      <c r="Y89" s="153">
        <v>68809</v>
      </c>
      <c r="Z89" s="264">
        <v>99.905532836914063</v>
      </c>
      <c r="AA89" s="153">
        <v>14095</v>
      </c>
      <c r="AB89" s="264">
        <v>99.943244934082031</v>
      </c>
      <c r="AC89" s="153">
        <v>3579</v>
      </c>
      <c r="AD89" s="264">
        <v>0.25146690011024475</v>
      </c>
      <c r="AE89" s="153">
        <v>280</v>
      </c>
      <c r="AF89" s="264">
        <v>96.428573608398438</v>
      </c>
      <c r="AG89" s="153">
        <v>63482</v>
      </c>
      <c r="AH89" s="264">
        <v>0.11184272915124893</v>
      </c>
      <c r="AI89" s="153">
        <v>842</v>
      </c>
      <c r="AJ89" s="264">
        <v>91.211402893066406</v>
      </c>
      <c r="AK89" s="264">
        <v>1.7604843378067017</v>
      </c>
      <c r="AL89" s="264">
        <v>9.0199269354343414E-2</v>
      </c>
      <c r="AM89" s="264">
        <v>0</v>
      </c>
      <c r="AN89" s="264">
        <v>0</v>
      </c>
      <c r="AO89" s="92">
        <v>0</v>
      </c>
      <c r="AP89" s="92">
        <v>0</v>
      </c>
      <c r="AQ89" s="92">
        <v>0</v>
      </c>
      <c r="AR89" s="92">
        <v>0</v>
      </c>
      <c r="AS89" s="92">
        <v>0</v>
      </c>
      <c r="AT89" s="92">
        <v>0</v>
      </c>
      <c r="AU89" s="92">
        <v>0</v>
      </c>
      <c r="AV89" s="92">
        <v>0</v>
      </c>
      <c r="AW89" s="93">
        <v>0</v>
      </c>
      <c r="AX89" s="93">
        <v>0</v>
      </c>
      <c r="AY89" s="93">
        <v>0</v>
      </c>
      <c r="AZ89" s="93">
        <v>0</v>
      </c>
      <c r="BA89" s="93">
        <v>0</v>
      </c>
      <c r="BB89" s="93">
        <v>0</v>
      </c>
      <c r="BC89" s="153">
        <v>25</v>
      </c>
      <c r="BD89" s="153">
        <v>125</v>
      </c>
    </row>
    <row r="90" spans="1:56" s="175" customFormat="1" x14ac:dyDescent="0.25">
      <c r="A90" s="9">
        <v>41910</v>
      </c>
      <c r="B90" s="149" t="s">
        <v>78</v>
      </c>
      <c r="C90" s="149" t="s">
        <v>86</v>
      </c>
      <c r="D90" s="150" t="s">
        <v>118</v>
      </c>
      <c r="E90" s="153">
        <v>33</v>
      </c>
      <c r="F90" s="153">
        <v>107</v>
      </c>
      <c r="G90" s="264">
        <v>77.437515258789063</v>
      </c>
      <c r="H90" s="264">
        <v>0.24580000340938568</v>
      </c>
      <c r="I90" s="264">
        <v>74352.5625</v>
      </c>
      <c r="J90" s="92">
        <v>0</v>
      </c>
      <c r="K90" s="153">
        <v>82707</v>
      </c>
      <c r="L90" s="264">
        <v>101.31549072265625</v>
      </c>
      <c r="M90" s="153">
        <v>73985</v>
      </c>
      <c r="N90" s="264">
        <v>0</v>
      </c>
      <c r="O90" s="153">
        <v>7280</v>
      </c>
      <c r="P90" s="264">
        <v>0</v>
      </c>
      <c r="Q90" s="153">
        <v>14736</v>
      </c>
      <c r="R90" s="264">
        <v>99.884635925292969</v>
      </c>
      <c r="S90" s="153">
        <v>50991</v>
      </c>
      <c r="T90" s="264">
        <v>99.945091247558594</v>
      </c>
      <c r="U90" s="264">
        <v>99.903846740722656</v>
      </c>
      <c r="V90" s="264">
        <v>99.87835693359375</v>
      </c>
      <c r="W90" s="264">
        <v>99.788597106933594</v>
      </c>
      <c r="X90" s="264">
        <v>99.823516845703125</v>
      </c>
      <c r="Y90" s="153">
        <v>81642</v>
      </c>
      <c r="Z90" s="264">
        <v>99.913032531738281</v>
      </c>
      <c r="AA90" s="153">
        <v>14021</v>
      </c>
      <c r="AB90" s="264">
        <v>99.814567565917969</v>
      </c>
      <c r="AC90" s="153">
        <v>7218</v>
      </c>
      <c r="AD90" s="264">
        <v>0.2493765652179718</v>
      </c>
      <c r="AE90" s="153">
        <v>450</v>
      </c>
      <c r="AF90" s="264">
        <v>98.666664123535156</v>
      </c>
      <c r="AG90" s="153">
        <v>73643</v>
      </c>
      <c r="AH90" s="264">
        <v>0.1520850658416748</v>
      </c>
      <c r="AI90" s="153">
        <v>671</v>
      </c>
      <c r="AJ90" s="264">
        <v>94.634872436523438</v>
      </c>
      <c r="AK90" s="264">
        <v>1.5657951831817627</v>
      </c>
      <c r="AL90" s="264">
        <v>6.4752332866191864E-2</v>
      </c>
      <c r="AM90" s="264">
        <v>0</v>
      </c>
      <c r="AN90" s="264">
        <v>0</v>
      </c>
      <c r="AO90" s="92">
        <v>0</v>
      </c>
      <c r="AP90" s="92">
        <v>0</v>
      </c>
      <c r="AQ90" s="92">
        <v>0</v>
      </c>
      <c r="AR90" s="92">
        <v>0</v>
      </c>
      <c r="AS90" s="92">
        <v>0</v>
      </c>
      <c r="AT90" s="92">
        <v>0</v>
      </c>
      <c r="AU90" s="92">
        <v>0</v>
      </c>
      <c r="AV90" s="92">
        <v>0</v>
      </c>
      <c r="AW90" s="93">
        <v>0</v>
      </c>
      <c r="AX90" s="93">
        <v>0</v>
      </c>
      <c r="AY90" s="93">
        <v>0</v>
      </c>
      <c r="AZ90" s="93">
        <v>0</v>
      </c>
      <c r="BA90" s="93">
        <v>0</v>
      </c>
      <c r="BB90" s="93">
        <v>0</v>
      </c>
      <c r="BC90" s="153">
        <v>25</v>
      </c>
      <c r="BD90" s="153">
        <v>104</v>
      </c>
    </row>
    <row r="91" spans="1:56" s="175" customFormat="1" x14ac:dyDescent="0.25">
      <c r="A91" s="9">
        <v>41910</v>
      </c>
      <c r="B91" s="149" t="s">
        <v>79</v>
      </c>
      <c r="C91" s="149" t="s">
        <v>86</v>
      </c>
      <c r="D91" s="150" t="s">
        <v>119</v>
      </c>
      <c r="E91" s="153">
        <v>77</v>
      </c>
      <c r="F91" s="153">
        <v>267</v>
      </c>
      <c r="G91" s="264">
        <v>69.083503723144531</v>
      </c>
      <c r="H91" s="264">
        <v>2.5100000202655792E-2</v>
      </c>
      <c r="I91" s="264">
        <v>193612.421875</v>
      </c>
      <c r="J91" s="92">
        <v>0</v>
      </c>
      <c r="K91" s="153">
        <v>68306</v>
      </c>
      <c r="L91" s="264">
        <v>89.907180786132812</v>
      </c>
      <c r="M91" s="153">
        <v>151042</v>
      </c>
      <c r="N91" s="264">
        <v>0</v>
      </c>
      <c r="O91" s="153">
        <v>4716</v>
      </c>
      <c r="P91" s="264">
        <v>0</v>
      </c>
      <c r="Q91" s="153">
        <v>11704</v>
      </c>
      <c r="R91" s="264">
        <v>99.923103332519531</v>
      </c>
      <c r="S91" s="153">
        <v>101844</v>
      </c>
      <c r="T91" s="264">
        <v>99.905738830566406</v>
      </c>
      <c r="U91" s="264">
        <v>99.724342346191406</v>
      </c>
      <c r="V91" s="264">
        <v>99.777542114257813</v>
      </c>
      <c r="W91" s="264">
        <v>99.647659301757813</v>
      </c>
      <c r="X91" s="264">
        <v>99.683486938476562</v>
      </c>
      <c r="Y91" s="153">
        <v>182992</v>
      </c>
      <c r="Z91" s="264">
        <v>99.911468505859375</v>
      </c>
      <c r="AA91" s="153">
        <v>39336</v>
      </c>
      <c r="AB91" s="264">
        <v>99.867805480957031</v>
      </c>
      <c r="AC91" s="153">
        <v>4747</v>
      </c>
      <c r="AD91" s="264">
        <v>0.2317253053188324</v>
      </c>
      <c r="AE91" s="153">
        <v>309</v>
      </c>
      <c r="AF91" s="264">
        <v>95.1456298828125</v>
      </c>
      <c r="AG91" s="153">
        <v>150642</v>
      </c>
      <c r="AH91" s="264">
        <v>0.17060315608978271</v>
      </c>
      <c r="AI91" s="153">
        <v>1344</v>
      </c>
      <c r="AJ91" s="264">
        <v>95.907737731933594</v>
      </c>
      <c r="AK91" s="264">
        <v>1.4123423099517822</v>
      </c>
      <c r="AL91" s="264">
        <v>6.3834831118583679E-2</v>
      </c>
      <c r="AM91" s="264">
        <v>0</v>
      </c>
      <c r="AN91" s="264">
        <v>0</v>
      </c>
      <c r="AO91" s="92">
        <v>0</v>
      </c>
      <c r="AP91" s="92">
        <v>0</v>
      </c>
      <c r="AQ91" s="92">
        <v>0</v>
      </c>
      <c r="AR91" s="92">
        <v>0</v>
      </c>
      <c r="AS91" s="92">
        <v>0</v>
      </c>
      <c r="AT91" s="92">
        <v>0</v>
      </c>
      <c r="AU91" s="92">
        <v>0</v>
      </c>
      <c r="AV91" s="92">
        <v>0</v>
      </c>
      <c r="AW91" s="93">
        <v>0</v>
      </c>
      <c r="AX91" s="93">
        <v>0</v>
      </c>
      <c r="AY91" s="93">
        <v>2</v>
      </c>
      <c r="AZ91" s="93">
        <v>0</v>
      </c>
      <c r="BA91" s="93">
        <v>0</v>
      </c>
      <c r="BB91" s="93">
        <v>0</v>
      </c>
      <c r="BC91" s="153">
        <v>94</v>
      </c>
      <c r="BD91" s="153">
        <v>262</v>
      </c>
    </row>
    <row r="92" spans="1:56" s="175" customFormat="1" x14ac:dyDescent="0.25">
      <c r="A92" s="9">
        <v>41910</v>
      </c>
      <c r="B92" s="149" t="s">
        <v>80</v>
      </c>
      <c r="C92" s="149" t="s">
        <v>86</v>
      </c>
      <c r="D92" s="150" t="s">
        <v>119</v>
      </c>
      <c r="E92" s="153">
        <v>57</v>
      </c>
      <c r="F92" s="153">
        <v>180</v>
      </c>
      <c r="G92" s="264">
        <v>48.791801452636719</v>
      </c>
      <c r="H92" s="264">
        <v>4.19999985024333E-3</v>
      </c>
      <c r="I92" s="264">
        <v>109241.953125</v>
      </c>
      <c r="J92" s="92">
        <v>0</v>
      </c>
      <c r="K92" s="153">
        <v>46454</v>
      </c>
      <c r="L92" s="264">
        <v>86.937614440917969</v>
      </c>
      <c r="M92" s="153">
        <v>86553</v>
      </c>
      <c r="N92" s="264">
        <v>0</v>
      </c>
      <c r="O92" s="153">
        <v>3705</v>
      </c>
      <c r="P92" s="264">
        <v>0</v>
      </c>
      <c r="Q92" s="153">
        <v>7310</v>
      </c>
      <c r="R92" s="264">
        <v>99.931602478027344</v>
      </c>
      <c r="S92" s="153">
        <v>59712</v>
      </c>
      <c r="T92" s="264">
        <v>99.939712524414063</v>
      </c>
      <c r="U92" s="264">
        <v>99.892036437988281</v>
      </c>
      <c r="V92" s="264">
        <v>99.872909545898437</v>
      </c>
      <c r="W92" s="264">
        <v>99.823715209960938</v>
      </c>
      <c r="X92" s="264">
        <v>99.812698364257813</v>
      </c>
      <c r="Y92" s="153">
        <v>95577</v>
      </c>
      <c r="Z92" s="264">
        <v>99.924667358398437</v>
      </c>
      <c r="AA92" s="153">
        <v>19256</v>
      </c>
      <c r="AB92" s="264">
        <v>99.901329040527344</v>
      </c>
      <c r="AC92" s="153">
        <v>3671</v>
      </c>
      <c r="AD92" s="264">
        <v>0.10896213352680206</v>
      </c>
      <c r="AE92" s="153">
        <v>172</v>
      </c>
      <c r="AF92" s="264">
        <v>100</v>
      </c>
      <c r="AG92" s="153">
        <v>86689</v>
      </c>
      <c r="AH92" s="264">
        <v>0.16380394995212555</v>
      </c>
      <c r="AI92" s="153">
        <v>999</v>
      </c>
      <c r="AJ92" s="264">
        <v>96.496498107910156</v>
      </c>
      <c r="AK92" s="264">
        <v>1.6953586339950562</v>
      </c>
      <c r="AL92" s="264">
        <v>7.0766672492027283E-2</v>
      </c>
      <c r="AM92" s="264">
        <v>0</v>
      </c>
      <c r="AN92" s="264">
        <v>0</v>
      </c>
      <c r="AO92" s="92">
        <v>0</v>
      </c>
      <c r="AP92" s="92">
        <v>0</v>
      </c>
      <c r="AQ92" s="92">
        <v>0</v>
      </c>
      <c r="AR92" s="92">
        <v>0</v>
      </c>
      <c r="AS92" s="92">
        <v>0</v>
      </c>
      <c r="AT92" s="92">
        <v>0</v>
      </c>
      <c r="AU92" s="92">
        <v>0</v>
      </c>
      <c r="AV92" s="92">
        <v>0</v>
      </c>
      <c r="AW92" s="93">
        <v>0</v>
      </c>
      <c r="AX92" s="93">
        <v>0</v>
      </c>
      <c r="AY92" s="93">
        <v>0</v>
      </c>
      <c r="AZ92" s="93">
        <v>0</v>
      </c>
      <c r="BA92" s="93">
        <v>0</v>
      </c>
      <c r="BB92" s="93">
        <v>0</v>
      </c>
      <c r="BC92" s="153">
        <v>35</v>
      </c>
      <c r="BD92" s="153">
        <v>173</v>
      </c>
    </row>
    <row r="93" spans="1:56" s="175" customFormat="1" x14ac:dyDescent="0.25">
      <c r="A93" s="9">
        <v>41910</v>
      </c>
      <c r="B93" s="149" t="s">
        <v>81</v>
      </c>
      <c r="C93" s="149" t="s">
        <v>86</v>
      </c>
      <c r="D93" s="150" t="s">
        <v>119</v>
      </c>
      <c r="E93" s="153">
        <v>40</v>
      </c>
      <c r="F93" s="153">
        <v>136</v>
      </c>
      <c r="G93" s="264">
        <v>42.390998840332031</v>
      </c>
      <c r="H93" s="264">
        <v>0</v>
      </c>
      <c r="I93" s="264">
        <v>97616.109375</v>
      </c>
      <c r="J93" s="92">
        <v>0</v>
      </c>
      <c r="K93" s="153">
        <v>108451</v>
      </c>
      <c r="L93" s="264">
        <v>88.479591369628906</v>
      </c>
      <c r="M93" s="153">
        <v>67709</v>
      </c>
      <c r="N93" s="264">
        <v>0</v>
      </c>
      <c r="O93" s="153">
        <v>3177</v>
      </c>
      <c r="P93" s="264">
        <v>0</v>
      </c>
      <c r="Q93" s="153">
        <v>7696</v>
      </c>
      <c r="R93" s="264">
        <v>99.935028076171875</v>
      </c>
      <c r="S93" s="153">
        <v>47480</v>
      </c>
      <c r="T93" s="264">
        <v>99.951560974121094</v>
      </c>
      <c r="U93" s="264">
        <v>99.685234069824219</v>
      </c>
      <c r="V93" s="264">
        <v>99.796188354492188</v>
      </c>
      <c r="W93" s="264">
        <v>99.620468139648438</v>
      </c>
      <c r="X93" s="264">
        <v>99.747848510742188</v>
      </c>
      <c r="Y93" s="153">
        <v>102903</v>
      </c>
      <c r="Z93" s="264">
        <v>99.914482116699219</v>
      </c>
      <c r="AA93" s="153">
        <v>25789</v>
      </c>
      <c r="AB93" s="264">
        <v>99.926322937011719</v>
      </c>
      <c r="AC93" s="153">
        <v>3171</v>
      </c>
      <c r="AD93" s="264">
        <v>0.28382214903831482</v>
      </c>
      <c r="AE93" s="153">
        <v>212</v>
      </c>
      <c r="AF93" s="264">
        <v>91.037734985351563</v>
      </c>
      <c r="AG93" s="153">
        <v>67591</v>
      </c>
      <c r="AH93" s="264">
        <v>0.18493586778640747</v>
      </c>
      <c r="AI93" s="153">
        <v>590</v>
      </c>
      <c r="AJ93" s="264">
        <v>94.406776428222656</v>
      </c>
      <c r="AK93" s="264">
        <v>1.3572680950164795</v>
      </c>
      <c r="AL93" s="264">
        <v>6.3827216625213623E-2</v>
      </c>
      <c r="AM93" s="264">
        <v>0</v>
      </c>
      <c r="AN93" s="264">
        <v>0</v>
      </c>
      <c r="AO93" s="92">
        <v>0</v>
      </c>
      <c r="AP93" s="92">
        <v>0</v>
      </c>
      <c r="AQ93" s="92">
        <v>0</v>
      </c>
      <c r="AR93" s="92">
        <v>0</v>
      </c>
      <c r="AS93" s="92">
        <v>0</v>
      </c>
      <c r="AT93" s="92">
        <v>0</v>
      </c>
      <c r="AU93" s="92">
        <v>0</v>
      </c>
      <c r="AV93" s="92">
        <v>0</v>
      </c>
      <c r="AW93" s="93">
        <v>0</v>
      </c>
      <c r="AX93" s="93">
        <v>0</v>
      </c>
      <c r="AY93" s="93">
        <v>0</v>
      </c>
      <c r="AZ93" s="93">
        <v>0</v>
      </c>
      <c r="BA93" s="93">
        <v>0</v>
      </c>
      <c r="BB93" s="93">
        <v>0</v>
      </c>
      <c r="BC93" s="153">
        <v>43</v>
      </c>
      <c r="BD93" s="153">
        <v>132</v>
      </c>
    </row>
    <row r="94" spans="1:56" s="175" customFormat="1" x14ac:dyDescent="0.25">
      <c r="A94" s="9">
        <v>41910</v>
      </c>
      <c r="B94" s="149" t="s">
        <v>125</v>
      </c>
      <c r="C94" s="149" t="s">
        <v>86</v>
      </c>
      <c r="D94" s="150" t="s">
        <v>119</v>
      </c>
      <c r="E94" s="153">
        <v>16</v>
      </c>
      <c r="F94" s="153">
        <v>62</v>
      </c>
      <c r="G94" s="264">
        <v>44.94989013671875</v>
      </c>
      <c r="H94" s="264">
        <v>2.500000037252903E-2</v>
      </c>
      <c r="I94" s="264">
        <v>42501.17578125</v>
      </c>
      <c r="J94" s="92">
        <v>0</v>
      </c>
      <c r="K94" s="153">
        <v>108451</v>
      </c>
      <c r="L94" s="264">
        <v>88.479591369628906</v>
      </c>
      <c r="M94" s="153">
        <v>49212</v>
      </c>
      <c r="N94" s="264">
        <v>0</v>
      </c>
      <c r="O94" s="153">
        <v>4204</v>
      </c>
      <c r="P94" s="264">
        <v>9.5147475600242615E-2</v>
      </c>
      <c r="Q94" s="153">
        <v>7519</v>
      </c>
      <c r="R94" s="264">
        <v>99.813804626464844</v>
      </c>
      <c r="S94" s="153">
        <v>34288</v>
      </c>
      <c r="T94" s="264">
        <v>99.909591674804688</v>
      </c>
      <c r="U94" s="264">
        <v>99.762130737304688</v>
      </c>
      <c r="V94" s="264">
        <v>99.557022094726563</v>
      </c>
      <c r="W94" s="264">
        <v>99.576377868652344</v>
      </c>
      <c r="X94" s="264">
        <v>99.467010498046875</v>
      </c>
      <c r="Y94" s="153">
        <v>59137</v>
      </c>
      <c r="Z94" s="264">
        <v>99.922218322753906</v>
      </c>
      <c r="AA94" s="153">
        <v>11564</v>
      </c>
      <c r="AB94" s="264">
        <v>99.844345092773438</v>
      </c>
      <c r="AC94" s="153">
        <v>4239</v>
      </c>
      <c r="AD94" s="264">
        <v>0.28308564424514771</v>
      </c>
      <c r="AE94" s="153">
        <v>259</v>
      </c>
      <c r="AF94" s="264">
        <v>97.297294616699219</v>
      </c>
      <c r="AG94" s="153">
        <v>48745</v>
      </c>
      <c r="AH94" s="264">
        <v>0.1497589498758316</v>
      </c>
      <c r="AI94" s="153">
        <v>737</v>
      </c>
      <c r="AJ94" s="264">
        <v>95.115333557128906</v>
      </c>
      <c r="AK94" s="264">
        <v>1.4352790117263794</v>
      </c>
      <c r="AL94" s="264">
        <v>5.9524185955524445E-2</v>
      </c>
      <c r="AM94" s="264">
        <v>0</v>
      </c>
      <c r="AN94" s="264">
        <v>0</v>
      </c>
      <c r="AO94" s="92">
        <v>0</v>
      </c>
      <c r="AP94" s="92">
        <v>0</v>
      </c>
      <c r="AQ94" s="92">
        <v>0</v>
      </c>
      <c r="AR94" s="92">
        <v>0</v>
      </c>
      <c r="AS94" s="92">
        <v>0</v>
      </c>
      <c r="AT94" s="92">
        <v>0</v>
      </c>
      <c r="AU94" s="92">
        <v>0</v>
      </c>
      <c r="AV94" s="92">
        <v>0</v>
      </c>
      <c r="AW94" s="93">
        <v>0</v>
      </c>
      <c r="AX94" s="93">
        <v>0</v>
      </c>
      <c r="AY94" s="93">
        <v>0</v>
      </c>
      <c r="AZ94" s="93">
        <v>0</v>
      </c>
      <c r="BA94" s="93">
        <v>0</v>
      </c>
      <c r="BB94" s="93">
        <v>0</v>
      </c>
      <c r="BC94" s="153">
        <v>27</v>
      </c>
      <c r="BD94" s="153">
        <v>61</v>
      </c>
    </row>
    <row r="95" spans="1:56" s="175" customFormat="1" x14ac:dyDescent="0.25">
      <c r="A95" s="9">
        <v>41910</v>
      </c>
      <c r="B95" s="151" t="s">
        <v>82</v>
      </c>
      <c r="C95" s="151" t="s">
        <v>86</v>
      </c>
      <c r="D95" s="152" t="s">
        <v>120</v>
      </c>
      <c r="E95" s="160">
        <v>51</v>
      </c>
      <c r="F95" s="160">
        <v>168</v>
      </c>
      <c r="G95" s="266">
        <v>48.512500762939453</v>
      </c>
      <c r="H95" s="266">
        <v>0.13750000298023224</v>
      </c>
      <c r="I95" s="266">
        <v>114077.484375</v>
      </c>
      <c r="J95" s="157">
        <v>0</v>
      </c>
      <c r="K95" s="160">
        <v>50580</v>
      </c>
      <c r="L95" s="266">
        <v>85.773033142089844</v>
      </c>
      <c r="M95" s="160">
        <v>53385</v>
      </c>
      <c r="N95" s="266">
        <v>0</v>
      </c>
      <c r="O95" s="160">
        <v>4423</v>
      </c>
      <c r="P95" s="266">
        <v>0</v>
      </c>
      <c r="Q95" s="160">
        <v>9133</v>
      </c>
      <c r="R95" s="266">
        <v>99.923355102539063</v>
      </c>
      <c r="S95" s="160">
        <v>40671</v>
      </c>
      <c r="T95" s="266">
        <v>99.746749877929688</v>
      </c>
      <c r="U95" s="266">
        <v>99.751296997070312</v>
      </c>
      <c r="V95" s="266">
        <v>99.823921203613281</v>
      </c>
      <c r="W95" s="266">
        <v>99.674842834472656</v>
      </c>
      <c r="X95" s="266">
        <v>99.571113586425781</v>
      </c>
      <c r="Y95" s="160">
        <v>59941</v>
      </c>
      <c r="Z95" s="266">
        <v>99.943275451660156</v>
      </c>
      <c r="AA95" s="160">
        <v>13472</v>
      </c>
      <c r="AB95" s="266">
        <v>99.762474060058594</v>
      </c>
      <c r="AC95" s="160">
        <v>4465</v>
      </c>
      <c r="AD95" s="266">
        <v>0.31354984641075134</v>
      </c>
      <c r="AE95" s="160">
        <v>369</v>
      </c>
      <c r="AF95" s="266">
        <v>98.373985290527344</v>
      </c>
      <c r="AG95" s="160">
        <v>53589</v>
      </c>
      <c r="AH95" s="266">
        <v>0.22206050157546997</v>
      </c>
      <c r="AI95" s="160">
        <v>624</v>
      </c>
      <c r="AJ95" s="266">
        <v>94.230766296386719</v>
      </c>
      <c r="AK95" s="266">
        <v>1.8285081386566162</v>
      </c>
      <c r="AL95" s="266">
        <v>7.2983324527740479E-2</v>
      </c>
      <c r="AM95" s="266">
        <v>0</v>
      </c>
      <c r="AN95" s="266">
        <v>0</v>
      </c>
      <c r="AO95" s="157">
        <v>0</v>
      </c>
      <c r="AP95" s="157">
        <v>0</v>
      </c>
      <c r="AQ95" s="157">
        <v>0</v>
      </c>
      <c r="AR95" s="157">
        <v>0</v>
      </c>
      <c r="AS95" s="157">
        <v>0</v>
      </c>
      <c r="AT95" s="157">
        <v>0</v>
      </c>
      <c r="AU95" s="157">
        <v>0</v>
      </c>
      <c r="AV95" s="157">
        <v>0</v>
      </c>
      <c r="AW95" s="159">
        <v>0</v>
      </c>
      <c r="AX95" s="159">
        <v>0</v>
      </c>
      <c r="AY95" s="159">
        <v>2</v>
      </c>
      <c r="AZ95" s="159">
        <v>2</v>
      </c>
      <c r="BA95" s="159">
        <v>0</v>
      </c>
      <c r="BB95" s="159">
        <v>0</v>
      </c>
      <c r="BC95" s="160">
        <v>44</v>
      </c>
      <c r="BD95" s="160">
        <v>162</v>
      </c>
    </row>
    <row r="96" spans="1:56" s="175" customFormat="1" x14ac:dyDescent="0.25">
      <c r="A96" s="9">
        <v>41910</v>
      </c>
      <c r="B96" s="151" t="s">
        <v>83</v>
      </c>
      <c r="C96" s="151" t="s">
        <v>86</v>
      </c>
      <c r="D96" s="152" t="s">
        <v>120</v>
      </c>
      <c r="E96" s="160">
        <v>46</v>
      </c>
      <c r="F96" s="160">
        <v>144</v>
      </c>
      <c r="G96" s="266">
        <v>22.666988372802734</v>
      </c>
      <c r="H96" s="266">
        <v>0.14169999957084656</v>
      </c>
      <c r="I96" s="266">
        <v>98254.40625</v>
      </c>
      <c r="J96" s="157">
        <v>0</v>
      </c>
      <c r="K96" s="160">
        <v>28137</v>
      </c>
      <c r="L96" s="266">
        <v>77.030242919921875</v>
      </c>
      <c r="M96" s="160">
        <v>153570</v>
      </c>
      <c r="N96" s="266">
        <v>0</v>
      </c>
      <c r="O96" s="160">
        <v>3938</v>
      </c>
      <c r="P96" s="266">
        <v>0</v>
      </c>
      <c r="Q96" s="160">
        <v>3720</v>
      </c>
      <c r="R96" s="266">
        <v>99.919357299804688</v>
      </c>
      <c r="S96" s="160">
        <v>29560</v>
      </c>
      <c r="T96" s="266">
        <v>99.891746520996094</v>
      </c>
      <c r="U96" s="266">
        <v>99.939285278320312</v>
      </c>
      <c r="V96" s="266">
        <v>99.813018798828125</v>
      </c>
      <c r="W96" s="266">
        <v>99.858688354492187</v>
      </c>
      <c r="X96" s="266">
        <v>99.704971313476563</v>
      </c>
      <c r="Y96" s="160">
        <v>51344</v>
      </c>
      <c r="Z96" s="266">
        <v>99.93377685546875</v>
      </c>
      <c r="AA96" s="160">
        <v>13278</v>
      </c>
      <c r="AB96" s="266">
        <v>99.781593322753906</v>
      </c>
      <c r="AC96" s="160">
        <v>1705</v>
      </c>
      <c r="AD96" s="266">
        <v>0.52785921096801758</v>
      </c>
      <c r="AE96" s="160">
        <v>158</v>
      </c>
      <c r="AF96" s="266">
        <v>97.468353271484375</v>
      </c>
      <c r="AG96" s="160">
        <v>39311</v>
      </c>
      <c r="AH96" s="266">
        <v>0.34341531991958618</v>
      </c>
      <c r="AI96" s="160">
        <v>383</v>
      </c>
      <c r="AJ96" s="266">
        <v>97.650131225585938</v>
      </c>
      <c r="AK96" s="266">
        <v>1.7750355005264282</v>
      </c>
      <c r="AL96" s="266">
        <v>7.0940986275672913E-2</v>
      </c>
      <c r="AM96" s="266">
        <v>0</v>
      </c>
      <c r="AN96" s="266">
        <v>0</v>
      </c>
      <c r="AO96" s="157">
        <v>0</v>
      </c>
      <c r="AP96" s="157">
        <v>0</v>
      </c>
      <c r="AQ96" s="157">
        <v>0</v>
      </c>
      <c r="AR96" s="157">
        <v>0</v>
      </c>
      <c r="AS96" s="157">
        <v>0</v>
      </c>
      <c r="AT96" s="157">
        <v>0</v>
      </c>
      <c r="AU96" s="157">
        <v>0</v>
      </c>
      <c r="AV96" s="157">
        <v>0</v>
      </c>
      <c r="AW96" s="159">
        <v>0</v>
      </c>
      <c r="AX96" s="159">
        <v>0</v>
      </c>
      <c r="AY96" s="159">
        <v>0</v>
      </c>
      <c r="AZ96" s="159">
        <v>0</v>
      </c>
      <c r="BA96" s="159">
        <v>0</v>
      </c>
      <c r="BB96" s="159">
        <v>0</v>
      </c>
      <c r="BC96" s="160">
        <v>39</v>
      </c>
      <c r="BD96" s="160">
        <v>141</v>
      </c>
    </row>
    <row r="97" spans="1:56" s="175" customFormat="1" x14ac:dyDescent="0.25">
      <c r="A97" s="9">
        <v>41910</v>
      </c>
      <c r="B97" s="117" t="s">
        <v>85</v>
      </c>
      <c r="C97" s="117" t="s">
        <v>86</v>
      </c>
      <c r="D97" s="121">
        <v>3</v>
      </c>
      <c r="E97" s="89">
        <v>134</v>
      </c>
      <c r="F97" s="89">
        <v>443</v>
      </c>
      <c r="G97" s="263">
        <v>48.337368011474609</v>
      </c>
      <c r="H97" s="263">
        <v>1.6699999570846558E-2</v>
      </c>
      <c r="I97" s="263">
        <v>372489.375</v>
      </c>
      <c r="J97" s="88">
        <v>0</v>
      </c>
      <c r="K97" s="89">
        <v>47776</v>
      </c>
      <c r="L97" s="263">
        <v>110.8590087890625</v>
      </c>
      <c r="M97" s="124">
        <v>162064</v>
      </c>
      <c r="N97" s="248">
        <v>0</v>
      </c>
      <c r="O97" s="124">
        <v>3495</v>
      </c>
      <c r="P97" s="248">
        <v>0</v>
      </c>
      <c r="Q97" s="124">
        <v>13256</v>
      </c>
      <c r="R97" s="248">
        <v>99.864212036132812</v>
      </c>
      <c r="S97" s="124">
        <v>114869</v>
      </c>
      <c r="T97" s="248">
        <v>99.911201477050781</v>
      </c>
      <c r="U97" s="248">
        <v>99.713874816894531</v>
      </c>
      <c r="V97" s="248">
        <v>99.927192687988281</v>
      </c>
      <c r="W97" s="248">
        <v>99.578475952148438</v>
      </c>
      <c r="X97" s="248">
        <v>99.838455200195313</v>
      </c>
      <c r="Y97" s="124">
        <v>302086</v>
      </c>
      <c r="Z97" s="248">
        <v>99.91094970703125</v>
      </c>
      <c r="AA97" s="124">
        <v>69299</v>
      </c>
      <c r="AB97" s="248">
        <v>99.7979736328125</v>
      </c>
      <c r="AC97" s="124">
        <v>3483</v>
      </c>
      <c r="AD97" s="248">
        <v>0.6029285192489624</v>
      </c>
      <c r="AE97" s="124">
        <v>261</v>
      </c>
      <c r="AF97" s="248">
        <v>98.467430114746094</v>
      </c>
      <c r="AG97" s="124">
        <v>162365</v>
      </c>
      <c r="AH97" s="248">
        <v>0.27776923775672913</v>
      </c>
      <c r="AI97" s="124">
        <v>1216</v>
      </c>
      <c r="AJ97" s="248">
        <v>94.983551025390625</v>
      </c>
      <c r="AK97" s="248">
        <v>1.2059681415557861</v>
      </c>
      <c r="AL97" s="248">
        <v>7.3044970631599426E-2</v>
      </c>
      <c r="AM97" s="269">
        <v>0</v>
      </c>
      <c r="AN97" s="269">
        <v>0</v>
      </c>
      <c r="AO97" s="119">
        <v>0</v>
      </c>
      <c r="AP97" s="119">
        <v>0</v>
      </c>
      <c r="AQ97" s="119">
        <v>0</v>
      </c>
      <c r="AR97" s="119">
        <v>0</v>
      </c>
      <c r="AS97" s="119">
        <v>0</v>
      </c>
      <c r="AT97" s="119">
        <v>0</v>
      </c>
      <c r="AU97" s="119">
        <v>0</v>
      </c>
      <c r="AV97" s="119">
        <v>0</v>
      </c>
      <c r="AW97" s="124">
        <v>0</v>
      </c>
      <c r="AX97" s="124">
        <v>0</v>
      </c>
      <c r="AY97" s="124">
        <v>0</v>
      </c>
      <c r="AZ97" s="124">
        <v>0</v>
      </c>
      <c r="BA97" s="124">
        <v>0</v>
      </c>
      <c r="BB97" s="124">
        <v>0</v>
      </c>
      <c r="BC97" s="124">
        <v>149</v>
      </c>
      <c r="BD97" s="124">
        <v>424</v>
      </c>
    </row>
    <row r="98" spans="1:56" s="175" customFormat="1" x14ac:dyDescent="0.25">
      <c r="A98" s="9">
        <v>41910</v>
      </c>
      <c r="B98" s="118" t="s">
        <v>84</v>
      </c>
      <c r="C98" s="118" t="s">
        <v>87</v>
      </c>
      <c r="D98" s="122">
        <v>2</v>
      </c>
      <c r="E98" s="153">
        <v>194</v>
      </c>
      <c r="F98" s="153">
        <v>582</v>
      </c>
      <c r="G98" s="264">
        <v>65.305421397399996</v>
      </c>
      <c r="H98" s="264">
        <v>4.4555552E-3</v>
      </c>
      <c r="I98" s="264">
        <v>678463.18313080049</v>
      </c>
      <c r="J98" s="91">
        <v>65535</v>
      </c>
      <c r="K98" s="153">
        <v>106014</v>
      </c>
      <c r="L98" s="264">
        <v>89.5579833984375</v>
      </c>
      <c r="M98" s="133">
        <v>338446</v>
      </c>
      <c r="N98" s="267">
        <v>0</v>
      </c>
      <c r="O98" s="133">
        <v>3497</v>
      </c>
      <c r="P98" s="267">
        <v>0</v>
      </c>
      <c r="Q98" s="133">
        <v>3110</v>
      </c>
      <c r="R98" s="267">
        <v>99.903536977491953</v>
      </c>
      <c r="S98" s="133">
        <v>262736</v>
      </c>
      <c r="T98" s="267">
        <v>99.978305218926991</v>
      </c>
      <c r="U98" s="267">
        <v>99.828424363740353</v>
      </c>
      <c r="V98" s="267">
        <v>99.870880435874554</v>
      </c>
      <c r="W98" s="267">
        <v>99.732126848276934</v>
      </c>
      <c r="X98" s="267">
        <v>99.8492136670083</v>
      </c>
      <c r="Y98" s="133">
        <v>1185040</v>
      </c>
      <c r="Z98" s="267">
        <v>99.865911699183158</v>
      </c>
      <c r="AA98" s="133">
        <v>575</v>
      </c>
      <c r="AB98" s="267">
        <v>94.434782608695656</v>
      </c>
      <c r="AC98" s="133">
        <v>3219</v>
      </c>
      <c r="AD98" s="267">
        <v>0.1863932898415657</v>
      </c>
      <c r="AE98" s="133">
        <v>251</v>
      </c>
      <c r="AF98" s="267">
        <v>99.601593625498012</v>
      </c>
      <c r="AG98" s="133">
        <v>335947</v>
      </c>
      <c r="AH98" s="267">
        <v>0.14139135042134621</v>
      </c>
      <c r="AI98" s="133">
        <v>1286</v>
      </c>
      <c r="AJ98" s="267">
        <v>97.4339035769829</v>
      </c>
      <c r="AK98" s="267">
        <v>3.7690441153169005</v>
      </c>
      <c r="AL98" s="267">
        <v>0.28026315789473683</v>
      </c>
      <c r="AM98" s="270">
        <v>0</v>
      </c>
      <c r="AN98" s="27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33">
        <v>0</v>
      </c>
      <c r="AX98" s="133">
        <v>0</v>
      </c>
      <c r="AY98" s="133">
        <v>4</v>
      </c>
      <c r="AZ98" s="133">
        <v>3</v>
      </c>
      <c r="BA98" s="133">
        <v>0</v>
      </c>
      <c r="BB98" s="133">
        <v>0</v>
      </c>
      <c r="BC98" s="133">
        <v>1112</v>
      </c>
      <c r="BD98" s="133">
        <v>1666</v>
      </c>
    </row>
    <row r="99" spans="1:56" s="175" customFormat="1" x14ac:dyDescent="0.25">
      <c r="A99" s="9">
        <v>41909</v>
      </c>
      <c r="B99" s="117" t="s">
        <v>17</v>
      </c>
      <c r="C99" s="117"/>
      <c r="D99" s="121">
        <v>4</v>
      </c>
      <c r="E99" s="89">
        <v>844</v>
      </c>
      <c r="F99" s="89">
        <v>2922</v>
      </c>
      <c r="G99" s="263">
        <v>881.11024459838882</v>
      </c>
      <c r="H99" s="263">
        <v>1.7768999759480357</v>
      </c>
      <c r="I99" s="263">
        <v>2272240.9979353095</v>
      </c>
      <c r="J99" s="88"/>
      <c r="K99" s="89">
        <v>1396430</v>
      </c>
      <c r="L99" s="263">
        <v>93.823392173868882</v>
      </c>
      <c r="M99" s="124">
        <v>1600519</v>
      </c>
      <c r="N99" s="248">
        <v>6.2479731325001448E-5</v>
      </c>
      <c r="O99" s="124">
        <v>79836</v>
      </c>
      <c r="P99" s="248">
        <v>8.2168445051585427E-3</v>
      </c>
      <c r="Q99" s="124">
        <v>154127</v>
      </c>
      <c r="R99" s="248">
        <v>99.91111089646067</v>
      </c>
      <c r="S99" s="124">
        <v>1062449</v>
      </c>
      <c r="T99" s="248">
        <v>99.936751060917302</v>
      </c>
      <c r="U99" s="248">
        <v>99.73014349435492</v>
      </c>
      <c r="V99" s="248">
        <v>99.793771201649321</v>
      </c>
      <c r="W99" s="248">
        <v>99.641494263844308</v>
      </c>
      <c r="X99" s="248">
        <v>99.730652700093671</v>
      </c>
      <c r="Y99" s="124">
        <v>3119450</v>
      </c>
      <c r="Z99" s="248">
        <v>99.888249480890067</v>
      </c>
      <c r="AA99" s="124">
        <v>325770</v>
      </c>
      <c r="AB99" s="248">
        <v>99.837922899748747</v>
      </c>
      <c r="AC99" s="124">
        <v>77444</v>
      </c>
      <c r="AD99" s="248">
        <v>0.27116367879312742</v>
      </c>
      <c r="AE99" s="124">
        <v>5317</v>
      </c>
      <c r="AF99" s="248">
        <v>97.761894989444144</v>
      </c>
      <c r="AG99" s="124">
        <v>1490491</v>
      </c>
      <c r="AH99" s="248">
        <v>0.16927307783964132</v>
      </c>
      <c r="AI99" s="124">
        <v>13465</v>
      </c>
      <c r="AJ99" s="248">
        <v>95.090975353808986</v>
      </c>
      <c r="AK99" s="248">
        <v>1.8355879830392818</v>
      </c>
      <c r="AL99" s="248">
        <v>8.4820348220539618E-2</v>
      </c>
      <c r="AM99" s="269"/>
      <c r="AN99" s="269"/>
      <c r="AO99" s="119"/>
      <c r="AP99" s="119"/>
      <c r="AQ99" s="119"/>
      <c r="AR99" s="119"/>
      <c r="AS99" s="119"/>
      <c r="AT99" s="119"/>
      <c r="AU99" s="119"/>
      <c r="AV99" s="119"/>
      <c r="AW99" s="124">
        <v>0</v>
      </c>
      <c r="AX99" s="124">
        <v>0</v>
      </c>
      <c r="AY99" s="124">
        <v>9</v>
      </c>
      <c r="AZ99" s="124">
        <v>6</v>
      </c>
      <c r="BA99" s="124">
        <v>0</v>
      </c>
      <c r="BB99" s="124">
        <v>0</v>
      </c>
      <c r="BC99" s="124">
        <v>1746</v>
      </c>
      <c r="BD99" s="124">
        <v>3976</v>
      </c>
    </row>
    <row r="100" spans="1:56" s="175" customFormat="1" x14ac:dyDescent="0.25">
      <c r="A100" s="9">
        <v>41909</v>
      </c>
      <c r="B100" s="118" t="s">
        <v>88</v>
      </c>
      <c r="C100" s="118"/>
      <c r="D100" s="122">
        <v>3</v>
      </c>
      <c r="E100" s="153">
        <v>650</v>
      </c>
      <c r="F100" s="153">
        <v>2340</v>
      </c>
      <c r="G100" s="264">
        <v>797.27024459838867</v>
      </c>
      <c r="H100" s="264">
        <v>1.7668999759480357</v>
      </c>
      <c r="I100" s="264">
        <v>1612364.3671875</v>
      </c>
      <c r="J100" s="91"/>
      <c r="K100" s="153">
        <v>1250367</v>
      </c>
      <c r="L100" s="264">
        <v>94.201462259902911</v>
      </c>
      <c r="M100" s="133">
        <v>1254733</v>
      </c>
      <c r="N100" s="267">
        <v>7.9698228308779632E-5</v>
      </c>
      <c r="O100" s="133">
        <v>74952</v>
      </c>
      <c r="P100" s="267">
        <v>1.3341871853164349E-3</v>
      </c>
      <c r="Q100" s="133">
        <v>149813</v>
      </c>
      <c r="R100" s="267">
        <v>99.909886252453347</v>
      </c>
      <c r="S100" s="133">
        <v>796806</v>
      </c>
      <c r="T100" s="267">
        <v>99.925328408571886</v>
      </c>
      <c r="U100" s="267">
        <v>99.732571992946419</v>
      </c>
      <c r="V100" s="267">
        <v>99.780851296564748</v>
      </c>
      <c r="W100" s="267">
        <v>99.642699234798911</v>
      </c>
      <c r="X100" s="267">
        <v>99.706343346961077</v>
      </c>
      <c r="Y100" s="133">
        <v>1485685</v>
      </c>
      <c r="Z100" s="267">
        <v>99.90341145206591</v>
      </c>
      <c r="AA100" s="133">
        <v>324940</v>
      </c>
      <c r="AB100" s="267">
        <v>99.858743592820673</v>
      </c>
      <c r="AC100" s="133">
        <v>72942</v>
      </c>
      <c r="AD100" s="267">
        <v>0.27419045187210334</v>
      </c>
      <c r="AE100" s="133">
        <v>4982</v>
      </c>
      <c r="AF100" s="267">
        <v>97.711761473077985</v>
      </c>
      <c r="AG100" s="133">
        <v>1147770</v>
      </c>
      <c r="AH100" s="267">
        <v>0.17024316636807446</v>
      </c>
      <c r="AI100" s="133">
        <v>12096</v>
      </c>
      <c r="AJ100" s="267">
        <v>94.932207600780259</v>
      </c>
      <c r="AK100" s="267">
        <v>1.6769052445888519</v>
      </c>
      <c r="AL100" s="267">
        <v>6.7698234381775066E-2</v>
      </c>
      <c r="AM100" s="270"/>
      <c r="AN100" s="270"/>
      <c r="AO100" s="120"/>
      <c r="AP100" s="120"/>
      <c r="AQ100" s="120"/>
      <c r="AR100" s="120"/>
      <c r="AS100" s="120"/>
      <c r="AT100" s="120"/>
      <c r="AU100" s="120"/>
      <c r="AV100" s="120"/>
      <c r="AW100" s="133">
        <v>0</v>
      </c>
      <c r="AX100" s="133">
        <v>0</v>
      </c>
      <c r="AY100" s="133">
        <v>5</v>
      </c>
      <c r="AZ100" s="133">
        <v>2</v>
      </c>
      <c r="BA100" s="133">
        <v>0</v>
      </c>
      <c r="BB100" s="133">
        <v>0</v>
      </c>
      <c r="BC100" s="133">
        <v>607</v>
      </c>
      <c r="BD100" s="133">
        <v>2281</v>
      </c>
    </row>
    <row r="101" spans="1:56" s="175" customFormat="1" x14ac:dyDescent="0.25">
      <c r="A101" s="9">
        <v>41909</v>
      </c>
      <c r="B101" s="146" t="s">
        <v>89</v>
      </c>
      <c r="C101" s="146"/>
      <c r="D101" s="147">
        <v>1</v>
      </c>
      <c r="E101" s="136">
        <v>194</v>
      </c>
      <c r="F101" s="136">
        <v>582</v>
      </c>
      <c r="G101" s="265">
        <v>83.84000000000016</v>
      </c>
      <c r="H101" s="265">
        <v>0.01</v>
      </c>
      <c r="I101" s="265">
        <v>659876.63074780966</v>
      </c>
      <c r="J101" s="137"/>
      <c r="K101" s="136">
        <v>146063</v>
      </c>
      <c r="L101" s="265">
        <v>90.586936950683594</v>
      </c>
      <c r="M101" s="145">
        <v>345786</v>
      </c>
      <c r="N101" s="250">
        <v>0</v>
      </c>
      <c r="O101" s="145">
        <v>4884</v>
      </c>
      <c r="P101" s="250">
        <v>0.11384111384111384</v>
      </c>
      <c r="Q101" s="145">
        <v>4314</v>
      </c>
      <c r="R101" s="250">
        <v>99.953639313861842</v>
      </c>
      <c r="S101" s="145">
        <v>265643</v>
      </c>
      <c r="T101" s="250">
        <v>99.971013728952016</v>
      </c>
      <c r="U101" s="250">
        <v>99.692874692874682</v>
      </c>
      <c r="V101" s="250">
        <v>99.840652889359319</v>
      </c>
      <c r="W101" s="250">
        <v>99.646656392136208</v>
      </c>
      <c r="X101" s="250">
        <v>99.81171280709674</v>
      </c>
      <c r="Y101" s="145">
        <v>1633765</v>
      </c>
      <c r="Z101" s="250">
        <v>99.874461749394811</v>
      </c>
      <c r="AA101" s="145">
        <v>830</v>
      </c>
      <c r="AB101" s="250">
        <v>91.686746987951807</v>
      </c>
      <c r="AC101" s="145">
        <v>4502</v>
      </c>
      <c r="AD101" s="250">
        <v>0.22212350066637049</v>
      </c>
      <c r="AE101" s="145">
        <v>335</v>
      </c>
      <c r="AF101" s="250">
        <v>98.507462686567166</v>
      </c>
      <c r="AG101" s="145">
        <v>342721</v>
      </c>
      <c r="AH101" s="250">
        <v>0.16602425879943161</v>
      </c>
      <c r="AI101" s="145">
        <v>1369</v>
      </c>
      <c r="AJ101" s="250">
        <v>96.493791088385677</v>
      </c>
      <c r="AK101" s="250">
        <v>3.7397808444444376</v>
      </c>
      <c r="AL101" s="250">
        <v>0.29028571428571431</v>
      </c>
      <c r="AM101" s="271"/>
      <c r="AN101" s="271"/>
      <c r="AO101" s="148"/>
      <c r="AP101" s="148"/>
      <c r="AQ101" s="148"/>
      <c r="AR101" s="148"/>
      <c r="AS101" s="148"/>
      <c r="AT101" s="148"/>
      <c r="AU101" s="148"/>
      <c r="AV101" s="148"/>
      <c r="AW101" s="145">
        <v>0</v>
      </c>
      <c r="AX101" s="145">
        <v>0</v>
      </c>
      <c r="AY101" s="145">
        <v>4</v>
      </c>
      <c r="AZ101" s="145">
        <v>4</v>
      </c>
      <c r="BA101" s="145">
        <v>0</v>
      </c>
      <c r="BB101" s="145">
        <v>0</v>
      </c>
      <c r="BC101" s="145">
        <v>1139</v>
      </c>
      <c r="BD101" s="145">
        <v>1695</v>
      </c>
    </row>
    <row r="102" spans="1:56" s="175" customFormat="1" x14ac:dyDescent="0.25">
      <c r="A102" s="9">
        <v>41909</v>
      </c>
      <c r="B102" s="149" t="s">
        <v>75</v>
      </c>
      <c r="C102" s="149" t="s">
        <v>86</v>
      </c>
      <c r="D102" s="150" t="s">
        <v>118</v>
      </c>
      <c r="E102" s="153">
        <v>39</v>
      </c>
      <c r="F102" s="153">
        <v>181</v>
      </c>
      <c r="G102" s="264">
        <v>177.02896118164062</v>
      </c>
      <c r="H102" s="264">
        <v>9.1699995100498199E-2</v>
      </c>
      <c r="I102" s="264">
        <v>116873.21875</v>
      </c>
      <c r="J102" s="92">
        <v>0</v>
      </c>
      <c r="K102" s="153">
        <v>205010</v>
      </c>
      <c r="L102" s="264">
        <v>97.14306640625</v>
      </c>
      <c r="M102" s="153">
        <v>161680</v>
      </c>
      <c r="N102" s="264">
        <v>0</v>
      </c>
      <c r="O102" s="153">
        <v>19079</v>
      </c>
      <c r="P102" s="264">
        <v>0</v>
      </c>
      <c r="Q102" s="153">
        <v>35253</v>
      </c>
      <c r="R102" s="264">
        <v>99.892204284667969</v>
      </c>
      <c r="S102" s="153">
        <v>117108</v>
      </c>
      <c r="T102" s="264">
        <v>99.935104370117188</v>
      </c>
      <c r="U102" s="264">
        <v>99.743171691894531</v>
      </c>
      <c r="V102" s="264">
        <v>99.657966613769531</v>
      </c>
      <c r="W102" s="264">
        <v>99.635650634765625</v>
      </c>
      <c r="X102" s="264">
        <v>99.593292236328125</v>
      </c>
      <c r="Y102" s="153">
        <v>182110</v>
      </c>
      <c r="Z102" s="264">
        <v>99.935752868652344</v>
      </c>
      <c r="AA102" s="153">
        <v>38759</v>
      </c>
      <c r="AB102" s="264">
        <v>99.850357055664063</v>
      </c>
      <c r="AC102" s="153">
        <v>18966</v>
      </c>
      <c r="AD102" s="264">
        <v>0.24781186878681183</v>
      </c>
      <c r="AE102" s="153">
        <v>1675</v>
      </c>
      <c r="AF102" s="264">
        <v>97.6119384765625</v>
      </c>
      <c r="AG102" s="153">
        <v>160502</v>
      </c>
      <c r="AH102" s="264">
        <v>0.11090204119682312</v>
      </c>
      <c r="AI102" s="153">
        <v>2577</v>
      </c>
      <c r="AJ102" s="264">
        <v>95.537445068359375</v>
      </c>
      <c r="AK102" s="264">
        <v>1.6910454034805298</v>
      </c>
      <c r="AL102" s="264">
        <v>7.0932604372501373E-2</v>
      </c>
      <c r="AM102" s="264">
        <v>0</v>
      </c>
      <c r="AN102" s="264">
        <v>0</v>
      </c>
      <c r="AO102" s="92">
        <v>0</v>
      </c>
      <c r="AP102" s="92">
        <v>0</v>
      </c>
      <c r="AQ102" s="92">
        <v>0</v>
      </c>
      <c r="AR102" s="92">
        <v>0</v>
      </c>
      <c r="AS102" s="92">
        <v>0</v>
      </c>
      <c r="AT102" s="92">
        <v>0</v>
      </c>
      <c r="AU102" s="92">
        <v>0</v>
      </c>
      <c r="AV102" s="92">
        <v>0</v>
      </c>
      <c r="AW102" s="93">
        <v>0</v>
      </c>
      <c r="AX102" s="93">
        <v>0</v>
      </c>
      <c r="AY102" s="93">
        <v>1</v>
      </c>
      <c r="AZ102" s="93">
        <v>0</v>
      </c>
      <c r="BA102" s="93">
        <v>0</v>
      </c>
      <c r="BB102" s="93">
        <v>0</v>
      </c>
      <c r="BC102" s="153">
        <v>40</v>
      </c>
      <c r="BD102" s="153">
        <v>174</v>
      </c>
    </row>
    <row r="103" spans="1:56" s="175" customFormat="1" x14ac:dyDescent="0.25">
      <c r="A103" s="9">
        <v>41909</v>
      </c>
      <c r="B103" s="149" t="s">
        <v>76</v>
      </c>
      <c r="C103" s="149" t="s">
        <v>86</v>
      </c>
      <c r="D103" s="150" t="s">
        <v>119</v>
      </c>
      <c r="E103" s="153">
        <v>52</v>
      </c>
      <c r="F103" s="153">
        <v>174</v>
      </c>
      <c r="G103" s="264">
        <v>64.27899169921875</v>
      </c>
      <c r="H103" s="264">
        <v>4.19999985024333E-3</v>
      </c>
      <c r="I103" s="264">
        <v>117892.5703125</v>
      </c>
      <c r="J103" s="92">
        <v>0</v>
      </c>
      <c r="K103" s="153">
        <v>83559</v>
      </c>
      <c r="L103" s="264">
        <v>86.444305419921875</v>
      </c>
      <c r="M103" s="153">
        <v>86871</v>
      </c>
      <c r="N103" s="264">
        <v>0</v>
      </c>
      <c r="O103" s="153">
        <v>5136</v>
      </c>
      <c r="P103" s="264">
        <v>0</v>
      </c>
      <c r="Q103" s="153">
        <v>9530</v>
      </c>
      <c r="R103" s="264">
        <v>99.968521118164063</v>
      </c>
      <c r="S103" s="153">
        <v>63057</v>
      </c>
      <c r="T103" s="264">
        <v>99.942909240722656</v>
      </c>
      <c r="U103" s="264">
        <v>99.78582763671875</v>
      </c>
      <c r="V103" s="264">
        <v>99.796249389648438</v>
      </c>
      <c r="W103" s="264">
        <v>99.754417419433594</v>
      </c>
      <c r="X103" s="264">
        <v>99.739273071289062</v>
      </c>
      <c r="Y103" s="153">
        <v>80813</v>
      </c>
      <c r="Z103" s="264">
        <v>99.784690856933594</v>
      </c>
      <c r="AA103" s="153">
        <v>15186</v>
      </c>
      <c r="AB103" s="264">
        <v>99.835372924804688</v>
      </c>
      <c r="AC103" s="153">
        <v>5168</v>
      </c>
      <c r="AD103" s="264">
        <v>0.30959752202033997</v>
      </c>
      <c r="AE103" s="153">
        <v>87</v>
      </c>
      <c r="AF103" s="264">
        <v>96.551727294921875</v>
      </c>
      <c r="AG103" s="153">
        <v>87011</v>
      </c>
      <c r="AH103" s="264">
        <v>0.13446575403213501</v>
      </c>
      <c r="AI103" s="153">
        <v>812</v>
      </c>
      <c r="AJ103" s="264">
        <v>96.059112548828125</v>
      </c>
      <c r="AK103" s="264">
        <v>1.8745298385620117</v>
      </c>
      <c r="AL103" s="264">
        <v>6.2178146094083786E-2</v>
      </c>
      <c r="AM103" s="264">
        <v>0</v>
      </c>
      <c r="AN103" s="264">
        <v>0</v>
      </c>
      <c r="AO103" s="92">
        <v>0</v>
      </c>
      <c r="AP103" s="92">
        <v>0</v>
      </c>
      <c r="AQ103" s="92">
        <v>0</v>
      </c>
      <c r="AR103" s="92">
        <v>0</v>
      </c>
      <c r="AS103" s="92">
        <v>0</v>
      </c>
      <c r="AT103" s="92">
        <v>0</v>
      </c>
      <c r="AU103" s="92">
        <v>0</v>
      </c>
      <c r="AV103" s="92">
        <v>0</v>
      </c>
      <c r="AW103" s="93">
        <v>0</v>
      </c>
      <c r="AX103" s="93">
        <v>0</v>
      </c>
      <c r="AY103" s="93">
        <v>0</v>
      </c>
      <c r="AZ103" s="93">
        <v>0</v>
      </c>
      <c r="BA103" s="93">
        <v>0</v>
      </c>
      <c r="BB103" s="93">
        <v>0</v>
      </c>
      <c r="BC103" s="153">
        <v>35</v>
      </c>
      <c r="BD103" s="153">
        <v>171</v>
      </c>
    </row>
    <row r="104" spans="1:56" s="175" customFormat="1" x14ac:dyDescent="0.25">
      <c r="A104" s="9">
        <v>41909</v>
      </c>
      <c r="B104" s="149" t="s">
        <v>77</v>
      </c>
      <c r="C104" s="149" t="s">
        <v>86</v>
      </c>
      <c r="D104" s="150" t="s">
        <v>118</v>
      </c>
      <c r="E104" s="153">
        <v>63</v>
      </c>
      <c r="F104" s="153">
        <v>341</v>
      </c>
      <c r="G104" s="264">
        <v>106.20491027832031</v>
      </c>
      <c r="H104" s="264">
        <v>0.14589999616146088</v>
      </c>
      <c r="I104" s="264">
        <v>192623.109375</v>
      </c>
      <c r="J104" s="92">
        <v>0</v>
      </c>
      <c r="K104" s="153">
        <v>152614</v>
      </c>
      <c r="L104" s="264">
        <v>97.382286071777344</v>
      </c>
      <c r="M104" s="153">
        <v>125809</v>
      </c>
      <c r="N104" s="264">
        <v>0</v>
      </c>
      <c r="O104" s="153">
        <v>8882</v>
      </c>
      <c r="P104" s="264">
        <v>0</v>
      </c>
      <c r="Q104" s="153">
        <v>18898</v>
      </c>
      <c r="R104" s="264">
        <v>99.973541259765625</v>
      </c>
      <c r="S104" s="153">
        <v>89777</v>
      </c>
      <c r="T104" s="264">
        <v>99.956558227539063</v>
      </c>
      <c r="U104" s="264">
        <v>99.898674011230469</v>
      </c>
      <c r="V104" s="264">
        <v>99.903030395507813</v>
      </c>
      <c r="W104" s="264">
        <v>99.872245788574219</v>
      </c>
      <c r="X104" s="264">
        <v>99.859634399414063</v>
      </c>
      <c r="Y104" s="153">
        <v>187282</v>
      </c>
      <c r="Z104" s="264">
        <v>99.911895751953125</v>
      </c>
      <c r="AA104" s="153">
        <v>40004</v>
      </c>
      <c r="AB104" s="264">
        <v>99.902511596679688</v>
      </c>
      <c r="AC104" s="153">
        <v>8848</v>
      </c>
      <c r="AD104" s="264">
        <v>0.23734177649021149</v>
      </c>
      <c r="AE104" s="153">
        <v>459</v>
      </c>
      <c r="AF104" s="264">
        <v>96.07843017578125</v>
      </c>
      <c r="AG104" s="153">
        <v>126032</v>
      </c>
      <c r="AH104" s="264">
        <v>0.16583089530467987</v>
      </c>
      <c r="AI104" s="153">
        <v>898</v>
      </c>
      <c r="AJ104" s="264">
        <v>96.21380615234375</v>
      </c>
      <c r="AK104" s="264">
        <v>1.83209228515625</v>
      </c>
      <c r="AL104" s="264">
        <v>6.2767758965492249E-2</v>
      </c>
      <c r="AM104" s="264">
        <v>0</v>
      </c>
      <c r="AN104" s="264">
        <v>0</v>
      </c>
      <c r="AO104" s="92">
        <v>0</v>
      </c>
      <c r="AP104" s="92">
        <v>0</v>
      </c>
      <c r="AQ104" s="92">
        <v>0</v>
      </c>
      <c r="AR104" s="92">
        <v>0</v>
      </c>
      <c r="AS104" s="92">
        <v>0</v>
      </c>
      <c r="AT104" s="92">
        <v>0</v>
      </c>
      <c r="AU104" s="92">
        <v>0</v>
      </c>
      <c r="AV104" s="92">
        <v>0</v>
      </c>
      <c r="AW104" s="93">
        <v>0</v>
      </c>
      <c r="AX104" s="93">
        <v>0</v>
      </c>
      <c r="AY104" s="93">
        <v>0</v>
      </c>
      <c r="AZ104" s="93">
        <v>0</v>
      </c>
      <c r="BA104" s="93">
        <v>0</v>
      </c>
      <c r="BB104" s="93">
        <v>0</v>
      </c>
      <c r="BC104" s="153">
        <v>79</v>
      </c>
      <c r="BD104" s="153">
        <v>336</v>
      </c>
    </row>
    <row r="105" spans="1:56" s="175" customFormat="1" x14ac:dyDescent="0.25">
      <c r="A105" s="9">
        <v>41909</v>
      </c>
      <c r="B105" s="149" t="s">
        <v>124</v>
      </c>
      <c r="C105" s="149" t="s">
        <v>86</v>
      </c>
      <c r="D105" s="150" t="s">
        <v>118</v>
      </c>
      <c r="E105" s="153">
        <v>42</v>
      </c>
      <c r="F105" s="153">
        <v>136</v>
      </c>
      <c r="G105" s="264">
        <v>41.379299163818359</v>
      </c>
      <c r="H105" s="264">
        <v>3.3399999141693115E-2</v>
      </c>
      <c r="I105" s="264">
        <v>83907.796875</v>
      </c>
      <c r="J105" s="92">
        <v>0</v>
      </c>
      <c r="K105" s="153">
        <v>152614</v>
      </c>
      <c r="L105" s="264">
        <v>97.382286071777344</v>
      </c>
      <c r="M105" s="153">
        <v>72285</v>
      </c>
      <c r="N105" s="264">
        <v>0</v>
      </c>
      <c r="O105" s="153">
        <v>3621</v>
      </c>
      <c r="P105" s="264">
        <v>0</v>
      </c>
      <c r="Q105" s="153">
        <v>6519</v>
      </c>
      <c r="R105" s="264">
        <v>99.907958984375</v>
      </c>
      <c r="S105" s="153">
        <v>53283</v>
      </c>
      <c r="T105" s="264">
        <v>99.943695068359375</v>
      </c>
      <c r="U105" s="264">
        <v>99.889533996582031</v>
      </c>
      <c r="V105" s="264">
        <v>99.810470581054688</v>
      </c>
      <c r="W105" s="264">
        <v>99.797592163085938</v>
      </c>
      <c r="X105" s="264">
        <v>99.7542724609375</v>
      </c>
      <c r="Y105" s="153">
        <v>68033</v>
      </c>
      <c r="Z105" s="264">
        <v>99.855949401855469</v>
      </c>
      <c r="AA105" s="153">
        <v>13401</v>
      </c>
      <c r="AB105" s="264">
        <v>99.910453796386719</v>
      </c>
      <c r="AC105" s="153">
        <v>3631</v>
      </c>
      <c r="AD105" s="264">
        <v>0.30294683575630188</v>
      </c>
      <c r="AE105" s="153">
        <v>232</v>
      </c>
      <c r="AF105" s="264">
        <v>98.706893920898438</v>
      </c>
      <c r="AG105" s="153">
        <v>72694</v>
      </c>
      <c r="AH105" s="264">
        <v>0.14581671357154846</v>
      </c>
      <c r="AI105" s="153">
        <v>921</v>
      </c>
      <c r="AJ105" s="264">
        <v>88.925079345703125</v>
      </c>
      <c r="AK105" s="264">
        <v>1.939885139465332</v>
      </c>
      <c r="AL105" s="264">
        <v>8.8387489318847656E-2</v>
      </c>
      <c r="AM105" s="264">
        <v>0</v>
      </c>
      <c r="AN105" s="264">
        <v>0</v>
      </c>
      <c r="AO105" s="92">
        <v>0</v>
      </c>
      <c r="AP105" s="92">
        <v>0</v>
      </c>
      <c r="AQ105" s="92">
        <v>0</v>
      </c>
      <c r="AR105" s="92">
        <v>0</v>
      </c>
      <c r="AS105" s="92">
        <v>0</v>
      </c>
      <c r="AT105" s="92">
        <v>0</v>
      </c>
      <c r="AU105" s="92">
        <v>0</v>
      </c>
      <c r="AV105" s="92">
        <v>0</v>
      </c>
      <c r="AW105" s="93">
        <v>0</v>
      </c>
      <c r="AX105" s="93">
        <v>0</v>
      </c>
      <c r="AY105" s="93">
        <v>0</v>
      </c>
      <c r="AZ105" s="93">
        <v>0</v>
      </c>
      <c r="BA105" s="93">
        <v>0</v>
      </c>
      <c r="BB105" s="93">
        <v>0</v>
      </c>
      <c r="BC105" s="153">
        <v>25</v>
      </c>
      <c r="BD105" s="153">
        <v>130</v>
      </c>
    </row>
    <row r="106" spans="1:56" s="175" customFormat="1" x14ac:dyDescent="0.25">
      <c r="A106" s="9">
        <v>41909</v>
      </c>
      <c r="B106" s="149" t="s">
        <v>78</v>
      </c>
      <c r="C106" s="149" t="s">
        <v>86</v>
      </c>
      <c r="D106" s="150" t="s">
        <v>118</v>
      </c>
      <c r="E106" s="153">
        <v>33</v>
      </c>
      <c r="F106" s="153">
        <v>107</v>
      </c>
      <c r="G106" s="264">
        <v>74.81219482421875</v>
      </c>
      <c r="H106" s="264">
        <v>0.94159996509552002</v>
      </c>
      <c r="I106" s="264">
        <v>71503.953125</v>
      </c>
      <c r="J106" s="92">
        <v>0</v>
      </c>
      <c r="K106" s="153">
        <v>95608</v>
      </c>
      <c r="L106" s="264">
        <v>100.67149353027344</v>
      </c>
      <c r="M106" s="153">
        <v>78273</v>
      </c>
      <c r="N106" s="264">
        <v>0</v>
      </c>
      <c r="O106" s="153">
        <v>7439</v>
      </c>
      <c r="P106" s="264">
        <v>0</v>
      </c>
      <c r="Q106" s="153">
        <v>13083</v>
      </c>
      <c r="R106" s="264">
        <v>99.961784362792969</v>
      </c>
      <c r="S106" s="153">
        <v>52087</v>
      </c>
      <c r="T106" s="264">
        <v>99.969284057617188</v>
      </c>
      <c r="U106" s="264">
        <v>99.838691711425781</v>
      </c>
      <c r="V106" s="264">
        <v>99.8492431640625</v>
      </c>
      <c r="W106" s="264">
        <v>99.800537109375</v>
      </c>
      <c r="X106" s="264">
        <v>99.818572998046875</v>
      </c>
      <c r="Y106" s="153">
        <v>86053</v>
      </c>
      <c r="Z106" s="264">
        <v>99.891929626464844</v>
      </c>
      <c r="AA106" s="153">
        <v>14600</v>
      </c>
      <c r="AB106" s="264">
        <v>99.917808532714844</v>
      </c>
      <c r="AC106" s="153">
        <v>7414</v>
      </c>
      <c r="AD106" s="264">
        <v>0.37766388058662415</v>
      </c>
      <c r="AE106" s="153">
        <v>502</v>
      </c>
      <c r="AF106" s="264">
        <v>95.816734313964844</v>
      </c>
      <c r="AG106" s="153">
        <v>78472</v>
      </c>
      <c r="AH106" s="264">
        <v>0.14145173132419586</v>
      </c>
      <c r="AI106" s="153">
        <v>720</v>
      </c>
      <c r="AJ106" s="264">
        <v>94.305557250976563</v>
      </c>
      <c r="AK106" s="264">
        <v>1.8403083086013794</v>
      </c>
      <c r="AL106" s="264">
        <v>6.4907476305961609E-2</v>
      </c>
      <c r="AM106" s="264">
        <v>0</v>
      </c>
      <c r="AN106" s="264">
        <v>0</v>
      </c>
      <c r="AO106" s="92">
        <v>0</v>
      </c>
      <c r="AP106" s="92">
        <v>0</v>
      </c>
      <c r="AQ106" s="92">
        <v>0</v>
      </c>
      <c r="AR106" s="92">
        <v>0</v>
      </c>
      <c r="AS106" s="92">
        <v>0</v>
      </c>
      <c r="AT106" s="92">
        <v>0</v>
      </c>
      <c r="AU106" s="92">
        <v>0</v>
      </c>
      <c r="AV106" s="92">
        <v>0</v>
      </c>
      <c r="AW106" s="93">
        <v>0</v>
      </c>
      <c r="AX106" s="93">
        <v>0</v>
      </c>
      <c r="AY106" s="93">
        <v>0</v>
      </c>
      <c r="AZ106" s="93">
        <v>0</v>
      </c>
      <c r="BA106" s="93">
        <v>0</v>
      </c>
      <c r="BB106" s="93">
        <v>0</v>
      </c>
      <c r="BC106" s="153">
        <v>29</v>
      </c>
      <c r="BD106" s="153">
        <v>105</v>
      </c>
    </row>
    <row r="107" spans="1:56" s="175" customFormat="1" x14ac:dyDescent="0.25">
      <c r="A107" s="9">
        <v>41909</v>
      </c>
      <c r="B107" s="149" t="s">
        <v>79</v>
      </c>
      <c r="C107" s="149" t="s">
        <v>86</v>
      </c>
      <c r="D107" s="150" t="s">
        <v>119</v>
      </c>
      <c r="E107" s="153">
        <v>77</v>
      </c>
      <c r="F107" s="153">
        <v>267</v>
      </c>
      <c r="G107" s="264">
        <v>69.758110046386719</v>
      </c>
      <c r="H107" s="264">
        <v>0.38750001788139343</v>
      </c>
      <c r="I107" s="264">
        <v>199511.265625</v>
      </c>
      <c r="J107" s="92">
        <v>0</v>
      </c>
      <c r="K107" s="153">
        <v>89963</v>
      </c>
      <c r="L107" s="264">
        <v>91.946685791015625</v>
      </c>
      <c r="M107" s="153">
        <v>156599</v>
      </c>
      <c r="N107" s="264">
        <v>6.385736633092165E-4</v>
      </c>
      <c r="O107" s="153">
        <v>5626</v>
      </c>
      <c r="P107" s="264">
        <v>0</v>
      </c>
      <c r="Q107" s="153">
        <v>10841</v>
      </c>
      <c r="R107" s="264">
        <v>99.833961486816406</v>
      </c>
      <c r="S107" s="153">
        <v>105741</v>
      </c>
      <c r="T107" s="264">
        <v>99.858146667480469</v>
      </c>
      <c r="U107" s="264">
        <v>99.502311706542969</v>
      </c>
      <c r="V107" s="264">
        <v>99.674324035644531</v>
      </c>
      <c r="W107" s="264">
        <v>99.33709716796875</v>
      </c>
      <c r="X107" s="264">
        <v>99.532936096191406</v>
      </c>
      <c r="Y107" s="153">
        <v>193759</v>
      </c>
      <c r="Z107" s="264">
        <v>99.909164428710938</v>
      </c>
      <c r="AA107" s="153">
        <v>45620</v>
      </c>
      <c r="AB107" s="264">
        <v>99.886016845703125</v>
      </c>
      <c r="AC107" s="153">
        <v>5700</v>
      </c>
      <c r="AD107" s="264">
        <v>0.24561403691768646</v>
      </c>
      <c r="AE107" s="153">
        <v>400</v>
      </c>
      <c r="AF107" s="264">
        <v>98.75</v>
      </c>
      <c r="AG107" s="153">
        <v>156078</v>
      </c>
      <c r="AH107" s="264">
        <v>0.12557823956012726</v>
      </c>
      <c r="AI107" s="153">
        <v>1413</v>
      </c>
      <c r="AJ107" s="264">
        <v>95.966026306152344</v>
      </c>
      <c r="AK107" s="264">
        <v>1.4175103902816772</v>
      </c>
      <c r="AL107" s="264">
        <v>6.3948668539524078E-2</v>
      </c>
      <c r="AM107" s="264">
        <v>0</v>
      </c>
      <c r="AN107" s="264">
        <v>0</v>
      </c>
      <c r="AO107" s="92">
        <v>0</v>
      </c>
      <c r="AP107" s="92">
        <v>0</v>
      </c>
      <c r="AQ107" s="92">
        <v>0</v>
      </c>
      <c r="AR107" s="92">
        <v>0</v>
      </c>
      <c r="AS107" s="92">
        <v>0</v>
      </c>
      <c r="AT107" s="92">
        <v>0</v>
      </c>
      <c r="AU107" s="92">
        <v>0</v>
      </c>
      <c r="AV107" s="92">
        <v>0</v>
      </c>
      <c r="AW107" s="93">
        <v>0</v>
      </c>
      <c r="AX107" s="93">
        <v>0</v>
      </c>
      <c r="AY107" s="93">
        <v>2</v>
      </c>
      <c r="AZ107" s="93">
        <v>0</v>
      </c>
      <c r="BA107" s="93">
        <v>0</v>
      </c>
      <c r="BB107" s="93">
        <v>0</v>
      </c>
      <c r="BC107" s="153">
        <v>88</v>
      </c>
      <c r="BD107" s="153">
        <v>262</v>
      </c>
    </row>
    <row r="108" spans="1:56" s="175" customFormat="1" x14ac:dyDescent="0.25">
      <c r="A108" s="9">
        <v>41909</v>
      </c>
      <c r="B108" s="149" t="s">
        <v>80</v>
      </c>
      <c r="C108" s="149" t="s">
        <v>86</v>
      </c>
      <c r="D108" s="150" t="s">
        <v>119</v>
      </c>
      <c r="E108" s="153">
        <v>57</v>
      </c>
      <c r="F108" s="153">
        <v>180</v>
      </c>
      <c r="G108" s="264">
        <v>49.558284759521484</v>
      </c>
      <c r="H108" s="264">
        <v>1.249999925494194E-2</v>
      </c>
      <c r="I108" s="264">
        <v>116045.4921875</v>
      </c>
      <c r="J108" s="92">
        <v>0</v>
      </c>
      <c r="K108" s="153">
        <v>57028</v>
      </c>
      <c r="L108" s="264">
        <v>88.986114501953125</v>
      </c>
      <c r="M108" s="153">
        <v>88008</v>
      </c>
      <c r="N108" s="264">
        <v>0</v>
      </c>
      <c r="O108" s="153">
        <v>3725</v>
      </c>
      <c r="P108" s="264">
        <v>0</v>
      </c>
      <c r="Q108" s="153">
        <v>7413</v>
      </c>
      <c r="R108" s="264">
        <v>99.932548522949219</v>
      </c>
      <c r="S108" s="153">
        <v>56176</v>
      </c>
      <c r="T108" s="264">
        <v>99.959060668945313</v>
      </c>
      <c r="U108" s="264">
        <v>99.812080383300781</v>
      </c>
      <c r="V108" s="264">
        <v>99.859100341796875</v>
      </c>
      <c r="W108" s="264">
        <v>99.744758605957031</v>
      </c>
      <c r="X108" s="264">
        <v>99.818222045898438</v>
      </c>
      <c r="Y108" s="153">
        <v>91555</v>
      </c>
      <c r="Z108" s="264">
        <v>99.888587951660156</v>
      </c>
      <c r="AA108" s="153">
        <v>18106</v>
      </c>
      <c r="AB108" s="264">
        <v>99.895065307617188</v>
      </c>
      <c r="AC108" s="153">
        <v>3655</v>
      </c>
      <c r="AD108" s="264">
        <v>0.24623802304267883</v>
      </c>
      <c r="AE108" s="153">
        <v>208</v>
      </c>
      <c r="AF108" s="264">
        <v>98.557693481445313</v>
      </c>
      <c r="AG108" s="153">
        <v>87665</v>
      </c>
      <c r="AH108" s="264">
        <v>0.12319625914096832</v>
      </c>
      <c r="AI108" s="153">
        <v>779</v>
      </c>
      <c r="AJ108" s="264">
        <v>96.91912841796875</v>
      </c>
      <c r="AK108" s="264">
        <v>1.8512725830078125</v>
      </c>
      <c r="AL108" s="264">
        <v>6.7222230136394501E-2</v>
      </c>
      <c r="AM108" s="264">
        <v>0</v>
      </c>
      <c r="AN108" s="264">
        <v>0</v>
      </c>
      <c r="AO108" s="92">
        <v>0</v>
      </c>
      <c r="AP108" s="92">
        <v>0</v>
      </c>
      <c r="AQ108" s="92">
        <v>0</v>
      </c>
      <c r="AR108" s="92">
        <v>0</v>
      </c>
      <c r="AS108" s="92">
        <v>0</v>
      </c>
      <c r="AT108" s="92">
        <v>0</v>
      </c>
      <c r="AU108" s="92">
        <v>0</v>
      </c>
      <c r="AV108" s="92">
        <v>0</v>
      </c>
      <c r="AW108" s="93">
        <v>0</v>
      </c>
      <c r="AX108" s="93">
        <v>0</v>
      </c>
      <c r="AY108" s="93">
        <v>0</v>
      </c>
      <c r="AZ108" s="93">
        <v>0</v>
      </c>
      <c r="BA108" s="93">
        <v>0</v>
      </c>
      <c r="BB108" s="93">
        <v>0</v>
      </c>
      <c r="BC108" s="153">
        <v>27</v>
      </c>
      <c r="BD108" s="153">
        <v>178</v>
      </c>
    </row>
    <row r="109" spans="1:56" s="175" customFormat="1" x14ac:dyDescent="0.25">
      <c r="A109" s="9">
        <v>41909</v>
      </c>
      <c r="B109" s="149" t="s">
        <v>81</v>
      </c>
      <c r="C109" s="149" t="s">
        <v>86</v>
      </c>
      <c r="D109" s="150" t="s">
        <v>119</v>
      </c>
      <c r="E109" s="153">
        <v>40</v>
      </c>
      <c r="F109" s="153">
        <v>136</v>
      </c>
      <c r="G109" s="264">
        <v>43.933292388916016</v>
      </c>
      <c r="H109" s="264">
        <v>0</v>
      </c>
      <c r="I109" s="264">
        <v>97359.7265625</v>
      </c>
      <c r="J109" s="92">
        <v>0</v>
      </c>
      <c r="K109" s="153">
        <v>124884</v>
      </c>
      <c r="L109" s="264">
        <v>89.924247741699219</v>
      </c>
      <c r="M109" s="153">
        <v>72626</v>
      </c>
      <c r="N109" s="264">
        <v>0</v>
      </c>
      <c r="O109" s="153">
        <v>3952</v>
      </c>
      <c r="P109" s="264">
        <v>2.5303643196821213E-2</v>
      </c>
      <c r="Q109" s="153">
        <v>8963</v>
      </c>
      <c r="R109" s="264">
        <v>99.910743713378906</v>
      </c>
      <c r="S109" s="153">
        <v>48335</v>
      </c>
      <c r="T109" s="264">
        <v>99.948280334472656</v>
      </c>
      <c r="U109" s="264">
        <v>99.443321228027344</v>
      </c>
      <c r="V109" s="264">
        <v>99.72186279296875</v>
      </c>
      <c r="W109" s="264">
        <v>99.354560852050781</v>
      </c>
      <c r="X109" s="264">
        <v>99.6702880859375</v>
      </c>
      <c r="Y109" s="153">
        <v>106590</v>
      </c>
      <c r="Z109" s="264">
        <v>99.90899658203125</v>
      </c>
      <c r="AA109" s="153">
        <v>24327</v>
      </c>
      <c r="AB109" s="264">
        <v>99.880790710449219</v>
      </c>
      <c r="AC109" s="153">
        <v>3951</v>
      </c>
      <c r="AD109" s="264">
        <v>0.32903063297271729</v>
      </c>
      <c r="AE109" s="153">
        <v>274</v>
      </c>
      <c r="AF109" s="264">
        <v>98.905113220214844</v>
      </c>
      <c r="AG109" s="153">
        <v>72374</v>
      </c>
      <c r="AH109" s="264">
        <v>0.1423162966966629</v>
      </c>
      <c r="AI109" s="153">
        <v>787</v>
      </c>
      <c r="AJ109" s="264">
        <v>93.900886535644531</v>
      </c>
      <c r="AK109" s="264">
        <v>1.3617080450057983</v>
      </c>
      <c r="AL109" s="264">
        <v>6.0063958168029785E-2</v>
      </c>
      <c r="AM109" s="264">
        <v>0</v>
      </c>
      <c r="AN109" s="264">
        <v>0</v>
      </c>
      <c r="AO109" s="92">
        <v>0</v>
      </c>
      <c r="AP109" s="92">
        <v>0</v>
      </c>
      <c r="AQ109" s="92">
        <v>0</v>
      </c>
      <c r="AR109" s="92">
        <v>0</v>
      </c>
      <c r="AS109" s="92">
        <v>0</v>
      </c>
      <c r="AT109" s="92">
        <v>0</v>
      </c>
      <c r="AU109" s="92">
        <v>0</v>
      </c>
      <c r="AV109" s="92">
        <v>0</v>
      </c>
      <c r="AW109" s="93">
        <v>0</v>
      </c>
      <c r="AX109" s="93">
        <v>0</v>
      </c>
      <c r="AY109" s="93">
        <v>0</v>
      </c>
      <c r="AZ109" s="93">
        <v>0</v>
      </c>
      <c r="BA109" s="93">
        <v>0</v>
      </c>
      <c r="BB109" s="93">
        <v>0</v>
      </c>
      <c r="BC109" s="153">
        <v>37</v>
      </c>
      <c r="BD109" s="153">
        <v>134</v>
      </c>
    </row>
    <row r="110" spans="1:56" s="175" customFormat="1" x14ac:dyDescent="0.25">
      <c r="A110" s="9">
        <v>41909</v>
      </c>
      <c r="B110" s="149" t="s">
        <v>125</v>
      </c>
      <c r="C110" s="149" t="s">
        <v>86</v>
      </c>
      <c r="D110" s="150" t="s">
        <v>119</v>
      </c>
      <c r="E110" s="153">
        <v>16</v>
      </c>
      <c r="F110" s="153">
        <v>62</v>
      </c>
      <c r="G110" s="264">
        <v>46.145900726318359</v>
      </c>
      <c r="H110" s="264">
        <v>4.19999985024333E-3</v>
      </c>
      <c r="I110" s="264">
        <v>47877.015625</v>
      </c>
      <c r="J110" s="92">
        <v>0</v>
      </c>
      <c r="K110" s="153">
        <v>124884</v>
      </c>
      <c r="L110" s="264">
        <v>89.924247741699219</v>
      </c>
      <c r="M110" s="153">
        <v>50141</v>
      </c>
      <c r="N110" s="264">
        <v>0</v>
      </c>
      <c r="O110" s="153">
        <v>4459</v>
      </c>
      <c r="P110" s="264">
        <v>0</v>
      </c>
      <c r="Q110" s="153">
        <v>8658</v>
      </c>
      <c r="R110" s="264">
        <v>99.976898193359375</v>
      </c>
      <c r="S110" s="153">
        <v>34525</v>
      </c>
      <c r="T110" s="264">
        <v>99.930488586425781</v>
      </c>
      <c r="U110" s="264">
        <v>99.64117431640625</v>
      </c>
      <c r="V110" s="264">
        <v>99.613090515136719</v>
      </c>
      <c r="W110" s="264">
        <v>99.618156433105469</v>
      </c>
      <c r="X110" s="264">
        <v>99.543846130371094</v>
      </c>
      <c r="Y110" s="153">
        <v>48887</v>
      </c>
      <c r="Z110" s="264">
        <v>99.940681457519531</v>
      </c>
      <c r="AA110" s="153">
        <v>9118</v>
      </c>
      <c r="AB110" s="264">
        <v>99.868392944335938</v>
      </c>
      <c r="AC110" s="153">
        <v>4488</v>
      </c>
      <c r="AD110" s="264">
        <v>0.20053476095199585</v>
      </c>
      <c r="AE110" s="153">
        <v>360</v>
      </c>
      <c r="AF110" s="264">
        <v>98.888885498046875</v>
      </c>
      <c r="AG110" s="153">
        <v>49642</v>
      </c>
      <c r="AH110" s="264">
        <v>0.12892308831214905</v>
      </c>
      <c r="AI110" s="153">
        <v>773</v>
      </c>
      <c r="AJ110" s="264">
        <v>93.661064147949219</v>
      </c>
      <c r="AK110" s="264">
        <v>1.4590756893157959</v>
      </c>
      <c r="AL110" s="264">
        <v>6.0222573578357697E-2</v>
      </c>
      <c r="AM110" s="264">
        <v>0</v>
      </c>
      <c r="AN110" s="264">
        <v>0</v>
      </c>
      <c r="AO110" s="92">
        <v>0</v>
      </c>
      <c r="AP110" s="92">
        <v>0</v>
      </c>
      <c r="AQ110" s="92">
        <v>0</v>
      </c>
      <c r="AR110" s="92">
        <v>0</v>
      </c>
      <c r="AS110" s="92">
        <v>0</v>
      </c>
      <c r="AT110" s="92">
        <v>0</v>
      </c>
      <c r="AU110" s="92">
        <v>0</v>
      </c>
      <c r="AV110" s="92">
        <v>0</v>
      </c>
      <c r="AW110" s="93">
        <v>0</v>
      </c>
      <c r="AX110" s="93">
        <v>0</v>
      </c>
      <c r="AY110" s="93">
        <v>0</v>
      </c>
      <c r="AZ110" s="93">
        <v>0</v>
      </c>
      <c r="BA110" s="93">
        <v>0</v>
      </c>
      <c r="BB110" s="93">
        <v>0</v>
      </c>
      <c r="BC110" s="153">
        <v>22</v>
      </c>
      <c r="BD110" s="153">
        <v>60</v>
      </c>
    </row>
    <row r="111" spans="1:56" s="175" customFormat="1" x14ac:dyDescent="0.25">
      <c r="A111" s="9">
        <v>41909</v>
      </c>
      <c r="B111" s="151" t="s">
        <v>82</v>
      </c>
      <c r="C111" s="151" t="s">
        <v>86</v>
      </c>
      <c r="D111" s="152" t="s">
        <v>120</v>
      </c>
      <c r="E111" s="160">
        <v>51</v>
      </c>
      <c r="F111" s="160">
        <v>169</v>
      </c>
      <c r="G111" s="266">
        <v>50.158393859863281</v>
      </c>
      <c r="H111" s="266">
        <v>0</v>
      </c>
      <c r="I111" s="266">
        <v>105320.59375</v>
      </c>
      <c r="J111" s="157">
        <v>0</v>
      </c>
      <c r="K111" s="160">
        <v>65469</v>
      </c>
      <c r="L111" s="266">
        <v>88.829826354980469</v>
      </c>
      <c r="M111" s="160">
        <v>57021</v>
      </c>
      <c r="N111" s="266">
        <v>0</v>
      </c>
      <c r="O111" s="160">
        <v>5482</v>
      </c>
      <c r="P111" s="266">
        <v>0</v>
      </c>
      <c r="Q111" s="160">
        <v>11203</v>
      </c>
      <c r="R111" s="266">
        <v>99.758995056152344</v>
      </c>
      <c r="S111" s="160">
        <v>38285</v>
      </c>
      <c r="T111" s="266">
        <v>99.890296936035156</v>
      </c>
      <c r="U111" s="266">
        <v>99.781105041503906</v>
      </c>
      <c r="V111" s="266">
        <v>99.817611694335938</v>
      </c>
      <c r="W111" s="266">
        <v>99.540626525878906</v>
      </c>
      <c r="X111" s="266">
        <v>99.708106994628906</v>
      </c>
      <c r="Y111" s="160">
        <v>60484</v>
      </c>
      <c r="Z111" s="266">
        <v>99.928909301757813</v>
      </c>
      <c r="AA111" s="160">
        <v>13067</v>
      </c>
      <c r="AB111" s="266">
        <v>99.801025390625</v>
      </c>
      <c r="AC111" s="160">
        <v>5473</v>
      </c>
      <c r="AD111" s="266">
        <v>0.18271514773368835</v>
      </c>
      <c r="AE111" s="160">
        <v>409</v>
      </c>
      <c r="AF111" s="266">
        <v>98.288505554199219</v>
      </c>
      <c r="AG111" s="160">
        <v>57314</v>
      </c>
      <c r="AH111" s="266">
        <v>0.2791638970375061</v>
      </c>
      <c r="AI111" s="160">
        <v>737</v>
      </c>
      <c r="AJ111" s="266">
        <v>94.436904907226563</v>
      </c>
      <c r="AK111" s="266">
        <v>1.6824513673782349</v>
      </c>
      <c r="AL111" s="266">
        <v>7.2086982429027557E-2</v>
      </c>
      <c r="AM111" s="266">
        <v>0</v>
      </c>
      <c r="AN111" s="266">
        <v>0</v>
      </c>
      <c r="AO111" s="157">
        <v>0</v>
      </c>
      <c r="AP111" s="157">
        <v>0</v>
      </c>
      <c r="AQ111" s="157">
        <v>0</v>
      </c>
      <c r="AR111" s="157">
        <v>0</v>
      </c>
      <c r="AS111" s="157">
        <v>0</v>
      </c>
      <c r="AT111" s="157">
        <v>0</v>
      </c>
      <c r="AU111" s="157">
        <v>0</v>
      </c>
      <c r="AV111" s="157">
        <v>0</v>
      </c>
      <c r="AW111" s="159">
        <v>0</v>
      </c>
      <c r="AX111" s="159">
        <v>0</v>
      </c>
      <c r="AY111" s="159">
        <v>2</v>
      </c>
      <c r="AZ111" s="159">
        <v>2</v>
      </c>
      <c r="BA111" s="159">
        <v>0</v>
      </c>
      <c r="BB111" s="159">
        <v>0</v>
      </c>
      <c r="BC111" s="160">
        <v>35</v>
      </c>
      <c r="BD111" s="160">
        <v>166</v>
      </c>
    </row>
    <row r="112" spans="1:56" s="175" customFormat="1" x14ac:dyDescent="0.25">
      <c r="A112" s="9">
        <v>41909</v>
      </c>
      <c r="B112" s="151" t="s">
        <v>83</v>
      </c>
      <c r="C112" s="151" t="s">
        <v>86</v>
      </c>
      <c r="D112" s="152" t="s">
        <v>120</v>
      </c>
      <c r="E112" s="160">
        <v>46</v>
      </c>
      <c r="F112" s="160">
        <v>144</v>
      </c>
      <c r="G112" s="266">
        <v>24.641300201416016</v>
      </c>
      <c r="H112" s="266">
        <v>6.6700004041194916E-2</v>
      </c>
      <c r="I112" s="266">
        <v>101377.5</v>
      </c>
      <c r="J112" s="157">
        <v>0</v>
      </c>
      <c r="K112" s="160">
        <v>37562</v>
      </c>
      <c r="L112" s="266">
        <v>81.984451293945313</v>
      </c>
      <c r="M112" s="160">
        <v>153570</v>
      </c>
      <c r="N112" s="266">
        <v>0</v>
      </c>
      <c r="O112" s="160">
        <v>3938</v>
      </c>
      <c r="P112" s="266">
        <v>0</v>
      </c>
      <c r="Q112" s="160">
        <v>5227</v>
      </c>
      <c r="R112" s="266">
        <v>100</v>
      </c>
      <c r="S112" s="160">
        <v>31291</v>
      </c>
      <c r="T112" s="266">
        <v>99.878562927246094</v>
      </c>
      <c r="U112" s="266">
        <v>99.607841491699219</v>
      </c>
      <c r="V112" s="266">
        <v>99.777481079101563</v>
      </c>
      <c r="W112" s="266">
        <v>99.607841491699219</v>
      </c>
      <c r="X112" s="266">
        <v>99.65631103515625</v>
      </c>
      <c r="Y112" s="160">
        <v>59576</v>
      </c>
      <c r="Z112" s="266">
        <v>99.932861328125</v>
      </c>
      <c r="AA112" s="160">
        <v>18012</v>
      </c>
      <c r="AB112" s="266">
        <v>99.805686950683594</v>
      </c>
      <c r="AC112" s="160">
        <v>2070</v>
      </c>
      <c r="AD112" s="266">
        <v>0.28985506296157837</v>
      </c>
      <c r="AE112" s="160">
        <v>154</v>
      </c>
      <c r="AF112" s="266">
        <v>100</v>
      </c>
      <c r="AG112" s="160">
        <v>47595</v>
      </c>
      <c r="AH112" s="266">
        <v>0.23741990327835083</v>
      </c>
      <c r="AI112" s="160">
        <v>301</v>
      </c>
      <c r="AJ112" s="266">
        <v>96.345512390136719</v>
      </c>
      <c r="AK112" s="266">
        <v>1.8318197727203369</v>
      </c>
      <c r="AL112" s="266">
        <v>6.6470831632614136E-2</v>
      </c>
      <c r="AM112" s="266">
        <v>0</v>
      </c>
      <c r="AN112" s="266">
        <v>0</v>
      </c>
      <c r="AO112" s="157">
        <v>0</v>
      </c>
      <c r="AP112" s="157">
        <v>0</v>
      </c>
      <c r="AQ112" s="157">
        <v>0</v>
      </c>
      <c r="AR112" s="157">
        <v>0</v>
      </c>
      <c r="AS112" s="157">
        <v>0</v>
      </c>
      <c r="AT112" s="157">
        <v>0</v>
      </c>
      <c r="AU112" s="157">
        <v>0</v>
      </c>
      <c r="AV112" s="157">
        <v>0</v>
      </c>
      <c r="AW112" s="159">
        <v>0</v>
      </c>
      <c r="AX112" s="159">
        <v>0</v>
      </c>
      <c r="AY112" s="159">
        <v>0</v>
      </c>
      <c r="AZ112" s="159">
        <v>0</v>
      </c>
      <c r="BA112" s="159">
        <v>0</v>
      </c>
      <c r="BB112" s="159">
        <v>0</v>
      </c>
      <c r="BC112" s="160">
        <v>36</v>
      </c>
      <c r="BD112" s="160">
        <v>142</v>
      </c>
    </row>
    <row r="113" spans="1:56" s="175" customFormat="1" x14ac:dyDescent="0.25">
      <c r="A113" s="9">
        <v>41909</v>
      </c>
      <c r="B113" s="117" t="s">
        <v>85</v>
      </c>
      <c r="C113" s="117" t="s">
        <v>86</v>
      </c>
      <c r="D113" s="121">
        <v>3</v>
      </c>
      <c r="E113" s="89">
        <v>134</v>
      </c>
      <c r="F113" s="89">
        <v>443</v>
      </c>
      <c r="G113" s="263">
        <v>49.37060546875</v>
      </c>
      <c r="H113" s="263">
        <v>7.9199999570846558E-2</v>
      </c>
      <c r="I113" s="263">
        <v>362072.125</v>
      </c>
      <c r="J113" s="88">
        <v>0</v>
      </c>
      <c r="K113" s="89">
        <v>61172</v>
      </c>
      <c r="L113" s="263">
        <v>107.84836578369141</v>
      </c>
      <c r="M113" s="124">
        <v>151850</v>
      </c>
      <c r="N113" s="248">
        <v>0</v>
      </c>
      <c r="O113" s="124">
        <v>3613</v>
      </c>
      <c r="P113" s="248">
        <v>0</v>
      </c>
      <c r="Q113" s="124">
        <v>14225</v>
      </c>
      <c r="R113" s="248">
        <v>99.873458862304688</v>
      </c>
      <c r="S113" s="124">
        <v>107141</v>
      </c>
      <c r="T113" s="248">
        <v>99.910400390625</v>
      </c>
      <c r="U113" s="248">
        <v>99.584831237792969</v>
      </c>
      <c r="V113" s="248">
        <v>99.890022277832031</v>
      </c>
      <c r="W113" s="248">
        <v>99.458816528320312</v>
      </c>
      <c r="X113" s="248">
        <v>99.800521850585937</v>
      </c>
      <c r="Y113" s="124">
        <v>320543</v>
      </c>
      <c r="Z113" s="248">
        <v>99.906097412109375</v>
      </c>
      <c r="AA113" s="124">
        <v>74740</v>
      </c>
      <c r="AB113" s="248">
        <v>99.81268310546875</v>
      </c>
      <c r="AC113" s="124">
        <v>3578</v>
      </c>
      <c r="AD113" s="248">
        <v>0.44717720150947571</v>
      </c>
      <c r="AE113" s="124">
        <v>222</v>
      </c>
      <c r="AF113" s="248">
        <v>96.846847534179688</v>
      </c>
      <c r="AG113" s="124">
        <v>152391</v>
      </c>
      <c r="AH113" s="248">
        <v>0.32088509202003479</v>
      </c>
      <c r="AI113" s="124">
        <v>1378</v>
      </c>
      <c r="AJ113" s="248">
        <v>95.718429565429688</v>
      </c>
      <c r="AK113" s="248">
        <v>1.3411641120910645</v>
      </c>
      <c r="AL113" s="248">
        <v>7.3190093040466309E-2</v>
      </c>
      <c r="AM113" s="269">
        <v>0</v>
      </c>
      <c r="AN113" s="269">
        <v>0</v>
      </c>
      <c r="AO113" s="119">
        <v>0</v>
      </c>
      <c r="AP113" s="119">
        <v>0</v>
      </c>
      <c r="AQ113" s="119">
        <v>0</v>
      </c>
      <c r="AR113" s="119">
        <v>0</v>
      </c>
      <c r="AS113" s="119">
        <v>0</v>
      </c>
      <c r="AT113" s="119">
        <v>0</v>
      </c>
      <c r="AU113" s="119">
        <v>0</v>
      </c>
      <c r="AV113" s="119">
        <v>0</v>
      </c>
      <c r="AW113" s="124">
        <v>0</v>
      </c>
      <c r="AX113" s="124">
        <v>0</v>
      </c>
      <c r="AY113" s="124">
        <v>0</v>
      </c>
      <c r="AZ113" s="124">
        <v>0</v>
      </c>
      <c r="BA113" s="124">
        <v>0</v>
      </c>
      <c r="BB113" s="124">
        <v>0</v>
      </c>
      <c r="BC113" s="124">
        <v>154</v>
      </c>
      <c r="BD113" s="124">
        <v>423</v>
      </c>
    </row>
    <row r="114" spans="1:56" s="175" customFormat="1" x14ac:dyDescent="0.25">
      <c r="A114" s="9">
        <v>41909</v>
      </c>
      <c r="B114" s="118" t="s">
        <v>84</v>
      </c>
      <c r="C114" s="118" t="s">
        <v>87</v>
      </c>
      <c r="D114" s="122">
        <v>2</v>
      </c>
      <c r="E114" s="153">
        <v>194</v>
      </c>
      <c r="F114" s="153">
        <v>582</v>
      </c>
      <c r="G114" s="264">
        <v>83.84000000000016</v>
      </c>
      <c r="H114" s="264">
        <v>0.01</v>
      </c>
      <c r="I114" s="264">
        <v>659876.63074780966</v>
      </c>
      <c r="J114" s="91">
        <v>0</v>
      </c>
      <c r="K114" s="153">
        <v>146063</v>
      </c>
      <c r="L114" s="264">
        <v>90.586936950683594</v>
      </c>
      <c r="M114" s="133">
        <v>345786</v>
      </c>
      <c r="N114" s="267">
        <v>0</v>
      </c>
      <c r="O114" s="133">
        <v>4884</v>
      </c>
      <c r="P114" s="267">
        <v>0.11384111384111384</v>
      </c>
      <c r="Q114" s="133">
        <v>4314</v>
      </c>
      <c r="R114" s="267">
        <v>99.953639313861842</v>
      </c>
      <c r="S114" s="133">
        <v>265643</v>
      </c>
      <c r="T114" s="267">
        <v>99.971013728952016</v>
      </c>
      <c r="U114" s="267">
        <v>99.692874692874682</v>
      </c>
      <c r="V114" s="267">
        <v>99.840652889359319</v>
      </c>
      <c r="W114" s="267">
        <v>99.646656392136208</v>
      </c>
      <c r="X114" s="267">
        <v>99.81171280709674</v>
      </c>
      <c r="Y114" s="133">
        <v>1633765</v>
      </c>
      <c r="Z114" s="267">
        <v>99.874461749394811</v>
      </c>
      <c r="AA114" s="133">
        <v>830</v>
      </c>
      <c r="AB114" s="267">
        <v>91.686746987951807</v>
      </c>
      <c r="AC114" s="133">
        <v>4502</v>
      </c>
      <c r="AD114" s="267">
        <v>0.22212350066637049</v>
      </c>
      <c r="AE114" s="133">
        <v>335</v>
      </c>
      <c r="AF114" s="267">
        <v>98.507462686567166</v>
      </c>
      <c r="AG114" s="133">
        <v>342721</v>
      </c>
      <c r="AH114" s="267">
        <v>0.16602425879943161</v>
      </c>
      <c r="AI114" s="133">
        <v>1369</v>
      </c>
      <c r="AJ114" s="267">
        <v>96.493791088385677</v>
      </c>
      <c r="AK114" s="267">
        <v>3.7397808444444376</v>
      </c>
      <c r="AL114" s="267">
        <v>0.29028571428571431</v>
      </c>
      <c r="AM114" s="270">
        <v>0</v>
      </c>
      <c r="AN114" s="270">
        <v>0</v>
      </c>
      <c r="AO114" s="120">
        <v>0</v>
      </c>
      <c r="AP114" s="120">
        <v>0</v>
      </c>
      <c r="AQ114" s="120">
        <v>0</v>
      </c>
      <c r="AR114" s="120">
        <v>0</v>
      </c>
      <c r="AS114" s="120">
        <v>0</v>
      </c>
      <c r="AT114" s="120">
        <v>0</v>
      </c>
      <c r="AU114" s="120">
        <v>0</v>
      </c>
      <c r="AV114" s="120">
        <v>0</v>
      </c>
      <c r="AW114" s="133">
        <v>0</v>
      </c>
      <c r="AX114" s="133">
        <v>0</v>
      </c>
      <c r="AY114" s="133">
        <v>4</v>
      </c>
      <c r="AZ114" s="133">
        <v>4</v>
      </c>
      <c r="BA114" s="133">
        <v>0</v>
      </c>
      <c r="BB114" s="133">
        <v>0</v>
      </c>
      <c r="BC114" s="133">
        <v>1139</v>
      </c>
      <c r="BD114" s="133">
        <v>1695</v>
      </c>
    </row>
    <row r="115" spans="1:56" s="175" customFormat="1" x14ac:dyDescent="0.25">
      <c r="A115" s="9">
        <v>41908</v>
      </c>
      <c r="B115" s="117" t="s">
        <v>17</v>
      </c>
      <c r="C115" s="117"/>
      <c r="D115" s="121">
        <v>4</v>
      </c>
      <c r="E115" s="89">
        <v>844</v>
      </c>
      <c r="F115" s="89">
        <v>2922</v>
      </c>
      <c r="G115" s="263">
        <v>904.57628128051761</v>
      </c>
      <c r="H115" s="263">
        <v>1.1059000126458705</v>
      </c>
      <c r="I115" s="263">
        <v>2187368.4583997102</v>
      </c>
      <c r="J115" s="88"/>
      <c r="K115" s="89">
        <v>1384721</v>
      </c>
      <c r="L115" s="263">
        <v>93.970483202787022</v>
      </c>
      <c r="M115" s="124">
        <v>1651489</v>
      </c>
      <c r="N115" s="248">
        <v>0</v>
      </c>
      <c r="O115" s="124">
        <v>81887</v>
      </c>
      <c r="P115" s="248">
        <v>0</v>
      </c>
      <c r="Q115" s="124">
        <v>155696</v>
      </c>
      <c r="R115" s="248">
        <v>99.941552124487984</v>
      </c>
      <c r="S115" s="124">
        <v>1115971</v>
      </c>
      <c r="T115" s="248">
        <v>99.941933549199462</v>
      </c>
      <c r="U115" s="248">
        <v>99.746737872815999</v>
      </c>
      <c r="V115" s="248">
        <v>99.796209660417048</v>
      </c>
      <c r="W115" s="248">
        <v>99.688438023636792</v>
      </c>
      <c r="X115" s="248">
        <v>99.738261543433779</v>
      </c>
      <c r="Y115" s="124">
        <v>2908108</v>
      </c>
      <c r="Z115" s="248">
        <v>99.883807775453107</v>
      </c>
      <c r="AA115" s="124">
        <v>278240</v>
      </c>
      <c r="AB115" s="248">
        <v>99.836830964425715</v>
      </c>
      <c r="AC115" s="124">
        <v>79926</v>
      </c>
      <c r="AD115" s="248">
        <v>0.25898956079552893</v>
      </c>
      <c r="AE115" s="124">
        <v>5351</v>
      </c>
      <c r="AF115" s="248">
        <v>97.402355217617313</v>
      </c>
      <c r="AG115" s="124">
        <v>1543181</v>
      </c>
      <c r="AH115" s="248">
        <v>0.1682239482592971</v>
      </c>
      <c r="AI115" s="124">
        <v>12727</v>
      </c>
      <c r="AJ115" s="248">
        <v>94.350593507547472</v>
      </c>
      <c r="AK115" s="248">
        <v>1.7863763629630223</v>
      </c>
      <c r="AL115" s="248">
        <v>8.4882248675539382E-2</v>
      </c>
      <c r="AM115" s="269"/>
      <c r="AN115" s="269"/>
      <c r="AO115" s="119"/>
      <c r="AP115" s="119"/>
      <c r="AQ115" s="119"/>
      <c r="AR115" s="119"/>
      <c r="AS115" s="119"/>
      <c r="AT115" s="119"/>
      <c r="AU115" s="119"/>
      <c r="AV115" s="119"/>
      <c r="AW115" s="124">
        <v>0</v>
      </c>
      <c r="AX115" s="124">
        <v>0</v>
      </c>
      <c r="AY115" s="124">
        <v>9</v>
      </c>
      <c r="AZ115" s="124">
        <v>4</v>
      </c>
      <c r="BA115" s="124">
        <v>0</v>
      </c>
      <c r="BB115" s="124">
        <v>0</v>
      </c>
      <c r="BC115" s="124">
        <v>1680</v>
      </c>
      <c r="BD115" s="124">
        <v>3921</v>
      </c>
    </row>
    <row r="116" spans="1:56" s="175" customFormat="1" x14ac:dyDescent="0.25">
      <c r="A116" s="9">
        <v>41908</v>
      </c>
      <c r="B116" s="118" t="s">
        <v>88</v>
      </c>
      <c r="C116" s="118"/>
      <c r="D116" s="122">
        <v>3</v>
      </c>
      <c r="E116" s="153">
        <v>650</v>
      </c>
      <c r="F116" s="153">
        <v>2340</v>
      </c>
      <c r="G116" s="264">
        <v>815.85628128051758</v>
      </c>
      <c r="H116" s="264">
        <v>1.0959000126458704</v>
      </c>
      <c r="I116" s="264">
        <v>1524971.98046875</v>
      </c>
      <c r="J116" s="91"/>
      <c r="K116" s="153">
        <v>1242833</v>
      </c>
      <c r="L116" s="264">
        <v>94.321522888203333</v>
      </c>
      <c r="M116" s="133">
        <v>1256396</v>
      </c>
      <c r="N116" s="267">
        <v>0</v>
      </c>
      <c r="O116" s="133">
        <v>76856</v>
      </c>
      <c r="P116" s="267">
        <v>0</v>
      </c>
      <c r="Q116" s="133">
        <v>151254</v>
      </c>
      <c r="R116" s="267">
        <v>99.941157916975953</v>
      </c>
      <c r="S116" s="133">
        <v>810144</v>
      </c>
      <c r="T116" s="267">
        <v>99.930629029942423</v>
      </c>
      <c r="U116" s="267">
        <v>99.741869524712243</v>
      </c>
      <c r="V116" s="267">
        <v>99.781870123649313</v>
      </c>
      <c r="W116" s="267">
        <v>99.683179331036769</v>
      </c>
      <c r="X116" s="267">
        <v>99.712650472402942</v>
      </c>
      <c r="Y116" s="133">
        <v>1329173</v>
      </c>
      <c r="Z116" s="267">
        <v>99.915135548387894</v>
      </c>
      <c r="AA116" s="133">
        <v>277609</v>
      </c>
      <c r="AB116" s="267">
        <v>99.854471027746968</v>
      </c>
      <c r="AC116" s="133">
        <v>75292</v>
      </c>
      <c r="AD116" s="267">
        <v>0.26297614137150621</v>
      </c>
      <c r="AE116" s="133">
        <v>4939</v>
      </c>
      <c r="AF116" s="267">
        <v>97.469123865047621</v>
      </c>
      <c r="AG116" s="133">
        <v>1151294</v>
      </c>
      <c r="AH116" s="267">
        <v>0.17198039831592135</v>
      </c>
      <c r="AI116" s="133">
        <v>11442</v>
      </c>
      <c r="AJ116" s="267">
        <v>94.240517704121359</v>
      </c>
      <c r="AK116" s="267">
        <v>1.6251243253548939</v>
      </c>
      <c r="AL116" s="267">
        <v>6.4435928128659725E-2</v>
      </c>
      <c r="AM116" s="270"/>
      <c r="AN116" s="270"/>
      <c r="AO116" s="120"/>
      <c r="AP116" s="120"/>
      <c r="AQ116" s="120"/>
      <c r="AR116" s="120"/>
      <c r="AS116" s="120"/>
      <c r="AT116" s="120"/>
      <c r="AU116" s="120"/>
      <c r="AV116" s="120"/>
      <c r="AW116" s="133">
        <v>0</v>
      </c>
      <c r="AX116" s="133">
        <v>0</v>
      </c>
      <c r="AY116" s="133">
        <v>5</v>
      </c>
      <c r="AZ116" s="133">
        <v>2</v>
      </c>
      <c r="BA116" s="133">
        <v>0</v>
      </c>
      <c r="BB116" s="133">
        <v>0</v>
      </c>
      <c r="BC116" s="133">
        <v>591</v>
      </c>
      <c r="BD116" s="133">
        <v>2283</v>
      </c>
    </row>
    <row r="117" spans="1:56" s="175" customFormat="1" x14ac:dyDescent="0.25">
      <c r="A117" s="9">
        <v>41908</v>
      </c>
      <c r="B117" s="146" t="s">
        <v>89</v>
      </c>
      <c r="C117" s="146"/>
      <c r="D117" s="147">
        <v>1</v>
      </c>
      <c r="E117" s="136">
        <v>194</v>
      </c>
      <c r="F117" s="136">
        <v>582</v>
      </c>
      <c r="G117" s="265">
        <v>88.720000000000027</v>
      </c>
      <c r="H117" s="265">
        <v>0.01</v>
      </c>
      <c r="I117" s="265">
        <v>662396.47793096048</v>
      </c>
      <c r="J117" s="137"/>
      <c r="K117" s="136">
        <v>141888</v>
      </c>
      <c r="L117" s="265">
        <v>90.895637512207031</v>
      </c>
      <c r="M117" s="145">
        <v>395093</v>
      </c>
      <c r="N117" s="250">
        <v>0</v>
      </c>
      <c r="O117" s="145">
        <v>5031</v>
      </c>
      <c r="P117" s="250">
        <v>0</v>
      </c>
      <c r="Q117" s="145">
        <v>4442</v>
      </c>
      <c r="R117" s="250">
        <v>99.954975236380008</v>
      </c>
      <c r="S117" s="145">
        <v>305827</v>
      </c>
      <c r="T117" s="250">
        <v>99.971879526660501</v>
      </c>
      <c r="U117" s="250">
        <v>99.821109123434709</v>
      </c>
      <c r="V117" s="250">
        <v>99.841809396774934</v>
      </c>
      <c r="W117" s="250">
        <v>99.776164905009026</v>
      </c>
      <c r="X117" s="250">
        <v>99.813733407381847</v>
      </c>
      <c r="Y117" s="145">
        <v>1578935</v>
      </c>
      <c r="Z117" s="250">
        <v>99.857435549911813</v>
      </c>
      <c r="AA117" s="145">
        <v>631</v>
      </c>
      <c r="AB117" s="250">
        <v>92.076069730586369</v>
      </c>
      <c r="AC117" s="145">
        <v>4634</v>
      </c>
      <c r="AD117" s="250">
        <v>0.19421665947345707</v>
      </c>
      <c r="AE117" s="145">
        <v>412</v>
      </c>
      <c r="AF117" s="250">
        <v>96.601941747572823</v>
      </c>
      <c r="AG117" s="145">
        <v>391887</v>
      </c>
      <c r="AH117" s="250">
        <v>0.15718816903852387</v>
      </c>
      <c r="AI117" s="145">
        <v>1285</v>
      </c>
      <c r="AJ117" s="250">
        <v>95.330739299610897</v>
      </c>
      <c r="AK117" s="250">
        <v>3.7214008142605639</v>
      </c>
      <c r="AL117" s="250">
        <v>0.33023809523809522</v>
      </c>
      <c r="AM117" s="271"/>
      <c r="AN117" s="271"/>
      <c r="AO117" s="148"/>
      <c r="AP117" s="148"/>
      <c r="AQ117" s="148"/>
      <c r="AR117" s="148"/>
      <c r="AS117" s="148"/>
      <c r="AT117" s="148"/>
      <c r="AU117" s="148"/>
      <c r="AV117" s="148"/>
      <c r="AW117" s="145">
        <v>0</v>
      </c>
      <c r="AX117" s="145">
        <v>0</v>
      </c>
      <c r="AY117" s="145">
        <v>4</v>
      </c>
      <c r="AZ117" s="145">
        <v>2</v>
      </c>
      <c r="BA117" s="145">
        <v>0</v>
      </c>
      <c r="BB117" s="145">
        <v>0</v>
      </c>
      <c r="BC117" s="145">
        <v>1089</v>
      </c>
      <c r="BD117" s="145">
        <v>1638</v>
      </c>
    </row>
    <row r="118" spans="1:56" s="175" customFormat="1" x14ac:dyDescent="0.25">
      <c r="A118" s="9">
        <v>41908</v>
      </c>
      <c r="B118" s="149" t="s">
        <v>75</v>
      </c>
      <c r="C118" s="149" t="s">
        <v>86</v>
      </c>
      <c r="D118" s="150" t="s">
        <v>118</v>
      </c>
      <c r="E118" s="153">
        <v>39</v>
      </c>
      <c r="F118" s="153">
        <v>181</v>
      </c>
      <c r="G118" s="264">
        <v>182.942138671875</v>
      </c>
      <c r="H118" s="264">
        <v>0.16259999573230743</v>
      </c>
      <c r="I118" s="264">
        <v>108889.2890625</v>
      </c>
      <c r="J118" s="92">
        <v>0</v>
      </c>
      <c r="K118" s="153">
        <v>207107</v>
      </c>
      <c r="L118" s="264">
        <v>97.375755310058594</v>
      </c>
      <c r="M118" s="153">
        <v>164594</v>
      </c>
      <c r="N118" s="264">
        <v>0</v>
      </c>
      <c r="O118" s="153">
        <v>20399</v>
      </c>
      <c r="P118" s="264">
        <v>0</v>
      </c>
      <c r="Q118" s="153">
        <v>35574</v>
      </c>
      <c r="R118" s="264">
        <v>99.901611328125</v>
      </c>
      <c r="S118" s="153">
        <v>121556</v>
      </c>
      <c r="T118" s="264">
        <v>99.925956726074219</v>
      </c>
      <c r="U118" s="264">
        <v>99.651947021484375</v>
      </c>
      <c r="V118" s="264">
        <v>99.529754638671875</v>
      </c>
      <c r="W118" s="264">
        <v>99.553901672363281</v>
      </c>
      <c r="X118" s="264">
        <v>99.456062316894531</v>
      </c>
      <c r="Y118" s="153">
        <v>173586</v>
      </c>
      <c r="Z118" s="264">
        <v>99.933753967285156</v>
      </c>
      <c r="AA118" s="153">
        <v>33745</v>
      </c>
      <c r="AB118" s="264">
        <v>99.854789733886719</v>
      </c>
      <c r="AC118" s="153">
        <v>20394</v>
      </c>
      <c r="AD118" s="264">
        <v>0.27459055185317993</v>
      </c>
      <c r="AE118" s="153">
        <v>1843</v>
      </c>
      <c r="AF118" s="264">
        <v>98.317962646484375</v>
      </c>
      <c r="AG118" s="153">
        <v>164171</v>
      </c>
      <c r="AH118" s="264">
        <v>0.14679814875125885</v>
      </c>
      <c r="AI118" s="153">
        <v>2961</v>
      </c>
      <c r="AJ118" s="264">
        <v>92.232353210449219</v>
      </c>
      <c r="AK118" s="264">
        <v>1.5902072191238403</v>
      </c>
      <c r="AL118" s="264">
        <v>6.2783427536487579E-2</v>
      </c>
      <c r="AM118" s="264">
        <v>0</v>
      </c>
      <c r="AN118" s="264">
        <v>0</v>
      </c>
      <c r="AO118" s="92">
        <v>0</v>
      </c>
      <c r="AP118" s="92">
        <v>0</v>
      </c>
      <c r="AQ118" s="92">
        <v>0</v>
      </c>
      <c r="AR118" s="92">
        <v>0</v>
      </c>
      <c r="AS118" s="92">
        <v>0</v>
      </c>
      <c r="AT118" s="92">
        <v>0</v>
      </c>
      <c r="AU118" s="92">
        <v>0</v>
      </c>
      <c r="AV118" s="92">
        <v>0</v>
      </c>
      <c r="AW118" s="93">
        <v>0</v>
      </c>
      <c r="AX118" s="93">
        <v>0</v>
      </c>
      <c r="AY118" s="93">
        <v>1</v>
      </c>
      <c r="AZ118" s="93">
        <v>0</v>
      </c>
      <c r="BA118" s="93">
        <v>0</v>
      </c>
      <c r="BB118" s="93">
        <v>0</v>
      </c>
      <c r="BC118" s="153">
        <v>34</v>
      </c>
      <c r="BD118" s="153">
        <v>176</v>
      </c>
    </row>
    <row r="119" spans="1:56" s="175" customFormat="1" x14ac:dyDescent="0.25">
      <c r="A119" s="9">
        <v>41908</v>
      </c>
      <c r="B119" s="149" t="s">
        <v>76</v>
      </c>
      <c r="C119" s="149" t="s">
        <v>86</v>
      </c>
      <c r="D119" s="150" t="s">
        <v>119</v>
      </c>
      <c r="E119" s="153">
        <v>52</v>
      </c>
      <c r="F119" s="153">
        <v>174</v>
      </c>
      <c r="G119" s="264">
        <v>68.704620361328125</v>
      </c>
      <c r="H119" s="264">
        <v>2.4900000542402267E-2</v>
      </c>
      <c r="I119" s="264">
        <v>111528.7265625</v>
      </c>
      <c r="J119" s="92">
        <v>0</v>
      </c>
      <c r="K119" s="153">
        <v>84496</v>
      </c>
      <c r="L119" s="264">
        <v>87.030158996582031</v>
      </c>
      <c r="M119" s="153">
        <v>90180</v>
      </c>
      <c r="N119" s="264">
        <v>0</v>
      </c>
      <c r="O119" s="153">
        <v>5452</v>
      </c>
      <c r="P119" s="264">
        <v>0</v>
      </c>
      <c r="Q119" s="153">
        <v>12387</v>
      </c>
      <c r="R119" s="264">
        <v>99.959632873535156</v>
      </c>
      <c r="S119" s="153">
        <v>61158</v>
      </c>
      <c r="T119" s="264">
        <v>99.967300415039063</v>
      </c>
      <c r="U119" s="264">
        <v>99.853263854980469</v>
      </c>
      <c r="V119" s="264">
        <v>99.829231262207031</v>
      </c>
      <c r="W119" s="264">
        <v>99.812957763671875</v>
      </c>
      <c r="X119" s="264">
        <v>99.796585083007812</v>
      </c>
      <c r="Y119" s="153">
        <v>80692</v>
      </c>
      <c r="Z119" s="264">
        <v>99.928123474121094</v>
      </c>
      <c r="AA119" s="153">
        <v>14766</v>
      </c>
      <c r="AB119" s="264">
        <v>99.871322631835938</v>
      </c>
      <c r="AC119" s="153">
        <v>5446</v>
      </c>
      <c r="AD119" s="264">
        <v>0.27543151378631592</v>
      </c>
      <c r="AE119" s="153">
        <v>72</v>
      </c>
      <c r="AF119" s="264">
        <v>95.833335876464844</v>
      </c>
      <c r="AG119" s="153">
        <v>89631</v>
      </c>
      <c r="AH119" s="264">
        <v>0.13499793410301208</v>
      </c>
      <c r="AI119" s="153">
        <v>840</v>
      </c>
      <c r="AJ119" s="264">
        <v>92.023811340332031</v>
      </c>
      <c r="AK119" s="264">
        <v>1.93019700050354</v>
      </c>
      <c r="AL119" s="264">
        <v>5.78804612159729E-2</v>
      </c>
      <c r="AM119" s="264">
        <v>0</v>
      </c>
      <c r="AN119" s="264">
        <v>0</v>
      </c>
      <c r="AO119" s="92">
        <v>0</v>
      </c>
      <c r="AP119" s="92">
        <v>0</v>
      </c>
      <c r="AQ119" s="92">
        <v>0</v>
      </c>
      <c r="AR119" s="92">
        <v>0</v>
      </c>
      <c r="AS119" s="92">
        <v>0</v>
      </c>
      <c r="AT119" s="92">
        <v>0</v>
      </c>
      <c r="AU119" s="92">
        <v>0</v>
      </c>
      <c r="AV119" s="92">
        <v>0</v>
      </c>
      <c r="AW119" s="93">
        <v>0</v>
      </c>
      <c r="AX119" s="93">
        <v>0</v>
      </c>
      <c r="AY119" s="93">
        <v>0</v>
      </c>
      <c r="AZ119" s="93">
        <v>0</v>
      </c>
      <c r="BA119" s="93">
        <v>0</v>
      </c>
      <c r="BB119" s="93">
        <v>0</v>
      </c>
      <c r="BC119" s="153">
        <v>39</v>
      </c>
      <c r="BD119" s="153">
        <v>172</v>
      </c>
    </row>
    <row r="120" spans="1:56" s="175" customFormat="1" x14ac:dyDescent="0.25">
      <c r="A120" s="9">
        <v>41908</v>
      </c>
      <c r="B120" s="149" t="s">
        <v>77</v>
      </c>
      <c r="C120" s="149" t="s">
        <v>86</v>
      </c>
      <c r="D120" s="150" t="s">
        <v>118</v>
      </c>
      <c r="E120" s="153">
        <v>63</v>
      </c>
      <c r="F120" s="153">
        <v>341</v>
      </c>
      <c r="G120" s="264">
        <v>109.14124298095703</v>
      </c>
      <c r="H120" s="264">
        <v>0.32919999957084656</v>
      </c>
      <c r="I120" s="264">
        <v>173555.765625</v>
      </c>
      <c r="J120" s="92">
        <v>0</v>
      </c>
      <c r="K120" s="153">
        <v>152032</v>
      </c>
      <c r="L120" s="264">
        <v>97.206512451171875</v>
      </c>
      <c r="M120" s="153">
        <v>137531</v>
      </c>
      <c r="N120" s="264">
        <v>0</v>
      </c>
      <c r="O120" s="153">
        <v>9446</v>
      </c>
      <c r="P120" s="264">
        <v>0</v>
      </c>
      <c r="Q120" s="153">
        <v>17041</v>
      </c>
      <c r="R120" s="264">
        <v>99.970657348632812</v>
      </c>
      <c r="S120" s="153">
        <v>93848</v>
      </c>
      <c r="T120" s="264">
        <v>99.963768005371094</v>
      </c>
      <c r="U120" s="264">
        <v>99.936477661132813</v>
      </c>
      <c r="V120" s="264">
        <v>99.932380676269531</v>
      </c>
      <c r="W120" s="264">
        <v>99.907150268554688</v>
      </c>
      <c r="X120" s="264">
        <v>99.896171569824219</v>
      </c>
      <c r="Y120" s="153">
        <v>188207</v>
      </c>
      <c r="Z120" s="264">
        <v>99.915519714355469</v>
      </c>
      <c r="AA120" s="153">
        <v>40634</v>
      </c>
      <c r="AB120" s="264">
        <v>99.904022216796875</v>
      </c>
      <c r="AC120" s="153">
        <v>9445</v>
      </c>
      <c r="AD120" s="264">
        <v>0.23292747139930725</v>
      </c>
      <c r="AE120" s="153">
        <v>454</v>
      </c>
      <c r="AF120" s="264">
        <v>93.832595825195312</v>
      </c>
      <c r="AG120" s="153">
        <v>137562</v>
      </c>
      <c r="AH120" s="264">
        <v>0.12358064204454422</v>
      </c>
      <c r="AI120" s="153">
        <v>779</v>
      </c>
      <c r="AJ120" s="264">
        <v>94.608474731445313</v>
      </c>
      <c r="AK120" s="264">
        <v>1.8458316326141357</v>
      </c>
      <c r="AL120" s="264">
        <v>6.3867732882499695E-2</v>
      </c>
      <c r="AM120" s="264">
        <v>0</v>
      </c>
      <c r="AN120" s="264">
        <v>0</v>
      </c>
      <c r="AO120" s="92">
        <v>0</v>
      </c>
      <c r="AP120" s="92">
        <v>0</v>
      </c>
      <c r="AQ120" s="92">
        <v>0</v>
      </c>
      <c r="AR120" s="92">
        <v>0</v>
      </c>
      <c r="AS120" s="92">
        <v>0</v>
      </c>
      <c r="AT120" s="92">
        <v>0</v>
      </c>
      <c r="AU120" s="92">
        <v>0</v>
      </c>
      <c r="AV120" s="92">
        <v>0</v>
      </c>
      <c r="AW120" s="93">
        <v>0</v>
      </c>
      <c r="AX120" s="93">
        <v>0</v>
      </c>
      <c r="AY120" s="93">
        <v>0</v>
      </c>
      <c r="AZ120" s="93">
        <v>0</v>
      </c>
      <c r="BA120" s="93">
        <v>0</v>
      </c>
      <c r="BB120" s="93">
        <v>0</v>
      </c>
      <c r="BC120" s="153">
        <v>80</v>
      </c>
      <c r="BD120" s="153">
        <v>332</v>
      </c>
    </row>
    <row r="121" spans="1:56" s="175" customFormat="1" x14ac:dyDescent="0.25">
      <c r="A121" s="9">
        <v>41908</v>
      </c>
      <c r="B121" s="149" t="s">
        <v>124</v>
      </c>
      <c r="C121" s="149" t="s">
        <v>86</v>
      </c>
      <c r="D121" s="150" t="s">
        <v>118</v>
      </c>
      <c r="E121" s="153">
        <v>42</v>
      </c>
      <c r="F121" s="153">
        <v>136</v>
      </c>
      <c r="G121" s="264">
        <v>43.196300506591797</v>
      </c>
      <c r="H121" s="264">
        <v>4.19999985024333E-3</v>
      </c>
      <c r="I121" s="264">
        <v>74852.8125</v>
      </c>
      <c r="J121" s="92">
        <v>0</v>
      </c>
      <c r="K121" s="153">
        <v>152032</v>
      </c>
      <c r="L121" s="264">
        <v>97.206512451171875</v>
      </c>
      <c r="M121" s="153">
        <v>71761</v>
      </c>
      <c r="N121" s="264">
        <v>0</v>
      </c>
      <c r="O121" s="153">
        <v>4106</v>
      </c>
      <c r="P121" s="264">
        <v>0</v>
      </c>
      <c r="Q121" s="153">
        <v>7059</v>
      </c>
      <c r="R121" s="264">
        <v>99.971664428710938</v>
      </c>
      <c r="S121" s="153">
        <v>50242</v>
      </c>
      <c r="T121" s="264">
        <v>99.944267272949219</v>
      </c>
      <c r="U121" s="264">
        <v>99.732101440429688</v>
      </c>
      <c r="V121" s="264">
        <v>99.835563659667969</v>
      </c>
      <c r="W121" s="264">
        <v>99.703842163085938</v>
      </c>
      <c r="X121" s="264">
        <v>99.779922485351563</v>
      </c>
      <c r="Y121" s="153">
        <v>72598</v>
      </c>
      <c r="Z121" s="264">
        <v>99.899444580078125</v>
      </c>
      <c r="AA121" s="153">
        <v>13803</v>
      </c>
      <c r="AB121" s="264">
        <v>99.8551025390625</v>
      </c>
      <c r="AC121" s="153">
        <v>4088</v>
      </c>
      <c r="AD121" s="264">
        <v>0.44031310081481934</v>
      </c>
      <c r="AE121" s="153">
        <v>267</v>
      </c>
      <c r="AF121" s="264">
        <v>96.62921142578125</v>
      </c>
      <c r="AG121" s="153">
        <v>71328</v>
      </c>
      <c r="AH121" s="264">
        <v>0.14860923588275909</v>
      </c>
      <c r="AI121" s="153">
        <v>872</v>
      </c>
      <c r="AJ121" s="264">
        <v>91.399085998535156</v>
      </c>
      <c r="AK121" s="264">
        <v>1.7778280973434448</v>
      </c>
      <c r="AL121" s="264">
        <v>7.9894848167896271E-2</v>
      </c>
      <c r="AM121" s="264">
        <v>0</v>
      </c>
      <c r="AN121" s="264">
        <v>0</v>
      </c>
      <c r="AO121" s="92">
        <v>0</v>
      </c>
      <c r="AP121" s="92">
        <v>0</v>
      </c>
      <c r="AQ121" s="92">
        <v>0</v>
      </c>
      <c r="AR121" s="92">
        <v>0</v>
      </c>
      <c r="AS121" s="92">
        <v>0</v>
      </c>
      <c r="AT121" s="92">
        <v>0</v>
      </c>
      <c r="AU121" s="92">
        <v>0</v>
      </c>
      <c r="AV121" s="92">
        <v>0</v>
      </c>
      <c r="AW121" s="93">
        <v>0</v>
      </c>
      <c r="AX121" s="93">
        <v>0</v>
      </c>
      <c r="AY121" s="93">
        <v>0</v>
      </c>
      <c r="AZ121" s="93">
        <v>0</v>
      </c>
      <c r="BA121" s="93">
        <v>0</v>
      </c>
      <c r="BB121" s="93">
        <v>0</v>
      </c>
      <c r="BC121" s="153">
        <v>30</v>
      </c>
      <c r="BD121" s="153">
        <v>130</v>
      </c>
    </row>
    <row r="122" spans="1:56" s="175" customFormat="1" x14ac:dyDescent="0.25">
      <c r="A122" s="9">
        <v>41908</v>
      </c>
      <c r="B122" s="149" t="s">
        <v>78</v>
      </c>
      <c r="C122" s="149" t="s">
        <v>86</v>
      </c>
      <c r="D122" s="150" t="s">
        <v>118</v>
      </c>
      <c r="E122" s="153">
        <v>33</v>
      </c>
      <c r="F122" s="153">
        <v>107</v>
      </c>
      <c r="G122" s="264">
        <v>74.317192077636719</v>
      </c>
      <c r="H122" s="264">
        <v>7.0799998939037323E-2</v>
      </c>
      <c r="I122" s="264">
        <v>65803.9921875</v>
      </c>
      <c r="J122" s="92">
        <v>0</v>
      </c>
      <c r="K122" s="153">
        <v>94697</v>
      </c>
      <c r="L122" s="264">
        <v>100.75820922851562</v>
      </c>
      <c r="M122" s="153">
        <v>78069</v>
      </c>
      <c r="N122" s="264">
        <v>0</v>
      </c>
      <c r="O122" s="153">
        <v>7124</v>
      </c>
      <c r="P122" s="264">
        <v>0</v>
      </c>
      <c r="Q122" s="153">
        <v>16620</v>
      </c>
      <c r="R122" s="264">
        <v>99.981948852539063</v>
      </c>
      <c r="S122" s="153">
        <v>52123</v>
      </c>
      <c r="T122" s="264">
        <v>99.946281433105469</v>
      </c>
      <c r="U122" s="264">
        <v>99.775405883789063</v>
      </c>
      <c r="V122" s="264">
        <v>99.888557434082031</v>
      </c>
      <c r="W122" s="264">
        <v>99.757392883300781</v>
      </c>
      <c r="X122" s="264">
        <v>99.83489990234375</v>
      </c>
      <c r="Y122" s="153">
        <v>76431</v>
      </c>
      <c r="Z122" s="264">
        <v>99.93719482421875</v>
      </c>
      <c r="AA122" s="153">
        <v>11911</v>
      </c>
      <c r="AB122" s="264">
        <v>99.798507690429687</v>
      </c>
      <c r="AC122" s="153">
        <v>7085</v>
      </c>
      <c r="AD122" s="264">
        <v>0.18348623812198639</v>
      </c>
      <c r="AE122" s="153">
        <v>417</v>
      </c>
      <c r="AF122" s="264">
        <v>98.321342468261719</v>
      </c>
      <c r="AG122" s="153">
        <v>78345</v>
      </c>
      <c r="AH122" s="264">
        <v>0.1480630487203598</v>
      </c>
      <c r="AI122" s="153">
        <v>714</v>
      </c>
      <c r="AJ122" s="264">
        <v>95.798316955566406</v>
      </c>
      <c r="AK122" s="264">
        <v>1.6813883781433105</v>
      </c>
      <c r="AL122" s="264">
        <v>5.8644842356443405E-2</v>
      </c>
      <c r="AM122" s="264">
        <v>0</v>
      </c>
      <c r="AN122" s="264">
        <v>0</v>
      </c>
      <c r="AO122" s="92">
        <v>0</v>
      </c>
      <c r="AP122" s="92">
        <v>0</v>
      </c>
      <c r="AQ122" s="92">
        <v>0</v>
      </c>
      <c r="AR122" s="92">
        <v>0</v>
      </c>
      <c r="AS122" s="92">
        <v>0</v>
      </c>
      <c r="AT122" s="92">
        <v>0</v>
      </c>
      <c r="AU122" s="92">
        <v>0</v>
      </c>
      <c r="AV122" s="92">
        <v>0</v>
      </c>
      <c r="AW122" s="93">
        <v>0</v>
      </c>
      <c r="AX122" s="93">
        <v>0</v>
      </c>
      <c r="AY122" s="93">
        <v>0</v>
      </c>
      <c r="AZ122" s="93">
        <v>0</v>
      </c>
      <c r="BA122" s="93">
        <v>0</v>
      </c>
      <c r="BB122" s="93">
        <v>0</v>
      </c>
      <c r="BC122" s="153">
        <v>23</v>
      </c>
      <c r="BD122" s="153">
        <v>104</v>
      </c>
    </row>
    <row r="123" spans="1:56" s="175" customFormat="1" x14ac:dyDescent="0.25">
      <c r="A123" s="9">
        <v>41908</v>
      </c>
      <c r="B123" s="149" t="s">
        <v>79</v>
      </c>
      <c r="C123" s="149" t="s">
        <v>86</v>
      </c>
      <c r="D123" s="150" t="s">
        <v>119</v>
      </c>
      <c r="E123" s="153">
        <v>77</v>
      </c>
      <c r="F123" s="153">
        <v>267</v>
      </c>
      <c r="G123" s="264">
        <v>71.455093383789063</v>
      </c>
      <c r="H123" s="264">
        <v>0</v>
      </c>
      <c r="I123" s="264">
        <v>184083.828125</v>
      </c>
      <c r="J123" s="92">
        <v>0</v>
      </c>
      <c r="K123" s="153">
        <v>86378</v>
      </c>
      <c r="L123" s="264">
        <v>91.783790588378906</v>
      </c>
      <c r="M123" s="153">
        <v>157786</v>
      </c>
      <c r="N123" s="264">
        <v>0</v>
      </c>
      <c r="O123" s="153">
        <v>6061</v>
      </c>
      <c r="P123" s="264">
        <v>0</v>
      </c>
      <c r="Q123" s="153">
        <v>12271</v>
      </c>
      <c r="R123" s="264">
        <v>99.918510437011719</v>
      </c>
      <c r="S123" s="153">
        <v>110413</v>
      </c>
      <c r="T123" s="264">
        <v>99.906715393066406</v>
      </c>
      <c r="U123" s="264">
        <v>99.6865234375</v>
      </c>
      <c r="V123" s="264">
        <v>99.71417236328125</v>
      </c>
      <c r="W123" s="264">
        <v>99.60528564453125</v>
      </c>
      <c r="X123" s="264">
        <v>99.62115478515625</v>
      </c>
      <c r="Y123" s="153">
        <v>163165</v>
      </c>
      <c r="Z123" s="264">
        <v>99.907455444335938</v>
      </c>
      <c r="AA123" s="153">
        <v>36113</v>
      </c>
      <c r="AB123" s="264">
        <v>99.883697509765625</v>
      </c>
      <c r="AC123" s="153">
        <v>6094</v>
      </c>
      <c r="AD123" s="264">
        <v>0.32819166779518127</v>
      </c>
      <c r="AE123" s="153">
        <v>443</v>
      </c>
      <c r="AF123" s="264">
        <v>95.7110595703125</v>
      </c>
      <c r="AG123" s="153">
        <v>157097</v>
      </c>
      <c r="AH123" s="264">
        <v>0.14767946302890778</v>
      </c>
      <c r="AI123" s="153">
        <v>1545</v>
      </c>
      <c r="AJ123" s="264">
        <v>96.569580078125</v>
      </c>
      <c r="AK123" s="264">
        <v>1.365315318107605</v>
      </c>
      <c r="AL123" s="264">
        <v>7.6091378927230835E-2</v>
      </c>
      <c r="AM123" s="264">
        <v>0</v>
      </c>
      <c r="AN123" s="264">
        <v>0</v>
      </c>
      <c r="AO123" s="92">
        <v>0</v>
      </c>
      <c r="AP123" s="92">
        <v>0</v>
      </c>
      <c r="AQ123" s="92">
        <v>0</v>
      </c>
      <c r="AR123" s="92">
        <v>0</v>
      </c>
      <c r="AS123" s="92">
        <v>0</v>
      </c>
      <c r="AT123" s="92">
        <v>0</v>
      </c>
      <c r="AU123" s="92">
        <v>0</v>
      </c>
      <c r="AV123" s="92">
        <v>0</v>
      </c>
      <c r="AW123" s="93">
        <v>0</v>
      </c>
      <c r="AX123" s="93">
        <v>0</v>
      </c>
      <c r="AY123" s="93">
        <v>2</v>
      </c>
      <c r="AZ123" s="93">
        <v>0</v>
      </c>
      <c r="BA123" s="93">
        <v>0</v>
      </c>
      <c r="BB123" s="93">
        <v>0</v>
      </c>
      <c r="BC123" s="153">
        <v>92</v>
      </c>
      <c r="BD123" s="153">
        <v>255</v>
      </c>
    </row>
    <row r="124" spans="1:56" s="175" customFormat="1" x14ac:dyDescent="0.25">
      <c r="A124" s="9">
        <v>41908</v>
      </c>
      <c r="B124" s="149" t="s">
        <v>80</v>
      </c>
      <c r="C124" s="149" t="s">
        <v>86</v>
      </c>
      <c r="D124" s="150" t="s">
        <v>119</v>
      </c>
      <c r="E124" s="153">
        <v>57</v>
      </c>
      <c r="F124" s="153">
        <v>180</v>
      </c>
      <c r="G124" s="264">
        <v>48.870491027832031</v>
      </c>
      <c r="H124" s="264">
        <v>4.19999985024333E-3</v>
      </c>
      <c r="I124" s="264">
        <v>111991.296875</v>
      </c>
      <c r="J124" s="92">
        <v>0</v>
      </c>
      <c r="K124" s="153">
        <v>56793</v>
      </c>
      <c r="L124" s="264">
        <v>89.141265869140625</v>
      </c>
      <c r="M124" s="153">
        <v>83206</v>
      </c>
      <c r="N124" s="264">
        <v>0</v>
      </c>
      <c r="O124" s="153">
        <v>3794</v>
      </c>
      <c r="P124" s="264">
        <v>0</v>
      </c>
      <c r="Q124" s="153">
        <v>6805</v>
      </c>
      <c r="R124" s="264">
        <v>99.955917358398438</v>
      </c>
      <c r="S124" s="153">
        <v>56358</v>
      </c>
      <c r="T124" s="264">
        <v>99.939674377441406</v>
      </c>
      <c r="U124" s="264">
        <v>99.815498352050781</v>
      </c>
      <c r="V124" s="264">
        <v>99.879814147949219</v>
      </c>
      <c r="W124" s="264">
        <v>99.771499633789063</v>
      </c>
      <c r="X124" s="264">
        <v>99.819564819335938</v>
      </c>
      <c r="Y124" s="153">
        <v>89050</v>
      </c>
      <c r="Z124" s="264">
        <v>99.895561218261719</v>
      </c>
      <c r="AA124" s="153">
        <v>17393</v>
      </c>
      <c r="AB124" s="264">
        <v>99.925254821777344</v>
      </c>
      <c r="AC124" s="153">
        <v>3865</v>
      </c>
      <c r="AD124" s="264">
        <v>0.20698577165603638</v>
      </c>
      <c r="AE124" s="153">
        <v>215</v>
      </c>
      <c r="AF124" s="264">
        <v>98.139533996582031</v>
      </c>
      <c r="AG124" s="153">
        <v>83478</v>
      </c>
      <c r="AH124" s="264">
        <v>0.14974005520343781</v>
      </c>
      <c r="AI124" s="153">
        <v>650</v>
      </c>
      <c r="AJ124" s="264">
        <v>96.307693481445313</v>
      </c>
      <c r="AK124" s="264">
        <v>1.7324522733688354</v>
      </c>
      <c r="AL124" s="264">
        <v>5.5630519986152649E-2</v>
      </c>
      <c r="AM124" s="264">
        <v>0</v>
      </c>
      <c r="AN124" s="264">
        <v>0</v>
      </c>
      <c r="AO124" s="92">
        <v>0</v>
      </c>
      <c r="AP124" s="92">
        <v>0</v>
      </c>
      <c r="AQ124" s="92">
        <v>0</v>
      </c>
      <c r="AR124" s="92">
        <v>0</v>
      </c>
      <c r="AS124" s="92">
        <v>0</v>
      </c>
      <c r="AT124" s="92">
        <v>0</v>
      </c>
      <c r="AU124" s="92">
        <v>0</v>
      </c>
      <c r="AV124" s="92">
        <v>0</v>
      </c>
      <c r="AW124" s="93">
        <v>0</v>
      </c>
      <c r="AX124" s="93">
        <v>0</v>
      </c>
      <c r="AY124" s="93">
        <v>0</v>
      </c>
      <c r="AZ124" s="93">
        <v>0</v>
      </c>
      <c r="BA124" s="93">
        <v>0</v>
      </c>
      <c r="BB124" s="93">
        <v>0</v>
      </c>
      <c r="BC124" s="153">
        <v>34</v>
      </c>
      <c r="BD124" s="153">
        <v>179</v>
      </c>
    </row>
    <row r="125" spans="1:56" s="175" customFormat="1" x14ac:dyDescent="0.25">
      <c r="A125" s="9">
        <v>41908</v>
      </c>
      <c r="B125" s="149" t="s">
        <v>81</v>
      </c>
      <c r="C125" s="149" t="s">
        <v>86</v>
      </c>
      <c r="D125" s="150" t="s">
        <v>119</v>
      </c>
      <c r="E125" s="153">
        <v>40</v>
      </c>
      <c r="F125" s="153">
        <v>136</v>
      </c>
      <c r="G125" s="264">
        <v>47.778594970703125</v>
      </c>
      <c r="H125" s="264">
        <v>3.7500001490116119E-2</v>
      </c>
      <c r="I125" s="264">
        <v>93225.6875</v>
      </c>
      <c r="J125" s="92">
        <v>0</v>
      </c>
      <c r="K125" s="153">
        <v>126024</v>
      </c>
      <c r="L125" s="264">
        <v>90.250267028808594</v>
      </c>
      <c r="M125" s="153">
        <v>71463</v>
      </c>
      <c r="N125" s="264">
        <v>0</v>
      </c>
      <c r="O125" s="153">
        <v>3822</v>
      </c>
      <c r="P125" s="264">
        <v>0</v>
      </c>
      <c r="Q125" s="153">
        <v>9041</v>
      </c>
      <c r="R125" s="264">
        <v>99.955757141113281</v>
      </c>
      <c r="S125" s="153">
        <v>49750</v>
      </c>
      <c r="T125" s="264">
        <v>99.947738647460938</v>
      </c>
      <c r="U125" s="264">
        <v>99.764518737792969</v>
      </c>
      <c r="V125" s="264">
        <v>99.720138549804688</v>
      </c>
      <c r="W125" s="264">
        <v>99.720382690429688</v>
      </c>
      <c r="X125" s="264">
        <v>99.668022155761719</v>
      </c>
      <c r="Y125" s="153">
        <v>82781</v>
      </c>
      <c r="Z125" s="264">
        <v>99.908187866210937</v>
      </c>
      <c r="AA125" s="153">
        <v>18873</v>
      </c>
      <c r="AB125" s="264">
        <v>99.904624938964844</v>
      </c>
      <c r="AC125" s="153">
        <v>3775</v>
      </c>
      <c r="AD125" s="264">
        <v>7.9470202326774597E-2</v>
      </c>
      <c r="AE125" s="153">
        <v>213</v>
      </c>
      <c r="AF125" s="264">
        <v>98.591552734375</v>
      </c>
      <c r="AG125" s="153">
        <v>71587</v>
      </c>
      <c r="AH125" s="264">
        <v>0.1215304434299469</v>
      </c>
      <c r="AI125" s="153">
        <v>686</v>
      </c>
      <c r="AJ125" s="264">
        <v>96.064140319824219</v>
      </c>
      <c r="AK125" s="264">
        <v>1.4074608087539673</v>
      </c>
      <c r="AL125" s="264">
        <v>5.6784551590681076E-2</v>
      </c>
      <c r="AM125" s="264">
        <v>0</v>
      </c>
      <c r="AN125" s="264">
        <v>0</v>
      </c>
      <c r="AO125" s="92">
        <v>0</v>
      </c>
      <c r="AP125" s="92">
        <v>0</v>
      </c>
      <c r="AQ125" s="92">
        <v>0</v>
      </c>
      <c r="AR125" s="92">
        <v>0</v>
      </c>
      <c r="AS125" s="92">
        <v>0</v>
      </c>
      <c r="AT125" s="92">
        <v>0</v>
      </c>
      <c r="AU125" s="92">
        <v>0</v>
      </c>
      <c r="AV125" s="92">
        <v>0</v>
      </c>
      <c r="AW125" s="93">
        <v>0</v>
      </c>
      <c r="AX125" s="93">
        <v>0</v>
      </c>
      <c r="AY125" s="93">
        <v>0</v>
      </c>
      <c r="AZ125" s="93">
        <v>0</v>
      </c>
      <c r="BA125" s="93">
        <v>0</v>
      </c>
      <c r="BB125" s="93">
        <v>0</v>
      </c>
      <c r="BC125" s="153">
        <v>42</v>
      </c>
      <c r="BD125" s="153">
        <v>134</v>
      </c>
    </row>
    <row r="126" spans="1:56" s="175" customFormat="1" x14ac:dyDescent="0.25">
      <c r="A126" s="9">
        <v>41908</v>
      </c>
      <c r="B126" s="149" t="s">
        <v>125</v>
      </c>
      <c r="C126" s="149" t="s">
        <v>86</v>
      </c>
      <c r="D126" s="150" t="s">
        <v>119</v>
      </c>
      <c r="E126" s="153">
        <v>16</v>
      </c>
      <c r="F126" s="153">
        <v>62</v>
      </c>
      <c r="G126" s="264">
        <v>43.366695404052734</v>
      </c>
      <c r="H126" s="264">
        <v>0.38750001788139343</v>
      </c>
      <c r="I126" s="264">
        <v>42980.16796875</v>
      </c>
      <c r="J126" s="92">
        <v>0</v>
      </c>
      <c r="K126" s="153">
        <v>126024</v>
      </c>
      <c r="L126" s="264">
        <v>90.250267028808594</v>
      </c>
      <c r="M126" s="153">
        <v>48224</v>
      </c>
      <c r="N126" s="264">
        <v>0</v>
      </c>
      <c r="O126" s="153">
        <v>4097</v>
      </c>
      <c r="P126" s="264">
        <v>0</v>
      </c>
      <c r="Q126" s="153">
        <v>7050</v>
      </c>
      <c r="R126" s="264">
        <v>99.9290771484375</v>
      </c>
      <c r="S126" s="153">
        <v>34969</v>
      </c>
      <c r="T126" s="264">
        <v>99.88275146484375</v>
      </c>
      <c r="U126" s="264">
        <v>99.633880615234375</v>
      </c>
      <c r="V126" s="264">
        <v>99.637107849121094</v>
      </c>
      <c r="W126" s="264">
        <v>99.563217163085938</v>
      </c>
      <c r="X126" s="264">
        <v>99.520286560058594</v>
      </c>
      <c r="Y126" s="153">
        <v>53370</v>
      </c>
      <c r="Z126" s="264">
        <v>99.91943359375</v>
      </c>
      <c r="AA126" s="153">
        <v>10415</v>
      </c>
      <c r="AB126" s="264">
        <v>99.84637451171875</v>
      </c>
      <c r="AC126" s="153">
        <v>4156</v>
      </c>
      <c r="AD126" s="264">
        <v>7.2184793651103973E-2</v>
      </c>
      <c r="AE126" s="153">
        <v>253</v>
      </c>
      <c r="AF126" s="264">
        <v>95.256919860839844</v>
      </c>
      <c r="AG126" s="153">
        <v>47521</v>
      </c>
      <c r="AH126" s="264">
        <v>0.12625996768474579</v>
      </c>
      <c r="AI126" s="153">
        <v>474</v>
      </c>
      <c r="AJ126" s="264">
        <v>86.919830322265625</v>
      </c>
      <c r="AK126" s="264">
        <v>1.2996211051940918</v>
      </c>
      <c r="AL126" s="264">
        <v>5.6262906640768051E-2</v>
      </c>
      <c r="AM126" s="264">
        <v>0</v>
      </c>
      <c r="AN126" s="264">
        <v>0</v>
      </c>
      <c r="AO126" s="92">
        <v>0</v>
      </c>
      <c r="AP126" s="92">
        <v>0</v>
      </c>
      <c r="AQ126" s="92">
        <v>0</v>
      </c>
      <c r="AR126" s="92">
        <v>0</v>
      </c>
      <c r="AS126" s="92">
        <v>0</v>
      </c>
      <c r="AT126" s="92">
        <v>0</v>
      </c>
      <c r="AU126" s="92">
        <v>0</v>
      </c>
      <c r="AV126" s="92">
        <v>0</v>
      </c>
      <c r="AW126" s="93">
        <v>0</v>
      </c>
      <c r="AX126" s="93">
        <v>0</v>
      </c>
      <c r="AY126" s="93">
        <v>0</v>
      </c>
      <c r="AZ126" s="93">
        <v>0</v>
      </c>
      <c r="BA126" s="93">
        <v>0</v>
      </c>
      <c r="BB126" s="93">
        <v>0</v>
      </c>
      <c r="BC126" s="153">
        <v>19</v>
      </c>
      <c r="BD126" s="153">
        <v>61</v>
      </c>
    </row>
    <row r="127" spans="1:56" s="175" customFormat="1" x14ac:dyDescent="0.25">
      <c r="A127" s="9">
        <v>41908</v>
      </c>
      <c r="B127" s="151" t="s">
        <v>82</v>
      </c>
      <c r="C127" s="151" t="s">
        <v>86</v>
      </c>
      <c r="D127" s="152" t="s">
        <v>120</v>
      </c>
      <c r="E127" s="160">
        <v>51</v>
      </c>
      <c r="F127" s="160">
        <v>169</v>
      </c>
      <c r="G127" s="266">
        <v>49.333713531494141</v>
      </c>
      <c r="H127" s="266">
        <v>4.19999985024333E-3</v>
      </c>
      <c r="I127" s="266">
        <v>107256.90625</v>
      </c>
      <c r="J127" s="157">
        <v>0</v>
      </c>
      <c r="K127" s="160">
        <v>65212</v>
      </c>
      <c r="L127" s="266">
        <v>88.9759521484375</v>
      </c>
      <c r="M127" s="160">
        <v>57849</v>
      </c>
      <c r="N127" s="266">
        <v>0</v>
      </c>
      <c r="O127" s="160">
        <v>5210</v>
      </c>
      <c r="P127" s="266">
        <v>0</v>
      </c>
      <c r="Q127" s="160">
        <v>10437</v>
      </c>
      <c r="R127" s="266">
        <v>99.923347473144531</v>
      </c>
      <c r="S127" s="160">
        <v>42471</v>
      </c>
      <c r="T127" s="266">
        <v>99.917587280273438</v>
      </c>
      <c r="U127" s="266">
        <v>99.712089538574219</v>
      </c>
      <c r="V127" s="266">
        <v>99.847877502441406</v>
      </c>
      <c r="W127" s="266">
        <v>99.635658264160156</v>
      </c>
      <c r="X127" s="266">
        <v>99.765586853027344</v>
      </c>
      <c r="Y127" s="160">
        <v>57548</v>
      </c>
      <c r="Z127" s="266">
        <v>99.94439697265625</v>
      </c>
      <c r="AA127" s="160">
        <v>11626</v>
      </c>
      <c r="AB127" s="266">
        <v>99.793563842773438</v>
      </c>
      <c r="AC127" s="160">
        <v>5294</v>
      </c>
      <c r="AD127" s="266">
        <v>0.30222892761230469</v>
      </c>
      <c r="AE127" s="160">
        <v>404</v>
      </c>
      <c r="AF127" s="266">
        <v>99.752471923828125</v>
      </c>
      <c r="AG127" s="160">
        <v>57933</v>
      </c>
      <c r="AH127" s="266">
        <v>0.28308564424514771</v>
      </c>
      <c r="AI127" s="160">
        <v>590</v>
      </c>
      <c r="AJ127" s="266">
        <v>97.457626342773438</v>
      </c>
      <c r="AK127" s="266">
        <v>1.9009947776794434</v>
      </c>
      <c r="AL127" s="266">
        <v>7.0871010422706604E-2</v>
      </c>
      <c r="AM127" s="266">
        <v>0</v>
      </c>
      <c r="AN127" s="266">
        <v>0</v>
      </c>
      <c r="AO127" s="157">
        <v>0</v>
      </c>
      <c r="AP127" s="157">
        <v>0</v>
      </c>
      <c r="AQ127" s="157">
        <v>0</v>
      </c>
      <c r="AR127" s="157">
        <v>0</v>
      </c>
      <c r="AS127" s="157">
        <v>0</v>
      </c>
      <c r="AT127" s="157">
        <v>0</v>
      </c>
      <c r="AU127" s="157">
        <v>0</v>
      </c>
      <c r="AV127" s="157">
        <v>0</v>
      </c>
      <c r="AW127" s="159">
        <v>0</v>
      </c>
      <c r="AX127" s="159">
        <v>0</v>
      </c>
      <c r="AY127" s="159">
        <v>2</v>
      </c>
      <c r="AZ127" s="159">
        <v>2</v>
      </c>
      <c r="BA127" s="159">
        <v>0</v>
      </c>
      <c r="BB127" s="159">
        <v>0</v>
      </c>
      <c r="BC127" s="160">
        <v>30</v>
      </c>
      <c r="BD127" s="160">
        <v>166</v>
      </c>
    </row>
    <row r="128" spans="1:56" s="175" customFormat="1" x14ac:dyDescent="0.25">
      <c r="A128" s="9">
        <v>41908</v>
      </c>
      <c r="B128" s="151" t="s">
        <v>83</v>
      </c>
      <c r="C128" s="151" t="s">
        <v>86</v>
      </c>
      <c r="D128" s="152" t="s">
        <v>120</v>
      </c>
      <c r="E128" s="160">
        <v>46</v>
      </c>
      <c r="F128" s="160">
        <v>144</v>
      </c>
      <c r="G128" s="266">
        <v>28.045192718505859</v>
      </c>
      <c r="H128" s="266">
        <v>7.0799998939037323E-2</v>
      </c>
      <c r="I128" s="266">
        <v>97619.1328125</v>
      </c>
      <c r="J128" s="157">
        <v>0</v>
      </c>
      <c r="K128" s="160">
        <v>37134</v>
      </c>
      <c r="L128" s="266">
        <v>82.724723815917969</v>
      </c>
      <c r="M128" s="160">
        <v>153570</v>
      </c>
      <c r="N128" s="266">
        <v>0</v>
      </c>
      <c r="O128" s="160">
        <v>3938</v>
      </c>
      <c r="P128" s="266">
        <v>0</v>
      </c>
      <c r="Q128" s="160">
        <v>5664</v>
      </c>
      <c r="R128" s="266">
        <v>99.982345581054688</v>
      </c>
      <c r="S128" s="160">
        <v>32653</v>
      </c>
      <c r="T128" s="266">
        <v>99.926498413085938</v>
      </c>
      <c r="U128" s="266">
        <v>99.685394287109375</v>
      </c>
      <c r="V128" s="266">
        <v>99.775619506835938</v>
      </c>
      <c r="W128" s="266">
        <v>99.667793273925781</v>
      </c>
      <c r="X128" s="266">
        <v>99.702285766601563</v>
      </c>
      <c r="Y128" s="160">
        <v>51807</v>
      </c>
      <c r="Z128" s="266">
        <v>99.915069580078125</v>
      </c>
      <c r="AA128" s="160">
        <v>13743</v>
      </c>
      <c r="AB128" s="266">
        <v>99.810813903808594</v>
      </c>
      <c r="AC128" s="160">
        <v>2218</v>
      </c>
      <c r="AD128" s="266">
        <v>0.36068528890609741</v>
      </c>
      <c r="AE128" s="160">
        <v>132</v>
      </c>
      <c r="AF128" s="266">
        <v>99.242424011230469</v>
      </c>
      <c r="AG128" s="160">
        <v>49582</v>
      </c>
      <c r="AH128" s="266">
        <v>0.34286636114120483</v>
      </c>
      <c r="AI128" s="160">
        <v>319</v>
      </c>
      <c r="AJ128" s="266">
        <v>97.805641174316406</v>
      </c>
      <c r="AK128" s="266">
        <v>1.6581608057022095</v>
      </c>
      <c r="AL128" s="266">
        <v>6.8010419607162476E-2</v>
      </c>
      <c r="AM128" s="266">
        <v>0</v>
      </c>
      <c r="AN128" s="266">
        <v>0</v>
      </c>
      <c r="AO128" s="157">
        <v>0</v>
      </c>
      <c r="AP128" s="157">
        <v>0</v>
      </c>
      <c r="AQ128" s="157">
        <v>0</v>
      </c>
      <c r="AR128" s="157">
        <v>0</v>
      </c>
      <c r="AS128" s="157">
        <v>0</v>
      </c>
      <c r="AT128" s="157">
        <v>0</v>
      </c>
      <c r="AU128" s="157">
        <v>0</v>
      </c>
      <c r="AV128" s="157">
        <v>0</v>
      </c>
      <c r="AW128" s="159">
        <v>0</v>
      </c>
      <c r="AX128" s="159">
        <v>0</v>
      </c>
      <c r="AY128" s="159">
        <v>0</v>
      </c>
      <c r="AZ128" s="159">
        <v>0</v>
      </c>
      <c r="BA128" s="159">
        <v>0</v>
      </c>
      <c r="BB128" s="159">
        <v>0</v>
      </c>
      <c r="BC128" s="160">
        <v>31</v>
      </c>
      <c r="BD128" s="160">
        <v>142</v>
      </c>
    </row>
    <row r="129" spans="1:56" s="175" customFormat="1" x14ac:dyDescent="0.25">
      <c r="A129" s="9">
        <v>41908</v>
      </c>
      <c r="B129" s="117" t="s">
        <v>85</v>
      </c>
      <c r="C129" s="117" t="s">
        <v>86</v>
      </c>
      <c r="D129" s="121">
        <v>3</v>
      </c>
      <c r="E129" s="89">
        <v>134</v>
      </c>
      <c r="F129" s="89">
        <v>443</v>
      </c>
      <c r="G129" s="263">
        <v>48.705005645751953</v>
      </c>
      <c r="H129" s="263">
        <v>0</v>
      </c>
      <c r="I129" s="263">
        <v>353184.375</v>
      </c>
      <c r="J129" s="88">
        <v>0</v>
      </c>
      <c r="K129" s="89">
        <v>54904</v>
      </c>
      <c r="L129" s="263">
        <v>109.17601776123047</v>
      </c>
      <c r="M129" s="124">
        <v>142163</v>
      </c>
      <c r="N129" s="248">
        <v>0</v>
      </c>
      <c r="O129" s="124">
        <v>3407</v>
      </c>
      <c r="P129" s="248">
        <v>0</v>
      </c>
      <c r="Q129" s="124">
        <v>11305</v>
      </c>
      <c r="R129" s="248">
        <v>99.929237365722656</v>
      </c>
      <c r="S129" s="124">
        <v>104603</v>
      </c>
      <c r="T129" s="248">
        <v>99.905357360839844</v>
      </c>
      <c r="U129" s="248">
        <v>99.73583984375</v>
      </c>
      <c r="V129" s="248">
        <v>99.890266418457031</v>
      </c>
      <c r="W129" s="248">
        <v>99.665267944335937</v>
      </c>
      <c r="X129" s="248">
        <v>99.795730590820312</v>
      </c>
      <c r="Y129" s="124">
        <v>239938</v>
      </c>
      <c r="Z129" s="248">
        <v>99.901641845703125</v>
      </c>
      <c r="AA129" s="124">
        <v>54587</v>
      </c>
      <c r="AB129" s="248">
        <v>99.791160583496094</v>
      </c>
      <c r="AC129" s="124">
        <v>3432</v>
      </c>
      <c r="AD129" s="248">
        <v>0.46620047092437744</v>
      </c>
      <c r="AE129" s="124">
        <v>226</v>
      </c>
      <c r="AF129" s="248">
        <v>96.902656555175781</v>
      </c>
      <c r="AG129" s="124">
        <v>143059</v>
      </c>
      <c r="AH129" s="248">
        <v>0.27121677994728088</v>
      </c>
      <c r="AI129" s="124">
        <v>1012</v>
      </c>
      <c r="AJ129" s="248">
        <v>97.332015991210937</v>
      </c>
      <c r="AK129" s="248">
        <v>1.3120344877243042</v>
      </c>
      <c r="AL129" s="248">
        <v>6.6509038209915161E-2</v>
      </c>
      <c r="AM129" s="269">
        <v>0</v>
      </c>
      <c r="AN129" s="269">
        <v>0</v>
      </c>
      <c r="AO129" s="119">
        <v>0</v>
      </c>
      <c r="AP129" s="119">
        <v>0</v>
      </c>
      <c r="AQ129" s="119">
        <v>0</v>
      </c>
      <c r="AR129" s="119">
        <v>0</v>
      </c>
      <c r="AS129" s="119">
        <v>0</v>
      </c>
      <c r="AT129" s="119">
        <v>0</v>
      </c>
      <c r="AU129" s="119">
        <v>0</v>
      </c>
      <c r="AV129" s="119">
        <v>0</v>
      </c>
      <c r="AW129" s="124">
        <v>0</v>
      </c>
      <c r="AX129" s="124">
        <v>0</v>
      </c>
      <c r="AY129" s="124">
        <v>0</v>
      </c>
      <c r="AZ129" s="124">
        <v>0</v>
      </c>
      <c r="BA129" s="124">
        <v>0</v>
      </c>
      <c r="BB129" s="124">
        <v>0</v>
      </c>
      <c r="BC129" s="124">
        <v>137</v>
      </c>
      <c r="BD129" s="124">
        <v>432</v>
      </c>
    </row>
    <row r="130" spans="1:56" s="175" customFormat="1" x14ac:dyDescent="0.25">
      <c r="A130" s="9">
        <v>41908</v>
      </c>
      <c r="B130" s="118" t="s">
        <v>84</v>
      </c>
      <c r="C130" s="118" t="s">
        <v>87</v>
      </c>
      <c r="D130" s="122">
        <v>2</v>
      </c>
      <c r="E130" s="153">
        <v>194</v>
      </c>
      <c r="F130" s="153">
        <v>582</v>
      </c>
      <c r="G130" s="264">
        <v>88.720000000000027</v>
      </c>
      <c r="H130" s="264">
        <v>0.01</v>
      </c>
      <c r="I130" s="264">
        <v>662396.47793096048</v>
      </c>
      <c r="J130" s="91">
        <v>65535</v>
      </c>
      <c r="K130" s="153">
        <v>141888</v>
      </c>
      <c r="L130" s="264">
        <v>90.895637512207031</v>
      </c>
      <c r="M130" s="133">
        <v>395093</v>
      </c>
      <c r="N130" s="267">
        <v>0</v>
      </c>
      <c r="O130" s="133">
        <v>5031</v>
      </c>
      <c r="P130" s="267">
        <v>0</v>
      </c>
      <c r="Q130" s="133">
        <v>4442</v>
      </c>
      <c r="R130" s="267">
        <v>99.954975236380008</v>
      </c>
      <c r="S130" s="133">
        <v>305827</v>
      </c>
      <c r="T130" s="267">
        <v>99.971879526660501</v>
      </c>
      <c r="U130" s="267">
        <v>99.821109123434709</v>
      </c>
      <c r="V130" s="267">
        <v>99.841809396774934</v>
      </c>
      <c r="W130" s="267">
        <v>99.776164905009026</v>
      </c>
      <c r="X130" s="267">
        <v>99.813733407381847</v>
      </c>
      <c r="Y130" s="133">
        <v>1578935</v>
      </c>
      <c r="Z130" s="267">
        <v>99.857435549911813</v>
      </c>
      <c r="AA130" s="133">
        <v>631</v>
      </c>
      <c r="AB130" s="267">
        <v>92.076069730586369</v>
      </c>
      <c r="AC130" s="133">
        <v>4634</v>
      </c>
      <c r="AD130" s="267">
        <v>0.19421665947345707</v>
      </c>
      <c r="AE130" s="133">
        <v>412</v>
      </c>
      <c r="AF130" s="267">
        <v>96.601941747572823</v>
      </c>
      <c r="AG130" s="133">
        <v>391887</v>
      </c>
      <c r="AH130" s="267">
        <v>0.15718816903852387</v>
      </c>
      <c r="AI130" s="133">
        <v>1285</v>
      </c>
      <c r="AJ130" s="267">
        <v>95.330739299610897</v>
      </c>
      <c r="AK130" s="267">
        <v>3.7214008142605639</v>
      </c>
      <c r="AL130" s="267">
        <v>0.33023809523809522</v>
      </c>
      <c r="AM130" s="270">
        <v>0</v>
      </c>
      <c r="AN130" s="270">
        <v>0</v>
      </c>
      <c r="AO130" s="120">
        <v>0</v>
      </c>
      <c r="AP130" s="120">
        <v>0</v>
      </c>
      <c r="AQ130" s="120">
        <v>0</v>
      </c>
      <c r="AR130" s="120">
        <v>0</v>
      </c>
      <c r="AS130" s="120">
        <v>0</v>
      </c>
      <c r="AT130" s="120">
        <v>0</v>
      </c>
      <c r="AU130" s="120">
        <v>0</v>
      </c>
      <c r="AV130" s="120">
        <v>0</v>
      </c>
      <c r="AW130" s="133">
        <v>0</v>
      </c>
      <c r="AX130" s="133">
        <v>0</v>
      </c>
      <c r="AY130" s="133">
        <v>4</v>
      </c>
      <c r="AZ130" s="133">
        <v>2</v>
      </c>
      <c r="BA130" s="133">
        <v>0</v>
      </c>
      <c r="BB130" s="133">
        <v>0</v>
      </c>
      <c r="BC130" s="133">
        <v>1089</v>
      </c>
      <c r="BD130" s="133">
        <v>1638</v>
      </c>
    </row>
    <row r="131" spans="1:56" s="175" customFormat="1" x14ac:dyDescent="0.25">
      <c r="A131" s="9">
        <v>41907</v>
      </c>
      <c r="B131" s="117" t="s">
        <v>17</v>
      </c>
      <c r="C131" s="117"/>
      <c r="D131" s="121">
        <v>4</v>
      </c>
      <c r="E131" s="89">
        <v>846</v>
      </c>
      <c r="F131" s="89">
        <v>2930</v>
      </c>
      <c r="G131" s="263">
        <v>867.87916069030769</v>
      </c>
      <c r="H131" s="263">
        <v>1.7226000097021461</v>
      </c>
      <c r="I131" s="263">
        <v>2339034.9849192994</v>
      </c>
      <c r="J131" s="88"/>
      <c r="K131" s="89">
        <v>1442232</v>
      </c>
      <c r="L131" s="263">
        <v>93.975865118068953</v>
      </c>
      <c r="M131" s="124">
        <v>1594640</v>
      </c>
      <c r="N131" s="248">
        <v>6.2710077361595402E-5</v>
      </c>
      <c r="O131" s="124">
        <v>77825</v>
      </c>
      <c r="P131" s="248">
        <v>1.2849341886500395E-3</v>
      </c>
      <c r="Q131" s="124">
        <v>146948</v>
      </c>
      <c r="R131" s="248">
        <v>99.905408494885307</v>
      </c>
      <c r="S131" s="124">
        <v>1062797</v>
      </c>
      <c r="T131" s="248">
        <v>99.945238469079612</v>
      </c>
      <c r="U131" s="248">
        <v>99.690383048739207</v>
      </c>
      <c r="V131" s="248">
        <v>99.788994314171433</v>
      </c>
      <c r="W131" s="248">
        <v>99.59608441495881</v>
      </c>
      <c r="X131" s="248">
        <v>99.734348333194944</v>
      </c>
      <c r="Y131" s="124">
        <v>2980499</v>
      </c>
      <c r="Z131" s="248">
        <v>99.902466154871988</v>
      </c>
      <c r="AA131" s="124">
        <v>295315</v>
      </c>
      <c r="AB131" s="248">
        <v>99.819853326214812</v>
      </c>
      <c r="AC131" s="124">
        <v>75603</v>
      </c>
      <c r="AD131" s="248">
        <v>0.31347962155142467</v>
      </c>
      <c r="AE131" s="124">
        <v>5067</v>
      </c>
      <c r="AF131" s="248">
        <v>98.381684442749403</v>
      </c>
      <c r="AG131" s="124">
        <v>1474921</v>
      </c>
      <c r="AH131" s="248">
        <v>0.16611058985231475</v>
      </c>
      <c r="AI131" s="124">
        <v>13449</v>
      </c>
      <c r="AJ131" s="248">
        <v>95.672540383158463</v>
      </c>
      <c r="AK131" s="248">
        <v>1.8551134840962635</v>
      </c>
      <c r="AL131" s="248">
        <v>0.60878077329809854</v>
      </c>
      <c r="AM131" s="269"/>
      <c r="AN131" s="269"/>
      <c r="AO131" s="119"/>
      <c r="AP131" s="119"/>
      <c r="AQ131" s="119"/>
      <c r="AR131" s="119"/>
      <c r="AS131" s="119"/>
      <c r="AT131" s="119"/>
      <c r="AU131" s="119"/>
      <c r="AV131" s="119"/>
      <c r="AW131" s="124">
        <v>0</v>
      </c>
      <c r="AX131" s="124">
        <v>0</v>
      </c>
      <c r="AY131" s="124">
        <v>8</v>
      </c>
      <c r="AZ131" s="124">
        <v>3</v>
      </c>
      <c r="BA131" s="124">
        <v>0</v>
      </c>
      <c r="BB131" s="124">
        <v>0</v>
      </c>
      <c r="BC131" s="124">
        <v>1682</v>
      </c>
      <c r="BD131" s="124">
        <v>3974</v>
      </c>
    </row>
    <row r="132" spans="1:56" s="175" customFormat="1" x14ac:dyDescent="0.25">
      <c r="A132" s="9">
        <v>41907</v>
      </c>
      <c r="B132" s="118" t="s">
        <v>88</v>
      </c>
      <c r="C132" s="118"/>
      <c r="D132" s="122">
        <v>3</v>
      </c>
      <c r="E132" s="153">
        <v>652</v>
      </c>
      <c r="F132" s="153">
        <v>2349</v>
      </c>
      <c r="G132" s="264">
        <v>795.82916069030762</v>
      </c>
      <c r="H132" s="264">
        <v>1.6626000097021461</v>
      </c>
      <c r="I132" s="264">
        <v>1641124.2890625</v>
      </c>
      <c r="J132" s="91"/>
      <c r="K132" s="153">
        <v>1280159</v>
      </c>
      <c r="L132" s="264">
        <v>94.250245089496531</v>
      </c>
      <c r="M132" s="133">
        <v>1254406</v>
      </c>
      <c r="N132" s="267">
        <v>7.9719004663477775E-5</v>
      </c>
      <c r="O132" s="133">
        <v>73628</v>
      </c>
      <c r="P132" s="267">
        <v>1.3581789975510585E-3</v>
      </c>
      <c r="Q132" s="133">
        <v>143329</v>
      </c>
      <c r="R132" s="267">
        <v>99.90860166125772</v>
      </c>
      <c r="S132" s="133">
        <v>799205</v>
      </c>
      <c r="T132" s="267">
        <v>99.93480972869591</v>
      </c>
      <c r="U132" s="267">
        <v>99.686315814202857</v>
      </c>
      <c r="V132" s="267">
        <v>99.773137160656375</v>
      </c>
      <c r="W132" s="267">
        <v>99.595204177595292</v>
      </c>
      <c r="X132" s="267">
        <v>99.708094781852736</v>
      </c>
      <c r="Y132" s="133">
        <v>1404410</v>
      </c>
      <c r="Z132" s="267">
        <v>99.913487138463708</v>
      </c>
      <c r="AA132" s="133">
        <v>294569</v>
      </c>
      <c r="AB132" s="267">
        <v>99.849271257434182</v>
      </c>
      <c r="AC132" s="133">
        <v>71675</v>
      </c>
      <c r="AD132" s="267">
        <v>0.31670735721175247</v>
      </c>
      <c r="AE132" s="133">
        <v>4766</v>
      </c>
      <c r="AF132" s="267">
        <v>98.300460568907084</v>
      </c>
      <c r="AG132" s="133">
        <v>1137427</v>
      </c>
      <c r="AH132" s="267">
        <v>0.16387864653781378</v>
      </c>
      <c r="AI132" s="133">
        <v>12046</v>
      </c>
      <c r="AJ132" s="267">
        <v>95.583595850331903</v>
      </c>
      <c r="AK132" s="267">
        <v>1.6890994409720104</v>
      </c>
      <c r="AL132" s="267">
        <v>6.4429171072940036E-2</v>
      </c>
      <c r="AM132" s="270"/>
      <c r="AN132" s="270"/>
      <c r="AO132" s="120"/>
      <c r="AP132" s="120"/>
      <c r="AQ132" s="120"/>
      <c r="AR132" s="120"/>
      <c r="AS132" s="120"/>
      <c r="AT132" s="120"/>
      <c r="AU132" s="120"/>
      <c r="AV132" s="120"/>
      <c r="AW132" s="133">
        <v>0</v>
      </c>
      <c r="AX132" s="133">
        <v>0</v>
      </c>
      <c r="AY132" s="133">
        <v>5</v>
      </c>
      <c r="AZ132" s="133">
        <v>2</v>
      </c>
      <c r="BA132" s="133">
        <v>0</v>
      </c>
      <c r="BB132" s="133">
        <v>0</v>
      </c>
      <c r="BC132" s="133">
        <v>557</v>
      </c>
      <c r="BD132" s="133">
        <v>2294</v>
      </c>
    </row>
    <row r="133" spans="1:56" s="175" customFormat="1" x14ac:dyDescent="0.25">
      <c r="A133" s="9">
        <v>41907</v>
      </c>
      <c r="B133" s="146" t="s">
        <v>89</v>
      </c>
      <c r="C133" s="146"/>
      <c r="D133" s="147">
        <v>1</v>
      </c>
      <c r="E133" s="136">
        <v>194</v>
      </c>
      <c r="F133" s="136">
        <v>581</v>
      </c>
      <c r="G133" s="265">
        <v>72.050000000000054</v>
      </c>
      <c r="H133" s="265">
        <v>6.0000000000000005E-2</v>
      </c>
      <c r="I133" s="265">
        <v>697910.69585679949</v>
      </c>
      <c r="J133" s="137"/>
      <c r="K133" s="136">
        <v>162073</v>
      </c>
      <c r="L133" s="265">
        <v>91.808631896972656</v>
      </c>
      <c r="M133" s="145">
        <v>340234</v>
      </c>
      <c r="N133" s="250">
        <v>0</v>
      </c>
      <c r="O133" s="145">
        <v>4197</v>
      </c>
      <c r="P133" s="250">
        <v>0</v>
      </c>
      <c r="Q133" s="145">
        <v>3619</v>
      </c>
      <c r="R133" s="250">
        <v>99.778944459795525</v>
      </c>
      <c r="S133" s="145">
        <v>263592</v>
      </c>
      <c r="T133" s="250">
        <v>99.976858174754923</v>
      </c>
      <c r="U133" s="250">
        <v>99.761734572313557</v>
      </c>
      <c r="V133" s="250">
        <v>99.847457926015622</v>
      </c>
      <c r="W133" s="250">
        <v>99.541205731037365</v>
      </c>
      <c r="X133" s="250">
        <v>99.824351401790736</v>
      </c>
      <c r="Y133" s="145">
        <v>1576089</v>
      </c>
      <c r="Z133" s="250">
        <v>99.892645656431839</v>
      </c>
      <c r="AA133" s="145">
        <v>746</v>
      </c>
      <c r="AB133" s="250">
        <v>88.203753351206444</v>
      </c>
      <c r="AC133" s="145">
        <v>3928</v>
      </c>
      <c r="AD133" s="250">
        <v>0.25458248472505091</v>
      </c>
      <c r="AE133" s="145">
        <v>301</v>
      </c>
      <c r="AF133" s="250">
        <v>99.667774086378742</v>
      </c>
      <c r="AG133" s="145">
        <v>337494</v>
      </c>
      <c r="AH133" s="250">
        <v>0.17363271643347733</v>
      </c>
      <c r="AI133" s="145">
        <v>1403</v>
      </c>
      <c r="AJ133" s="250">
        <v>96.436208125445475</v>
      </c>
      <c r="AK133" s="250">
        <v>3.8472820015873017</v>
      </c>
      <c r="AL133" s="250">
        <v>7.1410000000000009</v>
      </c>
      <c r="AM133" s="271"/>
      <c r="AN133" s="271"/>
      <c r="AO133" s="148"/>
      <c r="AP133" s="148"/>
      <c r="AQ133" s="148"/>
      <c r="AR133" s="148"/>
      <c r="AS133" s="148"/>
      <c r="AT133" s="148"/>
      <c r="AU133" s="148"/>
      <c r="AV133" s="148"/>
      <c r="AW133" s="145">
        <v>0</v>
      </c>
      <c r="AX133" s="145">
        <v>0</v>
      </c>
      <c r="AY133" s="145">
        <v>3</v>
      </c>
      <c r="AZ133" s="145">
        <v>1</v>
      </c>
      <c r="BA133" s="145">
        <v>0</v>
      </c>
      <c r="BB133" s="145">
        <v>0</v>
      </c>
      <c r="BC133" s="145">
        <v>1125</v>
      </c>
      <c r="BD133" s="145">
        <v>1680</v>
      </c>
    </row>
    <row r="134" spans="1:56" s="175" customFormat="1" x14ac:dyDescent="0.25">
      <c r="A134" s="9">
        <v>41907</v>
      </c>
      <c r="B134" s="149" t="s">
        <v>75</v>
      </c>
      <c r="C134" s="149" t="s">
        <v>86</v>
      </c>
      <c r="D134" s="150" t="s">
        <v>118</v>
      </c>
      <c r="E134" s="153">
        <v>39</v>
      </c>
      <c r="F134" s="153">
        <v>181</v>
      </c>
      <c r="G134" s="264">
        <v>176.36245727539062</v>
      </c>
      <c r="H134" s="264">
        <v>0.22920000553131104</v>
      </c>
      <c r="I134" s="264">
        <v>114629.625</v>
      </c>
      <c r="J134" s="92">
        <v>0</v>
      </c>
      <c r="K134" s="153">
        <v>203453</v>
      </c>
      <c r="L134" s="264">
        <v>97.139877319335938</v>
      </c>
      <c r="M134" s="153">
        <v>164582</v>
      </c>
      <c r="N134" s="264">
        <v>0</v>
      </c>
      <c r="O134" s="153">
        <v>19205</v>
      </c>
      <c r="P134" s="264">
        <v>0</v>
      </c>
      <c r="Q134" s="153">
        <v>32399</v>
      </c>
      <c r="R134" s="264">
        <v>99.854934692382813</v>
      </c>
      <c r="S134" s="153">
        <v>122121</v>
      </c>
      <c r="T134" s="264">
        <v>99.938583374023438</v>
      </c>
      <c r="U134" s="264">
        <v>99.505340576171875</v>
      </c>
      <c r="V134" s="264">
        <v>99.624504089355469</v>
      </c>
      <c r="W134" s="264">
        <v>99.360992431640625</v>
      </c>
      <c r="X134" s="264">
        <v>99.563316345214844</v>
      </c>
      <c r="Y134" s="153">
        <v>172276</v>
      </c>
      <c r="Z134" s="264">
        <v>99.938468933105469</v>
      </c>
      <c r="AA134" s="153">
        <v>34934</v>
      </c>
      <c r="AB134" s="264">
        <v>99.779586791992188</v>
      </c>
      <c r="AC134" s="153">
        <v>19251</v>
      </c>
      <c r="AD134" s="264">
        <v>0.37400653958320618</v>
      </c>
      <c r="AE134" s="153">
        <v>1737</v>
      </c>
      <c r="AF134" s="264">
        <v>98.330451965332031</v>
      </c>
      <c r="AG134" s="153">
        <v>164323</v>
      </c>
      <c r="AH134" s="264">
        <v>0.11258314549922943</v>
      </c>
      <c r="AI134" s="153">
        <v>2848</v>
      </c>
      <c r="AJ134" s="264">
        <v>94.557586669921875</v>
      </c>
      <c r="AK134" s="264">
        <v>1.6724710464477539</v>
      </c>
      <c r="AL134" s="264">
        <v>5.9451945126056671E-2</v>
      </c>
      <c r="AM134" s="264">
        <v>0</v>
      </c>
      <c r="AN134" s="264">
        <v>0</v>
      </c>
      <c r="AO134" s="92">
        <v>0</v>
      </c>
      <c r="AP134" s="92">
        <v>0</v>
      </c>
      <c r="AQ134" s="92">
        <v>0</v>
      </c>
      <c r="AR134" s="92">
        <v>0</v>
      </c>
      <c r="AS134" s="92">
        <v>0</v>
      </c>
      <c r="AT134" s="92">
        <v>0</v>
      </c>
      <c r="AU134" s="92">
        <v>0</v>
      </c>
      <c r="AV134" s="92">
        <v>0</v>
      </c>
      <c r="AW134" s="93">
        <v>0</v>
      </c>
      <c r="AX134" s="93">
        <v>0</v>
      </c>
      <c r="AY134" s="93">
        <v>0</v>
      </c>
      <c r="AZ134" s="93">
        <v>0</v>
      </c>
      <c r="BA134" s="93">
        <v>0</v>
      </c>
      <c r="BB134" s="93">
        <v>0</v>
      </c>
      <c r="BC134" s="153">
        <v>39</v>
      </c>
      <c r="BD134" s="153">
        <v>177</v>
      </c>
    </row>
    <row r="135" spans="1:56" s="175" customFormat="1" x14ac:dyDescent="0.25">
      <c r="A135" s="9">
        <v>41907</v>
      </c>
      <c r="B135" s="149" t="s">
        <v>76</v>
      </c>
      <c r="C135" s="149" t="s">
        <v>86</v>
      </c>
      <c r="D135" s="150" t="s">
        <v>119</v>
      </c>
      <c r="E135" s="153">
        <v>52</v>
      </c>
      <c r="F135" s="153">
        <v>174</v>
      </c>
      <c r="G135" s="264">
        <v>68.245986938476562</v>
      </c>
      <c r="H135" s="264">
        <v>0.19579999148845673</v>
      </c>
      <c r="I135" s="264">
        <v>115876.9296875</v>
      </c>
      <c r="J135" s="92">
        <v>0</v>
      </c>
      <c r="K135" s="153">
        <v>84315</v>
      </c>
      <c r="L135" s="264">
        <v>86.94775390625</v>
      </c>
      <c r="M135" s="153">
        <v>90577</v>
      </c>
      <c r="N135" s="264">
        <v>0</v>
      </c>
      <c r="O135" s="153">
        <v>5711</v>
      </c>
      <c r="P135" s="264">
        <v>0</v>
      </c>
      <c r="Q135" s="153">
        <v>14259</v>
      </c>
      <c r="R135" s="264">
        <v>99.964935302734375</v>
      </c>
      <c r="S135" s="153">
        <v>68068</v>
      </c>
      <c r="T135" s="264">
        <v>99.961799621582031</v>
      </c>
      <c r="U135" s="264">
        <v>99.789878845214844</v>
      </c>
      <c r="V135" s="264">
        <v>99.8255615234375</v>
      </c>
      <c r="W135" s="264">
        <v>99.754890441894531</v>
      </c>
      <c r="X135" s="264">
        <v>99.787429809570313</v>
      </c>
      <c r="Y135" s="153">
        <v>80373</v>
      </c>
      <c r="Z135" s="264">
        <v>99.910415649414063</v>
      </c>
      <c r="AA135" s="153">
        <v>16659</v>
      </c>
      <c r="AB135" s="264">
        <v>99.915962219238281</v>
      </c>
      <c r="AC135" s="153">
        <v>5710</v>
      </c>
      <c r="AD135" s="264">
        <v>0.36777582764625549</v>
      </c>
      <c r="AE135" s="153">
        <v>92</v>
      </c>
      <c r="AF135" s="264">
        <v>95.652175903320313</v>
      </c>
      <c r="AG135" s="153">
        <v>91203</v>
      </c>
      <c r="AH135" s="264">
        <v>0.1195136159658432</v>
      </c>
      <c r="AI135" s="153">
        <v>998</v>
      </c>
      <c r="AJ135" s="264">
        <v>94.589179992675781</v>
      </c>
      <c r="AK135" s="264">
        <v>2.0359368324279785</v>
      </c>
      <c r="AL135" s="264">
        <v>6.0959793627262115E-2</v>
      </c>
      <c r="AM135" s="264">
        <v>0</v>
      </c>
      <c r="AN135" s="264">
        <v>0</v>
      </c>
      <c r="AO135" s="92">
        <v>0</v>
      </c>
      <c r="AP135" s="92">
        <v>0</v>
      </c>
      <c r="AQ135" s="92">
        <v>0</v>
      </c>
      <c r="AR135" s="92">
        <v>0</v>
      </c>
      <c r="AS135" s="92">
        <v>0</v>
      </c>
      <c r="AT135" s="92">
        <v>0</v>
      </c>
      <c r="AU135" s="92">
        <v>0</v>
      </c>
      <c r="AV135" s="92">
        <v>0</v>
      </c>
      <c r="AW135" s="93">
        <v>0</v>
      </c>
      <c r="AX135" s="93">
        <v>0</v>
      </c>
      <c r="AY135" s="93">
        <v>0</v>
      </c>
      <c r="AZ135" s="93">
        <v>0</v>
      </c>
      <c r="BA135" s="93">
        <v>0</v>
      </c>
      <c r="BB135" s="93">
        <v>0</v>
      </c>
      <c r="BC135" s="153">
        <v>31</v>
      </c>
      <c r="BD135" s="153">
        <v>172</v>
      </c>
    </row>
    <row r="136" spans="1:56" s="175" customFormat="1" x14ac:dyDescent="0.25">
      <c r="A136" s="9">
        <v>41907</v>
      </c>
      <c r="B136" s="149" t="s">
        <v>77</v>
      </c>
      <c r="C136" s="149" t="s">
        <v>86</v>
      </c>
      <c r="D136" s="150" t="s">
        <v>118</v>
      </c>
      <c r="E136" s="153">
        <v>65</v>
      </c>
      <c r="F136" s="153">
        <v>350</v>
      </c>
      <c r="G136" s="264">
        <v>104.60382080078125</v>
      </c>
      <c r="H136" s="264">
        <v>0.24170002341270447</v>
      </c>
      <c r="I136" s="264">
        <v>191287.171875</v>
      </c>
      <c r="J136" s="92">
        <v>0</v>
      </c>
      <c r="K136" s="153">
        <v>146498</v>
      </c>
      <c r="L136" s="264">
        <v>97.189041137695313</v>
      </c>
      <c r="M136" s="153">
        <v>121180</v>
      </c>
      <c r="N136" s="264">
        <v>0</v>
      </c>
      <c r="O136" s="153">
        <v>8487</v>
      </c>
      <c r="P136" s="264">
        <v>0</v>
      </c>
      <c r="Q136" s="153">
        <v>17513</v>
      </c>
      <c r="R136" s="264">
        <v>99.925765991210938</v>
      </c>
      <c r="S136" s="153">
        <v>84541</v>
      </c>
      <c r="T136" s="264">
        <v>99.972793579101563</v>
      </c>
      <c r="U136" s="264">
        <v>99.846824645996094</v>
      </c>
      <c r="V136" s="264">
        <v>99.921607971191406</v>
      </c>
      <c r="W136" s="264">
        <v>99.772705078125</v>
      </c>
      <c r="X136" s="264">
        <v>99.894424438476563</v>
      </c>
      <c r="Y136" s="153">
        <v>159384</v>
      </c>
      <c r="Z136" s="264">
        <v>99.923454284667969</v>
      </c>
      <c r="AA136" s="153">
        <v>32533</v>
      </c>
      <c r="AB136" s="264">
        <v>99.907783508300781</v>
      </c>
      <c r="AC136" s="153">
        <v>8474</v>
      </c>
      <c r="AD136" s="264">
        <v>0.22421523928642273</v>
      </c>
      <c r="AE136" s="153">
        <v>389</v>
      </c>
      <c r="AF136" s="264">
        <v>98.45758056640625</v>
      </c>
      <c r="AG136" s="153">
        <v>121211</v>
      </c>
      <c r="AH136" s="264">
        <v>0.12375114113092422</v>
      </c>
      <c r="AI136" s="153">
        <v>703</v>
      </c>
      <c r="AJ136" s="264">
        <v>95.163581848144531</v>
      </c>
      <c r="AK136" s="264">
        <v>1.874693751335144</v>
      </c>
      <c r="AL136" s="264">
        <v>5.6343145668506622E-2</v>
      </c>
      <c r="AM136" s="264">
        <v>0</v>
      </c>
      <c r="AN136" s="264">
        <v>0</v>
      </c>
      <c r="AO136" s="92">
        <v>0</v>
      </c>
      <c r="AP136" s="92">
        <v>0</v>
      </c>
      <c r="AQ136" s="92">
        <v>0</v>
      </c>
      <c r="AR136" s="92">
        <v>0</v>
      </c>
      <c r="AS136" s="92">
        <v>0</v>
      </c>
      <c r="AT136" s="92">
        <v>0</v>
      </c>
      <c r="AU136" s="92">
        <v>0</v>
      </c>
      <c r="AV136" s="92">
        <v>0</v>
      </c>
      <c r="AW136" s="93">
        <v>0</v>
      </c>
      <c r="AX136" s="93">
        <v>0</v>
      </c>
      <c r="AY136" s="93">
        <v>0</v>
      </c>
      <c r="AZ136" s="93">
        <v>0</v>
      </c>
      <c r="BA136" s="93">
        <v>0</v>
      </c>
      <c r="BB136" s="93">
        <v>0</v>
      </c>
      <c r="BC136" s="153">
        <v>76</v>
      </c>
      <c r="BD136" s="153">
        <v>348</v>
      </c>
    </row>
    <row r="137" spans="1:56" s="175" customFormat="1" x14ac:dyDescent="0.25">
      <c r="A137" s="9">
        <v>41907</v>
      </c>
      <c r="B137" s="149" t="s">
        <v>124</v>
      </c>
      <c r="C137" s="149" t="s">
        <v>86</v>
      </c>
      <c r="D137" s="150" t="s">
        <v>118</v>
      </c>
      <c r="E137" s="153">
        <v>42</v>
      </c>
      <c r="F137" s="153">
        <v>136</v>
      </c>
      <c r="G137" s="264">
        <v>38.741493225097656</v>
      </c>
      <c r="H137" s="264">
        <v>0.14589999616146088</v>
      </c>
      <c r="I137" s="264">
        <v>72011.6796875</v>
      </c>
      <c r="J137" s="92">
        <v>0</v>
      </c>
      <c r="K137" s="153">
        <v>146498</v>
      </c>
      <c r="L137" s="264">
        <v>97.189041137695313</v>
      </c>
      <c r="M137" s="153">
        <v>65772</v>
      </c>
      <c r="N137" s="264">
        <v>0</v>
      </c>
      <c r="O137" s="153">
        <v>3664</v>
      </c>
      <c r="P137" s="264">
        <v>0</v>
      </c>
      <c r="Q137" s="153">
        <v>5665</v>
      </c>
      <c r="R137" s="264">
        <v>99.929389953613281</v>
      </c>
      <c r="S137" s="153">
        <v>48880</v>
      </c>
      <c r="T137" s="264">
        <v>99.9488525390625</v>
      </c>
      <c r="U137" s="264">
        <v>99.863540649414063</v>
      </c>
      <c r="V137" s="264">
        <v>99.791702270507813</v>
      </c>
      <c r="W137" s="264">
        <v>99.79302978515625</v>
      </c>
      <c r="X137" s="264">
        <v>99.74066162109375</v>
      </c>
      <c r="Y137" s="153">
        <v>74729</v>
      </c>
      <c r="Z137" s="264">
        <v>99.870201110839844</v>
      </c>
      <c r="AA137" s="153">
        <v>13584</v>
      </c>
      <c r="AB137" s="264">
        <v>99.904296875</v>
      </c>
      <c r="AC137" s="153">
        <v>3688</v>
      </c>
      <c r="AD137" s="264">
        <v>0.43383947014808655</v>
      </c>
      <c r="AE137" s="153">
        <v>261</v>
      </c>
      <c r="AF137" s="264">
        <v>98.08428955078125</v>
      </c>
      <c r="AG137" s="153">
        <v>65684</v>
      </c>
      <c r="AH137" s="264">
        <v>0.14310942590236664</v>
      </c>
      <c r="AI137" s="153">
        <v>985</v>
      </c>
      <c r="AJ137" s="264">
        <v>94.619285583496094</v>
      </c>
      <c r="AK137" s="264">
        <v>1.6019022464752197</v>
      </c>
      <c r="AL137" s="264">
        <v>7.1642644703388214E-2</v>
      </c>
      <c r="AM137" s="264">
        <v>0</v>
      </c>
      <c r="AN137" s="264">
        <v>0</v>
      </c>
      <c r="AO137" s="92">
        <v>0</v>
      </c>
      <c r="AP137" s="92">
        <v>0</v>
      </c>
      <c r="AQ137" s="92">
        <v>0</v>
      </c>
      <c r="AR137" s="92">
        <v>0</v>
      </c>
      <c r="AS137" s="92">
        <v>0</v>
      </c>
      <c r="AT137" s="92">
        <v>0</v>
      </c>
      <c r="AU137" s="92">
        <v>0</v>
      </c>
      <c r="AV137" s="92">
        <v>0</v>
      </c>
      <c r="AW137" s="93">
        <v>0</v>
      </c>
      <c r="AX137" s="93">
        <v>0</v>
      </c>
      <c r="AY137" s="93">
        <v>0</v>
      </c>
      <c r="AZ137" s="93">
        <v>0</v>
      </c>
      <c r="BA137" s="93">
        <v>0</v>
      </c>
      <c r="BB137" s="93">
        <v>0</v>
      </c>
      <c r="BC137" s="153">
        <v>37</v>
      </c>
      <c r="BD137" s="153">
        <v>131</v>
      </c>
    </row>
    <row r="138" spans="1:56" s="175" customFormat="1" x14ac:dyDescent="0.25">
      <c r="A138" s="9">
        <v>41907</v>
      </c>
      <c r="B138" s="149" t="s">
        <v>78</v>
      </c>
      <c r="C138" s="149" t="s">
        <v>86</v>
      </c>
      <c r="D138" s="150" t="s">
        <v>118</v>
      </c>
      <c r="E138" s="153">
        <v>33</v>
      </c>
      <c r="F138" s="153">
        <v>107</v>
      </c>
      <c r="G138" s="264">
        <v>75.087875366210937</v>
      </c>
      <c r="H138" s="264">
        <v>8.39999970048666E-3</v>
      </c>
      <c r="I138" s="264">
        <v>71292.8828125</v>
      </c>
      <c r="J138" s="92">
        <v>0</v>
      </c>
      <c r="K138" s="153">
        <v>93137</v>
      </c>
      <c r="L138" s="264">
        <v>100.69467926025391</v>
      </c>
      <c r="M138" s="153">
        <v>77092</v>
      </c>
      <c r="N138" s="264">
        <v>0</v>
      </c>
      <c r="O138" s="153">
        <v>7393</v>
      </c>
      <c r="P138" s="264">
        <v>0</v>
      </c>
      <c r="Q138" s="153">
        <v>13063</v>
      </c>
      <c r="R138" s="264">
        <v>99.961723327636719</v>
      </c>
      <c r="S138" s="153">
        <v>47537</v>
      </c>
      <c r="T138" s="264">
        <v>99.953720092773438</v>
      </c>
      <c r="U138" s="264">
        <v>99.810630798339844</v>
      </c>
      <c r="V138" s="264">
        <v>99.839149475097656</v>
      </c>
      <c r="W138" s="264">
        <v>99.772430419921875</v>
      </c>
      <c r="X138" s="264">
        <v>99.792945861816406</v>
      </c>
      <c r="Y138" s="153">
        <v>75436</v>
      </c>
      <c r="Z138" s="264">
        <v>99.936370849609375</v>
      </c>
      <c r="AA138" s="153">
        <v>12501</v>
      </c>
      <c r="AB138" s="264">
        <v>99.904006958007813</v>
      </c>
      <c r="AC138" s="153">
        <v>7312</v>
      </c>
      <c r="AD138" s="264">
        <v>0.16411378979682922</v>
      </c>
      <c r="AE138" s="153">
        <v>409</v>
      </c>
      <c r="AF138" s="264">
        <v>97.799514770507813</v>
      </c>
      <c r="AG138" s="153">
        <v>77305</v>
      </c>
      <c r="AH138" s="264">
        <v>0.15264213085174561</v>
      </c>
      <c r="AI138" s="153">
        <v>622</v>
      </c>
      <c r="AJ138" s="264">
        <v>95.176849365234375</v>
      </c>
      <c r="AK138" s="264">
        <v>1.8084900379180908</v>
      </c>
      <c r="AL138" s="264">
        <v>5.867849662899971E-2</v>
      </c>
      <c r="AM138" s="264">
        <v>0</v>
      </c>
      <c r="AN138" s="264">
        <v>0</v>
      </c>
      <c r="AO138" s="92">
        <v>0</v>
      </c>
      <c r="AP138" s="92">
        <v>0</v>
      </c>
      <c r="AQ138" s="92">
        <v>0</v>
      </c>
      <c r="AR138" s="92">
        <v>0</v>
      </c>
      <c r="AS138" s="92">
        <v>0</v>
      </c>
      <c r="AT138" s="92">
        <v>0</v>
      </c>
      <c r="AU138" s="92">
        <v>0</v>
      </c>
      <c r="AV138" s="92">
        <v>0</v>
      </c>
      <c r="AW138" s="93">
        <v>0</v>
      </c>
      <c r="AX138" s="93">
        <v>0</v>
      </c>
      <c r="AY138" s="93">
        <v>0</v>
      </c>
      <c r="AZ138" s="93">
        <v>0</v>
      </c>
      <c r="BA138" s="93">
        <v>0</v>
      </c>
      <c r="BB138" s="93">
        <v>0</v>
      </c>
      <c r="BC138" s="153">
        <v>16</v>
      </c>
      <c r="BD138" s="153">
        <v>105</v>
      </c>
    </row>
    <row r="139" spans="1:56" s="175" customFormat="1" x14ac:dyDescent="0.25">
      <c r="A139" s="9">
        <v>41907</v>
      </c>
      <c r="B139" s="149" t="s">
        <v>79</v>
      </c>
      <c r="C139" s="149" t="s">
        <v>86</v>
      </c>
      <c r="D139" s="150" t="s">
        <v>119</v>
      </c>
      <c r="E139" s="153">
        <v>77</v>
      </c>
      <c r="F139" s="153">
        <v>267</v>
      </c>
      <c r="G139" s="264">
        <v>68.49951171875</v>
      </c>
      <c r="H139" s="264">
        <v>0.17919999361038208</v>
      </c>
      <c r="I139" s="264">
        <v>203644.09375</v>
      </c>
      <c r="J139" s="92">
        <v>0</v>
      </c>
      <c r="K139" s="153">
        <v>88886</v>
      </c>
      <c r="L139" s="264">
        <v>91.939109802246094</v>
      </c>
      <c r="M139" s="153">
        <v>154447</v>
      </c>
      <c r="N139" s="264">
        <v>6.4747128635644913E-4</v>
      </c>
      <c r="O139" s="153">
        <v>5237</v>
      </c>
      <c r="P139" s="264">
        <v>0</v>
      </c>
      <c r="Q139" s="153">
        <v>10851</v>
      </c>
      <c r="R139" s="264">
        <v>99.898628234863281</v>
      </c>
      <c r="S139" s="153">
        <v>104348</v>
      </c>
      <c r="T139" s="264">
        <v>99.90704345703125</v>
      </c>
      <c r="U139" s="264">
        <v>99.560813903808594</v>
      </c>
      <c r="V139" s="264">
        <v>99.696983337402344</v>
      </c>
      <c r="W139" s="264">
        <v>99.459884643554688</v>
      </c>
      <c r="X139" s="264">
        <v>99.60430908203125</v>
      </c>
      <c r="Y139" s="153">
        <v>185899</v>
      </c>
      <c r="Z139" s="264">
        <v>99.903709411621094</v>
      </c>
      <c r="AA139" s="153">
        <v>39695</v>
      </c>
      <c r="AB139" s="264">
        <v>99.879081726074219</v>
      </c>
      <c r="AC139" s="153">
        <v>5262</v>
      </c>
      <c r="AD139" s="264">
        <v>0.34207525849342346</v>
      </c>
      <c r="AE139" s="153">
        <v>334</v>
      </c>
      <c r="AF139" s="264">
        <v>98.50299072265625</v>
      </c>
      <c r="AG139" s="153">
        <v>154844</v>
      </c>
      <c r="AH139" s="264">
        <v>0.11753764748573303</v>
      </c>
      <c r="AI139" s="153">
        <v>1589</v>
      </c>
      <c r="AJ139" s="264">
        <v>97.734420776367188</v>
      </c>
      <c r="AK139" s="264">
        <v>1.4661589860916138</v>
      </c>
      <c r="AL139" s="264">
        <v>6.295282393693924E-2</v>
      </c>
      <c r="AM139" s="264">
        <v>0</v>
      </c>
      <c r="AN139" s="264">
        <v>0</v>
      </c>
      <c r="AO139" s="92">
        <v>0</v>
      </c>
      <c r="AP139" s="92">
        <v>0</v>
      </c>
      <c r="AQ139" s="92">
        <v>0</v>
      </c>
      <c r="AR139" s="92">
        <v>0</v>
      </c>
      <c r="AS139" s="92">
        <v>0</v>
      </c>
      <c r="AT139" s="92">
        <v>0</v>
      </c>
      <c r="AU139" s="92">
        <v>0</v>
      </c>
      <c r="AV139" s="92">
        <v>0</v>
      </c>
      <c r="AW139" s="93">
        <v>0</v>
      </c>
      <c r="AX139" s="93">
        <v>0</v>
      </c>
      <c r="AY139" s="93">
        <v>3</v>
      </c>
      <c r="AZ139" s="93">
        <v>0</v>
      </c>
      <c r="BA139" s="93">
        <v>0</v>
      </c>
      <c r="BB139" s="93">
        <v>0</v>
      </c>
      <c r="BC139" s="153">
        <v>81</v>
      </c>
      <c r="BD139" s="153">
        <v>264</v>
      </c>
    </row>
    <row r="140" spans="1:56" s="175" customFormat="1" x14ac:dyDescent="0.25">
      <c r="A140" s="9">
        <v>41907</v>
      </c>
      <c r="B140" s="149" t="s">
        <v>80</v>
      </c>
      <c r="C140" s="149" t="s">
        <v>86</v>
      </c>
      <c r="D140" s="150" t="s">
        <v>119</v>
      </c>
      <c r="E140" s="153">
        <v>57</v>
      </c>
      <c r="F140" s="153">
        <v>180</v>
      </c>
      <c r="G140" s="264">
        <v>50.970897674560547</v>
      </c>
      <c r="H140" s="264">
        <v>8.3300001919269562E-2</v>
      </c>
      <c r="I140" s="264">
        <v>122363.53125</v>
      </c>
      <c r="J140" s="92">
        <v>0</v>
      </c>
      <c r="K140" s="153">
        <v>57676</v>
      </c>
      <c r="L140" s="264">
        <v>89.388999938964844</v>
      </c>
      <c r="M140" s="153">
        <v>83220</v>
      </c>
      <c r="N140" s="264">
        <v>0</v>
      </c>
      <c r="O140" s="153">
        <v>3834</v>
      </c>
      <c r="P140" s="264">
        <v>0</v>
      </c>
      <c r="Q140" s="153">
        <v>6859</v>
      </c>
      <c r="R140" s="264">
        <v>99.985420227050781</v>
      </c>
      <c r="S140" s="153">
        <v>58665</v>
      </c>
      <c r="T140" s="264">
        <v>99.935226440429688</v>
      </c>
      <c r="U140" s="264">
        <v>99.843505859375</v>
      </c>
      <c r="V140" s="264">
        <v>99.847389221191406</v>
      </c>
      <c r="W140" s="264">
        <v>99.828948974609375</v>
      </c>
      <c r="X140" s="264">
        <v>99.78271484375</v>
      </c>
      <c r="Y140" s="153">
        <v>96915</v>
      </c>
      <c r="Z140" s="264">
        <v>99.905075073242188</v>
      </c>
      <c r="AA140" s="153">
        <v>18042</v>
      </c>
      <c r="AB140" s="264">
        <v>99.850349426269531</v>
      </c>
      <c r="AC140" s="153">
        <v>3861</v>
      </c>
      <c r="AD140" s="264">
        <v>0.41440042853355408</v>
      </c>
      <c r="AE140" s="153">
        <v>204</v>
      </c>
      <c r="AF140" s="264">
        <v>99.019607543945313</v>
      </c>
      <c r="AG140" s="153">
        <v>82912</v>
      </c>
      <c r="AH140" s="264">
        <v>0.15317444503307343</v>
      </c>
      <c r="AI140" s="153">
        <v>854</v>
      </c>
      <c r="AJ140" s="264">
        <v>97.6580810546875</v>
      </c>
      <c r="AK140" s="264">
        <v>1.7829781770706177</v>
      </c>
      <c r="AL140" s="264">
        <v>7.5884424149990082E-2</v>
      </c>
      <c r="AM140" s="264">
        <v>0</v>
      </c>
      <c r="AN140" s="264">
        <v>0</v>
      </c>
      <c r="AO140" s="92">
        <v>0</v>
      </c>
      <c r="AP140" s="92">
        <v>0</v>
      </c>
      <c r="AQ140" s="92">
        <v>0</v>
      </c>
      <c r="AR140" s="92">
        <v>0</v>
      </c>
      <c r="AS140" s="92">
        <v>0</v>
      </c>
      <c r="AT140" s="92">
        <v>0</v>
      </c>
      <c r="AU140" s="92">
        <v>0</v>
      </c>
      <c r="AV140" s="92">
        <v>0</v>
      </c>
      <c r="AW140" s="93">
        <v>0</v>
      </c>
      <c r="AX140" s="93">
        <v>0</v>
      </c>
      <c r="AY140" s="93">
        <v>0</v>
      </c>
      <c r="AZ140" s="93">
        <v>0</v>
      </c>
      <c r="BA140" s="93">
        <v>0</v>
      </c>
      <c r="BB140" s="93">
        <v>0</v>
      </c>
      <c r="BC140" s="153">
        <v>30</v>
      </c>
      <c r="BD140" s="153">
        <v>171</v>
      </c>
    </row>
    <row r="141" spans="1:56" s="175" customFormat="1" x14ac:dyDescent="0.25">
      <c r="A141" s="9">
        <v>41907</v>
      </c>
      <c r="B141" s="149" t="s">
        <v>81</v>
      </c>
      <c r="C141" s="149" t="s">
        <v>86</v>
      </c>
      <c r="D141" s="150" t="s">
        <v>119</v>
      </c>
      <c r="E141" s="153">
        <v>40</v>
      </c>
      <c r="F141" s="153">
        <v>136</v>
      </c>
      <c r="G141" s="264">
        <v>44.503486633300781</v>
      </c>
      <c r="H141" s="264">
        <v>7.080000638961792E-2</v>
      </c>
      <c r="I141" s="264">
        <v>107863.71875</v>
      </c>
      <c r="J141" s="92">
        <v>0</v>
      </c>
      <c r="K141" s="153">
        <v>137106</v>
      </c>
      <c r="L141" s="264">
        <v>90.750221252441406</v>
      </c>
      <c r="M141" s="153">
        <v>73651</v>
      </c>
      <c r="N141" s="264">
        <v>0</v>
      </c>
      <c r="O141" s="153">
        <v>3439</v>
      </c>
      <c r="P141" s="264">
        <v>0</v>
      </c>
      <c r="Q141" s="153">
        <v>7445</v>
      </c>
      <c r="R141" s="264">
        <v>99.946273803710938</v>
      </c>
      <c r="S141" s="153">
        <v>48840</v>
      </c>
      <c r="T141" s="264">
        <v>99.952903747558594</v>
      </c>
      <c r="U141" s="264">
        <v>99.592903137207031</v>
      </c>
      <c r="V141" s="264">
        <v>99.661918640136719</v>
      </c>
      <c r="W141" s="264">
        <v>99.539398193359375</v>
      </c>
      <c r="X141" s="264">
        <v>99.614982604980469</v>
      </c>
      <c r="Y141" s="153">
        <v>93570</v>
      </c>
      <c r="Z141" s="264">
        <v>99.894195556640625</v>
      </c>
      <c r="AA141" s="153">
        <v>21856</v>
      </c>
      <c r="AB141" s="264">
        <v>99.890190124511719</v>
      </c>
      <c r="AC141" s="153">
        <v>3434</v>
      </c>
      <c r="AD141" s="264">
        <v>0.43680837750434875</v>
      </c>
      <c r="AE141" s="153">
        <v>203</v>
      </c>
      <c r="AF141" s="264">
        <v>98.029556274414063</v>
      </c>
      <c r="AG141" s="153">
        <v>72862</v>
      </c>
      <c r="AH141" s="264">
        <v>0.14822541177272797</v>
      </c>
      <c r="AI141" s="153">
        <v>702</v>
      </c>
      <c r="AJ141" s="264">
        <v>94.444442749023438</v>
      </c>
      <c r="AK141" s="264">
        <v>1.6332862377166748</v>
      </c>
      <c r="AL141" s="264">
        <v>5.9628669172525406E-2</v>
      </c>
      <c r="AM141" s="264">
        <v>0</v>
      </c>
      <c r="AN141" s="264">
        <v>0</v>
      </c>
      <c r="AO141" s="92">
        <v>0</v>
      </c>
      <c r="AP141" s="92">
        <v>0</v>
      </c>
      <c r="AQ141" s="92">
        <v>0</v>
      </c>
      <c r="AR141" s="92">
        <v>0</v>
      </c>
      <c r="AS141" s="92">
        <v>0</v>
      </c>
      <c r="AT141" s="92">
        <v>0</v>
      </c>
      <c r="AU141" s="92">
        <v>0</v>
      </c>
      <c r="AV141" s="92">
        <v>0</v>
      </c>
      <c r="AW141" s="93">
        <v>0</v>
      </c>
      <c r="AX141" s="93">
        <v>0</v>
      </c>
      <c r="AY141" s="93">
        <v>0</v>
      </c>
      <c r="AZ141" s="93">
        <v>0</v>
      </c>
      <c r="BA141" s="93">
        <v>0</v>
      </c>
      <c r="BB141" s="93">
        <v>0</v>
      </c>
      <c r="BC141" s="153">
        <v>31</v>
      </c>
      <c r="BD141" s="153">
        <v>134</v>
      </c>
    </row>
    <row r="142" spans="1:56" s="175" customFormat="1" x14ac:dyDescent="0.25">
      <c r="A142" s="9">
        <v>41907</v>
      </c>
      <c r="B142" s="149" t="s">
        <v>125</v>
      </c>
      <c r="C142" s="149" t="s">
        <v>86</v>
      </c>
      <c r="D142" s="150" t="s">
        <v>119</v>
      </c>
      <c r="E142" s="153">
        <v>16</v>
      </c>
      <c r="F142" s="153">
        <v>62</v>
      </c>
      <c r="G142" s="264">
        <v>45.866802215576172</v>
      </c>
      <c r="H142" s="264">
        <v>0.16669999063014984</v>
      </c>
      <c r="I142" s="264">
        <v>49498.75</v>
      </c>
      <c r="J142" s="92">
        <v>0</v>
      </c>
      <c r="K142" s="153">
        <v>137106</v>
      </c>
      <c r="L142" s="264">
        <v>90.750221252441406</v>
      </c>
      <c r="M142" s="153">
        <v>49830</v>
      </c>
      <c r="N142" s="264">
        <v>0</v>
      </c>
      <c r="O142" s="153">
        <v>4515</v>
      </c>
      <c r="P142" s="264">
        <v>2.2148394957184792E-2</v>
      </c>
      <c r="Q142" s="153">
        <v>8162</v>
      </c>
      <c r="R142" s="264">
        <v>99.914237976074219</v>
      </c>
      <c r="S142" s="153">
        <v>34323</v>
      </c>
      <c r="T142" s="264">
        <v>99.959213256835938</v>
      </c>
      <c r="U142" s="264">
        <v>99.667770385742187</v>
      </c>
      <c r="V142" s="264">
        <v>99.534416198730469</v>
      </c>
      <c r="W142" s="264">
        <v>99.582290649414063</v>
      </c>
      <c r="X142" s="264">
        <v>99.493820190429687</v>
      </c>
      <c r="Y142" s="153">
        <v>54083</v>
      </c>
      <c r="Z142" s="264">
        <v>99.931587219238281</v>
      </c>
      <c r="AA142" s="153">
        <v>10026</v>
      </c>
      <c r="AB142" s="264">
        <v>99.900260925292969</v>
      </c>
      <c r="AC142" s="153">
        <v>4513</v>
      </c>
      <c r="AD142" s="264">
        <v>0.11079104989767075</v>
      </c>
      <c r="AE142" s="153">
        <v>321</v>
      </c>
      <c r="AF142" s="264">
        <v>98.442367553710937</v>
      </c>
      <c r="AG142" s="153">
        <v>49559</v>
      </c>
      <c r="AH142" s="264">
        <v>9.0800866484642029E-2</v>
      </c>
      <c r="AI142" s="153">
        <v>626</v>
      </c>
      <c r="AJ142" s="264">
        <v>95.207664489746094</v>
      </c>
      <c r="AK142" s="264">
        <v>1.6586757898330688</v>
      </c>
      <c r="AL142" s="264">
        <v>5.4148394614458084E-2</v>
      </c>
      <c r="AM142" s="264">
        <v>0</v>
      </c>
      <c r="AN142" s="264">
        <v>0</v>
      </c>
      <c r="AO142" s="92">
        <v>0</v>
      </c>
      <c r="AP142" s="92">
        <v>0</v>
      </c>
      <c r="AQ142" s="92">
        <v>0</v>
      </c>
      <c r="AR142" s="92">
        <v>0</v>
      </c>
      <c r="AS142" s="92">
        <v>0</v>
      </c>
      <c r="AT142" s="92">
        <v>0</v>
      </c>
      <c r="AU142" s="92">
        <v>0</v>
      </c>
      <c r="AV142" s="92">
        <v>0</v>
      </c>
      <c r="AW142" s="93">
        <v>0</v>
      </c>
      <c r="AX142" s="93">
        <v>0</v>
      </c>
      <c r="AY142" s="93">
        <v>0</v>
      </c>
      <c r="AZ142" s="93">
        <v>0</v>
      </c>
      <c r="BA142" s="93">
        <v>0</v>
      </c>
      <c r="BB142" s="93">
        <v>0</v>
      </c>
      <c r="BC142" s="153">
        <v>22</v>
      </c>
      <c r="BD142" s="153">
        <v>62</v>
      </c>
    </row>
    <row r="143" spans="1:56" s="175" customFormat="1" x14ac:dyDescent="0.25">
      <c r="A143" s="9">
        <v>41907</v>
      </c>
      <c r="B143" s="151" t="s">
        <v>82</v>
      </c>
      <c r="C143" s="151" t="s">
        <v>86</v>
      </c>
      <c r="D143" s="152" t="s">
        <v>120</v>
      </c>
      <c r="E143" s="160">
        <v>51</v>
      </c>
      <c r="F143" s="160">
        <v>169</v>
      </c>
      <c r="G143" s="266">
        <v>47.7921142578125</v>
      </c>
      <c r="H143" s="266">
        <v>6.25E-2</v>
      </c>
      <c r="I143" s="266">
        <v>111255.3671875</v>
      </c>
      <c r="J143" s="157">
        <v>0</v>
      </c>
      <c r="K143" s="160">
        <v>68645</v>
      </c>
      <c r="L143" s="266">
        <v>89.266517639160156</v>
      </c>
      <c r="M143" s="160">
        <v>64648</v>
      </c>
      <c r="N143" s="266">
        <v>0</v>
      </c>
      <c r="O143" s="160">
        <v>4917</v>
      </c>
      <c r="P143" s="266">
        <v>0</v>
      </c>
      <c r="Q143" s="160">
        <v>10504</v>
      </c>
      <c r="R143" s="266">
        <v>99.923835754394531</v>
      </c>
      <c r="S143" s="160">
        <v>43791</v>
      </c>
      <c r="T143" s="266">
        <v>99.87896728515625</v>
      </c>
      <c r="U143" s="266">
        <v>99.593246459960938</v>
      </c>
      <c r="V143" s="266">
        <v>99.819023132324219</v>
      </c>
      <c r="W143" s="266">
        <v>99.51739501953125</v>
      </c>
      <c r="X143" s="266">
        <v>99.698211669921875</v>
      </c>
      <c r="Y143" s="160">
        <v>68894</v>
      </c>
      <c r="Z143" s="266">
        <v>99.960807800292969</v>
      </c>
      <c r="AA143" s="160">
        <v>14504</v>
      </c>
      <c r="AB143" s="266">
        <v>99.806953430175781</v>
      </c>
      <c r="AC143" s="160">
        <v>4897</v>
      </c>
      <c r="AD143" s="266">
        <v>0.24504798650741577</v>
      </c>
      <c r="AE143" s="160">
        <v>441</v>
      </c>
      <c r="AF143" s="266">
        <v>97.732429504394531</v>
      </c>
      <c r="AG143" s="160">
        <v>64843</v>
      </c>
      <c r="AH143" s="266">
        <v>0.33465448021888733</v>
      </c>
      <c r="AI143" s="160">
        <v>679</v>
      </c>
      <c r="AJ143" s="266">
        <v>94.403533935546875</v>
      </c>
      <c r="AK143" s="266">
        <v>1.6093997955322266</v>
      </c>
      <c r="AL143" s="266">
        <v>6.491243839263916E-2</v>
      </c>
      <c r="AM143" s="266">
        <v>0</v>
      </c>
      <c r="AN143" s="266">
        <v>0</v>
      </c>
      <c r="AO143" s="157">
        <v>0</v>
      </c>
      <c r="AP143" s="157">
        <v>0</v>
      </c>
      <c r="AQ143" s="157">
        <v>0</v>
      </c>
      <c r="AR143" s="157">
        <v>0</v>
      </c>
      <c r="AS143" s="157">
        <v>0</v>
      </c>
      <c r="AT143" s="157">
        <v>0</v>
      </c>
      <c r="AU143" s="157">
        <v>0</v>
      </c>
      <c r="AV143" s="157">
        <v>0</v>
      </c>
      <c r="AW143" s="159">
        <v>0</v>
      </c>
      <c r="AX143" s="159">
        <v>0</v>
      </c>
      <c r="AY143" s="159">
        <v>2</v>
      </c>
      <c r="AZ143" s="159">
        <v>2</v>
      </c>
      <c r="BA143" s="159">
        <v>0</v>
      </c>
      <c r="BB143" s="159">
        <v>0</v>
      </c>
      <c r="BC143" s="160">
        <v>37</v>
      </c>
      <c r="BD143" s="160">
        <v>163</v>
      </c>
    </row>
    <row r="144" spans="1:56" s="175" customFormat="1" x14ac:dyDescent="0.25">
      <c r="A144" s="9">
        <v>41907</v>
      </c>
      <c r="B144" s="151" t="s">
        <v>83</v>
      </c>
      <c r="C144" s="151" t="s">
        <v>86</v>
      </c>
      <c r="D144" s="152" t="s">
        <v>120</v>
      </c>
      <c r="E144" s="160">
        <v>46</v>
      </c>
      <c r="F144" s="160">
        <v>144</v>
      </c>
      <c r="G144" s="266">
        <v>23.629404067993164</v>
      </c>
      <c r="H144" s="266">
        <v>0.17080000042915344</v>
      </c>
      <c r="I144" s="266">
        <v>99468.9765625</v>
      </c>
      <c r="J144" s="157">
        <v>0</v>
      </c>
      <c r="K144" s="160">
        <v>39062</v>
      </c>
      <c r="L144" s="266">
        <v>82.881057739257813</v>
      </c>
      <c r="M144" s="160">
        <v>153570</v>
      </c>
      <c r="N144" s="266">
        <v>0</v>
      </c>
      <c r="O144" s="160">
        <v>3938</v>
      </c>
      <c r="P144" s="266">
        <v>0</v>
      </c>
      <c r="Q144" s="160">
        <v>4670</v>
      </c>
      <c r="R144" s="266">
        <v>99.87152099609375</v>
      </c>
      <c r="S144" s="160">
        <v>27553</v>
      </c>
      <c r="T144" s="266">
        <v>99.945556640625</v>
      </c>
      <c r="U144" s="266">
        <v>99.797874450683594</v>
      </c>
      <c r="V144" s="266">
        <v>99.77288818359375</v>
      </c>
      <c r="W144" s="266">
        <v>99.669654846191406</v>
      </c>
      <c r="X144" s="266">
        <v>99.71856689453125</v>
      </c>
      <c r="Y144" s="160">
        <v>47618</v>
      </c>
      <c r="Z144" s="266">
        <v>99.911796569824219</v>
      </c>
      <c r="AA144" s="160">
        <v>13877</v>
      </c>
      <c r="AB144" s="266">
        <v>99.855873107910156</v>
      </c>
      <c r="AC144" s="160">
        <v>1963</v>
      </c>
      <c r="AD144" s="266">
        <v>0.35659703612327576</v>
      </c>
      <c r="AE144" s="160">
        <v>141</v>
      </c>
      <c r="AF144" s="266">
        <v>98.581558227539063</v>
      </c>
      <c r="AG144" s="160">
        <v>36125</v>
      </c>
      <c r="AH144" s="266">
        <v>0.30726644396781921</v>
      </c>
      <c r="AI144" s="160">
        <v>215</v>
      </c>
      <c r="AJ144" s="266">
        <v>99.069770812988281</v>
      </c>
      <c r="AK144" s="266">
        <v>1.7647061347961426</v>
      </c>
      <c r="AL144" s="266">
        <v>8.1284038722515106E-2</v>
      </c>
      <c r="AM144" s="266">
        <v>0</v>
      </c>
      <c r="AN144" s="266">
        <v>0</v>
      </c>
      <c r="AO144" s="157">
        <v>0</v>
      </c>
      <c r="AP144" s="157">
        <v>0</v>
      </c>
      <c r="AQ144" s="157">
        <v>0</v>
      </c>
      <c r="AR144" s="157">
        <v>0</v>
      </c>
      <c r="AS144" s="157">
        <v>0</v>
      </c>
      <c r="AT144" s="157">
        <v>0</v>
      </c>
      <c r="AU144" s="157">
        <v>0</v>
      </c>
      <c r="AV144" s="157">
        <v>0</v>
      </c>
      <c r="AW144" s="159">
        <v>0</v>
      </c>
      <c r="AX144" s="159">
        <v>0</v>
      </c>
      <c r="AY144" s="159">
        <v>0</v>
      </c>
      <c r="AZ144" s="159">
        <v>0</v>
      </c>
      <c r="BA144" s="159">
        <v>0</v>
      </c>
      <c r="BB144" s="159">
        <v>0</v>
      </c>
      <c r="BC144" s="160">
        <v>24</v>
      </c>
      <c r="BD144" s="160">
        <v>138</v>
      </c>
    </row>
    <row r="145" spans="1:56" s="175" customFormat="1" x14ac:dyDescent="0.25">
      <c r="A145" s="9">
        <v>41907</v>
      </c>
      <c r="B145" s="117" t="s">
        <v>85</v>
      </c>
      <c r="C145" s="117" t="s">
        <v>86</v>
      </c>
      <c r="D145" s="121">
        <v>3</v>
      </c>
      <c r="E145" s="89">
        <v>134</v>
      </c>
      <c r="F145" s="89">
        <v>443</v>
      </c>
      <c r="G145" s="263">
        <v>51.525310516357422</v>
      </c>
      <c r="H145" s="263">
        <v>0.10830000042915344</v>
      </c>
      <c r="I145" s="263">
        <v>381931.5625</v>
      </c>
      <c r="J145" s="88">
        <v>0</v>
      </c>
      <c r="K145" s="89">
        <v>77777</v>
      </c>
      <c r="L145" s="263">
        <v>104.51419067382812</v>
      </c>
      <c r="M145" s="124">
        <v>155837</v>
      </c>
      <c r="N145" s="248">
        <v>0</v>
      </c>
      <c r="O145" s="124">
        <v>3288</v>
      </c>
      <c r="P145" s="248">
        <v>0</v>
      </c>
      <c r="Q145" s="124">
        <v>11939</v>
      </c>
      <c r="R145" s="248">
        <v>99.832481384277344</v>
      </c>
      <c r="S145" s="124">
        <v>110538</v>
      </c>
      <c r="T145" s="248">
        <v>99.900489807128906</v>
      </c>
      <c r="U145" s="248">
        <v>99.817520141601563</v>
      </c>
      <c r="V145" s="248">
        <v>99.889625549316406</v>
      </c>
      <c r="W145" s="248">
        <v>99.650306701660156</v>
      </c>
      <c r="X145" s="248">
        <v>99.79022216796875</v>
      </c>
      <c r="Y145" s="124">
        <v>295233</v>
      </c>
      <c r="Z145" s="248">
        <v>99.900421142578125</v>
      </c>
      <c r="AA145" s="124">
        <v>66358</v>
      </c>
      <c r="AB145" s="248">
        <v>99.787513732910156</v>
      </c>
      <c r="AC145" s="124">
        <v>3310</v>
      </c>
      <c r="AD145" s="248">
        <v>0.42296072840690613</v>
      </c>
      <c r="AE145" s="124">
        <v>234</v>
      </c>
      <c r="AF145" s="248">
        <v>100</v>
      </c>
      <c r="AG145" s="124">
        <v>156556</v>
      </c>
      <c r="AH145" s="248">
        <v>0.26699709892272949</v>
      </c>
      <c r="AI145" s="124">
        <v>1225</v>
      </c>
      <c r="AJ145" s="248">
        <v>96.653060913085938</v>
      </c>
      <c r="AK145" s="248">
        <v>1.3604942560195923</v>
      </c>
      <c r="AL145" s="248">
        <v>6.7263238131999969E-2</v>
      </c>
      <c r="AM145" s="269">
        <v>0</v>
      </c>
      <c r="AN145" s="269">
        <v>0</v>
      </c>
      <c r="AO145" s="119">
        <v>0</v>
      </c>
      <c r="AP145" s="119">
        <v>0</v>
      </c>
      <c r="AQ145" s="119">
        <v>0</v>
      </c>
      <c r="AR145" s="119">
        <v>0</v>
      </c>
      <c r="AS145" s="119">
        <v>0</v>
      </c>
      <c r="AT145" s="119">
        <v>0</v>
      </c>
      <c r="AU145" s="119">
        <v>0</v>
      </c>
      <c r="AV145" s="119">
        <v>0</v>
      </c>
      <c r="AW145" s="124">
        <v>0</v>
      </c>
      <c r="AX145" s="124">
        <v>0</v>
      </c>
      <c r="AY145" s="124">
        <v>0</v>
      </c>
      <c r="AZ145" s="124">
        <v>0</v>
      </c>
      <c r="BA145" s="124">
        <v>0</v>
      </c>
      <c r="BB145" s="124">
        <v>0</v>
      </c>
      <c r="BC145" s="124">
        <v>133</v>
      </c>
      <c r="BD145" s="124">
        <v>429</v>
      </c>
    </row>
    <row r="146" spans="1:56" s="175" customFormat="1" x14ac:dyDescent="0.25">
      <c r="A146" s="9">
        <v>41907</v>
      </c>
      <c r="B146" s="118" t="s">
        <v>84</v>
      </c>
      <c r="C146" s="118" t="s">
        <v>87</v>
      </c>
      <c r="D146" s="122">
        <v>2</v>
      </c>
      <c r="E146" s="153">
        <v>194</v>
      </c>
      <c r="F146" s="153">
        <v>581</v>
      </c>
      <c r="G146" s="264">
        <v>72.050000000000054</v>
      </c>
      <c r="H146" s="264">
        <v>6.0000000000000005E-2</v>
      </c>
      <c r="I146" s="264">
        <v>697910.69585679949</v>
      </c>
      <c r="J146" s="91">
        <v>65535</v>
      </c>
      <c r="K146" s="153">
        <v>162073</v>
      </c>
      <c r="L146" s="264">
        <v>91.808631896972656</v>
      </c>
      <c r="M146" s="133">
        <v>340234</v>
      </c>
      <c r="N146" s="267">
        <v>0</v>
      </c>
      <c r="O146" s="133">
        <v>4197</v>
      </c>
      <c r="P146" s="267">
        <v>0</v>
      </c>
      <c r="Q146" s="133">
        <v>3619</v>
      </c>
      <c r="R146" s="267">
        <v>99.778944459795525</v>
      </c>
      <c r="S146" s="133">
        <v>263592</v>
      </c>
      <c r="T146" s="267">
        <v>99.976858174754923</v>
      </c>
      <c r="U146" s="267">
        <v>99.761734572313557</v>
      </c>
      <c r="V146" s="267">
        <v>99.847457926015622</v>
      </c>
      <c r="W146" s="267">
        <v>99.541205731037365</v>
      </c>
      <c r="X146" s="267">
        <v>99.824351401790736</v>
      </c>
      <c r="Y146" s="133">
        <v>1576089</v>
      </c>
      <c r="Z146" s="267">
        <v>99.892645656431839</v>
      </c>
      <c r="AA146" s="133">
        <v>746</v>
      </c>
      <c r="AB146" s="267">
        <v>88.203753351206444</v>
      </c>
      <c r="AC146" s="133">
        <v>3928</v>
      </c>
      <c r="AD146" s="267">
        <v>0.25458248472505091</v>
      </c>
      <c r="AE146" s="133">
        <v>301</v>
      </c>
      <c r="AF146" s="267">
        <v>99.667774086378742</v>
      </c>
      <c r="AG146" s="133">
        <v>337494</v>
      </c>
      <c r="AH146" s="267">
        <v>0.17363271643347733</v>
      </c>
      <c r="AI146" s="133">
        <v>1403</v>
      </c>
      <c r="AJ146" s="267">
        <v>96.436208125445475</v>
      </c>
      <c r="AK146" s="267">
        <v>3.8472820015873017</v>
      </c>
      <c r="AL146" s="267">
        <v>7.1410000000000009</v>
      </c>
      <c r="AM146" s="270">
        <v>0</v>
      </c>
      <c r="AN146" s="270">
        <v>0</v>
      </c>
      <c r="AO146" s="120">
        <v>0</v>
      </c>
      <c r="AP146" s="120">
        <v>0</v>
      </c>
      <c r="AQ146" s="120">
        <v>0</v>
      </c>
      <c r="AR146" s="120">
        <v>0</v>
      </c>
      <c r="AS146" s="120">
        <v>0</v>
      </c>
      <c r="AT146" s="120">
        <v>0</v>
      </c>
      <c r="AU146" s="120">
        <v>0</v>
      </c>
      <c r="AV146" s="120">
        <v>0</v>
      </c>
      <c r="AW146" s="133">
        <v>0</v>
      </c>
      <c r="AX146" s="133">
        <v>0</v>
      </c>
      <c r="AY146" s="133">
        <v>3</v>
      </c>
      <c r="AZ146" s="133">
        <v>1</v>
      </c>
      <c r="BA146" s="133">
        <v>0</v>
      </c>
      <c r="BB146" s="133">
        <v>0</v>
      </c>
      <c r="BC146" s="133">
        <v>1125</v>
      </c>
      <c r="BD146" s="133">
        <v>1680</v>
      </c>
    </row>
    <row r="147" spans="1:56" s="175" customFormat="1" x14ac:dyDescent="0.25">
      <c r="A147" s="9">
        <v>41906</v>
      </c>
      <c r="B147" s="117" t="s">
        <v>17</v>
      </c>
      <c r="C147" s="117"/>
      <c r="D147" s="121">
        <v>4</v>
      </c>
      <c r="E147" s="89">
        <v>846</v>
      </c>
      <c r="F147" s="89">
        <v>2930</v>
      </c>
      <c r="G147" s="263">
        <v>900.69965492248548</v>
      </c>
      <c r="H147" s="263">
        <v>1.2703000034019352</v>
      </c>
      <c r="I147" s="263">
        <v>2276955.1615609997</v>
      </c>
      <c r="J147" s="88"/>
      <c r="K147" s="89">
        <v>1308499</v>
      </c>
      <c r="L147" s="263">
        <v>93.366523520912992</v>
      </c>
      <c r="M147" s="124">
        <v>1645193</v>
      </c>
      <c r="N147" s="248">
        <v>0</v>
      </c>
      <c r="O147" s="124">
        <v>80376</v>
      </c>
      <c r="P147" s="248">
        <v>1.2441524870362201E-3</v>
      </c>
      <c r="Q147" s="124">
        <v>146142</v>
      </c>
      <c r="R147" s="248">
        <v>99.908307615630108</v>
      </c>
      <c r="S147" s="124">
        <v>1093852</v>
      </c>
      <c r="T147" s="248">
        <v>99.941582180551919</v>
      </c>
      <c r="U147" s="248">
        <v>99.750783135004156</v>
      </c>
      <c r="V147" s="248">
        <v>99.78963086886435</v>
      </c>
      <c r="W147" s="248">
        <v>99.659319263520032</v>
      </c>
      <c r="X147" s="248">
        <v>99.731335942475468</v>
      </c>
      <c r="Y147" s="124">
        <v>3026454</v>
      </c>
      <c r="Z147" s="248">
        <v>99.897867593787268</v>
      </c>
      <c r="AA147" s="124">
        <v>292773</v>
      </c>
      <c r="AB147" s="248">
        <v>99.703524208662344</v>
      </c>
      <c r="AC147" s="124">
        <v>78426</v>
      </c>
      <c r="AD147" s="248">
        <v>0.25884272881733644</v>
      </c>
      <c r="AE147" s="124">
        <v>5194</v>
      </c>
      <c r="AF147" s="248">
        <v>98.55602688765498</v>
      </c>
      <c r="AG147" s="124">
        <v>1529952</v>
      </c>
      <c r="AH147" s="248">
        <v>0.2485045283693571</v>
      </c>
      <c r="AI147" s="124">
        <v>13564</v>
      </c>
      <c r="AJ147" s="248">
        <v>95.148924374503039</v>
      </c>
      <c r="AK147" s="248">
        <v>1.9789229679228653</v>
      </c>
      <c r="AL147" s="248">
        <v>8.2780460497507674E-2</v>
      </c>
      <c r="AM147" s="269"/>
      <c r="AN147" s="269"/>
      <c r="AO147" s="119"/>
      <c r="AP147" s="119"/>
      <c r="AQ147" s="119"/>
      <c r="AR147" s="119"/>
      <c r="AS147" s="119"/>
      <c r="AT147" s="119"/>
      <c r="AU147" s="119"/>
      <c r="AV147" s="119"/>
      <c r="AW147" s="124">
        <v>0</v>
      </c>
      <c r="AX147" s="124">
        <v>0</v>
      </c>
      <c r="AY147" s="124">
        <v>9</v>
      </c>
      <c r="AZ147" s="124">
        <v>3</v>
      </c>
      <c r="BA147" s="124">
        <v>0</v>
      </c>
      <c r="BB147" s="124">
        <v>0</v>
      </c>
      <c r="BC147" s="124">
        <v>1574</v>
      </c>
      <c r="BD147" s="124">
        <v>3986</v>
      </c>
    </row>
    <row r="148" spans="1:56" s="175" customFormat="1" x14ac:dyDescent="0.25">
      <c r="A148" s="9">
        <v>41906</v>
      </c>
      <c r="B148" s="118" t="s">
        <v>88</v>
      </c>
      <c r="C148" s="118"/>
      <c r="D148" s="122">
        <v>3</v>
      </c>
      <c r="E148" s="153">
        <v>652</v>
      </c>
      <c r="F148" s="153">
        <v>2349</v>
      </c>
      <c r="G148" s="264">
        <v>811.58965492248535</v>
      </c>
      <c r="H148" s="264">
        <v>1.2003000034019351</v>
      </c>
      <c r="I148" s="264">
        <v>1559753.46875</v>
      </c>
      <c r="J148" s="91"/>
      <c r="K148" s="153">
        <v>1174850</v>
      </c>
      <c r="L148" s="264">
        <v>93.685834420778832</v>
      </c>
      <c r="M148" s="133">
        <v>1253795</v>
      </c>
      <c r="N148" s="267">
        <v>0</v>
      </c>
      <c r="O148" s="133">
        <v>75025</v>
      </c>
      <c r="P148" s="267">
        <v>1.3328890409599896E-3</v>
      </c>
      <c r="Q148" s="133">
        <v>141535</v>
      </c>
      <c r="R148" s="267">
        <v>99.91309493456329</v>
      </c>
      <c r="S148" s="133">
        <v>793453</v>
      </c>
      <c r="T148" s="267">
        <v>99.929799939455876</v>
      </c>
      <c r="U148" s="267">
        <v>99.750335824846303</v>
      </c>
      <c r="V148" s="267">
        <v>99.777955868415134</v>
      </c>
      <c r="W148" s="267">
        <v>99.663647730224383</v>
      </c>
      <c r="X148" s="267">
        <v>99.707911682985809</v>
      </c>
      <c r="Y148" s="133">
        <v>1382108</v>
      </c>
      <c r="Z148" s="267">
        <v>99.908329139754542</v>
      </c>
      <c r="AA148" s="133">
        <v>292069</v>
      </c>
      <c r="AB148" s="267">
        <v>99.733281837999584</v>
      </c>
      <c r="AC148" s="133">
        <v>73471</v>
      </c>
      <c r="AD148" s="267">
        <v>0.2654108403346685</v>
      </c>
      <c r="AE148" s="133">
        <v>4862</v>
      </c>
      <c r="AF148" s="267">
        <v>98.498561014907438</v>
      </c>
      <c r="AG148" s="133">
        <v>1142250</v>
      </c>
      <c r="AH148" s="267">
        <v>0.27918581762990119</v>
      </c>
      <c r="AI148" s="133">
        <v>12251</v>
      </c>
      <c r="AJ148" s="267">
        <v>95.053465857134867</v>
      </c>
      <c r="AK148" s="267">
        <v>1.8138736883799236</v>
      </c>
      <c r="AL148" s="267">
        <v>6.5720498872299984E-2</v>
      </c>
      <c r="AM148" s="270"/>
      <c r="AN148" s="270"/>
      <c r="AO148" s="120"/>
      <c r="AP148" s="120"/>
      <c r="AQ148" s="120"/>
      <c r="AR148" s="120"/>
      <c r="AS148" s="120"/>
      <c r="AT148" s="120"/>
      <c r="AU148" s="120"/>
      <c r="AV148" s="120"/>
      <c r="AW148" s="133">
        <v>0</v>
      </c>
      <c r="AX148" s="133">
        <v>0</v>
      </c>
      <c r="AY148" s="133">
        <v>4</v>
      </c>
      <c r="AZ148" s="133">
        <v>2</v>
      </c>
      <c r="BA148" s="133">
        <v>0</v>
      </c>
      <c r="BB148" s="133">
        <v>0</v>
      </c>
      <c r="BC148" s="133">
        <v>442</v>
      </c>
      <c r="BD148" s="133">
        <v>2299</v>
      </c>
    </row>
    <row r="149" spans="1:56" s="175" customFormat="1" x14ac:dyDescent="0.25">
      <c r="A149" s="9">
        <v>41906</v>
      </c>
      <c r="B149" s="146" t="s">
        <v>89</v>
      </c>
      <c r="C149" s="146"/>
      <c r="D149" s="147">
        <v>1</v>
      </c>
      <c r="E149" s="136">
        <v>194</v>
      </c>
      <c r="F149" s="136">
        <v>581</v>
      </c>
      <c r="G149" s="265">
        <v>89.110000000000127</v>
      </c>
      <c r="H149" s="265">
        <v>7.0000000000000007E-2</v>
      </c>
      <c r="I149" s="265">
        <v>717201.69281099981</v>
      </c>
      <c r="J149" s="137"/>
      <c r="K149" s="136">
        <v>133649</v>
      </c>
      <c r="L149" s="265">
        <v>90.559600830078125</v>
      </c>
      <c r="M149" s="145">
        <v>391398</v>
      </c>
      <c r="N149" s="250">
        <v>0</v>
      </c>
      <c r="O149" s="145">
        <v>5351</v>
      </c>
      <c r="P149" s="250">
        <v>0</v>
      </c>
      <c r="Q149" s="145">
        <v>4607</v>
      </c>
      <c r="R149" s="250">
        <v>99.761232906446708</v>
      </c>
      <c r="S149" s="145">
        <v>300399</v>
      </c>
      <c r="T149" s="250">
        <v>99.972702971714284</v>
      </c>
      <c r="U149" s="250">
        <v>99.757054756120354</v>
      </c>
      <c r="V149" s="250">
        <v>99.827030286307021</v>
      </c>
      <c r="W149" s="250">
        <v>99.518867735864802</v>
      </c>
      <c r="X149" s="250">
        <v>99.799780473612969</v>
      </c>
      <c r="Y149" s="145">
        <v>1644346</v>
      </c>
      <c r="Z149" s="250">
        <v>99.889074440537456</v>
      </c>
      <c r="AA149" s="145">
        <v>704</v>
      </c>
      <c r="AB149" s="250">
        <v>87.357954545454547</v>
      </c>
      <c r="AC149" s="145">
        <v>4955</v>
      </c>
      <c r="AD149" s="250">
        <v>0.16145307769929365</v>
      </c>
      <c r="AE149" s="145">
        <v>332</v>
      </c>
      <c r="AF149" s="250">
        <v>99.397590361445793</v>
      </c>
      <c r="AG149" s="145">
        <v>387702</v>
      </c>
      <c r="AH149" s="250">
        <v>0.15811112658691467</v>
      </c>
      <c r="AI149" s="145">
        <v>1313</v>
      </c>
      <c r="AJ149" s="250">
        <v>96.039603960396036</v>
      </c>
      <c r="AK149" s="250">
        <v>3.9595143224381677</v>
      </c>
      <c r="AL149" s="250">
        <v>0.28749999999999992</v>
      </c>
      <c r="AM149" s="271"/>
      <c r="AN149" s="271"/>
      <c r="AO149" s="148"/>
      <c r="AP149" s="148"/>
      <c r="AQ149" s="148"/>
      <c r="AR149" s="148"/>
      <c r="AS149" s="148"/>
      <c r="AT149" s="148"/>
      <c r="AU149" s="148"/>
      <c r="AV149" s="148"/>
      <c r="AW149" s="145">
        <v>0</v>
      </c>
      <c r="AX149" s="145">
        <v>0</v>
      </c>
      <c r="AY149" s="145">
        <v>5</v>
      </c>
      <c r="AZ149" s="145">
        <v>1</v>
      </c>
      <c r="BA149" s="145">
        <v>0</v>
      </c>
      <c r="BB149" s="145">
        <v>0</v>
      </c>
      <c r="BC149" s="145">
        <v>1132</v>
      </c>
      <c r="BD149" s="145">
        <v>1687</v>
      </c>
    </row>
    <row r="150" spans="1:56" s="175" customFormat="1" x14ac:dyDescent="0.25">
      <c r="A150" s="9">
        <v>41906</v>
      </c>
      <c r="B150" s="149" t="s">
        <v>75</v>
      </c>
      <c r="C150" s="149" t="s">
        <v>86</v>
      </c>
      <c r="D150" s="150" t="s">
        <v>118</v>
      </c>
      <c r="E150" s="153">
        <v>39</v>
      </c>
      <c r="F150" s="153">
        <v>181</v>
      </c>
      <c r="G150" s="264">
        <v>181.89152526855469</v>
      </c>
      <c r="H150" s="264">
        <v>0.14179998636245728</v>
      </c>
      <c r="I150" s="264">
        <v>106689.9296875</v>
      </c>
      <c r="J150" s="92">
        <v>0</v>
      </c>
      <c r="K150" s="153">
        <v>199323</v>
      </c>
      <c r="L150" s="264">
        <v>97.446861267089844</v>
      </c>
      <c r="M150" s="153">
        <v>165579</v>
      </c>
      <c r="N150" s="264">
        <v>0</v>
      </c>
      <c r="O150" s="153">
        <v>19665</v>
      </c>
      <c r="P150" s="264">
        <v>0</v>
      </c>
      <c r="Q150" s="153">
        <v>34768</v>
      </c>
      <c r="R150" s="264">
        <v>99.905082702636719</v>
      </c>
      <c r="S150" s="153">
        <v>119240</v>
      </c>
      <c r="T150" s="264">
        <v>99.925361633300781</v>
      </c>
      <c r="U150" s="264">
        <v>99.755912780761719</v>
      </c>
      <c r="V150" s="264">
        <v>99.6436767578125</v>
      </c>
      <c r="W150" s="264">
        <v>99.661224365234375</v>
      </c>
      <c r="X150" s="264">
        <v>99.569305419921875</v>
      </c>
      <c r="Y150" s="153">
        <v>177868</v>
      </c>
      <c r="Z150" s="264">
        <v>99.927474975585938</v>
      </c>
      <c r="AA150" s="153">
        <v>37861</v>
      </c>
      <c r="AB150" s="264">
        <v>99.891708374023438</v>
      </c>
      <c r="AC150" s="153">
        <v>19660</v>
      </c>
      <c r="AD150" s="264">
        <v>0.30010172724723816</v>
      </c>
      <c r="AE150" s="153">
        <v>1799</v>
      </c>
      <c r="AF150" s="264">
        <v>98.554756164550781</v>
      </c>
      <c r="AG150" s="153">
        <v>164778</v>
      </c>
      <c r="AH150" s="264">
        <v>0.11105851829051971</v>
      </c>
      <c r="AI150" s="153">
        <v>3146</v>
      </c>
      <c r="AJ150" s="264">
        <v>94.882392883300781</v>
      </c>
      <c r="AK150" s="264">
        <v>1.8914753198623657</v>
      </c>
      <c r="AL150" s="264">
        <v>5.9295054525136948E-2</v>
      </c>
      <c r="AM150" s="264">
        <v>0</v>
      </c>
      <c r="AN150" s="264">
        <v>0</v>
      </c>
      <c r="AO150" s="92">
        <v>0</v>
      </c>
      <c r="AP150" s="92">
        <v>0</v>
      </c>
      <c r="AQ150" s="92">
        <v>0</v>
      </c>
      <c r="AR150" s="92">
        <v>0</v>
      </c>
      <c r="AS150" s="92">
        <v>0</v>
      </c>
      <c r="AT150" s="92">
        <v>0</v>
      </c>
      <c r="AU150" s="92">
        <v>0</v>
      </c>
      <c r="AV150" s="92">
        <v>0</v>
      </c>
      <c r="AW150" s="93">
        <v>0</v>
      </c>
      <c r="AX150" s="93">
        <v>0</v>
      </c>
      <c r="AY150" s="93">
        <v>0</v>
      </c>
      <c r="AZ150" s="93">
        <v>0</v>
      </c>
      <c r="BA150" s="93">
        <v>0</v>
      </c>
      <c r="BB150" s="93">
        <v>0</v>
      </c>
      <c r="BC150" s="153">
        <v>21</v>
      </c>
      <c r="BD150" s="153">
        <v>176</v>
      </c>
    </row>
    <row r="151" spans="1:56" s="175" customFormat="1" x14ac:dyDescent="0.25">
      <c r="A151" s="9">
        <v>41906</v>
      </c>
      <c r="B151" s="149" t="s">
        <v>76</v>
      </c>
      <c r="C151" s="149" t="s">
        <v>86</v>
      </c>
      <c r="D151" s="150" t="s">
        <v>119</v>
      </c>
      <c r="E151" s="153">
        <v>52</v>
      </c>
      <c r="F151" s="153">
        <v>174</v>
      </c>
      <c r="G151" s="264">
        <v>65.912307739257813</v>
      </c>
      <c r="H151" s="264">
        <v>2.9100000858306885E-2</v>
      </c>
      <c r="I151" s="264">
        <v>103305.21875</v>
      </c>
      <c r="J151" s="92">
        <v>0</v>
      </c>
      <c r="K151" s="153">
        <v>79870</v>
      </c>
      <c r="L151" s="264">
        <v>84.678855895996094</v>
      </c>
      <c r="M151" s="153">
        <v>87275</v>
      </c>
      <c r="N151" s="264">
        <v>0</v>
      </c>
      <c r="O151" s="153">
        <v>5482</v>
      </c>
      <c r="P151" s="264">
        <v>0</v>
      </c>
      <c r="Q151" s="153">
        <v>11718</v>
      </c>
      <c r="R151" s="264">
        <v>99.914657592773438</v>
      </c>
      <c r="S151" s="153">
        <v>60994</v>
      </c>
      <c r="T151" s="264">
        <v>99.942619323730469</v>
      </c>
      <c r="U151" s="264">
        <v>99.908790588378906</v>
      </c>
      <c r="V151" s="264">
        <v>99.800628662109375</v>
      </c>
      <c r="W151" s="264">
        <v>99.823524475097656</v>
      </c>
      <c r="X151" s="264">
        <v>99.743362426757813</v>
      </c>
      <c r="Y151" s="153">
        <v>80122</v>
      </c>
      <c r="Z151" s="264">
        <v>99.923866271972656</v>
      </c>
      <c r="AA151" s="153">
        <v>15605</v>
      </c>
      <c r="AB151" s="264">
        <v>99.897468566894531</v>
      </c>
      <c r="AC151" s="153">
        <v>5531</v>
      </c>
      <c r="AD151" s="264">
        <v>0.36159825325012207</v>
      </c>
      <c r="AE151" s="153">
        <v>111</v>
      </c>
      <c r="AF151" s="264">
        <v>97.297294616699219</v>
      </c>
      <c r="AG151" s="153">
        <v>87426</v>
      </c>
      <c r="AH151" s="264">
        <v>0.36945530772209167</v>
      </c>
      <c r="AI151" s="153">
        <v>718</v>
      </c>
      <c r="AJ151" s="264">
        <v>95.403900146484375</v>
      </c>
      <c r="AK151" s="264">
        <v>1.9402852058410645</v>
      </c>
      <c r="AL151" s="264">
        <v>6.6150568425655365E-2</v>
      </c>
      <c r="AM151" s="264">
        <v>0</v>
      </c>
      <c r="AN151" s="264">
        <v>0</v>
      </c>
      <c r="AO151" s="92">
        <v>0</v>
      </c>
      <c r="AP151" s="92">
        <v>0</v>
      </c>
      <c r="AQ151" s="92">
        <v>0</v>
      </c>
      <c r="AR151" s="92">
        <v>0</v>
      </c>
      <c r="AS151" s="92">
        <v>0</v>
      </c>
      <c r="AT151" s="92">
        <v>0</v>
      </c>
      <c r="AU151" s="92">
        <v>0</v>
      </c>
      <c r="AV151" s="92">
        <v>0</v>
      </c>
      <c r="AW151" s="93">
        <v>0</v>
      </c>
      <c r="AX151" s="93">
        <v>0</v>
      </c>
      <c r="AY151" s="93">
        <v>0</v>
      </c>
      <c r="AZ151" s="93">
        <v>0</v>
      </c>
      <c r="BA151" s="93">
        <v>0</v>
      </c>
      <c r="BB151" s="93">
        <v>0</v>
      </c>
      <c r="BC151" s="153">
        <v>31</v>
      </c>
      <c r="BD151" s="153">
        <v>173</v>
      </c>
    </row>
    <row r="152" spans="1:56" s="175" customFormat="1" x14ac:dyDescent="0.25">
      <c r="A152" s="9">
        <v>41906</v>
      </c>
      <c r="B152" s="149" t="s">
        <v>77</v>
      </c>
      <c r="C152" s="149" t="s">
        <v>86</v>
      </c>
      <c r="D152" s="150" t="s">
        <v>118</v>
      </c>
      <c r="E152" s="153">
        <v>65</v>
      </c>
      <c r="F152" s="153">
        <v>350</v>
      </c>
      <c r="G152" s="264">
        <v>110.07910919189453</v>
      </c>
      <c r="H152" s="264">
        <v>0.28339999914169312</v>
      </c>
      <c r="I152" s="264">
        <v>173940.328125</v>
      </c>
      <c r="J152" s="92">
        <v>0</v>
      </c>
      <c r="K152" s="153">
        <v>141427</v>
      </c>
      <c r="L152" s="264">
        <v>97.012596130371094</v>
      </c>
      <c r="M152" s="153">
        <v>131702</v>
      </c>
      <c r="N152" s="264">
        <v>0</v>
      </c>
      <c r="O152" s="153">
        <v>8938</v>
      </c>
      <c r="P152" s="264">
        <v>0</v>
      </c>
      <c r="Q152" s="153">
        <v>19336</v>
      </c>
      <c r="R152" s="264">
        <v>99.963798522949219</v>
      </c>
      <c r="S152" s="153">
        <v>89625</v>
      </c>
      <c r="T152" s="264">
        <v>99.945327758789063</v>
      </c>
      <c r="U152" s="264">
        <v>99.832176208496094</v>
      </c>
      <c r="V152" s="264">
        <v>99.928627014160156</v>
      </c>
      <c r="W152" s="264">
        <v>99.796035766601563</v>
      </c>
      <c r="X152" s="264">
        <v>99.873992919921875</v>
      </c>
      <c r="Y152" s="153">
        <v>185536</v>
      </c>
      <c r="Z152" s="264">
        <v>99.919692993164063</v>
      </c>
      <c r="AA152" s="153">
        <v>39083</v>
      </c>
      <c r="AB152" s="264">
        <v>99.895095825195313</v>
      </c>
      <c r="AC152" s="153">
        <v>8976</v>
      </c>
      <c r="AD152" s="264">
        <v>0.13368983566761017</v>
      </c>
      <c r="AE152" s="153">
        <v>492</v>
      </c>
      <c r="AF152" s="264">
        <v>99.186988830566406</v>
      </c>
      <c r="AG152" s="153">
        <v>131917</v>
      </c>
      <c r="AH152" s="264">
        <v>0.15919101238250732</v>
      </c>
      <c r="AI152" s="153">
        <v>886</v>
      </c>
      <c r="AJ152" s="264">
        <v>94.808128356933594</v>
      </c>
      <c r="AK152" s="264">
        <v>1.8468847274780273</v>
      </c>
      <c r="AL152" s="264">
        <v>6.7975156009197235E-2</v>
      </c>
      <c r="AM152" s="264">
        <v>0</v>
      </c>
      <c r="AN152" s="264">
        <v>0</v>
      </c>
      <c r="AO152" s="92">
        <v>0</v>
      </c>
      <c r="AP152" s="92">
        <v>0</v>
      </c>
      <c r="AQ152" s="92">
        <v>0</v>
      </c>
      <c r="AR152" s="92">
        <v>0</v>
      </c>
      <c r="AS152" s="92">
        <v>0</v>
      </c>
      <c r="AT152" s="92">
        <v>0</v>
      </c>
      <c r="AU152" s="92">
        <v>0</v>
      </c>
      <c r="AV152" s="92">
        <v>0</v>
      </c>
      <c r="AW152" s="93">
        <v>0</v>
      </c>
      <c r="AX152" s="93">
        <v>0</v>
      </c>
      <c r="AY152" s="93">
        <v>0</v>
      </c>
      <c r="AZ152" s="93">
        <v>0</v>
      </c>
      <c r="BA152" s="93">
        <v>0</v>
      </c>
      <c r="BB152" s="93">
        <v>0</v>
      </c>
      <c r="BC152" s="153">
        <v>71</v>
      </c>
      <c r="BD152" s="153">
        <v>345</v>
      </c>
    </row>
    <row r="153" spans="1:56" s="175" customFormat="1" x14ac:dyDescent="0.25">
      <c r="A153" s="9">
        <v>41906</v>
      </c>
      <c r="B153" s="149" t="s">
        <v>124</v>
      </c>
      <c r="C153" s="149" t="s">
        <v>86</v>
      </c>
      <c r="D153" s="150" t="s">
        <v>118</v>
      </c>
      <c r="E153" s="153">
        <v>42</v>
      </c>
      <c r="F153" s="153">
        <v>136</v>
      </c>
      <c r="G153" s="264">
        <v>39.516014099121094</v>
      </c>
      <c r="H153" s="264">
        <v>0.20419999957084656</v>
      </c>
      <c r="I153" s="264">
        <v>69792.8671875</v>
      </c>
      <c r="J153" s="92">
        <v>0</v>
      </c>
      <c r="K153" s="153">
        <v>141427</v>
      </c>
      <c r="L153" s="264">
        <v>97.012596130371094</v>
      </c>
      <c r="M153" s="153">
        <v>76047</v>
      </c>
      <c r="N153" s="264">
        <v>0</v>
      </c>
      <c r="O153" s="153">
        <v>3621</v>
      </c>
      <c r="P153" s="264">
        <v>0</v>
      </c>
      <c r="Q153" s="153">
        <v>8383</v>
      </c>
      <c r="R153" s="264">
        <v>99.952285766601563</v>
      </c>
      <c r="S153" s="153">
        <v>51359</v>
      </c>
      <c r="T153" s="264">
        <v>99.937690734863281</v>
      </c>
      <c r="U153" s="264">
        <v>99.613365173339844</v>
      </c>
      <c r="V153" s="264">
        <v>99.783027648925781</v>
      </c>
      <c r="W153" s="264">
        <v>99.565834045410156</v>
      </c>
      <c r="X153" s="264">
        <v>99.720855712890625</v>
      </c>
      <c r="Y153" s="153">
        <v>83283</v>
      </c>
      <c r="Z153" s="264">
        <v>99.899139404296875</v>
      </c>
      <c r="AA153" s="153">
        <v>15378</v>
      </c>
      <c r="AB153" s="264">
        <v>99.824424743652344</v>
      </c>
      <c r="AC153" s="153">
        <v>3631</v>
      </c>
      <c r="AD153" s="264">
        <v>0.330487459897995</v>
      </c>
      <c r="AE153" s="153">
        <v>246</v>
      </c>
      <c r="AF153" s="264">
        <v>99.186988830566406</v>
      </c>
      <c r="AG153" s="153">
        <v>75480</v>
      </c>
      <c r="AH153" s="264">
        <v>0.1616322249174118</v>
      </c>
      <c r="AI153" s="153">
        <v>1016</v>
      </c>
      <c r="AJ153" s="264">
        <v>91.929130554199219</v>
      </c>
      <c r="AK153" s="264">
        <v>1.8301156759262085</v>
      </c>
      <c r="AL153" s="264">
        <v>7.3953688144683838E-2</v>
      </c>
      <c r="AM153" s="264">
        <v>0</v>
      </c>
      <c r="AN153" s="264">
        <v>0</v>
      </c>
      <c r="AO153" s="92">
        <v>0</v>
      </c>
      <c r="AP153" s="92">
        <v>0</v>
      </c>
      <c r="AQ153" s="92">
        <v>0</v>
      </c>
      <c r="AR153" s="92">
        <v>0</v>
      </c>
      <c r="AS153" s="92">
        <v>0</v>
      </c>
      <c r="AT153" s="92">
        <v>0</v>
      </c>
      <c r="AU153" s="92">
        <v>0</v>
      </c>
      <c r="AV153" s="92">
        <v>0</v>
      </c>
      <c r="AW153" s="93">
        <v>0</v>
      </c>
      <c r="AX153" s="93">
        <v>0</v>
      </c>
      <c r="AY153" s="93">
        <v>0</v>
      </c>
      <c r="AZ153" s="93">
        <v>0</v>
      </c>
      <c r="BA153" s="93">
        <v>0</v>
      </c>
      <c r="BB153" s="93">
        <v>0</v>
      </c>
      <c r="BC153" s="153">
        <v>26</v>
      </c>
      <c r="BD153" s="153">
        <v>131</v>
      </c>
    </row>
    <row r="154" spans="1:56" s="175" customFormat="1" x14ac:dyDescent="0.25">
      <c r="A154" s="9">
        <v>41906</v>
      </c>
      <c r="B154" s="149" t="s">
        <v>78</v>
      </c>
      <c r="C154" s="149" t="s">
        <v>86</v>
      </c>
      <c r="D154" s="150" t="s">
        <v>118</v>
      </c>
      <c r="E154" s="153">
        <v>33</v>
      </c>
      <c r="F154" s="153">
        <v>107</v>
      </c>
      <c r="G154" s="264">
        <v>75.237602233886719</v>
      </c>
      <c r="H154" s="264">
        <v>2.0799998193979263E-2</v>
      </c>
      <c r="I154" s="264">
        <v>66425.75</v>
      </c>
      <c r="J154" s="92">
        <v>0</v>
      </c>
      <c r="K154" s="153">
        <v>89398</v>
      </c>
      <c r="L154" s="264">
        <v>101.41725921630859</v>
      </c>
      <c r="M154" s="153">
        <v>70717</v>
      </c>
      <c r="N154" s="264">
        <v>0</v>
      </c>
      <c r="O154" s="153">
        <v>7035</v>
      </c>
      <c r="P154" s="264">
        <v>0</v>
      </c>
      <c r="Q154" s="153">
        <v>11274</v>
      </c>
      <c r="R154" s="264">
        <v>99.94677734375</v>
      </c>
      <c r="S154" s="153">
        <v>48849</v>
      </c>
      <c r="T154" s="264">
        <v>99.954963684082031</v>
      </c>
      <c r="U154" s="264">
        <v>99.744132995605469</v>
      </c>
      <c r="V154" s="264">
        <v>99.901016235351562</v>
      </c>
      <c r="W154" s="264">
        <v>99.691047668457031</v>
      </c>
      <c r="X154" s="264">
        <v>99.856025695800781</v>
      </c>
      <c r="Y154" s="153">
        <v>76008</v>
      </c>
      <c r="Z154" s="264">
        <v>99.910537719726563</v>
      </c>
      <c r="AA154" s="153">
        <v>13234</v>
      </c>
      <c r="AB154" s="264">
        <v>99.826202392578125</v>
      </c>
      <c r="AC154" s="153">
        <v>6956</v>
      </c>
      <c r="AD154" s="264">
        <v>0.21564117074012756</v>
      </c>
      <c r="AE154" s="153">
        <v>400</v>
      </c>
      <c r="AF154" s="264">
        <v>97.75</v>
      </c>
      <c r="AG154" s="153">
        <v>70436</v>
      </c>
      <c r="AH154" s="264">
        <v>0.42165938019752502</v>
      </c>
      <c r="AI154" s="153">
        <v>734</v>
      </c>
      <c r="AJ154" s="264">
        <v>94.141693115234375</v>
      </c>
      <c r="AK154" s="264">
        <v>2.1353814601898193</v>
      </c>
      <c r="AL154" s="264">
        <v>6.2576636672019958E-2</v>
      </c>
      <c r="AM154" s="264">
        <v>0</v>
      </c>
      <c r="AN154" s="264">
        <v>0</v>
      </c>
      <c r="AO154" s="92">
        <v>0</v>
      </c>
      <c r="AP154" s="92">
        <v>0</v>
      </c>
      <c r="AQ154" s="92">
        <v>0</v>
      </c>
      <c r="AR154" s="92">
        <v>0</v>
      </c>
      <c r="AS154" s="92">
        <v>0</v>
      </c>
      <c r="AT154" s="92">
        <v>0</v>
      </c>
      <c r="AU154" s="92">
        <v>0</v>
      </c>
      <c r="AV154" s="92">
        <v>0</v>
      </c>
      <c r="AW154" s="93">
        <v>0</v>
      </c>
      <c r="AX154" s="93">
        <v>0</v>
      </c>
      <c r="AY154" s="93">
        <v>0</v>
      </c>
      <c r="AZ154" s="93">
        <v>0</v>
      </c>
      <c r="BA154" s="93">
        <v>0</v>
      </c>
      <c r="BB154" s="93">
        <v>0</v>
      </c>
      <c r="BC154" s="153">
        <v>15</v>
      </c>
      <c r="BD154" s="153">
        <v>104</v>
      </c>
    </row>
    <row r="155" spans="1:56" s="175" customFormat="1" x14ac:dyDescent="0.25">
      <c r="A155" s="9">
        <v>41906</v>
      </c>
      <c r="B155" s="149" t="s">
        <v>79</v>
      </c>
      <c r="C155" s="149" t="s">
        <v>86</v>
      </c>
      <c r="D155" s="150" t="s">
        <v>119</v>
      </c>
      <c r="E155" s="153">
        <v>77</v>
      </c>
      <c r="F155" s="153">
        <v>267</v>
      </c>
      <c r="G155" s="264">
        <v>74.074104309082031</v>
      </c>
      <c r="H155" s="264">
        <v>9.1700002551078796E-2</v>
      </c>
      <c r="I155" s="264">
        <v>193898.8125</v>
      </c>
      <c r="J155" s="92">
        <v>0</v>
      </c>
      <c r="K155" s="153">
        <v>82928</v>
      </c>
      <c r="L155" s="264">
        <v>90.952392578125</v>
      </c>
      <c r="M155" s="153">
        <v>153017</v>
      </c>
      <c r="N155" s="264">
        <v>0</v>
      </c>
      <c r="O155" s="153">
        <v>5656</v>
      </c>
      <c r="P155" s="264">
        <v>1.7680339515209198E-2</v>
      </c>
      <c r="Q155" s="153">
        <v>10401</v>
      </c>
      <c r="R155" s="264">
        <v>99.730796813964844</v>
      </c>
      <c r="S155" s="153">
        <v>106868</v>
      </c>
      <c r="T155" s="264">
        <v>99.911102294921875</v>
      </c>
      <c r="U155" s="264">
        <v>99.646392822265625</v>
      </c>
      <c r="V155" s="264">
        <v>99.699378967285156</v>
      </c>
      <c r="W155" s="264">
        <v>99.378143310546875</v>
      </c>
      <c r="X155" s="264">
        <v>99.610748291015625</v>
      </c>
      <c r="Y155" s="153">
        <v>183966</v>
      </c>
      <c r="Z155" s="264">
        <v>99.894004821777344</v>
      </c>
      <c r="AA155" s="153">
        <v>39596</v>
      </c>
      <c r="AB155" s="264">
        <v>99.823211669921875</v>
      </c>
      <c r="AC155" s="153">
        <v>5701</v>
      </c>
      <c r="AD155" s="264">
        <v>0.24557095766067505</v>
      </c>
      <c r="AE155" s="153">
        <v>378</v>
      </c>
      <c r="AF155" s="264">
        <v>97.883598327636719</v>
      </c>
      <c r="AG155" s="153">
        <v>152663</v>
      </c>
      <c r="AH155" s="264">
        <v>0.38188689947128296</v>
      </c>
      <c r="AI155" s="153">
        <v>1555</v>
      </c>
      <c r="AJ155" s="264">
        <v>97.36334228515625</v>
      </c>
      <c r="AK155" s="264">
        <v>1.6631900072097778</v>
      </c>
      <c r="AL155" s="264">
        <v>6.264418363571167E-2</v>
      </c>
      <c r="AM155" s="264">
        <v>0</v>
      </c>
      <c r="AN155" s="264">
        <v>0</v>
      </c>
      <c r="AO155" s="92">
        <v>0</v>
      </c>
      <c r="AP155" s="92">
        <v>0</v>
      </c>
      <c r="AQ155" s="92">
        <v>0</v>
      </c>
      <c r="AR155" s="92">
        <v>0</v>
      </c>
      <c r="AS155" s="92">
        <v>0</v>
      </c>
      <c r="AT155" s="92">
        <v>0</v>
      </c>
      <c r="AU155" s="92">
        <v>0</v>
      </c>
      <c r="AV155" s="92">
        <v>0</v>
      </c>
      <c r="AW155" s="93">
        <v>0</v>
      </c>
      <c r="AX155" s="93">
        <v>0</v>
      </c>
      <c r="AY155" s="93">
        <v>2</v>
      </c>
      <c r="AZ155" s="93">
        <v>0</v>
      </c>
      <c r="BA155" s="93">
        <v>0</v>
      </c>
      <c r="BB155" s="93">
        <v>0</v>
      </c>
      <c r="BC155" s="153">
        <v>64</v>
      </c>
      <c r="BD155" s="153">
        <v>261</v>
      </c>
    </row>
    <row r="156" spans="1:56" s="175" customFormat="1" x14ac:dyDescent="0.25">
      <c r="A156" s="9">
        <v>41906</v>
      </c>
      <c r="B156" s="149" t="s">
        <v>80</v>
      </c>
      <c r="C156" s="149" t="s">
        <v>86</v>
      </c>
      <c r="D156" s="150" t="s">
        <v>119</v>
      </c>
      <c r="E156" s="153">
        <v>57</v>
      </c>
      <c r="F156" s="153">
        <v>180</v>
      </c>
      <c r="G156" s="264">
        <v>52.878990173339844</v>
      </c>
      <c r="H156" s="264">
        <v>0</v>
      </c>
      <c r="I156" s="264">
        <v>110477.8828125</v>
      </c>
      <c r="J156" s="92">
        <v>0</v>
      </c>
      <c r="K156" s="153">
        <v>56089</v>
      </c>
      <c r="L156" s="264">
        <v>87.899589538574219</v>
      </c>
      <c r="M156" s="153">
        <v>87686</v>
      </c>
      <c r="N156" s="264">
        <v>0</v>
      </c>
      <c r="O156" s="153">
        <v>3808</v>
      </c>
      <c r="P156" s="264">
        <v>0</v>
      </c>
      <c r="Q156" s="153">
        <v>7015</v>
      </c>
      <c r="R156" s="264">
        <v>99.900215148925781</v>
      </c>
      <c r="S156" s="153">
        <v>57025</v>
      </c>
      <c r="T156" s="264">
        <v>99.961418151855469</v>
      </c>
      <c r="U156" s="264">
        <v>99.737396240234375</v>
      </c>
      <c r="V156" s="264">
        <v>99.865425109863281</v>
      </c>
      <c r="W156" s="264">
        <v>99.637870788574219</v>
      </c>
      <c r="X156" s="264">
        <v>99.826896667480469</v>
      </c>
      <c r="Y156" s="153">
        <v>97989</v>
      </c>
      <c r="Z156" s="264">
        <v>99.91632080078125</v>
      </c>
      <c r="AA156" s="153">
        <v>19171</v>
      </c>
      <c r="AB156" s="264">
        <v>99.885246276855469</v>
      </c>
      <c r="AC156" s="153">
        <v>3811</v>
      </c>
      <c r="AD156" s="264">
        <v>0.34111782908439636</v>
      </c>
      <c r="AE156" s="153">
        <v>188</v>
      </c>
      <c r="AF156" s="264">
        <v>98.936172485351563</v>
      </c>
      <c r="AG156" s="153">
        <v>87589</v>
      </c>
      <c r="AH156" s="264">
        <v>0.47722887992858887</v>
      </c>
      <c r="AI156" s="153">
        <v>949</v>
      </c>
      <c r="AJ156" s="264">
        <v>96.733406066894531</v>
      </c>
      <c r="AK156" s="264">
        <v>1.9457900524139404</v>
      </c>
      <c r="AL156" s="264">
        <v>6.5757781267166138E-2</v>
      </c>
      <c r="AM156" s="264">
        <v>0</v>
      </c>
      <c r="AN156" s="264">
        <v>0</v>
      </c>
      <c r="AO156" s="92">
        <v>0</v>
      </c>
      <c r="AP156" s="92">
        <v>0</v>
      </c>
      <c r="AQ156" s="92">
        <v>0</v>
      </c>
      <c r="AR156" s="92">
        <v>0</v>
      </c>
      <c r="AS156" s="92">
        <v>0</v>
      </c>
      <c r="AT156" s="92">
        <v>0</v>
      </c>
      <c r="AU156" s="92">
        <v>0</v>
      </c>
      <c r="AV156" s="92">
        <v>0</v>
      </c>
      <c r="AW156" s="93">
        <v>0</v>
      </c>
      <c r="AX156" s="93">
        <v>0</v>
      </c>
      <c r="AY156" s="93">
        <v>0</v>
      </c>
      <c r="AZ156" s="93">
        <v>0</v>
      </c>
      <c r="BA156" s="93">
        <v>0</v>
      </c>
      <c r="BB156" s="93">
        <v>0</v>
      </c>
      <c r="BC156" s="153">
        <v>15</v>
      </c>
      <c r="BD156" s="153">
        <v>178</v>
      </c>
    </row>
    <row r="157" spans="1:56" s="175" customFormat="1" x14ac:dyDescent="0.25">
      <c r="A157" s="9">
        <v>41906</v>
      </c>
      <c r="B157" s="149" t="s">
        <v>81</v>
      </c>
      <c r="C157" s="149" t="s">
        <v>86</v>
      </c>
      <c r="D157" s="150" t="s">
        <v>119</v>
      </c>
      <c r="E157" s="153">
        <v>40</v>
      </c>
      <c r="F157" s="153">
        <v>136</v>
      </c>
      <c r="G157" s="264">
        <v>44.81640625</v>
      </c>
      <c r="H157" s="264">
        <v>4.19999985024333E-3</v>
      </c>
      <c r="I157" s="264">
        <v>100359</v>
      </c>
      <c r="J157" s="92">
        <v>0</v>
      </c>
      <c r="K157" s="153">
        <v>119104</v>
      </c>
      <c r="L157" s="264">
        <v>88.691398620605469</v>
      </c>
      <c r="M157" s="153">
        <v>70626</v>
      </c>
      <c r="N157" s="264">
        <v>0</v>
      </c>
      <c r="O157" s="153">
        <v>3844</v>
      </c>
      <c r="P157" s="264">
        <v>0</v>
      </c>
      <c r="Q157" s="153">
        <v>6837</v>
      </c>
      <c r="R157" s="264">
        <v>99.941497802734375</v>
      </c>
      <c r="S157" s="153">
        <v>49740</v>
      </c>
      <c r="T157" s="264">
        <v>99.945716857910156</v>
      </c>
      <c r="U157" s="264">
        <v>99.817901611328125</v>
      </c>
      <c r="V157" s="264">
        <v>99.740890502929687</v>
      </c>
      <c r="W157" s="264">
        <v>99.759506225585937</v>
      </c>
      <c r="X157" s="264">
        <v>99.686744689941406</v>
      </c>
      <c r="Y157" s="153">
        <v>91408</v>
      </c>
      <c r="Z157" s="264">
        <v>99.887321472167969</v>
      </c>
      <c r="AA157" s="153">
        <v>21394</v>
      </c>
      <c r="AB157" s="264">
        <v>99.8878173828125</v>
      </c>
      <c r="AC157" s="153">
        <v>3927</v>
      </c>
      <c r="AD157" s="264">
        <v>0.25464731454849243</v>
      </c>
      <c r="AE157" s="153">
        <v>245</v>
      </c>
      <c r="AF157" s="264">
        <v>97.959182739257813</v>
      </c>
      <c r="AG157" s="153">
        <v>70480</v>
      </c>
      <c r="AH157" s="264">
        <v>0.32491487264633179</v>
      </c>
      <c r="AI157" s="153">
        <v>716</v>
      </c>
      <c r="AJ157" s="264">
        <v>96.229049682617188</v>
      </c>
      <c r="AK157" s="264">
        <v>1.5137777328491211</v>
      </c>
      <c r="AL157" s="264">
        <v>7.1396321058273315E-2</v>
      </c>
      <c r="AM157" s="264">
        <v>0</v>
      </c>
      <c r="AN157" s="264">
        <v>0</v>
      </c>
      <c r="AO157" s="92">
        <v>0</v>
      </c>
      <c r="AP157" s="92">
        <v>0</v>
      </c>
      <c r="AQ157" s="92">
        <v>0</v>
      </c>
      <c r="AR157" s="92">
        <v>0</v>
      </c>
      <c r="AS157" s="92">
        <v>0</v>
      </c>
      <c r="AT157" s="92">
        <v>0</v>
      </c>
      <c r="AU157" s="92">
        <v>0</v>
      </c>
      <c r="AV157" s="92">
        <v>0</v>
      </c>
      <c r="AW157" s="93">
        <v>0</v>
      </c>
      <c r="AX157" s="93">
        <v>0</v>
      </c>
      <c r="AY157" s="93">
        <v>0</v>
      </c>
      <c r="AZ157" s="93">
        <v>0</v>
      </c>
      <c r="BA157" s="93">
        <v>0</v>
      </c>
      <c r="BB157" s="93">
        <v>0</v>
      </c>
      <c r="BC157" s="153">
        <v>28</v>
      </c>
      <c r="BD157" s="153">
        <v>132</v>
      </c>
    </row>
    <row r="158" spans="1:56" s="175" customFormat="1" x14ac:dyDescent="0.25">
      <c r="A158" s="9">
        <v>41906</v>
      </c>
      <c r="B158" s="149" t="s">
        <v>125</v>
      </c>
      <c r="C158" s="149" t="s">
        <v>86</v>
      </c>
      <c r="D158" s="150" t="s">
        <v>119</v>
      </c>
      <c r="E158" s="153">
        <v>16</v>
      </c>
      <c r="F158" s="153">
        <v>62</v>
      </c>
      <c r="G158" s="264">
        <v>46.466697692871094</v>
      </c>
      <c r="H158" s="264">
        <v>0</v>
      </c>
      <c r="I158" s="264">
        <v>42794.6640625</v>
      </c>
      <c r="J158" s="92">
        <v>0</v>
      </c>
      <c r="K158" s="153">
        <v>119104</v>
      </c>
      <c r="L158" s="264">
        <v>88.691398620605469</v>
      </c>
      <c r="M158" s="153">
        <v>53466</v>
      </c>
      <c r="N158" s="264">
        <v>0</v>
      </c>
      <c r="O158" s="153">
        <v>4718</v>
      </c>
      <c r="P158" s="264">
        <v>0</v>
      </c>
      <c r="Q158" s="153">
        <v>8110</v>
      </c>
      <c r="R158" s="264">
        <v>99.889022827148438</v>
      </c>
      <c r="S158" s="153">
        <v>35943</v>
      </c>
      <c r="T158" s="264">
        <v>99.930442810058594</v>
      </c>
      <c r="U158" s="264">
        <v>99.724456787109375</v>
      </c>
      <c r="V158" s="264">
        <v>99.725059509277344</v>
      </c>
      <c r="W158" s="264">
        <v>99.613784790039063</v>
      </c>
      <c r="X158" s="264">
        <v>99.655693054199219</v>
      </c>
      <c r="Y158" s="153">
        <v>56305</v>
      </c>
      <c r="Z158" s="264">
        <v>99.928955078125</v>
      </c>
      <c r="AA158" s="153">
        <v>10954</v>
      </c>
      <c r="AB158" s="264">
        <v>99.844802856445313</v>
      </c>
      <c r="AC158" s="153">
        <v>4709</v>
      </c>
      <c r="AD158" s="264">
        <v>0.19112338125705719</v>
      </c>
      <c r="AE158" s="153">
        <v>285</v>
      </c>
      <c r="AF158" s="264">
        <v>100</v>
      </c>
      <c r="AG158" s="153">
        <v>53020</v>
      </c>
      <c r="AH158" s="264">
        <v>0.37344399094581604</v>
      </c>
      <c r="AI158" s="153">
        <v>667</v>
      </c>
      <c r="AJ158" s="264">
        <v>90.854576110839844</v>
      </c>
      <c r="AK158" s="264">
        <v>1.5439757108688354</v>
      </c>
      <c r="AL158" s="264">
        <v>5.5206440389156342E-2</v>
      </c>
      <c r="AM158" s="264">
        <v>0</v>
      </c>
      <c r="AN158" s="264">
        <v>0</v>
      </c>
      <c r="AO158" s="92">
        <v>0</v>
      </c>
      <c r="AP158" s="92">
        <v>0</v>
      </c>
      <c r="AQ158" s="92">
        <v>0</v>
      </c>
      <c r="AR158" s="92">
        <v>0</v>
      </c>
      <c r="AS158" s="92">
        <v>0</v>
      </c>
      <c r="AT158" s="92">
        <v>0</v>
      </c>
      <c r="AU158" s="92">
        <v>0</v>
      </c>
      <c r="AV158" s="92">
        <v>0</v>
      </c>
      <c r="AW158" s="93">
        <v>0</v>
      </c>
      <c r="AX158" s="93">
        <v>0</v>
      </c>
      <c r="AY158" s="93">
        <v>0</v>
      </c>
      <c r="AZ158" s="93">
        <v>0</v>
      </c>
      <c r="BA158" s="93">
        <v>0</v>
      </c>
      <c r="BB158" s="93">
        <v>0</v>
      </c>
      <c r="BC158" s="153">
        <v>19</v>
      </c>
      <c r="BD158" s="153">
        <v>61</v>
      </c>
    </row>
    <row r="159" spans="1:56" s="175" customFormat="1" x14ac:dyDescent="0.25">
      <c r="A159" s="9">
        <v>41906</v>
      </c>
      <c r="B159" s="151" t="s">
        <v>82</v>
      </c>
      <c r="C159" s="151" t="s">
        <v>86</v>
      </c>
      <c r="D159" s="152" t="s">
        <v>120</v>
      </c>
      <c r="E159" s="160">
        <v>51</v>
      </c>
      <c r="F159" s="160">
        <v>169</v>
      </c>
      <c r="G159" s="266">
        <v>48.504203796386719</v>
      </c>
      <c r="H159" s="266">
        <v>4.19999985024333E-3</v>
      </c>
      <c r="I159" s="266">
        <v>111154.9140625</v>
      </c>
      <c r="J159" s="157">
        <v>0</v>
      </c>
      <c r="K159" s="160">
        <v>61748</v>
      </c>
      <c r="L159" s="266">
        <v>87.338859558105469</v>
      </c>
      <c r="M159" s="160">
        <v>61807</v>
      </c>
      <c r="N159" s="266">
        <v>0</v>
      </c>
      <c r="O159" s="160">
        <v>4985</v>
      </c>
      <c r="P159" s="266">
        <v>0</v>
      </c>
      <c r="Q159" s="160">
        <v>8919</v>
      </c>
      <c r="R159" s="266">
        <v>99.955154418945313</v>
      </c>
      <c r="S159" s="160">
        <v>42707</v>
      </c>
      <c r="T159" s="266">
        <v>99.908683776855469</v>
      </c>
      <c r="U159" s="266">
        <v>99.719154357910156</v>
      </c>
      <c r="V159" s="266">
        <v>99.80908203125</v>
      </c>
      <c r="W159" s="266">
        <v>99.6744384765625</v>
      </c>
      <c r="X159" s="266">
        <v>99.717941284179688</v>
      </c>
      <c r="Y159" s="160">
        <v>55825</v>
      </c>
      <c r="Z159" s="266">
        <v>99.931930541992188</v>
      </c>
      <c r="AA159" s="160">
        <v>11982</v>
      </c>
      <c r="AB159" s="266">
        <v>99.732933044433594</v>
      </c>
      <c r="AC159" s="160">
        <v>5036</v>
      </c>
      <c r="AD159" s="266">
        <v>0.15885622799396515</v>
      </c>
      <c r="AE159" s="160">
        <v>339</v>
      </c>
      <c r="AF159" s="266">
        <v>98.230087280273437</v>
      </c>
      <c r="AG159" s="160">
        <v>61931</v>
      </c>
      <c r="AH159" s="266">
        <v>0.25189322233200073</v>
      </c>
      <c r="AI159" s="160">
        <v>667</v>
      </c>
      <c r="AJ159" s="266">
        <v>95.352325439453125</v>
      </c>
      <c r="AK159" s="266">
        <v>2.0612626075744629</v>
      </c>
      <c r="AL159" s="266">
        <v>6.8814799189567566E-2</v>
      </c>
      <c r="AM159" s="266">
        <v>0</v>
      </c>
      <c r="AN159" s="266">
        <v>0</v>
      </c>
      <c r="AO159" s="157">
        <v>0</v>
      </c>
      <c r="AP159" s="157">
        <v>0</v>
      </c>
      <c r="AQ159" s="157">
        <v>0</v>
      </c>
      <c r="AR159" s="157">
        <v>0</v>
      </c>
      <c r="AS159" s="157">
        <v>0</v>
      </c>
      <c r="AT159" s="157">
        <v>0</v>
      </c>
      <c r="AU159" s="157">
        <v>0</v>
      </c>
      <c r="AV159" s="157">
        <v>0</v>
      </c>
      <c r="AW159" s="159">
        <v>0</v>
      </c>
      <c r="AX159" s="159">
        <v>0</v>
      </c>
      <c r="AY159" s="159">
        <v>2</v>
      </c>
      <c r="AZ159" s="159">
        <v>2</v>
      </c>
      <c r="BA159" s="159">
        <v>0</v>
      </c>
      <c r="BB159" s="159">
        <v>0</v>
      </c>
      <c r="BC159" s="160">
        <v>24</v>
      </c>
      <c r="BD159" s="160">
        <v>164</v>
      </c>
    </row>
    <row r="160" spans="1:56" s="175" customFormat="1" x14ac:dyDescent="0.25">
      <c r="A160" s="9">
        <v>41906</v>
      </c>
      <c r="B160" s="151" t="s">
        <v>83</v>
      </c>
      <c r="C160" s="151" t="s">
        <v>86</v>
      </c>
      <c r="D160" s="152" t="s">
        <v>120</v>
      </c>
      <c r="E160" s="160">
        <v>46</v>
      </c>
      <c r="F160" s="160">
        <v>144</v>
      </c>
      <c r="G160" s="266">
        <v>24.020795822143555</v>
      </c>
      <c r="H160" s="266">
        <v>0.42090001702308655</v>
      </c>
      <c r="I160" s="266">
        <v>99156.0390625</v>
      </c>
      <c r="J160" s="157">
        <v>0</v>
      </c>
      <c r="K160" s="160">
        <v>35985</v>
      </c>
      <c r="L160" s="266">
        <v>80.361259460449219</v>
      </c>
      <c r="M160" s="160">
        <v>153570</v>
      </c>
      <c r="N160" s="266">
        <v>0</v>
      </c>
      <c r="O160" s="160">
        <v>3938</v>
      </c>
      <c r="P160" s="266">
        <v>0</v>
      </c>
      <c r="Q160" s="160">
        <v>4829</v>
      </c>
      <c r="R160" s="266">
        <v>99.917167663574219</v>
      </c>
      <c r="S160" s="160">
        <v>27099</v>
      </c>
      <c r="T160" s="266">
        <v>99.944648742675781</v>
      </c>
      <c r="U160" s="266">
        <v>99.585823059082031</v>
      </c>
      <c r="V160" s="266">
        <v>99.663360595703125</v>
      </c>
      <c r="W160" s="266">
        <v>99.503334045410156</v>
      </c>
      <c r="X160" s="266">
        <v>99.608192443847656</v>
      </c>
      <c r="Y160" s="160">
        <v>53338</v>
      </c>
      <c r="Z160" s="266">
        <v>99.896881103515625</v>
      </c>
      <c r="AA160" s="160">
        <v>15146</v>
      </c>
      <c r="AB160" s="266">
        <v>99.80853271484375</v>
      </c>
      <c r="AC160" s="160">
        <v>2173</v>
      </c>
      <c r="AD160" s="266">
        <v>0.50621259212493896</v>
      </c>
      <c r="AE160" s="160">
        <v>180</v>
      </c>
      <c r="AF160" s="266">
        <v>98.333335876464844</v>
      </c>
      <c r="AG160" s="160">
        <v>43677</v>
      </c>
      <c r="AH160" s="266">
        <v>0.22208485007286072</v>
      </c>
      <c r="AI160" s="160">
        <v>279</v>
      </c>
      <c r="AJ160" s="266">
        <v>98.566307067871094</v>
      </c>
      <c r="AK160" s="266">
        <v>1.8446712493896484</v>
      </c>
      <c r="AL160" s="266">
        <v>6.5861113369464874E-2</v>
      </c>
      <c r="AM160" s="266">
        <v>0</v>
      </c>
      <c r="AN160" s="266">
        <v>0</v>
      </c>
      <c r="AO160" s="157">
        <v>0</v>
      </c>
      <c r="AP160" s="157">
        <v>0</v>
      </c>
      <c r="AQ160" s="157">
        <v>0</v>
      </c>
      <c r="AR160" s="157">
        <v>0</v>
      </c>
      <c r="AS160" s="157">
        <v>0</v>
      </c>
      <c r="AT160" s="157">
        <v>0</v>
      </c>
      <c r="AU160" s="157">
        <v>0</v>
      </c>
      <c r="AV160" s="157">
        <v>0</v>
      </c>
      <c r="AW160" s="159">
        <v>0</v>
      </c>
      <c r="AX160" s="159">
        <v>0</v>
      </c>
      <c r="AY160" s="159">
        <v>0</v>
      </c>
      <c r="AZ160" s="159">
        <v>0</v>
      </c>
      <c r="BA160" s="159">
        <v>0</v>
      </c>
      <c r="BB160" s="159">
        <v>0</v>
      </c>
      <c r="BC160" s="160">
        <v>26</v>
      </c>
      <c r="BD160" s="160">
        <v>144</v>
      </c>
    </row>
    <row r="161" spans="1:56" s="175" customFormat="1" x14ac:dyDescent="0.25">
      <c r="A161" s="9">
        <v>41906</v>
      </c>
      <c r="B161" s="117" t="s">
        <v>85</v>
      </c>
      <c r="C161" s="117" t="s">
        <v>86</v>
      </c>
      <c r="D161" s="121">
        <v>3</v>
      </c>
      <c r="E161" s="89">
        <v>134</v>
      </c>
      <c r="F161" s="89">
        <v>443</v>
      </c>
      <c r="G161" s="263">
        <v>48.191898345947266</v>
      </c>
      <c r="H161" s="263">
        <v>0</v>
      </c>
      <c r="I161" s="263">
        <v>381758.0625</v>
      </c>
      <c r="J161" s="88">
        <v>0</v>
      </c>
      <c r="K161" s="89">
        <v>48447</v>
      </c>
      <c r="L161" s="263">
        <v>113.29287719726562</v>
      </c>
      <c r="M161" s="124">
        <v>142303</v>
      </c>
      <c r="N161" s="248">
        <v>0</v>
      </c>
      <c r="O161" s="124">
        <v>3335</v>
      </c>
      <c r="P161" s="248">
        <v>0</v>
      </c>
      <c r="Q161" s="124">
        <v>9945</v>
      </c>
      <c r="R161" s="248">
        <v>99.929611206054688</v>
      </c>
      <c r="S161" s="124">
        <v>104004</v>
      </c>
      <c r="T161" s="248">
        <v>99.897117614746094</v>
      </c>
      <c r="U161" s="248">
        <v>99.790107727050781</v>
      </c>
      <c r="V161" s="248">
        <v>99.89599609375</v>
      </c>
      <c r="W161" s="248">
        <v>99.719863891601563</v>
      </c>
      <c r="X161" s="248">
        <v>99.793220520019531</v>
      </c>
      <c r="Y161" s="124">
        <v>240460</v>
      </c>
      <c r="Z161" s="248">
        <v>99.890625</v>
      </c>
      <c r="AA161" s="124">
        <v>52665</v>
      </c>
      <c r="AB161" s="248">
        <v>99.17022705078125</v>
      </c>
      <c r="AC161" s="124">
        <v>3360</v>
      </c>
      <c r="AD161" s="248">
        <v>0.3571428656578064</v>
      </c>
      <c r="AE161" s="124">
        <v>199</v>
      </c>
      <c r="AF161" s="248">
        <v>97.487434387207031</v>
      </c>
      <c r="AG161" s="124">
        <v>142853</v>
      </c>
      <c r="AH161" s="248">
        <v>0.26110756397247314</v>
      </c>
      <c r="AI161" s="124">
        <v>918</v>
      </c>
      <c r="AJ161" s="248">
        <v>94.989105224609375</v>
      </c>
      <c r="AK161" s="248">
        <v>1.5496745109558105</v>
      </c>
      <c r="AL161" s="248">
        <v>6.901424378156662E-2</v>
      </c>
      <c r="AM161" s="269">
        <v>0</v>
      </c>
      <c r="AN161" s="269">
        <v>0</v>
      </c>
      <c r="AO161" s="119">
        <v>0</v>
      </c>
      <c r="AP161" s="119">
        <v>0</v>
      </c>
      <c r="AQ161" s="119">
        <v>0</v>
      </c>
      <c r="AR161" s="119">
        <v>0</v>
      </c>
      <c r="AS161" s="119">
        <v>0</v>
      </c>
      <c r="AT161" s="119">
        <v>0</v>
      </c>
      <c r="AU161" s="119">
        <v>0</v>
      </c>
      <c r="AV161" s="119">
        <v>0</v>
      </c>
      <c r="AW161" s="124">
        <v>0</v>
      </c>
      <c r="AX161" s="124">
        <v>0</v>
      </c>
      <c r="AY161" s="124">
        <v>0</v>
      </c>
      <c r="AZ161" s="124">
        <v>0</v>
      </c>
      <c r="BA161" s="124">
        <v>0</v>
      </c>
      <c r="BB161" s="124">
        <v>0</v>
      </c>
      <c r="BC161" s="124">
        <v>102</v>
      </c>
      <c r="BD161" s="124">
        <v>430</v>
      </c>
    </row>
    <row r="162" spans="1:56" s="175" customFormat="1" x14ac:dyDescent="0.25">
      <c r="A162" s="9">
        <v>41906</v>
      </c>
      <c r="B162" s="118" t="s">
        <v>84</v>
      </c>
      <c r="C162" s="118" t="s">
        <v>87</v>
      </c>
      <c r="D162" s="122">
        <v>2</v>
      </c>
      <c r="E162" s="153">
        <v>194</v>
      </c>
      <c r="F162" s="153">
        <v>581</v>
      </c>
      <c r="G162" s="264">
        <v>89.110000000000127</v>
      </c>
      <c r="H162" s="264">
        <v>7.0000000000000007E-2</v>
      </c>
      <c r="I162" s="264">
        <v>717201.69281099981</v>
      </c>
      <c r="J162" s="91">
        <v>65535</v>
      </c>
      <c r="K162" s="153">
        <v>133649</v>
      </c>
      <c r="L162" s="264">
        <v>90.559600830078125</v>
      </c>
      <c r="M162" s="133">
        <v>391398</v>
      </c>
      <c r="N162" s="267">
        <v>0</v>
      </c>
      <c r="O162" s="133">
        <v>5351</v>
      </c>
      <c r="P162" s="267">
        <v>0</v>
      </c>
      <c r="Q162" s="133">
        <v>4607</v>
      </c>
      <c r="R162" s="267">
        <v>99.761232906446708</v>
      </c>
      <c r="S162" s="133">
        <v>300399</v>
      </c>
      <c r="T162" s="267">
        <v>99.972702971714284</v>
      </c>
      <c r="U162" s="267">
        <v>99.757054756120354</v>
      </c>
      <c r="V162" s="267">
        <v>99.827030286307021</v>
      </c>
      <c r="W162" s="267">
        <v>99.518867735864802</v>
      </c>
      <c r="X162" s="267">
        <v>99.799780473612969</v>
      </c>
      <c r="Y162" s="133">
        <v>1644346</v>
      </c>
      <c r="Z162" s="267">
        <v>99.889074440537456</v>
      </c>
      <c r="AA162" s="133">
        <v>704</v>
      </c>
      <c r="AB162" s="267">
        <v>87.357954545454547</v>
      </c>
      <c r="AC162" s="133">
        <v>4955</v>
      </c>
      <c r="AD162" s="267">
        <v>0.16145307769929365</v>
      </c>
      <c r="AE162" s="133">
        <v>332</v>
      </c>
      <c r="AF162" s="267">
        <v>99.397590361445793</v>
      </c>
      <c r="AG162" s="133">
        <v>387702</v>
      </c>
      <c r="AH162" s="267">
        <v>0.15811112658691467</v>
      </c>
      <c r="AI162" s="133">
        <v>1313</v>
      </c>
      <c r="AJ162" s="267">
        <v>96.039603960396036</v>
      </c>
      <c r="AK162" s="267">
        <v>3.9595143224381677</v>
      </c>
      <c r="AL162" s="267">
        <v>0.28749999999999992</v>
      </c>
      <c r="AM162" s="270">
        <v>0</v>
      </c>
      <c r="AN162" s="270">
        <v>0</v>
      </c>
      <c r="AO162" s="120">
        <v>0</v>
      </c>
      <c r="AP162" s="120">
        <v>0</v>
      </c>
      <c r="AQ162" s="120">
        <v>0</v>
      </c>
      <c r="AR162" s="120">
        <v>0</v>
      </c>
      <c r="AS162" s="120">
        <v>0</v>
      </c>
      <c r="AT162" s="120">
        <v>0</v>
      </c>
      <c r="AU162" s="120">
        <v>0</v>
      </c>
      <c r="AV162" s="120">
        <v>0</v>
      </c>
      <c r="AW162" s="133">
        <v>0</v>
      </c>
      <c r="AX162" s="133">
        <v>0</v>
      </c>
      <c r="AY162" s="133">
        <v>5</v>
      </c>
      <c r="AZ162" s="133">
        <v>1</v>
      </c>
      <c r="BA162" s="133">
        <v>0</v>
      </c>
      <c r="BB162" s="133">
        <v>0</v>
      </c>
      <c r="BC162" s="133">
        <v>1132</v>
      </c>
      <c r="BD162" s="133">
        <v>1687</v>
      </c>
    </row>
    <row r="163" spans="1:56" s="175" customFormat="1" x14ac:dyDescent="0.25">
      <c r="A163" s="9">
        <v>41905</v>
      </c>
      <c r="B163" s="117" t="s">
        <v>17</v>
      </c>
      <c r="C163" s="117"/>
      <c r="D163" s="121">
        <v>4</v>
      </c>
      <c r="E163" s="89">
        <v>846</v>
      </c>
      <c r="F163" s="89">
        <v>2908</v>
      </c>
      <c r="G163" s="263">
        <v>872.6208508300781</v>
      </c>
      <c r="H163" s="263">
        <v>1.3818999605812132</v>
      </c>
      <c r="I163" s="263">
        <v>2631674.7404485499</v>
      </c>
      <c r="J163" s="88"/>
      <c r="K163" s="89">
        <v>1328730</v>
      </c>
      <c r="L163" s="263">
        <v>90.998321146878652</v>
      </c>
      <c r="M163" s="124">
        <v>1647221</v>
      </c>
      <c r="N163" s="248">
        <v>0</v>
      </c>
      <c r="O163" s="124">
        <v>77666</v>
      </c>
      <c r="P163" s="248">
        <v>1.2875646836260413E-3</v>
      </c>
      <c r="Q163" s="124">
        <v>141914</v>
      </c>
      <c r="R163" s="248">
        <v>99.925306314733717</v>
      </c>
      <c r="S163" s="124">
        <v>1091716</v>
      </c>
      <c r="T163" s="248">
        <v>99.931026341453205</v>
      </c>
      <c r="U163" s="248">
        <v>99.685765572096216</v>
      </c>
      <c r="V163" s="248">
        <v>99.766258372489943</v>
      </c>
      <c r="W163" s="248">
        <v>99.611306600104513</v>
      </c>
      <c r="X163" s="248">
        <v>99.6974459340952</v>
      </c>
      <c r="Y163" s="124">
        <v>2989991</v>
      </c>
      <c r="Z163" s="248">
        <v>99.89351140201515</v>
      </c>
      <c r="AA163" s="124">
        <v>289056</v>
      </c>
      <c r="AB163" s="248">
        <v>99.7855080387382</v>
      </c>
      <c r="AC163" s="124">
        <v>75332</v>
      </c>
      <c r="AD163" s="248">
        <v>0.30664259354581791</v>
      </c>
      <c r="AE163" s="124">
        <v>5494</v>
      </c>
      <c r="AF163" s="248">
        <v>98.853294994686138</v>
      </c>
      <c r="AG163" s="124">
        <v>1531794</v>
      </c>
      <c r="AH163" s="248">
        <v>0.17809183292544767</v>
      </c>
      <c r="AI163" s="124">
        <v>13455</v>
      </c>
      <c r="AJ163" s="248">
        <v>95.102191971828844</v>
      </c>
      <c r="AK163" s="248">
        <v>2.1224387581414712</v>
      </c>
      <c r="AL163" s="248">
        <v>9.4982308113213745E-2</v>
      </c>
      <c r="AM163" s="269"/>
      <c r="AN163" s="269"/>
      <c r="AO163" s="119"/>
      <c r="AP163" s="119"/>
      <c r="AQ163" s="119"/>
      <c r="AR163" s="119"/>
      <c r="AS163" s="119"/>
      <c r="AT163" s="119"/>
      <c r="AU163" s="119"/>
      <c r="AV163" s="119"/>
      <c r="AW163" s="124">
        <v>0</v>
      </c>
      <c r="AX163" s="124">
        <v>0</v>
      </c>
      <c r="AY163" s="124">
        <v>9</v>
      </c>
      <c r="AZ163" s="124">
        <v>3</v>
      </c>
      <c r="BA163" s="124">
        <v>0</v>
      </c>
      <c r="BB163" s="124">
        <v>0</v>
      </c>
      <c r="BC163" s="124">
        <v>1407</v>
      </c>
      <c r="BD163" s="124">
        <v>3887</v>
      </c>
    </row>
    <row r="164" spans="1:56" s="175" customFormat="1" x14ac:dyDescent="0.25">
      <c r="A164" s="9">
        <v>41905</v>
      </c>
      <c r="B164" s="118" t="s">
        <v>88</v>
      </c>
      <c r="C164" s="118"/>
      <c r="D164" s="122">
        <v>3</v>
      </c>
      <c r="E164" s="153">
        <v>652</v>
      </c>
      <c r="F164" s="153">
        <v>2327</v>
      </c>
      <c r="G164" s="264">
        <v>790.09085083007812</v>
      </c>
      <c r="H164" s="264">
        <v>1.1418999605812132</v>
      </c>
      <c r="I164" s="264">
        <v>1824817.63671875</v>
      </c>
      <c r="J164" s="91"/>
      <c r="K164" s="153">
        <v>1188056</v>
      </c>
      <c r="L164" s="264">
        <v>91.057828072609539</v>
      </c>
      <c r="M164" s="133">
        <v>1245368</v>
      </c>
      <c r="N164" s="267">
        <v>0</v>
      </c>
      <c r="O164" s="133">
        <v>72847</v>
      </c>
      <c r="P164" s="267">
        <v>1.3727401089749767E-3</v>
      </c>
      <c r="Q164" s="133">
        <v>137501</v>
      </c>
      <c r="R164" s="267">
        <v>99.928727211795703</v>
      </c>
      <c r="S164" s="133">
        <v>783946</v>
      </c>
      <c r="T164" s="267">
        <v>99.91644877757642</v>
      </c>
      <c r="U164" s="267">
        <v>99.68694206930175</v>
      </c>
      <c r="V164" s="267">
        <v>99.776271658330103</v>
      </c>
      <c r="W164" s="267">
        <v>99.615892406213348</v>
      </c>
      <c r="X164" s="267">
        <v>99.692907363670898</v>
      </c>
      <c r="Y164" s="133">
        <v>1373777</v>
      </c>
      <c r="Z164" s="267">
        <v>99.907190213857618</v>
      </c>
      <c r="AA164" s="133">
        <v>288402</v>
      </c>
      <c r="AB164" s="267">
        <v>99.795423789174507</v>
      </c>
      <c r="AC164" s="133">
        <v>70957</v>
      </c>
      <c r="AD164" s="267">
        <v>0.30300040668282985</v>
      </c>
      <c r="AE164" s="133">
        <v>5035</v>
      </c>
      <c r="AF164" s="267">
        <v>98.828203118332809</v>
      </c>
      <c r="AG164" s="133">
        <v>1133932</v>
      </c>
      <c r="AH164" s="267">
        <v>0.18501991400207701</v>
      </c>
      <c r="AI164" s="133">
        <v>11809</v>
      </c>
      <c r="AJ164" s="267">
        <v>94.94453323574875</v>
      </c>
      <c r="AK164" s="267">
        <v>1.9611274003982544</v>
      </c>
      <c r="AL164" s="267">
        <v>8.1584369142850235E-2</v>
      </c>
      <c r="AM164" s="270"/>
      <c r="AN164" s="270"/>
      <c r="AO164" s="120"/>
      <c r="AP164" s="120"/>
      <c r="AQ164" s="120"/>
      <c r="AR164" s="120"/>
      <c r="AS164" s="120"/>
      <c r="AT164" s="120"/>
      <c r="AU164" s="120"/>
      <c r="AV164" s="120"/>
      <c r="AW164" s="133">
        <v>0</v>
      </c>
      <c r="AX164" s="133">
        <v>0</v>
      </c>
      <c r="AY164" s="133">
        <v>5</v>
      </c>
      <c r="AZ164" s="133">
        <v>2</v>
      </c>
      <c r="BA164" s="133">
        <v>0</v>
      </c>
      <c r="BB164" s="133">
        <v>0</v>
      </c>
      <c r="BC164" s="133">
        <v>294</v>
      </c>
      <c r="BD164" s="133">
        <v>2218</v>
      </c>
    </row>
    <row r="165" spans="1:56" s="175" customFormat="1" x14ac:dyDescent="0.25">
      <c r="A165" s="9">
        <v>41905</v>
      </c>
      <c r="B165" s="146" t="s">
        <v>89</v>
      </c>
      <c r="C165" s="146"/>
      <c r="D165" s="147">
        <v>1</v>
      </c>
      <c r="E165" s="136">
        <v>194</v>
      </c>
      <c r="F165" s="136">
        <v>581</v>
      </c>
      <c r="G165" s="265">
        <v>82.530000000000015</v>
      </c>
      <c r="H165" s="265">
        <v>0.24000000000000002</v>
      </c>
      <c r="I165" s="265">
        <v>806857.10372979974</v>
      </c>
      <c r="J165" s="137"/>
      <c r="K165" s="136">
        <v>140674</v>
      </c>
      <c r="L165" s="265">
        <v>90.495758056640625</v>
      </c>
      <c r="M165" s="145">
        <v>401853</v>
      </c>
      <c r="N165" s="250">
        <v>0</v>
      </c>
      <c r="O165" s="145">
        <v>4819</v>
      </c>
      <c r="P165" s="250">
        <v>0</v>
      </c>
      <c r="Q165" s="145">
        <v>4413</v>
      </c>
      <c r="R165" s="250">
        <v>99.818717425787455</v>
      </c>
      <c r="S165" s="145">
        <v>307770</v>
      </c>
      <c r="T165" s="250">
        <v>99.968158040094877</v>
      </c>
      <c r="U165" s="250">
        <v>99.667980908902265</v>
      </c>
      <c r="V165" s="250">
        <v>99.735226562947147</v>
      </c>
      <c r="W165" s="250">
        <v>99.487300227444933</v>
      </c>
      <c r="X165" s="250">
        <v>99.703468912093683</v>
      </c>
      <c r="Y165" s="145">
        <v>1616214</v>
      </c>
      <c r="Z165" s="250">
        <v>99.881884453420156</v>
      </c>
      <c r="AA165" s="145">
        <v>654</v>
      </c>
      <c r="AB165" s="250">
        <v>95.412844036697251</v>
      </c>
      <c r="AC165" s="145">
        <v>4375</v>
      </c>
      <c r="AD165" s="250">
        <v>0.36571428571428571</v>
      </c>
      <c r="AE165" s="145">
        <v>459</v>
      </c>
      <c r="AF165" s="250">
        <v>99.128540305010887</v>
      </c>
      <c r="AG165" s="145">
        <v>397862</v>
      </c>
      <c r="AH165" s="250">
        <v>0.15834636130115468</v>
      </c>
      <c r="AI165" s="145">
        <v>1646</v>
      </c>
      <c r="AJ165" s="250">
        <v>96.233292831105715</v>
      </c>
      <c r="AK165" s="250">
        <v>4.0581750510600729</v>
      </c>
      <c r="AL165" s="250">
        <v>0.25575757575757579</v>
      </c>
      <c r="AM165" s="271"/>
      <c r="AN165" s="271"/>
      <c r="AO165" s="148"/>
      <c r="AP165" s="148"/>
      <c r="AQ165" s="148"/>
      <c r="AR165" s="148"/>
      <c r="AS165" s="148"/>
      <c r="AT165" s="148"/>
      <c r="AU165" s="148"/>
      <c r="AV165" s="148"/>
      <c r="AW165" s="145">
        <v>0</v>
      </c>
      <c r="AX165" s="145">
        <v>0</v>
      </c>
      <c r="AY165" s="145">
        <v>4</v>
      </c>
      <c r="AZ165" s="145">
        <v>1</v>
      </c>
      <c r="BA165" s="145">
        <v>0</v>
      </c>
      <c r="BB165" s="145">
        <v>0</v>
      </c>
      <c r="BC165" s="145">
        <v>1113</v>
      </c>
      <c r="BD165" s="145">
        <v>1669</v>
      </c>
    </row>
    <row r="166" spans="1:56" s="175" customFormat="1" x14ac:dyDescent="0.25">
      <c r="A166" s="9">
        <v>41905</v>
      </c>
      <c r="B166" s="149" t="s">
        <v>75</v>
      </c>
      <c r="C166" s="149" t="s">
        <v>86</v>
      </c>
      <c r="D166" s="150" t="s">
        <v>118</v>
      </c>
      <c r="E166" s="153">
        <v>39</v>
      </c>
      <c r="F166" s="153">
        <v>181</v>
      </c>
      <c r="G166" s="264">
        <v>178.40391540527344</v>
      </c>
      <c r="H166" s="264">
        <v>0.11249999701976776</v>
      </c>
      <c r="I166" s="264">
        <v>123374.1953125</v>
      </c>
      <c r="J166" s="92">
        <v>0</v>
      </c>
      <c r="K166" s="153">
        <v>195247</v>
      </c>
      <c r="L166" s="264">
        <v>97.209175109863281</v>
      </c>
      <c r="M166" s="153">
        <v>167328</v>
      </c>
      <c r="N166" s="264">
        <v>0</v>
      </c>
      <c r="O166" s="153">
        <v>18522</v>
      </c>
      <c r="P166" s="264">
        <v>0</v>
      </c>
      <c r="Q166" s="153">
        <v>30994</v>
      </c>
      <c r="R166" s="264">
        <v>99.903205871582031</v>
      </c>
      <c r="S166" s="153">
        <v>123422</v>
      </c>
      <c r="T166" s="264">
        <v>99.927078247070313</v>
      </c>
      <c r="U166" s="264">
        <v>99.643669128417969</v>
      </c>
      <c r="V166" s="264">
        <v>99.66473388671875</v>
      </c>
      <c r="W166" s="264">
        <v>99.547218322753906</v>
      </c>
      <c r="X166" s="264">
        <v>99.592056274414063</v>
      </c>
      <c r="Y166" s="153">
        <v>180647</v>
      </c>
      <c r="Z166" s="264">
        <v>99.931358337402344</v>
      </c>
      <c r="AA166" s="153">
        <v>37989</v>
      </c>
      <c r="AB166" s="264">
        <v>99.828895568847656</v>
      </c>
      <c r="AC166" s="153">
        <v>18459</v>
      </c>
      <c r="AD166" s="264">
        <v>0.33587950468063354</v>
      </c>
      <c r="AE166" s="153">
        <v>1726</v>
      </c>
      <c r="AF166" s="264">
        <v>98.725379943847656</v>
      </c>
      <c r="AG166" s="153">
        <v>166810</v>
      </c>
      <c r="AH166" s="264">
        <v>0.11629997938871384</v>
      </c>
      <c r="AI166" s="153">
        <v>2935</v>
      </c>
      <c r="AJ166" s="264">
        <v>95.127769470214844</v>
      </c>
      <c r="AK166" s="264">
        <v>1.7517760992050171</v>
      </c>
      <c r="AL166" s="264">
        <v>7.7004425227642059E-2</v>
      </c>
      <c r="AM166" s="264">
        <v>0</v>
      </c>
      <c r="AN166" s="264">
        <v>0</v>
      </c>
      <c r="AO166" s="92">
        <v>0</v>
      </c>
      <c r="AP166" s="92">
        <v>0</v>
      </c>
      <c r="AQ166" s="92">
        <v>0</v>
      </c>
      <c r="AR166" s="92">
        <v>0</v>
      </c>
      <c r="AS166" s="92">
        <v>0</v>
      </c>
      <c r="AT166" s="92">
        <v>0</v>
      </c>
      <c r="AU166" s="92">
        <v>0</v>
      </c>
      <c r="AV166" s="92">
        <v>0</v>
      </c>
      <c r="AW166" s="93">
        <v>0</v>
      </c>
      <c r="AX166" s="93">
        <v>0</v>
      </c>
      <c r="AY166" s="93">
        <v>0</v>
      </c>
      <c r="AZ166" s="93">
        <v>0</v>
      </c>
      <c r="BA166" s="93">
        <v>0</v>
      </c>
      <c r="BB166" s="93">
        <v>0</v>
      </c>
      <c r="BC166" s="153">
        <v>26</v>
      </c>
      <c r="BD166" s="153">
        <v>169</v>
      </c>
    </row>
    <row r="167" spans="1:56" s="175" customFormat="1" x14ac:dyDescent="0.25">
      <c r="A167" s="9">
        <v>41905</v>
      </c>
      <c r="B167" s="149" t="s">
        <v>76</v>
      </c>
      <c r="C167" s="149" t="s">
        <v>86</v>
      </c>
      <c r="D167" s="150" t="s">
        <v>119</v>
      </c>
      <c r="E167" s="153">
        <v>52</v>
      </c>
      <c r="F167" s="153">
        <v>172</v>
      </c>
      <c r="G167" s="264">
        <v>66.921401977539063</v>
      </c>
      <c r="H167" s="264">
        <v>4.19999985024333E-3</v>
      </c>
      <c r="I167" s="264">
        <v>119195.0546875</v>
      </c>
      <c r="J167" s="92">
        <v>0</v>
      </c>
      <c r="K167" s="153">
        <v>87242</v>
      </c>
      <c r="L167" s="264">
        <v>76.792144775390625</v>
      </c>
      <c r="M167" s="153">
        <v>94322</v>
      </c>
      <c r="N167" s="264">
        <v>0</v>
      </c>
      <c r="O167" s="153">
        <v>5222</v>
      </c>
      <c r="P167" s="264">
        <v>0</v>
      </c>
      <c r="Q167" s="153">
        <v>9632</v>
      </c>
      <c r="R167" s="264">
        <v>99.948089599609375</v>
      </c>
      <c r="S167" s="153">
        <v>65956</v>
      </c>
      <c r="T167" s="264">
        <v>99.93328857421875</v>
      </c>
      <c r="U167" s="264">
        <v>99.808502197265625</v>
      </c>
      <c r="V167" s="264">
        <v>99.769935607910156</v>
      </c>
      <c r="W167" s="264">
        <v>99.756690979003906</v>
      </c>
      <c r="X167" s="264">
        <v>99.703376770019531</v>
      </c>
      <c r="Y167" s="153">
        <v>80965</v>
      </c>
      <c r="Z167" s="264">
        <v>99.935775756835938</v>
      </c>
      <c r="AA167" s="153">
        <v>15834</v>
      </c>
      <c r="AB167" s="264">
        <v>99.917900085449219</v>
      </c>
      <c r="AC167" s="153">
        <v>5294</v>
      </c>
      <c r="AD167" s="264">
        <v>0.22667171061038971</v>
      </c>
      <c r="AE167" s="153">
        <v>109</v>
      </c>
      <c r="AF167" s="264">
        <v>97.247703552246094</v>
      </c>
      <c r="AG167" s="153">
        <v>94450</v>
      </c>
      <c r="AH167" s="264">
        <v>0.17046056687831879</v>
      </c>
      <c r="AI167" s="153">
        <v>830</v>
      </c>
      <c r="AJ167" s="264">
        <v>95.662651062011719</v>
      </c>
      <c r="AK167" s="264">
        <v>2.154287576675415</v>
      </c>
      <c r="AL167" s="264">
        <v>6.8794190883636475E-2</v>
      </c>
      <c r="AM167" s="264">
        <v>0</v>
      </c>
      <c r="AN167" s="264">
        <v>0</v>
      </c>
      <c r="AO167" s="92">
        <v>0</v>
      </c>
      <c r="AP167" s="92">
        <v>0</v>
      </c>
      <c r="AQ167" s="92">
        <v>0</v>
      </c>
      <c r="AR167" s="92">
        <v>0</v>
      </c>
      <c r="AS167" s="92">
        <v>0</v>
      </c>
      <c r="AT167" s="92">
        <v>0</v>
      </c>
      <c r="AU167" s="92">
        <v>0</v>
      </c>
      <c r="AV167" s="92">
        <v>0</v>
      </c>
      <c r="AW167" s="93">
        <v>0</v>
      </c>
      <c r="AX167" s="93">
        <v>0</v>
      </c>
      <c r="AY167" s="93">
        <v>0</v>
      </c>
      <c r="AZ167" s="93">
        <v>0</v>
      </c>
      <c r="BA167" s="93">
        <v>0</v>
      </c>
      <c r="BB167" s="93">
        <v>0</v>
      </c>
      <c r="BC167" s="153">
        <v>18</v>
      </c>
      <c r="BD167" s="153">
        <v>166</v>
      </c>
    </row>
    <row r="168" spans="1:56" s="175" customFormat="1" x14ac:dyDescent="0.25">
      <c r="A168" s="9">
        <v>41905</v>
      </c>
      <c r="B168" s="149" t="s">
        <v>77</v>
      </c>
      <c r="C168" s="149" t="s">
        <v>86</v>
      </c>
      <c r="D168" s="150" t="s">
        <v>118</v>
      </c>
      <c r="E168" s="153">
        <v>65</v>
      </c>
      <c r="F168" s="153">
        <v>349</v>
      </c>
      <c r="G168" s="264">
        <v>106.01662445068359</v>
      </c>
      <c r="H168" s="264">
        <v>0.62919998168945313</v>
      </c>
      <c r="I168" s="264">
        <v>231545.15625</v>
      </c>
      <c r="J168" s="92">
        <v>0</v>
      </c>
      <c r="K168" s="153">
        <v>139836</v>
      </c>
      <c r="L168" s="264">
        <v>97.03509521484375</v>
      </c>
      <c r="M168" s="153">
        <v>133886</v>
      </c>
      <c r="N168" s="264">
        <v>0</v>
      </c>
      <c r="O168" s="153">
        <v>8637</v>
      </c>
      <c r="P168" s="264">
        <v>0</v>
      </c>
      <c r="Q168" s="153">
        <v>17193</v>
      </c>
      <c r="R168" s="264">
        <v>99.965103149414063</v>
      </c>
      <c r="S168" s="153">
        <v>84523</v>
      </c>
      <c r="T168" s="264">
        <v>99.968055725097656</v>
      </c>
      <c r="U168" s="264">
        <v>99.861061096191406</v>
      </c>
      <c r="V168" s="264">
        <v>99.926055908203125</v>
      </c>
      <c r="W168" s="264">
        <v>99.826210021972656</v>
      </c>
      <c r="X168" s="264">
        <v>99.894134521484375</v>
      </c>
      <c r="Y168" s="153">
        <v>189363</v>
      </c>
      <c r="Z168" s="264">
        <v>99.908111572265625</v>
      </c>
      <c r="AA168" s="153">
        <v>38783</v>
      </c>
      <c r="AB168" s="264">
        <v>99.881393432617188</v>
      </c>
      <c r="AC168" s="153">
        <v>8644</v>
      </c>
      <c r="AD168" s="264">
        <v>0.26608052849769592</v>
      </c>
      <c r="AE168" s="153">
        <v>499</v>
      </c>
      <c r="AF168" s="264">
        <v>100</v>
      </c>
      <c r="AG168" s="153">
        <v>133405</v>
      </c>
      <c r="AH168" s="264">
        <v>0.1289307028055191</v>
      </c>
      <c r="AI168" s="153">
        <v>1035</v>
      </c>
      <c r="AJ168" s="264">
        <v>94.106277465820313</v>
      </c>
      <c r="AK168" s="264">
        <v>2.1580362319946289</v>
      </c>
      <c r="AL168" s="264">
        <v>9.2029266059398651E-2</v>
      </c>
      <c r="AM168" s="264">
        <v>0</v>
      </c>
      <c r="AN168" s="264">
        <v>0</v>
      </c>
      <c r="AO168" s="92">
        <v>0</v>
      </c>
      <c r="AP168" s="92">
        <v>0</v>
      </c>
      <c r="AQ168" s="92">
        <v>0</v>
      </c>
      <c r="AR168" s="92">
        <v>0</v>
      </c>
      <c r="AS168" s="92">
        <v>0</v>
      </c>
      <c r="AT168" s="92">
        <v>0</v>
      </c>
      <c r="AU168" s="92">
        <v>0</v>
      </c>
      <c r="AV168" s="92">
        <v>0</v>
      </c>
      <c r="AW168" s="93">
        <v>0</v>
      </c>
      <c r="AX168" s="93">
        <v>0</v>
      </c>
      <c r="AY168" s="93">
        <v>0</v>
      </c>
      <c r="AZ168" s="93">
        <v>0</v>
      </c>
      <c r="BA168" s="93">
        <v>0</v>
      </c>
      <c r="BB168" s="93">
        <v>0</v>
      </c>
      <c r="BC168" s="153">
        <v>44</v>
      </c>
      <c r="BD168" s="153">
        <v>328</v>
      </c>
    </row>
    <row r="169" spans="1:56" s="175" customFormat="1" x14ac:dyDescent="0.25">
      <c r="A169" s="9">
        <v>41905</v>
      </c>
      <c r="B169" s="149" t="s">
        <v>124</v>
      </c>
      <c r="C169" s="149" t="s">
        <v>86</v>
      </c>
      <c r="D169" s="150" t="s">
        <v>118</v>
      </c>
      <c r="E169" s="153">
        <v>42</v>
      </c>
      <c r="F169" s="153">
        <v>136</v>
      </c>
      <c r="G169" s="264">
        <v>37.370601654052734</v>
      </c>
      <c r="H169" s="264">
        <v>1.6699999570846558E-2</v>
      </c>
      <c r="I169" s="264">
        <v>80633.515625</v>
      </c>
      <c r="J169" s="92">
        <v>0</v>
      </c>
      <c r="K169" s="153">
        <v>139836</v>
      </c>
      <c r="L169" s="264">
        <v>97.03509521484375</v>
      </c>
      <c r="M169" s="153">
        <v>72581</v>
      </c>
      <c r="N169" s="264">
        <v>0</v>
      </c>
      <c r="O169" s="153">
        <v>3256</v>
      </c>
      <c r="P169" s="264">
        <v>0</v>
      </c>
      <c r="Q169" s="153">
        <v>6080</v>
      </c>
      <c r="R169" s="264">
        <v>99.934211730957031</v>
      </c>
      <c r="S169" s="153">
        <v>49305</v>
      </c>
      <c r="T169" s="264">
        <v>99.949295043945313</v>
      </c>
      <c r="U169" s="264">
        <v>99.815727233886719</v>
      </c>
      <c r="V169" s="264">
        <v>99.823646545410156</v>
      </c>
      <c r="W169" s="264">
        <v>99.75006103515625</v>
      </c>
      <c r="X169" s="264">
        <v>99.773033142089844</v>
      </c>
      <c r="Y169" s="153">
        <v>84586</v>
      </c>
      <c r="Z169" s="264">
        <v>99.879409790039063</v>
      </c>
      <c r="AA169" s="153">
        <v>16997</v>
      </c>
      <c r="AB169" s="264">
        <v>99.876449584960938</v>
      </c>
      <c r="AC169" s="153">
        <v>3277</v>
      </c>
      <c r="AD169" s="264">
        <v>0.12206286191940308</v>
      </c>
      <c r="AE169" s="153">
        <v>217</v>
      </c>
      <c r="AF169" s="264">
        <v>99.539169311523438</v>
      </c>
      <c r="AG169" s="153">
        <v>71975</v>
      </c>
      <c r="AH169" s="264">
        <v>0.16116707026958466</v>
      </c>
      <c r="AI169" s="153">
        <v>861</v>
      </c>
      <c r="AJ169" s="264">
        <v>88.966316223144531</v>
      </c>
      <c r="AK169" s="264">
        <v>1.986870288848877</v>
      </c>
      <c r="AL169" s="264">
        <v>9.9286019802093506E-2</v>
      </c>
      <c r="AM169" s="264">
        <v>0</v>
      </c>
      <c r="AN169" s="264">
        <v>0</v>
      </c>
      <c r="AO169" s="92">
        <v>0</v>
      </c>
      <c r="AP169" s="92">
        <v>0</v>
      </c>
      <c r="AQ169" s="92">
        <v>0</v>
      </c>
      <c r="AR169" s="92">
        <v>0</v>
      </c>
      <c r="AS169" s="92">
        <v>0</v>
      </c>
      <c r="AT169" s="92">
        <v>0</v>
      </c>
      <c r="AU169" s="92">
        <v>0</v>
      </c>
      <c r="AV169" s="92">
        <v>0</v>
      </c>
      <c r="AW169" s="93">
        <v>0</v>
      </c>
      <c r="AX169" s="93">
        <v>0</v>
      </c>
      <c r="AY169" s="93">
        <v>0</v>
      </c>
      <c r="AZ169" s="93">
        <v>0</v>
      </c>
      <c r="BA169" s="93">
        <v>0</v>
      </c>
      <c r="BB169" s="93">
        <v>0</v>
      </c>
      <c r="BC169" s="153">
        <v>24</v>
      </c>
      <c r="BD169" s="153">
        <v>131</v>
      </c>
    </row>
    <row r="170" spans="1:56" s="175" customFormat="1" x14ac:dyDescent="0.25">
      <c r="A170" s="9">
        <v>41905</v>
      </c>
      <c r="B170" s="149" t="s">
        <v>78</v>
      </c>
      <c r="C170" s="149" t="s">
        <v>86</v>
      </c>
      <c r="D170" s="150" t="s">
        <v>118</v>
      </c>
      <c r="E170" s="153">
        <v>33</v>
      </c>
      <c r="F170" s="153">
        <v>106</v>
      </c>
      <c r="G170" s="264">
        <v>75.092308044433594</v>
      </c>
      <c r="H170" s="264">
        <v>4.5800000429153442E-2</v>
      </c>
      <c r="I170" s="264">
        <v>83966.1328125</v>
      </c>
      <c r="J170" s="92">
        <v>0</v>
      </c>
      <c r="K170" s="153">
        <v>86886</v>
      </c>
      <c r="L170" s="264">
        <v>103.60356903076172</v>
      </c>
      <c r="M170" s="153">
        <v>71093</v>
      </c>
      <c r="N170" s="264">
        <v>0</v>
      </c>
      <c r="O170" s="153">
        <v>7498</v>
      </c>
      <c r="P170" s="264">
        <v>0</v>
      </c>
      <c r="Q170" s="153">
        <v>13115</v>
      </c>
      <c r="R170" s="264">
        <v>99.946624755859375</v>
      </c>
      <c r="S170" s="153">
        <v>46343</v>
      </c>
      <c r="T170" s="264">
        <v>99.96331787109375</v>
      </c>
      <c r="U170" s="264">
        <v>99.813285827636719</v>
      </c>
      <c r="V170" s="264">
        <v>99.852302551269531</v>
      </c>
      <c r="W170" s="264">
        <v>99.760009765625</v>
      </c>
      <c r="X170" s="264">
        <v>99.815673828125</v>
      </c>
      <c r="Y170" s="153">
        <v>74985</v>
      </c>
      <c r="Z170" s="264">
        <v>99.891975402832031</v>
      </c>
      <c r="AA170" s="153">
        <v>12915</v>
      </c>
      <c r="AB170" s="264">
        <v>99.814170837402344</v>
      </c>
      <c r="AC170" s="153">
        <v>7460</v>
      </c>
      <c r="AD170" s="264">
        <v>0.34852546453475952</v>
      </c>
      <c r="AE170" s="153">
        <v>515</v>
      </c>
      <c r="AF170" s="264">
        <v>99.417472839355469</v>
      </c>
      <c r="AG170" s="153">
        <v>70830</v>
      </c>
      <c r="AH170" s="264">
        <v>0.1722434014081955</v>
      </c>
      <c r="AI170" s="153">
        <v>705</v>
      </c>
      <c r="AJ170" s="264">
        <v>93.049644470214844</v>
      </c>
      <c r="AK170" s="264">
        <v>2.1615023612976074</v>
      </c>
      <c r="AL170" s="264">
        <v>7.6355665922164917E-2</v>
      </c>
      <c r="AM170" s="264">
        <v>0</v>
      </c>
      <c r="AN170" s="264">
        <v>0</v>
      </c>
      <c r="AO170" s="92">
        <v>0</v>
      </c>
      <c r="AP170" s="92">
        <v>0</v>
      </c>
      <c r="AQ170" s="92">
        <v>0</v>
      </c>
      <c r="AR170" s="92">
        <v>0</v>
      </c>
      <c r="AS170" s="92">
        <v>0</v>
      </c>
      <c r="AT170" s="92">
        <v>0</v>
      </c>
      <c r="AU170" s="92">
        <v>0</v>
      </c>
      <c r="AV170" s="92">
        <v>0</v>
      </c>
      <c r="AW170" s="93">
        <v>0</v>
      </c>
      <c r="AX170" s="93">
        <v>0</v>
      </c>
      <c r="AY170" s="93">
        <v>0</v>
      </c>
      <c r="AZ170" s="93">
        <v>0</v>
      </c>
      <c r="BA170" s="93">
        <v>0</v>
      </c>
      <c r="BB170" s="93">
        <v>0</v>
      </c>
      <c r="BC170" s="153">
        <v>11</v>
      </c>
      <c r="BD170" s="153">
        <v>103</v>
      </c>
    </row>
    <row r="171" spans="1:56" s="175" customFormat="1" x14ac:dyDescent="0.25">
      <c r="A171" s="9">
        <v>41905</v>
      </c>
      <c r="B171" s="149" t="s">
        <v>79</v>
      </c>
      <c r="C171" s="149" t="s">
        <v>86</v>
      </c>
      <c r="D171" s="150" t="s">
        <v>119</v>
      </c>
      <c r="E171" s="153">
        <v>77</v>
      </c>
      <c r="F171" s="153">
        <v>264</v>
      </c>
      <c r="G171" s="264">
        <v>70.091423034667969</v>
      </c>
      <c r="H171" s="264">
        <v>7.9199992120265961E-2</v>
      </c>
      <c r="I171" s="264">
        <v>219978.1875</v>
      </c>
      <c r="J171" s="92">
        <v>0</v>
      </c>
      <c r="K171" s="153">
        <v>88098</v>
      </c>
      <c r="L171" s="264">
        <v>86.557014465332031</v>
      </c>
      <c r="M171" s="153">
        <v>149326</v>
      </c>
      <c r="N171" s="264">
        <v>0</v>
      </c>
      <c r="O171" s="153">
        <v>5582</v>
      </c>
      <c r="P171" s="264">
        <v>0</v>
      </c>
      <c r="Q171" s="153">
        <v>10800</v>
      </c>
      <c r="R171" s="264">
        <v>99.851852416992188</v>
      </c>
      <c r="S171" s="153">
        <v>105834</v>
      </c>
      <c r="T171" s="264">
        <v>99.885673522949219</v>
      </c>
      <c r="U171" s="264">
        <v>99.462554931640625</v>
      </c>
      <c r="V171" s="264">
        <v>99.695968627929688</v>
      </c>
      <c r="W171" s="264">
        <v>99.315200805664063</v>
      </c>
      <c r="X171" s="264">
        <v>99.581993103027344</v>
      </c>
      <c r="Y171" s="153">
        <v>167904</v>
      </c>
      <c r="Z171" s="264">
        <v>99.896965026855469</v>
      </c>
      <c r="AA171" s="153">
        <v>36784</v>
      </c>
      <c r="AB171" s="264">
        <v>99.839607238769531</v>
      </c>
      <c r="AC171" s="153">
        <v>5604</v>
      </c>
      <c r="AD171" s="264">
        <v>0.32119914889335632</v>
      </c>
      <c r="AE171" s="153">
        <v>393</v>
      </c>
      <c r="AF171" s="264">
        <v>99.74554443359375</v>
      </c>
      <c r="AG171" s="153">
        <v>149652</v>
      </c>
      <c r="AH171" s="264">
        <v>0.16772244870662689</v>
      </c>
      <c r="AI171" s="153">
        <v>1366</v>
      </c>
      <c r="AJ171" s="264">
        <v>97.071739196777344</v>
      </c>
      <c r="AK171" s="264">
        <v>1.7511603832244873</v>
      </c>
      <c r="AL171" s="264">
        <v>7.8104168176651001E-2</v>
      </c>
      <c r="AM171" s="264">
        <v>0</v>
      </c>
      <c r="AN171" s="264">
        <v>0</v>
      </c>
      <c r="AO171" s="92">
        <v>0</v>
      </c>
      <c r="AP171" s="92">
        <v>0</v>
      </c>
      <c r="AQ171" s="92">
        <v>0</v>
      </c>
      <c r="AR171" s="92">
        <v>0</v>
      </c>
      <c r="AS171" s="92">
        <v>0</v>
      </c>
      <c r="AT171" s="92">
        <v>0</v>
      </c>
      <c r="AU171" s="92">
        <v>0</v>
      </c>
      <c r="AV171" s="92">
        <v>0</v>
      </c>
      <c r="AW171" s="93">
        <v>0</v>
      </c>
      <c r="AX171" s="93">
        <v>0</v>
      </c>
      <c r="AY171" s="93">
        <v>3</v>
      </c>
      <c r="AZ171" s="93">
        <v>0</v>
      </c>
      <c r="BA171" s="93">
        <v>0</v>
      </c>
      <c r="BB171" s="93">
        <v>0</v>
      </c>
      <c r="BC171" s="153">
        <v>42</v>
      </c>
      <c r="BD171" s="153">
        <v>253</v>
      </c>
    </row>
    <row r="172" spans="1:56" s="175" customFormat="1" x14ac:dyDescent="0.25">
      <c r="A172" s="9">
        <v>41905</v>
      </c>
      <c r="B172" s="149" t="s">
        <v>80</v>
      </c>
      <c r="C172" s="149" t="s">
        <v>86</v>
      </c>
      <c r="D172" s="150" t="s">
        <v>119</v>
      </c>
      <c r="E172" s="153">
        <v>57</v>
      </c>
      <c r="F172" s="153">
        <v>180</v>
      </c>
      <c r="G172" s="264">
        <v>50.591392517089844</v>
      </c>
      <c r="H172" s="264">
        <v>8.2999998703598976E-3</v>
      </c>
      <c r="I172" s="264">
        <v>120045.6015625</v>
      </c>
      <c r="J172" s="92">
        <v>0</v>
      </c>
      <c r="K172" s="153">
        <v>60050</v>
      </c>
      <c r="L172" s="264">
        <v>81.886764526367188</v>
      </c>
      <c r="M172" s="153">
        <v>87563</v>
      </c>
      <c r="N172" s="264">
        <v>0</v>
      </c>
      <c r="O172" s="153">
        <v>4020</v>
      </c>
      <c r="P172" s="264">
        <v>0</v>
      </c>
      <c r="Q172" s="153">
        <v>7711</v>
      </c>
      <c r="R172" s="264">
        <v>99.961097717285156</v>
      </c>
      <c r="S172" s="153">
        <v>57522</v>
      </c>
      <c r="T172" s="264">
        <v>99.940895080566406</v>
      </c>
      <c r="U172" s="264">
        <v>99.825874328613281</v>
      </c>
      <c r="V172" s="264">
        <v>99.875518798828125</v>
      </c>
      <c r="W172" s="264">
        <v>99.787040710449219</v>
      </c>
      <c r="X172" s="264">
        <v>99.816490173339844</v>
      </c>
      <c r="Y172" s="153">
        <v>98538</v>
      </c>
      <c r="Z172" s="264">
        <v>99.916786193847656</v>
      </c>
      <c r="AA172" s="153">
        <v>18863</v>
      </c>
      <c r="AB172" s="264">
        <v>99.867462158203125</v>
      </c>
      <c r="AC172" s="153">
        <v>4063</v>
      </c>
      <c r="AD172" s="264">
        <v>0.27073591947555542</v>
      </c>
      <c r="AE172" s="153">
        <v>222</v>
      </c>
      <c r="AF172" s="264">
        <v>95.945945739746094</v>
      </c>
      <c r="AG172" s="153">
        <v>87785</v>
      </c>
      <c r="AH172" s="264">
        <v>0.21188129484653473</v>
      </c>
      <c r="AI172" s="153">
        <v>1107</v>
      </c>
      <c r="AJ172" s="264">
        <v>97.741645812988281</v>
      </c>
      <c r="AK172" s="264">
        <v>1.9104002714157104</v>
      </c>
      <c r="AL172" s="264">
        <v>6.6433876752853394E-2</v>
      </c>
      <c r="AM172" s="264">
        <v>0</v>
      </c>
      <c r="AN172" s="264">
        <v>0</v>
      </c>
      <c r="AO172" s="92">
        <v>0</v>
      </c>
      <c r="AP172" s="92">
        <v>0</v>
      </c>
      <c r="AQ172" s="92">
        <v>0</v>
      </c>
      <c r="AR172" s="92">
        <v>0</v>
      </c>
      <c r="AS172" s="92">
        <v>0</v>
      </c>
      <c r="AT172" s="92">
        <v>0</v>
      </c>
      <c r="AU172" s="92">
        <v>0</v>
      </c>
      <c r="AV172" s="92">
        <v>0</v>
      </c>
      <c r="AW172" s="93">
        <v>0</v>
      </c>
      <c r="AX172" s="93">
        <v>0</v>
      </c>
      <c r="AY172" s="93">
        <v>0</v>
      </c>
      <c r="AZ172" s="93">
        <v>0</v>
      </c>
      <c r="BA172" s="93">
        <v>0</v>
      </c>
      <c r="BB172" s="93">
        <v>0</v>
      </c>
      <c r="BC172" s="153">
        <v>16</v>
      </c>
      <c r="BD172" s="153">
        <v>175</v>
      </c>
    </row>
    <row r="173" spans="1:56" s="175" customFormat="1" x14ac:dyDescent="0.25">
      <c r="A173" s="9">
        <v>41905</v>
      </c>
      <c r="B173" s="149" t="s">
        <v>81</v>
      </c>
      <c r="C173" s="149" t="s">
        <v>86</v>
      </c>
      <c r="D173" s="150" t="s">
        <v>119</v>
      </c>
      <c r="E173" s="153">
        <v>40</v>
      </c>
      <c r="F173" s="153">
        <v>136</v>
      </c>
      <c r="G173" s="264">
        <v>44.4208984375</v>
      </c>
      <c r="H173" s="264">
        <v>1.6699999570846558E-2</v>
      </c>
      <c r="I173" s="264">
        <v>117994.9921875</v>
      </c>
      <c r="J173" s="92">
        <v>0</v>
      </c>
      <c r="K173" s="153">
        <v>124455</v>
      </c>
      <c r="L173" s="264">
        <v>82.633079528808594</v>
      </c>
      <c r="M173" s="153">
        <v>64481</v>
      </c>
      <c r="N173" s="264">
        <v>0</v>
      </c>
      <c r="O173" s="153">
        <v>3796</v>
      </c>
      <c r="P173" s="264">
        <v>0</v>
      </c>
      <c r="Q173" s="153">
        <v>8818</v>
      </c>
      <c r="R173" s="264">
        <v>99.875251770019531</v>
      </c>
      <c r="S173" s="153">
        <v>44766</v>
      </c>
      <c r="T173" s="264">
        <v>99.937454223632812</v>
      </c>
      <c r="U173" s="264">
        <v>99.288726806640625</v>
      </c>
      <c r="V173" s="264">
        <v>99.646408081054687</v>
      </c>
      <c r="W173" s="264">
        <v>99.164863586425781</v>
      </c>
      <c r="X173" s="264">
        <v>99.584083557128906</v>
      </c>
      <c r="Y173" s="153">
        <v>88406</v>
      </c>
      <c r="Z173" s="264">
        <v>99.916297912597656</v>
      </c>
      <c r="AA173" s="153">
        <v>19214</v>
      </c>
      <c r="AB173" s="264">
        <v>99.859474182128906</v>
      </c>
      <c r="AC173" s="153">
        <v>3789</v>
      </c>
      <c r="AD173" s="264">
        <v>0.39588281512260437</v>
      </c>
      <c r="AE173" s="153">
        <v>249</v>
      </c>
      <c r="AF173" s="264">
        <v>99.598396301269531</v>
      </c>
      <c r="AG173" s="153">
        <v>64151</v>
      </c>
      <c r="AH173" s="264">
        <v>0.16211751103401184</v>
      </c>
      <c r="AI173" s="153">
        <v>606</v>
      </c>
      <c r="AJ173" s="264">
        <v>96.039604187011719</v>
      </c>
      <c r="AK173" s="264">
        <v>1.8562663793563843</v>
      </c>
      <c r="AL173" s="264">
        <v>8.8300757110118866E-2</v>
      </c>
      <c r="AM173" s="264">
        <v>0</v>
      </c>
      <c r="AN173" s="264">
        <v>0</v>
      </c>
      <c r="AO173" s="92">
        <v>0</v>
      </c>
      <c r="AP173" s="92">
        <v>0</v>
      </c>
      <c r="AQ173" s="92">
        <v>0</v>
      </c>
      <c r="AR173" s="92">
        <v>0</v>
      </c>
      <c r="AS173" s="92">
        <v>0</v>
      </c>
      <c r="AT173" s="92">
        <v>0</v>
      </c>
      <c r="AU173" s="92">
        <v>0</v>
      </c>
      <c r="AV173" s="92">
        <v>0</v>
      </c>
      <c r="AW173" s="93">
        <v>0</v>
      </c>
      <c r="AX173" s="93">
        <v>0</v>
      </c>
      <c r="AY173" s="93">
        <v>0</v>
      </c>
      <c r="AZ173" s="93">
        <v>0</v>
      </c>
      <c r="BA173" s="93">
        <v>0</v>
      </c>
      <c r="BB173" s="93">
        <v>0</v>
      </c>
      <c r="BC173" s="153">
        <v>7</v>
      </c>
      <c r="BD173" s="153">
        <v>130</v>
      </c>
    </row>
    <row r="174" spans="1:56" s="175" customFormat="1" x14ac:dyDescent="0.25">
      <c r="A174" s="9">
        <v>41905</v>
      </c>
      <c r="B174" s="149" t="s">
        <v>125</v>
      </c>
      <c r="C174" s="149" t="s">
        <v>86</v>
      </c>
      <c r="D174" s="150" t="s">
        <v>119</v>
      </c>
      <c r="E174" s="153">
        <v>16</v>
      </c>
      <c r="F174" s="153">
        <v>61</v>
      </c>
      <c r="G174" s="264">
        <v>41.949794769287109</v>
      </c>
      <c r="H174" s="264">
        <v>0.13339999318122864</v>
      </c>
      <c r="I174" s="264">
        <v>51641.99609375</v>
      </c>
      <c r="J174" s="92">
        <v>0</v>
      </c>
      <c r="K174" s="153">
        <v>124455</v>
      </c>
      <c r="L174" s="264">
        <v>82.633079528808594</v>
      </c>
      <c r="M174" s="153">
        <v>50191</v>
      </c>
      <c r="N174" s="264">
        <v>0</v>
      </c>
      <c r="O174" s="153">
        <v>4208</v>
      </c>
      <c r="P174" s="264">
        <v>2.3764258250594139E-2</v>
      </c>
      <c r="Q174" s="153">
        <v>7071</v>
      </c>
      <c r="R174" s="264">
        <v>99.957572937011719</v>
      </c>
      <c r="S174" s="153">
        <v>31699</v>
      </c>
      <c r="T174" s="264">
        <v>99.971611022949219</v>
      </c>
      <c r="U174" s="264">
        <v>99.66729736328125</v>
      </c>
      <c r="V174" s="264">
        <v>99.727043151855469</v>
      </c>
      <c r="W174" s="264">
        <v>99.625015258789063</v>
      </c>
      <c r="X174" s="264">
        <v>99.69873046875</v>
      </c>
      <c r="Y174" s="153">
        <v>48110</v>
      </c>
      <c r="Z174" s="264">
        <v>99.904388427734375</v>
      </c>
      <c r="AA174" s="153">
        <v>10188</v>
      </c>
      <c r="AB174" s="264">
        <v>99.803688049316406</v>
      </c>
      <c r="AC174" s="153">
        <v>4314</v>
      </c>
      <c r="AD174" s="264">
        <v>0.20862308144569397</v>
      </c>
      <c r="AE174" s="153">
        <v>292</v>
      </c>
      <c r="AF174" s="264">
        <v>98.972602844238281</v>
      </c>
      <c r="AG174" s="153">
        <v>48184</v>
      </c>
      <c r="AH174" s="264">
        <v>0.16187946498394012</v>
      </c>
      <c r="AI174" s="153">
        <v>606</v>
      </c>
      <c r="AJ174" s="264">
        <v>93.399337768554687</v>
      </c>
      <c r="AK174" s="264">
        <v>2.0712060928344727</v>
      </c>
      <c r="AL174" s="264">
        <v>7.124590128660202E-2</v>
      </c>
      <c r="AM174" s="264">
        <v>0</v>
      </c>
      <c r="AN174" s="264">
        <v>0</v>
      </c>
      <c r="AO174" s="92">
        <v>0</v>
      </c>
      <c r="AP174" s="92">
        <v>0</v>
      </c>
      <c r="AQ174" s="92">
        <v>0</v>
      </c>
      <c r="AR174" s="92">
        <v>0</v>
      </c>
      <c r="AS174" s="92">
        <v>0</v>
      </c>
      <c r="AT174" s="92">
        <v>0</v>
      </c>
      <c r="AU174" s="92">
        <v>0</v>
      </c>
      <c r="AV174" s="92">
        <v>0</v>
      </c>
      <c r="AW174" s="93">
        <v>0</v>
      </c>
      <c r="AX174" s="93">
        <v>0</v>
      </c>
      <c r="AY174" s="93">
        <v>0</v>
      </c>
      <c r="AZ174" s="93">
        <v>0</v>
      </c>
      <c r="BA174" s="93">
        <v>0</v>
      </c>
      <c r="BB174" s="93">
        <v>0</v>
      </c>
      <c r="BC174" s="153">
        <v>4</v>
      </c>
      <c r="BD174" s="153">
        <v>61</v>
      </c>
    </row>
    <row r="175" spans="1:56" s="175" customFormat="1" x14ac:dyDescent="0.25">
      <c r="A175" s="9">
        <v>41905</v>
      </c>
      <c r="B175" s="151" t="s">
        <v>82</v>
      </c>
      <c r="C175" s="151" t="s">
        <v>86</v>
      </c>
      <c r="D175" s="152" t="s">
        <v>120</v>
      </c>
      <c r="E175" s="160">
        <v>51</v>
      </c>
      <c r="F175" s="160">
        <v>167</v>
      </c>
      <c r="G175" s="266">
        <v>47.341098785400391</v>
      </c>
      <c r="H175" s="266">
        <v>4.9999997019767761E-2</v>
      </c>
      <c r="I175" s="266">
        <v>129942.5</v>
      </c>
      <c r="J175" s="157">
        <v>0</v>
      </c>
      <c r="K175" s="160">
        <v>61915</v>
      </c>
      <c r="L175" s="266">
        <v>81.348625183105469</v>
      </c>
      <c r="M175" s="160">
        <v>58462</v>
      </c>
      <c r="N175" s="266">
        <v>0</v>
      </c>
      <c r="O175" s="160">
        <v>4981</v>
      </c>
      <c r="P175" s="266">
        <v>0</v>
      </c>
      <c r="Q175" s="160">
        <v>9153</v>
      </c>
      <c r="R175" s="266">
        <v>100</v>
      </c>
      <c r="S175" s="160">
        <v>40743</v>
      </c>
      <c r="T175" s="266">
        <v>99.685836791992188</v>
      </c>
      <c r="U175" s="266">
        <v>99.759086608886719</v>
      </c>
      <c r="V175" s="266">
        <v>99.710922241210938</v>
      </c>
      <c r="W175" s="266">
        <v>99.759086608886719</v>
      </c>
      <c r="X175" s="266">
        <v>99.397666931152344</v>
      </c>
      <c r="Y175" s="160">
        <v>54538</v>
      </c>
      <c r="Z175" s="266">
        <v>99.926658630371094</v>
      </c>
      <c r="AA175" s="160">
        <v>11581</v>
      </c>
      <c r="AB175" s="266">
        <v>99.758224487304688</v>
      </c>
      <c r="AC175" s="160">
        <v>4971</v>
      </c>
      <c r="AD175" s="266">
        <v>0.14081673324108124</v>
      </c>
      <c r="AE175" s="160">
        <v>414</v>
      </c>
      <c r="AF175" s="266">
        <v>99.0338134765625</v>
      </c>
      <c r="AG175" s="160">
        <v>58507</v>
      </c>
      <c r="AH175" s="266">
        <v>0.27518075704574585</v>
      </c>
      <c r="AI175" s="160">
        <v>505</v>
      </c>
      <c r="AJ175" s="266">
        <v>93.86138916015625</v>
      </c>
      <c r="AK175" s="266">
        <v>2.0219519138336182</v>
      </c>
      <c r="AL175" s="266">
        <v>7.4706584215164185E-2</v>
      </c>
      <c r="AM175" s="266">
        <v>0</v>
      </c>
      <c r="AN175" s="266">
        <v>0</v>
      </c>
      <c r="AO175" s="157">
        <v>0</v>
      </c>
      <c r="AP175" s="157">
        <v>0</v>
      </c>
      <c r="AQ175" s="157">
        <v>0</v>
      </c>
      <c r="AR175" s="157">
        <v>0</v>
      </c>
      <c r="AS175" s="157">
        <v>0</v>
      </c>
      <c r="AT175" s="157">
        <v>0</v>
      </c>
      <c r="AU175" s="157">
        <v>0</v>
      </c>
      <c r="AV175" s="157">
        <v>0</v>
      </c>
      <c r="AW175" s="159">
        <v>0</v>
      </c>
      <c r="AX175" s="159">
        <v>0</v>
      </c>
      <c r="AY175" s="159">
        <v>2</v>
      </c>
      <c r="AZ175" s="159">
        <v>2</v>
      </c>
      <c r="BA175" s="159">
        <v>0</v>
      </c>
      <c r="BB175" s="159">
        <v>0</v>
      </c>
      <c r="BC175" s="160">
        <v>20</v>
      </c>
      <c r="BD175" s="160">
        <v>163</v>
      </c>
    </row>
    <row r="176" spans="1:56" s="175" customFormat="1" x14ac:dyDescent="0.25">
      <c r="A176" s="9">
        <v>41905</v>
      </c>
      <c r="B176" s="151" t="s">
        <v>83</v>
      </c>
      <c r="C176" s="151" t="s">
        <v>86</v>
      </c>
      <c r="D176" s="152" t="s">
        <v>120</v>
      </c>
      <c r="E176" s="160">
        <v>46</v>
      </c>
      <c r="F176" s="160">
        <v>141</v>
      </c>
      <c r="G176" s="266">
        <v>24.792102813720703</v>
      </c>
      <c r="H176" s="266">
        <v>2.0899999886751175E-2</v>
      </c>
      <c r="I176" s="266">
        <v>111308.6796875</v>
      </c>
      <c r="J176" s="157">
        <v>0</v>
      </c>
      <c r="K176" s="160">
        <v>36377</v>
      </c>
      <c r="L176" s="266">
        <v>69.805099487304688</v>
      </c>
      <c r="M176" s="160">
        <v>153570</v>
      </c>
      <c r="N176" s="266">
        <v>0</v>
      </c>
      <c r="O176" s="160">
        <v>3938</v>
      </c>
      <c r="P176" s="266">
        <v>0</v>
      </c>
      <c r="Q176" s="160">
        <v>5504</v>
      </c>
      <c r="R176" s="266">
        <v>99.927322387695313</v>
      </c>
      <c r="S176" s="160">
        <v>30337</v>
      </c>
      <c r="T176" s="266">
        <v>99.920890808105469</v>
      </c>
      <c r="U176" s="266">
        <v>99.414581298828125</v>
      </c>
      <c r="V176" s="266">
        <v>99.725044250488281</v>
      </c>
      <c r="W176" s="266">
        <v>99.342330932617188</v>
      </c>
      <c r="X176" s="266">
        <v>99.646156311035156</v>
      </c>
      <c r="Y176" s="160">
        <v>50062</v>
      </c>
      <c r="Z176" s="266">
        <v>99.888137817382812</v>
      </c>
      <c r="AA176" s="160">
        <v>13160</v>
      </c>
      <c r="AB176" s="266">
        <v>99.87841796875</v>
      </c>
      <c r="AC176" s="160">
        <v>1885</v>
      </c>
      <c r="AD176" s="266">
        <v>0.7427055835723877</v>
      </c>
      <c r="AE176" s="160">
        <v>168</v>
      </c>
      <c r="AF176" s="266">
        <v>98.809524536132813</v>
      </c>
      <c r="AG176" s="160">
        <v>44886</v>
      </c>
      <c r="AH176" s="266">
        <v>0.30521765351295471</v>
      </c>
      <c r="AI176" s="160">
        <v>217</v>
      </c>
      <c r="AJ176" s="266">
        <v>99.078338623046875</v>
      </c>
      <c r="AK176" s="266">
        <v>1.9069927930831909</v>
      </c>
      <c r="AL176" s="266">
        <v>9.5917060971260071E-2</v>
      </c>
      <c r="AM176" s="266">
        <v>0</v>
      </c>
      <c r="AN176" s="266">
        <v>0</v>
      </c>
      <c r="AO176" s="157">
        <v>0</v>
      </c>
      <c r="AP176" s="157">
        <v>0</v>
      </c>
      <c r="AQ176" s="157">
        <v>0</v>
      </c>
      <c r="AR176" s="157">
        <v>0</v>
      </c>
      <c r="AS176" s="157">
        <v>0</v>
      </c>
      <c r="AT176" s="157">
        <v>0</v>
      </c>
      <c r="AU176" s="157">
        <v>0</v>
      </c>
      <c r="AV176" s="157">
        <v>0</v>
      </c>
      <c r="AW176" s="159">
        <v>0</v>
      </c>
      <c r="AX176" s="159">
        <v>0</v>
      </c>
      <c r="AY176" s="159">
        <v>0</v>
      </c>
      <c r="AZ176" s="159">
        <v>0</v>
      </c>
      <c r="BA176" s="159">
        <v>0</v>
      </c>
      <c r="BB176" s="159">
        <v>0</v>
      </c>
      <c r="BC176" s="160">
        <v>23</v>
      </c>
      <c r="BD176" s="160">
        <v>130</v>
      </c>
    </row>
    <row r="177" spans="1:56" s="175" customFormat="1" x14ac:dyDescent="0.25">
      <c r="A177" s="9">
        <v>41905</v>
      </c>
      <c r="B177" s="117" t="s">
        <v>85</v>
      </c>
      <c r="C177" s="117" t="s">
        <v>86</v>
      </c>
      <c r="D177" s="121">
        <v>3</v>
      </c>
      <c r="E177" s="89">
        <v>134</v>
      </c>
      <c r="F177" s="89">
        <v>434</v>
      </c>
      <c r="G177" s="263">
        <v>47.099288940429688</v>
      </c>
      <c r="H177" s="263">
        <v>2.500000037252903E-2</v>
      </c>
      <c r="I177" s="263">
        <v>435191.625</v>
      </c>
      <c r="J177" s="88">
        <v>0</v>
      </c>
      <c r="K177" s="89">
        <v>43659</v>
      </c>
      <c r="L177" s="263">
        <v>130.00297546386719</v>
      </c>
      <c r="M177" s="124">
        <v>142565</v>
      </c>
      <c r="N177" s="248">
        <v>0</v>
      </c>
      <c r="O177" s="124">
        <v>3187</v>
      </c>
      <c r="P177" s="248">
        <v>0</v>
      </c>
      <c r="Q177" s="124">
        <v>11430</v>
      </c>
      <c r="R177" s="248">
        <v>99.921257019042969</v>
      </c>
      <c r="S177" s="124">
        <v>103496</v>
      </c>
      <c r="T177" s="248">
        <v>99.895645141601563</v>
      </c>
      <c r="U177" s="248">
        <v>99.780357360839844</v>
      </c>
      <c r="V177" s="248">
        <v>99.889877319335938</v>
      </c>
      <c r="W177" s="248">
        <v>99.701789855957031</v>
      </c>
      <c r="X177" s="248">
        <v>99.785636901855469</v>
      </c>
      <c r="Y177" s="124">
        <v>255673</v>
      </c>
      <c r="Z177" s="248">
        <v>99.894004821777344</v>
      </c>
      <c r="AA177" s="124">
        <v>56094</v>
      </c>
      <c r="AB177" s="248">
        <v>99.561447143554688</v>
      </c>
      <c r="AC177" s="124">
        <v>3197</v>
      </c>
      <c r="AD177" s="248">
        <v>0.4379105269908905</v>
      </c>
      <c r="AE177" s="124">
        <v>231</v>
      </c>
      <c r="AF177" s="248">
        <v>95.670997619628906</v>
      </c>
      <c r="AG177" s="124">
        <v>143297</v>
      </c>
      <c r="AH177" s="248">
        <v>0.29030615091323853</v>
      </c>
      <c r="AI177" s="124">
        <v>1036</v>
      </c>
      <c r="AJ177" s="248">
        <v>95.077217102050781</v>
      </c>
      <c r="AK177" s="248">
        <v>1.8030784130096436</v>
      </c>
      <c r="AL177" s="248">
        <v>9.0834513306617737E-2</v>
      </c>
      <c r="AM177" s="269">
        <v>0</v>
      </c>
      <c r="AN177" s="269">
        <v>0</v>
      </c>
      <c r="AO177" s="119">
        <v>0</v>
      </c>
      <c r="AP177" s="119">
        <v>0</v>
      </c>
      <c r="AQ177" s="119">
        <v>0</v>
      </c>
      <c r="AR177" s="119">
        <v>0</v>
      </c>
      <c r="AS177" s="119">
        <v>0</v>
      </c>
      <c r="AT177" s="119">
        <v>0</v>
      </c>
      <c r="AU177" s="119">
        <v>0</v>
      </c>
      <c r="AV177" s="119">
        <v>0</v>
      </c>
      <c r="AW177" s="124">
        <v>0</v>
      </c>
      <c r="AX177" s="124">
        <v>0</v>
      </c>
      <c r="AY177" s="124">
        <v>0</v>
      </c>
      <c r="AZ177" s="124">
        <v>0</v>
      </c>
      <c r="BA177" s="124">
        <v>0</v>
      </c>
      <c r="BB177" s="124">
        <v>0</v>
      </c>
      <c r="BC177" s="124">
        <v>59</v>
      </c>
      <c r="BD177" s="124">
        <v>409</v>
      </c>
    </row>
    <row r="178" spans="1:56" s="175" customFormat="1" x14ac:dyDescent="0.25">
      <c r="A178" s="9">
        <v>41905</v>
      </c>
      <c r="B178" s="118" t="s">
        <v>84</v>
      </c>
      <c r="C178" s="118" t="s">
        <v>87</v>
      </c>
      <c r="D178" s="122">
        <v>2</v>
      </c>
      <c r="E178" s="153">
        <v>194</v>
      </c>
      <c r="F178" s="153">
        <v>581</v>
      </c>
      <c r="G178" s="264">
        <v>82.530000000000015</v>
      </c>
      <c r="H178" s="264">
        <v>0.24000000000000002</v>
      </c>
      <c r="I178" s="264">
        <v>806857.10372979974</v>
      </c>
      <c r="J178" s="91">
        <v>0</v>
      </c>
      <c r="K178" s="153">
        <v>140674</v>
      </c>
      <c r="L178" s="264">
        <v>90.495758056640625</v>
      </c>
      <c r="M178" s="133">
        <v>401853</v>
      </c>
      <c r="N178" s="267">
        <v>0</v>
      </c>
      <c r="O178" s="133">
        <v>4819</v>
      </c>
      <c r="P178" s="267">
        <v>0</v>
      </c>
      <c r="Q178" s="133">
        <v>4413</v>
      </c>
      <c r="R178" s="267">
        <v>99.818717425787455</v>
      </c>
      <c r="S178" s="133">
        <v>307770</v>
      </c>
      <c r="T178" s="267">
        <v>99.968158040094877</v>
      </c>
      <c r="U178" s="267">
        <v>99.667980908902265</v>
      </c>
      <c r="V178" s="267">
        <v>99.735226562947147</v>
      </c>
      <c r="W178" s="267">
        <v>99.487300227444933</v>
      </c>
      <c r="X178" s="267">
        <v>99.703468912093683</v>
      </c>
      <c r="Y178" s="133">
        <v>1616214</v>
      </c>
      <c r="Z178" s="267">
        <v>99.881884453420156</v>
      </c>
      <c r="AA178" s="133">
        <v>654</v>
      </c>
      <c r="AB178" s="267">
        <v>95.412844036697251</v>
      </c>
      <c r="AC178" s="133">
        <v>4375</v>
      </c>
      <c r="AD178" s="267">
        <v>0.36571428571428571</v>
      </c>
      <c r="AE178" s="133">
        <v>459</v>
      </c>
      <c r="AF178" s="267">
        <v>99.128540305010887</v>
      </c>
      <c r="AG178" s="133">
        <v>397862</v>
      </c>
      <c r="AH178" s="267">
        <v>0.15834636130115468</v>
      </c>
      <c r="AI178" s="133">
        <v>1646</v>
      </c>
      <c r="AJ178" s="267">
        <v>96.233292831105715</v>
      </c>
      <c r="AK178" s="267">
        <v>4.0581750510600729</v>
      </c>
      <c r="AL178" s="267">
        <v>0.25575757575757579</v>
      </c>
      <c r="AM178" s="270">
        <v>0</v>
      </c>
      <c r="AN178" s="270">
        <v>0</v>
      </c>
      <c r="AO178" s="120">
        <v>0</v>
      </c>
      <c r="AP178" s="120">
        <v>0</v>
      </c>
      <c r="AQ178" s="120">
        <v>0</v>
      </c>
      <c r="AR178" s="120">
        <v>0</v>
      </c>
      <c r="AS178" s="120">
        <v>0</v>
      </c>
      <c r="AT178" s="120">
        <v>0</v>
      </c>
      <c r="AU178" s="120">
        <v>0</v>
      </c>
      <c r="AV178" s="120">
        <v>0</v>
      </c>
      <c r="AW178" s="133">
        <v>0</v>
      </c>
      <c r="AX178" s="133">
        <v>0</v>
      </c>
      <c r="AY178" s="133">
        <v>4</v>
      </c>
      <c r="AZ178" s="133">
        <v>1</v>
      </c>
      <c r="BA178" s="133">
        <v>0</v>
      </c>
      <c r="BB178" s="133">
        <v>0</v>
      </c>
      <c r="BC178" s="133">
        <v>1113</v>
      </c>
      <c r="BD178" s="133">
        <v>1669</v>
      </c>
    </row>
    <row r="179" spans="1:56" x14ac:dyDescent="0.25">
      <c r="A179" s="9">
        <v>41904</v>
      </c>
      <c r="B179" s="117" t="s">
        <v>17</v>
      </c>
      <c r="C179" s="117"/>
      <c r="D179" s="121">
        <v>4</v>
      </c>
      <c r="E179" s="89">
        <v>846</v>
      </c>
      <c r="F179" s="89">
        <v>2908</v>
      </c>
      <c r="G179" s="263">
        <v>881.93238616943358</v>
      </c>
      <c r="H179" s="263">
        <v>1.3042000234127045</v>
      </c>
      <c r="I179" s="263">
        <v>2638350.468287833</v>
      </c>
      <c r="J179" s="88"/>
      <c r="K179" s="89">
        <v>1431874</v>
      </c>
      <c r="L179" s="263">
        <v>92.58747711917367</v>
      </c>
      <c r="M179" s="124">
        <v>1608281</v>
      </c>
      <c r="N179" s="248">
        <v>0</v>
      </c>
      <c r="O179" s="124">
        <v>79792</v>
      </c>
      <c r="P179" s="248">
        <v>0</v>
      </c>
      <c r="Q179" s="124">
        <v>150347</v>
      </c>
      <c r="R179" s="248">
        <v>99.909542318614584</v>
      </c>
      <c r="S179" s="124">
        <v>1084178</v>
      </c>
      <c r="T179" s="248">
        <v>99.925105016589271</v>
      </c>
      <c r="U179" s="248">
        <v>99.708765382921626</v>
      </c>
      <c r="V179" s="248">
        <v>99.761188858798704</v>
      </c>
      <c r="W179" s="248">
        <v>99.618571145618205</v>
      </c>
      <c r="X179" s="248">
        <v>99.686472732952552</v>
      </c>
      <c r="Y179" s="124">
        <v>2931018</v>
      </c>
      <c r="Z179" s="248">
        <v>99.885499882288855</v>
      </c>
      <c r="AA179" s="124">
        <v>290235</v>
      </c>
      <c r="AB179" s="248">
        <v>99.804987095980636</v>
      </c>
      <c r="AC179" s="124">
        <v>77789</v>
      </c>
      <c r="AD179" s="248">
        <v>0.30981244516139517</v>
      </c>
      <c r="AE179" s="124">
        <v>5270</v>
      </c>
      <c r="AF179" s="248">
        <v>97.855787451669883</v>
      </c>
      <c r="AG179" s="124">
        <v>1494820</v>
      </c>
      <c r="AH179" s="248">
        <v>0.1851059002401664</v>
      </c>
      <c r="AI179" s="124">
        <v>13319</v>
      </c>
      <c r="AJ179" s="248">
        <v>94.909527299532854</v>
      </c>
      <c r="AK179" s="248">
        <v>2.2390026047263683</v>
      </c>
      <c r="AL179" s="248">
        <v>0.10976024033461332</v>
      </c>
      <c r="AM179" s="269"/>
      <c r="AN179" s="269"/>
      <c r="AO179" s="119"/>
      <c r="AP179" s="119"/>
      <c r="AQ179" s="119"/>
      <c r="AR179" s="119"/>
      <c r="AS179" s="119"/>
      <c r="AT179" s="119"/>
      <c r="AU179" s="119"/>
      <c r="AV179" s="119"/>
      <c r="AW179" s="124">
        <v>0</v>
      </c>
      <c r="AX179" s="124">
        <v>0</v>
      </c>
      <c r="AY179" s="124">
        <v>8</v>
      </c>
      <c r="AZ179" s="124">
        <v>4</v>
      </c>
      <c r="BA179" s="124">
        <v>0</v>
      </c>
      <c r="BB179" s="124">
        <v>0</v>
      </c>
      <c r="BC179" s="124">
        <v>1399</v>
      </c>
      <c r="BD179" s="124">
        <v>3907</v>
      </c>
    </row>
    <row r="180" spans="1:56" x14ac:dyDescent="0.25">
      <c r="A180" s="9">
        <v>41904</v>
      </c>
      <c r="B180" s="118" t="s">
        <v>88</v>
      </c>
      <c r="C180" s="118"/>
      <c r="D180" s="122">
        <v>3</v>
      </c>
      <c r="E180" s="153">
        <v>652</v>
      </c>
      <c r="F180" s="153">
        <v>2327</v>
      </c>
      <c r="G180" s="264">
        <v>797.17238616943359</v>
      </c>
      <c r="H180" s="264">
        <v>1.3042000234127045</v>
      </c>
      <c r="I180" s="264">
        <v>1813015.921875</v>
      </c>
      <c r="J180" s="91"/>
      <c r="K180" s="153">
        <v>1269819</v>
      </c>
      <c r="L180" s="264">
        <v>92.77590009234342</v>
      </c>
      <c r="M180" s="133">
        <v>1225643</v>
      </c>
      <c r="N180" s="267">
        <v>0</v>
      </c>
      <c r="O180" s="133">
        <v>74955</v>
      </c>
      <c r="P180" s="267">
        <v>0</v>
      </c>
      <c r="Q180" s="133">
        <v>146147</v>
      </c>
      <c r="R180" s="267">
        <v>99.91104818420321</v>
      </c>
      <c r="S180" s="133">
        <v>789973</v>
      </c>
      <c r="T180" s="267">
        <v>99.912022951006833</v>
      </c>
      <c r="U180" s="267">
        <v>99.719322359203289</v>
      </c>
      <c r="V180" s="267">
        <v>99.765041353002175</v>
      </c>
      <c r="W180" s="267">
        <v>99.630620211264528</v>
      </c>
      <c r="X180" s="267">
        <v>99.677271013692987</v>
      </c>
      <c r="Y180" s="133">
        <v>1384064</v>
      </c>
      <c r="Z180" s="267">
        <v>99.918499501458399</v>
      </c>
      <c r="AA180" s="133">
        <v>289312</v>
      </c>
      <c r="AB180" s="267">
        <v>99.838238406294735</v>
      </c>
      <c r="AC180" s="133">
        <v>73334</v>
      </c>
      <c r="AD180" s="267">
        <v>0.30681539663266383</v>
      </c>
      <c r="AE180" s="133">
        <v>4856</v>
      </c>
      <c r="AF180" s="267">
        <v>97.714168012829546</v>
      </c>
      <c r="AG180" s="133">
        <v>1116120</v>
      </c>
      <c r="AH180" s="267">
        <v>0.19209404167742317</v>
      </c>
      <c r="AI180" s="133">
        <v>11654</v>
      </c>
      <c r="AJ180" s="267">
        <v>94.817229629524462</v>
      </c>
      <c r="AK180" s="267">
        <v>2.0793588856856027</v>
      </c>
      <c r="AL180" s="267">
        <v>7.6492397114634514E-2</v>
      </c>
      <c r="AM180" s="270"/>
      <c r="AN180" s="270"/>
      <c r="AO180" s="120"/>
      <c r="AP180" s="120"/>
      <c r="AQ180" s="120"/>
      <c r="AR180" s="120"/>
      <c r="AS180" s="120"/>
      <c r="AT180" s="120"/>
      <c r="AU180" s="120"/>
      <c r="AV180" s="120"/>
      <c r="AW180" s="133">
        <v>0</v>
      </c>
      <c r="AX180" s="133">
        <v>0</v>
      </c>
      <c r="AY180" s="133">
        <v>5</v>
      </c>
      <c r="AZ180" s="133">
        <v>2</v>
      </c>
      <c r="BA180" s="133">
        <v>0</v>
      </c>
      <c r="BB180" s="133">
        <v>0</v>
      </c>
      <c r="BC180" s="133">
        <v>263</v>
      </c>
      <c r="BD180" s="133">
        <v>2228</v>
      </c>
    </row>
    <row r="181" spans="1:56" x14ac:dyDescent="0.25">
      <c r="A181" s="9">
        <v>41904</v>
      </c>
      <c r="B181" s="146" t="s">
        <v>89</v>
      </c>
      <c r="C181" s="146"/>
      <c r="D181" s="147">
        <v>1</v>
      </c>
      <c r="E181" s="136">
        <v>194</v>
      </c>
      <c r="F181" s="136">
        <v>581</v>
      </c>
      <c r="G181" s="265">
        <v>84.76</v>
      </c>
      <c r="H181" s="265">
        <v>0</v>
      </c>
      <c r="I181" s="265">
        <v>825334.54641283327</v>
      </c>
      <c r="J181" s="137"/>
      <c r="K181" s="136">
        <v>162055</v>
      </c>
      <c r="L181" s="265">
        <v>91.111045837402344</v>
      </c>
      <c r="M181" s="145">
        <v>382638</v>
      </c>
      <c r="N181" s="250">
        <v>0</v>
      </c>
      <c r="O181" s="145">
        <v>4837</v>
      </c>
      <c r="P181" s="250">
        <v>0</v>
      </c>
      <c r="Q181" s="145">
        <v>4200</v>
      </c>
      <c r="R181" s="250">
        <v>99.857142857142861</v>
      </c>
      <c r="S181" s="145">
        <v>294205</v>
      </c>
      <c r="T181" s="250">
        <v>99.960231811152084</v>
      </c>
      <c r="U181" s="250">
        <v>99.545172627661771</v>
      </c>
      <c r="V181" s="250">
        <v>99.74884878135471</v>
      </c>
      <c r="W181" s="250">
        <v>99.402965238193687</v>
      </c>
      <c r="X181" s="250">
        <v>99.709180470797705</v>
      </c>
      <c r="Y181" s="145">
        <v>1546954</v>
      </c>
      <c r="Z181" s="250">
        <v>99.85597503222462</v>
      </c>
      <c r="AA181" s="145">
        <v>923</v>
      </c>
      <c r="AB181" s="250">
        <v>89.38244853737811</v>
      </c>
      <c r="AC181" s="145">
        <v>4455</v>
      </c>
      <c r="AD181" s="250">
        <v>0.35914702581369251</v>
      </c>
      <c r="AE181" s="145">
        <v>414</v>
      </c>
      <c r="AF181" s="250">
        <v>99.516908212560381</v>
      </c>
      <c r="AG181" s="145">
        <v>378700</v>
      </c>
      <c r="AH181" s="250">
        <v>0.16451016635859519</v>
      </c>
      <c r="AI181" s="145">
        <v>1665</v>
      </c>
      <c r="AJ181" s="250">
        <v>95.555555555555557</v>
      </c>
      <c r="AK181" s="250">
        <v>4.1547272332155538</v>
      </c>
      <c r="AL181" s="250">
        <v>0.50897435897435894</v>
      </c>
      <c r="AM181" s="271"/>
      <c r="AN181" s="271"/>
      <c r="AO181" s="148"/>
      <c r="AP181" s="148"/>
      <c r="AQ181" s="148"/>
      <c r="AR181" s="148"/>
      <c r="AS181" s="148"/>
      <c r="AT181" s="148"/>
      <c r="AU181" s="148"/>
      <c r="AV181" s="148"/>
      <c r="AW181" s="145">
        <v>0</v>
      </c>
      <c r="AX181" s="145">
        <v>0</v>
      </c>
      <c r="AY181" s="145">
        <v>3</v>
      </c>
      <c r="AZ181" s="145">
        <v>2</v>
      </c>
      <c r="BA181" s="145">
        <v>0</v>
      </c>
      <c r="BB181" s="145">
        <v>0</v>
      </c>
      <c r="BC181" s="145">
        <v>1136</v>
      </c>
      <c r="BD181" s="145">
        <v>1679</v>
      </c>
    </row>
    <row r="182" spans="1:56" x14ac:dyDescent="0.25">
      <c r="A182" s="9">
        <v>41904</v>
      </c>
      <c r="B182" s="149" t="s">
        <v>75</v>
      </c>
      <c r="C182" s="149" t="s">
        <v>86</v>
      </c>
      <c r="D182" s="150" t="s">
        <v>118</v>
      </c>
      <c r="E182" s="153">
        <v>39</v>
      </c>
      <c r="F182" s="153">
        <v>181</v>
      </c>
      <c r="G182" s="264">
        <v>167.74955749511719</v>
      </c>
      <c r="H182" s="264">
        <v>5.8500003069639206E-2</v>
      </c>
      <c r="I182" s="264">
        <v>121906.2890625</v>
      </c>
      <c r="J182" s="92">
        <v>0</v>
      </c>
      <c r="K182" s="153">
        <v>198108</v>
      </c>
      <c r="L182" s="264">
        <v>97.330245971679688</v>
      </c>
      <c r="M182" s="153">
        <v>165236</v>
      </c>
      <c r="N182" s="264">
        <v>0</v>
      </c>
      <c r="O182" s="153">
        <v>18377</v>
      </c>
      <c r="P182" s="264">
        <v>0</v>
      </c>
      <c r="Q182" s="153">
        <v>31684</v>
      </c>
      <c r="R182" s="264">
        <v>99.867439270019531</v>
      </c>
      <c r="S182" s="153">
        <v>122541</v>
      </c>
      <c r="T182" s="264">
        <v>99.931449890136719</v>
      </c>
      <c r="U182" s="264">
        <v>99.760566711425781</v>
      </c>
      <c r="V182" s="264">
        <v>99.6707763671875</v>
      </c>
      <c r="W182" s="264">
        <v>99.628326416015625</v>
      </c>
      <c r="X182" s="264">
        <v>99.602455139160156</v>
      </c>
      <c r="Y182" s="153">
        <v>189239</v>
      </c>
      <c r="Z182" s="264">
        <v>99.948211669921875</v>
      </c>
      <c r="AA182" s="153">
        <v>39570</v>
      </c>
      <c r="AB182" s="264">
        <v>99.901443481445313</v>
      </c>
      <c r="AC182" s="153">
        <v>18343</v>
      </c>
      <c r="AD182" s="264">
        <v>0.31619691848754883</v>
      </c>
      <c r="AE182" s="153">
        <v>1567</v>
      </c>
      <c r="AF182" s="264">
        <v>97.766433715820313</v>
      </c>
      <c r="AG182" s="153">
        <v>164625</v>
      </c>
      <c r="AH182" s="264">
        <v>0.14153379201889038</v>
      </c>
      <c r="AI182" s="153">
        <v>3057</v>
      </c>
      <c r="AJ182" s="264">
        <v>94.144584655761719</v>
      </c>
      <c r="AK182" s="264">
        <v>2.0786781311035156</v>
      </c>
      <c r="AL182" s="264">
        <v>7.2829827666282654E-2</v>
      </c>
      <c r="AM182" s="264">
        <v>0</v>
      </c>
      <c r="AN182" s="264">
        <v>0</v>
      </c>
      <c r="AO182" s="92">
        <v>0</v>
      </c>
      <c r="AP182" s="92">
        <v>0</v>
      </c>
      <c r="AQ182" s="92">
        <v>0</v>
      </c>
      <c r="AR182" s="92">
        <v>0</v>
      </c>
      <c r="AS182" s="92">
        <v>0</v>
      </c>
      <c r="AT182" s="92">
        <v>0</v>
      </c>
      <c r="AU182" s="92">
        <v>0</v>
      </c>
      <c r="AV182" s="92">
        <v>0</v>
      </c>
      <c r="AW182" s="93">
        <v>0</v>
      </c>
      <c r="AX182" s="93">
        <v>0</v>
      </c>
      <c r="AY182" s="93">
        <v>0</v>
      </c>
      <c r="AZ182" s="93">
        <v>0</v>
      </c>
      <c r="BA182" s="93">
        <v>0</v>
      </c>
      <c r="BB182" s="93">
        <v>0</v>
      </c>
      <c r="BC182" s="153">
        <v>20</v>
      </c>
      <c r="BD182" s="153">
        <v>176</v>
      </c>
    </row>
    <row r="183" spans="1:56" x14ac:dyDescent="0.25">
      <c r="A183" s="9">
        <v>41904</v>
      </c>
      <c r="B183" s="149" t="s">
        <v>76</v>
      </c>
      <c r="C183" s="149" t="s">
        <v>86</v>
      </c>
      <c r="D183" s="150" t="s">
        <v>119</v>
      </c>
      <c r="E183" s="153">
        <v>52</v>
      </c>
      <c r="F183" s="153">
        <v>172</v>
      </c>
      <c r="G183" s="264">
        <v>62.875019073486328</v>
      </c>
      <c r="H183" s="264">
        <v>2.9200000688433647E-2</v>
      </c>
      <c r="I183" s="264">
        <v>123109.3125</v>
      </c>
      <c r="J183" s="92">
        <v>0</v>
      </c>
      <c r="K183" s="153">
        <v>85796</v>
      </c>
      <c r="L183" s="264">
        <v>81.156463623046875</v>
      </c>
      <c r="M183" s="153">
        <v>87183</v>
      </c>
      <c r="N183" s="264">
        <v>0</v>
      </c>
      <c r="O183" s="153">
        <v>5694</v>
      </c>
      <c r="P183" s="264">
        <v>0</v>
      </c>
      <c r="Q183" s="153">
        <v>11287</v>
      </c>
      <c r="R183" s="264">
        <v>99.94683837890625</v>
      </c>
      <c r="S183" s="153">
        <v>61715</v>
      </c>
      <c r="T183" s="264">
        <v>99.893058776855469</v>
      </c>
      <c r="U183" s="264">
        <v>99.578506469726563</v>
      </c>
      <c r="V183" s="264">
        <v>99.823356628417969</v>
      </c>
      <c r="W183" s="264">
        <v>99.525566101074219</v>
      </c>
      <c r="X183" s="264">
        <v>99.716606140136719</v>
      </c>
      <c r="Y183" s="153">
        <v>77537</v>
      </c>
      <c r="Z183" s="264">
        <v>99.931648254394531</v>
      </c>
      <c r="AA183" s="153">
        <v>14229</v>
      </c>
      <c r="AB183" s="264">
        <v>99.957832336425781</v>
      </c>
      <c r="AC183" s="153">
        <v>5708</v>
      </c>
      <c r="AD183" s="264">
        <v>0.54309743642807007</v>
      </c>
      <c r="AE183" s="153">
        <v>100</v>
      </c>
      <c r="AF183" s="264">
        <v>100</v>
      </c>
      <c r="AG183" s="153">
        <v>87795</v>
      </c>
      <c r="AH183" s="264">
        <v>0.14009909331798553</v>
      </c>
      <c r="AI183" s="153">
        <v>772</v>
      </c>
      <c r="AJ183" s="264">
        <v>95.207252502441406</v>
      </c>
      <c r="AK183" s="264">
        <v>2.4968411922454834</v>
      </c>
      <c r="AL183" s="264">
        <v>7.1973241865634918E-2</v>
      </c>
      <c r="AM183" s="264">
        <v>0</v>
      </c>
      <c r="AN183" s="264">
        <v>0</v>
      </c>
      <c r="AO183" s="92">
        <v>0</v>
      </c>
      <c r="AP183" s="92">
        <v>0</v>
      </c>
      <c r="AQ183" s="92">
        <v>0</v>
      </c>
      <c r="AR183" s="92">
        <v>0</v>
      </c>
      <c r="AS183" s="92">
        <v>0</v>
      </c>
      <c r="AT183" s="92">
        <v>0</v>
      </c>
      <c r="AU183" s="92">
        <v>0</v>
      </c>
      <c r="AV183" s="92">
        <v>0</v>
      </c>
      <c r="AW183" s="93">
        <v>0</v>
      </c>
      <c r="AX183" s="93">
        <v>0</v>
      </c>
      <c r="AY183" s="93">
        <v>0</v>
      </c>
      <c r="AZ183" s="93">
        <v>0</v>
      </c>
      <c r="BA183" s="93">
        <v>0</v>
      </c>
      <c r="BB183" s="93">
        <v>0</v>
      </c>
      <c r="BC183" s="153">
        <v>12</v>
      </c>
      <c r="BD183" s="153">
        <v>167</v>
      </c>
    </row>
    <row r="184" spans="1:56" x14ac:dyDescent="0.25">
      <c r="A184" s="9">
        <v>41904</v>
      </c>
      <c r="B184" s="149" t="s">
        <v>77</v>
      </c>
      <c r="C184" s="149" t="s">
        <v>86</v>
      </c>
      <c r="D184" s="150" t="s">
        <v>118</v>
      </c>
      <c r="E184" s="153">
        <v>65</v>
      </c>
      <c r="F184" s="153">
        <v>349</v>
      </c>
      <c r="G184" s="264">
        <v>112.49636840820312</v>
      </c>
      <c r="H184" s="264">
        <v>0.32490000128746033</v>
      </c>
      <c r="I184" s="264">
        <v>223329.734375</v>
      </c>
      <c r="J184" s="92">
        <v>0</v>
      </c>
      <c r="K184" s="153">
        <v>147375</v>
      </c>
      <c r="L184" s="264">
        <v>97.07684326171875</v>
      </c>
      <c r="M184" s="153">
        <v>126770</v>
      </c>
      <c r="N184" s="264">
        <v>0</v>
      </c>
      <c r="O184" s="153">
        <v>9325</v>
      </c>
      <c r="P184" s="264">
        <v>0</v>
      </c>
      <c r="Q184" s="153">
        <v>17825</v>
      </c>
      <c r="R184" s="264">
        <v>99.943901062011719</v>
      </c>
      <c r="S184" s="153">
        <v>86556</v>
      </c>
      <c r="T184" s="264">
        <v>99.956100463867188</v>
      </c>
      <c r="U184" s="264">
        <v>99.742630004882813</v>
      </c>
      <c r="V184" s="264">
        <v>99.891929626464844</v>
      </c>
      <c r="W184" s="264">
        <v>99.686676025390625</v>
      </c>
      <c r="X184" s="264">
        <v>99.848075866699219</v>
      </c>
      <c r="Y184" s="153">
        <v>189648</v>
      </c>
      <c r="Z184" s="264">
        <v>99.925651550292969</v>
      </c>
      <c r="AA184" s="153">
        <v>39806</v>
      </c>
      <c r="AB184" s="264">
        <v>99.776412963867188</v>
      </c>
      <c r="AC184" s="153">
        <v>9350</v>
      </c>
      <c r="AD184" s="264">
        <v>0.2032085508108139</v>
      </c>
      <c r="AE184" s="153">
        <v>454</v>
      </c>
      <c r="AF184" s="264">
        <v>98.678413391113281</v>
      </c>
      <c r="AG184" s="153">
        <v>126859</v>
      </c>
      <c r="AH184" s="264">
        <v>0.20968161523342133</v>
      </c>
      <c r="AI184" s="153">
        <v>958</v>
      </c>
      <c r="AJ184" s="264">
        <v>95.302711486816406</v>
      </c>
      <c r="AK184" s="264">
        <v>2.3509440422058105</v>
      </c>
      <c r="AL184" s="264">
        <v>8.3807744085788727E-2</v>
      </c>
      <c r="AM184" s="264">
        <v>0</v>
      </c>
      <c r="AN184" s="264">
        <v>0</v>
      </c>
      <c r="AO184" s="92">
        <v>0</v>
      </c>
      <c r="AP184" s="92">
        <v>0</v>
      </c>
      <c r="AQ184" s="92">
        <v>0</v>
      </c>
      <c r="AR184" s="92">
        <v>0</v>
      </c>
      <c r="AS184" s="92">
        <v>0</v>
      </c>
      <c r="AT184" s="92">
        <v>0</v>
      </c>
      <c r="AU184" s="92">
        <v>0</v>
      </c>
      <c r="AV184" s="92">
        <v>0</v>
      </c>
      <c r="AW184" s="93">
        <v>0</v>
      </c>
      <c r="AX184" s="93">
        <v>0</v>
      </c>
      <c r="AY184" s="93">
        <v>0</v>
      </c>
      <c r="AZ184" s="93">
        <v>0</v>
      </c>
      <c r="BA184" s="93">
        <v>0</v>
      </c>
      <c r="BB184" s="93">
        <v>0</v>
      </c>
      <c r="BC184" s="153">
        <v>35</v>
      </c>
      <c r="BD184" s="153">
        <v>332</v>
      </c>
    </row>
    <row r="185" spans="1:56" x14ac:dyDescent="0.25">
      <c r="A185" s="9">
        <v>41904</v>
      </c>
      <c r="B185" s="149" t="s">
        <v>124</v>
      </c>
      <c r="C185" s="149" t="s">
        <v>86</v>
      </c>
      <c r="D185" s="150" t="s">
        <v>118</v>
      </c>
      <c r="E185" s="153">
        <v>42</v>
      </c>
      <c r="F185" s="153">
        <v>136</v>
      </c>
      <c r="G185" s="264">
        <v>39.634109497070313</v>
      </c>
      <c r="H185" s="264">
        <v>0</v>
      </c>
      <c r="I185" s="264">
        <v>71019.9140625</v>
      </c>
      <c r="J185" s="92">
        <v>0</v>
      </c>
      <c r="K185" s="153">
        <v>147375</v>
      </c>
      <c r="L185" s="264">
        <v>97.07684326171875</v>
      </c>
      <c r="M185" s="153">
        <v>63319</v>
      </c>
      <c r="N185" s="264">
        <v>0</v>
      </c>
      <c r="O185" s="153">
        <v>3672</v>
      </c>
      <c r="P185" s="264">
        <v>0</v>
      </c>
      <c r="Q185" s="153">
        <v>7274</v>
      </c>
      <c r="R185" s="264">
        <v>99.972503662109375</v>
      </c>
      <c r="S185" s="153">
        <v>47583</v>
      </c>
      <c r="T185" s="264">
        <v>99.957969665527344</v>
      </c>
      <c r="U185" s="264">
        <v>99.836601257324219</v>
      </c>
      <c r="V185" s="264">
        <v>99.7978515625</v>
      </c>
      <c r="W185" s="264">
        <v>99.809150695800781</v>
      </c>
      <c r="X185" s="264">
        <v>99.755905151367188</v>
      </c>
      <c r="Y185" s="153">
        <v>84632</v>
      </c>
      <c r="Z185" s="264">
        <v>99.922012329101563</v>
      </c>
      <c r="AA185" s="153">
        <v>16031</v>
      </c>
      <c r="AB185" s="264">
        <v>99.881477355957031</v>
      </c>
      <c r="AC185" s="153">
        <v>3717</v>
      </c>
      <c r="AD185" s="264">
        <v>0.13451708853244781</v>
      </c>
      <c r="AE185" s="153">
        <v>256</v>
      </c>
      <c r="AF185" s="264">
        <v>99.21875</v>
      </c>
      <c r="AG185" s="153">
        <v>63561</v>
      </c>
      <c r="AH185" s="264">
        <v>0.21082110702991486</v>
      </c>
      <c r="AI185" s="153">
        <v>832</v>
      </c>
      <c r="AJ185" s="264">
        <v>90.865386962890625</v>
      </c>
      <c r="AK185" s="264">
        <v>1.8654788732528687</v>
      </c>
      <c r="AL185" s="264">
        <v>6.8274281919002533E-2</v>
      </c>
      <c r="AM185" s="264">
        <v>0</v>
      </c>
      <c r="AN185" s="264">
        <v>0</v>
      </c>
      <c r="AO185" s="92">
        <v>0</v>
      </c>
      <c r="AP185" s="92">
        <v>0</v>
      </c>
      <c r="AQ185" s="92">
        <v>0</v>
      </c>
      <c r="AR185" s="92">
        <v>0</v>
      </c>
      <c r="AS185" s="92">
        <v>0</v>
      </c>
      <c r="AT185" s="92">
        <v>0</v>
      </c>
      <c r="AU185" s="92">
        <v>0</v>
      </c>
      <c r="AV185" s="92">
        <v>0</v>
      </c>
      <c r="AW185" s="93">
        <v>0</v>
      </c>
      <c r="AX185" s="93">
        <v>0</v>
      </c>
      <c r="AY185" s="93">
        <v>0</v>
      </c>
      <c r="AZ185" s="93">
        <v>0</v>
      </c>
      <c r="BA185" s="93">
        <v>0</v>
      </c>
      <c r="BB185" s="93">
        <v>0</v>
      </c>
      <c r="BC185" s="153">
        <v>26</v>
      </c>
      <c r="BD185" s="153">
        <v>131</v>
      </c>
    </row>
    <row r="186" spans="1:56" x14ac:dyDescent="0.25">
      <c r="A186" s="9">
        <v>41904</v>
      </c>
      <c r="B186" s="149" t="s">
        <v>78</v>
      </c>
      <c r="C186" s="149" t="s">
        <v>86</v>
      </c>
      <c r="D186" s="150" t="s">
        <v>118</v>
      </c>
      <c r="E186" s="153">
        <v>33</v>
      </c>
      <c r="F186" s="153">
        <v>106</v>
      </c>
      <c r="G186" s="264">
        <v>79.579597473144531</v>
      </c>
      <c r="H186" s="264">
        <v>0.20419999957084656</v>
      </c>
      <c r="I186" s="264">
        <v>77780.3046875</v>
      </c>
      <c r="J186" s="92">
        <v>0</v>
      </c>
      <c r="K186" s="153">
        <v>95548</v>
      </c>
      <c r="L186" s="264">
        <v>101.88177490234375</v>
      </c>
      <c r="M186" s="153">
        <v>72267</v>
      </c>
      <c r="N186" s="264">
        <v>0</v>
      </c>
      <c r="O186" s="153">
        <v>7909</v>
      </c>
      <c r="P186" s="264">
        <v>0</v>
      </c>
      <c r="Q186" s="153">
        <v>13882</v>
      </c>
      <c r="R186" s="264">
        <v>99.913558959960938</v>
      </c>
      <c r="S186" s="153">
        <v>47409</v>
      </c>
      <c r="T186" s="264">
        <v>99.953598022460938</v>
      </c>
      <c r="U186" s="264">
        <v>99.658615112304688</v>
      </c>
      <c r="V186" s="264">
        <v>99.829795837402344</v>
      </c>
      <c r="W186" s="264">
        <v>99.572471618652344</v>
      </c>
      <c r="X186" s="264">
        <v>99.783470153808594</v>
      </c>
      <c r="Y186" s="153">
        <v>78725</v>
      </c>
      <c r="Z186" s="264">
        <v>99.916160583496094</v>
      </c>
      <c r="AA186" s="153">
        <v>13593</v>
      </c>
      <c r="AB186" s="264">
        <v>99.823440551757813</v>
      </c>
      <c r="AC186" s="153">
        <v>7913</v>
      </c>
      <c r="AD186" s="264">
        <v>0.37912297248840332</v>
      </c>
      <c r="AE186" s="153">
        <v>486</v>
      </c>
      <c r="AF186" s="264">
        <v>97.736625671386719</v>
      </c>
      <c r="AG186" s="153">
        <v>72219</v>
      </c>
      <c r="AH186" s="264">
        <v>0.17862334847450256</v>
      </c>
      <c r="AI186" s="153">
        <v>629</v>
      </c>
      <c r="AJ186" s="264">
        <v>96.661369323730469</v>
      </c>
      <c r="AK186" s="264">
        <v>2.1662836074829102</v>
      </c>
      <c r="AL186" s="264">
        <v>7.1148119866847992E-2</v>
      </c>
      <c r="AM186" s="264">
        <v>0</v>
      </c>
      <c r="AN186" s="264">
        <v>0</v>
      </c>
      <c r="AO186" s="92">
        <v>0</v>
      </c>
      <c r="AP186" s="92">
        <v>0</v>
      </c>
      <c r="AQ186" s="92">
        <v>0</v>
      </c>
      <c r="AR186" s="92">
        <v>0</v>
      </c>
      <c r="AS186" s="92">
        <v>0</v>
      </c>
      <c r="AT186" s="92">
        <v>0</v>
      </c>
      <c r="AU186" s="92">
        <v>0</v>
      </c>
      <c r="AV186" s="92">
        <v>0</v>
      </c>
      <c r="AW186" s="93">
        <v>0</v>
      </c>
      <c r="AX186" s="93">
        <v>0</v>
      </c>
      <c r="AY186" s="93">
        <v>0</v>
      </c>
      <c r="AZ186" s="93">
        <v>0</v>
      </c>
      <c r="BA186" s="93">
        <v>0</v>
      </c>
      <c r="BB186" s="93">
        <v>0</v>
      </c>
      <c r="BC186" s="153">
        <v>5</v>
      </c>
      <c r="BD186" s="153">
        <v>101</v>
      </c>
    </row>
    <row r="187" spans="1:56" x14ac:dyDescent="0.25">
      <c r="A187" s="9">
        <v>41904</v>
      </c>
      <c r="B187" s="149" t="s">
        <v>79</v>
      </c>
      <c r="C187" s="149" t="s">
        <v>86</v>
      </c>
      <c r="D187" s="150" t="s">
        <v>119</v>
      </c>
      <c r="E187" s="153">
        <v>77</v>
      </c>
      <c r="F187" s="153">
        <v>264</v>
      </c>
      <c r="G187" s="264">
        <v>73.52520751953125</v>
      </c>
      <c r="H187" s="264">
        <v>0.21250000596046448</v>
      </c>
      <c r="I187" s="264">
        <v>217661.28125</v>
      </c>
      <c r="J187" s="92">
        <v>0</v>
      </c>
      <c r="K187" s="153">
        <v>89994</v>
      </c>
      <c r="L187" s="264">
        <v>89.303733825683594</v>
      </c>
      <c r="M187" s="153">
        <v>152829</v>
      </c>
      <c r="N187" s="264">
        <v>0</v>
      </c>
      <c r="O187" s="153">
        <v>5711</v>
      </c>
      <c r="P187" s="264">
        <v>0</v>
      </c>
      <c r="Q187" s="153">
        <v>13584</v>
      </c>
      <c r="R187" s="264">
        <v>99.882217407226563</v>
      </c>
      <c r="S187" s="153">
        <v>109826</v>
      </c>
      <c r="T187" s="264">
        <v>99.8115234375</v>
      </c>
      <c r="U187" s="264">
        <v>99.614776611328125</v>
      </c>
      <c r="V187" s="264">
        <v>99.581230163574219</v>
      </c>
      <c r="W187" s="264">
        <v>99.497444152832031</v>
      </c>
      <c r="X187" s="264">
        <v>99.393539428710938</v>
      </c>
      <c r="Y187" s="153">
        <v>181004</v>
      </c>
      <c r="Z187" s="264">
        <v>99.891159057617188</v>
      </c>
      <c r="AA187" s="153">
        <v>38344</v>
      </c>
      <c r="AB187" s="264">
        <v>99.851348876953125</v>
      </c>
      <c r="AC187" s="153">
        <v>5834</v>
      </c>
      <c r="AD187" s="264">
        <v>0.30853617191314697</v>
      </c>
      <c r="AE187" s="153">
        <v>471</v>
      </c>
      <c r="AF187" s="264">
        <v>95.966026306152344</v>
      </c>
      <c r="AG187" s="153">
        <v>153280</v>
      </c>
      <c r="AH187" s="264">
        <v>0.2015918642282486</v>
      </c>
      <c r="AI187" s="153">
        <v>1736</v>
      </c>
      <c r="AJ187" s="264">
        <v>96.486175537109375</v>
      </c>
      <c r="AK187" s="264">
        <v>1.779725193977356</v>
      </c>
      <c r="AL187" s="264">
        <v>7.304961234331131E-2</v>
      </c>
      <c r="AM187" s="264">
        <v>0</v>
      </c>
      <c r="AN187" s="264">
        <v>0</v>
      </c>
      <c r="AO187" s="92">
        <v>0</v>
      </c>
      <c r="AP187" s="92">
        <v>0</v>
      </c>
      <c r="AQ187" s="92">
        <v>0</v>
      </c>
      <c r="AR187" s="92">
        <v>0</v>
      </c>
      <c r="AS187" s="92">
        <v>0</v>
      </c>
      <c r="AT187" s="92">
        <v>0</v>
      </c>
      <c r="AU187" s="92">
        <v>0</v>
      </c>
      <c r="AV187" s="92">
        <v>0</v>
      </c>
      <c r="AW187" s="93">
        <v>0</v>
      </c>
      <c r="AX187" s="93">
        <v>0</v>
      </c>
      <c r="AY187" s="93">
        <v>4</v>
      </c>
      <c r="AZ187" s="93">
        <v>0</v>
      </c>
      <c r="BA187" s="93">
        <v>0</v>
      </c>
      <c r="BB187" s="93">
        <v>0</v>
      </c>
      <c r="BC187" s="153">
        <v>40</v>
      </c>
      <c r="BD187" s="153">
        <v>253</v>
      </c>
    </row>
    <row r="188" spans="1:56" x14ac:dyDescent="0.25">
      <c r="A188" s="9">
        <v>41904</v>
      </c>
      <c r="B188" s="149" t="s">
        <v>80</v>
      </c>
      <c r="C188" s="149" t="s">
        <v>86</v>
      </c>
      <c r="D188" s="150" t="s">
        <v>119</v>
      </c>
      <c r="E188" s="153">
        <v>57</v>
      </c>
      <c r="F188" s="153">
        <v>180</v>
      </c>
      <c r="G188" s="264">
        <v>53.870815277099609</v>
      </c>
      <c r="H188" s="264">
        <v>2.500000037252903E-2</v>
      </c>
      <c r="I188" s="264">
        <v>112731.796875</v>
      </c>
      <c r="J188" s="92">
        <v>0</v>
      </c>
      <c r="K188" s="153">
        <v>63474</v>
      </c>
      <c r="L188" s="264">
        <v>86.235305786132813</v>
      </c>
      <c r="M188" s="153">
        <v>90900</v>
      </c>
      <c r="N188" s="264">
        <v>0</v>
      </c>
      <c r="O188" s="153">
        <v>4064</v>
      </c>
      <c r="P188" s="264">
        <v>0</v>
      </c>
      <c r="Q188" s="153">
        <v>7113</v>
      </c>
      <c r="R188" s="264">
        <v>99.9156494140625</v>
      </c>
      <c r="S188" s="153">
        <v>59617</v>
      </c>
      <c r="T188" s="264">
        <v>99.941291809082031</v>
      </c>
      <c r="U188" s="264">
        <v>99.753936767578125</v>
      </c>
      <c r="V188" s="264">
        <v>99.872390747070313</v>
      </c>
      <c r="W188" s="264">
        <v>99.669792175292969</v>
      </c>
      <c r="X188" s="264">
        <v>99.813758850097656</v>
      </c>
      <c r="Y188" s="153">
        <v>98021</v>
      </c>
      <c r="Z188" s="264">
        <v>99.904098510742188</v>
      </c>
      <c r="AA188" s="153">
        <v>19471</v>
      </c>
      <c r="AB188" s="264">
        <v>99.876739501953125</v>
      </c>
      <c r="AC188" s="153">
        <v>4069</v>
      </c>
      <c r="AD188" s="264">
        <v>0.12288031727075577</v>
      </c>
      <c r="AE188" s="153">
        <v>227</v>
      </c>
      <c r="AF188" s="264">
        <v>99.559471130371094</v>
      </c>
      <c r="AG188" s="153">
        <v>91256</v>
      </c>
      <c r="AH188" s="264">
        <v>0.14026474952697754</v>
      </c>
      <c r="AI188" s="153">
        <v>775</v>
      </c>
      <c r="AJ188" s="264">
        <v>95.483871459960938</v>
      </c>
      <c r="AK188" s="264">
        <v>2.1202461719512939</v>
      </c>
      <c r="AL188" s="264">
        <v>7.5462214648723602E-2</v>
      </c>
      <c r="AM188" s="264">
        <v>0</v>
      </c>
      <c r="AN188" s="264">
        <v>0</v>
      </c>
      <c r="AO188" s="92">
        <v>0</v>
      </c>
      <c r="AP188" s="92">
        <v>0</v>
      </c>
      <c r="AQ188" s="92">
        <v>0</v>
      </c>
      <c r="AR188" s="92">
        <v>0</v>
      </c>
      <c r="AS188" s="92">
        <v>0</v>
      </c>
      <c r="AT188" s="92">
        <v>0</v>
      </c>
      <c r="AU188" s="92">
        <v>0</v>
      </c>
      <c r="AV188" s="92">
        <v>0</v>
      </c>
      <c r="AW188" s="93">
        <v>0</v>
      </c>
      <c r="AX188" s="93">
        <v>0</v>
      </c>
      <c r="AY188" s="93">
        <v>0</v>
      </c>
      <c r="AZ188" s="93">
        <v>0</v>
      </c>
      <c r="BA188" s="93">
        <v>0</v>
      </c>
      <c r="BB188" s="93">
        <v>0</v>
      </c>
      <c r="BC188" s="153">
        <v>13</v>
      </c>
      <c r="BD188" s="153">
        <v>172</v>
      </c>
    </row>
    <row r="189" spans="1:56" x14ac:dyDescent="0.25">
      <c r="A189" s="9">
        <v>41904</v>
      </c>
      <c r="B189" s="149" t="s">
        <v>81</v>
      </c>
      <c r="C189" s="149" t="s">
        <v>86</v>
      </c>
      <c r="D189" s="150" t="s">
        <v>119</v>
      </c>
      <c r="E189" s="153">
        <v>40</v>
      </c>
      <c r="F189" s="153">
        <v>136</v>
      </c>
      <c r="G189" s="264">
        <v>44.070598602294922</v>
      </c>
      <c r="H189" s="264">
        <v>6.6699996590614319E-2</v>
      </c>
      <c r="I189" s="264">
        <v>116741.921875</v>
      </c>
      <c r="J189" s="92">
        <v>0</v>
      </c>
      <c r="K189" s="153">
        <v>136565</v>
      </c>
      <c r="L189" s="264">
        <v>87.12042236328125</v>
      </c>
      <c r="M189" s="153">
        <v>65334</v>
      </c>
      <c r="N189" s="264">
        <v>0</v>
      </c>
      <c r="O189" s="153">
        <v>3751</v>
      </c>
      <c r="P189" s="264">
        <v>0</v>
      </c>
      <c r="Q189" s="153">
        <v>7115</v>
      </c>
      <c r="R189" s="264">
        <v>99.957832336425781</v>
      </c>
      <c r="S189" s="153">
        <v>49557</v>
      </c>
      <c r="T189" s="264">
        <v>99.9354248046875</v>
      </c>
      <c r="U189" s="264">
        <v>99.760063171386719</v>
      </c>
      <c r="V189" s="264">
        <v>99.735206604003906</v>
      </c>
      <c r="W189" s="264">
        <v>99.717994689941406</v>
      </c>
      <c r="X189" s="264">
        <v>99.670799255371094</v>
      </c>
      <c r="Y189" s="153">
        <v>92382</v>
      </c>
      <c r="Z189" s="264">
        <v>99.906906127929688</v>
      </c>
      <c r="AA189" s="153">
        <v>21174</v>
      </c>
      <c r="AB189" s="264">
        <v>99.910270690917969</v>
      </c>
      <c r="AC189" s="153">
        <v>3780</v>
      </c>
      <c r="AD189" s="264">
        <v>0.34391534328460693</v>
      </c>
      <c r="AE189" s="153">
        <v>251</v>
      </c>
      <c r="AF189" s="264">
        <v>97.211158752441406</v>
      </c>
      <c r="AG189" s="153">
        <v>65078</v>
      </c>
      <c r="AH189" s="264">
        <v>0.16749131679534912</v>
      </c>
      <c r="AI189" s="153">
        <v>692</v>
      </c>
      <c r="AJ189" s="264">
        <v>95.809249877929688</v>
      </c>
      <c r="AK189" s="264">
        <v>1.9608091115951538</v>
      </c>
      <c r="AL189" s="264">
        <v>7.4263237416744232E-2</v>
      </c>
      <c r="AM189" s="264">
        <v>0</v>
      </c>
      <c r="AN189" s="264">
        <v>0</v>
      </c>
      <c r="AO189" s="92">
        <v>0</v>
      </c>
      <c r="AP189" s="92">
        <v>0</v>
      </c>
      <c r="AQ189" s="92">
        <v>0</v>
      </c>
      <c r="AR189" s="92">
        <v>0</v>
      </c>
      <c r="AS189" s="92">
        <v>0</v>
      </c>
      <c r="AT189" s="92">
        <v>0</v>
      </c>
      <c r="AU189" s="92">
        <v>0</v>
      </c>
      <c r="AV189" s="92">
        <v>0</v>
      </c>
      <c r="AW189" s="93">
        <v>0</v>
      </c>
      <c r="AX189" s="93">
        <v>0</v>
      </c>
      <c r="AY189" s="93">
        <v>0</v>
      </c>
      <c r="AZ189" s="93">
        <v>0</v>
      </c>
      <c r="BA189" s="93">
        <v>0</v>
      </c>
      <c r="BB189" s="93">
        <v>0</v>
      </c>
      <c r="BC189" s="153">
        <v>8</v>
      </c>
      <c r="BD189" s="153">
        <v>132</v>
      </c>
    </row>
    <row r="190" spans="1:56" x14ac:dyDescent="0.25">
      <c r="A190" s="9">
        <v>41904</v>
      </c>
      <c r="B190" s="149" t="s">
        <v>125</v>
      </c>
      <c r="C190" s="149" t="s">
        <v>86</v>
      </c>
      <c r="D190" s="150" t="s">
        <v>119</v>
      </c>
      <c r="E190" s="153">
        <v>16</v>
      </c>
      <c r="F190" s="153">
        <v>61</v>
      </c>
      <c r="G190" s="264">
        <v>43.037307739257813</v>
      </c>
      <c r="H190" s="264">
        <v>0.1291000097990036</v>
      </c>
      <c r="I190" s="264">
        <v>52204.6875</v>
      </c>
      <c r="J190" s="92">
        <v>0</v>
      </c>
      <c r="K190" s="153">
        <v>136565</v>
      </c>
      <c r="L190" s="264">
        <v>87.12042236328125</v>
      </c>
      <c r="M190" s="153">
        <v>46744</v>
      </c>
      <c r="N190" s="264">
        <v>0</v>
      </c>
      <c r="O190" s="153">
        <v>4332</v>
      </c>
      <c r="P190" s="264">
        <v>0</v>
      </c>
      <c r="Q190" s="153">
        <v>8358</v>
      </c>
      <c r="R190" s="264">
        <v>99.964103698730469</v>
      </c>
      <c r="S190" s="153">
        <v>32970</v>
      </c>
      <c r="T190" s="264">
        <v>99.942375183105469</v>
      </c>
      <c r="U190" s="264">
        <v>99.538322448730469</v>
      </c>
      <c r="V190" s="264">
        <v>99.356063842773438</v>
      </c>
      <c r="W190" s="264">
        <v>99.502593994140625</v>
      </c>
      <c r="X190" s="264">
        <v>99.298812866210938</v>
      </c>
      <c r="Y190" s="153">
        <v>50734</v>
      </c>
      <c r="Z190" s="264">
        <v>99.936927795410156</v>
      </c>
      <c r="AA190" s="153">
        <v>11423</v>
      </c>
      <c r="AB190" s="264">
        <v>99.816162109375</v>
      </c>
      <c r="AC190" s="153">
        <v>4365</v>
      </c>
      <c r="AD190" s="264">
        <v>0.22909507155418396</v>
      </c>
      <c r="AE190" s="153">
        <v>249</v>
      </c>
      <c r="AF190" s="264">
        <v>98.795181274414063</v>
      </c>
      <c r="AG190" s="153">
        <v>45400</v>
      </c>
      <c r="AH190" s="264">
        <v>0.15638767182826996</v>
      </c>
      <c r="AI190" s="153">
        <v>661</v>
      </c>
      <c r="AJ190" s="264">
        <v>93.645988464355469</v>
      </c>
      <c r="AK190" s="264">
        <v>2.1553752422332764</v>
      </c>
      <c r="AL190" s="264">
        <v>6.7895084619522095E-2</v>
      </c>
      <c r="AM190" s="264">
        <v>0</v>
      </c>
      <c r="AN190" s="264">
        <v>0</v>
      </c>
      <c r="AO190" s="92">
        <v>0</v>
      </c>
      <c r="AP190" s="92">
        <v>0</v>
      </c>
      <c r="AQ190" s="92">
        <v>0</v>
      </c>
      <c r="AR190" s="92">
        <v>0</v>
      </c>
      <c r="AS190" s="92">
        <v>0</v>
      </c>
      <c r="AT190" s="92">
        <v>0</v>
      </c>
      <c r="AU190" s="92">
        <v>0</v>
      </c>
      <c r="AV190" s="92">
        <v>0</v>
      </c>
      <c r="AW190" s="93">
        <v>0</v>
      </c>
      <c r="AX190" s="93">
        <v>0</v>
      </c>
      <c r="AY190" s="93">
        <v>0</v>
      </c>
      <c r="AZ190" s="93">
        <v>0</v>
      </c>
      <c r="BA190" s="93">
        <v>0</v>
      </c>
      <c r="BB190" s="93">
        <v>0</v>
      </c>
      <c r="BC190" s="153">
        <v>4</v>
      </c>
      <c r="BD190" s="153">
        <v>59</v>
      </c>
    </row>
    <row r="191" spans="1:56" x14ac:dyDescent="0.25">
      <c r="A191" s="9">
        <v>41904</v>
      </c>
      <c r="B191" s="151" t="s">
        <v>82</v>
      </c>
      <c r="C191" s="151" t="s">
        <v>86</v>
      </c>
      <c r="D191" s="152" t="s">
        <v>120</v>
      </c>
      <c r="E191" s="160">
        <v>51</v>
      </c>
      <c r="F191" s="160">
        <v>167</v>
      </c>
      <c r="G191" s="266">
        <v>47.2041015625</v>
      </c>
      <c r="H191" s="266">
        <v>4.9899999052286148E-2</v>
      </c>
      <c r="I191" s="266">
        <v>128586.4375</v>
      </c>
      <c r="J191" s="157">
        <v>0</v>
      </c>
      <c r="K191" s="160">
        <v>68499</v>
      </c>
      <c r="L191" s="266">
        <v>85.659645080566406</v>
      </c>
      <c r="M191" s="160">
        <v>56623</v>
      </c>
      <c r="N191" s="266">
        <v>0</v>
      </c>
      <c r="O191" s="160">
        <v>4981</v>
      </c>
      <c r="P191" s="266">
        <v>0</v>
      </c>
      <c r="Q191" s="160">
        <v>10624</v>
      </c>
      <c r="R191" s="266">
        <v>99.943527221679688</v>
      </c>
      <c r="S191" s="160">
        <v>41007</v>
      </c>
      <c r="T191" s="266">
        <v>99.902458190917969</v>
      </c>
      <c r="U191" s="266">
        <v>99.819313049316406</v>
      </c>
      <c r="V191" s="266">
        <v>99.821624755859375</v>
      </c>
      <c r="W191" s="266">
        <v>99.762939453125</v>
      </c>
      <c r="X191" s="266">
        <v>99.724258422851563</v>
      </c>
      <c r="Y191" s="160">
        <v>54673</v>
      </c>
      <c r="Z191" s="266">
        <v>99.915863037109375</v>
      </c>
      <c r="AA191" s="160">
        <v>11136</v>
      </c>
      <c r="AB191" s="266">
        <v>99.793464660644531</v>
      </c>
      <c r="AC191" s="160">
        <v>4981</v>
      </c>
      <c r="AD191" s="266">
        <v>0.22083918750286102</v>
      </c>
      <c r="AE191" s="160">
        <v>440</v>
      </c>
      <c r="AF191" s="266">
        <v>95.681816101074219</v>
      </c>
      <c r="AG191" s="160">
        <v>56701</v>
      </c>
      <c r="AH191" s="266">
        <v>0.32450926303863525</v>
      </c>
      <c r="AI191" s="160">
        <v>434</v>
      </c>
      <c r="AJ191" s="266">
        <v>96.543777465820313</v>
      </c>
      <c r="AK191" s="266">
        <v>2.1239972114562988</v>
      </c>
      <c r="AL191" s="266">
        <v>9.0538918972015381E-2</v>
      </c>
      <c r="AM191" s="266">
        <v>0</v>
      </c>
      <c r="AN191" s="266">
        <v>0</v>
      </c>
      <c r="AO191" s="157">
        <v>0</v>
      </c>
      <c r="AP191" s="157">
        <v>0</v>
      </c>
      <c r="AQ191" s="157">
        <v>0</v>
      </c>
      <c r="AR191" s="157">
        <v>0</v>
      </c>
      <c r="AS191" s="157">
        <v>0</v>
      </c>
      <c r="AT191" s="157">
        <v>0</v>
      </c>
      <c r="AU191" s="157">
        <v>0</v>
      </c>
      <c r="AV191" s="157">
        <v>0</v>
      </c>
      <c r="AW191" s="159">
        <v>0</v>
      </c>
      <c r="AX191" s="159">
        <v>0</v>
      </c>
      <c r="AY191" s="159">
        <v>1</v>
      </c>
      <c r="AZ191" s="159">
        <v>2</v>
      </c>
      <c r="BA191" s="159">
        <v>0</v>
      </c>
      <c r="BB191" s="159">
        <v>0</v>
      </c>
      <c r="BC191" s="160">
        <v>17</v>
      </c>
      <c r="BD191" s="160">
        <v>161</v>
      </c>
    </row>
    <row r="192" spans="1:56" x14ac:dyDescent="0.25">
      <c r="A192" s="9">
        <v>41904</v>
      </c>
      <c r="B192" s="151" t="s">
        <v>83</v>
      </c>
      <c r="C192" s="151" t="s">
        <v>86</v>
      </c>
      <c r="D192" s="152" t="s">
        <v>120</v>
      </c>
      <c r="E192" s="160">
        <v>46</v>
      </c>
      <c r="F192" s="160">
        <v>141</v>
      </c>
      <c r="G192" s="266">
        <v>24.296100616455078</v>
      </c>
      <c r="H192" s="266">
        <v>0.17920000851154327</v>
      </c>
      <c r="I192" s="266">
        <v>115502.4921875</v>
      </c>
      <c r="J192" s="157">
        <v>0</v>
      </c>
      <c r="K192" s="160">
        <v>42706</v>
      </c>
      <c r="L192" s="266">
        <v>78.813278198242187</v>
      </c>
      <c r="M192" s="160">
        <v>153570</v>
      </c>
      <c r="N192" s="266">
        <v>0</v>
      </c>
      <c r="O192" s="160">
        <v>3938</v>
      </c>
      <c r="P192" s="266">
        <v>0</v>
      </c>
      <c r="Q192" s="160">
        <v>5964</v>
      </c>
      <c r="R192" s="266">
        <v>99.865859985351563</v>
      </c>
      <c r="S192" s="160">
        <v>28416</v>
      </c>
      <c r="T192" s="266">
        <v>99.897941589355469</v>
      </c>
      <c r="U192" s="266">
        <v>99.710983276367188</v>
      </c>
      <c r="V192" s="266">
        <v>99.7911376953125</v>
      </c>
      <c r="W192" s="266">
        <v>99.577232360839844</v>
      </c>
      <c r="X192" s="266">
        <v>99.689292907714844</v>
      </c>
      <c r="Y192" s="160">
        <v>50367</v>
      </c>
      <c r="Z192" s="266">
        <v>99.908668518066406</v>
      </c>
      <c r="AA192" s="160">
        <v>11930</v>
      </c>
      <c r="AB192" s="266">
        <v>99.874267578125</v>
      </c>
      <c r="AC192" s="160">
        <v>2081</v>
      </c>
      <c r="AD192" s="266">
        <v>0.48053818941116333</v>
      </c>
      <c r="AE192" s="160">
        <v>143</v>
      </c>
      <c r="AF192" s="266">
        <v>96.503494262695313</v>
      </c>
      <c r="AG192" s="160">
        <v>43608</v>
      </c>
      <c r="AH192" s="266">
        <v>0.22243624925613403</v>
      </c>
      <c r="AI192" s="160">
        <v>233</v>
      </c>
      <c r="AJ192" s="266">
        <v>93.991416931152344</v>
      </c>
      <c r="AK192" s="266">
        <v>1.987217903137207</v>
      </c>
      <c r="AL192" s="266">
        <v>8.1822708249092102E-2</v>
      </c>
      <c r="AM192" s="266">
        <v>0</v>
      </c>
      <c r="AN192" s="266">
        <v>0</v>
      </c>
      <c r="AO192" s="157">
        <v>0</v>
      </c>
      <c r="AP192" s="157">
        <v>0</v>
      </c>
      <c r="AQ192" s="157">
        <v>0</v>
      </c>
      <c r="AR192" s="157">
        <v>0</v>
      </c>
      <c r="AS192" s="157">
        <v>0</v>
      </c>
      <c r="AT192" s="157">
        <v>0</v>
      </c>
      <c r="AU192" s="157">
        <v>0</v>
      </c>
      <c r="AV192" s="157">
        <v>0</v>
      </c>
      <c r="AW192" s="159">
        <v>0</v>
      </c>
      <c r="AX192" s="159">
        <v>0</v>
      </c>
      <c r="AY192" s="159">
        <v>0</v>
      </c>
      <c r="AZ192" s="159">
        <v>0</v>
      </c>
      <c r="BA192" s="159">
        <v>0</v>
      </c>
      <c r="BB192" s="159">
        <v>0</v>
      </c>
      <c r="BC192" s="160">
        <v>19</v>
      </c>
      <c r="BD192" s="160">
        <v>132</v>
      </c>
    </row>
    <row r="193" spans="1:56" x14ac:dyDescent="0.25">
      <c r="A193" s="9">
        <v>41904</v>
      </c>
      <c r="B193" s="117" t="s">
        <v>85</v>
      </c>
      <c r="C193" s="117" t="s">
        <v>86</v>
      </c>
      <c r="D193" s="121">
        <v>3</v>
      </c>
      <c r="E193" s="89">
        <v>134</v>
      </c>
      <c r="F193" s="89">
        <v>434</v>
      </c>
      <c r="G193" s="263">
        <v>48.833602905273438</v>
      </c>
      <c r="H193" s="263">
        <v>2.4999998509883881E-2</v>
      </c>
      <c r="I193" s="263">
        <v>452441.75</v>
      </c>
      <c r="J193" s="88">
        <v>0</v>
      </c>
      <c r="K193" s="89">
        <v>57814</v>
      </c>
      <c r="L193" s="263">
        <v>115.48587036132812</v>
      </c>
      <c r="M193" s="124">
        <v>144868</v>
      </c>
      <c r="N193" s="248">
        <v>0</v>
      </c>
      <c r="O193" s="124">
        <v>3201</v>
      </c>
      <c r="P193" s="248">
        <v>0</v>
      </c>
      <c r="Q193" s="124">
        <v>11437</v>
      </c>
      <c r="R193" s="248">
        <v>99.860099792480469</v>
      </c>
      <c r="S193" s="124">
        <v>102776</v>
      </c>
      <c r="T193" s="248">
        <v>99.8997802734375</v>
      </c>
      <c r="U193" s="248">
        <v>99.875038146972656</v>
      </c>
      <c r="V193" s="248">
        <v>99.9019775390625</v>
      </c>
      <c r="W193" s="248">
        <v>99.735313415527344</v>
      </c>
      <c r="X193" s="248">
        <v>99.801856994628906</v>
      </c>
      <c r="Y193" s="124">
        <v>237102</v>
      </c>
      <c r="Z193" s="248">
        <v>99.914382934570313</v>
      </c>
      <c r="AA193" s="124">
        <v>52605</v>
      </c>
      <c r="AB193" s="248">
        <v>99.749076843261719</v>
      </c>
      <c r="AC193" s="124">
        <v>3193</v>
      </c>
      <c r="AD193" s="248">
        <v>0.46977764368057251</v>
      </c>
      <c r="AE193" s="124">
        <v>212</v>
      </c>
      <c r="AF193" s="248">
        <v>98.584907531738281</v>
      </c>
      <c r="AG193" s="124">
        <v>145738</v>
      </c>
      <c r="AH193" s="248">
        <v>0.24770478904247284</v>
      </c>
      <c r="AI193" s="124">
        <v>875</v>
      </c>
      <c r="AJ193" s="248">
        <v>94.285713195800781</v>
      </c>
      <c r="AK193" s="248">
        <v>1.8667099475860596</v>
      </c>
      <c r="AL193" s="248">
        <v>8.6843773722648621E-2</v>
      </c>
      <c r="AM193" s="269">
        <v>0</v>
      </c>
      <c r="AN193" s="269">
        <v>0</v>
      </c>
      <c r="AO193" s="119">
        <v>0</v>
      </c>
      <c r="AP193" s="119">
        <v>0</v>
      </c>
      <c r="AQ193" s="119">
        <v>0</v>
      </c>
      <c r="AR193" s="119">
        <v>0</v>
      </c>
      <c r="AS193" s="119">
        <v>0</v>
      </c>
      <c r="AT193" s="119">
        <v>0</v>
      </c>
      <c r="AU193" s="119">
        <v>0</v>
      </c>
      <c r="AV193" s="119">
        <v>0</v>
      </c>
      <c r="AW193" s="124">
        <v>0</v>
      </c>
      <c r="AX193" s="124">
        <v>0</v>
      </c>
      <c r="AY193" s="124">
        <v>0</v>
      </c>
      <c r="AZ193" s="124">
        <v>0</v>
      </c>
      <c r="BA193" s="124">
        <v>0</v>
      </c>
      <c r="BB193" s="124">
        <v>0</v>
      </c>
      <c r="BC193" s="124">
        <v>64</v>
      </c>
      <c r="BD193" s="124">
        <v>412</v>
      </c>
    </row>
    <row r="194" spans="1:56" x14ac:dyDescent="0.25">
      <c r="A194" s="9">
        <v>41904</v>
      </c>
      <c r="B194" s="118" t="s">
        <v>84</v>
      </c>
      <c r="C194" s="118" t="s">
        <v>87</v>
      </c>
      <c r="D194" s="122">
        <v>2</v>
      </c>
      <c r="E194" s="153">
        <v>194</v>
      </c>
      <c r="F194" s="153">
        <v>581</v>
      </c>
      <c r="G194" s="264">
        <v>84.76</v>
      </c>
      <c r="H194" s="264">
        <v>0</v>
      </c>
      <c r="I194" s="264">
        <v>825334.54641283327</v>
      </c>
      <c r="J194" s="91">
        <v>65535</v>
      </c>
      <c r="K194" s="153">
        <v>162055</v>
      </c>
      <c r="L194" s="264">
        <v>91.111045837402344</v>
      </c>
      <c r="M194" s="133">
        <v>382638</v>
      </c>
      <c r="N194" s="267">
        <v>0</v>
      </c>
      <c r="O194" s="133">
        <v>4837</v>
      </c>
      <c r="P194" s="267">
        <v>0</v>
      </c>
      <c r="Q194" s="133">
        <v>4200</v>
      </c>
      <c r="R194" s="267">
        <v>99.857142857142861</v>
      </c>
      <c r="S194" s="133">
        <v>294205</v>
      </c>
      <c r="T194" s="267">
        <v>99.960231811152084</v>
      </c>
      <c r="U194" s="267">
        <v>99.545172627661771</v>
      </c>
      <c r="V194" s="267">
        <v>99.74884878135471</v>
      </c>
      <c r="W194" s="267">
        <v>99.402965238193687</v>
      </c>
      <c r="X194" s="267">
        <v>99.709180470797705</v>
      </c>
      <c r="Y194" s="133">
        <v>1546954</v>
      </c>
      <c r="Z194" s="267">
        <v>99.85597503222462</v>
      </c>
      <c r="AA194" s="133">
        <v>923</v>
      </c>
      <c r="AB194" s="267">
        <v>89.38244853737811</v>
      </c>
      <c r="AC194" s="133">
        <v>4455</v>
      </c>
      <c r="AD194" s="267">
        <v>0.35914702581369251</v>
      </c>
      <c r="AE194" s="133">
        <v>414</v>
      </c>
      <c r="AF194" s="267">
        <v>99.516908212560381</v>
      </c>
      <c r="AG194" s="133">
        <v>378700</v>
      </c>
      <c r="AH194" s="267">
        <v>0.16451016635859519</v>
      </c>
      <c r="AI194" s="133">
        <v>1665</v>
      </c>
      <c r="AJ194" s="267">
        <v>95.555555555555557</v>
      </c>
      <c r="AK194" s="267">
        <v>4.1547272332155538</v>
      </c>
      <c r="AL194" s="267">
        <v>0.50897435897435894</v>
      </c>
      <c r="AM194" s="270">
        <v>0</v>
      </c>
      <c r="AN194" s="270">
        <v>0</v>
      </c>
      <c r="AO194" s="120">
        <v>0</v>
      </c>
      <c r="AP194" s="120">
        <v>0</v>
      </c>
      <c r="AQ194" s="120">
        <v>0</v>
      </c>
      <c r="AR194" s="120">
        <v>0</v>
      </c>
      <c r="AS194" s="120">
        <v>0</v>
      </c>
      <c r="AT194" s="120">
        <v>0</v>
      </c>
      <c r="AU194" s="120">
        <v>0</v>
      </c>
      <c r="AV194" s="120">
        <v>0</v>
      </c>
      <c r="AW194" s="133">
        <v>0</v>
      </c>
      <c r="AX194" s="133">
        <v>0</v>
      </c>
      <c r="AY194" s="133">
        <v>3</v>
      </c>
      <c r="AZ194" s="133">
        <v>2</v>
      </c>
      <c r="BA194" s="133">
        <v>0</v>
      </c>
      <c r="BB194" s="133">
        <v>0</v>
      </c>
      <c r="BC194" s="133">
        <v>1136</v>
      </c>
      <c r="BD194" s="133">
        <v>1679</v>
      </c>
    </row>
    <row r="195" spans="1:56" x14ac:dyDescent="0.25">
      <c r="A195" s="9">
        <v>41903</v>
      </c>
      <c r="B195" s="117" t="s">
        <v>17</v>
      </c>
      <c r="C195" s="117"/>
      <c r="D195" s="121">
        <v>4</v>
      </c>
      <c r="E195" s="89">
        <v>846</v>
      </c>
      <c r="F195" s="89">
        <v>2908</v>
      </c>
      <c r="G195" s="263">
        <v>837.11167950084962</v>
      </c>
      <c r="H195" s="263">
        <v>1.3461000067181885</v>
      </c>
      <c r="I195" s="263">
        <v>2563400.66128725</v>
      </c>
      <c r="J195" s="88"/>
      <c r="K195" s="89">
        <v>1116811</v>
      </c>
      <c r="L195" s="263">
        <v>89.772396019711522</v>
      </c>
      <c r="M195" s="124">
        <v>1488247</v>
      </c>
      <c r="N195" s="248">
        <v>6.7193149790839676E-5</v>
      </c>
      <c r="O195" s="124">
        <v>71705</v>
      </c>
      <c r="P195" s="248">
        <v>1.3946028709303558E-3</v>
      </c>
      <c r="Q195" s="124">
        <v>132839</v>
      </c>
      <c r="R195" s="248">
        <v>99.870520217148069</v>
      </c>
      <c r="S195" s="124">
        <v>985206</v>
      </c>
      <c r="T195" s="248">
        <v>99.924381972907554</v>
      </c>
      <c r="U195" s="248">
        <v>99.799299016273821</v>
      </c>
      <c r="V195" s="248">
        <v>99.778132850385717</v>
      </c>
      <c r="W195" s="248">
        <v>99.670079100619802</v>
      </c>
      <c r="X195" s="248">
        <v>99.702682594854579</v>
      </c>
      <c r="Y195" s="124">
        <v>2357472</v>
      </c>
      <c r="Z195" s="248">
        <v>99.903795834179618</v>
      </c>
      <c r="AA195" s="124">
        <v>269291</v>
      </c>
      <c r="AB195" s="248">
        <v>99.831409611230896</v>
      </c>
      <c r="AC195" s="124">
        <v>69299</v>
      </c>
      <c r="AD195" s="248">
        <v>0.29149049880969319</v>
      </c>
      <c r="AE195" s="124">
        <v>4546</v>
      </c>
      <c r="AF195" s="248">
        <v>98.06423370522441</v>
      </c>
      <c r="AG195" s="124">
        <v>1374999</v>
      </c>
      <c r="AH195" s="248">
        <v>0.37927300558964289</v>
      </c>
      <c r="AI195" s="124">
        <v>11693</v>
      </c>
      <c r="AJ195" s="248">
        <v>94.971350743998357</v>
      </c>
      <c r="AK195" s="248">
        <v>2.1366142238349601</v>
      </c>
      <c r="AL195" s="248">
        <v>9.3911871003289502E-2</v>
      </c>
      <c r="AM195" s="269"/>
      <c r="AN195" s="269"/>
      <c r="AO195" s="119"/>
      <c r="AP195" s="119"/>
      <c r="AQ195" s="119"/>
      <c r="AR195" s="119"/>
      <c r="AS195" s="119"/>
      <c r="AT195" s="119"/>
      <c r="AU195" s="119"/>
      <c r="AV195" s="119"/>
      <c r="AW195" s="124">
        <v>0</v>
      </c>
      <c r="AX195" s="124">
        <v>0</v>
      </c>
      <c r="AY195" s="124">
        <v>5</v>
      </c>
      <c r="AZ195" s="124">
        <v>2</v>
      </c>
      <c r="BA195" s="124">
        <v>0</v>
      </c>
      <c r="BB195" s="124">
        <v>0</v>
      </c>
      <c r="BC195" s="124">
        <v>1412</v>
      </c>
      <c r="BD195" s="124">
        <v>3895</v>
      </c>
    </row>
    <row r="196" spans="1:56" x14ac:dyDescent="0.25">
      <c r="A196" s="9">
        <v>41903</v>
      </c>
      <c r="B196" s="118" t="s">
        <v>88</v>
      </c>
      <c r="C196" s="118"/>
      <c r="D196" s="122">
        <v>3</v>
      </c>
      <c r="E196" s="153">
        <v>652</v>
      </c>
      <c r="F196" s="153">
        <v>2327</v>
      </c>
      <c r="G196" s="264">
        <v>770.80392074584961</v>
      </c>
      <c r="H196" s="264">
        <v>1.3461000067181885</v>
      </c>
      <c r="I196" s="264">
        <v>1724980.14453125</v>
      </c>
      <c r="J196" s="91"/>
      <c r="K196" s="153">
        <v>1012743</v>
      </c>
      <c r="L196" s="264">
        <v>89.865838852818484</v>
      </c>
      <c r="M196" s="133">
        <v>1165332</v>
      </c>
      <c r="N196" s="267">
        <v>8.5812458249466921E-5</v>
      </c>
      <c r="O196" s="133">
        <v>68159</v>
      </c>
      <c r="P196" s="267">
        <v>1.4671576587106791E-3</v>
      </c>
      <c r="Q196" s="133">
        <v>129772</v>
      </c>
      <c r="R196" s="267">
        <v>99.869771870093189</v>
      </c>
      <c r="S196" s="133">
        <v>730335</v>
      </c>
      <c r="T196" s="267">
        <v>99.907166801536789</v>
      </c>
      <c r="U196" s="267">
        <v>99.804996199502838</v>
      </c>
      <c r="V196" s="267">
        <v>99.777322582910273</v>
      </c>
      <c r="W196" s="267">
        <v>99.675022019398654</v>
      </c>
      <c r="X196" s="267">
        <v>99.684696103015597</v>
      </c>
      <c r="Y196" s="133">
        <v>1288875</v>
      </c>
      <c r="Z196" s="267">
        <v>99.91675016801095</v>
      </c>
      <c r="AA196" s="133">
        <v>268865</v>
      </c>
      <c r="AB196" s="267">
        <v>99.840068903047921</v>
      </c>
      <c r="AC196" s="133">
        <v>66030</v>
      </c>
      <c r="AD196" s="267">
        <v>0.2816901420114028</v>
      </c>
      <c r="AE196" s="133">
        <v>4271</v>
      </c>
      <c r="AF196" s="267">
        <v>98.10349014843132</v>
      </c>
      <c r="AG196" s="133">
        <v>1054972</v>
      </c>
      <c r="AH196" s="267">
        <v>0.44702608544374006</v>
      </c>
      <c r="AI196" s="133">
        <v>10340</v>
      </c>
      <c r="AJ196" s="267">
        <v>94.632495575393889</v>
      </c>
      <c r="AK196" s="267">
        <v>1.9641111791133881</v>
      </c>
      <c r="AL196" s="267">
        <v>7.821934173504512E-2</v>
      </c>
      <c r="AM196" s="270"/>
      <c r="AN196" s="270"/>
      <c r="AO196" s="120"/>
      <c r="AP196" s="120"/>
      <c r="AQ196" s="120"/>
      <c r="AR196" s="120"/>
      <c r="AS196" s="120"/>
      <c r="AT196" s="120"/>
      <c r="AU196" s="120"/>
      <c r="AV196" s="120"/>
      <c r="AW196" s="133">
        <v>0</v>
      </c>
      <c r="AX196" s="133">
        <v>0</v>
      </c>
      <c r="AY196" s="133">
        <v>3</v>
      </c>
      <c r="AZ196" s="133">
        <v>1</v>
      </c>
      <c r="BA196" s="133">
        <v>0</v>
      </c>
      <c r="BB196" s="133">
        <v>0</v>
      </c>
      <c r="BC196" s="133">
        <v>300</v>
      </c>
      <c r="BD196" s="133">
        <v>2231</v>
      </c>
    </row>
    <row r="197" spans="1:56" x14ac:dyDescent="0.25">
      <c r="A197" s="9">
        <v>41903</v>
      </c>
      <c r="B197" s="146" t="s">
        <v>89</v>
      </c>
      <c r="C197" s="146"/>
      <c r="D197" s="147">
        <v>1</v>
      </c>
      <c r="E197" s="136">
        <v>194</v>
      </c>
      <c r="F197" s="136">
        <v>581</v>
      </c>
      <c r="G197" s="265">
        <v>66.307758755000023</v>
      </c>
      <c r="H197" s="265">
        <v>0</v>
      </c>
      <c r="I197" s="265">
        <v>838420.51675599988</v>
      </c>
      <c r="J197" s="137"/>
      <c r="K197" s="136">
        <v>104068</v>
      </c>
      <c r="L197" s="265">
        <v>88.863052368164063</v>
      </c>
      <c r="M197" s="145">
        <v>322915</v>
      </c>
      <c r="N197" s="250">
        <v>0</v>
      </c>
      <c r="O197" s="145">
        <v>3546</v>
      </c>
      <c r="P197" s="250">
        <v>0</v>
      </c>
      <c r="Q197" s="145">
        <v>3067</v>
      </c>
      <c r="R197" s="250">
        <v>99.902184545158136</v>
      </c>
      <c r="S197" s="145">
        <v>254871</v>
      </c>
      <c r="T197" s="250">
        <v>99.973712191657739</v>
      </c>
      <c r="U197" s="250">
        <v>99.689791314156793</v>
      </c>
      <c r="V197" s="250">
        <v>99.781056934487395</v>
      </c>
      <c r="W197" s="250">
        <v>99.592279291351957</v>
      </c>
      <c r="X197" s="250">
        <v>99.754826681478576</v>
      </c>
      <c r="Y197" s="145">
        <v>1068597</v>
      </c>
      <c r="Z197" s="250">
        <v>99.888171125316646</v>
      </c>
      <c r="AA197" s="145">
        <v>426</v>
      </c>
      <c r="AB197" s="250">
        <v>94.366197183098592</v>
      </c>
      <c r="AC197" s="145">
        <v>3269</v>
      </c>
      <c r="AD197" s="250">
        <v>0.4894463138574488</v>
      </c>
      <c r="AE197" s="145">
        <v>275</v>
      </c>
      <c r="AF197" s="250">
        <v>97.454545454545453</v>
      </c>
      <c r="AG197" s="145">
        <v>320027</v>
      </c>
      <c r="AH197" s="250">
        <v>0.15592434388348483</v>
      </c>
      <c r="AI197" s="145">
        <v>1353</v>
      </c>
      <c r="AJ197" s="250">
        <v>97.560975609756099</v>
      </c>
      <c r="AK197" s="250">
        <v>4.206650760493825</v>
      </c>
      <c r="AL197" s="250">
        <v>0.28222222222222215</v>
      </c>
      <c r="AM197" s="271"/>
      <c r="AN197" s="271"/>
      <c r="AO197" s="148"/>
      <c r="AP197" s="148"/>
      <c r="AQ197" s="148"/>
      <c r="AR197" s="148"/>
      <c r="AS197" s="148"/>
      <c r="AT197" s="148"/>
      <c r="AU197" s="148"/>
      <c r="AV197" s="148"/>
      <c r="AW197" s="145">
        <v>0</v>
      </c>
      <c r="AX197" s="145">
        <v>0</v>
      </c>
      <c r="AY197" s="145">
        <v>2</v>
      </c>
      <c r="AZ197" s="145">
        <v>1</v>
      </c>
      <c r="BA197" s="145">
        <v>0</v>
      </c>
      <c r="BB197" s="145">
        <v>0</v>
      </c>
      <c r="BC197" s="145">
        <v>1112</v>
      </c>
      <c r="BD197" s="145">
        <v>1664</v>
      </c>
    </row>
    <row r="198" spans="1:56" x14ac:dyDescent="0.25">
      <c r="A198" s="9">
        <v>41903</v>
      </c>
      <c r="B198" s="149" t="s">
        <v>75</v>
      </c>
      <c r="C198" s="149" t="s">
        <v>86</v>
      </c>
      <c r="D198" s="150" t="s">
        <v>118</v>
      </c>
      <c r="E198" s="153">
        <v>39</v>
      </c>
      <c r="F198" s="153">
        <v>181</v>
      </c>
      <c r="G198" s="264">
        <v>172.58743286132812</v>
      </c>
      <c r="H198" s="264">
        <v>9.9999994039535522E-2</v>
      </c>
      <c r="I198" s="264">
        <v>108271.28125</v>
      </c>
      <c r="J198" s="92">
        <v>0</v>
      </c>
      <c r="K198" s="153">
        <v>175913</v>
      </c>
      <c r="L198" s="264">
        <v>97.361763000488281</v>
      </c>
      <c r="M198" s="153">
        <v>152936</v>
      </c>
      <c r="N198" s="264">
        <v>6.538683082908392E-4</v>
      </c>
      <c r="O198" s="153">
        <v>18488</v>
      </c>
      <c r="P198" s="264">
        <v>5.40891382843256E-3</v>
      </c>
      <c r="Q198" s="153">
        <v>28880</v>
      </c>
      <c r="R198" s="264">
        <v>99.795707702636719</v>
      </c>
      <c r="S198" s="153">
        <v>110834</v>
      </c>
      <c r="T198" s="264">
        <v>99.886314392089844</v>
      </c>
      <c r="U198" s="264">
        <v>99.762008666992188</v>
      </c>
      <c r="V198" s="264">
        <v>99.634490966796875</v>
      </c>
      <c r="W198" s="264">
        <v>99.558204650878906</v>
      </c>
      <c r="X198" s="264">
        <v>99.521217346191406</v>
      </c>
      <c r="Y198" s="153">
        <v>175029</v>
      </c>
      <c r="Z198" s="264">
        <v>99.93658447265625</v>
      </c>
      <c r="AA198" s="153">
        <v>36783</v>
      </c>
      <c r="AB198" s="264">
        <v>99.855911254882813</v>
      </c>
      <c r="AC198" s="153">
        <v>18488</v>
      </c>
      <c r="AD198" s="264">
        <v>0.30830809473991394</v>
      </c>
      <c r="AE198" s="153">
        <v>1429</v>
      </c>
      <c r="AF198" s="264">
        <v>98.460464477539063</v>
      </c>
      <c r="AG198" s="153">
        <v>151676</v>
      </c>
      <c r="AH198" s="264">
        <v>0.21954692900180817</v>
      </c>
      <c r="AI198" s="153">
        <v>2753</v>
      </c>
      <c r="AJ198" s="264">
        <v>94.987289428710938</v>
      </c>
      <c r="AK198" s="264">
        <v>1.9189721345901489</v>
      </c>
      <c r="AL198" s="264">
        <v>8.4785640239715576E-2</v>
      </c>
      <c r="AM198" s="264">
        <v>0</v>
      </c>
      <c r="AN198" s="264">
        <v>0</v>
      </c>
      <c r="AO198" s="92">
        <v>0</v>
      </c>
      <c r="AP198" s="92">
        <v>0</v>
      </c>
      <c r="AQ198" s="92">
        <v>0</v>
      </c>
      <c r="AR198" s="92">
        <v>0</v>
      </c>
      <c r="AS198" s="92">
        <v>0</v>
      </c>
      <c r="AT198" s="92">
        <v>0</v>
      </c>
      <c r="AU198" s="92">
        <v>0</v>
      </c>
      <c r="AV198" s="92">
        <v>0</v>
      </c>
      <c r="AW198" s="93">
        <v>0</v>
      </c>
      <c r="AX198" s="93">
        <v>0</v>
      </c>
      <c r="AY198" s="93">
        <v>0</v>
      </c>
      <c r="AZ198" s="93">
        <v>0</v>
      </c>
      <c r="BA198" s="93">
        <v>0</v>
      </c>
      <c r="BB198" s="93">
        <v>0</v>
      </c>
      <c r="BC198" s="153">
        <v>19</v>
      </c>
      <c r="BD198" s="153">
        <v>172</v>
      </c>
    </row>
    <row r="199" spans="1:56" x14ac:dyDescent="0.25">
      <c r="A199" s="9">
        <v>41903</v>
      </c>
      <c r="B199" s="149" t="s">
        <v>76</v>
      </c>
      <c r="C199" s="149" t="s">
        <v>86</v>
      </c>
      <c r="D199" s="150" t="s">
        <v>119</v>
      </c>
      <c r="E199" s="153">
        <v>52</v>
      </c>
      <c r="F199" s="153">
        <v>172</v>
      </c>
      <c r="G199" s="264">
        <v>62.895492553710937</v>
      </c>
      <c r="H199" s="264">
        <v>1.2500000186264515E-2</v>
      </c>
      <c r="I199" s="264">
        <v>102240.1875</v>
      </c>
      <c r="J199" s="92">
        <v>0</v>
      </c>
      <c r="K199" s="153">
        <v>75766</v>
      </c>
      <c r="L199" s="264">
        <v>72.206527709960937</v>
      </c>
      <c r="M199" s="153">
        <v>78698</v>
      </c>
      <c r="N199" s="264">
        <v>0</v>
      </c>
      <c r="O199" s="153">
        <v>4628</v>
      </c>
      <c r="P199" s="264">
        <v>0</v>
      </c>
      <c r="Q199" s="153">
        <v>9330</v>
      </c>
      <c r="R199" s="264">
        <v>99.892822265625</v>
      </c>
      <c r="S199" s="153">
        <v>55597</v>
      </c>
      <c r="T199" s="264">
        <v>99.929855346679688</v>
      </c>
      <c r="U199" s="264">
        <v>99.827140808105469</v>
      </c>
      <c r="V199" s="264">
        <v>99.814483642578125</v>
      </c>
      <c r="W199" s="264">
        <v>99.720146179199219</v>
      </c>
      <c r="X199" s="264">
        <v>99.744468688964844</v>
      </c>
      <c r="Y199" s="153">
        <v>79511</v>
      </c>
      <c r="Z199" s="264">
        <v>99.925796508789063</v>
      </c>
      <c r="AA199" s="153">
        <v>15743</v>
      </c>
      <c r="AB199" s="264">
        <v>99.892013549804688</v>
      </c>
      <c r="AC199" s="153">
        <v>4673</v>
      </c>
      <c r="AD199" s="264">
        <v>0.36379200220108032</v>
      </c>
      <c r="AE199" s="153">
        <v>77</v>
      </c>
      <c r="AF199" s="264">
        <v>96.103897094726563</v>
      </c>
      <c r="AG199" s="153">
        <v>79665</v>
      </c>
      <c r="AH199" s="264">
        <v>0.68411475419998169</v>
      </c>
      <c r="AI199" s="153">
        <v>839</v>
      </c>
      <c r="AJ199" s="264">
        <v>93.206199645996094</v>
      </c>
      <c r="AK199" s="264">
        <v>2.0449097156524658</v>
      </c>
      <c r="AL199" s="264">
        <v>7.0168010890483856E-2</v>
      </c>
      <c r="AM199" s="264">
        <v>0</v>
      </c>
      <c r="AN199" s="264">
        <v>0</v>
      </c>
      <c r="AO199" s="92">
        <v>0</v>
      </c>
      <c r="AP199" s="92">
        <v>0</v>
      </c>
      <c r="AQ199" s="92">
        <v>0</v>
      </c>
      <c r="AR199" s="92">
        <v>0</v>
      </c>
      <c r="AS199" s="92">
        <v>0</v>
      </c>
      <c r="AT199" s="92">
        <v>0</v>
      </c>
      <c r="AU199" s="92">
        <v>0</v>
      </c>
      <c r="AV199" s="92">
        <v>0</v>
      </c>
      <c r="AW199" s="93">
        <v>0</v>
      </c>
      <c r="AX199" s="93">
        <v>0</v>
      </c>
      <c r="AY199" s="93">
        <v>0</v>
      </c>
      <c r="AZ199" s="93">
        <v>0</v>
      </c>
      <c r="BA199" s="93">
        <v>0</v>
      </c>
      <c r="BB199" s="93">
        <v>0</v>
      </c>
      <c r="BC199" s="153">
        <v>19</v>
      </c>
      <c r="BD199" s="153">
        <v>165</v>
      </c>
    </row>
    <row r="200" spans="1:56" x14ac:dyDescent="0.25">
      <c r="A200" s="9">
        <v>41903</v>
      </c>
      <c r="B200" s="149" t="s">
        <v>77</v>
      </c>
      <c r="C200" s="149" t="s">
        <v>86</v>
      </c>
      <c r="D200" s="150" t="s">
        <v>118</v>
      </c>
      <c r="E200" s="153">
        <v>65</v>
      </c>
      <c r="F200" s="153">
        <v>349</v>
      </c>
      <c r="G200" s="264">
        <v>96.596481323242188</v>
      </c>
      <c r="H200" s="264">
        <v>0.44600000977516174</v>
      </c>
      <c r="I200" s="264">
        <v>191085.40625</v>
      </c>
      <c r="J200" s="92">
        <v>0</v>
      </c>
      <c r="K200" s="153">
        <v>110426</v>
      </c>
      <c r="L200" s="264">
        <v>97.195404052734375</v>
      </c>
      <c r="M200" s="153">
        <v>116578</v>
      </c>
      <c r="N200" s="264">
        <v>0</v>
      </c>
      <c r="O200" s="153">
        <v>7017</v>
      </c>
      <c r="P200" s="264">
        <v>0</v>
      </c>
      <c r="Q200" s="153">
        <v>16024</v>
      </c>
      <c r="R200" s="264">
        <v>99.943832397460937</v>
      </c>
      <c r="S200" s="153">
        <v>78885</v>
      </c>
      <c r="T200" s="264">
        <v>99.982254028320313</v>
      </c>
      <c r="U200" s="264">
        <v>99.857490539550781</v>
      </c>
      <c r="V200" s="264">
        <v>99.932235717773438</v>
      </c>
      <c r="W200" s="264">
        <v>99.801399230957031</v>
      </c>
      <c r="X200" s="264">
        <v>99.914505004882813</v>
      </c>
      <c r="Y200" s="153">
        <v>164938</v>
      </c>
      <c r="Z200" s="264">
        <v>99.913909912109375</v>
      </c>
      <c r="AA200" s="153">
        <v>37629</v>
      </c>
      <c r="AB200" s="264">
        <v>99.906990051269531</v>
      </c>
      <c r="AC200" s="153">
        <v>7065</v>
      </c>
      <c r="AD200" s="264">
        <v>0.24062278866767883</v>
      </c>
      <c r="AE200" s="153">
        <v>322</v>
      </c>
      <c r="AF200" s="264">
        <v>96.583854675292969</v>
      </c>
      <c r="AG200" s="153">
        <v>116684</v>
      </c>
      <c r="AH200" s="264">
        <v>0.25624763965606689</v>
      </c>
      <c r="AI200" s="153">
        <v>699</v>
      </c>
      <c r="AJ200" s="264">
        <v>93.419166564941406</v>
      </c>
      <c r="AK200" s="264">
        <v>1.9667872190475464</v>
      </c>
      <c r="AL200" s="264">
        <v>7.958541065454483E-2</v>
      </c>
      <c r="AM200" s="264">
        <v>0</v>
      </c>
      <c r="AN200" s="264">
        <v>0</v>
      </c>
      <c r="AO200" s="92">
        <v>0</v>
      </c>
      <c r="AP200" s="92">
        <v>0</v>
      </c>
      <c r="AQ200" s="92">
        <v>0</v>
      </c>
      <c r="AR200" s="92">
        <v>0</v>
      </c>
      <c r="AS200" s="92">
        <v>0</v>
      </c>
      <c r="AT200" s="92">
        <v>0</v>
      </c>
      <c r="AU200" s="92">
        <v>0</v>
      </c>
      <c r="AV200" s="92">
        <v>0</v>
      </c>
      <c r="AW200" s="93">
        <v>0</v>
      </c>
      <c r="AX200" s="93">
        <v>0</v>
      </c>
      <c r="AY200" s="93">
        <v>0</v>
      </c>
      <c r="AZ200" s="93">
        <v>0</v>
      </c>
      <c r="BA200" s="93">
        <v>0</v>
      </c>
      <c r="BB200" s="93">
        <v>0</v>
      </c>
      <c r="BC200" s="153">
        <v>49</v>
      </c>
      <c r="BD200" s="153">
        <v>334</v>
      </c>
    </row>
    <row r="201" spans="1:56" x14ac:dyDescent="0.25">
      <c r="A201" s="9">
        <v>41903</v>
      </c>
      <c r="B201" s="149" t="s">
        <v>124</v>
      </c>
      <c r="C201" s="149" t="s">
        <v>86</v>
      </c>
      <c r="D201" s="150" t="s">
        <v>118</v>
      </c>
      <c r="E201" s="153">
        <v>42</v>
      </c>
      <c r="F201" s="153">
        <v>136</v>
      </c>
      <c r="G201" s="264">
        <v>37.145397186279297</v>
      </c>
      <c r="H201" s="264">
        <v>8.7499998509883881E-2</v>
      </c>
      <c r="I201" s="264">
        <v>64753.76171875</v>
      </c>
      <c r="J201" s="92">
        <v>0</v>
      </c>
      <c r="K201" s="153">
        <v>110426</v>
      </c>
      <c r="L201" s="264">
        <v>97.195404052734375</v>
      </c>
      <c r="M201" s="153">
        <v>61554</v>
      </c>
      <c r="N201" s="264">
        <v>0</v>
      </c>
      <c r="O201" s="153">
        <v>3309</v>
      </c>
      <c r="P201" s="264">
        <v>0</v>
      </c>
      <c r="Q201" s="153">
        <v>5799</v>
      </c>
      <c r="R201" s="264">
        <v>99.948265075683594</v>
      </c>
      <c r="S201" s="153">
        <v>45560</v>
      </c>
      <c r="T201" s="264">
        <v>99.931961059570313</v>
      </c>
      <c r="U201" s="264">
        <v>99.909339904785156</v>
      </c>
      <c r="V201" s="264">
        <v>99.892776489257813</v>
      </c>
      <c r="W201" s="264">
        <v>99.857650756835938</v>
      </c>
      <c r="X201" s="264">
        <v>99.824813842773437</v>
      </c>
      <c r="Y201" s="153">
        <v>74983</v>
      </c>
      <c r="Z201" s="264">
        <v>99.898643493652344</v>
      </c>
      <c r="AA201" s="153">
        <v>13192</v>
      </c>
      <c r="AB201" s="264">
        <v>99.901458740234375</v>
      </c>
      <c r="AC201" s="153">
        <v>3321</v>
      </c>
      <c r="AD201" s="264">
        <v>0.18066847324371338</v>
      </c>
      <c r="AE201" s="153">
        <v>200</v>
      </c>
      <c r="AF201" s="264">
        <v>98.5</v>
      </c>
      <c r="AG201" s="153">
        <v>61822</v>
      </c>
      <c r="AH201" s="264">
        <v>0.244249626994133</v>
      </c>
      <c r="AI201" s="153">
        <v>671</v>
      </c>
      <c r="AJ201" s="264">
        <v>90.611030578613281</v>
      </c>
      <c r="AK201" s="264">
        <v>1.851260781288147</v>
      </c>
      <c r="AL201" s="264">
        <v>7.4213996529579163E-2</v>
      </c>
      <c r="AM201" s="264">
        <v>0</v>
      </c>
      <c r="AN201" s="264">
        <v>0</v>
      </c>
      <c r="AO201" s="92">
        <v>0</v>
      </c>
      <c r="AP201" s="92">
        <v>0</v>
      </c>
      <c r="AQ201" s="92">
        <v>0</v>
      </c>
      <c r="AR201" s="92">
        <v>0</v>
      </c>
      <c r="AS201" s="92">
        <v>0</v>
      </c>
      <c r="AT201" s="92">
        <v>0</v>
      </c>
      <c r="AU201" s="92">
        <v>0</v>
      </c>
      <c r="AV201" s="92">
        <v>0</v>
      </c>
      <c r="AW201" s="93">
        <v>0</v>
      </c>
      <c r="AX201" s="93">
        <v>0</v>
      </c>
      <c r="AY201" s="93">
        <v>0</v>
      </c>
      <c r="AZ201" s="93">
        <v>0</v>
      </c>
      <c r="BA201" s="93">
        <v>0</v>
      </c>
      <c r="BB201" s="93">
        <v>0</v>
      </c>
      <c r="BC201" s="153">
        <v>24</v>
      </c>
      <c r="BD201" s="153">
        <v>131</v>
      </c>
    </row>
    <row r="202" spans="1:56" x14ac:dyDescent="0.25">
      <c r="A202" s="9">
        <v>41903</v>
      </c>
      <c r="B202" s="149" t="s">
        <v>78</v>
      </c>
      <c r="C202" s="149" t="s">
        <v>86</v>
      </c>
      <c r="D202" s="150" t="s">
        <v>118</v>
      </c>
      <c r="E202" s="153">
        <v>33</v>
      </c>
      <c r="F202" s="153">
        <v>106</v>
      </c>
      <c r="G202" s="264">
        <v>74.916824340820313</v>
      </c>
      <c r="H202" s="264">
        <v>8.7499998509883881E-2</v>
      </c>
      <c r="I202" s="264">
        <v>62418.69140625</v>
      </c>
      <c r="J202" s="92">
        <v>0</v>
      </c>
      <c r="K202" s="153">
        <v>71779</v>
      </c>
      <c r="L202" s="264">
        <v>106.10903167724609</v>
      </c>
      <c r="M202" s="153">
        <v>63548</v>
      </c>
      <c r="N202" s="264">
        <v>0</v>
      </c>
      <c r="O202" s="153">
        <v>6305</v>
      </c>
      <c r="P202" s="264">
        <v>0</v>
      </c>
      <c r="Q202" s="153">
        <v>13175</v>
      </c>
      <c r="R202" s="264">
        <v>99.946868896484375</v>
      </c>
      <c r="S202" s="153">
        <v>42692</v>
      </c>
      <c r="T202" s="264">
        <v>99.964866638183594</v>
      </c>
      <c r="U202" s="264">
        <v>99.873115539550781</v>
      </c>
      <c r="V202" s="264">
        <v>99.842636108398438</v>
      </c>
      <c r="W202" s="264">
        <v>99.820053100585937</v>
      </c>
      <c r="X202" s="264">
        <v>99.80755615234375</v>
      </c>
      <c r="Y202" s="153">
        <v>70472</v>
      </c>
      <c r="Z202" s="264">
        <v>99.917694091796875</v>
      </c>
      <c r="AA202" s="153">
        <v>11882</v>
      </c>
      <c r="AB202" s="264">
        <v>99.865341186523438</v>
      </c>
      <c r="AC202" s="153">
        <v>6304</v>
      </c>
      <c r="AD202" s="264">
        <v>0.17449238896369934</v>
      </c>
      <c r="AE202" s="153">
        <v>386</v>
      </c>
      <c r="AF202" s="264">
        <v>97.927459716796875</v>
      </c>
      <c r="AG202" s="153">
        <v>64060</v>
      </c>
      <c r="AH202" s="264">
        <v>0.62909770011901855</v>
      </c>
      <c r="AI202" s="153">
        <v>521</v>
      </c>
      <c r="AJ202" s="264">
        <v>94.817657470703125</v>
      </c>
      <c r="AK202" s="264">
        <v>2.0148947238922119</v>
      </c>
      <c r="AL202" s="264">
        <v>6.5547168254852295E-2</v>
      </c>
      <c r="AM202" s="264">
        <v>0</v>
      </c>
      <c r="AN202" s="264">
        <v>0</v>
      </c>
      <c r="AO202" s="92">
        <v>0</v>
      </c>
      <c r="AP202" s="92">
        <v>0</v>
      </c>
      <c r="AQ202" s="92">
        <v>0</v>
      </c>
      <c r="AR202" s="92">
        <v>0</v>
      </c>
      <c r="AS202" s="92">
        <v>0</v>
      </c>
      <c r="AT202" s="92">
        <v>0</v>
      </c>
      <c r="AU202" s="92">
        <v>0</v>
      </c>
      <c r="AV202" s="92">
        <v>0</v>
      </c>
      <c r="AW202" s="93">
        <v>0</v>
      </c>
      <c r="AX202" s="93">
        <v>0</v>
      </c>
      <c r="AY202" s="93">
        <v>0</v>
      </c>
      <c r="AZ202" s="93">
        <v>0</v>
      </c>
      <c r="BA202" s="93">
        <v>0</v>
      </c>
      <c r="BB202" s="93">
        <v>0</v>
      </c>
      <c r="BC202" s="153">
        <v>9</v>
      </c>
      <c r="BD202" s="153">
        <v>104</v>
      </c>
    </row>
    <row r="203" spans="1:56" x14ac:dyDescent="0.25">
      <c r="A203" s="9">
        <v>41903</v>
      </c>
      <c r="B203" s="149" t="s">
        <v>79</v>
      </c>
      <c r="C203" s="149" t="s">
        <v>86</v>
      </c>
      <c r="D203" s="150" t="s">
        <v>119</v>
      </c>
      <c r="E203" s="153">
        <v>77</v>
      </c>
      <c r="F203" s="153">
        <v>264</v>
      </c>
      <c r="G203" s="264">
        <v>70.049591064453125</v>
      </c>
      <c r="H203" s="264">
        <v>8.2999998703598976E-3</v>
      </c>
      <c r="I203" s="264">
        <v>199927.375</v>
      </c>
      <c r="J203" s="92">
        <v>0</v>
      </c>
      <c r="K203" s="153">
        <v>70510</v>
      </c>
      <c r="L203" s="264">
        <v>83.52716064453125</v>
      </c>
      <c r="M203" s="153">
        <v>143730</v>
      </c>
      <c r="N203" s="264">
        <v>0</v>
      </c>
      <c r="O203" s="153">
        <v>4862</v>
      </c>
      <c r="P203" s="264">
        <v>0</v>
      </c>
      <c r="Q203" s="153">
        <v>9762</v>
      </c>
      <c r="R203" s="264">
        <v>99.600494384765625</v>
      </c>
      <c r="S203" s="153">
        <v>98289</v>
      </c>
      <c r="T203" s="264">
        <v>99.809745788574219</v>
      </c>
      <c r="U203" s="264">
        <v>99.794326782226563</v>
      </c>
      <c r="V203" s="264">
        <v>99.661170959472656</v>
      </c>
      <c r="W203" s="264">
        <v>99.395645141601563</v>
      </c>
      <c r="X203" s="264">
        <v>99.4715576171875</v>
      </c>
      <c r="Y203" s="153">
        <v>164146</v>
      </c>
      <c r="Z203" s="264">
        <v>99.923240661621094</v>
      </c>
      <c r="AA203" s="153">
        <v>35196</v>
      </c>
      <c r="AB203" s="264">
        <v>99.843734741210938</v>
      </c>
      <c r="AC203" s="153">
        <v>4937</v>
      </c>
      <c r="AD203" s="264">
        <v>0.38484910130500793</v>
      </c>
      <c r="AE203" s="153">
        <v>322</v>
      </c>
      <c r="AF203" s="264">
        <v>98.757766723632812</v>
      </c>
      <c r="AG203" s="153">
        <v>143798</v>
      </c>
      <c r="AH203" s="264">
        <v>0.79973298311233521</v>
      </c>
      <c r="AI203" s="153">
        <v>1053</v>
      </c>
      <c r="AJ203" s="264">
        <v>97.245964050292969</v>
      </c>
      <c r="AK203" s="264">
        <v>1.7195594310760498</v>
      </c>
      <c r="AL203" s="264">
        <v>7.2473473846912384E-2</v>
      </c>
      <c r="AM203" s="264">
        <v>0</v>
      </c>
      <c r="AN203" s="264">
        <v>0</v>
      </c>
      <c r="AO203" s="92">
        <v>0</v>
      </c>
      <c r="AP203" s="92">
        <v>0</v>
      </c>
      <c r="AQ203" s="92">
        <v>0</v>
      </c>
      <c r="AR203" s="92">
        <v>0</v>
      </c>
      <c r="AS203" s="92">
        <v>0</v>
      </c>
      <c r="AT203" s="92">
        <v>0</v>
      </c>
      <c r="AU203" s="92">
        <v>0</v>
      </c>
      <c r="AV203" s="92">
        <v>0</v>
      </c>
      <c r="AW203" s="93">
        <v>0</v>
      </c>
      <c r="AX203" s="93">
        <v>0</v>
      </c>
      <c r="AY203" s="93">
        <v>2</v>
      </c>
      <c r="AZ203" s="93">
        <v>0</v>
      </c>
      <c r="BA203" s="93">
        <v>0</v>
      </c>
      <c r="BB203" s="93">
        <v>0</v>
      </c>
      <c r="BC203" s="153">
        <v>47</v>
      </c>
      <c r="BD203" s="153">
        <v>257</v>
      </c>
    </row>
    <row r="204" spans="1:56" x14ac:dyDescent="0.25">
      <c r="A204" s="9">
        <v>41903</v>
      </c>
      <c r="B204" s="149" t="s">
        <v>80</v>
      </c>
      <c r="C204" s="149" t="s">
        <v>86</v>
      </c>
      <c r="D204" s="150" t="s">
        <v>119</v>
      </c>
      <c r="E204" s="153">
        <v>57</v>
      </c>
      <c r="F204" s="153">
        <v>180</v>
      </c>
      <c r="G204" s="264">
        <v>51.774906158447266</v>
      </c>
      <c r="H204" s="264">
        <v>0</v>
      </c>
      <c r="I204" s="264">
        <v>96831.6875</v>
      </c>
      <c r="J204" s="92">
        <v>0</v>
      </c>
      <c r="K204" s="153">
        <v>51678</v>
      </c>
      <c r="L204" s="264">
        <v>78.503425598144531</v>
      </c>
      <c r="M204" s="153">
        <v>81473</v>
      </c>
      <c r="N204" s="264">
        <v>0</v>
      </c>
      <c r="O204" s="153">
        <v>3970</v>
      </c>
      <c r="P204" s="264">
        <v>0</v>
      </c>
      <c r="Q204" s="153">
        <v>7972</v>
      </c>
      <c r="R204" s="264">
        <v>99.924736022949219</v>
      </c>
      <c r="S204" s="153">
        <v>53913</v>
      </c>
      <c r="T204" s="264">
        <v>99.897987365722656</v>
      </c>
      <c r="U204" s="264">
        <v>99.874053955078125</v>
      </c>
      <c r="V204" s="264">
        <v>99.874801635742187</v>
      </c>
      <c r="W204" s="264">
        <v>99.798881530761719</v>
      </c>
      <c r="X204" s="264">
        <v>99.772918701171875</v>
      </c>
      <c r="Y204" s="153">
        <v>92164</v>
      </c>
      <c r="Z204" s="264">
        <v>99.924049377441406</v>
      </c>
      <c r="AA204" s="153">
        <v>18399</v>
      </c>
      <c r="AB204" s="264">
        <v>99.896736145019531</v>
      </c>
      <c r="AC204" s="153">
        <v>3945</v>
      </c>
      <c r="AD204" s="264">
        <v>0.22813688218593597</v>
      </c>
      <c r="AE204" s="153">
        <v>203</v>
      </c>
      <c r="AF204" s="264">
        <v>96.551727294921875</v>
      </c>
      <c r="AG204" s="153">
        <v>81614</v>
      </c>
      <c r="AH204" s="264">
        <v>0.63837087154388428</v>
      </c>
      <c r="AI204" s="153">
        <v>676</v>
      </c>
      <c r="AJ204" s="264">
        <v>97.3372802734375</v>
      </c>
      <c r="AK204" s="264">
        <v>1.8193588256835937</v>
      </c>
      <c r="AL204" s="264">
        <v>7.6223365962505341E-2</v>
      </c>
      <c r="AM204" s="264">
        <v>0</v>
      </c>
      <c r="AN204" s="264">
        <v>0</v>
      </c>
      <c r="AO204" s="92">
        <v>0</v>
      </c>
      <c r="AP204" s="92">
        <v>0</v>
      </c>
      <c r="AQ204" s="92">
        <v>0</v>
      </c>
      <c r="AR204" s="92">
        <v>0</v>
      </c>
      <c r="AS204" s="92">
        <v>0</v>
      </c>
      <c r="AT204" s="92">
        <v>0</v>
      </c>
      <c r="AU204" s="92">
        <v>0</v>
      </c>
      <c r="AV204" s="92">
        <v>0</v>
      </c>
      <c r="AW204" s="93">
        <v>0</v>
      </c>
      <c r="AX204" s="93">
        <v>0</v>
      </c>
      <c r="AY204" s="93">
        <v>0</v>
      </c>
      <c r="AZ204" s="93">
        <v>0</v>
      </c>
      <c r="BA204" s="93">
        <v>0</v>
      </c>
      <c r="BB204" s="93">
        <v>0</v>
      </c>
      <c r="BC204" s="153">
        <v>17</v>
      </c>
      <c r="BD204" s="153">
        <v>174</v>
      </c>
    </row>
    <row r="205" spans="1:56" x14ac:dyDescent="0.25">
      <c r="A205" s="9">
        <v>41903</v>
      </c>
      <c r="B205" s="149" t="s">
        <v>81</v>
      </c>
      <c r="C205" s="149" t="s">
        <v>86</v>
      </c>
      <c r="D205" s="150" t="s">
        <v>119</v>
      </c>
      <c r="E205" s="153">
        <v>40</v>
      </c>
      <c r="F205" s="153">
        <v>136</v>
      </c>
      <c r="G205" s="264">
        <v>41.537284851074219</v>
      </c>
      <c r="H205" s="264">
        <v>8.39999970048666E-3</v>
      </c>
      <c r="I205" s="264">
        <v>102732.0625</v>
      </c>
      <c r="J205" s="92">
        <v>0</v>
      </c>
      <c r="K205" s="153">
        <v>113669</v>
      </c>
      <c r="L205" s="264">
        <v>80.198646545410156</v>
      </c>
      <c r="M205" s="153">
        <v>60597</v>
      </c>
      <c r="N205" s="264">
        <v>0</v>
      </c>
      <c r="O205" s="153">
        <v>3367</v>
      </c>
      <c r="P205" s="264">
        <v>0</v>
      </c>
      <c r="Q205" s="153">
        <v>5739</v>
      </c>
      <c r="R205" s="264">
        <v>99.912879943847656</v>
      </c>
      <c r="S205" s="153">
        <v>43680</v>
      </c>
      <c r="T205" s="264">
        <v>99.940475463867188</v>
      </c>
      <c r="U205" s="264">
        <v>99.792098999023438</v>
      </c>
      <c r="V205" s="264">
        <v>99.831672668457031</v>
      </c>
      <c r="W205" s="264">
        <v>99.705162048339844</v>
      </c>
      <c r="X205" s="264">
        <v>99.772247314453125</v>
      </c>
      <c r="Y205" s="153">
        <v>85614</v>
      </c>
      <c r="Z205" s="264">
        <v>99.939262390136719</v>
      </c>
      <c r="AA205" s="153">
        <v>19423</v>
      </c>
      <c r="AB205" s="264">
        <v>99.866134643554688</v>
      </c>
      <c r="AC205" s="153">
        <v>3364</v>
      </c>
      <c r="AD205" s="264">
        <v>0.17835909128189087</v>
      </c>
      <c r="AE205" s="153">
        <v>217</v>
      </c>
      <c r="AF205" s="264">
        <v>98.617507934570313</v>
      </c>
      <c r="AG205" s="153">
        <v>60355</v>
      </c>
      <c r="AH205" s="264">
        <v>0.56830418109893799</v>
      </c>
      <c r="AI205" s="153">
        <v>639</v>
      </c>
      <c r="AJ205" s="264">
        <v>93.740219116210937</v>
      </c>
      <c r="AK205" s="264">
        <v>1.7976024150848389</v>
      </c>
      <c r="AL205" s="264">
        <v>7.6015457510948181E-2</v>
      </c>
      <c r="AM205" s="264">
        <v>0</v>
      </c>
      <c r="AN205" s="264">
        <v>0</v>
      </c>
      <c r="AO205" s="92">
        <v>0</v>
      </c>
      <c r="AP205" s="92">
        <v>0</v>
      </c>
      <c r="AQ205" s="92">
        <v>0</v>
      </c>
      <c r="AR205" s="92">
        <v>0</v>
      </c>
      <c r="AS205" s="92">
        <v>0</v>
      </c>
      <c r="AT205" s="92">
        <v>0</v>
      </c>
      <c r="AU205" s="92">
        <v>0</v>
      </c>
      <c r="AV205" s="92">
        <v>0</v>
      </c>
      <c r="AW205" s="93">
        <v>0</v>
      </c>
      <c r="AX205" s="93">
        <v>0</v>
      </c>
      <c r="AY205" s="93">
        <v>0</v>
      </c>
      <c r="AZ205" s="93">
        <v>0</v>
      </c>
      <c r="BA205" s="93">
        <v>0</v>
      </c>
      <c r="BB205" s="93">
        <v>0</v>
      </c>
      <c r="BC205" s="153">
        <v>14</v>
      </c>
      <c r="BD205" s="153">
        <v>130</v>
      </c>
    </row>
    <row r="206" spans="1:56" x14ac:dyDescent="0.25">
      <c r="A206" s="9">
        <v>41903</v>
      </c>
      <c r="B206" s="149" t="s">
        <v>125</v>
      </c>
      <c r="C206" s="149" t="s">
        <v>86</v>
      </c>
      <c r="D206" s="150" t="s">
        <v>119</v>
      </c>
      <c r="E206" s="153">
        <v>16</v>
      </c>
      <c r="F206" s="153">
        <v>61</v>
      </c>
      <c r="G206" s="264">
        <v>42.516700744628906</v>
      </c>
      <c r="H206" s="264">
        <v>0.49580001831054688</v>
      </c>
      <c r="I206" s="264">
        <v>47065.60546875</v>
      </c>
      <c r="J206" s="92">
        <v>0</v>
      </c>
      <c r="K206" s="153">
        <v>113669</v>
      </c>
      <c r="L206" s="264">
        <v>80.198646545410156</v>
      </c>
      <c r="M206" s="153">
        <v>50170</v>
      </c>
      <c r="N206" s="264">
        <v>0</v>
      </c>
      <c r="O206" s="153">
        <v>4262</v>
      </c>
      <c r="P206" s="264">
        <v>0</v>
      </c>
      <c r="Q206" s="153">
        <v>7290</v>
      </c>
      <c r="R206" s="264">
        <v>99.917694091796875</v>
      </c>
      <c r="S206" s="153">
        <v>32414</v>
      </c>
      <c r="T206" s="264">
        <v>99.987663269042969</v>
      </c>
      <c r="U206" s="264">
        <v>99.765365600585938</v>
      </c>
      <c r="V206" s="264">
        <v>99.659156799316406</v>
      </c>
      <c r="W206" s="264">
        <v>99.683250427246094</v>
      </c>
      <c r="X206" s="264">
        <v>99.646865844726563</v>
      </c>
      <c r="Y206" s="153">
        <v>49970</v>
      </c>
      <c r="Z206" s="264">
        <v>99.9339599609375</v>
      </c>
      <c r="AA206" s="153">
        <v>9987</v>
      </c>
      <c r="AB206" s="264">
        <v>99.899871826171875</v>
      </c>
      <c r="AC206" s="153">
        <v>4255</v>
      </c>
      <c r="AD206" s="264">
        <v>0.35252642631530762</v>
      </c>
      <c r="AE206" s="153">
        <v>285</v>
      </c>
      <c r="AF206" s="264">
        <v>99.649124145507813</v>
      </c>
      <c r="AG206" s="153">
        <v>49180</v>
      </c>
      <c r="AH206" s="264">
        <v>0.56323707103729248</v>
      </c>
      <c r="AI206" s="153">
        <v>570</v>
      </c>
      <c r="AJ206" s="264">
        <v>92.982452392578125</v>
      </c>
      <c r="AK206" s="264">
        <v>2.0766980648040771</v>
      </c>
      <c r="AL206" s="264">
        <v>6.9973774254322052E-2</v>
      </c>
      <c r="AM206" s="264">
        <v>0</v>
      </c>
      <c r="AN206" s="264">
        <v>0</v>
      </c>
      <c r="AO206" s="92">
        <v>0</v>
      </c>
      <c r="AP206" s="92">
        <v>0</v>
      </c>
      <c r="AQ206" s="92">
        <v>0</v>
      </c>
      <c r="AR206" s="92">
        <v>0</v>
      </c>
      <c r="AS206" s="92">
        <v>0</v>
      </c>
      <c r="AT206" s="92">
        <v>0</v>
      </c>
      <c r="AU206" s="92">
        <v>0</v>
      </c>
      <c r="AV206" s="92">
        <v>0</v>
      </c>
      <c r="AW206" s="93">
        <v>0</v>
      </c>
      <c r="AX206" s="93">
        <v>0</v>
      </c>
      <c r="AY206" s="93">
        <v>0</v>
      </c>
      <c r="AZ206" s="93">
        <v>0</v>
      </c>
      <c r="BA206" s="93">
        <v>0</v>
      </c>
      <c r="BB206" s="93">
        <v>0</v>
      </c>
      <c r="BC206" s="153">
        <v>6</v>
      </c>
      <c r="BD206" s="153">
        <v>58</v>
      </c>
    </row>
    <row r="207" spans="1:56" x14ac:dyDescent="0.25">
      <c r="A207" s="9">
        <v>41903</v>
      </c>
      <c r="B207" s="151" t="s">
        <v>82</v>
      </c>
      <c r="C207" s="151" t="s">
        <v>86</v>
      </c>
      <c r="D207" s="152" t="s">
        <v>120</v>
      </c>
      <c r="E207" s="160">
        <v>51</v>
      </c>
      <c r="F207" s="160">
        <v>167</v>
      </c>
      <c r="G207" s="266">
        <v>47.520805358886719</v>
      </c>
      <c r="H207" s="266">
        <v>4.19999985024333E-3</v>
      </c>
      <c r="I207" s="266">
        <v>143071.53125</v>
      </c>
      <c r="J207" s="157">
        <v>0</v>
      </c>
      <c r="K207" s="160">
        <v>54254</v>
      </c>
      <c r="L207" s="266">
        <v>78.012680053710937</v>
      </c>
      <c r="M207" s="160">
        <v>54231</v>
      </c>
      <c r="N207" s="266">
        <v>0</v>
      </c>
      <c r="O207" s="160">
        <v>4666</v>
      </c>
      <c r="P207" s="266">
        <v>0</v>
      </c>
      <c r="Q207" s="160">
        <v>9584</v>
      </c>
      <c r="R207" s="266">
        <v>99.916526794433594</v>
      </c>
      <c r="S207" s="160">
        <v>37491</v>
      </c>
      <c r="T207" s="266">
        <v>99.850631713867188</v>
      </c>
      <c r="U207" s="266">
        <v>99.721389770507813</v>
      </c>
      <c r="V207" s="266">
        <v>99.754753112792969</v>
      </c>
      <c r="W207" s="266">
        <v>99.638145446777344</v>
      </c>
      <c r="X207" s="266">
        <v>99.605751037597656</v>
      </c>
      <c r="Y207" s="160">
        <v>51712</v>
      </c>
      <c r="Z207" s="266">
        <v>99.912979125976563</v>
      </c>
      <c r="AA207" s="160">
        <v>11746</v>
      </c>
      <c r="AB207" s="266">
        <v>99.863784790039063</v>
      </c>
      <c r="AC207" s="160">
        <v>4689</v>
      </c>
      <c r="AD207" s="266">
        <v>0.27724462747573853</v>
      </c>
      <c r="AE207" s="160">
        <v>410</v>
      </c>
      <c r="AF207" s="266">
        <v>95.853660583496094</v>
      </c>
      <c r="AG207" s="160">
        <v>54472</v>
      </c>
      <c r="AH207" s="266">
        <v>0.28454986214637756</v>
      </c>
      <c r="AI207" s="160">
        <v>584</v>
      </c>
      <c r="AJ207" s="266">
        <v>94.520545959472656</v>
      </c>
      <c r="AK207" s="266">
        <v>2.3462352752685547</v>
      </c>
      <c r="AL207" s="266">
        <v>9.5843710005283356E-2</v>
      </c>
      <c r="AM207" s="266">
        <v>0</v>
      </c>
      <c r="AN207" s="266">
        <v>0</v>
      </c>
      <c r="AO207" s="157">
        <v>0</v>
      </c>
      <c r="AP207" s="157">
        <v>0</v>
      </c>
      <c r="AQ207" s="157">
        <v>0</v>
      </c>
      <c r="AR207" s="157">
        <v>0</v>
      </c>
      <c r="AS207" s="157">
        <v>0</v>
      </c>
      <c r="AT207" s="157">
        <v>0</v>
      </c>
      <c r="AU207" s="157">
        <v>0</v>
      </c>
      <c r="AV207" s="157">
        <v>0</v>
      </c>
      <c r="AW207" s="159">
        <v>0</v>
      </c>
      <c r="AX207" s="159">
        <v>0</v>
      </c>
      <c r="AY207" s="159">
        <v>1</v>
      </c>
      <c r="AZ207" s="159">
        <v>1</v>
      </c>
      <c r="BA207" s="159">
        <v>0</v>
      </c>
      <c r="BB207" s="159">
        <v>0</v>
      </c>
      <c r="BC207" s="160">
        <v>14</v>
      </c>
      <c r="BD207" s="160">
        <v>161</v>
      </c>
    </row>
    <row r="208" spans="1:56" x14ac:dyDescent="0.25">
      <c r="A208" s="9">
        <v>41903</v>
      </c>
      <c r="B208" s="151" t="s">
        <v>83</v>
      </c>
      <c r="C208" s="151" t="s">
        <v>86</v>
      </c>
      <c r="D208" s="152" t="s">
        <v>120</v>
      </c>
      <c r="E208" s="160">
        <v>46</v>
      </c>
      <c r="F208" s="160">
        <v>141</v>
      </c>
      <c r="G208" s="266">
        <v>22.746109008789063</v>
      </c>
      <c r="H208" s="266">
        <v>1.249999925494194E-2</v>
      </c>
      <c r="I208" s="266">
        <v>126951.3359375</v>
      </c>
      <c r="J208" s="157">
        <v>0</v>
      </c>
      <c r="K208" s="160">
        <v>31487</v>
      </c>
      <c r="L208" s="266">
        <v>64.264617919921875</v>
      </c>
      <c r="M208" s="160">
        <v>153570</v>
      </c>
      <c r="N208" s="266">
        <v>0</v>
      </c>
      <c r="O208" s="160">
        <v>3938</v>
      </c>
      <c r="P208" s="266">
        <v>0</v>
      </c>
      <c r="Q208" s="160">
        <v>3698</v>
      </c>
      <c r="R208" s="266">
        <v>99.918876647949219</v>
      </c>
      <c r="S208" s="160">
        <v>26362</v>
      </c>
      <c r="T208" s="266">
        <v>99.882408142089844</v>
      </c>
      <c r="U208" s="266">
        <v>99.824455261230469</v>
      </c>
      <c r="V208" s="266">
        <v>99.698554992675781</v>
      </c>
      <c r="W208" s="266">
        <v>99.743476867675781</v>
      </c>
      <c r="X208" s="266">
        <v>99.581314086914063</v>
      </c>
      <c r="Y208" s="160">
        <v>48700</v>
      </c>
      <c r="Z208" s="266">
        <v>99.940452575683594</v>
      </c>
      <c r="AA208" s="160">
        <v>11361</v>
      </c>
      <c r="AB208" s="266">
        <v>99.806358337402344</v>
      </c>
      <c r="AC208" s="160">
        <v>1693</v>
      </c>
      <c r="AD208" s="266">
        <v>5.9066746383905411E-2</v>
      </c>
      <c r="AE208" s="160">
        <v>146</v>
      </c>
      <c r="AF208" s="266">
        <v>100</v>
      </c>
      <c r="AG208" s="160">
        <v>42504</v>
      </c>
      <c r="AH208" s="266">
        <v>0.28938451409339905</v>
      </c>
      <c r="AI208" s="160">
        <v>342</v>
      </c>
      <c r="AJ208" s="266">
        <v>93.567253112792969</v>
      </c>
      <c r="AK208" s="266">
        <v>2.213881254196167</v>
      </c>
      <c r="AL208" s="266">
        <v>8.732624351978302E-2</v>
      </c>
      <c r="AM208" s="266">
        <v>0</v>
      </c>
      <c r="AN208" s="266">
        <v>0</v>
      </c>
      <c r="AO208" s="157">
        <v>0</v>
      </c>
      <c r="AP208" s="157">
        <v>0</v>
      </c>
      <c r="AQ208" s="157">
        <v>0</v>
      </c>
      <c r="AR208" s="157">
        <v>0</v>
      </c>
      <c r="AS208" s="157">
        <v>0</v>
      </c>
      <c r="AT208" s="157">
        <v>0</v>
      </c>
      <c r="AU208" s="157">
        <v>0</v>
      </c>
      <c r="AV208" s="157">
        <v>0</v>
      </c>
      <c r="AW208" s="159">
        <v>0</v>
      </c>
      <c r="AX208" s="159">
        <v>0</v>
      </c>
      <c r="AY208" s="159">
        <v>0</v>
      </c>
      <c r="AZ208" s="159">
        <v>0</v>
      </c>
      <c r="BA208" s="159">
        <v>0</v>
      </c>
      <c r="BB208" s="159">
        <v>0</v>
      </c>
      <c r="BC208" s="160">
        <v>14</v>
      </c>
      <c r="BD208" s="160">
        <v>133</v>
      </c>
    </row>
    <row r="209" spans="1:56" x14ac:dyDescent="0.25">
      <c r="A209" s="9">
        <v>41903</v>
      </c>
      <c r="B209" s="117" t="s">
        <v>85</v>
      </c>
      <c r="C209" s="117" t="s">
        <v>86</v>
      </c>
      <c r="D209" s="121">
        <v>3</v>
      </c>
      <c r="E209" s="89">
        <v>134</v>
      </c>
      <c r="F209" s="89">
        <v>434</v>
      </c>
      <c r="G209" s="263">
        <v>50.516895294189453</v>
      </c>
      <c r="H209" s="263">
        <v>8.339998871088028E-2</v>
      </c>
      <c r="I209" s="263">
        <v>479631.21875</v>
      </c>
      <c r="J209" s="88">
        <v>0</v>
      </c>
      <c r="K209" s="89">
        <v>33166</v>
      </c>
      <c r="L209" s="263">
        <v>147.62709045410156</v>
      </c>
      <c r="M209" s="124">
        <v>148247</v>
      </c>
      <c r="N209" s="248">
        <v>0</v>
      </c>
      <c r="O209" s="124">
        <v>3347</v>
      </c>
      <c r="P209" s="248">
        <v>0</v>
      </c>
      <c r="Q209" s="124">
        <v>12519</v>
      </c>
      <c r="R209" s="248">
        <v>99.888168334960938</v>
      </c>
      <c r="S209" s="124">
        <v>104618</v>
      </c>
      <c r="T209" s="248">
        <v>99.910148620605469</v>
      </c>
      <c r="U209" s="248">
        <v>99.760978698730469</v>
      </c>
      <c r="V209" s="248">
        <v>99.873855590820313</v>
      </c>
      <c r="W209" s="248">
        <v>99.6494140625</v>
      </c>
      <c r="X209" s="248">
        <v>99.78411865234375</v>
      </c>
      <c r="Y209" s="124">
        <v>231636</v>
      </c>
      <c r="Z209" s="248">
        <v>99.882575988769531</v>
      </c>
      <c r="AA209" s="124">
        <v>47524</v>
      </c>
      <c r="AB209" s="248">
        <v>99.688575744628906</v>
      </c>
      <c r="AC209" s="124">
        <v>3296</v>
      </c>
      <c r="AD209" s="248">
        <v>0.45509707927703857</v>
      </c>
      <c r="AE209" s="124">
        <v>274</v>
      </c>
      <c r="AF209" s="248">
        <v>99.270072937011719</v>
      </c>
      <c r="AG209" s="124">
        <v>149142</v>
      </c>
      <c r="AH209" s="248">
        <v>0.27892881631851196</v>
      </c>
      <c r="AI209" s="124">
        <v>993</v>
      </c>
      <c r="AJ209" s="248">
        <v>95.669685363769531</v>
      </c>
      <c r="AK209" s="248">
        <v>1.7991743087768555</v>
      </c>
      <c r="AL209" s="248">
        <v>8.6475849151611328E-2</v>
      </c>
      <c r="AM209" s="269">
        <v>0</v>
      </c>
      <c r="AN209" s="269">
        <v>0</v>
      </c>
      <c r="AO209" s="119">
        <v>0</v>
      </c>
      <c r="AP209" s="119">
        <v>0</v>
      </c>
      <c r="AQ209" s="119">
        <v>0</v>
      </c>
      <c r="AR209" s="119">
        <v>0</v>
      </c>
      <c r="AS209" s="119">
        <v>0</v>
      </c>
      <c r="AT209" s="119">
        <v>0</v>
      </c>
      <c r="AU209" s="119">
        <v>0</v>
      </c>
      <c r="AV209" s="119">
        <v>0</v>
      </c>
      <c r="AW209" s="124">
        <v>0</v>
      </c>
      <c r="AX209" s="124">
        <v>0</v>
      </c>
      <c r="AY209" s="124">
        <v>0</v>
      </c>
      <c r="AZ209" s="124">
        <v>0</v>
      </c>
      <c r="BA209" s="124">
        <v>0</v>
      </c>
      <c r="BB209" s="124">
        <v>0</v>
      </c>
      <c r="BC209" s="124">
        <v>68</v>
      </c>
      <c r="BD209" s="124">
        <v>412</v>
      </c>
    </row>
    <row r="210" spans="1:56" x14ac:dyDescent="0.25">
      <c r="A210" s="9">
        <v>41903</v>
      </c>
      <c r="B210" s="118" t="s">
        <v>84</v>
      </c>
      <c r="C210" s="118" t="s">
        <v>87</v>
      </c>
      <c r="D210" s="122">
        <v>2</v>
      </c>
      <c r="E210" s="153">
        <v>194</v>
      </c>
      <c r="F210" s="153">
        <v>581</v>
      </c>
      <c r="G210" s="264">
        <v>66.307758755000023</v>
      </c>
      <c r="H210" s="264">
        <v>0</v>
      </c>
      <c r="I210" s="264">
        <v>838420.51675599988</v>
      </c>
      <c r="J210" s="91">
        <v>65535</v>
      </c>
      <c r="K210" s="153">
        <v>104068</v>
      </c>
      <c r="L210" s="264">
        <v>88.863052368164063</v>
      </c>
      <c r="M210" s="133">
        <v>322915</v>
      </c>
      <c r="N210" s="267">
        <v>0</v>
      </c>
      <c r="O210" s="133">
        <v>3546</v>
      </c>
      <c r="P210" s="267">
        <v>0</v>
      </c>
      <c r="Q210" s="133">
        <v>3067</v>
      </c>
      <c r="R210" s="267">
        <v>99.902184545158136</v>
      </c>
      <c r="S210" s="133">
        <v>254871</v>
      </c>
      <c r="T210" s="267">
        <v>99.973712191657739</v>
      </c>
      <c r="U210" s="267">
        <v>99.689791314156793</v>
      </c>
      <c r="V210" s="267">
        <v>99.781056934487395</v>
      </c>
      <c r="W210" s="267">
        <v>99.592279291351957</v>
      </c>
      <c r="X210" s="267">
        <v>99.754826681478576</v>
      </c>
      <c r="Y210" s="133">
        <v>1068597</v>
      </c>
      <c r="Z210" s="267">
        <v>99.888171125316646</v>
      </c>
      <c r="AA210" s="133">
        <v>426</v>
      </c>
      <c r="AB210" s="267">
        <v>94.366197183098592</v>
      </c>
      <c r="AC210" s="133">
        <v>3269</v>
      </c>
      <c r="AD210" s="267">
        <v>0.4894463138574488</v>
      </c>
      <c r="AE210" s="133">
        <v>275</v>
      </c>
      <c r="AF210" s="267">
        <v>97.454545454545453</v>
      </c>
      <c r="AG210" s="133">
        <v>320027</v>
      </c>
      <c r="AH210" s="267">
        <v>0.15592434388348483</v>
      </c>
      <c r="AI210" s="133">
        <v>1353</v>
      </c>
      <c r="AJ210" s="267">
        <v>97.560975609756099</v>
      </c>
      <c r="AK210" s="267">
        <v>4.206650760493825</v>
      </c>
      <c r="AL210" s="267">
        <v>0.28222222222222215</v>
      </c>
      <c r="AM210" s="270">
        <v>0</v>
      </c>
      <c r="AN210" s="270">
        <v>0</v>
      </c>
      <c r="AO210" s="120">
        <v>0</v>
      </c>
      <c r="AP210" s="120">
        <v>0</v>
      </c>
      <c r="AQ210" s="120">
        <v>0</v>
      </c>
      <c r="AR210" s="120">
        <v>0</v>
      </c>
      <c r="AS210" s="120">
        <v>0</v>
      </c>
      <c r="AT210" s="120">
        <v>0</v>
      </c>
      <c r="AU210" s="120">
        <v>0</v>
      </c>
      <c r="AV210" s="120">
        <v>0</v>
      </c>
      <c r="AW210" s="133">
        <v>0</v>
      </c>
      <c r="AX210" s="133">
        <v>0</v>
      </c>
      <c r="AY210" s="133">
        <v>2</v>
      </c>
      <c r="AZ210" s="133">
        <v>1</v>
      </c>
      <c r="BA210" s="133">
        <v>0</v>
      </c>
      <c r="BB210" s="133">
        <v>0</v>
      </c>
      <c r="BC210" s="133">
        <v>1112</v>
      </c>
      <c r="BD210" s="133">
        <v>1664</v>
      </c>
    </row>
    <row r="211" spans="1:56" x14ac:dyDescent="0.25">
      <c r="A211" s="9">
        <v>41902</v>
      </c>
      <c r="B211" s="117" t="s">
        <v>17</v>
      </c>
      <c r="C211" s="117"/>
      <c r="D211" s="121">
        <v>4</v>
      </c>
      <c r="E211" s="89">
        <v>846</v>
      </c>
      <c r="F211" s="89">
        <v>2908</v>
      </c>
      <c r="G211" s="263">
        <v>877.79542503356947</v>
      </c>
      <c r="H211" s="263">
        <v>0.52949999971315265</v>
      </c>
      <c r="I211" s="263">
        <v>2604320.0158336502</v>
      </c>
      <c r="J211" s="88"/>
      <c r="K211" s="89">
        <v>1254610</v>
      </c>
      <c r="L211" s="263">
        <v>93.390296915377704</v>
      </c>
      <c r="M211" s="124">
        <v>1525935</v>
      </c>
      <c r="N211" s="248">
        <v>0</v>
      </c>
      <c r="O211" s="124">
        <v>81294</v>
      </c>
      <c r="P211" s="248">
        <v>0</v>
      </c>
      <c r="Q211" s="124">
        <v>144088</v>
      </c>
      <c r="R211" s="248">
        <v>99.901450203496381</v>
      </c>
      <c r="S211" s="124">
        <v>1009530</v>
      </c>
      <c r="T211" s="248">
        <v>99.942151435136438</v>
      </c>
      <c r="U211" s="248">
        <v>99.77977707318739</v>
      </c>
      <c r="V211" s="248">
        <v>99.784376185611421</v>
      </c>
      <c r="W211" s="248">
        <v>99.68144430593</v>
      </c>
      <c r="X211" s="248">
        <v>99.726652356029987</v>
      </c>
      <c r="Y211" s="124">
        <v>2448287</v>
      </c>
      <c r="Z211" s="248">
        <v>99.896049811395216</v>
      </c>
      <c r="AA211" s="124">
        <v>274806</v>
      </c>
      <c r="AB211" s="248">
        <v>99.799495115001349</v>
      </c>
      <c r="AC211" s="124">
        <v>78449</v>
      </c>
      <c r="AD211" s="248">
        <v>0.23582200125270286</v>
      </c>
      <c r="AE211" s="124">
        <v>5343</v>
      </c>
      <c r="AF211" s="248">
        <v>97.660489474479874</v>
      </c>
      <c r="AG211" s="124">
        <v>1407440</v>
      </c>
      <c r="AH211" s="248">
        <v>0.22658159616821749</v>
      </c>
      <c r="AI211" s="124">
        <v>12401</v>
      </c>
      <c r="AJ211" s="248">
        <v>94.726231045534931</v>
      </c>
      <c r="AK211" s="248">
        <v>2.0887252862335419</v>
      </c>
      <c r="AL211" s="248">
        <v>0.10074232200235674</v>
      </c>
      <c r="AM211" s="269"/>
      <c r="AN211" s="269"/>
      <c r="AO211" s="119"/>
      <c r="AP211" s="119"/>
      <c r="AQ211" s="119"/>
      <c r="AR211" s="119"/>
      <c r="AS211" s="119"/>
      <c r="AT211" s="119"/>
      <c r="AU211" s="119"/>
      <c r="AV211" s="119"/>
      <c r="AW211" s="124">
        <v>0</v>
      </c>
      <c r="AX211" s="124">
        <v>0</v>
      </c>
      <c r="AY211" s="124">
        <v>5</v>
      </c>
      <c r="AZ211" s="124">
        <v>1</v>
      </c>
      <c r="BA211" s="124">
        <v>0</v>
      </c>
      <c r="BB211" s="124">
        <v>0</v>
      </c>
      <c r="BC211" s="124">
        <v>1484</v>
      </c>
      <c r="BD211" s="124">
        <v>3898</v>
      </c>
    </row>
    <row r="212" spans="1:56" x14ac:dyDescent="0.25">
      <c r="A212" s="9">
        <v>41902</v>
      </c>
      <c r="B212" s="118" t="s">
        <v>88</v>
      </c>
      <c r="C212" s="118"/>
      <c r="D212" s="122">
        <v>3</v>
      </c>
      <c r="E212" s="153">
        <v>652</v>
      </c>
      <c r="F212" s="153">
        <v>2327</v>
      </c>
      <c r="G212" s="264">
        <v>798.94542503356934</v>
      </c>
      <c r="H212" s="264">
        <v>0.52949999971315265</v>
      </c>
      <c r="I212" s="264">
        <v>1794461.49609375</v>
      </c>
      <c r="J212" s="91"/>
      <c r="K212" s="153">
        <v>1129843</v>
      </c>
      <c r="L212" s="264">
        <v>93.702045950952041</v>
      </c>
      <c r="M212" s="133">
        <v>1193198</v>
      </c>
      <c r="N212" s="267">
        <v>0</v>
      </c>
      <c r="O212" s="133">
        <v>76713</v>
      </c>
      <c r="P212" s="267">
        <v>0</v>
      </c>
      <c r="Q212" s="133">
        <v>140250</v>
      </c>
      <c r="R212" s="267">
        <v>99.903744434377089</v>
      </c>
      <c r="S212" s="133">
        <v>752274</v>
      </c>
      <c r="T212" s="267">
        <v>99.92994592171641</v>
      </c>
      <c r="U212" s="267">
        <v>99.778358262454802</v>
      </c>
      <c r="V212" s="267">
        <v>99.771095890867201</v>
      </c>
      <c r="W212" s="267">
        <v>99.682316039340023</v>
      </c>
      <c r="X212" s="267">
        <v>99.701202169247424</v>
      </c>
      <c r="Y212" s="133">
        <v>1323078</v>
      </c>
      <c r="Z212" s="267">
        <v>99.907942014447656</v>
      </c>
      <c r="AA212" s="133">
        <v>274238</v>
      </c>
      <c r="AB212" s="267">
        <v>99.822781870393811</v>
      </c>
      <c r="AC212" s="133">
        <v>74364</v>
      </c>
      <c r="AD212" s="267">
        <v>0.22994997816515098</v>
      </c>
      <c r="AE212" s="133">
        <v>4943</v>
      </c>
      <c r="AF212" s="267">
        <v>97.653246057484523</v>
      </c>
      <c r="AG212" s="133">
        <v>1077778</v>
      </c>
      <c r="AH212" s="267">
        <v>0.24698964138347232</v>
      </c>
      <c r="AI212" s="133">
        <v>10959</v>
      </c>
      <c r="AJ212" s="267">
        <v>94.570671703228285</v>
      </c>
      <c r="AK212" s="267">
        <v>1.9111804068088531</v>
      </c>
      <c r="AL212" s="267">
        <v>8.1597832962870598E-2</v>
      </c>
      <c r="AM212" s="270"/>
      <c r="AN212" s="270"/>
      <c r="AO212" s="120"/>
      <c r="AP212" s="120"/>
      <c r="AQ212" s="120"/>
      <c r="AR212" s="120"/>
      <c r="AS212" s="120"/>
      <c r="AT212" s="120"/>
      <c r="AU212" s="120"/>
      <c r="AV212" s="120"/>
      <c r="AW212" s="133">
        <v>0</v>
      </c>
      <c r="AX212" s="133">
        <v>0</v>
      </c>
      <c r="AY212" s="133">
        <v>3</v>
      </c>
      <c r="AZ212" s="133">
        <v>1</v>
      </c>
      <c r="BA212" s="133">
        <v>0</v>
      </c>
      <c r="BB212" s="133">
        <v>0</v>
      </c>
      <c r="BC212" s="133">
        <v>344</v>
      </c>
      <c r="BD212" s="133">
        <v>2211</v>
      </c>
    </row>
    <row r="213" spans="1:56" x14ac:dyDescent="0.25">
      <c r="A213" s="9">
        <v>41902</v>
      </c>
      <c r="B213" s="146" t="s">
        <v>89</v>
      </c>
      <c r="C213" s="146"/>
      <c r="D213" s="147">
        <v>1</v>
      </c>
      <c r="E213" s="136">
        <v>194</v>
      </c>
      <c r="F213" s="136">
        <v>581</v>
      </c>
      <c r="G213" s="265">
        <v>78.85000000000008</v>
      </c>
      <c r="H213" s="265">
        <v>0</v>
      </c>
      <c r="I213" s="265">
        <v>809858.51973990025</v>
      </c>
      <c r="J213" s="137"/>
      <c r="K213" s="136">
        <v>124767</v>
      </c>
      <c r="L213" s="265">
        <v>90.567214965820312</v>
      </c>
      <c r="M213" s="145">
        <v>332737</v>
      </c>
      <c r="N213" s="250">
        <v>0</v>
      </c>
      <c r="O213" s="145">
        <v>4581</v>
      </c>
      <c r="P213" s="250">
        <v>0</v>
      </c>
      <c r="Q213" s="145">
        <v>3838</v>
      </c>
      <c r="R213" s="250">
        <v>99.817613340281397</v>
      </c>
      <c r="S213" s="145">
        <v>257256</v>
      </c>
      <c r="T213" s="250">
        <v>99.977843082377078</v>
      </c>
      <c r="U213" s="250">
        <v>99.803536345776038</v>
      </c>
      <c r="V213" s="250">
        <v>99.831999447010702</v>
      </c>
      <c r="W213" s="250">
        <v>99.621508009553921</v>
      </c>
      <c r="X213" s="250">
        <v>99.809879753131924</v>
      </c>
      <c r="Y213" s="145">
        <v>1125209</v>
      </c>
      <c r="Z213" s="250">
        <v>99.882066353895141</v>
      </c>
      <c r="AA213" s="145">
        <v>568</v>
      </c>
      <c r="AB213" s="250">
        <v>88.556338028169009</v>
      </c>
      <c r="AC213" s="145">
        <v>4085</v>
      </c>
      <c r="AD213" s="250">
        <v>0.34271725826193389</v>
      </c>
      <c r="AE213" s="145">
        <v>400</v>
      </c>
      <c r="AF213" s="250">
        <v>97.75</v>
      </c>
      <c r="AG213" s="145">
        <v>329662</v>
      </c>
      <c r="AH213" s="250">
        <v>0.15986070581383358</v>
      </c>
      <c r="AI213" s="145">
        <v>1442</v>
      </c>
      <c r="AJ213" s="250">
        <v>95.908460471567267</v>
      </c>
      <c r="AK213" s="250">
        <v>4.2192638393298072</v>
      </c>
      <c r="AL213" s="250">
        <v>0.33047619047619048</v>
      </c>
      <c r="AM213" s="271"/>
      <c r="AN213" s="271"/>
      <c r="AO213" s="148"/>
      <c r="AP213" s="148"/>
      <c r="AQ213" s="148"/>
      <c r="AR213" s="148"/>
      <c r="AS213" s="148"/>
      <c r="AT213" s="148"/>
      <c r="AU213" s="148"/>
      <c r="AV213" s="148"/>
      <c r="AW213" s="145">
        <v>0</v>
      </c>
      <c r="AX213" s="145">
        <v>0</v>
      </c>
      <c r="AY213" s="145">
        <v>2</v>
      </c>
      <c r="AZ213" s="145">
        <v>0</v>
      </c>
      <c r="BA213" s="145">
        <v>0</v>
      </c>
      <c r="BB213" s="145">
        <v>0</v>
      </c>
      <c r="BC213" s="145">
        <v>1140</v>
      </c>
      <c r="BD213" s="145">
        <v>1687</v>
      </c>
    </row>
    <row r="214" spans="1:56" x14ac:dyDescent="0.25">
      <c r="A214" s="9">
        <v>41902</v>
      </c>
      <c r="B214" s="149" t="s">
        <v>75</v>
      </c>
      <c r="C214" s="149" t="s">
        <v>86</v>
      </c>
      <c r="D214" s="150" t="s">
        <v>118</v>
      </c>
      <c r="E214" s="153">
        <v>39</v>
      </c>
      <c r="F214" s="153">
        <v>181</v>
      </c>
      <c r="G214" s="264">
        <v>181.1416015625</v>
      </c>
      <c r="H214" s="264">
        <v>6.2600001692771912E-2</v>
      </c>
      <c r="I214" s="264">
        <v>117298.796875</v>
      </c>
      <c r="J214" s="92">
        <v>0</v>
      </c>
      <c r="K214" s="153">
        <v>195866</v>
      </c>
      <c r="L214" s="264">
        <v>97.227699279785156</v>
      </c>
      <c r="M214" s="153">
        <v>154105</v>
      </c>
      <c r="N214" s="264">
        <v>0</v>
      </c>
      <c r="O214" s="153">
        <v>20053</v>
      </c>
      <c r="P214" s="264">
        <v>0</v>
      </c>
      <c r="Q214" s="153">
        <v>32306</v>
      </c>
      <c r="R214" s="264">
        <v>99.780227661132813</v>
      </c>
      <c r="S214" s="153">
        <v>109305</v>
      </c>
      <c r="T214" s="264">
        <v>99.940536499023438</v>
      </c>
      <c r="U214" s="264">
        <v>99.810501098632813</v>
      </c>
      <c r="V214" s="264">
        <v>99.623634338378906</v>
      </c>
      <c r="W214" s="264">
        <v>99.591148376464844</v>
      </c>
      <c r="X214" s="264">
        <v>99.56439208984375</v>
      </c>
      <c r="Y214" s="153">
        <v>163574</v>
      </c>
      <c r="Z214" s="264">
        <v>99.916854858398438</v>
      </c>
      <c r="AA214" s="153">
        <v>31910</v>
      </c>
      <c r="AB214" s="264">
        <v>99.824508666992188</v>
      </c>
      <c r="AC214" s="153">
        <v>19998</v>
      </c>
      <c r="AD214" s="264">
        <v>0.27002701163291931</v>
      </c>
      <c r="AE214" s="153">
        <v>1781</v>
      </c>
      <c r="AF214" s="264">
        <v>98.090957641601563</v>
      </c>
      <c r="AG214" s="153">
        <v>153399</v>
      </c>
      <c r="AH214" s="264">
        <v>0.16297368705272675</v>
      </c>
      <c r="AI214" s="153">
        <v>2853</v>
      </c>
      <c r="AJ214" s="264">
        <v>94.637222290039063</v>
      </c>
      <c r="AK214" s="264">
        <v>1.8353573083877563</v>
      </c>
      <c r="AL214" s="264">
        <v>8.0281227827072144E-2</v>
      </c>
      <c r="AM214" s="264">
        <v>0</v>
      </c>
      <c r="AN214" s="264">
        <v>0</v>
      </c>
      <c r="AO214" s="92">
        <v>0</v>
      </c>
      <c r="AP214" s="92">
        <v>0</v>
      </c>
      <c r="AQ214" s="92">
        <v>0</v>
      </c>
      <c r="AR214" s="92">
        <v>0</v>
      </c>
      <c r="AS214" s="92">
        <v>0</v>
      </c>
      <c r="AT214" s="92">
        <v>0</v>
      </c>
      <c r="AU214" s="92">
        <v>0</v>
      </c>
      <c r="AV214" s="92">
        <v>0</v>
      </c>
      <c r="AW214" s="93">
        <v>0</v>
      </c>
      <c r="AX214" s="93">
        <v>0</v>
      </c>
      <c r="AY214" s="93">
        <v>0</v>
      </c>
      <c r="AZ214" s="93">
        <v>0</v>
      </c>
      <c r="BA214" s="93">
        <v>0</v>
      </c>
      <c r="BB214" s="93">
        <v>0</v>
      </c>
      <c r="BC214" s="153">
        <v>22</v>
      </c>
      <c r="BD214" s="153">
        <v>173</v>
      </c>
    </row>
    <row r="215" spans="1:56" x14ac:dyDescent="0.25">
      <c r="A215" s="9">
        <v>41902</v>
      </c>
      <c r="B215" s="149" t="s">
        <v>76</v>
      </c>
      <c r="C215" s="149" t="s">
        <v>86</v>
      </c>
      <c r="D215" s="150" t="s">
        <v>119</v>
      </c>
      <c r="E215" s="153">
        <v>52</v>
      </c>
      <c r="F215" s="153">
        <v>172</v>
      </c>
      <c r="G215" s="264">
        <v>62.262096405029297</v>
      </c>
      <c r="H215" s="264">
        <v>0.125</v>
      </c>
      <c r="I215" s="264">
        <v>117281.1484375</v>
      </c>
      <c r="J215" s="92">
        <v>0</v>
      </c>
      <c r="K215" s="153">
        <v>72596</v>
      </c>
      <c r="L215" s="264">
        <v>84.945449829101563</v>
      </c>
      <c r="M215" s="153">
        <v>90775</v>
      </c>
      <c r="N215" s="264">
        <v>0</v>
      </c>
      <c r="O215" s="153">
        <v>4912</v>
      </c>
      <c r="P215" s="264">
        <v>0</v>
      </c>
      <c r="Q215" s="153">
        <v>10514</v>
      </c>
      <c r="R215" s="264">
        <v>99.904891967773438</v>
      </c>
      <c r="S215" s="153">
        <v>61315</v>
      </c>
      <c r="T215" s="264">
        <v>99.952705383300781</v>
      </c>
      <c r="U215" s="264">
        <v>99.898208618164063</v>
      </c>
      <c r="V215" s="264">
        <v>99.8204345703125</v>
      </c>
      <c r="W215" s="264">
        <v>99.803199768066406</v>
      </c>
      <c r="X215" s="264">
        <v>99.773223876953125</v>
      </c>
      <c r="Y215" s="153">
        <v>83065</v>
      </c>
      <c r="Z215" s="264">
        <v>99.918136596679688</v>
      </c>
      <c r="AA215" s="153">
        <v>16993</v>
      </c>
      <c r="AB215" s="264">
        <v>99.888191223144531</v>
      </c>
      <c r="AC215" s="153">
        <v>4973</v>
      </c>
      <c r="AD215" s="264">
        <v>0.16086868941783905</v>
      </c>
      <c r="AE215" s="153">
        <v>84</v>
      </c>
      <c r="AF215" s="264">
        <v>100</v>
      </c>
      <c r="AG215" s="153">
        <v>90375</v>
      </c>
      <c r="AH215" s="264">
        <v>0.20802213251590729</v>
      </c>
      <c r="AI215" s="153">
        <v>747</v>
      </c>
      <c r="AJ215" s="264">
        <v>93.842033386230469</v>
      </c>
      <c r="AK215" s="264">
        <v>2.1438140869140625</v>
      </c>
      <c r="AL215" s="264">
        <v>7.2866283357143402E-2</v>
      </c>
      <c r="AM215" s="264">
        <v>0</v>
      </c>
      <c r="AN215" s="264">
        <v>0</v>
      </c>
      <c r="AO215" s="92">
        <v>0</v>
      </c>
      <c r="AP215" s="92">
        <v>0</v>
      </c>
      <c r="AQ215" s="92">
        <v>0</v>
      </c>
      <c r="AR215" s="92">
        <v>0</v>
      </c>
      <c r="AS215" s="92">
        <v>0</v>
      </c>
      <c r="AT215" s="92">
        <v>0</v>
      </c>
      <c r="AU215" s="92">
        <v>0</v>
      </c>
      <c r="AV215" s="92">
        <v>0</v>
      </c>
      <c r="AW215" s="93">
        <v>0</v>
      </c>
      <c r="AX215" s="93">
        <v>0</v>
      </c>
      <c r="AY215" s="93">
        <v>0</v>
      </c>
      <c r="AZ215" s="93">
        <v>0</v>
      </c>
      <c r="BA215" s="93">
        <v>0</v>
      </c>
      <c r="BB215" s="93">
        <v>0</v>
      </c>
      <c r="BC215" s="153">
        <v>18</v>
      </c>
      <c r="BD215" s="153">
        <v>170</v>
      </c>
    </row>
    <row r="216" spans="1:56" x14ac:dyDescent="0.25">
      <c r="A216" s="9">
        <v>41902</v>
      </c>
      <c r="B216" s="149" t="s">
        <v>77</v>
      </c>
      <c r="C216" s="149" t="s">
        <v>86</v>
      </c>
      <c r="D216" s="150" t="s">
        <v>118</v>
      </c>
      <c r="E216" s="153">
        <v>65</v>
      </c>
      <c r="F216" s="153">
        <v>349</v>
      </c>
      <c r="G216" s="264">
        <v>106.07469940185547</v>
      </c>
      <c r="H216" s="264">
        <v>0.20409999787807465</v>
      </c>
      <c r="I216" s="264">
        <v>219616.1875</v>
      </c>
      <c r="J216" s="92">
        <v>0</v>
      </c>
      <c r="K216" s="153">
        <v>131972</v>
      </c>
      <c r="L216" s="264">
        <v>96.994819641113281</v>
      </c>
      <c r="M216" s="153">
        <v>129992</v>
      </c>
      <c r="N216" s="264">
        <v>0</v>
      </c>
      <c r="O216" s="153">
        <v>8943</v>
      </c>
      <c r="P216" s="264">
        <v>0</v>
      </c>
      <c r="Q216" s="153">
        <v>17475</v>
      </c>
      <c r="R216" s="264">
        <v>99.994277954101563</v>
      </c>
      <c r="S216" s="153">
        <v>83910</v>
      </c>
      <c r="T216" s="264">
        <v>99.963058471679688</v>
      </c>
      <c r="U216" s="264">
        <v>99.876998901367188</v>
      </c>
      <c r="V216" s="264">
        <v>99.936149597167969</v>
      </c>
      <c r="W216" s="264">
        <v>99.871284484863281</v>
      </c>
      <c r="X216" s="264">
        <v>99.89923095703125</v>
      </c>
      <c r="Y216" s="153">
        <v>173870</v>
      </c>
      <c r="Z216" s="264">
        <v>99.903953552246094</v>
      </c>
      <c r="AA216" s="153">
        <v>36353</v>
      </c>
      <c r="AB216" s="264">
        <v>99.8817138671875</v>
      </c>
      <c r="AC216" s="153">
        <v>8848</v>
      </c>
      <c r="AD216" s="264">
        <v>0.16952984035015106</v>
      </c>
      <c r="AE216" s="153">
        <v>385</v>
      </c>
      <c r="AF216" s="264">
        <v>98.961036682128906</v>
      </c>
      <c r="AG216" s="153">
        <v>129952</v>
      </c>
      <c r="AH216" s="264">
        <v>0.30857548117637634</v>
      </c>
      <c r="AI216" s="153">
        <v>884</v>
      </c>
      <c r="AJ216" s="264">
        <v>94.230766296386719</v>
      </c>
      <c r="AK216" s="264">
        <v>2.0812971591949463</v>
      </c>
      <c r="AL216" s="264">
        <v>8.5113741457462311E-2</v>
      </c>
      <c r="AM216" s="264">
        <v>0</v>
      </c>
      <c r="AN216" s="264">
        <v>0</v>
      </c>
      <c r="AO216" s="92">
        <v>0</v>
      </c>
      <c r="AP216" s="92">
        <v>0</v>
      </c>
      <c r="AQ216" s="92">
        <v>0</v>
      </c>
      <c r="AR216" s="92">
        <v>0</v>
      </c>
      <c r="AS216" s="92">
        <v>0</v>
      </c>
      <c r="AT216" s="92">
        <v>0</v>
      </c>
      <c r="AU216" s="92">
        <v>0</v>
      </c>
      <c r="AV216" s="92">
        <v>0</v>
      </c>
      <c r="AW216" s="93">
        <v>0</v>
      </c>
      <c r="AX216" s="93">
        <v>0</v>
      </c>
      <c r="AY216" s="93">
        <v>0</v>
      </c>
      <c r="AZ216" s="93">
        <v>0</v>
      </c>
      <c r="BA216" s="93">
        <v>0</v>
      </c>
      <c r="BB216" s="93">
        <v>0</v>
      </c>
      <c r="BC216" s="153">
        <v>51</v>
      </c>
      <c r="BD216" s="153">
        <v>330</v>
      </c>
    </row>
    <row r="217" spans="1:56" x14ac:dyDescent="0.25">
      <c r="A217" s="9">
        <v>41902</v>
      </c>
      <c r="B217" s="149" t="s">
        <v>124</v>
      </c>
      <c r="C217" s="149" t="s">
        <v>86</v>
      </c>
      <c r="D217" s="150" t="s">
        <v>118</v>
      </c>
      <c r="E217" s="153">
        <v>42</v>
      </c>
      <c r="F217" s="153">
        <v>136</v>
      </c>
      <c r="G217" s="264">
        <v>38.858505249023438</v>
      </c>
      <c r="H217" s="264">
        <v>0</v>
      </c>
      <c r="I217" s="264">
        <v>65771.4453125</v>
      </c>
      <c r="J217" s="92">
        <v>0</v>
      </c>
      <c r="K217" s="153">
        <v>131972</v>
      </c>
      <c r="L217" s="264">
        <v>96.994819641113281</v>
      </c>
      <c r="M217" s="153">
        <v>64118</v>
      </c>
      <c r="N217" s="264">
        <v>0</v>
      </c>
      <c r="O217" s="153">
        <v>3651</v>
      </c>
      <c r="P217" s="264">
        <v>0</v>
      </c>
      <c r="Q217" s="153">
        <v>7395</v>
      </c>
      <c r="R217" s="264">
        <v>99.959434509277344</v>
      </c>
      <c r="S217" s="153">
        <v>45412</v>
      </c>
      <c r="T217" s="264">
        <v>99.909713745117187</v>
      </c>
      <c r="U217" s="264">
        <v>99.917831420898438</v>
      </c>
      <c r="V217" s="264">
        <v>99.817520141601563</v>
      </c>
      <c r="W217" s="264">
        <v>99.877296447753906</v>
      </c>
      <c r="X217" s="264">
        <v>99.727401733398438</v>
      </c>
      <c r="Y217" s="153">
        <v>63139</v>
      </c>
      <c r="Z217" s="264">
        <v>99.857460021972656</v>
      </c>
      <c r="AA217" s="153">
        <v>10374</v>
      </c>
      <c r="AB217" s="264">
        <v>99.826492309570313</v>
      </c>
      <c r="AC217" s="153">
        <v>3652</v>
      </c>
      <c r="AD217" s="264">
        <v>0.10952902585268021</v>
      </c>
      <c r="AE217" s="153">
        <v>217</v>
      </c>
      <c r="AF217" s="264">
        <v>97.235023498535156</v>
      </c>
      <c r="AG217" s="153">
        <v>64488</v>
      </c>
      <c r="AH217" s="264">
        <v>0.17677707970142365</v>
      </c>
      <c r="AI217" s="153">
        <v>846</v>
      </c>
      <c r="AJ217" s="264">
        <v>90.425529479980469</v>
      </c>
      <c r="AK217" s="264">
        <v>1.8891594409942627</v>
      </c>
      <c r="AL217" s="264">
        <v>8.1342637538909912E-2</v>
      </c>
      <c r="AM217" s="264">
        <v>0</v>
      </c>
      <c r="AN217" s="264">
        <v>0</v>
      </c>
      <c r="AO217" s="92">
        <v>0</v>
      </c>
      <c r="AP217" s="92">
        <v>0</v>
      </c>
      <c r="AQ217" s="92">
        <v>0</v>
      </c>
      <c r="AR217" s="92">
        <v>0</v>
      </c>
      <c r="AS217" s="92">
        <v>0</v>
      </c>
      <c r="AT217" s="92">
        <v>0</v>
      </c>
      <c r="AU217" s="92">
        <v>0</v>
      </c>
      <c r="AV217" s="92">
        <v>0</v>
      </c>
      <c r="AW217" s="93">
        <v>0</v>
      </c>
      <c r="AX217" s="93">
        <v>0</v>
      </c>
      <c r="AY217" s="93">
        <v>0</v>
      </c>
      <c r="AZ217" s="93">
        <v>0</v>
      </c>
      <c r="BA217" s="93">
        <v>0</v>
      </c>
      <c r="BB217" s="93">
        <v>0</v>
      </c>
      <c r="BC217" s="153">
        <v>25</v>
      </c>
      <c r="BD217" s="153">
        <v>127</v>
      </c>
    </row>
    <row r="218" spans="1:56" x14ac:dyDescent="0.25">
      <c r="A218" s="9">
        <v>41902</v>
      </c>
      <c r="B218" s="149" t="s">
        <v>78</v>
      </c>
      <c r="C218" s="149" t="s">
        <v>86</v>
      </c>
      <c r="D218" s="150" t="s">
        <v>118</v>
      </c>
      <c r="E218" s="153">
        <v>33</v>
      </c>
      <c r="F218" s="153">
        <v>106</v>
      </c>
      <c r="G218" s="264">
        <v>76.016517639160156</v>
      </c>
      <c r="H218" s="264">
        <v>3.7599999457597733E-2</v>
      </c>
      <c r="I218" s="264">
        <v>63976.84375</v>
      </c>
      <c r="J218" s="92">
        <v>0</v>
      </c>
      <c r="K218" s="153">
        <v>87014</v>
      </c>
      <c r="L218" s="264">
        <v>100.63897705078125</v>
      </c>
      <c r="M218" s="153">
        <v>71487</v>
      </c>
      <c r="N218" s="264">
        <v>0</v>
      </c>
      <c r="O218" s="153">
        <v>7276</v>
      </c>
      <c r="P218" s="264">
        <v>0</v>
      </c>
      <c r="Q218" s="153">
        <v>12290</v>
      </c>
      <c r="R218" s="264">
        <v>99.959320068359375</v>
      </c>
      <c r="S218" s="153">
        <v>47427</v>
      </c>
      <c r="T218" s="264">
        <v>99.955718994140625</v>
      </c>
      <c r="U218" s="264">
        <v>99.917533874511719</v>
      </c>
      <c r="V218" s="264">
        <v>99.8447265625</v>
      </c>
      <c r="W218" s="264">
        <v>99.876884460449219</v>
      </c>
      <c r="X218" s="264">
        <v>99.800514221191406</v>
      </c>
      <c r="Y218" s="153">
        <v>69165</v>
      </c>
      <c r="Z218" s="264">
        <v>99.903129577636719</v>
      </c>
      <c r="AA218" s="153">
        <v>11427</v>
      </c>
      <c r="AB218" s="264">
        <v>99.868728637695313</v>
      </c>
      <c r="AC218" s="153">
        <v>7353</v>
      </c>
      <c r="AD218" s="264">
        <v>0.33999729156494141</v>
      </c>
      <c r="AE218" s="153">
        <v>439</v>
      </c>
      <c r="AF218" s="264">
        <v>98.633255004882813</v>
      </c>
      <c r="AG218" s="153">
        <v>71387</v>
      </c>
      <c r="AH218" s="264">
        <v>0.26335325837135315</v>
      </c>
      <c r="AI218" s="153">
        <v>530</v>
      </c>
      <c r="AJ218" s="264">
        <v>93.962265014648438</v>
      </c>
      <c r="AK218" s="264">
        <v>1.7838926315307617</v>
      </c>
      <c r="AL218" s="264">
        <v>6.3440561294555664E-2</v>
      </c>
      <c r="AM218" s="264">
        <v>0</v>
      </c>
      <c r="AN218" s="264">
        <v>0</v>
      </c>
      <c r="AO218" s="92">
        <v>0</v>
      </c>
      <c r="AP218" s="92">
        <v>0</v>
      </c>
      <c r="AQ218" s="92">
        <v>0</v>
      </c>
      <c r="AR218" s="92">
        <v>0</v>
      </c>
      <c r="AS218" s="92">
        <v>0</v>
      </c>
      <c r="AT218" s="92">
        <v>0</v>
      </c>
      <c r="AU218" s="92">
        <v>0</v>
      </c>
      <c r="AV218" s="92">
        <v>0</v>
      </c>
      <c r="AW218" s="93">
        <v>0</v>
      </c>
      <c r="AX218" s="93">
        <v>0</v>
      </c>
      <c r="AY218" s="93">
        <v>0</v>
      </c>
      <c r="AZ218" s="93">
        <v>0</v>
      </c>
      <c r="BA218" s="93">
        <v>0</v>
      </c>
      <c r="BB218" s="93">
        <v>0</v>
      </c>
      <c r="BC218" s="153">
        <v>19</v>
      </c>
      <c r="BD218" s="153">
        <v>102</v>
      </c>
    </row>
    <row r="219" spans="1:56" x14ac:dyDescent="0.25">
      <c r="A219" s="9">
        <v>41902</v>
      </c>
      <c r="B219" s="149" t="s">
        <v>79</v>
      </c>
      <c r="C219" s="149" t="s">
        <v>86</v>
      </c>
      <c r="D219" s="150" t="s">
        <v>119</v>
      </c>
      <c r="E219" s="153">
        <v>77</v>
      </c>
      <c r="F219" s="153">
        <v>264</v>
      </c>
      <c r="G219" s="264">
        <v>73.428985595703125</v>
      </c>
      <c r="H219" s="264">
        <v>4.19999985024333E-3</v>
      </c>
      <c r="I219" s="264">
        <v>215930.359375</v>
      </c>
      <c r="J219" s="92">
        <v>0</v>
      </c>
      <c r="K219" s="153">
        <v>80956</v>
      </c>
      <c r="L219" s="264">
        <v>91.303916931152344</v>
      </c>
      <c r="M219" s="153">
        <v>133515</v>
      </c>
      <c r="N219" s="264">
        <v>0</v>
      </c>
      <c r="O219" s="153">
        <v>5876</v>
      </c>
      <c r="P219" s="264">
        <v>0</v>
      </c>
      <c r="Q219" s="153">
        <v>9935</v>
      </c>
      <c r="R219" s="264">
        <v>99.909408569335937</v>
      </c>
      <c r="S219" s="153">
        <v>100770</v>
      </c>
      <c r="T219" s="264">
        <v>99.906715393066406</v>
      </c>
      <c r="U219" s="264">
        <v>99.608573913574219</v>
      </c>
      <c r="V219" s="264">
        <v>99.652473449707031</v>
      </c>
      <c r="W219" s="264">
        <v>99.518333435058594</v>
      </c>
      <c r="X219" s="264">
        <v>99.55950927734375</v>
      </c>
      <c r="Y219" s="153">
        <v>177893</v>
      </c>
      <c r="Z219" s="264">
        <v>99.915115356445313</v>
      </c>
      <c r="AA219" s="153">
        <v>36494</v>
      </c>
      <c r="AB219" s="264">
        <v>99.841072082519531</v>
      </c>
      <c r="AC219" s="153">
        <v>5919</v>
      </c>
      <c r="AD219" s="264">
        <v>0.28721067309379578</v>
      </c>
      <c r="AE219" s="153">
        <v>407</v>
      </c>
      <c r="AF219" s="264">
        <v>99.017196655273438</v>
      </c>
      <c r="AG219" s="153">
        <v>134191</v>
      </c>
      <c r="AH219" s="264">
        <v>0.28764969110488892</v>
      </c>
      <c r="AI219" s="153">
        <v>1268</v>
      </c>
      <c r="AJ219" s="264">
        <v>97.160881042480469</v>
      </c>
      <c r="AK219" s="264">
        <v>1.7027813196182251</v>
      </c>
      <c r="AL219" s="264">
        <v>7.7338993549346924E-2</v>
      </c>
      <c r="AM219" s="264">
        <v>0</v>
      </c>
      <c r="AN219" s="264">
        <v>0</v>
      </c>
      <c r="AO219" s="92">
        <v>0</v>
      </c>
      <c r="AP219" s="92">
        <v>0</v>
      </c>
      <c r="AQ219" s="92">
        <v>0</v>
      </c>
      <c r="AR219" s="92">
        <v>0</v>
      </c>
      <c r="AS219" s="92">
        <v>0</v>
      </c>
      <c r="AT219" s="92">
        <v>0</v>
      </c>
      <c r="AU219" s="92">
        <v>0</v>
      </c>
      <c r="AV219" s="92">
        <v>0</v>
      </c>
      <c r="AW219" s="93">
        <v>0</v>
      </c>
      <c r="AX219" s="93">
        <v>0</v>
      </c>
      <c r="AY219" s="93">
        <v>2</v>
      </c>
      <c r="AZ219" s="93">
        <v>0</v>
      </c>
      <c r="BA219" s="93">
        <v>0</v>
      </c>
      <c r="BB219" s="93">
        <v>0</v>
      </c>
      <c r="BC219" s="153">
        <v>54</v>
      </c>
      <c r="BD219" s="153">
        <v>255</v>
      </c>
    </row>
    <row r="220" spans="1:56" x14ac:dyDescent="0.25">
      <c r="A220" s="9">
        <v>41902</v>
      </c>
      <c r="B220" s="149" t="s">
        <v>80</v>
      </c>
      <c r="C220" s="149" t="s">
        <v>86</v>
      </c>
      <c r="D220" s="150" t="s">
        <v>119</v>
      </c>
      <c r="E220" s="153">
        <v>57</v>
      </c>
      <c r="F220" s="153">
        <v>180</v>
      </c>
      <c r="G220" s="264">
        <v>54.479015350341797</v>
      </c>
      <c r="H220" s="264">
        <v>4.5900002121925354E-2</v>
      </c>
      <c r="I220" s="264">
        <v>122333.5859375</v>
      </c>
      <c r="J220" s="92">
        <v>0</v>
      </c>
      <c r="K220" s="153">
        <v>55294</v>
      </c>
      <c r="L220" s="264">
        <v>88.649765014648437</v>
      </c>
      <c r="M220" s="153">
        <v>82148</v>
      </c>
      <c r="N220" s="264">
        <v>0</v>
      </c>
      <c r="O220" s="153">
        <v>4718</v>
      </c>
      <c r="P220" s="264">
        <v>0</v>
      </c>
      <c r="Q220" s="153">
        <v>8046</v>
      </c>
      <c r="R220" s="264">
        <v>99.950286865234375</v>
      </c>
      <c r="S220" s="153">
        <v>53923</v>
      </c>
      <c r="T220" s="264">
        <v>99.948074340820313</v>
      </c>
      <c r="U220" s="264">
        <v>99.788047790527344</v>
      </c>
      <c r="V220" s="264">
        <v>99.88922119140625</v>
      </c>
      <c r="W220" s="264">
        <v>99.738441467285156</v>
      </c>
      <c r="X220" s="264">
        <v>99.837356567382813</v>
      </c>
      <c r="Y220" s="153">
        <v>95911</v>
      </c>
      <c r="Z220" s="264">
        <v>99.912422180175781</v>
      </c>
      <c r="AA220" s="153">
        <v>19203</v>
      </c>
      <c r="AB220" s="264">
        <v>99.895851135253906</v>
      </c>
      <c r="AC220" s="153">
        <v>4667</v>
      </c>
      <c r="AD220" s="264">
        <v>8.5708163678646088E-2</v>
      </c>
      <c r="AE220" s="153">
        <v>189</v>
      </c>
      <c r="AF220" s="264">
        <v>97.354499816894531</v>
      </c>
      <c r="AG220" s="153">
        <v>82413</v>
      </c>
      <c r="AH220" s="264">
        <v>0.22083894908428192</v>
      </c>
      <c r="AI220" s="153">
        <v>730</v>
      </c>
      <c r="AJ220" s="264">
        <v>98.082191467285156</v>
      </c>
      <c r="AK220" s="264">
        <v>1.9303065538406372</v>
      </c>
      <c r="AL220" s="264">
        <v>7.6914437115192413E-2</v>
      </c>
      <c r="AM220" s="264">
        <v>0</v>
      </c>
      <c r="AN220" s="264">
        <v>0</v>
      </c>
      <c r="AO220" s="92">
        <v>0</v>
      </c>
      <c r="AP220" s="92">
        <v>0</v>
      </c>
      <c r="AQ220" s="92">
        <v>0</v>
      </c>
      <c r="AR220" s="92">
        <v>0</v>
      </c>
      <c r="AS220" s="92">
        <v>0</v>
      </c>
      <c r="AT220" s="92">
        <v>0</v>
      </c>
      <c r="AU220" s="92">
        <v>0</v>
      </c>
      <c r="AV220" s="92">
        <v>0</v>
      </c>
      <c r="AW220" s="93">
        <v>0</v>
      </c>
      <c r="AX220" s="93">
        <v>0</v>
      </c>
      <c r="AY220" s="93">
        <v>0</v>
      </c>
      <c r="AZ220" s="93">
        <v>0</v>
      </c>
      <c r="BA220" s="93">
        <v>0</v>
      </c>
      <c r="BB220" s="93">
        <v>0</v>
      </c>
      <c r="BC220" s="153">
        <v>25</v>
      </c>
      <c r="BD220" s="153">
        <v>173</v>
      </c>
    </row>
    <row r="221" spans="1:56" x14ac:dyDescent="0.25">
      <c r="A221" s="9">
        <v>41902</v>
      </c>
      <c r="B221" s="149" t="s">
        <v>81</v>
      </c>
      <c r="C221" s="149" t="s">
        <v>86</v>
      </c>
      <c r="D221" s="150" t="s">
        <v>119</v>
      </c>
      <c r="E221" s="153">
        <v>40</v>
      </c>
      <c r="F221" s="153">
        <v>136</v>
      </c>
      <c r="G221" s="264">
        <v>43.42498779296875</v>
      </c>
      <c r="H221" s="264">
        <v>1.2599999085068703E-2</v>
      </c>
      <c r="I221" s="264">
        <v>117755.265625</v>
      </c>
      <c r="J221" s="92">
        <v>0</v>
      </c>
      <c r="K221" s="153">
        <v>116242</v>
      </c>
      <c r="L221" s="264">
        <v>89.273239135742188</v>
      </c>
      <c r="M221" s="153">
        <v>62586</v>
      </c>
      <c r="N221" s="264">
        <v>0</v>
      </c>
      <c r="O221" s="153">
        <v>3599</v>
      </c>
      <c r="P221" s="264">
        <v>0</v>
      </c>
      <c r="Q221" s="153">
        <v>6187</v>
      </c>
      <c r="R221" s="264">
        <v>99.967674255371094</v>
      </c>
      <c r="S221" s="153">
        <v>45332</v>
      </c>
      <c r="T221" s="264">
        <v>99.958084106445313</v>
      </c>
      <c r="U221" s="264">
        <v>99.694358825683594</v>
      </c>
      <c r="V221" s="264">
        <v>99.739555358886719</v>
      </c>
      <c r="W221" s="264">
        <v>99.662132263183594</v>
      </c>
      <c r="X221" s="264">
        <v>99.697746276855469</v>
      </c>
      <c r="Y221" s="153">
        <v>85782</v>
      </c>
      <c r="Z221" s="264">
        <v>99.937049865722656</v>
      </c>
      <c r="AA221" s="153">
        <v>20963</v>
      </c>
      <c r="AB221" s="264">
        <v>99.880744934082031</v>
      </c>
      <c r="AC221" s="153">
        <v>3599</v>
      </c>
      <c r="AD221" s="264">
        <v>0.33342593908309937</v>
      </c>
      <c r="AE221" s="153">
        <v>242</v>
      </c>
      <c r="AF221" s="264">
        <v>99.173553466796875</v>
      </c>
      <c r="AG221" s="153">
        <v>62924</v>
      </c>
      <c r="AH221" s="264">
        <v>0.18434937298297882</v>
      </c>
      <c r="AI221" s="153">
        <v>525</v>
      </c>
      <c r="AJ221" s="264">
        <v>92.190475463867187</v>
      </c>
      <c r="AK221" s="264">
        <v>1.8313084840774536</v>
      </c>
      <c r="AL221" s="264">
        <v>8.4011763334274292E-2</v>
      </c>
      <c r="AM221" s="264">
        <v>0</v>
      </c>
      <c r="AN221" s="264">
        <v>0</v>
      </c>
      <c r="AO221" s="92">
        <v>0</v>
      </c>
      <c r="AP221" s="92">
        <v>0</v>
      </c>
      <c r="AQ221" s="92">
        <v>0</v>
      </c>
      <c r="AR221" s="92">
        <v>0</v>
      </c>
      <c r="AS221" s="92">
        <v>0</v>
      </c>
      <c r="AT221" s="92">
        <v>0</v>
      </c>
      <c r="AU221" s="92">
        <v>0</v>
      </c>
      <c r="AV221" s="92">
        <v>0</v>
      </c>
      <c r="AW221" s="93">
        <v>0</v>
      </c>
      <c r="AX221" s="93">
        <v>0</v>
      </c>
      <c r="AY221" s="93">
        <v>0</v>
      </c>
      <c r="AZ221" s="93">
        <v>0</v>
      </c>
      <c r="BA221" s="93">
        <v>0</v>
      </c>
      <c r="BB221" s="93">
        <v>0</v>
      </c>
      <c r="BC221" s="153">
        <v>21</v>
      </c>
      <c r="BD221" s="153">
        <v>131</v>
      </c>
    </row>
    <row r="222" spans="1:56" x14ac:dyDescent="0.25">
      <c r="A222" s="9">
        <v>41902</v>
      </c>
      <c r="B222" s="149" t="s">
        <v>125</v>
      </c>
      <c r="C222" s="149" t="s">
        <v>86</v>
      </c>
      <c r="D222" s="150" t="s">
        <v>119</v>
      </c>
      <c r="E222" s="153">
        <v>16</v>
      </c>
      <c r="F222" s="153">
        <v>61</v>
      </c>
      <c r="G222" s="264">
        <v>48.921306610107422</v>
      </c>
      <c r="H222" s="264">
        <v>4.19999985024333E-3</v>
      </c>
      <c r="I222" s="264">
        <v>51589.03515625</v>
      </c>
      <c r="J222" s="92">
        <v>0</v>
      </c>
      <c r="K222" s="153">
        <v>116242</v>
      </c>
      <c r="L222" s="264">
        <v>89.273239135742188</v>
      </c>
      <c r="M222" s="153">
        <v>47397</v>
      </c>
      <c r="N222" s="264">
        <v>0</v>
      </c>
      <c r="O222" s="153">
        <v>5250</v>
      </c>
      <c r="P222" s="264">
        <v>0</v>
      </c>
      <c r="Q222" s="153">
        <v>8892</v>
      </c>
      <c r="R222" s="264">
        <v>99.943771362304688</v>
      </c>
      <c r="S222" s="153">
        <v>34384</v>
      </c>
      <c r="T222" s="264">
        <v>99.930198669433594</v>
      </c>
      <c r="U222" s="264">
        <v>99.638092041015625</v>
      </c>
      <c r="V222" s="264">
        <v>99.715171813964844</v>
      </c>
      <c r="W222" s="264">
        <v>99.582069396972656</v>
      </c>
      <c r="X222" s="264">
        <v>99.64556884765625</v>
      </c>
      <c r="Y222" s="153">
        <v>41439</v>
      </c>
      <c r="Z222" s="264">
        <v>99.913124084472656</v>
      </c>
      <c r="AA222" s="153">
        <v>8875</v>
      </c>
      <c r="AB222" s="264">
        <v>99.819717407226563</v>
      </c>
      <c r="AC222" s="153">
        <v>5266</v>
      </c>
      <c r="AD222" s="264">
        <v>0.151917964220047</v>
      </c>
      <c r="AE222" s="153">
        <v>307</v>
      </c>
      <c r="AF222" s="264">
        <v>98.371337890625</v>
      </c>
      <c r="AG222" s="153">
        <v>46970</v>
      </c>
      <c r="AH222" s="264">
        <v>0.20438577234745026</v>
      </c>
      <c r="AI222" s="153">
        <v>548</v>
      </c>
      <c r="AJ222" s="264">
        <v>93.978103637695313</v>
      </c>
      <c r="AK222" s="264">
        <v>1.8583364486694336</v>
      </c>
      <c r="AL222" s="264">
        <v>8.0900013446807861E-2</v>
      </c>
      <c r="AM222" s="264">
        <v>0</v>
      </c>
      <c r="AN222" s="264">
        <v>0</v>
      </c>
      <c r="AO222" s="92">
        <v>0</v>
      </c>
      <c r="AP222" s="92">
        <v>0</v>
      </c>
      <c r="AQ222" s="92">
        <v>0</v>
      </c>
      <c r="AR222" s="92">
        <v>0</v>
      </c>
      <c r="AS222" s="92">
        <v>0</v>
      </c>
      <c r="AT222" s="92">
        <v>0</v>
      </c>
      <c r="AU222" s="92">
        <v>0</v>
      </c>
      <c r="AV222" s="92">
        <v>0</v>
      </c>
      <c r="AW222" s="93">
        <v>0</v>
      </c>
      <c r="AX222" s="93">
        <v>0</v>
      </c>
      <c r="AY222" s="93">
        <v>0</v>
      </c>
      <c r="AZ222" s="93">
        <v>0</v>
      </c>
      <c r="BA222" s="93">
        <v>0</v>
      </c>
      <c r="BB222" s="93">
        <v>0</v>
      </c>
      <c r="BC222" s="153">
        <v>5</v>
      </c>
      <c r="BD222" s="153">
        <v>57</v>
      </c>
    </row>
    <row r="223" spans="1:56" x14ac:dyDescent="0.25">
      <c r="A223" s="9">
        <v>41902</v>
      </c>
      <c r="B223" s="151" t="s">
        <v>82</v>
      </c>
      <c r="C223" s="151" t="s">
        <v>86</v>
      </c>
      <c r="D223" s="152" t="s">
        <v>120</v>
      </c>
      <c r="E223" s="160">
        <v>51</v>
      </c>
      <c r="F223" s="160">
        <v>167</v>
      </c>
      <c r="G223" s="266">
        <v>46.037715911865234</v>
      </c>
      <c r="H223" s="266">
        <v>8.2999998703598976E-3</v>
      </c>
      <c r="I223" s="266">
        <v>145214.375</v>
      </c>
      <c r="J223" s="157">
        <v>0</v>
      </c>
      <c r="K223" s="160">
        <v>58266</v>
      </c>
      <c r="L223" s="266">
        <v>87.351112365722656</v>
      </c>
      <c r="M223" s="160">
        <v>57259</v>
      </c>
      <c r="N223" s="266">
        <v>0</v>
      </c>
      <c r="O223" s="160">
        <v>4872</v>
      </c>
      <c r="P223" s="266">
        <v>0</v>
      </c>
      <c r="Q223" s="160">
        <v>9145</v>
      </c>
      <c r="R223" s="266">
        <v>99.956260681152344</v>
      </c>
      <c r="S223" s="160">
        <v>38707</v>
      </c>
      <c r="T223" s="266">
        <v>99.855323791503906</v>
      </c>
      <c r="U223" s="266">
        <v>99.794746398925781</v>
      </c>
      <c r="V223" s="266">
        <v>99.643722534179687</v>
      </c>
      <c r="W223" s="266">
        <v>99.7510986328125</v>
      </c>
      <c r="X223" s="266">
        <v>99.499565124511719</v>
      </c>
      <c r="Y223" s="160">
        <v>57497</v>
      </c>
      <c r="Z223" s="266">
        <v>99.949562072753906</v>
      </c>
      <c r="AA223" s="160">
        <v>12678</v>
      </c>
      <c r="AB223" s="266">
        <v>99.818580627441406</v>
      </c>
      <c r="AC223" s="160">
        <v>4863</v>
      </c>
      <c r="AD223" s="266">
        <v>0.30845156311988831</v>
      </c>
      <c r="AE223" s="160">
        <v>466</v>
      </c>
      <c r="AF223" s="266">
        <v>98.497856140136719</v>
      </c>
      <c r="AG223" s="160">
        <v>57344</v>
      </c>
      <c r="AH223" s="266">
        <v>0.2877371609210968</v>
      </c>
      <c r="AI223" s="160">
        <v>537</v>
      </c>
      <c r="AJ223" s="266">
        <v>91.061454772949219</v>
      </c>
      <c r="AK223" s="266">
        <v>2.1052403450012207</v>
      </c>
      <c r="AL223" s="266">
        <v>0.10114553570747375</v>
      </c>
      <c r="AM223" s="266">
        <v>0</v>
      </c>
      <c r="AN223" s="266">
        <v>0</v>
      </c>
      <c r="AO223" s="157">
        <v>0</v>
      </c>
      <c r="AP223" s="157">
        <v>0</v>
      </c>
      <c r="AQ223" s="157">
        <v>0</v>
      </c>
      <c r="AR223" s="157">
        <v>0</v>
      </c>
      <c r="AS223" s="157">
        <v>0</v>
      </c>
      <c r="AT223" s="157">
        <v>0</v>
      </c>
      <c r="AU223" s="157">
        <v>0</v>
      </c>
      <c r="AV223" s="157">
        <v>0</v>
      </c>
      <c r="AW223" s="159">
        <v>0</v>
      </c>
      <c r="AX223" s="159">
        <v>0</v>
      </c>
      <c r="AY223" s="159">
        <v>1</v>
      </c>
      <c r="AZ223" s="159">
        <v>1</v>
      </c>
      <c r="BA223" s="159">
        <v>0</v>
      </c>
      <c r="BB223" s="159">
        <v>0</v>
      </c>
      <c r="BC223" s="160">
        <v>18</v>
      </c>
      <c r="BD223" s="160">
        <v>154</v>
      </c>
    </row>
    <row r="224" spans="1:56" x14ac:dyDescent="0.25">
      <c r="A224" s="9">
        <v>41902</v>
      </c>
      <c r="B224" s="151" t="s">
        <v>83</v>
      </c>
      <c r="C224" s="151" t="s">
        <v>86</v>
      </c>
      <c r="D224" s="152" t="s">
        <v>120</v>
      </c>
      <c r="E224" s="160">
        <v>46</v>
      </c>
      <c r="F224" s="160">
        <v>141</v>
      </c>
      <c r="G224" s="266">
        <v>21.445898056030273</v>
      </c>
      <c r="H224" s="266">
        <v>2.0800000056624413E-2</v>
      </c>
      <c r="I224" s="266">
        <v>110430.765625</v>
      </c>
      <c r="J224" s="157">
        <v>0</v>
      </c>
      <c r="K224" s="160">
        <v>31202</v>
      </c>
      <c r="L224" s="266">
        <v>79.216072082519531</v>
      </c>
      <c r="M224" s="160">
        <v>153570</v>
      </c>
      <c r="N224" s="266">
        <v>0</v>
      </c>
      <c r="O224" s="160">
        <v>3938</v>
      </c>
      <c r="P224" s="266">
        <v>0</v>
      </c>
      <c r="Q224" s="160">
        <v>4666</v>
      </c>
      <c r="R224" s="266">
        <v>99.871406555175781</v>
      </c>
      <c r="S224" s="160">
        <v>26931</v>
      </c>
      <c r="T224" s="266">
        <v>99.896034240722656</v>
      </c>
      <c r="U224" s="266">
        <v>99.440643310546875</v>
      </c>
      <c r="V224" s="266">
        <v>99.704841613769531</v>
      </c>
      <c r="W224" s="266">
        <v>99.312767028808594</v>
      </c>
      <c r="X224" s="266">
        <v>99.601181030273437</v>
      </c>
      <c r="Y224" s="160">
        <v>60679</v>
      </c>
      <c r="Z224" s="266">
        <v>99.93243408203125</v>
      </c>
      <c r="AA224" s="160">
        <v>15219</v>
      </c>
      <c r="AB224" s="266">
        <v>99.816017150878906</v>
      </c>
      <c r="AC224" s="160">
        <v>1598</v>
      </c>
      <c r="AD224" s="266">
        <v>0.25031289458274841</v>
      </c>
      <c r="AE224" s="160">
        <v>160</v>
      </c>
      <c r="AF224" s="266">
        <v>83.75</v>
      </c>
      <c r="AG224" s="160">
        <v>37307</v>
      </c>
      <c r="AH224" s="266">
        <v>0.41547161340713501</v>
      </c>
      <c r="AI224" s="160">
        <v>329</v>
      </c>
      <c r="AJ224" s="266">
        <v>98.480239868164062</v>
      </c>
      <c r="AK224" s="266">
        <v>2.0015881061553955</v>
      </c>
      <c r="AL224" s="266">
        <v>8.3922699093818665E-2</v>
      </c>
      <c r="AM224" s="266">
        <v>0</v>
      </c>
      <c r="AN224" s="266">
        <v>0</v>
      </c>
      <c r="AO224" s="157">
        <v>0</v>
      </c>
      <c r="AP224" s="157">
        <v>0</v>
      </c>
      <c r="AQ224" s="157">
        <v>0</v>
      </c>
      <c r="AR224" s="157">
        <v>0</v>
      </c>
      <c r="AS224" s="157">
        <v>0</v>
      </c>
      <c r="AT224" s="157">
        <v>0</v>
      </c>
      <c r="AU224" s="157">
        <v>0</v>
      </c>
      <c r="AV224" s="157">
        <v>0</v>
      </c>
      <c r="AW224" s="159">
        <v>0</v>
      </c>
      <c r="AX224" s="159">
        <v>0</v>
      </c>
      <c r="AY224" s="159">
        <v>0</v>
      </c>
      <c r="AZ224" s="159">
        <v>0</v>
      </c>
      <c r="BA224" s="159">
        <v>0</v>
      </c>
      <c r="BB224" s="159">
        <v>0</v>
      </c>
      <c r="BC224" s="160">
        <v>20</v>
      </c>
      <c r="BD224" s="160">
        <v>132</v>
      </c>
    </row>
    <row r="225" spans="1:56" x14ac:dyDescent="0.25">
      <c r="A225" s="9">
        <v>41902</v>
      </c>
      <c r="B225" s="117" t="s">
        <v>85</v>
      </c>
      <c r="C225" s="117" t="s">
        <v>86</v>
      </c>
      <c r="D225" s="121">
        <v>3</v>
      </c>
      <c r="E225" s="89">
        <v>134</v>
      </c>
      <c r="F225" s="89">
        <v>434</v>
      </c>
      <c r="G225" s="263">
        <v>46.854095458984375</v>
      </c>
      <c r="H225" s="263">
        <v>4.19999985024333E-3</v>
      </c>
      <c r="I225" s="263">
        <v>447263.6875</v>
      </c>
      <c r="J225" s="88">
        <v>0</v>
      </c>
      <c r="K225" s="89">
        <v>52221</v>
      </c>
      <c r="L225" s="263">
        <v>108.97531890869141</v>
      </c>
      <c r="M225" s="124">
        <v>146246</v>
      </c>
      <c r="N225" s="248">
        <v>0</v>
      </c>
      <c r="O225" s="124">
        <v>3625</v>
      </c>
      <c r="P225" s="248">
        <v>0</v>
      </c>
      <c r="Q225" s="124">
        <v>13399</v>
      </c>
      <c r="R225" s="248">
        <v>99.888053894042969</v>
      </c>
      <c r="S225" s="124">
        <v>104858</v>
      </c>
      <c r="T225" s="248">
        <v>99.913215637207031</v>
      </c>
      <c r="U225" s="248">
        <v>99.668968200683594</v>
      </c>
      <c r="V225" s="248">
        <v>99.885810852050781</v>
      </c>
      <c r="W225" s="248">
        <v>99.557395935058594</v>
      </c>
      <c r="X225" s="248">
        <v>99.799125671386719</v>
      </c>
      <c r="Y225" s="124">
        <v>251064</v>
      </c>
      <c r="Z225" s="248">
        <v>99.882499694824219</v>
      </c>
      <c r="AA225" s="124">
        <v>53749</v>
      </c>
      <c r="AB225" s="248">
        <v>99.693016052246094</v>
      </c>
      <c r="AC225" s="124">
        <v>3628</v>
      </c>
      <c r="AD225" s="248">
        <v>0.13781698048114777</v>
      </c>
      <c r="AE225" s="124">
        <v>266</v>
      </c>
      <c r="AF225" s="248">
        <v>93.609024047851563</v>
      </c>
      <c r="AG225" s="124">
        <v>147028</v>
      </c>
      <c r="AH225" s="248">
        <v>0.28634002804756165</v>
      </c>
      <c r="AI225" s="124">
        <v>1162</v>
      </c>
      <c r="AJ225" s="248">
        <v>95.26678466796875</v>
      </c>
      <c r="AK225" s="248">
        <v>1.7710829973220825</v>
      </c>
      <c r="AL225" s="248">
        <v>9.1896101832389832E-2</v>
      </c>
      <c r="AM225" s="269">
        <v>0</v>
      </c>
      <c r="AN225" s="269">
        <v>0</v>
      </c>
      <c r="AO225" s="119">
        <v>0</v>
      </c>
      <c r="AP225" s="119">
        <v>0</v>
      </c>
      <c r="AQ225" s="119">
        <v>0</v>
      </c>
      <c r="AR225" s="119">
        <v>0</v>
      </c>
      <c r="AS225" s="119">
        <v>0</v>
      </c>
      <c r="AT225" s="119">
        <v>0</v>
      </c>
      <c r="AU225" s="119">
        <v>0</v>
      </c>
      <c r="AV225" s="119">
        <v>0</v>
      </c>
      <c r="AW225" s="124">
        <v>0</v>
      </c>
      <c r="AX225" s="124">
        <v>0</v>
      </c>
      <c r="AY225" s="124">
        <v>0</v>
      </c>
      <c r="AZ225" s="124">
        <v>0</v>
      </c>
      <c r="BA225" s="124">
        <v>0</v>
      </c>
      <c r="BB225" s="124">
        <v>0</v>
      </c>
      <c r="BC225" s="124">
        <v>66</v>
      </c>
      <c r="BD225" s="124">
        <v>407</v>
      </c>
    </row>
    <row r="226" spans="1:56" x14ac:dyDescent="0.25">
      <c r="A226" s="9">
        <v>41902</v>
      </c>
      <c r="B226" s="118" t="s">
        <v>84</v>
      </c>
      <c r="C226" s="118" t="s">
        <v>87</v>
      </c>
      <c r="D226" s="122">
        <v>2</v>
      </c>
      <c r="E226" s="153">
        <v>194</v>
      </c>
      <c r="F226" s="153">
        <v>581</v>
      </c>
      <c r="G226" s="264">
        <v>78.85000000000008</v>
      </c>
      <c r="H226" s="264">
        <v>0</v>
      </c>
      <c r="I226" s="264">
        <v>809858.51973990025</v>
      </c>
      <c r="J226" s="91">
        <v>0</v>
      </c>
      <c r="K226" s="153">
        <v>124767</v>
      </c>
      <c r="L226" s="264">
        <v>90.567214965820312</v>
      </c>
      <c r="M226" s="133">
        <v>332737</v>
      </c>
      <c r="N226" s="267">
        <v>0</v>
      </c>
      <c r="O226" s="133">
        <v>4581</v>
      </c>
      <c r="P226" s="267">
        <v>0</v>
      </c>
      <c r="Q226" s="133">
        <v>3838</v>
      </c>
      <c r="R226" s="267">
        <v>99.817613340281397</v>
      </c>
      <c r="S226" s="133">
        <v>257256</v>
      </c>
      <c r="T226" s="267">
        <v>99.977843082377078</v>
      </c>
      <c r="U226" s="267">
        <v>99.803536345776038</v>
      </c>
      <c r="V226" s="267">
        <v>99.831999447010702</v>
      </c>
      <c r="W226" s="267">
        <v>99.621508009553921</v>
      </c>
      <c r="X226" s="267">
        <v>99.809879753131924</v>
      </c>
      <c r="Y226" s="133">
        <v>1125209</v>
      </c>
      <c r="Z226" s="267">
        <v>99.882066353895141</v>
      </c>
      <c r="AA226" s="133">
        <v>568</v>
      </c>
      <c r="AB226" s="267">
        <v>88.556338028169009</v>
      </c>
      <c r="AC226" s="133">
        <v>4085</v>
      </c>
      <c r="AD226" s="267">
        <v>0.34271725826193389</v>
      </c>
      <c r="AE226" s="133">
        <v>400</v>
      </c>
      <c r="AF226" s="267">
        <v>97.75</v>
      </c>
      <c r="AG226" s="133">
        <v>329662</v>
      </c>
      <c r="AH226" s="267">
        <v>0.15986070581383358</v>
      </c>
      <c r="AI226" s="133">
        <v>1442</v>
      </c>
      <c r="AJ226" s="267">
        <v>95.908460471567267</v>
      </c>
      <c r="AK226" s="267">
        <v>4.2192638393298072</v>
      </c>
      <c r="AL226" s="267">
        <v>0.33047619047619048</v>
      </c>
      <c r="AM226" s="270">
        <v>0</v>
      </c>
      <c r="AN226" s="270">
        <v>0</v>
      </c>
      <c r="AO226" s="120">
        <v>0</v>
      </c>
      <c r="AP226" s="120">
        <v>0</v>
      </c>
      <c r="AQ226" s="120">
        <v>0</v>
      </c>
      <c r="AR226" s="120">
        <v>0</v>
      </c>
      <c r="AS226" s="120">
        <v>0</v>
      </c>
      <c r="AT226" s="120">
        <v>0</v>
      </c>
      <c r="AU226" s="120">
        <v>0</v>
      </c>
      <c r="AV226" s="120">
        <v>0</v>
      </c>
      <c r="AW226" s="133">
        <v>0</v>
      </c>
      <c r="AX226" s="133">
        <v>0</v>
      </c>
      <c r="AY226" s="133">
        <v>2</v>
      </c>
      <c r="AZ226" s="133">
        <v>0</v>
      </c>
      <c r="BA226" s="133">
        <v>0</v>
      </c>
      <c r="BB226" s="133">
        <v>0</v>
      </c>
      <c r="BC226" s="133">
        <v>1140</v>
      </c>
      <c r="BD226" s="133">
        <v>1687</v>
      </c>
    </row>
    <row r="227" spans="1:56" x14ac:dyDescent="0.25">
      <c r="A227" s="9">
        <v>41901</v>
      </c>
      <c r="B227" s="117" t="s">
        <v>17</v>
      </c>
      <c r="C227" s="117"/>
      <c r="D227" s="121">
        <v>4</v>
      </c>
      <c r="E227" s="89">
        <v>846</v>
      </c>
      <c r="F227" s="89">
        <v>2908</v>
      </c>
      <c r="G227" s="263">
        <v>925.15383628845223</v>
      </c>
      <c r="H227" s="263">
        <v>0.74610000103712082</v>
      </c>
      <c r="I227" s="263">
        <v>2427970.41960706</v>
      </c>
      <c r="J227" s="88"/>
      <c r="K227" s="89">
        <v>1294614</v>
      </c>
      <c r="L227" s="263">
        <v>93.538151302464669</v>
      </c>
      <c r="M227" s="124">
        <v>1623257</v>
      </c>
      <c r="N227" s="248">
        <v>4.3123178048246107E-4</v>
      </c>
      <c r="O227" s="124">
        <v>82913</v>
      </c>
      <c r="P227" s="248">
        <v>0</v>
      </c>
      <c r="Q227" s="124">
        <v>149095</v>
      </c>
      <c r="R227" s="248">
        <v>99.762568271401193</v>
      </c>
      <c r="S227" s="124">
        <v>1111600</v>
      </c>
      <c r="T227" s="248">
        <v>99.624505073009274</v>
      </c>
      <c r="U227" s="248">
        <v>99.762933467151726</v>
      </c>
      <c r="V227" s="248">
        <v>99.798613789476732</v>
      </c>
      <c r="W227" s="248">
        <v>99.526064609719796</v>
      </c>
      <c r="X227" s="248">
        <v>99.423875057490193</v>
      </c>
      <c r="Y227" s="124">
        <v>3231837</v>
      </c>
      <c r="Z227" s="248">
        <v>99.894920380752097</v>
      </c>
      <c r="AA227" s="124">
        <v>291737</v>
      </c>
      <c r="AB227" s="248">
        <v>99.837525366504423</v>
      </c>
      <c r="AC227" s="124">
        <v>80778</v>
      </c>
      <c r="AD227" s="248">
        <v>0.28844487630300314</v>
      </c>
      <c r="AE227" s="124">
        <v>5460</v>
      </c>
      <c r="AF227" s="248">
        <v>98.040292832091609</v>
      </c>
      <c r="AG227" s="124">
        <v>1507359</v>
      </c>
      <c r="AH227" s="248">
        <v>0.1732832067557922</v>
      </c>
      <c r="AI227" s="124">
        <v>14032</v>
      </c>
      <c r="AJ227" s="248">
        <v>94.797604664157703</v>
      </c>
      <c r="AK227" s="248">
        <v>2.1553970420053052</v>
      </c>
      <c r="AL227" s="248">
        <v>9.9589085441369268E-2</v>
      </c>
      <c r="AM227" s="269"/>
      <c r="AN227" s="269"/>
      <c r="AO227" s="119"/>
      <c r="AP227" s="119"/>
      <c r="AQ227" s="119"/>
      <c r="AR227" s="119"/>
      <c r="AS227" s="119"/>
      <c r="AT227" s="119"/>
      <c r="AU227" s="119"/>
      <c r="AV227" s="119"/>
      <c r="AW227" s="124">
        <v>0</v>
      </c>
      <c r="AX227" s="124">
        <v>0</v>
      </c>
      <c r="AY227" s="124">
        <v>4</v>
      </c>
      <c r="AZ227" s="124">
        <v>1</v>
      </c>
      <c r="BA227" s="124">
        <v>0</v>
      </c>
      <c r="BB227" s="124">
        <v>0</v>
      </c>
      <c r="BC227" s="124">
        <v>1406</v>
      </c>
      <c r="BD227" s="124">
        <v>3884</v>
      </c>
    </row>
    <row r="228" spans="1:56" x14ac:dyDescent="0.25">
      <c r="A228" s="9">
        <v>41901</v>
      </c>
      <c r="B228" s="118" t="s">
        <v>88</v>
      </c>
      <c r="C228" s="118"/>
      <c r="D228" s="122">
        <v>3</v>
      </c>
      <c r="E228" s="153">
        <v>652</v>
      </c>
      <c r="F228" s="153">
        <v>2327</v>
      </c>
      <c r="G228" s="264">
        <v>834.36383628845215</v>
      </c>
      <c r="H228" s="264">
        <v>0.74610000103712082</v>
      </c>
      <c r="I228" s="264">
        <v>1666847.69140625</v>
      </c>
      <c r="J228" s="91"/>
      <c r="K228" s="153">
        <v>1158869</v>
      </c>
      <c r="L228" s="264">
        <v>93.927268593824095</v>
      </c>
      <c r="M228" s="133">
        <v>1221143</v>
      </c>
      <c r="N228" s="267">
        <v>5.7323344300431512E-4</v>
      </c>
      <c r="O228" s="133">
        <v>77764</v>
      </c>
      <c r="P228" s="267">
        <v>0</v>
      </c>
      <c r="Q228" s="133">
        <v>144617</v>
      </c>
      <c r="R228" s="267">
        <v>99.756599268582264</v>
      </c>
      <c r="S228" s="133">
        <v>802511</v>
      </c>
      <c r="T228" s="267">
        <v>99.492343206706337</v>
      </c>
      <c r="U228" s="267">
        <v>99.765239732549134</v>
      </c>
      <c r="V228" s="267">
        <v>99.795354372145312</v>
      </c>
      <c r="W228" s="267">
        <v>99.522410409339443</v>
      </c>
      <c r="X228" s="267">
        <v>99.288736476283631</v>
      </c>
      <c r="Y228" s="133">
        <v>1383098</v>
      </c>
      <c r="Z228" s="267">
        <v>99.91063525402302</v>
      </c>
      <c r="AA228" s="133">
        <v>291034</v>
      </c>
      <c r="AB228" s="267">
        <v>99.848815388744612</v>
      </c>
      <c r="AC228" s="133">
        <v>76097</v>
      </c>
      <c r="AD228" s="267">
        <v>0.29173292269082868</v>
      </c>
      <c r="AE228" s="133">
        <v>4960</v>
      </c>
      <c r="AF228" s="267">
        <v>97.983870738552469</v>
      </c>
      <c r="AG228" s="133">
        <v>1109245</v>
      </c>
      <c r="AH228" s="267">
        <v>0.17516418938305259</v>
      </c>
      <c r="AI228" s="133">
        <v>12238</v>
      </c>
      <c r="AJ228" s="267">
        <v>94.794900199988632</v>
      </c>
      <c r="AK228" s="267">
        <v>1.9968314369519551</v>
      </c>
      <c r="AL228" s="267">
        <v>7.6534009228150054E-2</v>
      </c>
      <c r="AM228" s="270"/>
      <c r="AN228" s="270"/>
      <c r="AO228" s="120"/>
      <c r="AP228" s="120"/>
      <c r="AQ228" s="120"/>
      <c r="AR228" s="120"/>
      <c r="AS228" s="120"/>
      <c r="AT228" s="120"/>
      <c r="AU228" s="120"/>
      <c r="AV228" s="120"/>
      <c r="AW228" s="133">
        <v>0</v>
      </c>
      <c r="AX228" s="133">
        <v>0</v>
      </c>
      <c r="AY228" s="133">
        <v>3</v>
      </c>
      <c r="AZ228" s="133">
        <v>1</v>
      </c>
      <c r="BA228" s="133">
        <v>0</v>
      </c>
      <c r="BB228" s="133">
        <v>0</v>
      </c>
      <c r="BC228" s="133">
        <v>306</v>
      </c>
      <c r="BD228" s="133">
        <v>2232</v>
      </c>
    </row>
    <row r="229" spans="1:56" x14ac:dyDescent="0.25">
      <c r="A229" s="9">
        <v>41901</v>
      </c>
      <c r="B229" s="146" t="s">
        <v>89</v>
      </c>
      <c r="C229" s="146"/>
      <c r="D229" s="147">
        <v>1</v>
      </c>
      <c r="E229" s="136">
        <v>194</v>
      </c>
      <c r="F229" s="136">
        <v>581</v>
      </c>
      <c r="G229" s="265">
        <v>90.790000000000106</v>
      </c>
      <c r="H229" s="265">
        <v>0</v>
      </c>
      <c r="I229" s="265">
        <v>761122.72820081003</v>
      </c>
      <c r="J229" s="137"/>
      <c r="K229" s="136">
        <v>135745</v>
      </c>
      <c r="L229" s="265">
        <v>90.216217041015625</v>
      </c>
      <c r="M229" s="145">
        <v>402114</v>
      </c>
      <c r="N229" s="250">
        <v>0</v>
      </c>
      <c r="O229" s="145">
        <v>5149</v>
      </c>
      <c r="P229" s="250">
        <v>0</v>
      </c>
      <c r="Q229" s="145">
        <v>4478</v>
      </c>
      <c r="R229" s="250">
        <v>99.955337204108972</v>
      </c>
      <c r="S229" s="145">
        <v>309089</v>
      </c>
      <c r="T229" s="250">
        <v>99.967646858995309</v>
      </c>
      <c r="U229" s="250">
        <v>99.728102544183344</v>
      </c>
      <c r="V229" s="250">
        <v>99.808512014005984</v>
      </c>
      <c r="W229" s="250">
        <v>99.683561185298046</v>
      </c>
      <c r="X229" s="250">
        <v>99.776220825379411</v>
      </c>
      <c r="Y229" s="145">
        <v>1848739</v>
      </c>
      <c r="Z229" s="250">
        <v>99.883163605030234</v>
      </c>
      <c r="AA229" s="145">
        <v>703</v>
      </c>
      <c r="AB229" s="250">
        <v>95.163584637268855</v>
      </c>
      <c r="AC229" s="145">
        <v>4681</v>
      </c>
      <c r="AD229" s="250">
        <v>0.23499252296517839</v>
      </c>
      <c r="AE229" s="145">
        <v>500</v>
      </c>
      <c r="AF229" s="250">
        <v>98.6</v>
      </c>
      <c r="AG229" s="145">
        <v>398114</v>
      </c>
      <c r="AH229" s="250">
        <v>0.16804231953661514</v>
      </c>
      <c r="AI229" s="145">
        <v>1794</v>
      </c>
      <c r="AJ229" s="250">
        <v>94.81605351170569</v>
      </c>
      <c r="AK229" s="250">
        <v>4.0581843026455031</v>
      </c>
      <c r="AL229" s="250">
        <v>0.37624999999999997</v>
      </c>
      <c r="AM229" s="271"/>
      <c r="AN229" s="271"/>
      <c r="AO229" s="148"/>
      <c r="AP229" s="148"/>
      <c r="AQ229" s="148"/>
      <c r="AR229" s="148"/>
      <c r="AS229" s="148"/>
      <c r="AT229" s="148"/>
      <c r="AU229" s="148"/>
      <c r="AV229" s="148"/>
      <c r="AW229" s="145">
        <v>0</v>
      </c>
      <c r="AX229" s="145">
        <v>0</v>
      </c>
      <c r="AY229" s="145">
        <v>1</v>
      </c>
      <c r="AZ229" s="145">
        <v>0</v>
      </c>
      <c r="BA229" s="145">
        <v>0</v>
      </c>
      <c r="BB229" s="145">
        <v>0</v>
      </c>
      <c r="BC229" s="145">
        <v>1100</v>
      </c>
      <c r="BD229" s="145">
        <v>1652</v>
      </c>
    </row>
    <row r="230" spans="1:56" x14ac:dyDescent="0.25">
      <c r="A230" s="9">
        <v>41901</v>
      </c>
      <c r="B230" s="149" t="s">
        <v>75</v>
      </c>
      <c r="C230" s="149" t="s">
        <v>86</v>
      </c>
      <c r="D230" s="150" t="s">
        <v>118</v>
      </c>
      <c r="E230" s="153">
        <v>39</v>
      </c>
      <c r="F230" s="153">
        <v>181</v>
      </c>
      <c r="G230" s="264">
        <v>186.20411682128906</v>
      </c>
      <c r="H230" s="264">
        <v>0.11669999361038208</v>
      </c>
      <c r="I230" s="264">
        <v>115440.2421875</v>
      </c>
      <c r="J230" s="92">
        <v>0</v>
      </c>
      <c r="K230" s="153">
        <v>199227</v>
      </c>
      <c r="L230" s="264">
        <v>97.010444641113281</v>
      </c>
      <c r="M230" s="153">
        <v>156465</v>
      </c>
      <c r="N230" s="264">
        <v>0</v>
      </c>
      <c r="O230" s="153">
        <v>20035</v>
      </c>
      <c r="P230" s="264">
        <v>0</v>
      </c>
      <c r="Q230" s="153">
        <v>33052</v>
      </c>
      <c r="R230" s="264">
        <v>99.509864807128906</v>
      </c>
      <c r="S230" s="153">
        <v>117365</v>
      </c>
      <c r="T230" s="264">
        <v>99.850044250488281</v>
      </c>
      <c r="U230" s="264">
        <v>99.735466003417969</v>
      </c>
      <c r="V230" s="264">
        <v>99.649124145507813</v>
      </c>
      <c r="W230" s="264">
        <v>99.246627807617188</v>
      </c>
      <c r="X230" s="264">
        <v>99.49969482421875</v>
      </c>
      <c r="Y230" s="153">
        <v>176856</v>
      </c>
      <c r="Z230" s="264">
        <v>99.943458557128906</v>
      </c>
      <c r="AA230" s="153">
        <v>34215</v>
      </c>
      <c r="AB230" s="264">
        <v>99.850944519042969</v>
      </c>
      <c r="AC230" s="153">
        <v>20079</v>
      </c>
      <c r="AD230" s="264">
        <v>0.34364262223243713</v>
      </c>
      <c r="AE230" s="153">
        <v>1840</v>
      </c>
      <c r="AF230" s="264">
        <v>97.608695983886719</v>
      </c>
      <c r="AG230" s="153">
        <v>156048</v>
      </c>
      <c r="AH230" s="264">
        <v>0.12880651652812958</v>
      </c>
      <c r="AI230" s="153">
        <v>3155</v>
      </c>
      <c r="AJ230" s="264">
        <v>95.023773193359375</v>
      </c>
      <c r="AK230" s="264">
        <v>2.0252575874328613</v>
      </c>
      <c r="AL230" s="264">
        <v>7.2627067565917969E-2</v>
      </c>
      <c r="AM230" s="264">
        <v>0</v>
      </c>
      <c r="AN230" s="264">
        <v>0</v>
      </c>
      <c r="AO230" s="92">
        <v>0</v>
      </c>
      <c r="AP230" s="92">
        <v>0</v>
      </c>
      <c r="AQ230" s="92">
        <v>0</v>
      </c>
      <c r="AR230" s="92">
        <v>0</v>
      </c>
      <c r="AS230" s="92">
        <v>0</v>
      </c>
      <c r="AT230" s="92">
        <v>0</v>
      </c>
      <c r="AU230" s="92">
        <v>0</v>
      </c>
      <c r="AV230" s="92">
        <v>0</v>
      </c>
      <c r="AW230" s="93">
        <v>0</v>
      </c>
      <c r="AX230" s="93">
        <v>0</v>
      </c>
      <c r="AY230" s="93">
        <v>0</v>
      </c>
      <c r="AZ230" s="93">
        <v>0</v>
      </c>
      <c r="BA230" s="93">
        <v>0</v>
      </c>
      <c r="BB230" s="93">
        <v>0</v>
      </c>
      <c r="BC230" s="153">
        <v>27</v>
      </c>
      <c r="BD230" s="153">
        <v>175</v>
      </c>
    </row>
    <row r="231" spans="1:56" x14ac:dyDescent="0.25">
      <c r="A231" s="9">
        <v>41901</v>
      </c>
      <c r="B231" s="149" t="s">
        <v>76</v>
      </c>
      <c r="C231" s="149" t="s">
        <v>86</v>
      </c>
      <c r="D231" s="150" t="s">
        <v>119</v>
      </c>
      <c r="E231" s="153">
        <v>52</v>
      </c>
      <c r="F231" s="153">
        <v>172</v>
      </c>
      <c r="G231" s="264">
        <v>67.44549560546875</v>
      </c>
      <c r="H231" s="264">
        <v>2.0800000056624413E-2</v>
      </c>
      <c r="I231" s="264">
        <v>104183.828125</v>
      </c>
      <c r="J231" s="92">
        <v>0</v>
      </c>
      <c r="K231" s="153">
        <v>78193</v>
      </c>
      <c r="L231" s="264">
        <v>86.198249816894531</v>
      </c>
      <c r="M231" s="153">
        <v>86814</v>
      </c>
      <c r="N231" s="264">
        <v>0</v>
      </c>
      <c r="O231" s="153">
        <v>5496</v>
      </c>
      <c r="P231" s="264">
        <v>0</v>
      </c>
      <c r="Q231" s="153">
        <v>11610</v>
      </c>
      <c r="R231" s="264">
        <v>99.707145690917969</v>
      </c>
      <c r="S231" s="153">
        <v>63311</v>
      </c>
      <c r="T231" s="264">
        <v>99.49298095703125</v>
      </c>
      <c r="U231" s="264">
        <v>99.818046569824219</v>
      </c>
      <c r="V231" s="264">
        <v>99.818000793457031</v>
      </c>
      <c r="W231" s="264">
        <v>99.525726318359375</v>
      </c>
      <c r="X231" s="264">
        <v>99.311904907226563</v>
      </c>
      <c r="Y231" s="153">
        <v>73498</v>
      </c>
      <c r="Z231" s="264">
        <v>99.937416076660156</v>
      </c>
      <c r="AA231" s="153">
        <v>14984</v>
      </c>
      <c r="AB231" s="264">
        <v>99.906570434570313</v>
      </c>
      <c r="AC231" s="153">
        <v>5510</v>
      </c>
      <c r="AD231" s="264">
        <v>0.2722322940826416</v>
      </c>
      <c r="AE231" s="153">
        <v>93</v>
      </c>
      <c r="AF231" s="264">
        <v>95.698921203613281</v>
      </c>
      <c r="AG231" s="153">
        <v>86431</v>
      </c>
      <c r="AH231" s="264">
        <v>0.13652509450912476</v>
      </c>
      <c r="AI231" s="153">
        <v>668</v>
      </c>
      <c r="AJ231" s="264">
        <v>91.916168212890625</v>
      </c>
      <c r="AK231" s="264">
        <v>2.1246178150177002</v>
      </c>
      <c r="AL231" s="264">
        <v>8.6083114147186279E-2</v>
      </c>
      <c r="AM231" s="264">
        <v>0</v>
      </c>
      <c r="AN231" s="264">
        <v>0</v>
      </c>
      <c r="AO231" s="92">
        <v>0</v>
      </c>
      <c r="AP231" s="92">
        <v>0</v>
      </c>
      <c r="AQ231" s="92">
        <v>0</v>
      </c>
      <c r="AR231" s="92">
        <v>0</v>
      </c>
      <c r="AS231" s="92">
        <v>0</v>
      </c>
      <c r="AT231" s="92">
        <v>0</v>
      </c>
      <c r="AU231" s="92">
        <v>0</v>
      </c>
      <c r="AV231" s="92">
        <v>0</v>
      </c>
      <c r="AW231" s="93">
        <v>0</v>
      </c>
      <c r="AX231" s="93">
        <v>0</v>
      </c>
      <c r="AY231" s="93">
        <v>0</v>
      </c>
      <c r="AZ231" s="93">
        <v>0</v>
      </c>
      <c r="BA231" s="93">
        <v>0</v>
      </c>
      <c r="BB231" s="93">
        <v>0</v>
      </c>
      <c r="BC231" s="153">
        <v>14</v>
      </c>
      <c r="BD231" s="153">
        <v>160</v>
      </c>
    </row>
    <row r="232" spans="1:56" x14ac:dyDescent="0.25">
      <c r="A232" s="9">
        <v>41901</v>
      </c>
      <c r="B232" s="149" t="s">
        <v>77</v>
      </c>
      <c r="C232" s="149" t="s">
        <v>86</v>
      </c>
      <c r="D232" s="150" t="s">
        <v>118</v>
      </c>
      <c r="E232" s="153">
        <v>65</v>
      </c>
      <c r="F232" s="153">
        <v>349</v>
      </c>
      <c r="G232" s="264">
        <v>108.82056427001953</v>
      </c>
      <c r="H232" s="264">
        <v>0.13760000467300415</v>
      </c>
      <c r="I232" s="264">
        <v>215814.96875</v>
      </c>
      <c r="J232" s="92">
        <v>0</v>
      </c>
      <c r="K232" s="153">
        <v>134718</v>
      </c>
      <c r="L232" s="264">
        <v>96.931365966796875</v>
      </c>
      <c r="M232" s="153">
        <v>125690</v>
      </c>
      <c r="N232" s="264">
        <v>0</v>
      </c>
      <c r="O232" s="153">
        <v>9039</v>
      </c>
      <c r="P232" s="264">
        <v>0</v>
      </c>
      <c r="Q232" s="153">
        <v>18865</v>
      </c>
      <c r="R232" s="264">
        <v>99.93109130859375</v>
      </c>
      <c r="S232" s="153">
        <v>85091</v>
      </c>
      <c r="T232" s="264">
        <v>99.918907165527344</v>
      </c>
      <c r="U232" s="264">
        <v>99.856178283691406</v>
      </c>
      <c r="V232" s="264">
        <v>99.914871215820313</v>
      </c>
      <c r="W232" s="264">
        <v>99.787368774414063</v>
      </c>
      <c r="X232" s="264">
        <v>99.833847045898438</v>
      </c>
      <c r="Y232" s="153">
        <v>185052</v>
      </c>
      <c r="Z232" s="264">
        <v>99.884353637695313</v>
      </c>
      <c r="AA232" s="153">
        <v>36224</v>
      </c>
      <c r="AB232" s="264">
        <v>99.878532409667969</v>
      </c>
      <c r="AC232" s="153">
        <v>9078</v>
      </c>
      <c r="AD232" s="264">
        <v>0.26437541842460632</v>
      </c>
      <c r="AE232" s="153">
        <v>451</v>
      </c>
      <c r="AF232" s="264">
        <v>98.891349792480469</v>
      </c>
      <c r="AG232" s="153">
        <v>125555</v>
      </c>
      <c r="AH232" s="264">
        <v>0.14017760753631592</v>
      </c>
      <c r="AI232" s="153">
        <v>866</v>
      </c>
      <c r="AJ232" s="264">
        <v>90.762123107910156</v>
      </c>
      <c r="AK232" s="264">
        <v>2.2659306526184082</v>
      </c>
      <c r="AL232" s="264">
        <v>8.5398018360137939E-2</v>
      </c>
      <c r="AM232" s="264">
        <v>0</v>
      </c>
      <c r="AN232" s="264">
        <v>0</v>
      </c>
      <c r="AO232" s="92">
        <v>0</v>
      </c>
      <c r="AP232" s="92">
        <v>0</v>
      </c>
      <c r="AQ232" s="92">
        <v>0</v>
      </c>
      <c r="AR232" s="92">
        <v>0</v>
      </c>
      <c r="AS232" s="92">
        <v>0</v>
      </c>
      <c r="AT232" s="92">
        <v>0</v>
      </c>
      <c r="AU232" s="92">
        <v>0</v>
      </c>
      <c r="AV232" s="92">
        <v>0</v>
      </c>
      <c r="AW232" s="93">
        <v>0</v>
      </c>
      <c r="AX232" s="93">
        <v>0</v>
      </c>
      <c r="AY232" s="93">
        <v>0</v>
      </c>
      <c r="AZ232" s="93">
        <v>0</v>
      </c>
      <c r="BA232" s="93">
        <v>0</v>
      </c>
      <c r="BB232" s="93">
        <v>0</v>
      </c>
      <c r="BC232" s="153">
        <v>39</v>
      </c>
      <c r="BD232" s="153">
        <v>331</v>
      </c>
    </row>
    <row r="233" spans="1:56" x14ac:dyDescent="0.25">
      <c r="A233" s="9">
        <v>41901</v>
      </c>
      <c r="B233" s="149" t="s">
        <v>124</v>
      </c>
      <c r="C233" s="149" t="s">
        <v>86</v>
      </c>
      <c r="D233" s="150" t="s">
        <v>118</v>
      </c>
      <c r="E233" s="153">
        <v>42</v>
      </c>
      <c r="F233" s="153">
        <v>136</v>
      </c>
      <c r="G233" s="264">
        <v>38.491893768310547</v>
      </c>
      <c r="H233" s="264">
        <v>0.12080000340938568</v>
      </c>
      <c r="I233" s="264">
        <v>71328.5703125</v>
      </c>
      <c r="J233" s="92">
        <v>0</v>
      </c>
      <c r="K233" s="153">
        <v>134718</v>
      </c>
      <c r="L233" s="264">
        <v>96.931365966796875</v>
      </c>
      <c r="M233" s="153">
        <v>63546</v>
      </c>
      <c r="N233" s="264">
        <v>0</v>
      </c>
      <c r="O233" s="153">
        <v>3552</v>
      </c>
      <c r="P233" s="264">
        <v>0</v>
      </c>
      <c r="Q233" s="153">
        <v>6959</v>
      </c>
      <c r="R233" s="264">
        <v>99.928153991699219</v>
      </c>
      <c r="S233" s="153">
        <v>48194</v>
      </c>
      <c r="T233" s="264">
        <v>99.902481079101563</v>
      </c>
      <c r="U233" s="264">
        <v>99.859237670898438</v>
      </c>
      <c r="V233" s="264">
        <v>99.869384765625</v>
      </c>
      <c r="W233" s="264">
        <v>99.787490844726563</v>
      </c>
      <c r="X233" s="264">
        <v>99.771995544433594</v>
      </c>
      <c r="Y233" s="153">
        <v>77715</v>
      </c>
      <c r="Z233" s="264">
        <v>99.907356262207031</v>
      </c>
      <c r="AA233" s="153">
        <v>15006</v>
      </c>
      <c r="AB233" s="264">
        <v>99.920028686523438</v>
      </c>
      <c r="AC233" s="153">
        <v>3540</v>
      </c>
      <c r="AD233" s="264">
        <v>0.11299435049295425</v>
      </c>
      <c r="AE233" s="153">
        <v>263</v>
      </c>
      <c r="AF233" s="264">
        <v>98.85931396484375</v>
      </c>
      <c r="AG233" s="153">
        <v>63804</v>
      </c>
      <c r="AH233" s="264">
        <v>0.12695129215717316</v>
      </c>
      <c r="AI233" s="153">
        <v>947</v>
      </c>
      <c r="AJ233" s="264">
        <v>91.974655151367188</v>
      </c>
      <c r="AK233" s="264">
        <v>2.0064802169799805</v>
      </c>
      <c r="AL233" s="264">
        <v>8.0015435814857483E-2</v>
      </c>
      <c r="AM233" s="264">
        <v>0</v>
      </c>
      <c r="AN233" s="264">
        <v>0</v>
      </c>
      <c r="AO233" s="92">
        <v>0</v>
      </c>
      <c r="AP233" s="92">
        <v>0</v>
      </c>
      <c r="AQ233" s="92">
        <v>0</v>
      </c>
      <c r="AR233" s="92">
        <v>0</v>
      </c>
      <c r="AS233" s="92">
        <v>0</v>
      </c>
      <c r="AT233" s="92">
        <v>0</v>
      </c>
      <c r="AU233" s="92">
        <v>0</v>
      </c>
      <c r="AV233" s="92">
        <v>0</v>
      </c>
      <c r="AW233" s="93">
        <v>0</v>
      </c>
      <c r="AX233" s="93">
        <v>0</v>
      </c>
      <c r="AY233" s="93">
        <v>0</v>
      </c>
      <c r="AZ233" s="93">
        <v>0</v>
      </c>
      <c r="BA233" s="93">
        <v>0</v>
      </c>
      <c r="BB233" s="93">
        <v>0</v>
      </c>
      <c r="BC233" s="153">
        <v>19</v>
      </c>
      <c r="BD233" s="153">
        <v>129</v>
      </c>
    </row>
    <row r="234" spans="1:56" x14ac:dyDescent="0.25">
      <c r="A234" s="9">
        <v>41901</v>
      </c>
      <c r="B234" s="149" t="s">
        <v>78</v>
      </c>
      <c r="C234" s="149" t="s">
        <v>86</v>
      </c>
      <c r="D234" s="150" t="s">
        <v>118</v>
      </c>
      <c r="E234" s="153">
        <v>33</v>
      </c>
      <c r="F234" s="153">
        <v>106</v>
      </c>
      <c r="G234" s="264">
        <v>84.804107666015625</v>
      </c>
      <c r="H234" s="264">
        <v>1.679999940097332E-2</v>
      </c>
      <c r="I234" s="264">
        <v>57650.28515625</v>
      </c>
      <c r="J234" s="92">
        <v>0</v>
      </c>
      <c r="K234" s="153">
        <v>90574</v>
      </c>
      <c r="L234" s="264">
        <v>100.52442932128906</v>
      </c>
      <c r="M234" s="153">
        <v>80606</v>
      </c>
      <c r="N234" s="264">
        <v>4.9624098464846611E-3</v>
      </c>
      <c r="O234" s="153">
        <v>7969</v>
      </c>
      <c r="P234" s="264">
        <v>0</v>
      </c>
      <c r="Q234" s="153">
        <v>12341</v>
      </c>
      <c r="R234" s="264">
        <v>99.724494934082031</v>
      </c>
      <c r="S234" s="153">
        <v>55078</v>
      </c>
      <c r="T234" s="264">
        <v>98.166236877441406</v>
      </c>
      <c r="U234" s="264">
        <v>99.849418640136719</v>
      </c>
      <c r="V234" s="264">
        <v>99.869735717773437</v>
      </c>
      <c r="W234" s="264">
        <v>99.574325561523438</v>
      </c>
      <c r="X234" s="264">
        <v>98.038360595703125</v>
      </c>
      <c r="Y234" s="153">
        <v>70128</v>
      </c>
      <c r="Z234" s="264">
        <v>99.898757934570313</v>
      </c>
      <c r="AA234" s="153">
        <v>12053</v>
      </c>
      <c r="AB234" s="264">
        <v>99.717910766601562</v>
      </c>
      <c r="AC234" s="153">
        <v>7940</v>
      </c>
      <c r="AD234" s="264">
        <v>0.34005036950111389</v>
      </c>
      <c r="AE234" s="153">
        <v>416</v>
      </c>
      <c r="AF234" s="264">
        <v>96.875</v>
      </c>
      <c r="AG234" s="153">
        <v>80400</v>
      </c>
      <c r="AH234" s="264">
        <v>0.15671642124652863</v>
      </c>
      <c r="AI234" s="153">
        <v>755</v>
      </c>
      <c r="AJ234" s="264">
        <v>97.086090087890625</v>
      </c>
      <c r="AK234" s="264">
        <v>2.0301628112792969</v>
      </c>
      <c r="AL234" s="264">
        <v>7.6245300471782684E-2</v>
      </c>
      <c r="AM234" s="264">
        <v>0</v>
      </c>
      <c r="AN234" s="264">
        <v>0</v>
      </c>
      <c r="AO234" s="92">
        <v>0</v>
      </c>
      <c r="AP234" s="92">
        <v>0</v>
      </c>
      <c r="AQ234" s="92">
        <v>0</v>
      </c>
      <c r="AR234" s="92">
        <v>0</v>
      </c>
      <c r="AS234" s="92">
        <v>0</v>
      </c>
      <c r="AT234" s="92">
        <v>0</v>
      </c>
      <c r="AU234" s="92">
        <v>0</v>
      </c>
      <c r="AV234" s="92">
        <v>0</v>
      </c>
      <c r="AW234" s="93">
        <v>0</v>
      </c>
      <c r="AX234" s="93">
        <v>0</v>
      </c>
      <c r="AY234" s="93">
        <v>0</v>
      </c>
      <c r="AZ234" s="93">
        <v>0</v>
      </c>
      <c r="BA234" s="93">
        <v>0</v>
      </c>
      <c r="BB234" s="93">
        <v>0</v>
      </c>
      <c r="BC234" s="153">
        <v>12</v>
      </c>
      <c r="BD234" s="153">
        <v>101</v>
      </c>
    </row>
    <row r="235" spans="1:56" x14ac:dyDescent="0.25">
      <c r="A235" s="9">
        <v>41901</v>
      </c>
      <c r="B235" s="149" t="s">
        <v>79</v>
      </c>
      <c r="C235" s="149" t="s">
        <v>86</v>
      </c>
      <c r="D235" s="150" t="s">
        <v>119</v>
      </c>
      <c r="E235" s="153">
        <v>77</v>
      </c>
      <c r="F235" s="153">
        <v>264</v>
      </c>
      <c r="G235" s="264">
        <v>74.95062255859375</v>
      </c>
      <c r="H235" s="264">
        <v>0</v>
      </c>
      <c r="I235" s="264">
        <v>181558.859375</v>
      </c>
      <c r="J235" s="92">
        <v>0</v>
      </c>
      <c r="K235" s="153">
        <v>81594</v>
      </c>
      <c r="L235" s="264">
        <v>91.450355529785156</v>
      </c>
      <c r="M235" s="153">
        <v>152182</v>
      </c>
      <c r="N235" s="264">
        <v>0</v>
      </c>
      <c r="O235" s="153">
        <v>5801</v>
      </c>
      <c r="P235" s="264">
        <v>0</v>
      </c>
      <c r="Q235" s="153">
        <v>11169</v>
      </c>
      <c r="R235" s="264">
        <v>99.7672119140625</v>
      </c>
      <c r="S235" s="153">
        <v>115263</v>
      </c>
      <c r="T235" s="264">
        <v>99.081230163574219</v>
      </c>
      <c r="U235" s="264">
        <v>99.706947326660156</v>
      </c>
      <c r="V235" s="264">
        <v>99.723358154296875</v>
      </c>
      <c r="W235" s="264">
        <v>99.474838256835938</v>
      </c>
      <c r="X235" s="264">
        <v>98.80712890625</v>
      </c>
      <c r="Y235" s="153">
        <v>188358</v>
      </c>
      <c r="Z235" s="264">
        <v>99.899131774902344</v>
      </c>
      <c r="AA235" s="153">
        <v>41711</v>
      </c>
      <c r="AB235" s="264">
        <v>99.815399169921875</v>
      </c>
      <c r="AC235" s="153">
        <v>5905</v>
      </c>
      <c r="AD235" s="264">
        <v>0.23708721995353699</v>
      </c>
      <c r="AE235" s="153">
        <v>383</v>
      </c>
      <c r="AF235" s="264">
        <v>99.738906860351563</v>
      </c>
      <c r="AG235" s="153">
        <v>152235</v>
      </c>
      <c r="AH235" s="264">
        <v>0.15370972454547882</v>
      </c>
      <c r="AI235" s="153">
        <v>1527</v>
      </c>
      <c r="AJ235" s="264">
        <v>96.070724487304688</v>
      </c>
      <c r="AK235" s="264">
        <v>1.6319005489349365</v>
      </c>
      <c r="AL235" s="264">
        <v>6.3831448554992676E-2</v>
      </c>
      <c r="AM235" s="264">
        <v>0</v>
      </c>
      <c r="AN235" s="264">
        <v>0</v>
      </c>
      <c r="AO235" s="92">
        <v>0</v>
      </c>
      <c r="AP235" s="92">
        <v>0</v>
      </c>
      <c r="AQ235" s="92">
        <v>0</v>
      </c>
      <c r="AR235" s="92">
        <v>0</v>
      </c>
      <c r="AS235" s="92">
        <v>0</v>
      </c>
      <c r="AT235" s="92">
        <v>0</v>
      </c>
      <c r="AU235" s="92">
        <v>0</v>
      </c>
      <c r="AV235" s="92">
        <v>0</v>
      </c>
      <c r="AW235" s="93">
        <v>0</v>
      </c>
      <c r="AX235" s="93">
        <v>0</v>
      </c>
      <c r="AY235" s="93">
        <v>2</v>
      </c>
      <c r="AZ235" s="93">
        <v>0</v>
      </c>
      <c r="BA235" s="93">
        <v>0</v>
      </c>
      <c r="BB235" s="93">
        <v>0</v>
      </c>
      <c r="BC235" s="153">
        <v>47</v>
      </c>
      <c r="BD235" s="153">
        <v>258</v>
      </c>
    </row>
    <row r="236" spans="1:56" x14ac:dyDescent="0.25">
      <c r="A236" s="9">
        <v>41901</v>
      </c>
      <c r="B236" s="149" t="s">
        <v>80</v>
      </c>
      <c r="C236" s="149" t="s">
        <v>86</v>
      </c>
      <c r="D236" s="150" t="s">
        <v>119</v>
      </c>
      <c r="E236" s="153">
        <v>57</v>
      </c>
      <c r="F236" s="153">
        <v>180</v>
      </c>
      <c r="G236" s="264">
        <v>54.662601470947266</v>
      </c>
      <c r="H236" s="264">
        <v>0.10000000149011612</v>
      </c>
      <c r="I236" s="264">
        <v>113335.7109375</v>
      </c>
      <c r="J236" s="92">
        <v>0</v>
      </c>
      <c r="K236" s="153">
        <v>54793</v>
      </c>
      <c r="L236" s="264">
        <v>89.024147033691406</v>
      </c>
      <c r="M236" s="153">
        <v>87632</v>
      </c>
      <c r="N236" s="264">
        <v>0</v>
      </c>
      <c r="O236" s="153">
        <v>4757</v>
      </c>
      <c r="P236" s="264">
        <v>0</v>
      </c>
      <c r="Q236" s="153">
        <v>8036</v>
      </c>
      <c r="R236" s="264">
        <v>99.713790893554688</v>
      </c>
      <c r="S236" s="153">
        <v>62100</v>
      </c>
      <c r="T236" s="264">
        <v>98.768112182617188</v>
      </c>
      <c r="U236" s="264">
        <v>99.663650512695312</v>
      </c>
      <c r="V236" s="264">
        <v>99.817420959472656</v>
      </c>
      <c r="W236" s="264">
        <v>99.378402709960937</v>
      </c>
      <c r="X236" s="264">
        <v>98.587783813476563</v>
      </c>
      <c r="Y236" s="153">
        <v>78246</v>
      </c>
      <c r="Z236" s="264">
        <v>99.878585815429688</v>
      </c>
      <c r="AA236" s="153">
        <v>13501</v>
      </c>
      <c r="AB236" s="264">
        <v>99.89630126953125</v>
      </c>
      <c r="AC236" s="153">
        <v>4752</v>
      </c>
      <c r="AD236" s="264">
        <v>0.23148147761821747</v>
      </c>
      <c r="AE236" s="153">
        <v>225</v>
      </c>
      <c r="AF236" s="264">
        <v>96.888885498046875</v>
      </c>
      <c r="AG236" s="153">
        <v>87873</v>
      </c>
      <c r="AH236" s="264">
        <v>0.14907878637313843</v>
      </c>
      <c r="AI236" s="153">
        <v>997</v>
      </c>
      <c r="AJ236" s="264">
        <v>97.392173767089844</v>
      </c>
      <c r="AK236" s="264">
        <v>2.0493168830871582</v>
      </c>
      <c r="AL236" s="264">
        <v>7.17744380235672E-2</v>
      </c>
      <c r="AM236" s="264">
        <v>0</v>
      </c>
      <c r="AN236" s="264">
        <v>0</v>
      </c>
      <c r="AO236" s="92">
        <v>0</v>
      </c>
      <c r="AP236" s="92">
        <v>0</v>
      </c>
      <c r="AQ236" s="92">
        <v>0</v>
      </c>
      <c r="AR236" s="92">
        <v>0</v>
      </c>
      <c r="AS236" s="92">
        <v>0</v>
      </c>
      <c r="AT236" s="92">
        <v>0</v>
      </c>
      <c r="AU236" s="92">
        <v>0</v>
      </c>
      <c r="AV236" s="92">
        <v>0</v>
      </c>
      <c r="AW236" s="93">
        <v>0</v>
      </c>
      <c r="AX236" s="93">
        <v>0</v>
      </c>
      <c r="AY236" s="93">
        <v>0</v>
      </c>
      <c r="AZ236" s="93">
        <v>0</v>
      </c>
      <c r="BA236" s="93">
        <v>0</v>
      </c>
      <c r="BB236" s="93">
        <v>0</v>
      </c>
      <c r="BC236" s="153">
        <v>16</v>
      </c>
      <c r="BD236" s="153">
        <v>175</v>
      </c>
    </row>
    <row r="237" spans="1:56" x14ac:dyDescent="0.25">
      <c r="A237" s="9">
        <v>41901</v>
      </c>
      <c r="B237" s="149" t="s">
        <v>81</v>
      </c>
      <c r="C237" s="149" t="s">
        <v>86</v>
      </c>
      <c r="D237" s="150" t="s">
        <v>119</v>
      </c>
      <c r="E237" s="153">
        <v>40</v>
      </c>
      <c r="F237" s="153">
        <v>136</v>
      </c>
      <c r="G237" s="264">
        <v>47.937404632568359</v>
      </c>
      <c r="H237" s="264">
        <v>5.000000074505806E-2</v>
      </c>
      <c r="I237" s="264">
        <v>109199.390625</v>
      </c>
      <c r="J237" s="92">
        <v>0</v>
      </c>
      <c r="K237" s="153">
        <v>120045</v>
      </c>
      <c r="L237" s="264">
        <v>89.907119750976563</v>
      </c>
      <c r="M237" s="153">
        <v>65102</v>
      </c>
      <c r="N237" s="264">
        <v>0</v>
      </c>
      <c r="O237" s="153">
        <v>4022</v>
      </c>
      <c r="P237" s="264">
        <v>0</v>
      </c>
      <c r="Q237" s="153">
        <v>8756</v>
      </c>
      <c r="R237" s="264">
        <v>99.862953186035156</v>
      </c>
      <c r="S237" s="153">
        <v>47446</v>
      </c>
      <c r="T237" s="264">
        <v>99.390884399414063</v>
      </c>
      <c r="U237" s="264">
        <v>99.751365661621094</v>
      </c>
      <c r="V237" s="264">
        <v>99.846397399902344</v>
      </c>
      <c r="W237" s="264">
        <v>99.614662170410156</v>
      </c>
      <c r="X237" s="264">
        <v>99.23822021484375</v>
      </c>
      <c r="Y237" s="153">
        <v>82288</v>
      </c>
      <c r="Z237" s="264">
        <v>99.919792175292969</v>
      </c>
      <c r="AA237" s="153">
        <v>20270</v>
      </c>
      <c r="AB237" s="264">
        <v>99.930931091308594</v>
      </c>
      <c r="AC237" s="153">
        <v>4068</v>
      </c>
      <c r="AD237" s="264">
        <v>0.31956735253334045</v>
      </c>
      <c r="AE237" s="153">
        <v>285</v>
      </c>
      <c r="AF237" s="264">
        <v>97.543861389160156</v>
      </c>
      <c r="AG237" s="153">
        <v>64728</v>
      </c>
      <c r="AH237" s="264">
        <v>0.14831294119358063</v>
      </c>
      <c r="AI237" s="153">
        <v>736</v>
      </c>
      <c r="AJ237" s="264">
        <v>96.331520080566406</v>
      </c>
      <c r="AK237" s="264">
        <v>1.8873984813690186</v>
      </c>
      <c r="AL237" s="264">
        <v>6.6294118762016296E-2</v>
      </c>
      <c r="AM237" s="264">
        <v>0</v>
      </c>
      <c r="AN237" s="264">
        <v>0</v>
      </c>
      <c r="AO237" s="92">
        <v>0</v>
      </c>
      <c r="AP237" s="92">
        <v>0</v>
      </c>
      <c r="AQ237" s="92">
        <v>0</v>
      </c>
      <c r="AR237" s="92">
        <v>0</v>
      </c>
      <c r="AS237" s="92">
        <v>0</v>
      </c>
      <c r="AT237" s="92">
        <v>0</v>
      </c>
      <c r="AU237" s="92">
        <v>0</v>
      </c>
      <c r="AV237" s="92">
        <v>0</v>
      </c>
      <c r="AW237" s="93">
        <v>0</v>
      </c>
      <c r="AX237" s="93">
        <v>0</v>
      </c>
      <c r="AY237" s="93">
        <v>0</v>
      </c>
      <c r="AZ237" s="93">
        <v>0</v>
      </c>
      <c r="BA237" s="93">
        <v>0</v>
      </c>
      <c r="BB237" s="93">
        <v>0</v>
      </c>
      <c r="BC237" s="153">
        <v>15</v>
      </c>
      <c r="BD237" s="153">
        <v>136</v>
      </c>
    </row>
    <row r="238" spans="1:56" x14ac:dyDescent="0.25">
      <c r="A238" s="9">
        <v>41901</v>
      </c>
      <c r="B238" s="149" t="s">
        <v>125</v>
      </c>
      <c r="C238" s="149" t="s">
        <v>86</v>
      </c>
      <c r="D238" s="150" t="s">
        <v>119</v>
      </c>
      <c r="E238" s="153">
        <v>16</v>
      </c>
      <c r="F238" s="153">
        <v>61</v>
      </c>
      <c r="G238" s="264">
        <v>46.529403686523438</v>
      </c>
      <c r="H238" s="264">
        <v>0</v>
      </c>
      <c r="I238" s="264">
        <v>45233.90625</v>
      </c>
      <c r="J238" s="92">
        <v>0</v>
      </c>
      <c r="K238" s="153">
        <v>120045</v>
      </c>
      <c r="L238" s="264">
        <v>89.907119750976563</v>
      </c>
      <c r="M238" s="153">
        <v>44022</v>
      </c>
      <c r="N238" s="264">
        <v>0</v>
      </c>
      <c r="O238" s="153">
        <v>4486</v>
      </c>
      <c r="P238" s="264">
        <v>0</v>
      </c>
      <c r="Q238" s="153">
        <v>7633</v>
      </c>
      <c r="R238" s="264">
        <v>99.921394348144531</v>
      </c>
      <c r="S238" s="153">
        <v>32165</v>
      </c>
      <c r="T238" s="264">
        <v>99.490127563476563</v>
      </c>
      <c r="U238" s="264">
        <v>99.79937744140625</v>
      </c>
      <c r="V238" s="264">
        <v>99.600196838378906</v>
      </c>
      <c r="W238" s="264">
        <v>99.720932006835938</v>
      </c>
      <c r="X238" s="264">
        <v>99.092361450195313</v>
      </c>
      <c r="Y238" s="153">
        <v>45296</v>
      </c>
      <c r="Z238" s="264">
        <v>99.951431274414063</v>
      </c>
      <c r="AA238" s="153">
        <v>8976</v>
      </c>
      <c r="AB238" s="264">
        <v>99.888595581054688</v>
      </c>
      <c r="AC238" s="153">
        <v>4518</v>
      </c>
      <c r="AD238" s="264">
        <v>0.17706950008869171</v>
      </c>
      <c r="AE238" s="153">
        <v>256</v>
      </c>
      <c r="AF238" s="264">
        <v>97.265625</v>
      </c>
      <c r="AG238" s="153">
        <v>43567</v>
      </c>
      <c r="AH238" s="264">
        <v>0.18362522125244141</v>
      </c>
      <c r="AI238" s="153">
        <v>392</v>
      </c>
      <c r="AJ238" s="264">
        <v>90.051017761230469</v>
      </c>
      <c r="AK238" s="264">
        <v>2.0686297416687012</v>
      </c>
      <c r="AL238" s="264">
        <v>7.498689740896225E-2</v>
      </c>
      <c r="AM238" s="264">
        <v>0</v>
      </c>
      <c r="AN238" s="264">
        <v>0</v>
      </c>
      <c r="AO238" s="92">
        <v>0</v>
      </c>
      <c r="AP238" s="92">
        <v>0</v>
      </c>
      <c r="AQ238" s="92">
        <v>0</v>
      </c>
      <c r="AR238" s="92">
        <v>0</v>
      </c>
      <c r="AS238" s="92">
        <v>0</v>
      </c>
      <c r="AT238" s="92">
        <v>0</v>
      </c>
      <c r="AU238" s="92">
        <v>0</v>
      </c>
      <c r="AV238" s="92">
        <v>0</v>
      </c>
      <c r="AW238" s="93">
        <v>0</v>
      </c>
      <c r="AX238" s="93">
        <v>0</v>
      </c>
      <c r="AY238" s="93">
        <v>0</v>
      </c>
      <c r="AZ238" s="93">
        <v>0</v>
      </c>
      <c r="BA238" s="93">
        <v>0</v>
      </c>
      <c r="BB238" s="93">
        <v>0</v>
      </c>
      <c r="BC238" s="153">
        <v>5</v>
      </c>
      <c r="BD238" s="153">
        <v>60</v>
      </c>
    </row>
    <row r="239" spans="1:56" x14ac:dyDescent="0.25">
      <c r="A239" s="9">
        <v>41901</v>
      </c>
      <c r="B239" s="151" t="s">
        <v>82</v>
      </c>
      <c r="C239" s="151" t="s">
        <v>86</v>
      </c>
      <c r="D239" s="152" t="s">
        <v>120</v>
      </c>
      <c r="E239" s="160">
        <v>51</v>
      </c>
      <c r="F239" s="160">
        <v>167</v>
      </c>
      <c r="G239" s="266">
        <v>48.320610046386719</v>
      </c>
      <c r="H239" s="266">
        <v>5.4200001060962677E-2</v>
      </c>
      <c r="I239" s="266">
        <v>133667.21875</v>
      </c>
      <c r="J239" s="157">
        <v>0</v>
      </c>
      <c r="K239" s="160">
        <v>59725</v>
      </c>
      <c r="L239" s="266">
        <v>87.963165283203125</v>
      </c>
      <c r="M239" s="160">
        <v>57295</v>
      </c>
      <c r="N239" s="266">
        <v>5.2360589616000652E-3</v>
      </c>
      <c r="O239" s="160">
        <v>5067</v>
      </c>
      <c r="P239" s="266">
        <v>0</v>
      </c>
      <c r="Q239" s="160">
        <v>9213</v>
      </c>
      <c r="R239" s="266">
        <v>99.858894348144531</v>
      </c>
      <c r="S239" s="160">
        <v>42179</v>
      </c>
      <c r="T239" s="266">
        <v>99.87908935546875</v>
      </c>
      <c r="U239" s="266">
        <v>99.723701477050781</v>
      </c>
      <c r="V239" s="266">
        <v>99.746925354003906</v>
      </c>
      <c r="W239" s="266">
        <v>99.582984924316406</v>
      </c>
      <c r="X239" s="266">
        <v>99.626319885253906</v>
      </c>
      <c r="Y239" s="160">
        <v>65663</v>
      </c>
      <c r="Z239" s="266">
        <v>99.919288635253906</v>
      </c>
      <c r="AA239" s="160">
        <v>14643</v>
      </c>
      <c r="AB239" s="266">
        <v>99.849754333496094</v>
      </c>
      <c r="AC239" s="160">
        <v>5061</v>
      </c>
      <c r="AD239" s="266">
        <v>0.39517882466316223</v>
      </c>
      <c r="AE239" s="160">
        <v>407</v>
      </c>
      <c r="AF239" s="266">
        <v>98.280097961425781</v>
      </c>
      <c r="AG239" s="160">
        <v>57468</v>
      </c>
      <c r="AH239" s="266">
        <v>0.35846036672592163</v>
      </c>
      <c r="AI239" s="160">
        <v>685</v>
      </c>
      <c r="AJ239" s="266">
        <v>96.350364685058594</v>
      </c>
      <c r="AK239" s="266">
        <v>2.1298067569732666</v>
      </c>
      <c r="AL239" s="266">
        <v>8.5768885910511017E-2</v>
      </c>
      <c r="AM239" s="266">
        <v>0</v>
      </c>
      <c r="AN239" s="266">
        <v>0</v>
      </c>
      <c r="AO239" s="157">
        <v>0</v>
      </c>
      <c r="AP239" s="157">
        <v>0</v>
      </c>
      <c r="AQ239" s="157">
        <v>0</v>
      </c>
      <c r="AR239" s="157">
        <v>0</v>
      </c>
      <c r="AS239" s="157">
        <v>0</v>
      </c>
      <c r="AT239" s="157">
        <v>0</v>
      </c>
      <c r="AU239" s="157">
        <v>0</v>
      </c>
      <c r="AV239" s="157">
        <v>0</v>
      </c>
      <c r="AW239" s="159">
        <v>0</v>
      </c>
      <c r="AX239" s="159">
        <v>0</v>
      </c>
      <c r="AY239" s="159">
        <v>1</v>
      </c>
      <c r="AZ239" s="159">
        <v>1</v>
      </c>
      <c r="BA239" s="159">
        <v>0</v>
      </c>
      <c r="BB239" s="159">
        <v>0</v>
      </c>
      <c r="BC239" s="160">
        <v>18</v>
      </c>
      <c r="BD239" s="160">
        <v>155</v>
      </c>
    </row>
    <row r="240" spans="1:56" x14ac:dyDescent="0.25">
      <c r="A240" s="9">
        <v>41901</v>
      </c>
      <c r="B240" s="151" t="s">
        <v>83</v>
      </c>
      <c r="C240" s="151" t="s">
        <v>86</v>
      </c>
      <c r="D240" s="152" t="s">
        <v>120</v>
      </c>
      <c r="E240" s="160">
        <v>46</v>
      </c>
      <c r="F240" s="160">
        <v>141</v>
      </c>
      <c r="G240" s="266">
        <v>25.19160270690918</v>
      </c>
      <c r="H240" s="266">
        <v>0.12919999659061432</v>
      </c>
      <c r="I240" s="266">
        <v>111446.2421875</v>
      </c>
      <c r="J240" s="157">
        <v>0</v>
      </c>
      <c r="K240" s="160">
        <v>33690</v>
      </c>
      <c r="L240" s="266">
        <v>81.490058898925781</v>
      </c>
      <c r="M240" s="160">
        <v>153570</v>
      </c>
      <c r="N240" s="266">
        <v>0</v>
      </c>
      <c r="O240" s="160">
        <v>3938</v>
      </c>
      <c r="P240" s="266">
        <v>0</v>
      </c>
      <c r="Q240" s="160">
        <v>5484</v>
      </c>
      <c r="R240" s="266">
        <v>99.781181335449219</v>
      </c>
      <c r="S240" s="160">
        <v>29316</v>
      </c>
      <c r="T240" s="266">
        <v>99.9385986328125</v>
      </c>
      <c r="U240" s="266">
        <v>99.655677795410156</v>
      </c>
      <c r="V240" s="266">
        <v>99.789009094238281</v>
      </c>
      <c r="W240" s="266">
        <v>99.437614440917969</v>
      </c>
      <c r="X240" s="266">
        <v>99.727737426757812</v>
      </c>
      <c r="Y240" s="160">
        <v>49021</v>
      </c>
      <c r="Z240" s="266">
        <v>99.934722900390625</v>
      </c>
      <c r="AA240" s="160">
        <v>13600</v>
      </c>
      <c r="AB240" s="266">
        <v>99.786766052246094</v>
      </c>
      <c r="AC240" s="160">
        <v>2042</v>
      </c>
      <c r="AD240" s="266">
        <v>0.34280118346214294</v>
      </c>
      <c r="AE240" s="160">
        <v>152</v>
      </c>
      <c r="AF240" s="266">
        <v>100</v>
      </c>
      <c r="AG240" s="160">
        <v>42301</v>
      </c>
      <c r="AH240" s="266">
        <v>0.28840926289558411</v>
      </c>
      <c r="AI240" s="160">
        <v>250</v>
      </c>
      <c r="AJ240" s="266">
        <v>95.199996948242188</v>
      </c>
      <c r="AK240" s="266">
        <v>1.9569574594497681</v>
      </c>
      <c r="AL240" s="266">
        <v>7.3461681604385376E-2</v>
      </c>
      <c r="AM240" s="266">
        <v>0</v>
      </c>
      <c r="AN240" s="266">
        <v>0</v>
      </c>
      <c r="AO240" s="157">
        <v>0</v>
      </c>
      <c r="AP240" s="157">
        <v>0</v>
      </c>
      <c r="AQ240" s="157">
        <v>0</v>
      </c>
      <c r="AR240" s="157">
        <v>0</v>
      </c>
      <c r="AS240" s="157">
        <v>0</v>
      </c>
      <c r="AT240" s="157">
        <v>0</v>
      </c>
      <c r="AU240" s="157">
        <v>0</v>
      </c>
      <c r="AV240" s="157">
        <v>0</v>
      </c>
      <c r="AW240" s="159">
        <v>0</v>
      </c>
      <c r="AX240" s="159">
        <v>0</v>
      </c>
      <c r="AY240" s="159">
        <v>0</v>
      </c>
      <c r="AZ240" s="159">
        <v>0</v>
      </c>
      <c r="BA240" s="159">
        <v>0</v>
      </c>
      <c r="BB240" s="159">
        <v>0</v>
      </c>
      <c r="BC240" s="160">
        <v>26</v>
      </c>
      <c r="BD240" s="160">
        <v>138</v>
      </c>
    </row>
    <row r="241" spans="1:56" x14ac:dyDescent="0.25">
      <c r="A241" s="9">
        <v>41901</v>
      </c>
      <c r="B241" s="117" t="s">
        <v>85</v>
      </c>
      <c r="C241" s="117" t="s">
        <v>86</v>
      </c>
      <c r="D241" s="121">
        <v>3</v>
      </c>
      <c r="E241" s="89">
        <v>134</v>
      </c>
      <c r="F241" s="89">
        <v>434</v>
      </c>
      <c r="G241" s="263">
        <v>51.005413055419922</v>
      </c>
      <c r="H241" s="263">
        <v>0</v>
      </c>
      <c r="I241" s="263">
        <v>407988.46875</v>
      </c>
      <c r="J241" s="88">
        <v>0</v>
      </c>
      <c r="K241" s="89">
        <v>51547</v>
      </c>
      <c r="L241" s="263">
        <v>109.33711242675781</v>
      </c>
      <c r="M241" s="124">
        <v>148219</v>
      </c>
      <c r="N241" s="248">
        <v>0</v>
      </c>
      <c r="O241" s="124">
        <v>3602</v>
      </c>
      <c r="P241" s="248">
        <v>0</v>
      </c>
      <c r="Q241" s="124">
        <v>11499</v>
      </c>
      <c r="R241" s="248">
        <v>99.895645141601563</v>
      </c>
      <c r="S241" s="124">
        <v>105003</v>
      </c>
      <c r="T241" s="248">
        <v>99.900001525878906</v>
      </c>
      <c r="U241" s="248">
        <v>99.722373962402344</v>
      </c>
      <c r="V241" s="248">
        <v>99.884628295898437</v>
      </c>
      <c r="W241" s="248">
        <v>99.618309020996094</v>
      </c>
      <c r="X241" s="248">
        <v>99.784744262695313</v>
      </c>
      <c r="Y241" s="124">
        <v>290977</v>
      </c>
      <c r="Z241" s="248">
        <v>99.905487060546875</v>
      </c>
      <c r="AA241" s="124">
        <v>65851</v>
      </c>
      <c r="AB241" s="248">
        <v>99.819290161132812</v>
      </c>
      <c r="AC241" s="124">
        <v>3604</v>
      </c>
      <c r="AD241" s="248">
        <v>0.27746948599815369</v>
      </c>
      <c r="AE241" s="124">
        <v>189</v>
      </c>
      <c r="AF241" s="248">
        <v>98.941795349121094</v>
      </c>
      <c r="AG241" s="124">
        <v>148835</v>
      </c>
      <c r="AH241" s="248">
        <v>0.24994121491909027</v>
      </c>
      <c r="AI241" s="124">
        <v>1260</v>
      </c>
      <c r="AJ241" s="248">
        <v>95.317459106445313</v>
      </c>
      <c r="AK241" s="248">
        <v>1.7855182886123657</v>
      </c>
      <c r="AL241" s="248">
        <v>8.1921704113483429E-2</v>
      </c>
      <c r="AM241" s="269">
        <v>0</v>
      </c>
      <c r="AN241" s="269">
        <v>0</v>
      </c>
      <c r="AO241" s="119">
        <v>0</v>
      </c>
      <c r="AP241" s="119">
        <v>0</v>
      </c>
      <c r="AQ241" s="119">
        <v>0</v>
      </c>
      <c r="AR241" s="119">
        <v>0</v>
      </c>
      <c r="AS241" s="119">
        <v>0</v>
      </c>
      <c r="AT241" s="119">
        <v>0</v>
      </c>
      <c r="AU241" s="119">
        <v>0</v>
      </c>
      <c r="AV241" s="119">
        <v>0</v>
      </c>
      <c r="AW241" s="124">
        <v>0</v>
      </c>
      <c r="AX241" s="124">
        <v>0</v>
      </c>
      <c r="AY241" s="124">
        <v>0</v>
      </c>
      <c r="AZ241" s="124">
        <v>0</v>
      </c>
      <c r="BA241" s="124">
        <v>0</v>
      </c>
      <c r="BB241" s="124">
        <v>0</v>
      </c>
      <c r="BC241" s="124">
        <v>68</v>
      </c>
      <c r="BD241" s="124">
        <v>414</v>
      </c>
    </row>
    <row r="242" spans="1:56" x14ac:dyDescent="0.25">
      <c r="A242" s="9">
        <v>41901</v>
      </c>
      <c r="B242" s="118" t="s">
        <v>84</v>
      </c>
      <c r="C242" s="118" t="s">
        <v>87</v>
      </c>
      <c r="D242" s="122">
        <v>2</v>
      </c>
      <c r="E242" s="153">
        <v>194</v>
      </c>
      <c r="F242" s="153">
        <v>581</v>
      </c>
      <c r="G242" s="264">
        <v>90.790000000000106</v>
      </c>
      <c r="H242" s="264">
        <v>0</v>
      </c>
      <c r="I242" s="264">
        <v>761122.72820081003</v>
      </c>
      <c r="J242" s="91">
        <v>65535</v>
      </c>
      <c r="K242" s="153">
        <v>135745</v>
      </c>
      <c r="L242" s="264">
        <v>90.216217041015625</v>
      </c>
      <c r="M242" s="133">
        <v>402114</v>
      </c>
      <c r="N242" s="267">
        <v>0</v>
      </c>
      <c r="O242" s="133">
        <v>5149</v>
      </c>
      <c r="P242" s="267">
        <v>0</v>
      </c>
      <c r="Q242" s="133">
        <v>4478</v>
      </c>
      <c r="R242" s="267">
        <v>99.955337204108972</v>
      </c>
      <c r="S242" s="133">
        <v>309089</v>
      </c>
      <c r="T242" s="267">
        <v>99.967646858995309</v>
      </c>
      <c r="U242" s="267">
        <v>99.728102544183344</v>
      </c>
      <c r="V242" s="267">
        <v>99.808512014005984</v>
      </c>
      <c r="W242" s="267">
        <v>99.683561185298046</v>
      </c>
      <c r="X242" s="267">
        <v>99.776220825379411</v>
      </c>
      <c r="Y242" s="133">
        <v>1848739</v>
      </c>
      <c r="Z242" s="267">
        <v>99.883163605030234</v>
      </c>
      <c r="AA242" s="133">
        <v>703</v>
      </c>
      <c r="AB242" s="267">
        <v>95.163584637268855</v>
      </c>
      <c r="AC242" s="133">
        <v>4681</v>
      </c>
      <c r="AD242" s="267">
        <v>0.23499252296517839</v>
      </c>
      <c r="AE242" s="133">
        <v>500</v>
      </c>
      <c r="AF242" s="267">
        <v>98.6</v>
      </c>
      <c r="AG242" s="133">
        <v>398114</v>
      </c>
      <c r="AH242" s="267">
        <v>0.16804231953661514</v>
      </c>
      <c r="AI242" s="133">
        <v>1794</v>
      </c>
      <c r="AJ242" s="267">
        <v>94.81605351170569</v>
      </c>
      <c r="AK242" s="267">
        <v>4.0581843026455031</v>
      </c>
      <c r="AL242" s="267">
        <v>0.37624999999999997</v>
      </c>
      <c r="AM242" s="270">
        <v>0</v>
      </c>
      <c r="AN242" s="270">
        <v>0</v>
      </c>
      <c r="AO242" s="120">
        <v>0</v>
      </c>
      <c r="AP242" s="120">
        <v>0</v>
      </c>
      <c r="AQ242" s="120">
        <v>0</v>
      </c>
      <c r="AR242" s="120">
        <v>0</v>
      </c>
      <c r="AS242" s="120">
        <v>0</v>
      </c>
      <c r="AT242" s="120">
        <v>0</v>
      </c>
      <c r="AU242" s="120">
        <v>0</v>
      </c>
      <c r="AV242" s="120">
        <v>0</v>
      </c>
      <c r="AW242" s="133">
        <v>0</v>
      </c>
      <c r="AX242" s="133">
        <v>0</v>
      </c>
      <c r="AY242" s="133">
        <v>1</v>
      </c>
      <c r="AZ242" s="133">
        <v>0</v>
      </c>
      <c r="BA242" s="133">
        <v>0</v>
      </c>
      <c r="BB242" s="133">
        <v>0</v>
      </c>
      <c r="BC242" s="133">
        <v>1100</v>
      </c>
      <c r="BD242" s="133">
        <v>1652</v>
      </c>
    </row>
    <row r="243" spans="1:56" x14ac:dyDescent="0.25">
      <c r="A243" s="9">
        <v>41900</v>
      </c>
      <c r="B243" s="117" t="s">
        <v>17</v>
      </c>
      <c r="C243" s="117"/>
      <c r="D243" s="121">
        <v>4</v>
      </c>
      <c r="E243" s="89">
        <v>846</v>
      </c>
      <c r="F243" s="89">
        <v>2908</v>
      </c>
      <c r="G243" s="263">
        <v>893.73304244995131</v>
      </c>
      <c r="H243" s="263">
        <v>2.5527999680116773</v>
      </c>
      <c r="I243" s="263">
        <v>2414860.2304102005</v>
      </c>
      <c r="J243" s="88"/>
      <c r="K243" s="89">
        <v>1457217</v>
      </c>
      <c r="L243" s="263">
        <v>93.467686209961968</v>
      </c>
      <c r="M243" s="124">
        <v>1608772</v>
      </c>
      <c r="N243" s="248">
        <v>1.2431842342148128E-4</v>
      </c>
      <c r="O243" s="124">
        <v>79020</v>
      </c>
      <c r="P243" s="248">
        <v>1.2655024064051365E-3</v>
      </c>
      <c r="Q243" s="124">
        <v>138754</v>
      </c>
      <c r="R243" s="248">
        <v>99.90774928143172</v>
      </c>
      <c r="S243" s="124">
        <v>1094328</v>
      </c>
      <c r="T243" s="248">
        <v>99.932196406586215</v>
      </c>
      <c r="U243" s="248">
        <v>99.729218465736992</v>
      </c>
      <c r="V243" s="248">
        <v>99.789784525795142</v>
      </c>
      <c r="W243" s="248">
        <v>99.637217545079821</v>
      </c>
      <c r="X243" s="248">
        <v>99.722123466026787</v>
      </c>
      <c r="Y243" s="124">
        <v>2894701</v>
      </c>
      <c r="Z243" s="248">
        <v>99.894496619642766</v>
      </c>
      <c r="AA243" s="124">
        <v>296274</v>
      </c>
      <c r="AB243" s="248">
        <v>99.780946269166961</v>
      </c>
      <c r="AC243" s="124">
        <v>76611</v>
      </c>
      <c r="AD243" s="248">
        <v>0.32632389382152066</v>
      </c>
      <c r="AE243" s="124">
        <v>5056</v>
      </c>
      <c r="AF243" s="248">
        <v>97.943038768406154</v>
      </c>
      <c r="AG243" s="124">
        <v>1498538</v>
      </c>
      <c r="AH243" s="248">
        <v>0.18698224587061696</v>
      </c>
      <c r="AI243" s="124">
        <v>12573</v>
      </c>
      <c r="AJ243" s="248">
        <v>95.29149773016016</v>
      </c>
      <c r="AK243" s="248">
        <v>2.0458451676129523</v>
      </c>
      <c r="AL243" s="248">
        <v>9.032133346184705E-2</v>
      </c>
      <c r="AM243" s="269"/>
      <c r="AN243" s="269"/>
      <c r="AO243" s="119"/>
      <c r="AP243" s="119"/>
      <c r="AQ243" s="119"/>
      <c r="AR243" s="119"/>
      <c r="AS243" s="119"/>
      <c r="AT243" s="119"/>
      <c r="AU243" s="119"/>
      <c r="AV243" s="119"/>
      <c r="AW243" s="124">
        <v>0</v>
      </c>
      <c r="AX243" s="124">
        <v>0</v>
      </c>
      <c r="AY243" s="124">
        <v>4</v>
      </c>
      <c r="AZ243" s="124">
        <v>1</v>
      </c>
      <c r="BA243" s="124">
        <v>0</v>
      </c>
      <c r="BB243" s="124">
        <v>0</v>
      </c>
      <c r="BC243" s="124">
        <v>1511</v>
      </c>
      <c r="BD243" s="124">
        <v>3949</v>
      </c>
    </row>
    <row r="244" spans="1:56" x14ac:dyDescent="0.25">
      <c r="A244" s="9">
        <v>41900</v>
      </c>
      <c r="B244" s="118" t="s">
        <v>88</v>
      </c>
      <c r="C244" s="118"/>
      <c r="D244" s="122">
        <v>3</v>
      </c>
      <c r="E244" s="153">
        <v>652</v>
      </c>
      <c r="F244" s="153">
        <v>2327</v>
      </c>
      <c r="G244" s="264">
        <v>807.76304244995117</v>
      </c>
      <c r="H244" s="264">
        <v>2.5127999680116773</v>
      </c>
      <c r="I244" s="264">
        <v>1659540.5234375</v>
      </c>
      <c r="J244" s="91"/>
      <c r="K244" s="153">
        <v>1286110</v>
      </c>
      <c r="L244" s="264">
        <v>93.753490361661562</v>
      </c>
      <c r="M244" s="133">
        <v>1206451</v>
      </c>
      <c r="N244" s="267">
        <v>1.6577548419672517E-4</v>
      </c>
      <c r="O244" s="133">
        <v>73853</v>
      </c>
      <c r="P244" s="267">
        <v>1.3540411378567408E-3</v>
      </c>
      <c r="Q244" s="133">
        <v>134297</v>
      </c>
      <c r="R244" s="267">
        <v>99.908410789487306</v>
      </c>
      <c r="S244" s="133">
        <v>783432</v>
      </c>
      <c r="T244" s="267">
        <v>99.919074826183618</v>
      </c>
      <c r="U244" s="267">
        <v>99.736000476115208</v>
      </c>
      <c r="V244" s="267">
        <v>99.787568024836901</v>
      </c>
      <c r="W244" s="267">
        <v>99.644653060682188</v>
      </c>
      <c r="X244" s="267">
        <v>99.706814761965646</v>
      </c>
      <c r="Y244" s="133">
        <v>1386444</v>
      </c>
      <c r="Z244" s="267">
        <v>99.915971549789617</v>
      </c>
      <c r="AA244" s="133">
        <v>295450</v>
      </c>
      <c r="AB244" s="267">
        <v>99.793874005588663</v>
      </c>
      <c r="AC244" s="133">
        <v>71942</v>
      </c>
      <c r="AD244" s="267">
        <v>0.33360206596370018</v>
      </c>
      <c r="AE244" s="133">
        <v>4627</v>
      </c>
      <c r="AF244" s="267">
        <v>97.752324186959484</v>
      </c>
      <c r="AG244" s="133">
        <v>1099320</v>
      </c>
      <c r="AH244" s="267">
        <v>0.19584834330537298</v>
      </c>
      <c r="AI244" s="133">
        <v>11021</v>
      </c>
      <c r="AJ244" s="267">
        <v>95.145631155185896</v>
      </c>
      <c r="AK244" s="267">
        <v>1.8759779632091522</v>
      </c>
      <c r="AL244" s="267">
        <v>7.1042555694778756E-2</v>
      </c>
      <c r="AM244" s="270"/>
      <c r="AN244" s="270"/>
      <c r="AO244" s="120"/>
      <c r="AP244" s="120"/>
      <c r="AQ244" s="120"/>
      <c r="AR244" s="120"/>
      <c r="AS244" s="120"/>
      <c r="AT244" s="120"/>
      <c r="AU244" s="120"/>
      <c r="AV244" s="120"/>
      <c r="AW244" s="133">
        <v>0</v>
      </c>
      <c r="AX244" s="133">
        <v>0</v>
      </c>
      <c r="AY244" s="133">
        <v>3</v>
      </c>
      <c r="AZ244" s="133">
        <v>1</v>
      </c>
      <c r="BA244" s="133">
        <v>0</v>
      </c>
      <c r="BB244" s="133">
        <v>0</v>
      </c>
      <c r="BC244" s="133">
        <v>365</v>
      </c>
      <c r="BD244" s="133">
        <v>2249</v>
      </c>
    </row>
    <row r="245" spans="1:56" x14ac:dyDescent="0.25">
      <c r="A245" s="9">
        <v>41900</v>
      </c>
      <c r="B245" s="146" t="s">
        <v>89</v>
      </c>
      <c r="C245" s="146"/>
      <c r="D245" s="147">
        <v>1</v>
      </c>
      <c r="E245" s="136">
        <v>194</v>
      </c>
      <c r="F245" s="136">
        <v>581</v>
      </c>
      <c r="G245" s="265">
        <v>85.970000000000141</v>
      </c>
      <c r="H245" s="265">
        <v>0.04</v>
      </c>
      <c r="I245" s="265">
        <v>755319.70697270054</v>
      </c>
      <c r="J245" s="137"/>
      <c r="K245" s="136">
        <v>171107</v>
      </c>
      <c r="L245" s="265">
        <v>91.319465637207031</v>
      </c>
      <c r="M245" s="145">
        <v>402321</v>
      </c>
      <c r="N245" s="250">
        <v>0</v>
      </c>
      <c r="O245" s="145">
        <v>5167</v>
      </c>
      <c r="P245" s="250">
        <v>0</v>
      </c>
      <c r="Q245" s="145">
        <v>4457</v>
      </c>
      <c r="R245" s="250">
        <v>99.88781691720888</v>
      </c>
      <c r="S245" s="145">
        <v>310896</v>
      </c>
      <c r="T245" s="250">
        <v>99.965261695229273</v>
      </c>
      <c r="U245" s="250">
        <v>99.632281788271726</v>
      </c>
      <c r="V245" s="250">
        <v>99.796431207916072</v>
      </c>
      <c r="W245" s="250">
        <v>99.52051122310651</v>
      </c>
      <c r="X245" s="250">
        <v>99.761763619492754</v>
      </c>
      <c r="Y245" s="145">
        <v>1508257</v>
      </c>
      <c r="Z245" s="250">
        <v>99.874756092628786</v>
      </c>
      <c r="AA245" s="145">
        <v>824</v>
      </c>
      <c r="AB245" s="250">
        <v>95.145631067961162</v>
      </c>
      <c r="AC245" s="145">
        <v>4669</v>
      </c>
      <c r="AD245" s="250">
        <v>0.21417862497322768</v>
      </c>
      <c r="AE245" s="145">
        <v>429</v>
      </c>
      <c r="AF245" s="250">
        <v>100</v>
      </c>
      <c r="AG245" s="145">
        <v>399218</v>
      </c>
      <c r="AH245" s="250">
        <v>0.16256782008827259</v>
      </c>
      <c r="AI245" s="145">
        <v>1552</v>
      </c>
      <c r="AJ245" s="250">
        <v>96.327319587628864</v>
      </c>
      <c r="AK245" s="250">
        <v>4.0842516204585539</v>
      </c>
      <c r="AL245" s="250">
        <v>0.3216666666666666</v>
      </c>
      <c r="AM245" s="271"/>
      <c r="AN245" s="271"/>
      <c r="AO245" s="148"/>
      <c r="AP245" s="148"/>
      <c r="AQ245" s="148"/>
      <c r="AR245" s="148"/>
      <c r="AS245" s="148"/>
      <c r="AT245" s="148"/>
      <c r="AU245" s="148"/>
      <c r="AV245" s="148"/>
      <c r="AW245" s="145">
        <v>0</v>
      </c>
      <c r="AX245" s="145">
        <v>0</v>
      </c>
      <c r="AY245" s="145">
        <v>1</v>
      </c>
      <c r="AZ245" s="145">
        <v>0</v>
      </c>
      <c r="BA245" s="145">
        <v>0</v>
      </c>
      <c r="BB245" s="145">
        <v>0</v>
      </c>
      <c r="BC245" s="145">
        <v>1146</v>
      </c>
      <c r="BD245" s="145">
        <v>1700</v>
      </c>
    </row>
    <row r="246" spans="1:56" x14ac:dyDescent="0.25">
      <c r="A246" s="9">
        <v>41900</v>
      </c>
      <c r="B246" s="149" t="s">
        <v>75</v>
      </c>
      <c r="C246" s="149" t="s">
        <v>86</v>
      </c>
      <c r="D246" s="150" t="s">
        <v>118</v>
      </c>
      <c r="E246" s="153">
        <v>39</v>
      </c>
      <c r="F246" s="153">
        <v>181</v>
      </c>
      <c r="G246" s="264">
        <v>176.35861206054687</v>
      </c>
      <c r="H246" s="264">
        <v>1.7584999799728394</v>
      </c>
      <c r="I246" s="264">
        <v>125486.4375</v>
      </c>
      <c r="J246" s="92">
        <v>0</v>
      </c>
      <c r="K246" s="153">
        <v>205036</v>
      </c>
      <c r="L246" s="264">
        <v>97.1395263671875</v>
      </c>
      <c r="M246" s="153">
        <v>154711</v>
      </c>
      <c r="N246" s="264">
        <v>1.2927328934893012E-3</v>
      </c>
      <c r="O246" s="153">
        <v>18531</v>
      </c>
      <c r="P246" s="264">
        <v>5.3963628597557545E-3</v>
      </c>
      <c r="Q246" s="153">
        <v>27275</v>
      </c>
      <c r="R246" s="264">
        <v>99.871673583984375</v>
      </c>
      <c r="S246" s="153">
        <v>119389</v>
      </c>
      <c r="T246" s="264">
        <v>99.888603210449219</v>
      </c>
      <c r="U246" s="264">
        <v>99.638442993164063</v>
      </c>
      <c r="V246" s="264">
        <v>99.649024963378906</v>
      </c>
      <c r="W246" s="264">
        <v>99.510581970214844</v>
      </c>
      <c r="X246" s="264">
        <v>99.538017272949219</v>
      </c>
      <c r="Y246" s="153">
        <v>186965</v>
      </c>
      <c r="Z246" s="264">
        <v>99.928863525390625</v>
      </c>
      <c r="AA246" s="153">
        <v>40435</v>
      </c>
      <c r="AB246" s="264">
        <v>99.812042236328125</v>
      </c>
      <c r="AC246" s="153">
        <v>18418</v>
      </c>
      <c r="AD246" s="264">
        <v>0.38549244403839111</v>
      </c>
      <c r="AE246" s="153">
        <v>1678</v>
      </c>
      <c r="AF246" s="264">
        <v>96.7222900390625</v>
      </c>
      <c r="AG246" s="153">
        <v>154824</v>
      </c>
      <c r="AH246" s="264">
        <v>0.18343409895896912</v>
      </c>
      <c r="AI246" s="153">
        <v>2853</v>
      </c>
      <c r="AJ246" s="264">
        <v>94.251663208007812</v>
      </c>
      <c r="AK246" s="264">
        <v>1.8203878402709961</v>
      </c>
      <c r="AL246" s="264">
        <v>6.4993366599082947E-2</v>
      </c>
      <c r="AM246" s="264">
        <v>0</v>
      </c>
      <c r="AN246" s="264">
        <v>0</v>
      </c>
      <c r="AO246" s="92">
        <v>0</v>
      </c>
      <c r="AP246" s="92">
        <v>0</v>
      </c>
      <c r="AQ246" s="92">
        <v>0</v>
      </c>
      <c r="AR246" s="92">
        <v>0</v>
      </c>
      <c r="AS246" s="92">
        <v>0</v>
      </c>
      <c r="AT246" s="92">
        <v>0</v>
      </c>
      <c r="AU246" s="92">
        <v>0</v>
      </c>
      <c r="AV246" s="92">
        <v>0</v>
      </c>
      <c r="AW246" s="93">
        <v>0</v>
      </c>
      <c r="AX246" s="93">
        <v>0</v>
      </c>
      <c r="AY246" s="93">
        <v>0</v>
      </c>
      <c r="AZ246" s="93">
        <v>0</v>
      </c>
      <c r="BA246" s="93">
        <v>0</v>
      </c>
      <c r="BB246" s="93">
        <v>0</v>
      </c>
      <c r="BC246" s="153">
        <v>40</v>
      </c>
      <c r="BD246" s="153">
        <v>177</v>
      </c>
    </row>
    <row r="247" spans="1:56" x14ac:dyDescent="0.25">
      <c r="A247" s="9">
        <v>41900</v>
      </c>
      <c r="B247" s="149" t="s">
        <v>76</v>
      </c>
      <c r="C247" s="149" t="s">
        <v>86</v>
      </c>
      <c r="D247" s="150" t="s">
        <v>119</v>
      </c>
      <c r="E247" s="153">
        <v>52</v>
      </c>
      <c r="F247" s="153">
        <v>172</v>
      </c>
      <c r="G247" s="264">
        <v>67.737190246582031</v>
      </c>
      <c r="H247" s="264">
        <v>0</v>
      </c>
      <c r="I247" s="264">
        <v>107718.2890625</v>
      </c>
      <c r="J247" s="92">
        <v>0</v>
      </c>
      <c r="K247" s="153">
        <v>85641</v>
      </c>
      <c r="L247" s="264">
        <v>85.909782409667969</v>
      </c>
      <c r="M247" s="153">
        <v>91533</v>
      </c>
      <c r="N247" s="264">
        <v>0</v>
      </c>
      <c r="O247" s="153">
        <v>5235</v>
      </c>
      <c r="P247" s="264">
        <v>0</v>
      </c>
      <c r="Q247" s="153">
        <v>10240</v>
      </c>
      <c r="R247" s="264">
        <v>99.990234375</v>
      </c>
      <c r="S247" s="153">
        <v>63645</v>
      </c>
      <c r="T247" s="264">
        <v>99.954437255859375</v>
      </c>
      <c r="U247" s="264">
        <v>99.808975219726563</v>
      </c>
      <c r="V247" s="264">
        <v>99.817550659179688</v>
      </c>
      <c r="W247" s="264">
        <v>99.799224853515625</v>
      </c>
      <c r="X247" s="264">
        <v>99.772071838378906</v>
      </c>
      <c r="Y247" s="153">
        <v>84062</v>
      </c>
      <c r="Z247" s="264">
        <v>99.940521240234375</v>
      </c>
      <c r="AA247" s="153">
        <v>15461</v>
      </c>
      <c r="AB247" s="264">
        <v>99.902984619140625</v>
      </c>
      <c r="AC247" s="153">
        <v>5295</v>
      </c>
      <c r="AD247" s="264">
        <v>0.18885740637779236</v>
      </c>
      <c r="AE247" s="153">
        <v>99</v>
      </c>
      <c r="AF247" s="264">
        <v>97.97979736328125</v>
      </c>
      <c r="AG247" s="153">
        <v>91375</v>
      </c>
      <c r="AH247" s="264">
        <v>0.16963064670562744</v>
      </c>
      <c r="AI247" s="153">
        <v>755</v>
      </c>
      <c r="AJ247" s="264">
        <v>96.0264892578125</v>
      </c>
      <c r="AK247" s="264">
        <v>2.0377616882324219</v>
      </c>
      <c r="AL247" s="264">
        <v>5.7456392794847488E-2</v>
      </c>
      <c r="AM247" s="264">
        <v>0</v>
      </c>
      <c r="AN247" s="264">
        <v>0</v>
      </c>
      <c r="AO247" s="92">
        <v>0</v>
      </c>
      <c r="AP247" s="92">
        <v>0</v>
      </c>
      <c r="AQ247" s="92">
        <v>0</v>
      </c>
      <c r="AR247" s="92">
        <v>0</v>
      </c>
      <c r="AS247" s="92">
        <v>0</v>
      </c>
      <c r="AT247" s="92">
        <v>0</v>
      </c>
      <c r="AU247" s="92">
        <v>0</v>
      </c>
      <c r="AV247" s="92">
        <v>0</v>
      </c>
      <c r="AW247" s="93">
        <v>0</v>
      </c>
      <c r="AX247" s="93">
        <v>0</v>
      </c>
      <c r="AY247" s="93">
        <v>0</v>
      </c>
      <c r="AZ247" s="93">
        <v>0</v>
      </c>
      <c r="BA247" s="93">
        <v>0</v>
      </c>
      <c r="BB247" s="93">
        <v>0</v>
      </c>
      <c r="BC247" s="153">
        <v>14</v>
      </c>
      <c r="BD247" s="153">
        <v>170</v>
      </c>
    </row>
    <row r="248" spans="1:56" x14ac:dyDescent="0.25">
      <c r="A248" s="9">
        <v>41900</v>
      </c>
      <c r="B248" s="149" t="s">
        <v>77</v>
      </c>
      <c r="C248" s="149" t="s">
        <v>86</v>
      </c>
      <c r="D248" s="150" t="s">
        <v>118</v>
      </c>
      <c r="E248" s="153">
        <v>65</v>
      </c>
      <c r="F248" s="153">
        <v>349</v>
      </c>
      <c r="G248" s="264">
        <v>106.683837890625</v>
      </c>
      <c r="H248" s="264">
        <v>0.32089999318122864</v>
      </c>
      <c r="I248" s="264">
        <v>212590.1875</v>
      </c>
      <c r="J248" s="92">
        <v>0</v>
      </c>
      <c r="K248" s="153">
        <v>150754</v>
      </c>
      <c r="L248" s="264">
        <v>96.933418273925781</v>
      </c>
      <c r="M248" s="153">
        <v>120456</v>
      </c>
      <c r="N248" s="264">
        <v>0</v>
      </c>
      <c r="O248" s="153">
        <v>9258</v>
      </c>
      <c r="P248" s="264">
        <v>0</v>
      </c>
      <c r="Q248" s="153">
        <v>19415</v>
      </c>
      <c r="R248" s="264">
        <v>99.948493957519531</v>
      </c>
      <c r="S248" s="153">
        <v>85593</v>
      </c>
      <c r="T248" s="264">
        <v>99.977798461914062</v>
      </c>
      <c r="U248" s="264">
        <v>99.913589477539063</v>
      </c>
      <c r="V248" s="264">
        <v>99.911170959472656</v>
      </c>
      <c r="W248" s="264">
        <v>99.862129211425781</v>
      </c>
      <c r="X248" s="264">
        <v>99.888992309570313</v>
      </c>
      <c r="Y248" s="153">
        <v>186440</v>
      </c>
      <c r="Z248" s="264">
        <v>99.925445556640625</v>
      </c>
      <c r="AA248" s="153">
        <v>39368</v>
      </c>
      <c r="AB248" s="264">
        <v>99.91363525390625</v>
      </c>
      <c r="AC248" s="153">
        <v>9283</v>
      </c>
      <c r="AD248" s="264">
        <v>0.19390283524990082</v>
      </c>
      <c r="AE248" s="153">
        <v>397</v>
      </c>
      <c r="AF248" s="264">
        <v>99.244331359863281</v>
      </c>
      <c r="AG248" s="153">
        <v>120588</v>
      </c>
      <c r="AH248" s="264">
        <v>0.15341493487358093</v>
      </c>
      <c r="AI248" s="153">
        <v>783</v>
      </c>
      <c r="AJ248" s="264">
        <v>94.76373291015625</v>
      </c>
      <c r="AK248" s="264">
        <v>2.056243896484375</v>
      </c>
      <c r="AL248" s="264">
        <v>7.9108275473117828E-2</v>
      </c>
      <c r="AM248" s="264">
        <v>0</v>
      </c>
      <c r="AN248" s="264">
        <v>0</v>
      </c>
      <c r="AO248" s="92">
        <v>0</v>
      </c>
      <c r="AP248" s="92">
        <v>0</v>
      </c>
      <c r="AQ248" s="92">
        <v>0</v>
      </c>
      <c r="AR248" s="92">
        <v>0</v>
      </c>
      <c r="AS248" s="92">
        <v>0</v>
      </c>
      <c r="AT248" s="92">
        <v>0</v>
      </c>
      <c r="AU248" s="92">
        <v>0</v>
      </c>
      <c r="AV248" s="92">
        <v>0</v>
      </c>
      <c r="AW248" s="93">
        <v>0</v>
      </c>
      <c r="AX248" s="93">
        <v>0</v>
      </c>
      <c r="AY248" s="93">
        <v>0</v>
      </c>
      <c r="AZ248" s="93">
        <v>0</v>
      </c>
      <c r="BA248" s="93">
        <v>0</v>
      </c>
      <c r="BB248" s="93">
        <v>0</v>
      </c>
      <c r="BC248" s="153">
        <v>53</v>
      </c>
      <c r="BD248" s="153">
        <v>332</v>
      </c>
    </row>
    <row r="249" spans="1:56" x14ac:dyDescent="0.25">
      <c r="A249" s="9">
        <v>41900</v>
      </c>
      <c r="B249" s="149" t="s">
        <v>124</v>
      </c>
      <c r="C249" s="149" t="s">
        <v>86</v>
      </c>
      <c r="D249" s="150" t="s">
        <v>118</v>
      </c>
      <c r="E249" s="153">
        <v>42</v>
      </c>
      <c r="F249" s="153">
        <v>136</v>
      </c>
      <c r="G249" s="264">
        <v>38.637088775634766</v>
      </c>
      <c r="H249" s="264">
        <v>0.25409999489784241</v>
      </c>
      <c r="I249" s="264">
        <v>74497.7734375</v>
      </c>
      <c r="J249" s="92">
        <v>0</v>
      </c>
      <c r="K249" s="153">
        <v>150754</v>
      </c>
      <c r="L249" s="264">
        <v>96.933418273925781</v>
      </c>
      <c r="M249" s="153">
        <v>65953</v>
      </c>
      <c r="N249" s="264">
        <v>0</v>
      </c>
      <c r="O249" s="153">
        <v>3478</v>
      </c>
      <c r="P249" s="264">
        <v>0</v>
      </c>
      <c r="Q249" s="153">
        <v>5688</v>
      </c>
      <c r="R249" s="264">
        <v>99.964836120605469</v>
      </c>
      <c r="S249" s="153">
        <v>50389</v>
      </c>
      <c r="T249" s="264">
        <v>99.958320617675781</v>
      </c>
      <c r="U249" s="264">
        <v>99.741233825683594</v>
      </c>
      <c r="V249" s="264">
        <v>99.892349243164062</v>
      </c>
      <c r="W249" s="264">
        <v>99.706161499023438</v>
      </c>
      <c r="X249" s="264">
        <v>99.850715637207031</v>
      </c>
      <c r="Y249" s="153">
        <v>82422</v>
      </c>
      <c r="Z249" s="264">
        <v>99.912643432617188</v>
      </c>
      <c r="AA249" s="153">
        <v>15680</v>
      </c>
      <c r="AB249" s="264">
        <v>99.853317260742188</v>
      </c>
      <c r="AC249" s="153">
        <v>3485</v>
      </c>
      <c r="AD249" s="264">
        <v>0.14347201585769653</v>
      </c>
      <c r="AE249" s="153">
        <v>246</v>
      </c>
      <c r="AF249" s="264">
        <v>96.747970581054688</v>
      </c>
      <c r="AG249" s="153">
        <v>66831</v>
      </c>
      <c r="AH249" s="264">
        <v>0.16758689284324646</v>
      </c>
      <c r="AI249" s="153">
        <v>842</v>
      </c>
      <c r="AJ249" s="264">
        <v>92.161521911621094</v>
      </c>
      <c r="AK249" s="264">
        <v>1.8574705123901367</v>
      </c>
      <c r="AL249" s="264">
        <v>8.848235011100769E-2</v>
      </c>
      <c r="AM249" s="264">
        <v>0</v>
      </c>
      <c r="AN249" s="264">
        <v>0</v>
      </c>
      <c r="AO249" s="92">
        <v>0</v>
      </c>
      <c r="AP249" s="92">
        <v>0</v>
      </c>
      <c r="AQ249" s="92">
        <v>0</v>
      </c>
      <c r="AR249" s="92">
        <v>0</v>
      </c>
      <c r="AS249" s="92">
        <v>0</v>
      </c>
      <c r="AT249" s="92">
        <v>0</v>
      </c>
      <c r="AU249" s="92">
        <v>0</v>
      </c>
      <c r="AV249" s="92">
        <v>0</v>
      </c>
      <c r="AW249" s="93">
        <v>0</v>
      </c>
      <c r="AX249" s="93">
        <v>0</v>
      </c>
      <c r="AY249" s="93">
        <v>0</v>
      </c>
      <c r="AZ249" s="93">
        <v>0</v>
      </c>
      <c r="BA249" s="93">
        <v>0</v>
      </c>
      <c r="BB249" s="93">
        <v>0</v>
      </c>
      <c r="BC249" s="153">
        <v>25</v>
      </c>
      <c r="BD249" s="153">
        <v>127</v>
      </c>
    </row>
    <row r="250" spans="1:56" x14ac:dyDescent="0.25">
      <c r="A250" s="9">
        <v>41900</v>
      </c>
      <c r="B250" s="149" t="s">
        <v>78</v>
      </c>
      <c r="C250" s="149" t="s">
        <v>86</v>
      </c>
      <c r="D250" s="150" t="s">
        <v>118</v>
      </c>
      <c r="E250" s="153">
        <v>33</v>
      </c>
      <c r="F250" s="153">
        <v>106</v>
      </c>
      <c r="G250" s="264">
        <v>78.179412841796875</v>
      </c>
      <c r="H250" s="264">
        <v>1.2500000186264515E-2</v>
      </c>
      <c r="I250" s="264">
        <v>68827.5546875</v>
      </c>
      <c r="J250" s="92">
        <v>0</v>
      </c>
      <c r="K250" s="153">
        <v>93254</v>
      </c>
      <c r="L250" s="264">
        <v>100.24771118164062</v>
      </c>
      <c r="M250" s="153">
        <v>70858</v>
      </c>
      <c r="N250" s="264">
        <v>0</v>
      </c>
      <c r="O250" s="153">
        <v>7079</v>
      </c>
      <c r="P250" s="264">
        <v>0</v>
      </c>
      <c r="Q250" s="153">
        <v>13595</v>
      </c>
      <c r="R250" s="264">
        <v>99.941154479980469</v>
      </c>
      <c r="S250" s="153">
        <v>49273</v>
      </c>
      <c r="T250" s="264">
        <v>99.939117431640625</v>
      </c>
      <c r="U250" s="264">
        <v>99.816360473632812</v>
      </c>
      <c r="V250" s="264">
        <v>99.827827453613281</v>
      </c>
      <c r="W250" s="264">
        <v>99.757621765136719</v>
      </c>
      <c r="X250" s="264">
        <v>99.767051696777344</v>
      </c>
      <c r="Y250" s="153">
        <v>71298</v>
      </c>
      <c r="Z250" s="264">
        <v>99.886390686035156</v>
      </c>
      <c r="AA250" s="153">
        <v>12075</v>
      </c>
      <c r="AB250" s="264">
        <v>99.817802429199219</v>
      </c>
      <c r="AC250" s="153">
        <v>7056</v>
      </c>
      <c r="AD250" s="264">
        <v>0.43934240937232971</v>
      </c>
      <c r="AE250" s="153">
        <v>426</v>
      </c>
      <c r="AF250" s="264">
        <v>98.8262939453125</v>
      </c>
      <c r="AG250" s="153">
        <v>71209</v>
      </c>
      <c r="AH250" s="264">
        <v>0.16711370646953583</v>
      </c>
      <c r="AI250" s="153">
        <v>644</v>
      </c>
      <c r="AJ250" s="264">
        <v>95.496894836425781</v>
      </c>
      <c r="AK250" s="264">
        <v>1.7942782640457153</v>
      </c>
      <c r="AL250" s="264">
        <v>6.3298121094703674E-2</v>
      </c>
      <c r="AM250" s="264">
        <v>0</v>
      </c>
      <c r="AN250" s="264">
        <v>0</v>
      </c>
      <c r="AO250" s="92">
        <v>0</v>
      </c>
      <c r="AP250" s="92">
        <v>0</v>
      </c>
      <c r="AQ250" s="92">
        <v>0</v>
      </c>
      <c r="AR250" s="92">
        <v>0</v>
      </c>
      <c r="AS250" s="92">
        <v>0</v>
      </c>
      <c r="AT250" s="92">
        <v>0</v>
      </c>
      <c r="AU250" s="92">
        <v>0</v>
      </c>
      <c r="AV250" s="92">
        <v>0</v>
      </c>
      <c r="AW250" s="93">
        <v>0</v>
      </c>
      <c r="AX250" s="93">
        <v>0</v>
      </c>
      <c r="AY250" s="93">
        <v>0</v>
      </c>
      <c r="AZ250" s="93">
        <v>0</v>
      </c>
      <c r="BA250" s="93">
        <v>0</v>
      </c>
      <c r="BB250" s="93">
        <v>0</v>
      </c>
      <c r="BC250" s="153">
        <v>10</v>
      </c>
      <c r="BD250" s="153">
        <v>104</v>
      </c>
    </row>
    <row r="251" spans="1:56" x14ac:dyDescent="0.25">
      <c r="A251" s="9">
        <v>41900</v>
      </c>
      <c r="B251" s="149" t="s">
        <v>79</v>
      </c>
      <c r="C251" s="149" t="s">
        <v>86</v>
      </c>
      <c r="D251" s="150" t="s">
        <v>119</v>
      </c>
      <c r="E251" s="153">
        <v>77</v>
      </c>
      <c r="F251" s="153">
        <v>264</v>
      </c>
      <c r="G251" s="264">
        <v>75.687004089355469</v>
      </c>
      <c r="H251" s="264">
        <v>0</v>
      </c>
      <c r="I251" s="264">
        <v>185757.421875</v>
      </c>
      <c r="J251" s="92">
        <v>0</v>
      </c>
      <c r="K251" s="153">
        <v>93150</v>
      </c>
      <c r="L251" s="264">
        <v>91.599571228027344</v>
      </c>
      <c r="M251" s="153">
        <v>146028</v>
      </c>
      <c r="N251" s="264">
        <v>0</v>
      </c>
      <c r="O251" s="153">
        <v>5786</v>
      </c>
      <c r="P251" s="264">
        <v>0</v>
      </c>
      <c r="Q251" s="153">
        <v>12010</v>
      </c>
      <c r="R251" s="264">
        <v>99.841796875</v>
      </c>
      <c r="S251" s="153">
        <v>102569</v>
      </c>
      <c r="T251" s="264">
        <v>99.861557006835938</v>
      </c>
      <c r="U251" s="264">
        <v>99.48150634765625</v>
      </c>
      <c r="V251" s="264">
        <v>99.734298706054688</v>
      </c>
      <c r="W251" s="264">
        <v>99.324127197265625</v>
      </c>
      <c r="X251" s="264">
        <v>99.596221923828125</v>
      </c>
      <c r="Y251" s="153">
        <v>193339</v>
      </c>
      <c r="Z251" s="264">
        <v>99.899658203125</v>
      </c>
      <c r="AA251" s="153">
        <v>41195</v>
      </c>
      <c r="AB251" s="264">
        <v>99.866485595703125</v>
      </c>
      <c r="AC251" s="153">
        <v>5866</v>
      </c>
      <c r="AD251" s="264">
        <v>0.46027958393096924</v>
      </c>
      <c r="AE251" s="153">
        <v>364</v>
      </c>
      <c r="AF251" s="264">
        <v>96.978019714355469</v>
      </c>
      <c r="AG251" s="153">
        <v>146649</v>
      </c>
      <c r="AH251" s="264">
        <v>0.15683707594871521</v>
      </c>
      <c r="AI251" s="153">
        <v>1381</v>
      </c>
      <c r="AJ251" s="264">
        <v>96.379432678222656</v>
      </c>
      <c r="AK251" s="264">
        <v>1.602675199508667</v>
      </c>
      <c r="AL251" s="264">
        <v>6.5046980977058411E-2</v>
      </c>
      <c r="AM251" s="264">
        <v>0</v>
      </c>
      <c r="AN251" s="264">
        <v>0</v>
      </c>
      <c r="AO251" s="92">
        <v>0</v>
      </c>
      <c r="AP251" s="92">
        <v>0</v>
      </c>
      <c r="AQ251" s="92">
        <v>0</v>
      </c>
      <c r="AR251" s="92">
        <v>0</v>
      </c>
      <c r="AS251" s="92">
        <v>0</v>
      </c>
      <c r="AT251" s="92">
        <v>0</v>
      </c>
      <c r="AU251" s="92">
        <v>0</v>
      </c>
      <c r="AV251" s="92">
        <v>0</v>
      </c>
      <c r="AW251" s="93">
        <v>0</v>
      </c>
      <c r="AX251" s="93">
        <v>0</v>
      </c>
      <c r="AY251" s="93">
        <v>2</v>
      </c>
      <c r="AZ251" s="93">
        <v>0</v>
      </c>
      <c r="BA251" s="93">
        <v>0</v>
      </c>
      <c r="BB251" s="93">
        <v>0</v>
      </c>
      <c r="BC251" s="153">
        <v>60</v>
      </c>
      <c r="BD251" s="153">
        <v>258</v>
      </c>
    </row>
    <row r="252" spans="1:56" x14ac:dyDescent="0.25">
      <c r="A252" s="9">
        <v>41900</v>
      </c>
      <c r="B252" s="149" t="s">
        <v>80</v>
      </c>
      <c r="C252" s="149" t="s">
        <v>86</v>
      </c>
      <c r="D252" s="150" t="s">
        <v>119</v>
      </c>
      <c r="E252" s="153">
        <v>57</v>
      </c>
      <c r="F252" s="153">
        <v>180</v>
      </c>
      <c r="G252" s="264">
        <v>52.271198272705078</v>
      </c>
      <c r="H252" s="264">
        <v>3.7500001490116119E-2</v>
      </c>
      <c r="I252" s="264">
        <v>112623.609375</v>
      </c>
      <c r="J252" s="92">
        <v>0</v>
      </c>
      <c r="K252" s="153">
        <v>58895</v>
      </c>
      <c r="L252" s="264">
        <v>88.532135009765625</v>
      </c>
      <c r="M252" s="153">
        <v>87852</v>
      </c>
      <c r="N252" s="264">
        <v>0</v>
      </c>
      <c r="O252" s="153">
        <v>4053</v>
      </c>
      <c r="P252" s="264">
        <v>0</v>
      </c>
      <c r="Q252" s="153">
        <v>6219</v>
      </c>
      <c r="R252" s="264">
        <v>99.871360778808594</v>
      </c>
      <c r="S252" s="153">
        <v>57419</v>
      </c>
      <c r="T252" s="264">
        <v>99.963424682617188</v>
      </c>
      <c r="U252" s="264">
        <v>99.777938842773438</v>
      </c>
      <c r="V252" s="264">
        <v>99.849746704101563</v>
      </c>
      <c r="W252" s="264">
        <v>99.649581909179688</v>
      </c>
      <c r="X252" s="264">
        <v>99.813224792480469</v>
      </c>
      <c r="Y252" s="153">
        <v>82273</v>
      </c>
      <c r="Z252" s="264">
        <v>99.896682739257813</v>
      </c>
      <c r="AA252" s="153">
        <v>15957</v>
      </c>
      <c r="AB252" s="264">
        <v>99.818260192871094</v>
      </c>
      <c r="AC252" s="153">
        <v>4093</v>
      </c>
      <c r="AD252" s="264">
        <v>0.41534325480461121</v>
      </c>
      <c r="AE252" s="153">
        <v>203</v>
      </c>
      <c r="AF252" s="264">
        <v>99.507392883300781</v>
      </c>
      <c r="AG252" s="153">
        <v>88095</v>
      </c>
      <c r="AH252" s="264">
        <v>0.17594641447067261</v>
      </c>
      <c r="AI252" s="153">
        <v>654</v>
      </c>
      <c r="AJ252" s="264">
        <v>98.470947265625</v>
      </c>
      <c r="AK252" s="264">
        <v>1.9269267320632935</v>
      </c>
      <c r="AL252" s="264">
        <v>6.6613323986530304E-2</v>
      </c>
      <c r="AM252" s="264">
        <v>0</v>
      </c>
      <c r="AN252" s="264">
        <v>0</v>
      </c>
      <c r="AO252" s="92">
        <v>0</v>
      </c>
      <c r="AP252" s="92">
        <v>0</v>
      </c>
      <c r="AQ252" s="92">
        <v>0</v>
      </c>
      <c r="AR252" s="92">
        <v>0</v>
      </c>
      <c r="AS252" s="92">
        <v>0</v>
      </c>
      <c r="AT252" s="92">
        <v>0</v>
      </c>
      <c r="AU252" s="92">
        <v>0</v>
      </c>
      <c r="AV252" s="92">
        <v>0</v>
      </c>
      <c r="AW252" s="93">
        <v>0</v>
      </c>
      <c r="AX252" s="93">
        <v>0</v>
      </c>
      <c r="AY252" s="93">
        <v>0</v>
      </c>
      <c r="AZ252" s="93">
        <v>0</v>
      </c>
      <c r="BA252" s="93">
        <v>0</v>
      </c>
      <c r="BB252" s="93">
        <v>0</v>
      </c>
      <c r="BC252" s="153">
        <v>17</v>
      </c>
      <c r="BD252" s="153">
        <v>176</v>
      </c>
    </row>
    <row r="253" spans="1:56" x14ac:dyDescent="0.25">
      <c r="A253" s="9">
        <v>41900</v>
      </c>
      <c r="B253" s="149" t="s">
        <v>81</v>
      </c>
      <c r="C253" s="149" t="s">
        <v>86</v>
      </c>
      <c r="D253" s="150" t="s">
        <v>119</v>
      </c>
      <c r="E253" s="153">
        <v>40</v>
      </c>
      <c r="F253" s="153">
        <v>136</v>
      </c>
      <c r="G253" s="264">
        <v>46.058197021484375</v>
      </c>
      <c r="H253" s="264">
        <v>4.5899998396635056E-2</v>
      </c>
      <c r="I253" s="264">
        <v>103776.109375</v>
      </c>
      <c r="J253" s="92">
        <v>0</v>
      </c>
      <c r="K253" s="153">
        <v>138423</v>
      </c>
      <c r="L253" s="264">
        <v>89.878128051757813</v>
      </c>
      <c r="M253" s="153">
        <v>66244</v>
      </c>
      <c r="N253" s="264">
        <v>0</v>
      </c>
      <c r="O253" s="153">
        <v>3743</v>
      </c>
      <c r="P253" s="264">
        <v>0</v>
      </c>
      <c r="Q253" s="153">
        <v>6808</v>
      </c>
      <c r="R253" s="264">
        <v>99.897178649902344</v>
      </c>
      <c r="S253" s="153">
        <v>49004</v>
      </c>
      <c r="T253" s="264">
        <v>99.963272094726563</v>
      </c>
      <c r="U253" s="264">
        <v>99.679405212402344</v>
      </c>
      <c r="V253" s="264">
        <v>99.755447387695313</v>
      </c>
      <c r="W253" s="264">
        <v>99.576911926269531</v>
      </c>
      <c r="X253" s="264">
        <v>99.71881103515625</v>
      </c>
      <c r="Y253" s="153">
        <v>97582</v>
      </c>
      <c r="Z253" s="264">
        <v>99.907768249511719</v>
      </c>
      <c r="AA253" s="153">
        <v>23613</v>
      </c>
      <c r="AB253" s="264">
        <v>99.877189636230469</v>
      </c>
      <c r="AC253" s="153">
        <v>3736</v>
      </c>
      <c r="AD253" s="264">
        <v>0.24089935421943665</v>
      </c>
      <c r="AE253" s="153">
        <v>200</v>
      </c>
      <c r="AF253" s="264">
        <v>98</v>
      </c>
      <c r="AG253" s="153">
        <v>66412</v>
      </c>
      <c r="AH253" s="264">
        <v>0.19123050570487976</v>
      </c>
      <c r="AI253" s="153">
        <v>853</v>
      </c>
      <c r="AJ253" s="264">
        <v>96.483001708984375</v>
      </c>
      <c r="AK253" s="264">
        <v>1.6780513525009155</v>
      </c>
      <c r="AL253" s="264">
        <v>6.1241183429956436E-2</v>
      </c>
      <c r="AM253" s="264">
        <v>0</v>
      </c>
      <c r="AN253" s="264">
        <v>0</v>
      </c>
      <c r="AO253" s="92">
        <v>0</v>
      </c>
      <c r="AP253" s="92">
        <v>0</v>
      </c>
      <c r="AQ253" s="92">
        <v>0</v>
      </c>
      <c r="AR253" s="92">
        <v>0</v>
      </c>
      <c r="AS253" s="92">
        <v>0</v>
      </c>
      <c r="AT253" s="92">
        <v>0</v>
      </c>
      <c r="AU253" s="92">
        <v>0</v>
      </c>
      <c r="AV253" s="92">
        <v>0</v>
      </c>
      <c r="AW253" s="93">
        <v>0</v>
      </c>
      <c r="AX253" s="93">
        <v>0</v>
      </c>
      <c r="AY253" s="93">
        <v>0</v>
      </c>
      <c r="AZ253" s="93">
        <v>0</v>
      </c>
      <c r="BA253" s="93">
        <v>0</v>
      </c>
      <c r="BB253" s="93">
        <v>0</v>
      </c>
      <c r="BC253" s="153">
        <v>20</v>
      </c>
      <c r="BD253" s="153">
        <v>134</v>
      </c>
    </row>
    <row r="254" spans="1:56" x14ac:dyDescent="0.25">
      <c r="A254" s="9">
        <v>41900</v>
      </c>
      <c r="B254" s="149" t="s">
        <v>125</v>
      </c>
      <c r="C254" s="149" t="s">
        <v>86</v>
      </c>
      <c r="D254" s="150" t="s">
        <v>119</v>
      </c>
      <c r="E254" s="153">
        <v>16</v>
      </c>
      <c r="F254" s="153">
        <v>61</v>
      </c>
      <c r="G254" s="264">
        <v>45.146003723144531</v>
      </c>
      <c r="H254" s="264">
        <v>3.7599999457597733E-2</v>
      </c>
      <c r="I254" s="264">
        <v>41050.2109375</v>
      </c>
      <c r="J254" s="92">
        <v>0</v>
      </c>
      <c r="K254" s="153">
        <v>138423</v>
      </c>
      <c r="L254" s="264">
        <v>89.878128051757813</v>
      </c>
      <c r="M254" s="153">
        <v>47830</v>
      </c>
      <c r="N254" s="264">
        <v>0</v>
      </c>
      <c r="O254" s="153">
        <v>4431</v>
      </c>
      <c r="P254" s="264">
        <v>0</v>
      </c>
      <c r="Q254" s="153">
        <v>8199</v>
      </c>
      <c r="R254" s="264">
        <v>99.890228271484375</v>
      </c>
      <c r="S254" s="153">
        <v>34588</v>
      </c>
      <c r="T254" s="264">
        <v>99.919044494628906</v>
      </c>
      <c r="U254" s="264">
        <v>99.819450378417969</v>
      </c>
      <c r="V254" s="264">
        <v>99.560943603515625</v>
      </c>
      <c r="W254" s="264">
        <v>99.709877014160156</v>
      </c>
      <c r="X254" s="264">
        <v>99.4803466796875</v>
      </c>
      <c r="Y254" s="153">
        <v>50634</v>
      </c>
      <c r="Z254" s="264">
        <v>99.946678161621094</v>
      </c>
      <c r="AA254" s="153">
        <v>10431</v>
      </c>
      <c r="AB254" s="264">
        <v>99.856201171875</v>
      </c>
      <c r="AC254" s="153">
        <v>4425</v>
      </c>
      <c r="AD254" s="264">
        <v>0.15819208323955536</v>
      </c>
      <c r="AE254" s="153">
        <v>292</v>
      </c>
      <c r="AF254" s="264">
        <v>99.315071105957031</v>
      </c>
      <c r="AG254" s="153">
        <v>47593</v>
      </c>
      <c r="AH254" s="264">
        <v>0.17019309103488922</v>
      </c>
      <c r="AI254" s="153">
        <v>530</v>
      </c>
      <c r="AJ254" s="264">
        <v>89.622642517089844</v>
      </c>
      <c r="AK254" s="264">
        <v>1.9195477962493896</v>
      </c>
      <c r="AL254" s="264">
        <v>5.1777049899101257E-2</v>
      </c>
      <c r="AM254" s="264">
        <v>0</v>
      </c>
      <c r="AN254" s="264">
        <v>0</v>
      </c>
      <c r="AO254" s="92">
        <v>0</v>
      </c>
      <c r="AP254" s="92">
        <v>0</v>
      </c>
      <c r="AQ254" s="92">
        <v>0</v>
      </c>
      <c r="AR254" s="92">
        <v>0</v>
      </c>
      <c r="AS254" s="92">
        <v>0</v>
      </c>
      <c r="AT254" s="92">
        <v>0</v>
      </c>
      <c r="AU254" s="92">
        <v>0</v>
      </c>
      <c r="AV254" s="92">
        <v>0</v>
      </c>
      <c r="AW254" s="93">
        <v>0</v>
      </c>
      <c r="AX254" s="93">
        <v>0</v>
      </c>
      <c r="AY254" s="93">
        <v>0</v>
      </c>
      <c r="AZ254" s="93">
        <v>0</v>
      </c>
      <c r="BA254" s="93">
        <v>0</v>
      </c>
      <c r="BB254" s="93">
        <v>0</v>
      </c>
      <c r="BC254" s="153">
        <v>9</v>
      </c>
      <c r="BD254" s="153">
        <v>61</v>
      </c>
    </row>
    <row r="255" spans="1:56" x14ac:dyDescent="0.25">
      <c r="A255" s="9">
        <v>41900</v>
      </c>
      <c r="B255" s="151" t="s">
        <v>82</v>
      </c>
      <c r="C255" s="151" t="s">
        <v>86</v>
      </c>
      <c r="D255" s="152" t="s">
        <v>120</v>
      </c>
      <c r="E255" s="160">
        <v>51</v>
      </c>
      <c r="F255" s="160">
        <v>167</v>
      </c>
      <c r="G255" s="266">
        <v>48.324600219726563</v>
      </c>
      <c r="H255" s="266">
        <v>0</v>
      </c>
      <c r="I255" s="266">
        <v>123619.0234375</v>
      </c>
      <c r="J255" s="157">
        <v>0</v>
      </c>
      <c r="K255" s="160">
        <v>65616</v>
      </c>
      <c r="L255" s="266">
        <v>88.25286865234375</v>
      </c>
      <c r="M255" s="160">
        <v>51670</v>
      </c>
      <c r="N255" s="266">
        <v>0</v>
      </c>
      <c r="O255" s="160">
        <v>4973</v>
      </c>
      <c r="P255" s="266">
        <v>0</v>
      </c>
      <c r="Q255" s="160">
        <v>8961</v>
      </c>
      <c r="R255" s="266">
        <v>99.921882629394531</v>
      </c>
      <c r="S255" s="160">
        <v>39360</v>
      </c>
      <c r="T255" s="266">
        <v>99.888214111328125</v>
      </c>
      <c r="U255" s="266">
        <v>99.718482971191406</v>
      </c>
      <c r="V255" s="266">
        <v>99.825820922851563</v>
      </c>
      <c r="W255" s="266">
        <v>99.640586853027344</v>
      </c>
      <c r="X255" s="266">
        <v>99.7142333984375</v>
      </c>
      <c r="Y255" s="160">
        <v>53948</v>
      </c>
      <c r="Z255" s="266">
        <v>99.912879943847656</v>
      </c>
      <c r="AA255" s="160">
        <v>11635</v>
      </c>
      <c r="AB255" s="266">
        <v>99.724967956542969</v>
      </c>
      <c r="AC255" s="160">
        <v>4943</v>
      </c>
      <c r="AD255" s="266">
        <v>0.26299819350242615</v>
      </c>
      <c r="AE255" s="160">
        <v>355</v>
      </c>
      <c r="AF255" s="266">
        <v>99.718307495117187</v>
      </c>
      <c r="AG255" s="160">
        <v>51972</v>
      </c>
      <c r="AH255" s="266">
        <v>0.2943892776966095</v>
      </c>
      <c r="AI255" s="160">
        <v>444</v>
      </c>
      <c r="AJ255" s="266">
        <v>96.846847534179688</v>
      </c>
      <c r="AK255" s="266">
        <v>2.1809587478637695</v>
      </c>
      <c r="AL255" s="266">
        <v>8.7899401783943176E-2</v>
      </c>
      <c r="AM255" s="266">
        <v>0</v>
      </c>
      <c r="AN255" s="266">
        <v>0</v>
      </c>
      <c r="AO255" s="157">
        <v>0</v>
      </c>
      <c r="AP255" s="157">
        <v>0</v>
      </c>
      <c r="AQ255" s="157">
        <v>0</v>
      </c>
      <c r="AR255" s="157">
        <v>0</v>
      </c>
      <c r="AS255" s="157">
        <v>0</v>
      </c>
      <c r="AT255" s="157">
        <v>0</v>
      </c>
      <c r="AU255" s="157">
        <v>0</v>
      </c>
      <c r="AV255" s="157">
        <v>0</v>
      </c>
      <c r="AW255" s="159">
        <v>0</v>
      </c>
      <c r="AX255" s="159">
        <v>0</v>
      </c>
      <c r="AY255" s="159">
        <v>1</v>
      </c>
      <c r="AZ255" s="159">
        <v>1</v>
      </c>
      <c r="BA255" s="159">
        <v>0</v>
      </c>
      <c r="BB255" s="159">
        <v>0</v>
      </c>
      <c r="BC255" s="160">
        <v>20</v>
      </c>
      <c r="BD255" s="160">
        <v>158</v>
      </c>
    </row>
    <row r="256" spans="1:56" x14ac:dyDescent="0.25">
      <c r="A256" s="9">
        <v>41900</v>
      </c>
      <c r="B256" s="151" t="s">
        <v>83</v>
      </c>
      <c r="C256" s="151" t="s">
        <v>86</v>
      </c>
      <c r="D256" s="152" t="s">
        <v>120</v>
      </c>
      <c r="E256" s="160">
        <v>46</v>
      </c>
      <c r="F256" s="160">
        <v>141</v>
      </c>
      <c r="G256" s="266">
        <v>24.695999145507813</v>
      </c>
      <c r="H256" s="266">
        <v>4.5800000429153442E-2</v>
      </c>
      <c r="I256" s="266">
        <v>106400.09375</v>
      </c>
      <c r="J256" s="157">
        <v>0</v>
      </c>
      <c r="K256" s="160">
        <v>38897</v>
      </c>
      <c r="L256" s="266">
        <v>81.296760559082031</v>
      </c>
      <c r="M256" s="160">
        <v>153570</v>
      </c>
      <c r="N256" s="266">
        <v>0</v>
      </c>
      <c r="O256" s="160">
        <v>3938</v>
      </c>
      <c r="P256" s="266">
        <v>0</v>
      </c>
      <c r="Q256" s="160">
        <v>4715</v>
      </c>
      <c r="R256" s="266">
        <v>99.95758056640625</v>
      </c>
      <c r="S256" s="160">
        <v>27997</v>
      </c>
      <c r="T256" s="266">
        <v>99.871414184570313</v>
      </c>
      <c r="U256" s="266">
        <v>99.645210266113281</v>
      </c>
      <c r="V256" s="266">
        <v>99.734390258789063</v>
      </c>
      <c r="W256" s="266">
        <v>99.602943420410156</v>
      </c>
      <c r="X256" s="266">
        <v>99.606147766113281</v>
      </c>
      <c r="Y256" s="160">
        <v>60252</v>
      </c>
      <c r="Z256" s="266">
        <v>99.938591003417969</v>
      </c>
      <c r="AA256" s="160">
        <v>18836</v>
      </c>
      <c r="AB256" s="266">
        <v>99.920364379882813</v>
      </c>
      <c r="AC256" s="160">
        <v>1973</v>
      </c>
      <c r="AD256" s="266">
        <v>0.35478967428207397</v>
      </c>
      <c r="AE256" s="160">
        <v>167</v>
      </c>
      <c r="AF256" s="266">
        <v>100</v>
      </c>
      <c r="AG256" s="160">
        <v>43418</v>
      </c>
      <c r="AH256" s="266">
        <v>0.27868625521659851</v>
      </c>
      <c r="AI256" s="160">
        <v>289</v>
      </c>
      <c r="AJ256" s="266">
        <v>96.539794921875</v>
      </c>
      <c r="AK256" s="266">
        <v>1.8159432411193848</v>
      </c>
      <c r="AL256" s="266">
        <v>7.5390063226222992E-2</v>
      </c>
      <c r="AM256" s="266">
        <v>0</v>
      </c>
      <c r="AN256" s="266">
        <v>0</v>
      </c>
      <c r="AO256" s="157">
        <v>0</v>
      </c>
      <c r="AP256" s="157">
        <v>0</v>
      </c>
      <c r="AQ256" s="157">
        <v>0</v>
      </c>
      <c r="AR256" s="157">
        <v>0</v>
      </c>
      <c r="AS256" s="157">
        <v>0</v>
      </c>
      <c r="AT256" s="157">
        <v>0</v>
      </c>
      <c r="AU256" s="157">
        <v>0</v>
      </c>
      <c r="AV256" s="157">
        <v>0</v>
      </c>
      <c r="AW256" s="159">
        <v>0</v>
      </c>
      <c r="AX256" s="159">
        <v>0</v>
      </c>
      <c r="AY256" s="159">
        <v>0</v>
      </c>
      <c r="AZ256" s="159">
        <v>0</v>
      </c>
      <c r="BA256" s="159">
        <v>0</v>
      </c>
      <c r="BB256" s="159">
        <v>0</v>
      </c>
      <c r="BC256" s="160">
        <v>28</v>
      </c>
      <c r="BD256" s="160">
        <v>138</v>
      </c>
    </row>
    <row r="257" spans="1:56" x14ac:dyDescent="0.25">
      <c r="A257" s="9">
        <v>41900</v>
      </c>
      <c r="B257" s="117" t="s">
        <v>85</v>
      </c>
      <c r="C257" s="117" t="s">
        <v>86</v>
      </c>
      <c r="D257" s="121">
        <v>3</v>
      </c>
      <c r="E257" s="89">
        <v>134</v>
      </c>
      <c r="F257" s="89">
        <v>434</v>
      </c>
      <c r="G257" s="263">
        <v>47.983898162841797</v>
      </c>
      <c r="H257" s="263">
        <v>0</v>
      </c>
      <c r="I257" s="263">
        <v>397193.8125</v>
      </c>
      <c r="J257" s="88">
        <v>0</v>
      </c>
      <c r="K257" s="89">
        <v>67267</v>
      </c>
      <c r="L257" s="263">
        <v>106.23485565185547</v>
      </c>
      <c r="M257" s="124">
        <v>149746</v>
      </c>
      <c r="N257" s="248">
        <v>0</v>
      </c>
      <c r="O257" s="124">
        <v>3348</v>
      </c>
      <c r="P257" s="248">
        <v>0</v>
      </c>
      <c r="Q257" s="124">
        <v>11172</v>
      </c>
      <c r="R257" s="248">
        <v>99.865737915039063</v>
      </c>
      <c r="S257" s="124">
        <v>104206</v>
      </c>
      <c r="T257" s="248">
        <v>99.891563415527344</v>
      </c>
      <c r="U257" s="248">
        <v>99.970130920410156</v>
      </c>
      <c r="V257" s="248">
        <v>99.891151428222656</v>
      </c>
      <c r="W257" s="248">
        <v>99.835906982421875</v>
      </c>
      <c r="X257" s="248">
        <v>99.782829284667969</v>
      </c>
      <c r="Y257" s="124">
        <v>237229</v>
      </c>
      <c r="Z257" s="248">
        <v>99.911476135253906</v>
      </c>
      <c r="AA257" s="124">
        <v>50764</v>
      </c>
      <c r="AB257" s="248">
        <v>99.479949951171875</v>
      </c>
      <c r="AC257" s="124">
        <v>3369</v>
      </c>
      <c r="AD257" s="248">
        <v>0.74205994606018066</v>
      </c>
      <c r="AE257" s="124">
        <v>200</v>
      </c>
      <c r="AF257" s="248">
        <v>94</v>
      </c>
      <c r="AG257" s="124">
        <v>150354</v>
      </c>
      <c r="AH257" s="248">
        <v>0.28665682673454285</v>
      </c>
      <c r="AI257" s="124">
        <v>993</v>
      </c>
      <c r="AJ257" s="248">
        <v>96.374626159667969</v>
      </c>
      <c r="AK257" s="248">
        <v>1.8214902877807617</v>
      </c>
      <c r="AL257" s="248">
        <v>9.1204158961772919E-2</v>
      </c>
      <c r="AM257" s="269">
        <v>0</v>
      </c>
      <c r="AN257" s="269">
        <v>0</v>
      </c>
      <c r="AO257" s="119">
        <v>0</v>
      </c>
      <c r="AP257" s="119">
        <v>0</v>
      </c>
      <c r="AQ257" s="119">
        <v>0</v>
      </c>
      <c r="AR257" s="119">
        <v>0</v>
      </c>
      <c r="AS257" s="119">
        <v>0</v>
      </c>
      <c r="AT257" s="119">
        <v>0</v>
      </c>
      <c r="AU257" s="119">
        <v>0</v>
      </c>
      <c r="AV257" s="119">
        <v>0</v>
      </c>
      <c r="AW257" s="124">
        <v>0</v>
      </c>
      <c r="AX257" s="124">
        <v>0</v>
      </c>
      <c r="AY257" s="124">
        <v>0</v>
      </c>
      <c r="AZ257" s="124">
        <v>0</v>
      </c>
      <c r="BA257" s="124">
        <v>0</v>
      </c>
      <c r="BB257" s="124">
        <v>0</v>
      </c>
      <c r="BC257" s="124">
        <v>69</v>
      </c>
      <c r="BD257" s="124">
        <v>414</v>
      </c>
    </row>
    <row r="258" spans="1:56" x14ac:dyDescent="0.25">
      <c r="A258" s="9">
        <v>41900</v>
      </c>
      <c r="B258" s="118" t="s">
        <v>84</v>
      </c>
      <c r="C258" s="118" t="s">
        <v>87</v>
      </c>
      <c r="D258" s="122">
        <v>2</v>
      </c>
      <c r="E258" s="153">
        <v>194</v>
      </c>
      <c r="F258" s="153">
        <v>581</v>
      </c>
      <c r="G258" s="264">
        <v>85.970000000000141</v>
      </c>
      <c r="H258" s="264">
        <v>0.04</v>
      </c>
      <c r="I258" s="264">
        <v>755319.70697270054</v>
      </c>
      <c r="J258" s="91">
        <v>65535</v>
      </c>
      <c r="K258" s="153">
        <v>171107</v>
      </c>
      <c r="L258" s="264">
        <v>91.319465637207031</v>
      </c>
      <c r="M258" s="133">
        <v>402321</v>
      </c>
      <c r="N258" s="267">
        <v>0</v>
      </c>
      <c r="O258" s="133">
        <v>5167</v>
      </c>
      <c r="P258" s="267">
        <v>0</v>
      </c>
      <c r="Q258" s="133">
        <v>4457</v>
      </c>
      <c r="R258" s="267">
        <v>99.88781691720888</v>
      </c>
      <c r="S258" s="133">
        <v>310896</v>
      </c>
      <c r="T258" s="267">
        <v>99.965261695229273</v>
      </c>
      <c r="U258" s="267">
        <v>99.632281788271726</v>
      </c>
      <c r="V258" s="267">
        <v>99.796431207916072</v>
      </c>
      <c r="W258" s="267">
        <v>99.52051122310651</v>
      </c>
      <c r="X258" s="267">
        <v>99.761763619492754</v>
      </c>
      <c r="Y258" s="133">
        <v>1508257</v>
      </c>
      <c r="Z258" s="267">
        <v>99.874756092628786</v>
      </c>
      <c r="AA258" s="133">
        <v>824</v>
      </c>
      <c r="AB258" s="267">
        <v>95.145631067961162</v>
      </c>
      <c r="AC258" s="133">
        <v>4669</v>
      </c>
      <c r="AD258" s="267">
        <v>0.21417862497322768</v>
      </c>
      <c r="AE258" s="133">
        <v>429</v>
      </c>
      <c r="AF258" s="267">
        <v>100</v>
      </c>
      <c r="AG258" s="133">
        <v>399218</v>
      </c>
      <c r="AH258" s="267">
        <v>0.16256782008827259</v>
      </c>
      <c r="AI258" s="133">
        <v>1552</v>
      </c>
      <c r="AJ258" s="267">
        <v>96.327319587628864</v>
      </c>
      <c r="AK258" s="267">
        <v>4.0842516204585539</v>
      </c>
      <c r="AL258" s="267">
        <v>0.3216666666666666</v>
      </c>
      <c r="AM258" s="270">
        <v>0</v>
      </c>
      <c r="AN258" s="270">
        <v>0</v>
      </c>
      <c r="AO258" s="120">
        <v>0</v>
      </c>
      <c r="AP258" s="120">
        <v>0</v>
      </c>
      <c r="AQ258" s="120">
        <v>0</v>
      </c>
      <c r="AR258" s="120">
        <v>0</v>
      </c>
      <c r="AS258" s="120">
        <v>0</v>
      </c>
      <c r="AT258" s="120">
        <v>0</v>
      </c>
      <c r="AU258" s="120">
        <v>0</v>
      </c>
      <c r="AV258" s="120">
        <v>0</v>
      </c>
      <c r="AW258" s="133">
        <v>0</v>
      </c>
      <c r="AX258" s="133">
        <v>0</v>
      </c>
      <c r="AY258" s="133">
        <v>1</v>
      </c>
      <c r="AZ258" s="133">
        <v>0</v>
      </c>
      <c r="BA258" s="133">
        <v>0</v>
      </c>
      <c r="BB258" s="133">
        <v>0</v>
      </c>
      <c r="BC258" s="133">
        <v>1146</v>
      </c>
      <c r="BD258" s="133">
        <v>1700</v>
      </c>
    </row>
    <row r="259" spans="1:56" x14ac:dyDescent="0.25">
      <c r="A259" s="9">
        <v>41899</v>
      </c>
      <c r="B259" s="117" t="s">
        <v>17</v>
      </c>
      <c r="C259" s="117"/>
      <c r="D259" s="121">
        <v>4</v>
      </c>
      <c r="E259" s="89">
        <v>846</v>
      </c>
      <c r="F259" s="89">
        <v>2906</v>
      </c>
      <c r="G259" s="263">
        <v>889.30011978149423</v>
      </c>
      <c r="H259" s="263">
        <v>1.0544000226072967</v>
      </c>
      <c r="I259" s="263">
        <v>2417226.9403134007</v>
      </c>
      <c r="J259" s="88"/>
      <c r="K259" s="89">
        <v>1350277</v>
      </c>
      <c r="L259" s="263">
        <v>93.53132759425857</v>
      </c>
      <c r="M259" s="124">
        <v>1641318</v>
      </c>
      <c r="N259" s="248">
        <v>0</v>
      </c>
      <c r="O259" s="124">
        <v>77711</v>
      </c>
      <c r="P259" s="248">
        <v>5.147276445216566E-3</v>
      </c>
      <c r="Q259" s="124">
        <v>142307</v>
      </c>
      <c r="R259" s="248">
        <v>99.891081044435126</v>
      </c>
      <c r="S259" s="124">
        <v>1095177</v>
      </c>
      <c r="T259" s="248">
        <v>99.945397104224668</v>
      </c>
      <c r="U259" s="248">
        <v>99.716476482940109</v>
      </c>
      <c r="V259" s="248">
        <v>99.756205853563756</v>
      </c>
      <c r="W259" s="248">
        <v>99.607866338228803</v>
      </c>
      <c r="X259" s="248">
        <v>99.701736076452107</v>
      </c>
      <c r="Y259" s="124">
        <v>2921231</v>
      </c>
      <c r="Z259" s="248">
        <v>99.895557555154355</v>
      </c>
      <c r="AA259" s="124">
        <v>280178</v>
      </c>
      <c r="AB259" s="248">
        <v>99.81618848584354</v>
      </c>
      <c r="AC259" s="124">
        <v>75321</v>
      </c>
      <c r="AD259" s="248">
        <v>0.29473851999689249</v>
      </c>
      <c r="AE259" s="124">
        <v>5235</v>
      </c>
      <c r="AF259" s="248">
        <v>97.936962195453816</v>
      </c>
      <c r="AG259" s="124">
        <v>1527024</v>
      </c>
      <c r="AH259" s="248">
        <v>0.16633661165267297</v>
      </c>
      <c r="AI259" s="124">
        <v>13700</v>
      </c>
      <c r="AJ259" s="248">
        <v>95.189781410050216</v>
      </c>
      <c r="AK259" s="248">
        <v>2.1541209754597253</v>
      </c>
      <c r="AL259" s="248">
        <v>9.2034454110576328E-2</v>
      </c>
      <c r="AM259" s="269"/>
      <c r="AN259" s="269"/>
      <c r="AO259" s="119"/>
      <c r="AP259" s="119"/>
      <c r="AQ259" s="119"/>
      <c r="AR259" s="119"/>
      <c r="AS259" s="119"/>
      <c r="AT259" s="119"/>
      <c r="AU259" s="119"/>
      <c r="AV259" s="119"/>
      <c r="AW259" s="124">
        <v>0</v>
      </c>
      <c r="AX259" s="124">
        <v>0</v>
      </c>
      <c r="AY259" s="124">
        <v>5</v>
      </c>
      <c r="AZ259" s="124">
        <v>3</v>
      </c>
      <c r="BA259" s="124">
        <v>0</v>
      </c>
      <c r="BB259" s="124">
        <v>0</v>
      </c>
      <c r="BC259" s="124">
        <v>1400</v>
      </c>
      <c r="BD259" s="124">
        <v>3903</v>
      </c>
    </row>
    <row r="260" spans="1:56" x14ac:dyDescent="0.25">
      <c r="A260" s="9">
        <v>41899</v>
      </c>
      <c r="B260" s="118" t="s">
        <v>88</v>
      </c>
      <c r="C260" s="118"/>
      <c r="D260" s="122">
        <v>3</v>
      </c>
      <c r="E260" s="153">
        <v>652</v>
      </c>
      <c r="F260" s="153">
        <v>2325</v>
      </c>
      <c r="G260" s="264">
        <v>795.65011978149414</v>
      </c>
      <c r="H260" s="264">
        <v>1.0544000226072967</v>
      </c>
      <c r="I260" s="264">
        <v>1694111.234375</v>
      </c>
      <c r="J260" s="91"/>
      <c r="K260" s="153">
        <v>1203225</v>
      </c>
      <c r="L260" s="264">
        <v>93.942862158641404</v>
      </c>
      <c r="M260" s="133">
        <v>1247555</v>
      </c>
      <c r="N260" s="267">
        <v>0</v>
      </c>
      <c r="O260" s="133">
        <v>72511</v>
      </c>
      <c r="P260" s="267">
        <v>5.5164044053209113E-3</v>
      </c>
      <c r="Q260" s="133">
        <v>137941</v>
      </c>
      <c r="R260" s="267">
        <v>99.891983313086243</v>
      </c>
      <c r="S260" s="133">
        <v>789351</v>
      </c>
      <c r="T260" s="267">
        <v>99.93272975446088</v>
      </c>
      <c r="U260" s="267">
        <v>99.734758918864159</v>
      </c>
      <c r="V260" s="267">
        <v>99.74506637315352</v>
      </c>
      <c r="W260" s="267">
        <v>99.62702873657858</v>
      </c>
      <c r="X260" s="267">
        <v>99.677967622091145</v>
      </c>
      <c r="Y260" s="133">
        <v>1360159</v>
      </c>
      <c r="Z260" s="267">
        <v>99.910671834984825</v>
      </c>
      <c r="AA260" s="133">
        <v>279481</v>
      </c>
      <c r="AB260" s="267">
        <v>99.841849920340451</v>
      </c>
      <c r="AC260" s="133">
        <v>70547</v>
      </c>
      <c r="AD260" s="267">
        <v>0.3033438709610039</v>
      </c>
      <c r="AE260" s="133">
        <v>4825</v>
      </c>
      <c r="AF260" s="267">
        <v>97.782382817243672</v>
      </c>
      <c r="AG260" s="133">
        <v>1136754</v>
      </c>
      <c r="AH260" s="267">
        <v>0.17127716117322769</v>
      </c>
      <c r="AI260" s="133">
        <v>12192</v>
      </c>
      <c r="AJ260" s="267">
        <v>94.988517496529525</v>
      </c>
      <c r="AK260" s="267">
        <v>1.9999407331148784</v>
      </c>
      <c r="AL260" s="267">
        <v>7.8144162893295288E-2</v>
      </c>
      <c r="AM260" s="270"/>
      <c r="AN260" s="270"/>
      <c r="AO260" s="120"/>
      <c r="AP260" s="120"/>
      <c r="AQ260" s="120"/>
      <c r="AR260" s="120"/>
      <c r="AS260" s="120"/>
      <c r="AT260" s="120"/>
      <c r="AU260" s="120"/>
      <c r="AV260" s="120"/>
      <c r="AW260" s="133">
        <v>0</v>
      </c>
      <c r="AX260" s="133">
        <v>0</v>
      </c>
      <c r="AY260" s="133">
        <v>4</v>
      </c>
      <c r="AZ260" s="133">
        <v>1</v>
      </c>
      <c r="BA260" s="133">
        <v>0</v>
      </c>
      <c r="BB260" s="133">
        <v>0</v>
      </c>
      <c r="BC260" s="133">
        <v>292</v>
      </c>
      <c r="BD260" s="133">
        <v>2240</v>
      </c>
    </row>
    <row r="261" spans="1:56" x14ac:dyDescent="0.25">
      <c r="A261" s="9">
        <v>41899</v>
      </c>
      <c r="B261" s="146" t="s">
        <v>89</v>
      </c>
      <c r="C261" s="146"/>
      <c r="D261" s="147">
        <v>1</v>
      </c>
      <c r="E261" s="136">
        <v>194</v>
      </c>
      <c r="F261" s="136">
        <v>581</v>
      </c>
      <c r="G261" s="265">
        <v>93.650000000000077</v>
      </c>
      <c r="H261" s="265">
        <v>0</v>
      </c>
      <c r="I261" s="265">
        <v>723115.70593840047</v>
      </c>
      <c r="J261" s="137"/>
      <c r="K261" s="136">
        <v>147052</v>
      </c>
      <c r="L261" s="265">
        <v>90.164024353027344</v>
      </c>
      <c r="M261" s="145">
        <v>393763</v>
      </c>
      <c r="N261" s="250">
        <v>0</v>
      </c>
      <c r="O261" s="145">
        <v>5200</v>
      </c>
      <c r="P261" s="250">
        <v>0</v>
      </c>
      <c r="Q261" s="145">
        <v>4366</v>
      </c>
      <c r="R261" s="250">
        <v>99.862574438845627</v>
      </c>
      <c r="S261" s="145">
        <v>305826</v>
      </c>
      <c r="T261" s="250">
        <v>99.978092117740161</v>
      </c>
      <c r="U261" s="250">
        <v>99.461538461538453</v>
      </c>
      <c r="V261" s="250">
        <v>99.791498947336351</v>
      </c>
      <c r="W261" s="250">
        <v>99.324852884174902</v>
      </c>
      <c r="X261" s="250">
        <v>99.769636743241648</v>
      </c>
      <c r="Y261" s="145">
        <v>1561072</v>
      </c>
      <c r="Z261" s="250">
        <v>99.882388512509351</v>
      </c>
      <c r="AA261" s="145">
        <v>697</v>
      </c>
      <c r="AB261" s="250">
        <v>89.526542324246776</v>
      </c>
      <c r="AC261" s="145">
        <v>4774</v>
      </c>
      <c r="AD261" s="250">
        <v>0.16757436112274821</v>
      </c>
      <c r="AE261" s="145">
        <v>410</v>
      </c>
      <c r="AF261" s="250">
        <v>99.756097560975604</v>
      </c>
      <c r="AG261" s="145">
        <v>390270</v>
      </c>
      <c r="AH261" s="250">
        <v>0.15194608860532452</v>
      </c>
      <c r="AI261" s="145">
        <v>1508</v>
      </c>
      <c r="AJ261" s="250">
        <v>96.816976127320956</v>
      </c>
      <c r="AK261" s="250">
        <v>4.0042838835978873</v>
      </c>
      <c r="AL261" s="250">
        <v>0.25871794871794868</v>
      </c>
      <c r="AM261" s="271"/>
      <c r="AN261" s="271"/>
      <c r="AO261" s="148"/>
      <c r="AP261" s="148"/>
      <c r="AQ261" s="148"/>
      <c r="AR261" s="148"/>
      <c r="AS261" s="148"/>
      <c r="AT261" s="148"/>
      <c r="AU261" s="148"/>
      <c r="AV261" s="148"/>
      <c r="AW261" s="145">
        <v>0</v>
      </c>
      <c r="AX261" s="145">
        <v>0</v>
      </c>
      <c r="AY261" s="145">
        <v>1</v>
      </c>
      <c r="AZ261" s="145">
        <v>2</v>
      </c>
      <c r="BA261" s="145">
        <v>0</v>
      </c>
      <c r="BB261" s="145">
        <v>0</v>
      </c>
      <c r="BC261" s="145">
        <v>1108</v>
      </c>
      <c r="BD261" s="145">
        <v>1663</v>
      </c>
    </row>
    <row r="262" spans="1:56" x14ac:dyDescent="0.25">
      <c r="A262" s="9">
        <v>41899</v>
      </c>
      <c r="B262" s="149" t="s">
        <v>75</v>
      </c>
      <c r="C262" s="149" t="s">
        <v>86</v>
      </c>
      <c r="D262" s="150" t="s">
        <v>118</v>
      </c>
      <c r="E262" s="153">
        <v>39</v>
      </c>
      <c r="F262" s="153">
        <v>181</v>
      </c>
      <c r="G262" s="264">
        <v>178.87083435058594</v>
      </c>
      <c r="H262" s="264">
        <v>0.35000002384185791</v>
      </c>
      <c r="I262" s="264">
        <v>113860.21875</v>
      </c>
      <c r="J262" s="92">
        <v>0</v>
      </c>
      <c r="K262" s="153">
        <v>202126</v>
      </c>
      <c r="L262" s="264">
        <v>97.375892639160156</v>
      </c>
      <c r="M262" s="153">
        <v>167618</v>
      </c>
      <c r="N262" s="264">
        <v>0</v>
      </c>
      <c r="O262" s="153">
        <v>18428</v>
      </c>
      <c r="P262" s="264">
        <v>1.6279574483633041E-2</v>
      </c>
      <c r="Q262" s="153">
        <v>29782</v>
      </c>
      <c r="R262" s="264">
        <v>99.805252075195313</v>
      </c>
      <c r="S262" s="153">
        <v>114178</v>
      </c>
      <c r="T262" s="264">
        <v>99.928184509277344</v>
      </c>
      <c r="U262" s="264">
        <v>99.630996704101563</v>
      </c>
      <c r="V262" s="264">
        <v>99.562103271484375</v>
      </c>
      <c r="W262" s="264">
        <v>99.436965942382812</v>
      </c>
      <c r="X262" s="264">
        <v>99.4906005859375</v>
      </c>
      <c r="Y262" s="153">
        <v>186904</v>
      </c>
      <c r="Z262" s="264">
        <v>99.934722900390625</v>
      </c>
      <c r="AA262" s="153">
        <v>37467</v>
      </c>
      <c r="AB262" s="264">
        <v>99.866546630859375</v>
      </c>
      <c r="AC262" s="153">
        <v>18420</v>
      </c>
      <c r="AD262" s="264">
        <v>0.37459284067153931</v>
      </c>
      <c r="AE262" s="153">
        <v>1699</v>
      </c>
      <c r="AF262" s="264">
        <v>97.763389587402344</v>
      </c>
      <c r="AG262" s="153">
        <v>166924</v>
      </c>
      <c r="AH262" s="264">
        <v>0.10064460337162018</v>
      </c>
      <c r="AI262" s="153">
        <v>3361</v>
      </c>
      <c r="AJ262" s="264">
        <v>95.269264221191406</v>
      </c>
      <c r="AK262" s="264">
        <v>1.7967650890350342</v>
      </c>
      <c r="AL262" s="264">
        <v>6.7059673368930817E-2</v>
      </c>
      <c r="AM262" s="264">
        <v>0</v>
      </c>
      <c r="AN262" s="264">
        <v>0</v>
      </c>
      <c r="AO262" s="92">
        <v>0</v>
      </c>
      <c r="AP262" s="92">
        <v>0</v>
      </c>
      <c r="AQ262" s="92">
        <v>0</v>
      </c>
      <c r="AR262" s="92">
        <v>0</v>
      </c>
      <c r="AS262" s="92">
        <v>0</v>
      </c>
      <c r="AT262" s="92">
        <v>0</v>
      </c>
      <c r="AU262" s="92">
        <v>0</v>
      </c>
      <c r="AV262" s="92">
        <v>0</v>
      </c>
      <c r="AW262" s="93">
        <v>0</v>
      </c>
      <c r="AX262" s="93">
        <v>0</v>
      </c>
      <c r="AY262" s="93">
        <v>0</v>
      </c>
      <c r="AZ262" s="93">
        <v>0</v>
      </c>
      <c r="BA262" s="93">
        <v>0</v>
      </c>
      <c r="BB262" s="93">
        <v>0</v>
      </c>
      <c r="BC262" s="153">
        <v>25</v>
      </c>
      <c r="BD262" s="153">
        <v>178</v>
      </c>
    </row>
    <row r="263" spans="1:56" x14ac:dyDescent="0.25">
      <c r="A263" s="9">
        <v>41899</v>
      </c>
      <c r="B263" s="149" t="s">
        <v>76</v>
      </c>
      <c r="C263" s="149" t="s">
        <v>86</v>
      </c>
      <c r="D263" s="150" t="s">
        <v>119</v>
      </c>
      <c r="E263" s="153">
        <v>52</v>
      </c>
      <c r="F263" s="153">
        <v>171</v>
      </c>
      <c r="G263" s="264">
        <v>63.445896148681641</v>
      </c>
      <c r="H263" s="264">
        <v>0.16670000553131104</v>
      </c>
      <c r="I263" s="264">
        <v>112008.2265625</v>
      </c>
      <c r="J263" s="92">
        <v>0</v>
      </c>
      <c r="K263" s="153">
        <v>80908</v>
      </c>
      <c r="L263" s="264">
        <v>86.217681884765625</v>
      </c>
      <c r="M263" s="153">
        <v>88214</v>
      </c>
      <c r="N263" s="264">
        <v>0</v>
      </c>
      <c r="O263" s="153">
        <v>5069</v>
      </c>
      <c r="P263" s="264">
        <v>1.9727757200598717E-2</v>
      </c>
      <c r="Q263" s="153">
        <v>10130</v>
      </c>
      <c r="R263" s="264">
        <v>99.921028137207031</v>
      </c>
      <c r="S263" s="153">
        <v>63371</v>
      </c>
      <c r="T263" s="264">
        <v>99.962127685546875</v>
      </c>
      <c r="U263" s="264">
        <v>99.723808288574219</v>
      </c>
      <c r="V263" s="264">
        <v>99.776679992675781</v>
      </c>
      <c r="W263" s="264">
        <v>99.645057678222656</v>
      </c>
      <c r="X263" s="264">
        <v>99.7388916015625</v>
      </c>
      <c r="Y263" s="153">
        <v>80954</v>
      </c>
      <c r="Z263" s="264">
        <v>99.934532165527344</v>
      </c>
      <c r="AA263" s="153">
        <v>14584</v>
      </c>
      <c r="AB263" s="264">
        <v>99.910858154296875</v>
      </c>
      <c r="AC263" s="153">
        <v>5186</v>
      </c>
      <c r="AD263" s="264">
        <v>0.2892402708530426</v>
      </c>
      <c r="AE263" s="153">
        <v>99</v>
      </c>
      <c r="AF263" s="264">
        <v>93.93939208984375</v>
      </c>
      <c r="AG263" s="153">
        <v>88229</v>
      </c>
      <c r="AH263" s="264">
        <v>0.12467555701732635</v>
      </c>
      <c r="AI263" s="153">
        <v>869</v>
      </c>
      <c r="AJ263" s="264">
        <v>95.166854858398438</v>
      </c>
      <c r="AK263" s="264">
        <v>2.3689231872558594</v>
      </c>
      <c r="AL263" s="264">
        <v>7.1933910250663757E-2</v>
      </c>
      <c r="AM263" s="264">
        <v>0</v>
      </c>
      <c r="AN263" s="264">
        <v>0</v>
      </c>
      <c r="AO263" s="92">
        <v>0</v>
      </c>
      <c r="AP263" s="92">
        <v>0</v>
      </c>
      <c r="AQ263" s="92">
        <v>0</v>
      </c>
      <c r="AR263" s="92">
        <v>0</v>
      </c>
      <c r="AS263" s="92">
        <v>0</v>
      </c>
      <c r="AT263" s="92">
        <v>0</v>
      </c>
      <c r="AU263" s="92">
        <v>0</v>
      </c>
      <c r="AV263" s="92">
        <v>0</v>
      </c>
      <c r="AW263" s="93">
        <v>0</v>
      </c>
      <c r="AX263" s="93">
        <v>0</v>
      </c>
      <c r="AY263" s="93">
        <v>0</v>
      </c>
      <c r="AZ263" s="93">
        <v>0</v>
      </c>
      <c r="BA263" s="93">
        <v>0</v>
      </c>
      <c r="BB263" s="93">
        <v>0</v>
      </c>
      <c r="BC263" s="153">
        <v>12</v>
      </c>
      <c r="BD263" s="153">
        <v>167</v>
      </c>
    </row>
    <row r="264" spans="1:56" x14ac:dyDescent="0.25">
      <c r="A264" s="9">
        <v>41899</v>
      </c>
      <c r="B264" s="149" t="s">
        <v>77</v>
      </c>
      <c r="C264" s="149" t="s">
        <v>86</v>
      </c>
      <c r="D264" s="150" t="s">
        <v>118</v>
      </c>
      <c r="E264" s="153">
        <v>65</v>
      </c>
      <c r="F264" s="153">
        <v>349</v>
      </c>
      <c r="G264" s="264">
        <v>106.46671295166016</v>
      </c>
      <c r="H264" s="264">
        <v>0.19159999489784241</v>
      </c>
      <c r="I264" s="264">
        <v>207231.96875</v>
      </c>
      <c r="J264" s="92">
        <v>0</v>
      </c>
      <c r="K264" s="153">
        <v>146723</v>
      </c>
      <c r="L264" s="264">
        <v>97.043411254882813</v>
      </c>
      <c r="M264" s="153">
        <v>127083</v>
      </c>
      <c r="N264" s="264">
        <v>0</v>
      </c>
      <c r="O264" s="153">
        <v>8945</v>
      </c>
      <c r="P264" s="264">
        <v>0</v>
      </c>
      <c r="Q264" s="153">
        <v>18054</v>
      </c>
      <c r="R264" s="264">
        <v>99.983383178710938</v>
      </c>
      <c r="S264" s="153">
        <v>83762</v>
      </c>
      <c r="T264" s="264">
        <v>99.958213806152344</v>
      </c>
      <c r="U264" s="264">
        <v>99.843490600585938</v>
      </c>
      <c r="V264" s="264">
        <v>99.903213500976562</v>
      </c>
      <c r="W264" s="264">
        <v>99.826896667480469</v>
      </c>
      <c r="X264" s="264">
        <v>99.861465454101563</v>
      </c>
      <c r="Y264" s="153">
        <v>163719</v>
      </c>
      <c r="Z264" s="264">
        <v>99.897994995117188</v>
      </c>
      <c r="AA264" s="153">
        <v>31927</v>
      </c>
      <c r="AB264" s="264">
        <v>99.887245178222656</v>
      </c>
      <c r="AC264" s="153">
        <v>8940</v>
      </c>
      <c r="AD264" s="264">
        <v>0.1342281848192215</v>
      </c>
      <c r="AE264" s="153">
        <v>489</v>
      </c>
      <c r="AF264" s="264">
        <v>98.568504333496094</v>
      </c>
      <c r="AG264" s="153">
        <v>126905</v>
      </c>
      <c r="AH264" s="264">
        <v>0.1276545375585556</v>
      </c>
      <c r="AI264" s="153">
        <v>762</v>
      </c>
      <c r="AJ264" s="264">
        <v>94.094490051269531</v>
      </c>
      <c r="AK264" s="264">
        <v>2.1747055053710937</v>
      </c>
      <c r="AL264" s="264">
        <v>7.7421166002750397E-2</v>
      </c>
      <c r="AM264" s="264">
        <v>0</v>
      </c>
      <c r="AN264" s="264">
        <v>0</v>
      </c>
      <c r="AO264" s="92">
        <v>0</v>
      </c>
      <c r="AP264" s="92">
        <v>0</v>
      </c>
      <c r="AQ264" s="92">
        <v>0</v>
      </c>
      <c r="AR264" s="92">
        <v>0</v>
      </c>
      <c r="AS264" s="92">
        <v>0</v>
      </c>
      <c r="AT264" s="92">
        <v>0</v>
      </c>
      <c r="AU264" s="92">
        <v>0</v>
      </c>
      <c r="AV264" s="92">
        <v>0</v>
      </c>
      <c r="AW264" s="93">
        <v>0</v>
      </c>
      <c r="AX264" s="93">
        <v>0</v>
      </c>
      <c r="AY264" s="93">
        <v>0</v>
      </c>
      <c r="AZ264" s="93">
        <v>0</v>
      </c>
      <c r="BA264" s="93">
        <v>0</v>
      </c>
      <c r="BB264" s="93">
        <v>0</v>
      </c>
      <c r="BC264" s="153">
        <v>40</v>
      </c>
      <c r="BD264" s="153">
        <v>335</v>
      </c>
    </row>
    <row r="265" spans="1:56" x14ac:dyDescent="0.25">
      <c r="A265" s="9">
        <v>41899</v>
      </c>
      <c r="B265" s="149" t="s">
        <v>124</v>
      </c>
      <c r="C265" s="149" t="s">
        <v>86</v>
      </c>
      <c r="D265" s="150" t="s">
        <v>118</v>
      </c>
      <c r="E265" s="153">
        <v>42</v>
      </c>
      <c r="F265" s="153">
        <v>136</v>
      </c>
      <c r="G265" s="264">
        <v>38.800296783447266</v>
      </c>
      <c r="H265" s="264">
        <v>0</v>
      </c>
      <c r="I265" s="264">
        <v>72405.984375</v>
      </c>
      <c r="J265" s="92">
        <v>0</v>
      </c>
      <c r="K265" s="153">
        <v>146723</v>
      </c>
      <c r="L265" s="264">
        <v>97.043411254882813</v>
      </c>
      <c r="M265" s="153">
        <v>70957</v>
      </c>
      <c r="N265" s="264">
        <v>0</v>
      </c>
      <c r="O265" s="153">
        <v>3555</v>
      </c>
      <c r="P265" s="264">
        <v>0</v>
      </c>
      <c r="Q265" s="153">
        <v>5789</v>
      </c>
      <c r="R265" s="264">
        <v>99.94818115234375</v>
      </c>
      <c r="S265" s="153">
        <v>51519</v>
      </c>
      <c r="T265" s="264">
        <v>99.930122375488281</v>
      </c>
      <c r="U265" s="264">
        <v>99.803092956542969</v>
      </c>
      <c r="V265" s="264">
        <v>99.813972473144531</v>
      </c>
      <c r="W265" s="264">
        <v>99.751373291015625</v>
      </c>
      <c r="X265" s="264">
        <v>99.744224548339844</v>
      </c>
      <c r="Y265" s="153">
        <v>82143</v>
      </c>
      <c r="Z265" s="264">
        <v>99.917221069335938</v>
      </c>
      <c r="AA265" s="153">
        <v>15465</v>
      </c>
      <c r="AB265" s="264">
        <v>99.928871154785156</v>
      </c>
      <c r="AC265" s="153">
        <v>3587</v>
      </c>
      <c r="AD265" s="264">
        <v>0.22302760183811188</v>
      </c>
      <c r="AE265" s="153">
        <v>248</v>
      </c>
      <c r="AF265" s="264">
        <v>99.193550109863281</v>
      </c>
      <c r="AG265" s="153">
        <v>71073</v>
      </c>
      <c r="AH265" s="264">
        <v>0.11959534883499146</v>
      </c>
      <c r="AI265" s="153">
        <v>1025</v>
      </c>
      <c r="AJ265" s="264">
        <v>92.195121765136719</v>
      </c>
      <c r="AK265" s="264">
        <v>1.8942321538925171</v>
      </c>
      <c r="AL265" s="264">
        <v>8.6171336472034454E-2</v>
      </c>
      <c r="AM265" s="264">
        <v>0</v>
      </c>
      <c r="AN265" s="264">
        <v>0</v>
      </c>
      <c r="AO265" s="92">
        <v>0</v>
      </c>
      <c r="AP265" s="92">
        <v>0</v>
      </c>
      <c r="AQ265" s="92">
        <v>0</v>
      </c>
      <c r="AR265" s="92">
        <v>0</v>
      </c>
      <c r="AS265" s="92">
        <v>0</v>
      </c>
      <c r="AT265" s="92">
        <v>0</v>
      </c>
      <c r="AU265" s="92">
        <v>0</v>
      </c>
      <c r="AV265" s="92">
        <v>0</v>
      </c>
      <c r="AW265" s="93">
        <v>0</v>
      </c>
      <c r="AX265" s="93">
        <v>0</v>
      </c>
      <c r="AY265" s="93">
        <v>0</v>
      </c>
      <c r="AZ265" s="93">
        <v>0</v>
      </c>
      <c r="BA265" s="93">
        <v>0</v>
      </c>
      <c r="BB265" s="93">
        <v>0</v>
      </c>
      <c r="BC265" s="153">
        <v>24</v>
      </c>
      <c r="BD265" s="153">
        <v>130</v>
      </c>
    </row>
    <row r="266" spans="1:56" x14ac:dyDescent="0.25">
      <c r="A266" s="9">
        <v>41899</v>
      </c>
      <c r="B266" s="149" t="s">
        <v>78</v>
      </c>
      <c r="C266" s="149" t="s">
        <v>86</v>
      </c>
      <c r="D266" s="150" t="s">
        <v>118</v>
      </c>
      <c r="E266" s="153">
        <v>33</v>
      </c>
      <c r="F266" s="153">
        <v>106</v>
      </c>
      <c r="G266" s="264">
        <v>79.204078674316406</v>
      </c>
      <c r="H266" s="264">
        <v>4.19999985024333E-3</v>
      </c>
      <c r="I266" s="264">
        <v>73924.4375</v>
      </c>
      <c r="J266" s="92">
        <v>0</v>
      </c>
      <c r="K266" s="153">
        <v>89452</v>
      </c>
      <c r="L266" s="264">
        <v>100.56119537353516</v>
      </c>
      <c r="M266" s="153">
        <v>84021</v>
      </c>
      <c r="N266" s="264">
        <v>0</v>
      </c>
      <c r="O266" s="153">
        <v>6877</v>
      </c>
      <c r="P266" s="264">
        <v>0</v>
      </c>
      <c r="Q266" s="153">
        <v>13876</v>
      </c>
      <c r="R266" s="264">
        <v>99.913520812988281</v>
      </c>
      <c r="S266" s="153">
        <v>53592</v>
      </c>
      <c r="T266" s="264">
        <v>99.938423156738281</v>
      </c>
      <c r="U266" s="264">
        <v>99.796424865722656</v>
      </c>
      <c r="V266" s="264">
        <v>99.870269775390625</v>
      </c>
      <c r="W266" s="264">
        <v>99.710121154785156</v>
      </c>
      <c r="X266" s="264">
        <v>99.808769226074219</v>
      </c>
      <c r="Y266" s="153">
        <v>77594</v>
      </c>
      <c r="Z266" s="264">
        <v>99.917518615722656</v>
      </c>
      <c r="AA266" s="153">
        <v>13367</v>
      </c>
      <c r="AB266" s="264">
        <v>99.835418701171875</v>
      </c>
      <c r="AC266" s="153">
        <v>6863</v>
      </c>
      <c r="AD266" s="264">
        <v>0.49541017413139343</v>
      </c>
      <c r="AE266" s="153">
        <v>437</v>
      </c>
      <c r="AF266" s="264">
        <v>97.254005432128906</v>
      </c>
      <c r="AG266" s="153">
        <v>84338</v>
      </c>
      <c r="AH266" s="264">
        <v>0.16718442738056183</v>
      </c>
      <c r="AI266" s="153">
        <v>806</v>
      </c>
      <c r="AJ266" s="264">
        <v>95.781639099121094</v>
      </c>
      <c r="AK266" s="264">
        <v>2.0977330207824707</v>
      </c>
      <c r="AL266" s="264">
        <v>7.1402817964553833E-2</v>
      </c>
      <c r="AM266" s="264">
        <v>0</v>
      </c>
      <c r="AN266" s="264">
        <v>0</v>
      </c>
      <c r="AO266" s="92">
        <v>0</v>
      </c>
      <c r="AP266" s="92">
        <v>0</v>
      </c>
      <c r="AQ266" s="92">
        <v>0</v>
      </c>
      <c r="AR266" s="92">
        <v>0</v>
      </c>
      <c r="AS266" s="92">
        <v>0</v>
      </c>
      <c r="AT266" s="92">
        <v>0</v>
      </c>
      <c r="AU266" s="92">
        <v>0</v>
      </c>
      <c r="AV266" s="92">
        <v>0</v>
      </c>
      <c r="AW266" s="93">
        <v>0</v>
      </c>
      <c r="AX266" s="93">
        <v>0</v>
      </c>
      <c r="AY266" s="93">
        <v>0</v>
      </c>
      <c r="AZ266" s="93">
        <v>0</v>
      </c>
      <c r="BA266" s="93">
        <v>0</v>
      </c>
      <c r="BB266" s="93">
        <v>0</v>
      </c>
      <c r="BC266" s="153">
        <v>4</v>
      </c>
      <c r="BD266" s="153">
        <v>103</v>
      </c>
    </row>
    <row r="267" spans="1:56" x14ac:dyDescent="0.25">
      <c r="A267" s="9">
        <v>41899</v>
      </c>
      <c r="B267" s="149" t="s">
        <v>79</v>
      </c>
      <c r="C267" s="149" t="s">
        <v>86</v>
      </c>
      <c r="D267" s="150" t="s">
        <v>119</v>
      </c>
      <c r="E267" s="153">
        <v>77</v>
      </c>
      <c r="F267" s="153">
        <v>264</v>
      </c>
      <c r="G267" s="264">
        <v>69.029411315917969</v>
      </c>
      <c r="H267" s="264">
        <v>2.5100000202655792E-2</v>
      </c>
      <c r="I267" s="264">
        <v>188427.734375</v>
      </c>
      <c r="J267" s="92">
        <v>0</v>
      </c>
      <c r="K267" s="153">
        <v>88747</v>
      </c>
      <c r="L267" s="264">
        <v>91.807044982910156</v>
      </c>
      <c r="M267" s="153">
        <v>155038</v>
      </c>
      <c r="N267" s="264">
        <v>0</v>
      </c>
      <c r="O267" s="153">
        <v>5578</v>
      </c>
      <c r="P267" s="264">
        <v>0</v>
      </c>
      <c r="Q267" s="153">
        <v>13227</v>
      </c>
      <c r="R267" s="264">
        <v>99.841232299804687</v>
      </c>
      <c r="S267" s="153">
        <v>113154</v>
      </c>
      <c r="T267" s="264">
        <v>99.905441284179688</v>
      </c>
      <c r="U267" s="264">
        <v>99.641448974609375</v>
      </c>
      <c r="V267" s="264">
        <v>99.666534423828125</v>
      </c>
      <c r="W267" s="264">
        <v>99.483253479003906</v>
      </c>
      <c r="X267" s="264">
        <v>99.572288513183594</v>
      </c>
      <c r="Y267" s="153">
        <v>178823</v>
      </c>
      <c r="Z267" s="264">
        <v>99.900459289550781</v>
      </c>
      <c r="AA267" s="153">
        <v>40105</v>
      </c>
      <c r="AB267" s="264">
        <v>99.808006286621094</v>
      </c>
      <c r="AC267" s="153">
        <v>5600</v>
      </c>
      <c r="AD267" s="264">
        <v>0.1785714328289032</v>
      </c>
      <c r="AE267" s="153">
        <v>398</v>
      </c>
      <c r="AF267" s="264">
        <v>98.492462158203125</v>
      </c>
      <c r="AG267" s="153">
        <v>155649</v>
      </c>
      <c r="AH267" s="264">
        <v>0.12977918982505798</v>
      </c>
      <c r="AI267" s="153">
        <v>1806</v>
      </c>
      <c r="AJ267" s="264">
        <v>97.508308410644531</v>
      </c>
      <c r="AK267" s="264">
        <v>1.8950523138046265</v>
      </c>
      <c r="AL267" s="264">
        <v>6.520264595746994E-2</v>
      </c>
      <c r="AM267" s="264">
        <v>0</v>
      </c>
      <c r="AN267" s="264">
        <v>0</v>
      </c>
      <c r="AO267" s="92">
        <v>0</v>
      </c>
      <c r="AP267" s="92">
        <v>0</v>
      </c>
      <c r="AQ267" s="92">
        <v>0</v>
      </c>
      <c r="AR267" s="92">
        <v>0</v>
      </c>
      <c r="AS267" s="92">
        <v>0</v>
      </c>
      <c r="AT267" s="92">
        <v>0</v>
      </c>
      <c r="AU267" s="92">
        <v>0</v>
      </c>
      <c r="AV267" s="92">
        <v>0</v>
      </c>
      <c r="AW267" s="93">
        <v>0</v>
      </c>
      <c r="AX267" s="93">
        <v>0</v>
      </c>
      <c r="AY267" s="93">
        <v>3</v>
      </c>
      <c r="AZ267" s="93">
        <v>0</v>
      </c>
      <c r="BA267" s="93">
        <v>0</v>
      </c>
      <c r="BB267" s="93">
        <v>0</v>
      </c>
      <c r="BC267" s="153">
        <v>41</v>
      </c>
      <c r="BD267" s="153">
        <v>259</v>
      </c>
    </row>
    <row r="268" spans="1:56" x14ac:dyDescent="0.25">
      <c r="A268" s="9">
        <v>41899</v>
      </c>
      <c r="B268" s="149" t="s">
        <v>80</v>
      </c>
      <c r="C268" s="149" t="s">
        <v>86</v>
      </c>
      <c r="D268" s="150" t="s">
        <v>119</v>
      </c>
      <c r="E268" s="153">
        <v>57</v>
      </c>
      <c r="F268" s="153">
        <v>180</v>
      </c>
      <c r="G268" s="264">
        <v>48.603805541992188</v>
      </c>
      <c r="H268" s="264">
        <v>0.15839999914169312</v>
      </c>
      <c r="I268" s="264">
        <v>125453.0078125</v>
      </c>
      <c r="J268" s="92">
        <v>0</v>
      </c>
      <c r="K268" s="153">
        <v>56519</v>
      </c>
      <c r="L268" s="264">
        <v>88.747146606445313</v>
      </c>
      <c r="M268" s="153">
        <v>84192</v>
      </c>
      <c r="N268" s="264">
        <v>0</v>
      </c>
      <c r="O268" s="153">
        <v>3931</v>
      </c>
      <c r="P268" s="264">
        <v>0</v>
      </c>
      <c r="Q268" s="153">
        <v>7753</v>
      </c>
      <c r="R268" s="264">
        <v>99.935508728027344</v>
      </c>
      <c r="S268" s="153">
        <v>57796</v>
      </c>
      <c r="T268" s="264">
        <v>99.970588684082031</v>
      </c>
      <c r="U268" s="264">
        <v>99.847366333007813</v>
      </c>
      <c r="V268" s="264">
        <v>99.780265808105469</v>
      </c>
      <c r="W268" s="264">
        <v>99.782974243164062</v>
      </c>
      <c r="X268" s="264">
        <v>99.75091552734375</v>
      </c>
      <c r="Y268" s="153">
        <v>94986</v>
      </c>
      <c r="Z268" s="264">
        <v>99.895774841308594</v>
      </c>
      <c r="AA268" s="153">
        <v>16884</v>
      </c>
      <c r="AB268" s="264">
        <v>99.863777160644531</v>
      </c>
      <c r="AC268" s="153">
        <v>3947</v>
      </c>
      <c r="AD268" s="264">
        <v>0.30402836203575134</v>
      </c>
      <c r="AE268" s="153">
        <v>183</v>
      </c>
      <c r="AF268" s="264">
        <v>96.7213134765625</v>
      </c>
      <c r="AG268" s="153">
        <v>84345</v>
      </c>
      <c r="AH268" s="264">
        <v>0.17546980082988739</v>
      </c>
      <c r="AI268" s="153">
        <v>669</v>
      </c>
      <c r="AJ268" s="264">
        <v>95.067268371582031</v>
      </c>
      <c r="AK268" s="264">
        <v>2.1506741046905518</v>
      </c>
      <c r="AL268" s="264">
        <v>7.1709990501403809E-2</v>
      </c>
      <c r="AM268" s="264">
        <v>0</v>
      </c>
      <c r="AN268" s="264">
        <v>0</v>
      </c>
      <c r="AO268" s="92">
        <v>0</v>
      </c>
      <c r="AP268" s="92">
        <v>0</v>
      </c>
      <c r="AQ268" s="92">
        <v>0</v>
      </c>
      <c r="AR268" s="92">
        <v>0</v>
      </c>
      <c r="AS268" s="92">
        <v>0</v>
      </c>
      <c r="AT268" s="92">
        <v>0</v>
      </c>
      <c r="AU268" s="92">
        <v>0</v>
      </c>
      <c r="AV268" s="92">
        <v>0</v>
      </c>
      <c r="AW268" s="93">
        <v>0</v>
      </c>
      <c r="AX268" s="93">
        <v>0</v>
      </c>
      <c r="AY268" s="93">
        <v>0</v>
      </c>
      <c r="AZ268" s="93">
        <v>0</v>
      </c>
      <c r="BA268" s="93">
        <v>0</v>
      </c>
      <c r="BB268" s="93">
        <v>0</v>
      </c>
      <c r="BC268" s="153">
        <v>21</v>
      </c>
      <c r="BD268" s="153">
        <v>176</v>
      </c>
    </row>
    <row r="269" spans="1:56" x14ac:dyDescent="0.25">
      <c r="A269" s="9">
        <v>41899</v>
      </c>
      <c r="B269" s="149" t="s">
        <v>81</v>
      </c>
      <c r="C269" s="149" t="s">
        <v>86</v>
      </c>
      <c r="D269" s="150" t="s">
        <v>119</v>
      </c>
      <c r="E269" s="153">
        <v>40</v>
      </c>
      <c r="F269" s="153">
        <v>136</v>
      </c>
      <c r="G269" s="264">
        <v>43.033504486083984</v>
      </c>
      <c r="H269" s="264">
        <v>5.4200001060962677E-2</v>
      </c>
      <c r="I269" s="264">
        <v>116674.9921875</v>
      </c>
      <c r="J269" s="92">
        <v>0</v>
      </c>
      <c r="K269" s="153">
        <v>121686</v>
      </c>
      <c r="L269" s="264">
        <v>89.703826904296875</v>
      </c>
      <c r="M269" s="153">
        <v>64565</v>
      </c>
      <c r="N269" s="264">
        <v>0</v>
      </c>
      <c r="O269" s="153">
        <v>3436</v>
      </c>
      <c r="P269" s="264">
        <v>0</v>
      </c>
      <c r="Q269" s="153">
        <v>7349</v>
      </c>
      <c r="R269" s="264">
        <v>99.904747009277344</v>
      </c>
      <c r="S269" s="153">
        <v>47371</v>
      </c>
      <c r="T269" s="264">
        <v>99.932449340820313</v>
      </c>
      <c r="U269" s="264">
        <v>99.679862976074219</v>
      </c>
      <c r="V269" s="264">
        <v>99.727409362792969</v>
      </c>
      <c r="W269" s="264">
        <v>99.584915161132813</v>
      </c>
      <c r="X269" s="264">
        <v>99.660041809082031</v>
      </c>
      <c r="Y269" s="153">
        <v>88449</v>
      </c>
      <c r="Z269" s="264">
        <v>99.885810852050781</v>
      </c>
      <c r="AA269" s="153">
        <v>18503</v>
      </c>
      <c r="AB269" s="264">
        <v>99.870292663574219</v>
      </c>
      <c r="AC269" s="153">
        <v>3403</v>
      </c>
      <c r="AD269" s="264">
        <v>0.14692917466163635</v>
      </c>
      <c r="AE269" s="153">
        <v>213</v>
      </c>
      <c r="AF269" s="264">
        <v>99.530517578125</v>
      </c>
      <c r="AG269" s="153">
        <v>64276</v>
      </c>
      <c r="AH269" s="264">
        <v>0.17269276082515717</v>
      </c>
      <c r="AI269" s="153">
        <v>724</v>
      </c>
      <c r="AJ269" s="264">
        <v>94.060775756835938</v>
      </c>
      <c r="AK269" s="264">
        <v>1.9418344497680664</v>
      </c>
      <c r="AL269" s="264">
        <v>8.6227923631668091E-2</v>
      </c>
      <c r="AM269" s="264">
        <v>0</v>
      </c>
      <c r="AN269" s="264">
        <v>0</v>
      </c>
      <c r="AO269" s="92">
        <v>0</v>
      </c>
      <c r="AP269" s="92">
        <v>0</v>
      </c>
      <c r="AQ269" s="92">
        <v>0</v>
      </c>
      <c r="AR269" s="92">
        <v>0</v>
      </c>
      <c r="AS269" s="92">
        <v>0</v>
      </c>
      <c r="AT269" s="92">
        <v>0</v>
      </c>
      <c r="AU269" s="92">
        <v>0</v>
      </c>
      <c r="AV269" s="92">
        <v>0</v>
      </c>
      <c r="AW269" s="93">
        <v>0</v>
      </c>
      <c r="AX269" s="93">
        <v>0</v>
      </c>
      <c r="AY269" s="93">
        <v>0</v>
      </c>
      <c r="AZ269" s="93">
        <v>0</v>
      </c>
      <c r="BA269" s="93">
        <v>0</v>
      </c>
      <c r="BB269" s="93">
        <v>0</v>
      </c>
      <c r="BC269" s="153">
        <v>11</v>
      </c>
      <c r="BD269" s="153">
        <v>131</v>
      </c>
    </row>
    <row r="270" spans="1:56" x14ac:dyDescent="0.25">
      <c r="A270" s="9">
        <v>41899</v>
      </c>
      <c r="B270" s="149" t="s">
        <v>125</v>
      </c>
      <c r="C270" s="149" t="s">
        <v>86</v>
      </c>
      <c r="D270" s="150" t="s">
        <v>119</v>
      </c>
      <c r="E270" s="153">
        <v>16</v>
      </c>
      <c r="F270" s="153">
        <v>61</v>
      </c>
      <c r="G270" s="264">
        <v>44.420600891113281</v>
      </c>
      <c r="H270" s="264">
        <v>8.7499998509883881E-2</v>
      </c>
      <c r="I270" s="264">
        <v>57484.1640625</v>
      </c>
      <c r="J270" s="92">
        <v>0</v>
      </c>
      <c r="K270" s="153">
        <v>121686</v>
      </c>
      <c r="L270" s="264">
        <v>89.703826904296875</v>
      </c>
      <c r="M270" s="153">
        <v>54183</v>
      </c>
      <c r="N270" s="264">
        <v>0</v>
      </c>
      <c r="O270" s="153">
        <v>4481</v>
      </c>
      <c r="P270" s="264">
        <v>0</v>
      </c>
      <c r="Q270" s="153">
        <v>6953</v>
      </c>
      <c r="R270" s="264">
        <v>99.841796875</v>
      </c>
      <c r="S270" s="153">
        <v>33876</v>
      </c>
      <c r="T270" s="264">
        <v>99.923248291015625</v>
      </c>
      <c r="U270" s="264">
        <v>99.7545166015625</v>
      </c>
      <c r="V270" s="264">
        <v>99.49615478515625</v>
      </c>
      <c r="W270" s="264">
        <v>99.596702575683594</v>
      </c>
      <c r="X270" s="264">
        <v>99.419792175292969</v>
      </c>
      <c r="Y270" s="153">
        <v>52011</v>
      </c>
      <c r="Z270" s="264">
        <v>99.913482666015625</v>
      </c>
      <c r="AA270" s="153">
        <v>10465</v>
      </c>
      <c r="AB270" s="264">
        <v>99.837554931640625</v>
      </c>
      <c r="AC270" s="153">
        <v>4531</v>
      </c>
      <c r="AD270" s="264">
        <v>0.1986316442489624</v>
      </c>
      <c r="AE270" s="153">
        <v>245</v>
      </c>
      <c r="AF270" s="264">
        <v>95.510200500488281</v>
      </c>
      <c r="AG270" s="153">
        <v>52301</v>
      </c>
      <c r="AH270" s="264">
        <v>0.13766467571258545</v>
      </c>
      <c r="AI270" s="153">
        <v>371</v>
      </c>
      <c r="AJ270" s="264">
        <v>85.714286804199219</v>
      </c>
      <c r="AK270" s="264">
        <v>2.1664512157440186</v>
      </c>
      <c r="AL270" s="264">
        <v>6.3975401222705841E-2</v>
      </c>
      <c r="AM270" s="264">
        <v>0</v>
      </c>
      <c r="AN270" s="264">
        <v>0</v>
      </c>
      <c r="AO270" s="92">
        <v>0</v>
      </c>
      <c r="AP270" s="92">
        <v>0</v>
      </c>
      <c r="AQ270" s="92">
        <v>0</v>
      </c>
      <c r="AR270" s="92">
        <v>0</v>
      </c>
      <c r="AS270" s="92">
        <v>0</v>
      </c>
      <c r="AT270" s="92">
        <v>0</v>
      </c>
      <c r="AU270" s="92">
        <v>0</v>
      </c>
      <c r="AV270" s="92">
        <v>0</v>
      </c>
      <c r="AW270" s="93">
        <v>0</v>
      </c>
      <c r="AX270" s="93">
        <v>0</v>
      </c>
      <c r="AY270" s="93">
        <v>0</v>
      </c>
      <c r="AZ270" s="93">
        <v>0</v>
      </c>
      <c r="BA270" s="93">
        <v>0</v>
      </c>
      <c r="BB270" s="93">
        <v>0</v>
      </c>
      <c r="BC270" s="153">
        <v>4</v>
      </c>
      <c r="BD270" s="153">
        <v>61</v>
      </c>
    </row>
    <row r="271" spans="1:56" x14ac:dyDescent="0.25">
      <c r="A271" s="9">
        <v>41899</v>
      </c>
      <c r="B271" s="151" t="s">
        <v>82</v>
      </c>
      <c r="C271" s="151" t="s">
        <v>86</v>
      </c>
      <c r="D271" s="152" t="s">
        <v>120</v>
      </c>
      <c r="E271" s="160">
        <v>51</v>
      </c>
      <c r="F271" s="160">
        <v>166</v>
      </c>
      <c r="G271" s="266">
        <v>48.275386810302734</v>
      </c>
      <c r="H271" s="266">
        <v>1.6699999570846558E-2</v>
      </c>
      <c r="I271" s="266">
        <v>121667.1796875</v>
      </c>
      <c r="J271" s="157">
        <v>0</v>
      </c>
      <c r="K271" s="160">
        <v>59903</v>
      </c>
      <c r="L271" s="266">
        <v>87.800277709960938</v>
      </c>
      <c r="M271" s="160">
        <v>56644</v>
      </c>
      <c r="N271" s="266">
        <v>0</v>
      </c>
      <c r="O271" s="160">
        <v>4957</v>
      </c>
      <c r="P271" s="266">
        <v>0</v>
      </c>
      <c r="Q271" s="160">
        <v>9296</v>
      </c>
      <c r="R271" s="266">
        <v>99.935455322265625</v>
      </c>
      <c r="S271" s="160">
        <v>40791</v>
      </c>
      <c r="T271" s="266">
        <v>99.919097900390625</v>
      </c>
      <c r="U271" s="266">
        <v>99.757919311523438</v>
      </c>
      <c r="V271" s="266">
        <v>99.793449401855469</v>
      </c>
      <c r="W271" s="266">
        <v>99.693527221679688</v>
      </c>
      <c r="X271" s="266">
        <v>99.712715148925781</v>
      </c>
      <c r="Y271" s="160">
        <v>57631</v>
      </c>
      <c r="Z271" s="266">
        <v>99.941001892089844</v>
      </c>
      <c r="AA271" s="160">
        <v>12702</v>
      </c>
      <c r="AB271" s="266">
        <v>99.779563903808594</v>
      </c>
      <c r="AC271" s="160">
        <v>5001</v>
      </c>
      <c r="AD271" s="266">
        <v>0.27994400262832642</v>
      </c>
      <c r="AE271" s="160">
        <v>391</v>
      </c>
      <c r="AF271" s="266">
        <v>98.209716796875</v>
      </c>
      <c r="AG271" s="160">
        <v>56824</v>
      </c>
      <c r="AH271" s="266">
        <v>0.35372376441955566</v>
      </c>
      <c r="AI271" s="160">
        <v>617</v>
      </c>
      <c r="AJ271" s="266">
        <v>93.354942321777344</v>
      </c>
      <c r="AK271" s="266">
        <v>1.9246184825897217</v>
      </c>
      <c r="AL271" s="266">
        <v>0.10006622970104218</v>
      </c>
      <c r="AM271" s="266">
        <v>0</v>
      </c>
      <c r="AN271" s="266">
        <v>0</v>
      </c>
      <c r="AO271" s="157">
        <v>0</v>
      </c>
      <c r="AP271" s="157">
        <v>0</v>
      </c>
      <c r="AQ271" s="157">
        <v>0</v>
      </c>
      <c r="AR271" s="157">
        <v>0</v>
      </c>
      <c r="AS271" s="157">
        <v>0</v>
      </c>
      <c r="AT271" s="157">
        <v>0</v>
      </c>
      <c r="AU271" s="157">
        <v>0</v>
      </c>
      <c r="AV271" s="157">
        <v>0</v>
      </c>
      <c r="AW271" s="159">
        <v>0</v>
      </c>
      <c r="AX271" s="159">
        <v>0</v>
      </c>
      <c r="AY271" s="159">
        <v>1</v>
      </c>
      <c r="AZ271" s="159">
        <v>1</v>
      </c>
      <c r="BA271" s="159">
        <v>0</v>
      </c>
      <c r="BB271" s="159">
        <v>0</v>
      </c>
      <c r="BC271" s="160">
        <v>23</v>
      </c>
      <c r="BD271" s="160">
        <v>154</v>
      </c>
    </row>
    <row r="272" spans="1:56" x14ac:dyDescent="0.25">
      <c r="A272" s="9">
        <v>41899</v>
      </c>
      <c r="B272" s="151" t="s">
        <v>83</v>
      </c>
      <c r="C272" s="151" t="s">
        <v>86</v>
      </c>
      <c r="D272" s="152" t="s">
        <v>120</v>
      </c>
      <c r="E272" s="160">
        <v>46</v>
      </c>
      <c r="F272" s="160">
        <v>141</v>
      </c>
      <c r="G272" s="266">
        <v>25.578998565673828</v>
      </c>
      <c r="H272" s="266">
        <v>0</v>
      </c>
      <c r="I272" s="266">
        <v>102474.5703125</v>
      </c>
      <c r="J272" s="157">
        <v>0</v>
      </c>
      <c r="K272" s="160">
        <v>33417</v>
      </c>
      <c r="L272" s="266">
        <v>79.878501892089844</v>
      </c>
      <c r="M272" s="160">
        <v>153570</v>
      </c>
      <c r="N272" s="266">
        <v>0</v>
      </c>
      <c r="O272" s="160">
        <v>3938</v>
      </c>
      <c r="P272" s="266">
        <v>0</v>
      </c>
      <c r="Q272" s="160">
        <v>3977</v>
      </c>
      <c r="R272" s="266">
        <v>99.899421691894531</v>
      </c>
      <c r="S272" s="160">
        <v>28466</v>
      </c>
      <c r="T272" s="266">
        <v>99.912178039550781</v>
      </c>
      <c r="U272" s="266">
        <v>99.712310791015625</v>
      </c>
      <c r="V272" s="266">
        <v>99.687797546386719</v>
      </c>
      <c r="W272" s="266">
        <v>99.612022399902344</v>
      </c>
      <c r="X272" s="266">
        <v>99.600250244140625</v>
      </c>
      <c r="Y272" s="160">
        <v>54768</v>
      </c>
      <c r="Z272" s="266">
        <v>99.941574096679688</v>
      </c>
      <c r="AA272" s="160">
        <v>15075</v>
      </c>
      <c r="AB272" s="266">
        <v>99.913764953613281</v>
      </c>
      <c r="AC272" s="160">
        <v>1738</v>
      </c>
      <c r="AD272" s="266">
        <v>0.4027617871761322</v>
      </c>
      <c r="AE272" s="160">
        <v>165</v>
      </c>
      <c r="AF272" s="266">
        <v>98.787879943847656</v>
      </c>
      <c r="AG272" s="160">
        <v>43873</v>
      </c>
      <c r="AH272" s="266">
        <v>0.32594078779220581</v>
      </c>
      <c r="AI272" s="160">
        <v>340</v>
      </c>
      <c r="AJ272" s="266">
        <v>98.823532104492188</v>
      </c>
      <c r="AK272" s="266">
        <v>1.8148714303970337</v>
      </c>
      <c r="AL272" s="266">
        <v>8.5473082959651947E-2</v>
      </c>
      <c r="AM272" s="266">
        <v>0</v>
      </c>
      <c r="AN272" s="266">
        <v>0</v>
      </c>
      <c r="AO272" s="157">
        <v>0</v>
      </c>
      <c r="AP272" s="157">
        <v>0</v>
      </c>
      <c r="AQ272" s="157">
        <v>0</v>
      </c>
      <c r="AR272" s="157">
        <v>0</v>
      </c>
      <c r="AS272" s="157">
        <v>0</v>
      </c>
      <c r="AT272" s="157">
        <v>0</v>
      </c>
      <c r="AU272" s="157">
        <v>0</v>
      </c>
      <c r="AV272" s="157">
        <v>0</v>
      </c>
      <c r="AW272" s="159">
        <v>0</v>
      </c>
      <c r="AX272" s="159">
        <v>0</v>
      </c>
      <c r="AY272" s="159">
        <v>0</v>
      </c>
      <c r="AZ272" s="159">
        <v>0</v>
      </c>
      <c r="BA272" s="159">
        <v>0</v>
      </c>
      <c r="BB272" s="159">
        <v>0</v>
      </c>
      <c r="BC272" s="160">
        <v>22</v>
      </c>
      <c r="BD272" s="160">
        <v>134</v>
      </c>
    </row>
    <row r="273" spans="1:56" x14ac:dyDescent="0.25">
      <c r="A273" s="9">
        <v>41899</v>
      </c>
      <c r="B273" s="117" t="s">
        <v>85</v>
      </c>
      <c r="C273" s="117" t="s">
        <v>86</v>
      </c>
      <c r="D273" s="121">
        <v>3</v>
      </c>
      <c r="E273" s="89">
        <v>134</v>
      </c>
      <c r="F273" s="89">
        <v>434</v>
      </c>
      <c r="G273" s="263">
        <v>49.92059326171875</v>
      </c>
      <c r="H273" s="263">
        <v>0</v>
      </c>
      <c r="I273" s="263">
        <v>402498.75</v>
      </c>
      <c r="J273" s="88">
        <v>0</v>
      </c>
      <c r="K273" s="89">
        <v>55335</v>
      </c>
      <c r="L273" s="263">
        <v>108.07626342773437</v>
      </c>
      <c r="M273" s="124">
        <v>141470</v>
      </c>
      <c r="N273" s="248">
        <v>0</v>
      </c>
      <c r="O273" s="124">
        <v>3316</v>
      </c>
      <c r="P273" s="248">
        <v>0</v>
      </c>
      <c r="Q273" s="124">
        <v>11755</v>
      </c>
      <c r="R273" s="248">
        <v>99.906425476074219</v>
      </c>
      <c r="S273" s="124">
        <v>101475</v>
      </c>
      <c r="T273" s="248">
        <v>99.920173645019531</v>
      </c>
      <c r="U273" s="248">
        <v>99.879371643066406</v>
      </c>
      <c r="V273" s="248">
        <v>99.902450561523438</v>
      </c>
      <c r="W273" s="248">
        <v>99.785911560058594</v>
      </c>
      <c r="X273" s="248">
        <v>99.822700500488281</v>
      </c>
      <c r="Y273" s="124">
        <v>242177</v>
      </c>
      <c r="Z273" s="248">
        <v>99.895942687988281</v>
      </c>
      <c r="AA273" s="124">
        <v>52937</v>
      </c>
      <c r="AB273" s="248">
        <v>99.758201599121094</v>
      </c>
      <c r="AC273" s="124">
        <v>3331</v>
      </c>
      <c r="AD273" s="248">
        <v>0.57039928436279297</v>
      </c>
      <c r="AE273" s="124">
        <v>258</v>
      </c>
      <c r="AF273" s="248">
        <v>96.511627197265625</v>
      </c>
      <c r="AG273" s="124">
        <v>142017</v>
      </c>
      <c r="AH273" s="248">
        <v>0.28447297215461731</v>
      </c>
      <c r="AI273" s="124">
        <v>842</v>
      </c>
      <c r="AJ273" s="248">
        <v>96.19952392578125</v>
      </c>
      <c r="AK273" s="248">
        <v>1.7734278440475464</v>
      </c>
      <c r="AL273" s="248">
        <v>9.1085776686668396E-2</v>
      </c>
      <c r="AM273" s="269">
        <v>0</v>
      </c>
      <c r="AN273" s="269">
        <v>0</v>
      </c>
      <c r="AO273" s="119">
        <v>0</v>
      </c>
      <c r="AP273" s="119">
        <v>0</v>
      </c>
      <c r="AQ273" s="119">
        <v>0</v>
      </c>
      <c r="AR273" s="119">
        <v>0</v>
      </c>
      <c r="AS273" s="119">
        <v>0</v>
      </c>
      <c r="AT273" s="119">
        <v>0</v>
      </c>
      <c r="AU273" s="119">
        <v>0</v>
      </c>
      <c r="AV273" s="119">
        <v>0</v>
      </c>
      <c r="AW273" s="124">
        <v>0</v>
      </c>
      <c r="AX273" s="124">
        <v>0</v>
      </c>
      <c r="AY273" s="124">
        <v>0</v>
      </c>
      <c r="AZ273" s="124">
        <v>0</v>
      </c>
      <c r="BA273" s="124">
        <v>0</v>
      </c>
      <c r="BB273" s="124">
        <v>0</v>
      </c>
      <c r="BC273" s="124">
        <v>65</v>
      </c>
      <c r="BD273" s="124">
        <v>412</v>
      </c>
    </row>
    <row r="274" spans="1:56" x14ac:dyDescent="0.25">
      <c r="A274" s="9">
        <v>41899</v>
      </c>
      <c r="B274" s="118" t="s">
        <v>84</v>
      </c>
      <c r="C274" s="118" t="s">
        <v>87</v>
      </c>
      <c r="D274" s="122">
        <v>2</v>
      </c>
      <c r="E274" s="153">
        <v>194</v>
      </c>
      <c r="F274" s="153">
        <v>581</v>
      </c>
      <c r="G274" s="264">
        <v>93.650000000000077</v>
      </c>
      <c r="H274" s="264">
        <v>0</v>
      </c>
      <c r="I274" s="264">
        <v>723115.70593840047</v>
      </c>
      <c r="J274" s="91">
        <v>65535</v>
      </c>
      <c r="K274" s="153">
        <v>147052</v>
      </c>
      <c r="L274" s="264">
        <v>90.164024353027344</v>
      </c>
      <c r="M274" s="133">
        <v>393763</v>
      </c>
      <c r="N274" s="267">
        <v>0</v>
      </c>
      <c r="O274" s="133">
        <v>5200</v>
      </c>
      <c r="P274" s="267">
        <v>0</v>
      </c>
      <c r="Q274" s="133">
        <v>4366</v>
      </c>
      <c r="R274" s="267">
        <v>99.862574438845627</v>
      </c>
      <c r="S274" s="133">
        <v>305826</v>
      </c>
      <c r="T274" s="267">
        <v>99.978092117740161</v>
      </c>
      <c r="U274" s="267">
        <v>99.461538461538453</v>
      </c>
      <c r="V274" s="267">
        <v>99.791498947336351</v>
      </c>
      <c r="W274" s="267">
        <v>99.324852884174902</v>
      </c>
      <c r="X274" s="267">
        <v>99.769636743241648</v>
      </c>
      <c r="Y274" s="133">
        <v>1561072</v>
      </c>
      <c r="Z274" s="267">
        <v>99.882388512509351</v>
      </c>
      <c r="AA274" s="133">
        <v>697</v>
      </c>
      <c r="AB274" s="267">
        <v>89.526542324246776</v>
      </c>
      <c r="AC274" s="133">
        <v>4774</v>
      </c>
      <c r="AD274" s="267">
        <v>0.16757436112274821</v>
      </c>
      <c r="AE274" s="133">
        <v>410</v>
      </c>
      <c r="AF274" s="267">
        <v>99.756097560975604</v>
      </c>
      <c r="AG274" s="133">
        <v>390270</v>
      </c>
      <c r="AH274" s="267">
        <v>0.15194608860532452</v>
      </c>
      <c r="AI274" s="133">
        <v>1508</v>
      </c>
      <c r="AJ274" s="267">
        <v>96.816976127320956</v>
      </c>
      <c r="AK274" s="267">
        <v>4.0042838835978873</v>
      </c>
      <c r="AL274" s="267">
        <v>0.25871794871794868</v>
      </c>
      <c r="AM274" s="270">
        <v>0</v>
      </c>
      <c r="AN274" s="270">
        <v>0</v>
      </c>
      <c r="AO274" s="120">
        <v>0</v>
      </c>
      <c r="AP274" s="120">
        <v>0</v>
      </c>
      <c r="AQ274" s="120">
        <v>0</v>
      </c>
      <c r="AR274" s="120">
        <v>0</v>
      </c>
      <c r="AS274" s="120">
        <v>0</v>
      </c>
      <c r="AT274" s="120">
        <v>0</v>
      </c>
      <c r="AU274" s="120">
        <v>0</v>
      </c>
      <c r="AV274" s="120">
        <v>0</v>
      </c>
      <c r="AW274" s="133">
        <v>0</v>
      </c>
      <c r="AX274" s="133">
        <v>0</v>
      </c>
      <c r="AY274" s="133">
        <v>1</v>
      </c>
      <c r="AZ274" s="133">
        <v>2</v>
      </c>
      <c r="BA274" s="133">
        <v>0</v>
      </c>
      <c r="BB274" s="133">
        <v>0</v>
      </c>
      <c r="BC274" s="133">
        <v>1108</v>
      </c>
      <c r="BD274" s="133">
        <v>1663</v>
      </c>
    </row>
    <row r="275" spans="1:56" x14ac:dyDescent="0.25">
      <c r="A275" s="9">
        <v>41898</v>
      </c>
      <c r="B275" s="117" t="s">
        <v>17</v>
      </c>
      <c r="C275" s="117"/>
      <c r="D275" s="121">
        <v>4</v>
      </c>
      <c r="E275" s="89">
        <v>845</v>
      </c>
      <c r="F275" s="89">
        <v>2905</v>
      </c>
      <c r="G275" s="263">
        <v>895.88619681797729</v>
      </c>
      <c r="H275" s="263">
        <v>1.2516973083835048</v>
      </c>
      <c r="I275" s="263">
        <v>2157571.6452943501</v>
      </c>
      <c r="J275" s="88"/>
      <c r="K275" s="89">
        <v>1350277</v>
      </c>
      <c r="L275" s="263">
        <v>93.53132759425857</v>
      </c>
      <c r="M275" s="124">
        <v>1614562</v>
      </c>
      <c r="N275" s="248">
        <v>1.2387260779561337E-4</v>
      </c>
      <c r="O275" s="124">
        <v>78603</v>
      </c>
      <c r="P275" s="248">
        <v>2.5444320619830278E-3</v>
      </c>
      <c r="Q275" s="124">
        <v>140209</v>
      </c>
      <c r="R275" s="248">
        <v>99.828827419275157</v>
      </c>
      <c r="S275" s="124">
        <v>1103381</v>
      </c>
      <c r="T275" s="248">
        <v>99.92495800085247</v>
      </c>
      <c r="U275" s="248">
        <v>99.769200763455132</v>
      </c>
      <c r="V275" s="248">
        <v>99.798145241246459</v>
      </c>
      <c r="W275" s="248">
        <v>99.598423247739774</v>
      </c>
      <c r="X275" s="248">
        <v>99.723254717945281</v>
      </c>
      <c r="Y275" s="124">
        <v>2765434</v>
      </c>
      <c r="Z275" s="248">
        <v>99.894591662656737</v>
      </c>
      <c r="AA275" s="124">
        <v>265287</v>
      </c>
      <c r="AB275" s="248">
        <v>99.780238328745412</v>
      </c>
      <c r="AC275" s="124">
        <v>76198</v>
      </c>
      <c r="AD275" s="248">
        <v>0.28872148388103852</v>
      </c>
      <c r="AE275" s="124">
        <v>5075</v>
      </c>
      <c r="AF275" s="248">
        <v>97.280789948261429</v>
      </c>
      <c r="AG275" s="124">
        <v>1502333</v>
      </c>
      <c r="AH275" s="248">
        <v>0.18171736727698604</v>
      </c>
      <c r="AI275" s="124">
        <v>12064</v>
      </c>
      <c r="AJ275" s="248">
        <v>95.109415583648484</v>
      </c>
      <c r="AK275" s="248">
        <v>1.9726258596031085</v>
      </c>
      <c r="AL275" s="248">
        <v>0.35490644555151196</v>
      </c>
      <c r="AM275" s="269"/>
      <c r="AN275" s="269"/>
      <c r="AO275" s="119"/>
      <c r="AP275" s="119"/>
      <c r="AQ275" s="119"/>
      <c r="AR275" s="119"/>
      <c r="AS275" s="119"/>
      <c r="AT275" s="119"/>
      <c r="AU275" s="119"/>
      <c r="AV275" s="119"/>
      <c r="AW275" s="124">
        <v>0</v>
      </c>
      <c r="AX275" s="124">
        <v>0</v>
      </c>
      <c r="AY275" s="124">
        <v>2</v>
      </c>
      <c r="AZ275" s="124">
        <v>4</v>
      </c>
      <c r="BA275" s="124">
        <v>0</v>
      </c>
      <c r="BB275" s="124">
        <v>1</v>
      </c>
      <c r="BC275" s="124">
        <v>1444</v>
      </c>
      <c r="BD275" s="124">
        <v>3889</v>
      </c>
    </row>
    <row r="276" spans="1:56" x14ac:dyDescent="0.25">
      <c r="A276" s="9">
        <v>41898</v>
      </c>
      <c r="B276" s="118" t="s">
        <v>88</v>
      </c>
      <c r="C276" s="118"/>
      <c r="D276" s="122">
        <v>3</v>
      </c>
      <c r="E276" s="153">
        <v>651</v>
      </c>
      <c r="F276" s="153">
        <v>2324</v>
      </c>
      <c r="G276" s="264">
        <v>807.82501792907715</v>
      </c>
      <c r="H276" s="264">
        <v>0.80020004138350487</v>
      </c>
      <c r="I276" s="264">
        <v>1411595.91015625</v>
      </c>
      <c r="J276" s="91"/>
      <c r="K276" s="153">
        <v>1203225</v>
      </c>
      <c r="L276" s="264">
        <v>93.942862158641404</v>
      </c>
      <c r="M276" s="133">
        <v>1217247</v>
      </c>
      <c r="N276" s="267">
        <v>1.6430519474494584E-4</v>
      </c>
      <c r="O276" s="133">
        <v>73213</v>
      </c>
      <c r="P276" s="267">
        <v>2.7317551987768832E-3</v>
      </c>
      <c r="Q276" s="133">
        <v>135656</v>
      </c>
      <c r="R276" s="267">
        <v>99.827505334295211</v>
      </c>
      <c r="S276" s="133">
        <v>793150</v>
      </c>
      <c r="T276" s="267">
        <v>99.905818677348037</v>
      </c>
      <c r="U276" s="267">
        <v>99.786356078973185</v>
      </c>
      <c r="V276" s="267">
        <v>99.809646667436752</v>
      </c>
      <c r="W276" s="267">
        <v>99.61422993763577</v>
      </c>
      <c r="X276" s="267">
        <v>99.71564462207111</v>
      </c>
      <c r="Y276" s="133">
        <v>1305880</v>
      </c>
      <c r="Z276" s="267">
        <v>99.917833338459474</v>
      </c>
      <c r="AA276" s="133">
        <v>264589</v>
      </c>
      <c r="AB276" s="267">
        <v>99.815185383813699</v>
      </c>
      <c r="AC276" s="133">
        <v>71311</v>
      </c>
      <c r="AD276" s="267">
        <v>0.29027779204845494</v>
      </c>
      <c r="AE276" s="133">
        <v>4633</v>
      </c>
      <c r="AF276" s="267">
        <v>97.086123243562866</v>
      </c>
      <c r="AG276" s="133">
        <v>1108736</v>
      </c>
      <c r="AH276" s="267">
        <v>0.19292238867804085</v>
      </c>
      <c r="AI276" s="133">
        <v>10587</v>
      </c>
      <c r="AJ276" s="267">
        <v>94.946631680469935</v>
      </c>
      <c r="AK276" s="267">
        <v>1.7962470451990764</v>
      </c>
      <c r="AL276" s="267">
        <v>7.3354531700412437E-2</v>
      </c>
      <c r="AM276" s="270"/>
      <c r="AN276" s="270"/>
      <c r="AO276" s="120"/>
      <c r="AP276" s="120"/>
      <c r="AQ276" s="120"/>
      <c r="AR276" s="120"/>
      <c r="AS276" s="120"/>
      <c r="AT276" s="120"/>
      <c r="AU276" s="120"/>
      <c r="AV276" s="120"/>
      <c r="AW276" s="133">
        <v>0</v>
      </c>
      <c r="AX276" s="133">
        <v>0</v>
      </c>
      <c r="AY276" s="133">
        <v>1</v>
      </c>
      <c r="AZ276" s="133">
        <v>2</v>
      </c>
      <c r="BA276" s="133">
        <v>0</v>
      </c>
      <c r="BB276" s="133">
        <v>1</v>
      </c>
      <c r="BC276" s="133">
        <v>342</v>
      </c>
      <c r="BD276" s="133">
        <v>2233</v>
      </c>
    </row>
    <row r="277" spans="1:56" x14ac:dyDescent="0.25">
      <c r="A277" s="9">
        <v>41898</v>
      </c>
      <c r="B277" s="146" t="s">
        <v>89</v>
      </c>
      <c r="C277" s="146"/>
      <c r="D277" s="147">
        <v>1</v>
      </c>
      <c r="E277" s="136">
        <v>194</v>
      </c>
      <c r="F277" s="136">
        <v>581</v>
      </c>
      <c r="G277" s="265">
        <v>88.061178888900116</v>
      </c>
      <c r="H277" s="265">
        <v>0.45149726699999998</v>
      </c>
      <c r="I277" s="265">
        <v>745975.73513809999</v>
      </c>
      <c r="J277" s="137"/>
      <c r="K277" s="136">
        <v>147052</v>
      </c>
      <c r="L277" s="265">
        <v>90.164024353027344</v>
      </c>
      <c r="M277" s="145">
        <v>397315</v>
      </c>
      <c r="N277" s="250">
        <v>0</v>
      </c>
      <c r="O277" s="145">
        <v>5390</v>
      </c>
      <c r="P277" s="250">
        <v>0</v>
      </c>
      <c r="Q277" s="145">
        <v>4553</v>
      </c>
      <c r="R277" s="250">
        <v>99.868218756863598</v>
      </c>
      <c r="S277" s="145">
        <v>310231</v>
      </c>
      <c r="T277" s="250">
        <v>99.973890423587591</v>
      </c>
      <c r="U277" s="250">
        <v>99.536178107606673</v>
      </c>
      <c r="V277" s="250">
        <v>99.76290852346375</v>
      </c>
      <c r="W277" s="250">
        <v>99.405008094726</v>
      </c>
      <c r="X277" s="250">
        <v>99.736860850631587</v>
      </c>
      <c r="Y277" s="145">
        <v>1459554</v>
      </c>
      <c r="Z277" s="250">
        <v>99.873797064034633</v>
      </c>
      <c r="AA277" s="145">
        <v>698</v>
      </c>
      <c r="AB277" s="250">
        <v>86.532951289398284</v>
      </c>
      <c r="AC277" s="145">
        <v>4887</v>
      </c>
      <c r="AD277" s="250">
        <v>0.26601186822181294</v>
      </c>
      <c r="AE277" s="145">
        <v>442</v>
      </c>
      <c r="AF277" s="250">
        <v>99.321266968325801</v>
      </c>
      <c r="AG277" s="145">
        <v>393597</v>
      </c>
      <c r="AH277" s="250">
        <v>0.15015358348767902</v>
      </c>
      <c r="AI277" s="145">
        <v>1477</v>
      </c>
      <c r="AJ277" s="250">
        <v>96.276235612728499</v>
      </c>
      <c r="AK277" s="250">
        <v>4.0891716324514951</v>
      </c>
      <c r="AL277" s="250">
        <v>3.7335294117647062</v>
      </c>
      <c r="AM277" s="271"/>
      <c r="AN277" s="271"/>
      <c r="AO277" s="148"/>
      <c r="AP277" s="148"/>
      <c r="AQ277" s="148"/>
      <c r="AR277" s="148"/>
      <c r="AS277" s="148"/>
      <c r="AT277" s="148"/>
      <c r="AU277" s="148"/>
      <c r="AV277" s="148"/>
      <c r="AW277" s="145">
        <v>0</v>
      </c>
      <c r="AX277" s="145">
        <v>0</v>
      </c>
      <c r="AY277" s="145">
        <v>1</v>
      </c>
      <c r="AZ277" s="145">
        <v>2</v>
      </c>
      <c r="BA277" s="145">
        <v>0</v>
      </c>
      <c r="BB277" s="145">
        <v>0</v>
      </c>
      <c r="BC277" s="145">
        <v>1102</v>
      </c>
      <c r="BD277" s="145">
        <v>1656</v>
      </c>
    </row>
    <row r="278" spans="1:56" x14ac:dyDescent="0.25">
      <c r="A278" s="9">
        <v>41898</v>
      </c>
      <c r="B278" s="149" t="s">
        <v>75</v>
      </c>
      <c r="C278" s="149" t="s">
        <v>86</v>
      </c>
      <c r="D278" s="150" t="s">
        <v>118</v>
      </c>
      <c r="E278" s="153">
        <v>39</v>
      </c>
      <c r="F278" s="153">
        <v>181</v>
      </c>
      <c r="G278" s="264">
        <v>180.87101745605469</v>
      </c>
      <c r="H278" s="264">
        <v>5.0099998712539673E-2</v>
      </c>
      <c r="I278" s="264">
        <v>91782.8984375</v>
      </c>
      <c r="J278" s="92">
        <v>0</v>
      </c>
      <c r="K278" s="153">
        <v>202126</v>
      </c>
      <c r="L278" s="264">
        <v>97.375892639160156</v>
      </c>
      <c r="M278" s="153">
        <v>165091</v>
      </c>
      <c r="N278" s="264">
        <v>0</v>
      </c>
      <c r="O278" s="153">
        <v>18981</v>
      </c>
      <c r="P278" s="264">
        <v>1.0536852292716503E-2</v>
      </c>
      <c r="Q278" s="153">
        <v>29671</v>
      </c>
      <c r="R278" s="264">
        <v>99.518051147460938</v>
      </c>
      <c r="S278" s="153">
        <v>122703</v>
      </c>
      <c r="T278" s="264">
        <v>99.917686462402344</v>
      </c>
      <c r="U278" s="264">
        <v>99.673355102539063</v>
      </c>
      <c r="V278" s="264">
        <v>99.618392944335938</v>
      </c>
      <c r="W278" s="264">
        <v>99.192977905273438</v>
      </c>
      <c r="X278" s="264">
        <v>99.536392211914063</v>
      </c>
      <c r="Y278" s="153">
        <v>166473</v>
      </c>
      <c r="Z278" s="264">
        <v>99.945335388183594</v>
      </c>
      <c r="AA278" s="153">
        <v>34512</v>
      </c>
      <c r="AB278" s="264">
        <v>99.826148986816406</v>
      </c>
      <c r="AC278" s="153">
        <v>19041</v>
      </c>
      <c r="AD278" s="264">
        <v>0.40439051389694214</v>
      </c>
      <c r="AE278" s="153">
        <v>1616</v>
      </c>
      <c r="AF278" s="264">
        <v>97.957923889160156</v>
      </c>
      <c r="AG278" s="153">
        <v>165300</v>
      </c>
      <c r="AH278" s="264">
        <v>0.16394434869289398</v>
      </c>
      <c r="AI278" s="153">
        <v>2302</v>
      </c>
      <c r="AJ278" s="264">
        <v>95.047782897949219</v>
      </c>
      <c r="AK278" s="264">
        <v>1.7419770956039429</v>
      </c>
      <c r="AL278" s="264">
        <v>5.7978451251983643E-2</v>
      </c>
      <c r="AM278" s="264">
        <v>0</v>
      </c>
      <c r="AN278" s="264">
        <v>0</v>
      </c>
      <c r="AO278" s="92">
        <v>0</v>
      </c>
      <c r="AP278" s="92">
        <v>0</v>
      </c>
      <c r="AQ278" s="92">
        <v>0</v>
      </c>
      <c r="AR278" s="92">
        <v>0</v>
      </c>
      <c r="AS278" s="92">
        <v>0</v>
      </c>
      <c r="AT278" s="92">
        <v>0</v>
      </c>
      <c r="AU278" s="92">
        <v>0</v>
      </c>
      <c r="AV278" s="92">
        <v>0</v>
      </c>
      <c r="AW278" s="93">
        <v>0</v>
      </c>
      <c r="AX278" s="93">
        <v>0</v>
      </c>
      <c r="AY278" s="93">
        <v>0</v>
      </c>
      <c r="AZ278" s="93">
        <v>1</v>
      </c>
      <c r="BA278" s="93">
        <v>0</v>
      </c>
      <c r="BB278" s="93">
        <v>0</v>
      </c>
      <c r="BC278" s="153">
        <v>24</v>
      </c>
      <c r="BD278" s="153">
        <v>178</v>
      </c>
    </row>
    <row r="279" spans="1:56" x14ac:dyDescent="0.25">
      <c r="A279" s="9">
        <v>41898</v>
      </c>
      <c r="B279" s="149" t="s">
        <v>76</v>
      </c>
      <c r="C279" s="149" t="s">
        <v>86</v>
      </c>
      <c r="D279" s="150" t="s">
        <v>119</v>
      </c>
      <c r="E279" s="153">
        <v>52</v>
      </c>
      <c r="F279" s="153">
        <v>171</v>
      </c>
      <c r="G279" s="264">
        <v>65.454200744628906</v>
      </c>
      <c r="H279" s="264">
        <v>0.21250000596046448</v>
      </c>
      <c r="I279" s="264">
        <v>69327.671875</v>
      </c>
      <c r="J279" s="92">
        <v>0</v>
      </c>
      <c r="K279" s="153">
        <v>80908</v>
      </c>
      <c r="L279" s="264">
        <v>86.217681884765625</v>
      </c>
      <c r="M279" s="153">
        <v>87491</v>
      </c>
      <c r="N279" s="264">
        <v>0</v>
      </c>
      <c r="O279" s="153">
        <v>5235</v>
      </c>
      <c r="P279" s="264">
        <v>0</v>
      </c>
      <c r="Q279" s="153">
        <v>9472</v>
      </c>
      <c r="R279" s="264">
        <v>99.936653137207031</v>
      </c>
      <c r="S279" s="153">
        <v>64624</v>
      </c>
      <c r="T279" s="264">
        <v>99.955123901367188</v>
      </c>
      <c r="U279" s="264">
        <v>99.942695617675781</v>
      </c>
      <c r="V279" s="264">
        <v>99.837699890136719</v>
      </c>
      <c r="W279" s="264">
        <v>99.879386901855469</v>
      </c>
      <c r="X279" s="264">
        <v>99.792900085449219</v>
      </c>
      <c r="Y279" s="153">
        <v>85146</v>
      </c>
      <c r="Z279" s="264">
        <v>99.9224853515625</v>
      </c>
      <c r="AA279" s="153">
        <v>16212</v>
      </c>
      <c r="AB279" s="264">
        <v>99.882804870605469</v>
      </c>
      <c r="AC279" s="153">
        <v>5240</v>
      </c>
      <c r="AD279" s="264">
        <v>0.43893128633499146</v>
      </c>
      <c r="AE279" s="153">
        <v>74</v>
      </c>
      <c r="AF279" s="264">
        <v>98.648651123046875</v>
      </c>
      <c r="AG279" s="153">
        <v>87359</v>
      </c>
      <c r="AH279" s="264">
        <v>0.19574399292469025</v>
      </c>
      <c r="AI279" s="153">
        <v>825</v>
      </c>
      <c r="AJ279" s="264">
        <v>93.696968078613281</v>
      </c>
      <c r="AK279" s="264">
        <v>1.7651667594909668</v>
      </c>
      <c r="AL279" s="264">
        <v>6.03596530854702E-2</v>
      </c>
      <c r="AM279" s="264">
        <v>0</v>
      </c>
      <c r="AN279" s="264">
        <v>0</v>
      </c>
      <c r="AO279" s="92">
        <v>0</v>
      </c>
      <c r="AP279" s="92">
        <v>0</v>
      </c>
      <c r="AQ279" s="92">
        <v>0</v>
      </c>
      <c r="AR279" s="92">
        <v>0</v>
      </c>
      <c r="AS279" s="92">
        <v>0</v>
      </c>
      <c r="AT279" s="92">
        <v>0</v>
      </c>
      <c r="AU279" s="92">
        <v>0</v>
      </c>
      <c r="AV279" s="92">
        <v>0</v>
      </c>
      <c r="AW279" s="93">
        <v>0</v>
      </c>
      <c r="AX279" s="93">
        <v>0</v>
      </c>
      <c r="AY279" s="93">
        <v>0</v>
      </c>
      <c r="AZ279" s="93">
        <v>0</v>
      </c>
      <c r="BA279" s="93">
        <v>0</v>
      </c>
      <c r="BB279" s="93">
        <v>0</v>
      </c>
      <c r="BC279" s="153">
        <v>23</v>
      </c>
      <c r="BD279" s="153">
        <v>170</v>
      </c>
    </row>
    <row r="280" spans="1:56" x14ac:dyDescent="0.25">
      <c r="A280" s="9">
        <v>41898</v>
      </c>
      <c r="B280" s="149" t="s">
        <v>77</v>
      </c>
      <c r="C280" s="149" t="s">
        <v>86</v>
      </c>
      <c r="D280" s="150" t="s">
        <v>118</v>
      </c>
      <c r="E280" s="153">
        <v>65</v>
      </c>
      <c r="F280" s="153">
        <v>349</v>
      </c>
      <c r="G280" s="264">
        <v>107.97069549560547</v>
      </c>
      <c r="H280" s="264">
        <v>0.125</v>
      </c>
      <c r="I280" s="264">
        <v>151639.21875</v>
      </c>
      <c r="J280" s="92">
        <v>0</v>
      </c>
      <c r="K280" s="153">
        <v>146723</v>
      </c>
      <c r="L280" s="264">
        <v>97.043411254882813</v>
      </c>
      <c r="M280" s="153">
        <v>117713</v>
      </c>
      <c r="N280" s="264">
        <v>0</v>
      </c>
      <c r="O280" s="153">
        <v>9301</v>
      </c>
      <c r="P280" s="264">
        <v>0</v>
      </c>
      <c r="Q280" s="153">
        <v>19707</v>
      </c>
      <c r="R280" s="264">
        <v>99.939109802246094</v>
      </c>
      <c r="S280" s="153">
        <v>85033</v>
      </c>
      <c r="T280" s="264">
        <v>99.971778869628906</v>
      </c>
      <c r="U280" s="264">
        <v>99.774215698242188</v>
      </c>
      <c r="V280" s="264">
        <v>99.912498474121094</v>
      </c>
      <c r="W280" s="264">
        <v>99.713462829589844</v>
      </c>
      <c r="X280" s="264">
        <v>99.884300231933594</v>
      </c>
      <c r="Y280" s="153">
        <v>153822</v>
      </c>
      <c r="Z280" s="264">
        <v>99.917434692382812</v>
      </c>
      <c r="AA280" s="153">
        <v>32749</v>
      </c>
      <c r="AB280" s="264">
        <v>99.874801635742187</v>
      </c>
      <c r="AC280" s="153">
        <v>9233</v>
      </c>
      <c r="AD280" s="264">
        <v>0.22744503617286682</v>
      </c>
      <c r="AE280" s="153">
        <v>424</v>
      </c>
      <c r="AF280" s="264">
        <v>98.584907531738281</v>
      </c>
      <c r="AG280" s="153">
        <v>117785</v>
      </c>
      <c r="AH280" s="264">
        <v>0.18593199551105499</v>
      </c>
      <c r="AI280" s="153">
        <v>825</v>
      </c>
      <c r="AJ280" s="264">
        <v>95.151512145996094</v>
      </c>
      <c r="AK280" s="264">
        <v>1.8744109869003296</v>
      </c>
      <c r="AL280" s="264">
        <v>6.7291967570781708E-2</v>
      </c>
      <c r="AM280" s="264">
        <v>0</v>
      </c>
      <c r="AN280" s="264">
        <v>0</v>
      </c>
      <c r="AO280" s="92">
        <v>0</v>
      </c>
      <c r="AP280" s="92">
        <v>0</v>
      </c>
      <c r="AQ280" s="92">
        <v>0</v>
      </c>
      <c r="AR280" s="92">
        <v>0</v>
      </c>
      <c r="AS280" s="92">
        <v>0</v>
      </c>
      <c r="AT280" s="92">
        <v>0</v>
      </c>
      <c r="AU280" s="92">
        <v>0</v>
      </c>
      <c r="AV280" s="92">
        <v>0</v>
      </c>
      <c r="AW280" s="93">
        <v>0</v>
      </c>
      <c r="AX280" s="93">
        <v>0</v>
      </c>
      <c r="AY280" s="93">
        <v>0</v>
      </c>
      <c r="AZ280" s="93">
        <v>0</v>
      </c>
      <c r="BA280" s="93">
        <v>0</v>
      </c>
      <c r="BB280" s="93">
        <v>0</v>
      </c>
      <c r="BC280" s="153">
        <v>52</v>
      </c>
      <c r="BD280" s="153">
        <v>335</v>
      </c>
    </row>
    <row r="281" spans="1:56" x14ac:dyDescent="0.25">
      <c r="A281" s="9">
        <v>41898</v>
      </c>
      <c r="B281" s="149" t="s">
        <v>124</v>
      </c>
      <c r="C281" s="149" t="s">
        <v>86</v>
      </c>
      <c r="D281" s="150" t="s">
        <v>118</v>
      </c>
      <c r="E281" s="153">
        <v>42</v>
      </c>
      <c r="F281" s="153">
        <v>136</v>
      </c>
      <c r="G281" s="264">
        <v>38.141891479492188</v>
      </c>
      <c r="H281" s="264">
        <v>4.19999985024333E-3</v>
      </c>
      <c r="I281" s="264">
        <v>53232.94140625</v>
      </c>
      <c r="J281" s="92">
        <v>0</v>
      </c>
      <c r="K281" s="153">
        <v>146723</v>
      </c>
      <c r="L281" s="264">
        <v>97.043411254882813</v>
      </c>
      <c r="M281" s="153">
        <v>65609</v>
      </c>
      <c r="N281" s="264">
        <v>0</v>
      </c>
      <c r="O281" s="153">
        <v>3420</v>
      </c>
      <c r="P281" s="264">
        <v>0</v>
      </c>
      <c r="Q281" s="153">
        <v>5575</v>
      </c>
      <c r="R281" s="264">
        <v>99.964126586914063</v>
      </c>
      <c r="S281" s="153">
        <v>46905</v>
      </c>
      <c r="T281" s="264">
        <v>99.955230712890625</v>
      </c>
      <c r="U281" s="264">
        <v>99.53216552734375</v>
      </c>
      <c r="V281" s="264">
        <v>99.873489379882813</v>
      </c>
      <c r="W281" s="264">
        <v>99.4964599609375</v>
      </c>
      <c r="X281" s="264">
        <v>99.828773498535156</v>
      </c>
      <c r="Y281" s="153">
        <v>75468</v>
      </c>
      <c r="Z281" s="264">
        <v>99.905921936035156</v>
      </c>
      <c r="AA281" s="153">
        <v>12713</v>
      </c>
      <c r="AB281" s="264">
        <v>99.866279602050781</v>
      </c>
      <c r="AC281" s="153">
        <v>3422</v>
      </c>
      <c r="AD281" s="264">
        <v>0.26300409436225891</v>
      </c>
      <c r="AE281" s="153">
        <v>280</v>
      </c>
      <c r="AF281" s="264">
        <v>98.928573608398438</v>
      </c>
      <c r="AG281" s="153">
        <v>65613</v>
      </c>
      <c r="AH281" s="264">
        <v>0.14174020290374756</v>
      </c>
      <c r="AI281" s="153">
        <v>950</v>
      </c>
      <c r="AJ281" s="264">
        <v>90.315788269042969</v>
      </c>
      <c r="AK281" s="264">
        <v>1.5256844758987427</v>
      </c>
      <c r="AL281" s="264">
        <v>7.3675759136676788E-2</v>
      </c>
      <c r="AM281" s="264">
        <v>0</v>
      </c>
      <c r="AN281" s="264">
        <v>0</v>
      </c>
      <c r="AO281" s="92">
        <v>0</v>
      </c>
      <c r="AP281" s="92">
        <v>0</v>
      </c>
      <c r="AQ281" s="92">
        <v>0</v>
      </c>
      <c r="AR281" s="92">
        <v>0</v>
      </c>
      <c r="AS281" s="92">
        <v>0</v>
      </c>
      <c r="AT281" s="92">
        <v>0</v>
      </c>
      <c r="AU281" s="92">
        <v>0</v>
      </c>
      <c r="AV281" s="92">
        <v>0</v>
      </c>
      <c r="AW281" s="93">
        <v>0</v>
      </c>
      <c r="AX281" s="93">
        <v>0</v>
      </c>
      <c r="AY281" s="93">
        <v>0</v>
      </c>
      <c r="AZ281" s="93">
        <v>0</v>
      </c>
      <c r="BA281" s="93">
        <v>0</v>
      </c>
      <c r="BB281" s="93">
        <v>0</v>
      </c>
      <c r="BC281" s="153">
        <v>35</v>
      </c>
      <c r="BD281" s="153">
        <v>129</v>
      </c>
    </row>
    <row r="282" spans="1:56" x14ac:dyDescent="0.25">
      <c r="A282" s="9">
        <v>41898</v>
      </c>
      <c r="B282" s="149" t="s">
        <v>78</v>
      </c>
      <c r="C282" s="149" t="s">
        <v>86</v>
      </c>
      <c r="D282" s="150" t="s">
        <v>118</v>
      </c>
      <c r="E282" s="153">
        <v>33</v>
      </c>
      <c r="F282" s="153">
        <v>106</v>
      </c>
      <c r="G282" s="264">
        <v>74.795700073242188</v>
      </c>
      <c r="H282" s="264">
        <v>4.19999985024333E-3</v>
      </c>
      <c r="I282" s="264">
        <v>52030.62109375</v>
      </c>
      <c r="J282" s="92">
        <v>0</v>
      </c>
      <c r="K282" s="153">
        <v>89452</v>
      </c>
      <c r="L282" s="264">
        <v>100.56119537353516</v>
      </c>
      <c r="M282" s="153">
        <v>67040</v>
      </c>
      <c r="N282" s="264">
        <v>0</v>
      </c>
      <c r="O282" s="153">
        <v>6497</v>
      </c>
      <c r="P282" s="264">
        <v>0</v>
      </c>
      <c r="Q282" s="153">
        <v>12610</v>
      </c>
      <c r="R282" s="264">
        <v>99.928627014160156</v>
      </c>
      <c r="S282" s="153">
        <v>47391</v>
      </c>
      <c r="T282" s="264">
        <v>99.959907531738281</v>
      </c>
      <c r="U282" s="264">
        <v>99.892257690429687</v>
      </c>
      <c r="V282" s="264">
        <v>99.85382080078125</v>
      </c>
      <c r="W282" s="264">
        <v>99.820960998535156</v>
      </c>
      <c r="X282" s="264">
        <v>99.813789367675781</v>
      </c>
      <c r="Y282" s="153">
        <v>71250</v>
      </c>
      <c r="Z282" s="264">
        <v>99.904563903808594</v>
      </c>
      <c r="AA282" s="153">
        <v>12016</v>
      </c>
      <c r="AB282" s="264">
        <v>99.8585205078125</v>
      </c>
      <c r="AC282" s="153">
        <v>6511</v>
      </c>
      <c r="AD282" s="264">
        <v>0.26109659671783447</v>
      </c>
      <c r="AE282" s="153">
        <v>369</v>
      </c>
      <c r="AF282" s="264">
        <v>98.102981567382813</v>
      </c>
      <c r="AG282" s="153">
        <v>66550</v>
      </c>
      <c r="AH282" s="264">
        <v>0.1637866199016571</v>
      </c>
      <c r="AI282" s="153">
        <v>758</v>
      </c>
      <c r="AJ282" s="264">
        <v>96.9656982421875</v>
      </c>
      <c r="AK282" s="264">
        <v>1.8469834327697754</v>
      </c>
      <c r="AL282" s="264">
        <v>6.6609442234039307E-2</v>
      </c>
      <c r="AM282" s="264">
        <v>0</v>
      </c>
      <c r="AN282" s="264">
        <v>0</v>
      </c>
      <c r="AO282" s="92">
        <v>0</v>
      </c>
      <c r="AP282" s="92">
        <v>0</v>
      </c>
      <c r="AQ282" s="92">
        <v>0</v>
      </c>
      <c r="AR282" s="92">
        <v>0</v>
      </c>
      <c r="AS282" s="92">
        <v>0</v>
      </c>
      <c r="AT282" s="92">
        <v>0</v>
      </c>
      <c r="AU282" s="92">
        <v>0</v>
      </c>
      <c r="AV282" s="92">
        <v>0</v>
      </c>
      <c r="AW282" s="93">
        <v>0</v>
      </c>
      <c r="AX282" s="93">
        <v>0</v>
      </c>
      <c r="AY282" s="93">
        <v>0</v>
      </c>
      <c r="AZ282" s="93">
        <v>0</v>
      </c>
      <c r="BA282" s="93">
        <v>0</v>
      </c>
      <c r="BB282" s="93">
        <v>0</v>
      </c>
      <c r="BC282" s="153">
        <v>16</v>
      </c>
      <c r="BD282" s="153">
        <v>102</v>
      </c>
    </row>
    <row r="283" spans="1:56" x14ac:dyDescent="0.25">
      <c r="A283" s="9">
        <v>41898</v>
      </c>
      <c r="B283" s="149" t="s">
        <v>79</v>
      </c>
      <c r="C283" s="149" t="s">
        <v>86</v>
      </c>
      <c r="D283" s="150" t="s">
        <v>119</v>
      </c>
      <c r="E283" s="153">
        <v>77</v>
      </c>
      <c r="F283" s="153">
        <v>264</v>
      </c>
      <c r="G283" s="264">
        <v>71.703231811523438</v>
      </c>
      <c r="H283" s="264">
        <v>0</v>
      </c>
      <c r="I283" s="264">
        <v>151935.890625</v>
      </c>
      <c r="J283" s="92">
        <v>0</v>
      </c>
      <c r="K283" s="153">
        <v>88747</v>
      </c>
      <c r="L283" s="264">
        <v>91.807044982910156</v>
      </c>
      <c r="M283" s="153">
        <v>162684</v>
      </c>
      <c r="N283" s="264">
        <v>1.2293772306293249E-3</v>
      </c>
      <c r="O283" s="153">
        <v>5388</v>
      </c>
      <c r="P283" s="264">
        <v>0</v>
      </c>
      <c r="Q283" s="153">
        <v>10628</v>
      </c>
      <c r="R283" s="264">
        <v>99.887092590332031</v>
      </c>
      <c r="S283" s="153">
        <v>111149</v>
      </c>
      <c r="T283" s="264">
        <v>99.904632568359375</v>
      </c>
      <c r="U283" s="264">
        <v>99.832962036132813</v>
      </c>
      <c r="V283" s="264">
        <v>99.80084228515625</v>
      </c>
      <c r="W283" s="264">
        <v>99.720245361328125</v>
      </c>
      <c r="X283" s="264">
        <v>99.705665588378906</v>
      </c>
      <c r="Y283" s="153">
        <v>188538</v>
      </c>
      <c r="Z283" s="264">
        <v>99.918846130371094</v>
      </c>
      <c r="AA283" s="153">
        <v>39654</v>
      </c>
      <c r="AB283" s="264">
        <v>99.813385009765625</v>
      </c>
      <c r="AC283" s="153">
        <v>5356</v>
      </c>
      <c r="AD283" s="264">
        <v>0.20537714660167694</v>
      </c>
      <c r="AE283" s="153">
        <v>410</v>
      </c>
      <c r="AF283" s="264">
        <v>95.365852355957031</v>
      </c>
      <c r="AG283" s="153">
        <v>162996</v>
      </c>
      <c r="AH283" s="264">
        <v>0.17546442151069641</v>
      </c>
      <c r="AI283" s="153">
        <v>1522</v>
      </c>
      <c r="AJ283" s="264">
        <v>95.860710144042969</v>
      </c>
      <c r="AK283" s="264">
        <v>1.6641652584075928</v>
      </c>
      <c r="AL283" s="264">
        <v>6.2481056898832321E-2</v>
      </c>
      <c r="AM283" s="264">
        <v>0</v>
      </c>
      <c r="AN283" s="264">
        <v>0</v>
      </c>
      <c r="AO283" s="92">
        <v>0</v>
      </c>
      <c r="AP283" s="92">
        <v>0</v>
      </c>
      <c r="AQ283" s="92">
        <v>0</v>
      </c>
      <c r="AR283" s="92">
        <v>0</v>
      </c>
      <c r="AS283" s="92">
        <v>0</v>
      </c>
      <c r="AT283" s="92">
        <v>0</v>
      </c>
      <c r="AU283" s="92">
        <v>0</v>
      </c>
      <c r="AV283" s="92">
        <v>0</v>
      </c>
      <c r="AW283" s="93">
        <v>0</v>
      </c>
      <c r="AX283" s="93">
        <v>0</v>
      </c>
      <c r="AY283" s="93">
        <v>0</v>
      </c>
      <c r="AZ283" s="93">
        <v>0</v>
      </c>
      <c r="BA283" s="93">
        <v>0</v>
      </c>
      <c r="BB283" s="93">
        <v>0</v>
      </c>
      <c r="BC283" s="153">
        <v>41</v>
      </c>
      <c r="BD283" s="153">
        <v>256</v>
      </c>
    </row>
    <row r="284" spans="1:56" x14ac:dyDescent="0.25">
      <c r="A284" s="9">
        <v>41898</v>
      </c>
      <c r="B284" s="149" t="s">
        <v>80</v>
      </c>
      <c r="C284" s="149" t="s">
        <v>86</v>
      </c>
      <c r="D284" s="150" t="s">
        <v>119</v>
      </c>
      <c r="E284" s="153">
        <v>57</v>
      </c>
      <c r="F284" s="153">
        <v>180</v>
      </c>
      <c r="G284" s="264">
        <v>52.742801666259766</v>
      </c>
      <c r="H284" s="264">
        <v>8.2999998703598976E-3</v>
      </c>
      <c r="I284" s="264">
        <v>87836.7109375</v>
      </c>
      <c r="J284" s="92">
        <v>0</v>
      </c>
      <c r="K284" s="153">
        <v>56519</v>
      </c>
      <c r="L284" s="264">
        <v>88.747146606445313</v>
      </c>
      <c r="M284" s="153">
        <v>76604</v>
      </c>
      <c r="N284" s="264">
        <v>0</v>
      </c>
      <c r="O284" s="153">
        <v>4020</v>
      </c>
      <c r="P284" s="264">
        <v>0</v>
      </c>
      <c r="Q284" s="153">
        <v>7387</v>
      </c>
      <c r="R284" s="264">
        <v>99.905235290527344</v>
      </c>
      <c r="S284" s="153">
        <v>53996</v>
      </c>
      <c r="T284" s="264">
        <v>99.885177612304688</v>
      </c>
      <c r="U284" s="264">
        <v>99.900497436523438</v>
      </c>
      <c r="V284" s="264">
        <v>99.894264221191406</v>
      </c>
      <c r="W284" s="264">
        <v>99.805824279785156</v>
      </c>
      <c r="X284" s="264">
        <v>99.779563903808594</v>
      </c>
      <c r="Y284" s="153">
        <v>89840</v>
      </c>
      <c r="Z284" s="264">
        <v>99.908729553222656</v>
      </c>
      <c r="AA284" s="153">
        <v>16898</v>
      </c>
      <c r="AB284" s="264">
        <v>99.881645202636719</v>
      </c>
      <c r="AC284" s="153">
        <v>4074</v>
      </c>
      <c r="AD284" s="264">
        <v>0.1472754031419754</v>
      </c>
      <c r="AE284" s="153">
        <v>204</v>
      </c>
      <c r="AF284" s="264">
        <v>98.529411315917969</v>
      </c>
      <c r="AG284" s="153">
        <v>77269</v>
      </c>
      <c r="AH284" s="264">
        <v>0.16436086595058441</v>
      </c>
      <c r="AI284" s="153">
        <v>623</v>
      </c>
      <c r="AJ284" s="264">
        <v>94.542533874511719</v>
      </c>
      <c r="AK284" s="264">
        <v>1.7152931690216064</v>
      </c>
      <c r="AL284" s="264">
        <v>7.6717205345630646E-2</v>
      </c>
      <c r="AM284" s="264">
        <v>0</v>
      </c>
      <c r="AN284" s="264">
        <v>0</v>
      </c>
      <c r="AO284" s="92">
        <v>0</v>
      </c>
      <c r="AP284" s="92">
        <v>0</v>
      </c>
      <c r="AQ284" s="92">
        <v>0</v>
      </c>
      <c r="AR284" s="92">
        <v>0</v>
      </c>
      <c r="AS284" s="92">
        <v>0</v>
      </c>
      <c r="AT284" s="92">
        <v>0</v>
      </c>
      <c r="AU284" s="92">
        <v>0</v>
      </c>
      <c r="AV284" s="92">
        <v>0</v>
      </c>
      <c r="AW284" s="93">
        <v>0</v>
      </c>
      <c r="AX284" s="93">
        <v>0</v>
      </c>
      <c r="AY284" s="93">
        <v>0</v>
      </c>
      <c r="AZ284" s="93">
        <v>0</v>
      </c>
      <c r="BA284" s="93">
        <v>0</v>
      </c>
      <c r="BB284" s="93">
        <v>0</v>
      </c>
      <c r="BC284" s="153">
        <v>15</v>
      </c>
      <c r="BD284" s="153">
        <v>171</v>
      </c>
    </row>
    <row r="285" spans="1:56" x14ac:dyDescent="0.25">
      <c r="A285" s="9">
        <v>41898</v>
      </c>
      <c r="B285" s="149" t="s">
        <v>81</v>
      </c>
      <c r="C285" s="149" t="s">
        <v>86</v>
      </c>
      <c r="D285" s="150" t="s">
        <v>119</v>
      </c>
      <c r="E285" s="153">
        <v>40</v>
      </c>
      <c r="F285" s="153">
        <v>136</v>
      </c>
      <c r="G285" s="264">
        <v>45.420799255371094</v>
      </c>
      <c r="H285" s="264">
        <v>0.33340004086494446</v>
      </c>
      <c r="I285" s="264">
        <v>88792.5078125</v>
      </c>
      <c r="J285" s="92">
        <v>0</v>
      </c>
      <c r="K285" s="153">
        <v>121686</v>
      </c>
      <c r="L285" s="264">
        <v>89.703826904296875</v>
      </c>
      <c r="M285" s="153">
        <v>68027</v>
      </c>
      <c r="N285" s="264">
        <v>0</v>
      </c>
      <c r="O285" s="153">
        <v>3625</v>
      </c>
      <c r="P285" s="264">
        <v>0</v>
      </c>
      <c r="Q285" s="153">
        <v>6334</v>
      </c>
      <c r="R285" s="264">
        <v>99.968421936035156</v>
      </c>
      <c r="S285" s="153">
        <v>48632</v>
      </c>
      <c r="T285" s="264">
        <v>99.952705383300781</v>
      </c>
      <c r="U285" s="264">
        <v>99.862068176269531</v>
      </c>
      <c r="V285" s="264">
        <v>99.8956298828125</v>
      </c>
      <c r="W285" s="264">
        <v>99.830535888671875</v>
      </c>
      <c r="X285" s="264">
        <v>99.848381042480469</v>
      </c>
      <c r="Y285" s="153">
        <v>80721</v>
      </c>
      <c r="Z285" s="264">
        <v>99.930625915527344</v>
      </c>
      <c r="AA285" s="153">
        <v>16019</v>
      </c>
      <c r="AB285" s="264">
        <v>99.900115966796875</v>
      </c>
      <c r="AC285" s="153">
        <v>3658</v>
      </c>
      <c r="AD285" s="264">
        <v>0.21869874000549316</v>
      </c>
      <c r="AE285" s="153">
        <v>196</v>
      </c>
      <c r="AF285" s="264">
        <v>99.489799499511719</v>
      </c>
      <c r="AG285" s="153">
        <v>67973</v>
      </c>
      <c r="AH285" s="264">
        <v>0.15447309613227844</v>
      </c>
      <c r="AI285" s="153">
        <v>514</v>
      </c>
      <c r="AJ285" s="264">
        <v>94.163421630859375</v>
      </c>
      <c r="AK285" s="264">
        <v>1.7585306167602539</v>
      </c>
      <c r="AL285" s="264">
        <v>6.8638965487480164E-2</v>
      </c>
      <c r="AM285" s="264">
        <v>0</v>
      </c>
      <c r="AN285" s="264">
        <v>0</v>
      </c>
      <c r="AO285" s="92">
        <v>0</v>
      </c>
      <c r="AP285" s="92">
        <v>0</v>
      </c>
      <c r="AQ285" s="92">
        <v>0</v>
      </c>
      <c r="AR285" s="92">
        <v>0</v>
      </c>
      <c r="AS285" s="92">
        <v>0</v>
      </c>
      <c r="AT285" s="92">
        <v>0</v>
      </c>
      <c r="AU285" s="92">
        <v>0</v>
      </c>
      <c r="AV285" s="92">
        <v>0</v>
      </c>
      <c r="AW285" s="93">
        <v>0</v>
      </c>
      <c r="AX285" s="93">
        <v>0</v>
      </c>
      <c r="AY285" s="93">
        <v>0</v>
      </c>
      <c r="AZ285" s="93">
        <v>0</v>
      </c>
      <c r="BA285" s="93">
        <v>0</v>
      </c>
      <c r="BB285" s="93">
        <v>0</v>
      </c>
      <c r="BC285" s="153">
        <v>21</v>
      </c>
      <c r="BD285" s="153">
        <v>134</v>
      </c>
    </row>
    <row r="286" spans="1:56" x14ac:dyDescent="0.25">
      <c r="A286" s="9">
        <v>41898</v>
      </c>
      <c r="B286" s="149" t="s">
        <v>125</v>
      </c>
      <c r="C286" s="149" t="s">
        <v>86</v>
      </c>
      <c r="D286" s="150" t="s">
        <v>119</v>
      </c>
      <c r="E286" s="153">
        <v>16</v>
      </c>
      <c r="F286" s="153">
        <v>61</v>
      </c>
      <c r="G286" s="264">
        <v>46.496097564697266</v>
      </c>
      <c r="H286" s="264">
        <v>6.2499996274709702E-2</v>
      </c>
      <c r="I286" s="264">
        <v>36443.59765625</v>
      </c>
      <c r="J286" s="92">
        <v>0</v>
      </c>
      <c r="K286" s="153">
        <v>121686</v>
      </c>
      <c r="L286" s="264">
        <v>89.703826904296875</v>
      </c>
      <c r="M286" s="153">
        <v>49199</v>
      </c>
      <c r="N286" s="264">
        <v>0</v>
      </c>
      <c r="O286" s="153">
        <v>4447</v>
      </c>
      <c r="P286" s="264">
        <v>0</v>
      </c>
      <c r="Q286" s="153">
        <v>7886</v>
      </c>
      <c r="R286" s="264">
        <v>99.885871887207031</v>
      </c>
      <c r="S286" s="153">
        <v>36284</v>
      </c>
      <c r="T286" s="264">
        <v>99.6802978515625</v>
      </c>
      <c r="U286" s="264">
        <v>99.932540893554688</v>
      </c>
      <c r="V286" s="264">
        <v>99.7906494140625</v>
      </c>
      <c r="W286" s="264">
        <v>99.818489074707031</v>
      </c>
      <c r="X286" s="264">
        <v>99.47161865234375</v>
      </c>
      <c r="Y286" s="153">
        <v>52080</v>
      </c>
      <c r="Z286" s="264">
        <v>99.888633728027344</v>
      </c>
      <c r="AA286" s="153">
        <v>9091</v>
      </c>
      <c r="AB286" s="264">
        <v>99.889999389648438</v>
      </c>
      <c r="AC286" s="153">
        <v>4459</v>
      </c>
      <c r="AD286" s="264">
        <v>4.4853106141090393E-2</v>
      </c>
      <c r="AE286" s="153">
        <v>200</v>
      </c>
      <c r="AF286" s="264">
        <v>98</v>
      </c>
      <c r="AG286" s="153">
        <v>49298</v>
      </c>
      <c r="AH286" s="264">
        <v>0.19067710638046265</v>
      </c>
      <c r="AI286" s="153">
        <v>283</v>
      </c>
      <c r="AJ286" s="264">
        <v>92.932861328125</v>
      </c>
      <c r="AK286" s="264">
        <v>1.7756408452987671</v>
      </c>
      <c r="AL286" s="264">
        <v>8.6195088922977448E-2</v>
      </c>
      <c r="AM286" s="264">
        <v>0</v>
      </c>
      <c r="AN286" s="264">
        <v>0</v>
      </c>
      <c r="AO286" s="92">
        <v>0</v>
      </c>
      <c r="AP286" s="92">
        <v>0</v>
      </c>
      <c r="AQ286" s="92">
        <v>0</v>
      </c>
      <c r="AR286" s="92">
        <v>0</v>
      </c>
      <c r="AS286" s="92">
        <v>0</v>
      </c>
      <c r="AT286" s="92">
        <v>0</v>
      </c>
      <c r="AU286" s="92">
        <v>0</v>
      </c>
      <c r="AV286" s="92">
        <v>0</v>
      </c>
      <c r="AW286" s="93">
        <v>0</v>
      </c>
      <c r="AX286" s="93">
        <v>0</v>
      </c>
      <c r="AY286" s="93">
        <v>0</v>
      </c>
      <c r="AZ286" s="93">
        <v>0</v>
      </c>
      <c r="BA286" s="93">
        <v>0</v>
      </c>
      <c r="BB286" s="93">
        <v>0</v>
      </c>
      <c r="BC286" s="153">
        <v>6</v>
      </c>
      <c r="BD286" s="153">
        <v>59</v>
      </c>
    </row>
    <row r="287" spans="1:56" x14ac:dyDescent="0.25">
      <c r="A287" s="9">
        <v>41898</v>
      </c>
      <c r="B287" s="151" t="s">
        <v>82</v>
      </c>
      <c r="C287" s="151" t="s">
        <v>86</v>
      </c>
      <c r="D287" s="152" t="s">
        <v>120</v>
      </c>
      <c r="E287" s="160">
        <v>51</v>
      </c>
      <c r="F287" s="160">
        <v>166</v>
      </c>
      <c r="G287" s="266">
        <v>48.370800018310547</v>
      </c>
      <c r="H287" s="266">
        <v>0</v>
      </c>
      <c r="I287" s="266">
        <v>124892.2421875</v>
      </c>
      <c r="J287" s="157">
        <v>0</v>
      </c>
      <c r="K287" s="160">
        <v>59903</v>
      </c>
      <c r="L287" s="266">
        <v>87.800277709960938</v>
      </c>
      <c r="M287" s="160">
        <v>53883</v>
      </c>
      <c r="N287" s="266">
        <v>0</v>
      </c>
      <c r="O287" s="160">
        <v>4913</v>
      </c>
      <c r="P287" s="266">
        <v>0</v>
      </c>
      <c r="Q287" s="160">
        <v>10064</v>
      </c>
      <c r="R287" s="266">
        <v>99.890701293945313</v>
      </c>
      <c r="S287" s="160">
        <v>41309</v>
      </c>
      <c r="T287" s="266">
        <v>99.762763977050781</v>
      </c>
      <c r="U287" s="266">
        <v>99.715042114257813</v>
      </c>
      <c r="V287" s="266">
        <v>99.773582458496094</v>
      </c>
      <c r="W287" s="266">
        <v>99.606056213378906</v>
      </c>
      <c r="X287" s="266">
        <v>99.536880493164063</v>
      </c>
      <c r="Y287" s="160">
        <v>56552</v>
      </c>
      <c r="Z287" s="266">
        <v>99.946952819824219</v>
      </c>
      <c r="AA287" s="160">
        <v>11969</v>
      </c>
      <c r="AB287" s="266">
        <v>99.757705688476562</v>
      </c>
      <c r="AC287" s="160">
        <v>4936</v>
      </c>
      <c r="AD287" s="266">
        <v>0.18233387172222137</v>
      </c>
      <c r="AE287" s="160">
        <v>439</v>
      </c>
      <c r="AF287" s="266">
        <v>92.938499450683594</v>
      </c>
      <c r="AG287" s="160">
        <v>54192</v>
      </c>
      <c r="AH287" s="266">
        <v>0.31000885367393494</v>
      </c>
      <c r="AI287" s="160">
        <v>660</v>
      </c>
      <c r="AJ287" s="266">
        <v>96.666664123535156</v>
      </c>
      <c r="AK287" s="266">
        <v>2.1377074718475342</v>
      </c>
      <c r="AL287" s="266">
        <v>9.4122283160686493E-2</v>
      </c>
      <c r="AM287" s="266">
        <v>0</v>
      </c>
      <c r="AN287" s="266">
        <v>0</v>
      </c>
      <c r="AO287" s="157">
        <v>0</v>
      </c>
      <c r="AP287" s="157">
        <v>0</v>
      </c>
      <c r="AQ287" s="157">
        <v>0</v>
      </c>
      <c r="AR287" s="157">
        <v>0</v>
      </c>
      <c r="AS287" s="157">
        <v>0</v>
      </c>
      <c r="AT287" s="157">
        <v>0</v>
      </c>
      <c r="AU287" s="157">
        <v>0</v>
      </c>
      <c r="AV287" s="157">
        <v>0</v>
      </c>
      <c r="AW287" s="159">
        <v>0</v>
      </c>
      <c r="AX287" s="159">
        <v>0</v>
      </c>
      <c r="AY287" s="159">
        <v>1</v>
      </c>
      <c r="AZ287" s="159">
        <v>1</v>
      </c>
      <c r="BA287" s="159">
        <v>0</v>
      </c>
      <c r="BB287" s="159">
        <v>0</v>
      </c>
      <c r="BC287" s="160">
        <v>23</v>
      </c>
      <c r="BD287" s="160">
        <v>155</v>
      </c>
    </row>
    <row r="288" spans="1:56" x14ac:dyDescent="0.25">
      <c r="A288" s="9">
        <v>41898</v>
      </c>
      <c r="B288" s="151" t="s">
        <v>83</v>
      </c>
      <c r="C288" s="151" t="s">
        <v>86</v>
      </c>
      <c r="D288" s="152" t="s">
        <v>120</v>
      </c>
      <c r="E288" s="160">
        <v>46</v>
      </c>
      <c r="F288" s="160">
        <v>141</v>
      </c>
      <c r="G288" s="266">
        <v>26.025197982788086</v>
      </c>
      <c r="H288" s="266">
        <v>0</v>
      </c>
      <c r="I288" s="266">
        <v>98577.640625</v>
      </c>
      <c r="J288" s="157">
        <v>0</v>
      </c>
      <c r="K288" s="160">
        <v>33417</v>
      </c>
      <c r="L288" s="266">
        <v>79.878501892089844</v>
      </c>
      <c r="M288" s="160">
        <v>153570</v>
      </c>
      <c r="N288" s="266">
        <v>0</v>
      </c>
      <c r="O288" s="160">
        <v>3938</v>
      </c>
      <c r="P288" s="266">
        <v>0</v>
      </c>
      <c r="Q288" s="160">
        <v>5118</v>
      </c>
      <c r="R288" s="266">
        <v>99.921844482421875</v>
      </c>
      <c r="S288" s="160">
        <v>28122</v>
      </c>
      <c r="T288" s="266">
        <v>99.90399169921875</v>
      </c>
      <c r="U288" s="266">
        <v>99.786323547363281</v>
      </c>
      <c r="V288" s="266">
        <v>99.72906494140625</v>
      </c>
      <c r="W288" s="266">
        <v>99.708335876464844</v>
      </c>
      <c r="X288" s="266">
        <v>99.633316040039062</v>
      </c>
      <c r="Y288" s="160">
        <v>53056</v>
      </c>
      <c r="Z288" s="266">
        <v>99.93780517578125</v>
      </c>
      <c r="AA288" s="160">
        <v>15370</v>
      </c>
      <c r="AB288" s="266">
        <v>99.837348937988281</v>
      </c>
      <c r="AC288" s="160">
        <v>1906</v>
      </c>
      <c r="AD288" s="266">
        <v>0.62959074974060059</v>
      </c>
      <c r="AE288" s="160">
        <v>144</v>
      </c>
      <c r="AF288" s="266">
        <v>97.222221374511719</v>
      </c>
      <c r="AG288" s="160">
        <v>43531</v>
      </c>
      <c r="AH288" s="266">
        <v>0.27796283364295959</v>
      </c>
      <c r="AI288" s="160">
        <v>351</v>
      </c>
      <c r="AJ288" s="266">
        <v>98.860397338867188</v>
      </c>
      <c r="AK288" s="266">
        <v>1.9770866632461548</v>
      </c>
      <c r="AL288" s="266">
        <v>8.256879448890686E-2</v>
      </c>
      <c r="AM288" s="266">
        <v>0</v>
      </c>
      <c r="AN288" s="266">
        <v>0</v>
      </c>
      <c r="AO288" s="157">
        <v>0</v>
      </c>
      <c r="AP288" s="157">
        <v>0</v>
      </c>
      <c r="AQ288" s="157">
        <v>0</v>
      </c>
      <c r="AR288" s="157">
        <v>0</v>
      </c>
      <c r="AS288" s="157">
        <v>0</v>
      </c>
      <c r="AT288" s="157">
        <v>0</v>
      </c>
      <c r="AU288" s="157">
        <v>0</v>
      </c>
      <c r="AV288" s="157">
        <v>0</v>
      </c>
      <c r="AW288" s="159">
        <v>0</v>
      </c>
      <c r="AX288" s="159">
        <v>0</v>
      </c>
      <c r="AY288" s="159">
        <v>0</v>
      </c>
      <c r="AZ288" s="159">
        <v>0</v>
      </c>
      <c r="BA288" s="159">
        <v>0</v>
      </c>
      <c r="BB288" s="159">
        <v>0</v>
      </c>
      <c r="BC288" s="160">
        <v>23</v>
      </c>
      <c r="BD288" s="160">
        <v>133</v>
      </c>
    </row>
    <row r="289" spans="1:56" x14ac:dyDescent="0.25">
      <c r="A289" s="9">
        <v>41898</v>
      </c>
      <c r="B289" s="117" t="s">
        <v>85</v>
      </c>
      <c r="C289" s="117" t="s">
        <v>86</v>
      </c>
      <c r="D289" s="121">
        <v>3</v>
      </c>
      <c r="E289" s="89">
        <v>133</v>
      </c>
      <c r="F289" s="89">
        <v>433</v>
      </c>
      <c r="G289" s="263">
        <v>49.832584381103516</v>
      </c>
      <c r="H289" s="263">
        <v>0</v>
      </c>
      <c r="I289" s="263">
        <v>405103.96875</v>
      </c>
      <c r="J289" s="88">
        <v>0</v>
      </c>
      <c r="K289" s="89">
        <v>55335</v>
      </c>
      <c r="L289" s="263">
        <v>108.07626342773437</v>
      </c>
      <c r="M289" s="124">
        <v>150336</v>
      </c>
      <c r="N289" s="248">
        <v>0</v>
      </c>
      <c r="O289" s="124">
        <v>3448</v>
      </c>
      <c r="P289" s="248">
        <v>0</v>
      </c>
      <c r="Q289" s="124">
        <v>11204</v>
      </c>
      <c r="R289" s="248">
        <v>99.8482666015625</v>
      </c>
      <c r="S289" s="124">
        <v>107002</v>
      </c>
      <c r="T289" s="248">
        <v>99.886917114257813</v>
      </c>
      <c r="U289" s="248">
        <v>99.883987426757813</v>
      </c>
      <c r="V289" s="248">
        <v>99.904212951660156</v>
      </c>
      <c r="W289" s="248">
        <v>99.732429504394531</v>
      </c>
      <c r="X289" s="248">
        <v>99.791236877441406</v>
      </c>
      <c r="Y289" s="124">
        <v>232934</v>
      </c>
      <c r="Z289" s="248">
        <v>99.8978271484375</v>
      </c>
      <c r="AA289" s="124">
        <v>47386</v>
      </c>
      <c r="AB289" s="248">
        <v>99.660240173339844</v>
      </c>
      <c r="AC289" s="124">
        <v>3475</v>
      </c>
      <c r="AD289" s="248">
        <v>0.34532374143600464</v>
      </c>
      <c r="AE289" s="124">
        <v>277</v>
      </c>
      <c r="AF289" s="248">
        <v>91.696754455566406</v>
      </c>
      <c r="AG289" s="124">
        <v>150870</v>
      </c>
      <c r="AH289" s="248">
        <v>0.24855835735797882</v>
      </c>
      <c r="AI289" s="124">
        <v>974</v>
      </c>
      <c r="AJ289" s="248">
        <v>95.790557861328125</v>
      </c>
      <c r="AK289" s="248">
        <v>1.7723177671432495</v>
      </c>
      <c r="AL289" s="248">
        <v>8.3615712821483612E-2</v>
      </c>
      <c r="AM289" s="269">
        <v>0</v>
      </c>
      <c r="AN289" s="269">
        <v>0</v>
      </c>
      <c r="AO289" s="119">
        <v>0</v>
      </c>
      <c r="AP289" s="119">
        <v>0</v>
      </c>
      <c r="AQ289" s="119">
        <v>0</v>
      </c>
      <c r="AR289" s="119">
        <v>0</v>
      </c>
      <c r="AS289" s="119">
        <v>0</v>
      </c>
      <c r="AT289" s="119">
        <v>0</v>
      </c>
      <c r="AU289" s="119">
        <v>0</v>
      </c>
      <c r="AV289" s="119">
        <v>0</v>
      </c>
      <c r="AW289" s="124">
        <v>0</v>
      </c>
      <c r="AX289" s="124">
        <v>0</v>
      </c>
      <c r="AY289" s="124">
        <v>0</v>
      </c>
      <c r="AZ289" s="124">
        <v>0</v>
      </c>
      <c r="BA289" s="124">
        <v>0</v>
      </c>
      <c r="BB289" s="124">
        <v>1</v>
      </c>
      <c r="BC289" s="124">
        <v>63</v>
      </c>
      <c r="BD289" s="124">
        <v>411</v>
      </c>
    </row>
    <row r="290" spans="1:56" x14ac:dyDescent="0.25">
      <c r="A290" s="9">
        <v>41898</v>
      </c>
      <c r="B290" s="118" t="s">
        <v>84</v>
      </c>
      <c r="C290" s="118" t="s">
        <v>87</v>
      </c>
      <c r="D290" s="122">
        <v>2</v>
      </c>
      <c r="E290" s="153">
        <v>194</v>
      </c>
      <c r="F290" s="153">
        <v>581</v>
      </c>
      <c r="G290" s="264">
        <v>88.061178888900116</v>
      </c>
      <c r="H290" s="264">
        <v>0.45149726699999998</v>
      </c>
      <c r="I290" s="264">
        <v>745975.73513809999</v>
      </c>
      <c r="J290" s="91">
        <v>65535</v>
      </c>
      <c r="K290" s="153">
        <v>147052</v>
      </c>
      <c r="L290" s="264">
        <v>90.164024353027344</v>
      </c>
      <c r="M290" s="133">
        <v>397315</v>
      </c>
      <c r="N290" s="267">
        <v>0</v>
      </c>
      <c r="O290" s="133">
        <v>5390</v>
      </c>
      <c r="P290" s="267">
        <v>0</v>
      </c>
      <c r="Q290" s="133">
        <v>4553</v>
      </c>
      <c r="R290" s="267">
        <v>99.868218756863598</v>
      </c>
      <c r="S290" s="133">
        <v>310231</v>
      </c>
      <c r="T290" s="267">
        <v>99.973890423587591</v>
      </c>
      <c r="U290" s="267">
        <v>99.536178107606673</v>
      </c>
      <c r="V290" s="267">
        <v>99.76290852346375</v>
      </c>
      <c r="W290" s="267">
        <v>99.405008094726</v>
      </c>
      <c r="X290" s="267">
        <v>99.736860850631587</v>
      </c>
      <c r="Y290" s="133">
        <v>1459554</v>
      </c>
      <c r="Z290" s="267">
        <v>99.873797064034633</v>
      </c>
      <c r="AA290" s="133">
        <v>698</v>
      </c>
      <c r="AB290" s="267">
        <v>86.532951289398284</v>
      </c>
      <c r="AC290" s="133">
        <v>4887</v>
      </c>
      <c r="AD290" s="267">
        <v>0.26601186822181294</v>
      </c>
      <c r="AE290" s="133">
        <v>442</v>
      </c>
      <c r="AF290" s="267">
        <v>99.321266968325801</v>
      </c>
      <c r="AG290" s="133">
        <v>393597</v>
      </c>
      <c r="AH290" s="267">
        <v>0.15015358348767902</v>
      </c>
      <c r="AI290" s="133">
        <v>1477</v>
      </c>
      <c r="AJ290" s="267">
        <v>96.276235612728499</v>
      </c>
      <c r="AK290" s="267">
        <v>4.0891716324514951</v>
      </c>
      <c r="AL290" s="267">
        <v>3.7335294117647062</v>
      </c>
      <c r="AM290" s="270">
        <v>0</v>
      </c>
      <c r="AN290" s="270">
        <v>0</v>
      </c>
      <c r="AO290" s="120">
        <v>0</v>
      </c>
      <c r="AP290" s="120">
        <v>0</v>
      </c>
      <c r="AQ290" s="120">
        <v>0</v>
      </c>
      <c r="AR290" s="120">
        <v>0</v>
      </c>
      <c r="AS290" s="120">
        <v>0</v>
      </c>
      <c r="AT290" s="120">
        <v>0</v>
      </c>
      <c r="AU290" s="120">
        <v>0</v>
      </c>
      <c r="AV290" s="120">
        <v>0</v>
      </c>
      <c r="AW290" s="133">
        <v>0</v>
      </c>
      <c r="AX290" s="133">
        <v>0</v>
      </c>
      <c r="AY290" s="133">
        <v>1</v>
      </c>
      <c r="AZ290" s="133">
        <v>2</v>
      </c>
      <c r="BA290" s="133">
        <v>0</v>
      </c>
      <c r="BB290" s="133">
        <v>0</v>
      </c>
      <c r="BC290" s="133">
        <v>1102</v>
      </c>
      <c r="BD290" s="133">
        <v>1656</v>
      </c>
    </row>
    <row r="291" spans="1:56" x14ac:dyDescent="0.25">
      <c r="A291" s="9">
        <v>41897</v>
      </c>
      <c r="B291" s="117" t="s">
        <v>17</v>
      </c>
      <c r="C291" s="117"/>
      <c r="D291" s="121">
        <v>4</v>
      </c>
      <c r="E291" s="89">
        <v>844</v>
      </c>
      <c r="F291" s="89">
        <v>2902</v>
      </c>
      <c r="G291" s="263">
        <v>899.85054844858018</v>
      </c>
      <c r="H291" s="263">
        <v>0.83695831893454131</v>
      </c>
      <c r="I291" s="263">
        <v>2166997.3466360997</v>
      </c>
      <c r="J291" s="88"/>
      <c r="K291" s="89">
        <v>1624446</v>
      </c>
      <c r="L291" s="263">
        <v>93.849162623782377</v>
      </c>
      <c r="M291" s="124">
        <v>1653424</v>
      </c>
      <c r="N291" s="248">
        <v>1.3910527937186698E-3</v>
      </c>
      <c r="O291" s="124">
        <v>81459</v>
      </c>
      <c r="P291" s="248">
        <v>2.3680624795171447E-2</v>
      </c>
      <c r="Q291" s="124">
        <v>151999</v>
      </c>
      <c r="R291" s="248">
        <v>99.770392813126762</v>
      </c>
      <c r="S291" s="124">
        <v>1122326</v>
      </c>
      <c r="T291" s="248">
        <v>99.684672842334834</v>
      </c>
      <c r="U291" s="248">
        <v>99.738661393978887</v>
      </c>
      <c r="V291" s="248">
        <v>99.768317455769647</v>
      </c>
      <c r="W291" s="248">
        <v>99.509654259327149</v>
      </c>
      <c r="X291" s="248">
        <v>99.453720856086008</v>
      </c>
      <c r="Y291" s="124">
        <v>3049011</v>
      </c>
      <c r="Z291" s="248">
        <v>99.885241491575854</v>
      </c>
      <c r="AA291" s="124">
        <v>284229</v>
      </c>
      <c r="AB291" s="248">
        <v>99.801216971668779</v>
      </c>
      <c r="AC291" s="124">
        <v>79279</v>
      </c>
      <c r="AD291" s="248">
        <v>0.33678526945529541</v>
      </c>
      <c r="AE291" s="124">
        <v>5198</v>
      </c>
      <c r="AF291" s="248">
        <v>98.26856436734937</v>
      </c>
      <c r="AG291" s="124">
        <v>1543211</v>
      </c>
      <c r="AH291" s="248">
        <v>0.19349265856396444</v>
      </c>
      <c r="AI291" s="124">
        <v>11984</v>
      </c>
      <c r="AJ291" s="248">
        <v>94.818090049224168</v>
      </c>
      <c r="AK291" s="248">
        <v>2.0048386595601428</v>
      </c>
      <c r="AL291" s="248">
        <v>8.4806989052002693E-2</v>
      </c>
      <c r="AM291" s="269"/>
      <c r="AN291" s="269"/>
      <c r="AO291" s="119"/>
      <c r="AP291" s="119"/>
      <c r="AQ291" s="119"/>
      <c r="AR291" s="119"/>
      <c r="AS291" s="119"/>
      <c r="AT291" s="119"/>
      <c r="AU291" s="119"/>
      <c r="AV291" s="119"/>
      <c r="AW291" s="124">
        <v>0</v>
      </c>
      <c r="AX291" s="124">
        <v>0</v>
      </c>
      <c r="AY291" s="124">
        <v>2</v>
      </c>
      <c r="AZ291" s="124">
        <v>3</v>
      </c>
      <c r="BA291" s="124">
        <v>0</v>
      </c>
      <c r="BB291" s="124">
        <v>1</v>
      </c>
      <c r="BC291" s="124">
        <v>1420</v>
      </c>
      <c r="BD291" s="124">
        <v>3895</v>
      </c>
    </row>
    <row r="292" spans="1:56" x14ac:dyDescent="0.25">
      <c r="A292" s="9">
        <v>41897</v>
      </c>
      <c r="B292" s="118" t="s">
        <v>88</v>
      </c>
      <c r="C292" s="118"/>
      <c r="D292" s="122">
        <v>3</v>
      </c>
      <c r="E292" s="153">
        <v>650</v>
      </c>
      <c r="F292" s="153">
        <v>2321</v>
      </c>
      <c r="G292" s="264">
        <v>800.89497756958008</v>
      </c>
      <c r="H292" s="264">
        <v>0.76309998333454132</v>
      </c>
      <c r="I292" s="264">
        <v>1446904.1484375</v>
      </c>
      <c r="J292" s="91"/>
      <c r="K292" s="153">
        <v>1431143</v>
      </c>
      <c r="L292" s="264">
        <v>94.173955337090575</v>
      </c>
      <c r="M292" s="133">
        <v>1255546</v>
      </c>
      <c r="N292" s="267">
        <v>1.8318724080212895E-3</v>
      </c>
      <c r="O292" s="133">
        <v>75883</v>
      </c>
      <c r="P292" s="267">
        <v>6.5890913009484494E-3</v>
      </c>
      <c r="Q292" s="133">
        <v>147265</v>
      </c>
      <c r="R292" s="267">
        <v>99.767086118238907</v>
      </c>
      <c r="S292" s="133">
        <v>813395</v>
      </c>
      <c r="T292" s="267">
        <v>99.575729052239424</v>
      </c>
      <c r="U292" s="267">
        <v>99.778759649620156</v>
      </c>
      <c r="V292" s="267">
        <v>99.775102243158329</v>
      </c>
      <c r="W292" s="267">
        <v>99.546361067347149</v>
      </c>
      <c r="X292" s="267">
        <v>99.351785471242195</v>
      </c>
      <c r="Y292" s="133">
        <v>1382023</v>
      </c>
      <c r="Z292" s="267">
        <v>99.909408197599603</v>
      </c>
      <c r="AA292" s="133">
        <v>283585</v>
      </c>
      <c r="AB292" s="267">
        <v>99.81804432054038</v>
      </c>
      <c r="AC292" s="133">
        <v>74211</v>
      </c>
      <c r="AD292" s="267">
        <v>0.35169987437369615</v>
      </c>
      <c r="AE292" s="133">
        <v>4737</v>
      </c>
      <c r="AF292" s="267">
        <v>98.163394042955872</v>
      </c>
      <c r="AG292" s="133">
        <v>1148816</v>
      </c>
      <c r="AH292" s="267">
        <v>0.20734390808898392</v>
      </c>
      <c r="AI292" s="133">
        <v>10328</v>
      </c>
      <c r="AJ292" s="267">
        <v>94.810223775164829</v>
      </c>
      <c r="AK292" s="267">
        <v>1.8346578081448872</v>
      </c>
      <c r="AL292" s="267">
        <v>6.8073425131539508E-2</v>
      </c>
      <c r="AM292" s="270"/>
      <c r="AN292" s="270"/>
      <c r="AO292" s="120"/>
      <c r="AP292" s="120"/>
      <c r="AQ292" s="120"/>
      <c r="AR292" s="120"/>
      <c r="AS292" s="120"/>
      <c r="AT292" s="120"/>
      <c r="AU292" s="120"/>
      <c r="AV292" s="120"/>
      <c r="AW292" s="133">
        <v>0</v>
      </c>
      <c r="AX292" s="133">
        <v>0</v>
      </c>
      <c r="AY292" s="133">
        <v>1</v>
      </c>
      <c r="AZ292" s="133">
        <v>1</v>
      </c>
      <c r="BA292" s="133">
        <v>0</v>
      </c>
      <c r="BB292" s="133">
        <v>1</v>
      </c>
      <c r="BC292" s="133">
        <v>334</v>
      </c>
      <c r="BD292" s="133">
        <v>2260</v>
      </c>
    </row>
    <row r="293" spans="1:56" x14ac:dyDescent="0.25">
      <c r="A293" s="9">
        <v>41897</v>
      </c>
      <c r="B293" s="146" t="s">
        <v>89</v>
      </c>
      <c r="C293" s="146"/>
      <c r="D293" s="147">
        <v>1</v>
      </c>
      <c r="E293" s="136">
        <v>194</v>
      </c>
      <c r="F293" s="136">
        <v>581</v>
      </c>
      <c r="G293" s="265">
        <v>98.955570879000149</v>
      </c>
      <c r="H293" s="265">
        <v>7.3858335599999991E-2</v>
      </c>
      <c r="I293" s="265">
        <v>720093.19819859962</v>
      </c>
      <c r="J293" s="137"/>
      <c r="K293" s="136">
        <v>193303</v>
      </c>
      <c r="L293" s="265">
        <v>91.44451904296875</v>
      </c>
      <c r="M293" s="145">
        <v>397878</v>
      </c>
      <c r="N293" s="250">
        <v>0</v>
      </c>
      <c r="O293" s="145">
        <v>5576</v>
      </c>
      <c r="P293" s="250">
        <v>0.25627690100430411</v>
      </c>
      <c r="Q293" s="145">
        <v>4734</v>
      </c>
      <c r="R293" s="250">
        <v>99.873257287705954</v>
      </c>
      <c r="S293" s="145">
        <v>308931</v>
      </c>
      <c r="T293" s="250">
        <v>99.97151467479793</v>
      </c>
      <c r="U293" s="250">
        <v>99.192969870875174</v>
      </c>
      <c r="V293" s="250">
        <v>99.746907343457039</v>
      </c>
      <c r="W293" s="250">
        <v>99.067250010455808</v>
      </c>
      <c r="X293" s="250">
        <v>99.718494112521256</v>
      </c>
      <c r="Y293" s="145">
        <v>1666988</v>
      </c>
      <c r="Z293" s="250">
        <v>99.865205988285453</v>
      </c>
      <c r="AA293" s="145">
        <v>644</v>
      </c>
      <c r="AB293" s="250">
        <v>92.391304347826093</v>
      </c>
      <c r="AC293" s="145">
        <v>5068</v>
      </c>
      <c r="AD293" s="250">
        <v>0.11838989739542227</v>
      </c>
      <c r="AE293" s="145">
        <v>461</v>
      </c>
      <c r="AF293" s="250">
        <v>99.34924078091106</v>
      </c>
      <c r="AG293" s="145">
        <v>394395</v>
      </c>
      <c r="AH293" s="250">
        <v>0.15314595773272988</v>
      </c>
      <c r="AI293" s="145">
        <v>1656</v>
      </c>
      <c r="AJ293" s="250">
        <v>94.867149758454104</v>
      </c>
      <c r="AK293" s="250">
        <v>4.0470088765432086</v>
      </c>
      <c r="AL293" s="250">
        <v>0.2856097560975609</v>
      </c>
      <c r="AM293" s="271"/>
      <c r="AN293" s="271"/>
      <c r="AO293" s="148"/>
      <c r="AP293" s="148"/>
      <c r="AQ293" s="148"/>
      <c r="AR293" s="148"/>
      <c r="AS293" s="148"/>
      <c r="AT293" s="148"/>
      <c r="AU293" s="148"/>
      <c r="AV293" s="148"/>
      <c r="AW293" s="145">
        <v>0</v>
      </c>
      <c r="AX293" s="145">
        <v>0</v>
      </c>
      <c r="AY293" s="145">
        <v>1</v>
      </c>
      <c r="AZ293" s="145">
        <v>2</v>
      </c>
      <c r="BA293" s="145">
        <v>0</v>
      </c>
      <c r="BB293" s="145">
        <v>0</v>
      </c>
      <c r="BC293" s="145">
        <v>1086</v>
      </c>
      <c r="BD293" s="145">
        <v>1635</v>
      </c>
    </row>
    <row r="294" spans="1:56" x14ac:dyDescent="0.25">
      <c r="A294" s="9">
        <v>41897</v>
      </c>
      <c r="B294" s="149" t="s">
        <v>75</v>
      </c>
      <c r="C294" s="149" t="s">
        <v>86</v>
      </c>
      <c r="D294" s="150" t="s">
        <v>118</v>
      </c>
      <c r="E294" s="153">
        <v>39</v>
      </c>
      <c r="F294" s="153">
        <v>181</v>
      </c>
      <c r="G294" s="264">
        <v>177.07939147949219</v>
      </c>
      <c r="H294" s="264">
        <v>0.12509998679161072</v>
      </c>
      <c r="I294" s="264">
        <v>97683.8203125</v>
      </c>
      <c r="J294" s="92">
        <v>0</v>
      </c>
      <c r="K294" s="153">
        <v>225133</v>
      </c>
      <c r="L294" s="264">
        <v>96.551368713378906</v>
      </c>
      <c r="M294" s="153">
        <v>164172</v>
      </c>
      <c r="N294" s="264">
        <v>1.8273517489433289E-3</v>
      </c>
      <c r="O294" s="153">
        <v>20033</v>
      </c>
      <c r="P294" s="264">
        <v>1.9967054948210716E-2</v>
      </c>
      <c r="Q294" s="153">
        <v>31811</v>
      </c>
      <c r="R294" s="264">
        <v>99.635345458984375</v>
      </c>
      <c r="S294" s="153">
        <v>126196</v>
      </c>
      <c r="T294" s="264">
        <v>99.568923950195313</v>
      </c>
      <c r="U294" s="264">
        <v>99.695503234863281</v>
      </c>
      <c r="V294" s="264">
        <v>99.589454650878906</v>
      </c>
      <c r="W294" s="264">
        <v>99.331962585449219</v>
      </c>
      <c r="X294" s="264">
        <v>99.160148620605469</v>
      </c>
      <c r="Y294" s="153">
        <v>171900</v>
      </c>
      <c r="Z294" s="264">
        <v>99.921463012695313</v>
      </c>
      <c r="AA294" s="153">
        <v>34194</v>
      </c>
      <c r="AB294" s="264">
        <v>99.742645263671875</v>
      </c>
      <c r="AC294" s="153">
        <v>20116</v>
      </c>
      <c r="AD294" s="264">
        <v>0.52197253704071045</v>
      </c>
      <c r="AE294" s="153">
        <v>1651</v>
      </c>
      <c r="AF294" s="264">
        <v>98.546333312988281</v>
      </c>
      <c r="AG294" s="153">
        <v>164708</v>
      </c>
      <c r="AH294" s="264">
        <v>0.1948903501033783</v>
      </c>
      <c r="AI294" s="153">
        <v>2505</v>
      </c>
      <c r="AJ294" s="264">
        <v>95.129737854003906</v>
      </c>
      <c r="AK294" s="264">
        <v>1.7694348096847534</v>
      </c>
      <c r="AL294" s="264">
        <v>6.3129283487796783E-2</v>
      </c>
      <c r="AM294" s="264">
        <v>0</v>
      </c>
      <c r="AN294" s="264">
        <v>0</v>
      </c>
      <c r="AO294" s="92">
        <v>0</v>
      </c>
      <c r="AP294" s="92">
        <v>0</v>
      </c>
      <c r="AQ294" s="92">
        <v>0</v>
      </c>
      <c r="AR294" s="92">
        <v>0</v>
      </c>
      <c r="AS294" s="92">
        <v>0</v>
      </c>
      <c r="AT294" s="92">
        <v>0</v>
      </c>
      <c r="AU294" s="92">
        <v>0</v>
      </c>
      <c r="AV294" s="92">
        <v>0</v>
      </c>
      <c r="AW294" s="93">
        <v>0</v>
      </c>
      <c r="AX294" s="93">
        <v>0</v>
      </c>
      <c r="AY294" s="93">
        <v>0</v>
      </c>
      <c r="AZ294" s="93">
        <v>0</v>
      </c>
      <c r="BA294" s="93">
        <v>0</v>
      </c>
      <c r="BB294" s="93">
        <v>0</v>
      </c>
      <c r="BC294" s="153">
        <v>21</v>
      </c>
      <c r="BD294" s="153">
        <v>176</v>
      </c>
    </row>
    <row r="295" spans="1:56" x14ac:dyDescent="0.25">
      <c r="A295" s="9">
        <v>41897</v>
      </c>
      <c r="B295" s="149" t="s">
        <v>76</v>
      </c>
      <c r="C295" s="149" t="s">
        <v>86</v>
      </c>
      <c r="D295" s="150" t="s">
        <v>119</v>
      </c>
      <c r="E295" s="153">
        <v>52</v>
      </c>
      <c r="F295" s="153">
        <v>171</v>
      </c>
      <c r="G295" s="264">
        <v>65.650703430175781</v>
      </c>
      <c r="H295" s="264">
        <v>3.7599999457597733E-2</v>
      </c>
      <c r="I295" s="264">
        <v>82141.71875</v>
      </c>
      <c r="J295" s="92">
        <v>0</v>
      </c>
      <c r="K295" s="153">
        <v>91556</v>
      </c>
      <c r="L295" s="264">
        <v>87.382583618164063</v>
      </c>
      <c r="M295" s="153">
        <v>92680</v>
      </c>
      <c r="N295" s="264">
        <v>0</v>
      </c>
      <c r="O295" s="153">
        <v>5203</v>
      </c>
      <c r="P295" s="264">
        <v>0</v>
      </c>
      <c r="Q295" s="153">
        <v>11085</v>
      </c>
      <c r="R295" s="264">
        <v>99.86468505859375</v>
      </c>
      <c r="S295" s="153">
        <v>66966</v>
      </c>
      <c r="T295" s="264">
        <v>99.770034790039063</v>
      </c>
      <c r="U295" s="264">
        <v>99.788581848144531</v>
      </c>
      <c r="V295" s="264">
        <v>99.771255493164063</v>
      </c>
      <c r="W295" s="264">
        <v>99.653549194335937</v>
      </c>
      <c r="X295" s="264">
        <v>99.541816711425781</v>
      </c>
      <c r="Y295" s="153">
        <v>87851</v>
      </c>
      <c r="Z295" s="264">
        <v>99.916908264160156</v>
      </c>
      <c r="AA295" s="153">
        <v>17953</v>
      </c>
      <c r="AB295" s="264">
        <v>99.810615539550781</v>
      </c>
      <c r="AC295" s="153">
        <v>5255</v>
      </c>
      <c r="AD295" s="264">
        <v>0.3044719398021698</v>
      </c>
      <c r="AE295" s="153">
        <v>82</v>
      </c>
      <c r="AF295" s="264">
        <v>100</v>
      </c>
      <c r="AG295" s="153">
        <v>92463</v>
      </c>
      <c r="AH295" s="264">
        <v>0.12761861085891724</v>
      </c>
      <c r="AI295" s="153">
        <v>767</v>
      </c>
      <c r="AJ295" s="264">
        <v>92.568450927734375</v>
      </c>
      <c r="AK295" s="264">
        <v>2.1329367160797119</v>
      </c>
      <c r="AL295" s="264">
        <v>6.6327482461929321E-2</v>
      </c>
      <c r="AM295" s="264">
        <v>0</v>
      </c>
      <c r="AN295" s="264">
        <v>0</v>
      </c>
      <c r="AO295" s="92">
        <v>0</v>
      </c>
      <c r="AP295" s="92">
        <v>0</v>
      </c>
      <c r="AQ295" s="92">
        <v>0</v>
      </c>
      <c r="AR295" s="92">
        <v>0</v>
      </c>
      <c r="AS295" s="92">
        <v>0</v>
      </c>
      <c r="AT295" s="92">
        <v>0</v>
      </c>
      <c r="AU295" s="92">
        <v>0</v>
      </c>
      <c r="AV295" s="92">
        <v>0</v>
      </c>
      <c r="AW295" s="93">
        <v>0</v>
      </c>
      <c r="AX295" s="93">
        <v>0</v>
      </c>
      <c r="AY295" s="93">
        <v>0</v>
      </c>
      <c r="AZ295" s="93">
        <v>0</v>
      </c>
      <c r="BA295" s="93">
        <v>0</v>
      </c>
      <c r="BB295" s="93">
        <v>0</v>
      </c>
      <c r="BC295" s="153">
        <v>15</v>
      </c>
      <c r="BD295" s="153">
        <v>167</v>
      </c>
    </row>
    <row r="296" spans="1:56" x14ac:dyDescent="0.25">
      <c r="A296" s="9">
        <v>41897</v>
      </c>
      <c r="B296" s="149" t="s">
        <v>77</v>
      </c>
      <c r="C296" s="149" t="s">
        <v>86</v>
      </c>
      <c r="D296" s="150" t="s">
        <v>118</v>
      </c>
      <c r="E296" s="153">
        <v>65</v>
      </c>
      <c r="F296" s="153">
        <v>349</v>
      </c>
      <c r="G296" s="264">
        <v>107.44530487060547</v>
      </c>
      <c r="H296" s="264">
        <v>0.17099998891353607</v>
      </c>
      <c r="I296" s="264">
        <v>160588.953125</v>
      </c>
      <c r="J296" s="92">
        <v>0</v>
      </c>
      <c r="K296" s="153">
        <v>175049</v>
      </c>
      <c r="L296" s="264">
        <v>96.972274780273438</v>
      </c>
      <c r="M296" s="153">
        <v>134163</v>
      </c>
      <c r="N296" s="264">
        <v>0</v>
      </c>
      <c r="O296" s="153">
        <v>9682</v>
      </c>
      <c r="P296" s="264">
        <v>0</v>
      </c>
      <c r="Q296" s="153">
        <v>21975</v>
      </c>
      <c r="R296" s="264">
        <v>99.981796264648437</v>
      </c>
      <c r="S296" s="153">
        <v>87200</v>
      </c>
      <c r="T296" s="264">
        <v>99.948394775390625</v>
      </c>
      <c r="U296" s="264">
        <v>99.876060485839844</v>
      </c>
      <c r="V296" s="264">
        <v>99.920249938964844</v>
      </c>
      <c r="W296" s="264">
        <v>99.857879638671875</v>
      </c>
      <c r="X296" s="264">
        <v>99.868682861328125</v>
      </c>
      <c r="Y296" s="153">
        <v>174594</v>
      </c>
      <c r="Z296" s="264">
        <v>99.919242858886719</v>
      </c>
      <c r="AA296" s="153">
        <v>34807</v>
      </c>
      <c r="AB296" s="264">
        <v>99.87646484375</v>
      </c>
      <c r="AC296" s="153">
        <v>9592</v>
      </c>
      <c r="AD296" s="264">
        <v>0.19808173179626465</v>
      </c>
      <c r="AE296" s="153">
        <v>529</v>
      </c>
      <c r="AF296" s="264">
        <v>96.786392211914063</v>
      </c>
      <c r="AG296" s="153">
        <v>134508</v>
      </c>
      <c r="AH296" s="264">
        <v>0.14794659614562988</v>
      </c>
      <c r="AI296" s="153">
        <v>817</v>
      </c>
      <c r="AJ296" s="264">
        <v>93.145652770996094</v>
      </c>
      <c r="AK296" s="264">
        <v>2.0447556972503662</v>
      </c>
      <c r="AL296" s="264">
        <v>6.2246132642030716E-2</v>
      </c>
      <c r="AM296" s="264">
        <v>0</v>
      </c>
      <c r="AN296" s="264">
        <v>0</v>
      </c>
      <c r="AO296" s="92">
        <v>0</v>
      </c>
      <c r="AP296" s="92">
        <v>0</v>
      </c>
      <c r="AQ296" s="92">
        <v>0</v>
      </c>
      <c r="AR296" s="92">
        <v>0</v>
      </c>
      <c r="AS296" s="92">
        <v>0</v>
      </c>
      <c r="AT296" s="92">
        <v>0</v>
      </c>
      <c r="AU296" s="92">
        <v>0</v>
      </c>
      <c r="AV296" s="92">
        <v>0</v>
      </c>
      <c r="AW296" s="93">
        <v>0</v>
      </c>
      <c r="AX296" s="93">
        <v>0</v>
      </c>
      <c r="AY296" s="93">
        <v>0</v>
      </c>
      <c r="AZ296" s="93">
        <v>0</v>
      </c>
      <c r="BA296" s="93">
        <v>0</v>
      </c>
      <c r="BB296" s="93">
        <v>0</v>
      </c>
      <c r="BC296" s="153">
        <v>55</v>
      </c>
      <c r="BD296" s="153">
        <v>340</v>
      </c>
    </row>
    <row r="297" spans="1:56" x14ac:dyDescent="0.25">
      <c r="A297" s="9">
        <v>41897</v>
      </c>
      <c r="B297" s="149" t="s">
        <v>124</v>
      </c>
      <c r="C297" s="149" t="s">
        <v>86</v>
      </c>
      <c r="D297" s="150" t="s">
        <v>118</v>
      </c>
      <c r="E297" s="153">
        <v>42</v>
      </c>
      <c r="F297" s="153">
        <v>136</v>
      </c>
      <c r="G297" s="264">
        <v>40.842006683349609</v>
      </c>
      <c r="H297" s="264">
        <v>4.1700001806020737E-2</v>
      </c>
      <c r="I297" s="264">
        <v>59279.359375</v>
      </c>
      <c r="J297" s="92">
        <v>0</v>
      </c>
      <c r="K297" s="153">
        <v>175049</v>
      </c>
      <c r="L297" s="264">
        <v>96.972274780273438</v>
      </c>
      <c r="M297" s="153">
        <v>66280</v>
      </c>
      <c r="N297" s="264">
        <v>0</v>
      </c>
      <c r="O297" s="153">
        <v>3732</v>
      </c>
      <c r="P297" s="264">
        <v>0</v>
      </c>
      <c r="Q297" s="153">
        <v>7180</v>
      </c>
      <c r="R297" s="264">
        <v>99.958213806152344</v>
      </c>
      <c r="S297" s="153">
        <v>47182</v>
      </c>
      <c r="T297" s="264">
        <v>99.96185302734375</v>
      </c>
      <c r="U297" s="264">
        <v>99.97320556640625</v>
      </c>
      <c r="V297" s="264">
        <v>99.797828674316406</v>
      </c>
      <c r="W297" s="264">
        <v>99.931427001953125</v>
      </c>
      <c r="X297" s="264">
        <v>99.759757995605469</v>
      </c>
      <c r="Y297" s="153">
        <v>76516</v>
      </c>
      <c r="Z297" s="264">
        <v>99.883682250976563</v>
      </c>
      <c r="AA297" s="153">
        <v>13557</v>
      </c>
      <c r="AB297" s="264">
        <v>99.793464660644531</v>
      </c>
      <c r="AC297" s="153">
        <v>3763</v>
      </c>
      <c r="AD297" s="264">
        <v>0.29231995344161987</v>
      </c>
      <c r="AE297" s="153">
        <v>246</v>
      </c>
      <c r="AF297" s="264">
        <v>99.186988830566406</v>
      </c>
      <c r="AG297" s="153">
        <v>66322</v>
      </c>
      <c r="AH297" s="264">
        <v>0.17339645326137543</v>
      </c>
      <c r="AI297" s="153">
        <v>788</v>
      </c>
      <c r="AJ297" s="264">
        <v>90.228424072265625</v>
      </c>
      <c r="AK297" s="264">
        <v>1.5673511028289795</v>
      </c>
      <c r="AL297" s="264">
        <v>6.9913953542709351E-2</v>
      </c>
      <c r="AM297" s="264">
        <v>0</v>
      </c>
      <c r="AN297" s="264">
        <v>0</v>
      </c>
      <c r="AO297" s="92">
        <v>0</v>
      </c>
      <c r="AP297" s="92">
        <v>0</v>
      </c>
      <c r="AQ297" s="92">
        <v>0</v>
      </c>
      <c r="AR297" s="92">
        <v>0</v>
      </c>
      <c r="AS297" s="92">
        <v>0</v>
      </c>
      <c r="AT297" s="92">
        <v>0</v>
      </c>
      <c r="AU297" s="92">
        <v>0</v>
      </c>
      <c r="AV297" s="92">
        <v>0</v>
      </c>
      <c r="AW297" s="93">
        <v>0</v>
      </c>
      <c r="AX297" s="93">
        <v>0</v>
      </c>
      <c r="AY297" s="93">
        <v>0</v>
      </c>
      <c r="AZ297" s="93">
        <v>0</v>
      </c>
      <c r="BA297" s="93">
        <v>0</v>
      </c>
      <c r="BB297" s="93">
        <v>0</v>
      </c>
      <c r="BC297" s="153">
        <v>33</v>
      </c>
      <c r="BD297" s="153">
        <v>133</v>
      </c>
    </row>
    <row r="298" spans="1:56" x14ac:dyDescent="0.25">
      <c r="A298" s="9">
        <v>41897</v>
      </c>
      <c r="B298" s="149" t="s">
        <v>78</v>
      </c>
      <c r="C298" s="149" t="s">
        <v>86</v>
      </c>
      <c r="D298" s="150" t="s">
        <v>118</v>
      </c>
      <c r="E298" s="153">
        <v>33</v>
      </c>
      <c r="F298" s="153">
        <v>106</v>
      </c>
      <c r="G298" s="264">
        <v>77.295791625976562</v>
      </c>
      <c r="H298" s="264">
        <v>0.16670000553131104</v>
      </c>
      <c r="I298" s="264">
        <v>52722.0703125</v>
      </c>
      <c r="J298" s="92">
        <v>0</v>
      </c>
      <c r="K298" s="153">
        <v>101440</v>
      </c>
      <c r="L298" s="264">
        <v>100.00492858886719</v>
      </c>
      <c r="M298" s="153">
        <v>84019</v>
      </c>
      <c r="N298" s="264">
        <v>0</v>
      </c>
      <c r="O298" s="153">
        <v>7174</v>
      </c>
      <c r="P298" s="264">
        <v>0</v>
      </c>
      <c r="Q298" s="153">
        <v>14753</v>
      </c>
      <c r="R298" s="264">
        <v>99.830543518066406</v>
      </c>
      <c r="S298" s="153">
        <v>55298</v>
      </c>
      <c r="T298" s="264">
        <v>99.764907836914063</v>
      </c>
      <c r="U298" s="264">
        <v>99.860610961914063</v>
      </c>
      <c r="V298" s="264">
        <v>99.733390808105469</v>
      </c>
      <c r="W298" s="264">
        <v>99.691390991210938</v>
      </c>
      <c r="X298" s="264">
        <v>99.498924255371094</v>
      </c>
      <c r="Y298" s="153">
        <v>86017</v>
      </c>
      <c r="Z298" s="264">
        <v>99.912811279296875</v>
      </c>
      <c r="AA298" s="153">
        <v>13518</v>
      </c>
      <c r="AB298" s="264">
        <v>99.800270080566406</v>
      </c>
      <c r="AC298" s="153">
        <v>7224</v>
      </c>
      <c r="AD298" s="264">
        <v>0.42912513017654419</v>
      </c>
      <c r="AE298" s="153">
        <v>408</v>
      </c>
      <c r="AF298" s="264">
        <v>99.509803771972656</v>
      </c>
      <c r="AG298" s="153">
        <v>83608</v>
      </c>
      <c r="AH298" s="264">
        <v>0.19974164664745331</v>
      </c>
      <c r="AI298" s="153">
        <v>721</v>
      </c>
      <c r="AJ298" s="264">
        <v>95.561721801757813</v>
      </c>
      <c r="AK298" s="264">
        <v>1.928840160369873</v>
      </c>
      <c r="AL298" s="264">
        <v>6.0183964669704437E-2</v>
      </c>
      <c r="AM298" s="264">
        <v>0</v>
      </c>
      <c r="AN298" s="264">
        <v>0</v>
      </c>
      <c r="AO298" s="92">
        <v>0</v>
      </c>
      <c r="AP298" s="92">
        <v>0</v>
      </c>
      <c r="AQ298" s="92">
        <v>0</v>
      </c>
      <c r="AR298" s="92">
        <v>0</v>
      </c>
      <c r="AS298" s="92">
        <v>0</v>
      </c>
      <c r="AT298" s="92">
        <v>0</v>
      </c>
      <c r="AU298" s="92">
        <v>0</v>
      </c>
      <c r="AV298" s="92">
        <v>0</v>
      </c>
      <c r="AW298" s="93">
        <v>0</v>
      </c>
      <c r="AX298" s="93">
        <v>0</v>
      </c>
      <c r="AY298" s="93">
        <v>0</v>
      </c>
      <c r="AZ298" s="93">
        <v>0</v>
      </c>
      <c r="BA298" s="93">
        <v>0</v>
      </c>
      <c r="BB298" s="93">
        <v>0</v>
      </c>
      <c r="BC298" s="153">
        <v>10</v>
      </c>
      <c r="BD298" s="153">
        <v>105</v>
      </c>
    </row>
    <row r="299" spans="1:56" x14ac:dyDescent="0.25">
      <c r="A299" s="9">
        <v>41897</v>
      </c>
      <c r="B299" s="149" t="s">
        <v>79</v>
      </c>
      <c r="C299" s="149" t="s">
        <v>86</v>
      </c>
      <c r="D299" s="150" t="s">
        <v>119</v>
      </c>
      <c r="E299" s="153">
        <v>77</v>
      </c>
      <c r="F299" s="153">
        <v>264</v>
      </c>
      <c r="G299" s="264">
        <v>72.595596313476563</v>
      </c>
      <c r="H299" s="264">
        <v>1.6699999570846558E-2</v>
      </c>
      <c r="I299" s="264">
        <v>169977.453125</v>
      </c>
      <c r="J299" s="92">
        <v>0</v>
      </c>
      <c r="K299" s="153">
        <v>105216</v>
      </c>
      <c r="L299" s="264">
        <v>92.485931396484375</v>
      </c>
      <c r="M299" s="153">
        <v>150377</v>
      </c>
      <c r="N299" s="264">
        <v>0</v>
      </c>
      <c r="O299" s="153">
        <v>5648</v>
      </c>
      <c r="P299" s="264">
        <v>0</v>
      </c>
      <c r="Q299" s="153">
        <v>11475</v>
      </c>
      <c r="R299" s="264">
        <v>99.738563537597656</v>
      </c>
      <c r="S299" s="153">
        <v>107270</v>
      </c>
      <c r="T299" s="264">
        <v>99.484481811523438</v>
      </c>
      <c r="U299" s="264">
        <v>99.681304931640625</v>
      </c>
      <c r="V299" s="264">
        <v>99.700088500976563</v>
      </c>
      <c r="W299" s="264">
        <v>99.420700073242188</v>
      </c>
      <c r="X299" s="264">
        <v>99.186119079589844</v>
      </c>
      <c r="Y299" s="153">
        <v>179886</v>
      </c>
      <c r="Z299" s="264">
        <v>99.888816833496094</v>
      </c>
      <c r="AA299" s="153">
        <v>37447</v>
      </c>
      <c r="AB299" s="264">
        <v>99.799713134765625</v>
      </c>
      <c r="AC299" s="153">
        <v>5675</v>
      </c>
      <c r="AD299" s="264">
        <v>0.26431718468666077</v>
      </c>
      <c r="AE299" s="153">
        <v>352</v>
      </c>
      <c r="AF299" s="264">
        <v>98.295455932617188</v>
      </c>
      <c r="AG299" s="153">
        <v>149629</v>
      </c>
      <c r="AH299" s="264">
        <v>0.15638679265975952</v>
      </c>
      <c r="AI299" s="153">
        <v>1383</v>
      </c>
      <c r="AJ299" s="264">
        <v>96.312362670898437</v>
      </c>
      <c r="AK299" s="264">
        <v>1.7011852264404297</v>
      </c>
      <c r="AL299" s="264">
        <v>6.4897380769252777E-2</v>
      </c>
      <c r="AM299" s="264">
        <v>0</v>
      </c>
      <c r="AN299" s="264">
        <v>0</v>
      </c>
      <c r="AO299" s="92">
        <v>0</v>
      </c>
      <c r="AP299" s="92">
        <v>0</v>
      </c>
      <c r="AQ299" s="92">
        <v>0</v>
      </c>
      <c r="AR299" s="92">
        <v>0</v>
      </c>
      <c r="AS299" s="92">
        <v>0</v>
      </c>
      <c r="AT299" s="92">
        <v>0</v>
      </c>
      <c r="AU299" s="92">
        <v>0</v>
      </c>
      <c r="AV299" s="92">
        <v>0</v>
      </c>
      <c r="AW299" s="93">
        <v>0</v>
      </c>
      <c r="AX299" s="93">
        <v>0</v>
      </c>
      <c r="AY299" s="93">
        <v>0</v>
      </c>
      <c r="AZ299" s="93">
        <v>0</v>
      </c>
      <c r="BA299" s="93">
        <v>0</v>
      </c>
      <c r="BB299" s="93">
        <v>0</v>
      </c>
      <c r="BC299" s="153">
        <v>48</v>
      </c>
      <c r="BD299" s="153">
        <v>258</v>
      </c>
    </row>
    <row r="300" spans="1:56" x14ac:dyDescent="0.25">
      <c r="A300" s="9">
        <v>41897</v>
      </c>
      <c r="B300" s="149" t="s">
        <v>80</v>
      </c>
      <c r="C300" s="149" t="s">
        <v>86</v>
      </c>
      <c r="D300" s="150" t="s">
        <v>119</v>
      </c>
      <c r="E300" s="153">
        <v>57</v>
      </c>
      <c r="F300" s="153">
        <v>180</v>
      </c>
      <c r="G300" s="264">
        <v>48.937290191650391</v>
      </c>
      <c r="H300" s="264">
        <v>3.3399999141693115E-2</v>
      </c>
      <c r="I300" s="264">
        <v>97683.34375</v>
      </c>
      <c r="J300" s="92">
        <v>0</v>
      </c>
      <c r="K300" s="153">
        <v>66692</v>
      </c>
      <c r="L300" s="264">
        <v>89.625442504882813</v>
      </c>
      <c r="M300" s="153">
        <v>86292</v>
      </c>
      <c r="N300" s="264">
        <v>0</v>
      </c>
      <c r="O300" s="153">
        <v>3802</v>
      </c>
      <c r="P300" s="264">
        <v>0</v>
      </c>
      <c r="Q300" s="153">
        <v>7316</v>
      </c>
      <c r="R300" s="264">
        <v>99.972663879394531</v>
      </c>
      <c r="S300" s="153">
        <v>59847</v>
      </c>
      <c r="T300" s="264">
        <v>99.582267761230469</v>
      </c>
      <c r="U300" s="264">
        <v>99.868492126464844</v>
      </c>
      <c r="V300" s="264">
        <v>99.836601257324219</v>
      </c>
      <c r="W300" s="264">
        <v>99.841194152832031</v>
      </c>
      <c r="X300" s="264">
        <v>99.419548034667969</v>
      </c>
      <c r="Y300" s="153">
        <v>99139</v>
      </c>
      <c r="Z300" s="264">
        <v>99.913253784179688</v>
      </c>
      <c r="AA300" s="153">
        <v>19117</v>
      </c>
      <c r="AB300" s="264">
        <v>99.816917419433594</v>
      </c>
      <c r="AC300" s="153">
        <v>3808</v>
      </c>
      <c r="AD300" s="264">
        <v>0.18382352590560913</v>
      </c>
      <c r="AE300" s="153">
        <v>211</v>
      </c>
      <c r="AF300" s="264">
        <v>93.36492919921875</v>
      </c>
      <c r="AG300" s="153">
        <v>86469</v>
      </c>
      <c r="AH300" s="264">
        <v>0.20932357013225555</v>
      </c>
      <c r="AI300" s="153">
        <v>588</v>
      </c>
      <c r="AJ300" s="264">
        <v>96.768707275390625</v>
      </c>
      <c r="AK300" s="264">
        <v>1.9225101470947266</v>
      </c>
      <c r="AL300" s="264">
        <v>6.1112228780984879E-2</v>
      </c>
      <c r="AM300" s="264">
        <v>0</v>
      </c>
      <c r="AN300" s="264">
        <v>0</v>
      </c>
      <c r="AO300" s="92">
        <v>0</v>
      </c>
      <c r="AP300" s="92">
        <v>0</v>
      </c>
      <c r="AQ300" s="92">
        <v>0</v>
      </c>
      <c r="AR300" s="92">
        <v>0</v>
      </c>
      <c r="AS300" s="92">
        <v>0</v>
      </c>
      <c r="AT300" s="92">
        <v>0</v>
      </c>
      <c r="AU300" s="92">
        <v>0</v>
      </c>
      <c r="AV300" s="92">
        <v>0</v>
      </c>
      <c r="AW300" s="93">
        <v>0</v>
      </c>
      <c r="AX300" s="93">
        <v>0</v>
      </c>
      <c r="AY300" s="93">
        <v>0</v>
      </c>
      <c r="AZ300" s="93">
        <v>0</v>
      </c>
      <c r="BA300" s="93">
        <v>0</v>
      </c>
      <c r="BB300" s="93">
        <v>0</v>
      </c>
      <c r="BC300" s="153">
        <v>20</v>
      </c>
      <c r="BD300" s="153">
        <v>179</v>
      </c>
    </row>
    <row r="301" spans="1:56" x14ac:dyDescent="0.25">
      <c r="A301" s="9">
        <v>41897</v>
      </c>
      <c r="B301" s="149" t="s">
        <v>81</v>
      </c>
      <c r="C301" s="149" t="s">
        <v>86</v>
      </c>
      <c r="D301" s="150" t="s">
        <v>119</v>
      </c>
      <c r="E301" s="153">
        <v>40</v>
      </c>
      <c r="F301" s="153">
        <v>136</v>
      </c>
      <c r="G301" s="264">
        <v>44.295688629150391</v>
      </c>
      <c r="H301" s="264">
        <v>0</v>
      </c>
      <c r="I301" s="264">
        <v>92849.3515625</v>
      </c>
      <c r="J301" s="92">
        <v>0</v>
      </c>
      <c r="K301" s="153">
        <v>150127</v>
      </c>
      <c r="L301" s="264">
        <v>90.891708374023438</v>
      </c>
      <c r="M301" s="153">
        <v>71015</v>
      </c>
      <c r="N301" s="264">
        <v>0</v>
      </c>
      <c r="O301" s="153">
        <v>3640</v>
      </c>
      <c r="P301" s="264">
        <v>0</v>
      </c>
      <c r="Q301" s="153">
        <v>6581</v>
      </c>
      <c r="R301" s="264">
        <v>100</v>
      </c>
      <c r="S301" s="153">
        <v>49299</v>
      </c>
      <c r="T301" s="264">
        <v>99.908721923828125</v>
      </c>
      <c r="U301" s="264">
        <v>99.780220031738281</v>
      </c>
      <c r="V301" s="264">
        <v>99.859184265136719</v>
      </c>
      <c r="W301" s="264">
        <v>99.780220031738281</v>
      </c>
      <c r="X301" s="264">
        <v>99.768035888671875</v>
      </c>
      <c r="Y301" s="153">
        <v>83150</v>
      </c>
      <c r="Z301" s="264">
        <v>99.898979187011719</v>
      </c>
      <c r="AA301" s="153">
        <v>19861</v>
      </c>
      <c r="AB301" s="264">
        <v>99.894264221191406</v>
      </c>
      <c r="AC301" s="153">
        <v>3645</v>
      </c>
      <c r="AD301" s="264">
        <v>0.16460905969142914</v>
      </c>
      <c r="AE301" s="153">
        <v>204</v>
      </c>
      <c r="AF301" s="264">
        <v>100</v>
      </c>
      <c r="AG301" s="153">
        <v>70285</v>
      </c>
      <c r="AH301" s="264">
        <v>0.14227786660194397</v>
      </c>
      <c r="AI301" s="153">
        <v>659</v>
      </c>
      <c r="AJ301" s="264">
        <v>95.751136779785156</v>
      </c>
      <c r="AK301" s="264">
        <v>1.5827071666717529</v>
      </c>
      <c r="AL301" s="264">
        <v>6.5536022186279297E-2</v>
      </c>
      <c r="AM301" s="264">
        <v>0</v>
      </c>
      <c r="AN301" s="264">
        <v>0</v>
      </c>
      <c r="AO301" s="92">
        <v>0</v>
      </c>
      <c r="AP301" s="92">
        <v>0</v>
      </c>
      <c r="AQ301" s="92">
        <v>0</v>
      </c>
      <c r="AR301" s="92">
        <v>0</v>
      </c>
      <c r="AS301" s="92">
        <v>0</v>
      </c>
      <c r="AT301" s="92">
        <v>0</v>
      </c>
      <c r="AU301" s="92">
        <v>0</v>
      </c>
      <c r="AV301" s="92">
        <v>0</v>
      </c>
      <c r="AW301" s="93">
        <v>0</v>
      </c>
      <c r="AX301" s="93">
        <v>0</v>
      </c>
      <c r="AY301" s="93">
        <v>0</v>
      </c>
      <c r="AZ301" s="93">
        <v>0</v>
      </c>
      <c r="BA301" s="93">
        <v>0</v>
      </c>
      <c r="BB301" s="93">
        <v>0</v>
      </c>
      <c r="BC301" s="153">
        <v>16</v>
      </c>
      <c r="BD301" s="153">
        <v>134</v>
      </c>
    </row>
    <row r="302" spans="1:56" x14ac:dyDescent="0.25">
      <c r="A302" s="9">
        <v>41897</v>
      </c>
      <c r="B302" s="149" t="s">
        <v>125</v>
      </c>
      <c r="C302" s="149" t="s">
        <v>86</v>
      </c>
      <c r="D302" s="150" t="s">
        <v>119</v>
      </c>
      <c r="E302" s="153">
        <v>16</v>
      </c>
      <c r="F302" s="153">
        <v>61</v>
      </c>
      <c r="G302" s="264">
        <v>43.145805358886719</v>
      </c>
      <c r="H302" s="264">
        <v>1.6699999570846558E-2</v>
      </c>
      <c r="I302" s="264">
        <v>42881.6015625</v>
      </c>
      <c r="J302" s="92">
        <v>0</v>
      </c>
      <c r="K302" s="153">
        <v>150127</v>
      </c>
      <c r="L302" s="264">
        <v>90.891708374023438</v>
      </c>
      <c r="M302" s="153">
        <v>45202</v>
      </c>
      <c r="N302" s="264">
        <v>4.4245831668376923E-2</v>
      </c>
      <c r="O302" s="153">
        <v>4318</v>
      </c>
      <c r="P302" s="264">
        <v>2.315887063741684E-2</v>
      </c>
      <c r="Q302" s="153">
        <v>7360</v>
      </c>
      <c r="R302" s="264">
        <v>98.423912048339844</v>
      </c>
      <c r="S302" s="153">
        <v>34975</v>
      </c>
      <c r="T302" s="264">
        <v>96.25732421875</v>
      </c>
      <c r="U302" s="264">
        <v>99.675773620605469</v>
      </c>
      <c r="V302" s="264">
        <v>99.750007629394531</v>
      </c>
      <c r="W302" s="264">
        <v>98.10479736328125</v>
      </c>
      <c r="X302" s="264">
        <v>96.016685485839844</v>
      </c>
      <c r="Y302" s="153">
        <v>42870</v>
      </c>
      <c r="Z302" s="264">
        <v>99.923019409179688</v>
      </c>
      <c r="AA302" s="153">
        <v>8485</v>
      </c>
      <c r="AB302" s="264">
        <v>99.917503356933594</v>
      </c>
      <c r="AC302" s="153">
        <v>4376</v>
      </c>
      <c r="AD302" s="264">
        <v>0.27422302961349487</v>
      </c>
      <c r="AE302" s="153">
        <v>216</v>
      </c>
      <c r="AF302" s="264">
        <v>98.611114501953125</v>
      </c>
      <c r="AG302" s="153">
        <v>45171</v>
      </c>
      <c r="AH302" s="264">
        <v>0.52467292547225952</v>
      </c>
      <c r="AI302" s="153">
        <v>353</v>
      </c>
      <c r="AJ302" s="264">
        <v>89.518417358398438</v>
      </c>
      <c r="AK302" s="264">
        <v>1.7672114372253418</v>
      </c>
      <c r="AL302" s="264">
        <v>6.2449183315038681E-2</v>
      </c>
      <c r="AM302" s="264">
        <v>0</v>
      </c>
      <c r="AN302" s="264">
        <v>0</v>
      </c>
      <c r="AO302" s="92">
        <v>0</v>
      </c>
      <c r="AP302" s="92">
        <v>0</v>
      </c>
      <c r="AQ302" s="92">
        <v>0</v>
      </c>
      <c r="AR302" s="92">
        <v>0</v>
      </c>
      <c r="AS302" s="92">
        <v>0</v>
      </c>
      <c r="AT302" s="92">
        <v>0</v>
      </c>
      <c r="AU302" s="92">
        <v>0</v>
      </c>
      <c r="AV302" s="92">
        <v>0</v>
      </c>
      <c r="AW302" s="93">
        <v>0</v>
      </c>
      <c r="AX302" s="93">
        <v>0</v>
      </c>
      <c r="AY302" s="93">
        <v>0</v>
      </c>
      <c r="AZ302" s="93">
        <v>0</v>
      </c>
      <c r="BA302" s="93">
        <v>0</v>
      </c>
      <c r="BB302" s="93">
        <v>0</v>
      </c>
      <c r="BC302" s="153">
        <v>7</v>
      </c>
      <c r="BD302" s="153">
        <v>61</v>
      </c>
    </row>
    <row r="303" spans="1:56" x14ac:dyDescent="0.25">
      <c r="A303" s="9">
        <v>41897</v>
      </c>
      <c r="B303" s="151" t="s">
        <v>82</v>
      </c>
      <c r="C303" s="151" t="s">
        <v>86</v>
      </c>
      <c r="D303" s="152" t="s">
        <v>120</v>
      </c>
      <c r="E303" s="160">
        <v>51</v>
      </c>
      <c r="F303" s="160">
        <v>166</v>
      </c>
      <c r="G303" s="266">
        <v>50.216598510742187</v>
      </c>
      <c r="H303" s="266">
        <v>0.13750000298023224</v>
      </c>
      <c r="I303" s="266">
        <v>118332.3203125</v>
      </c>
      <c r="J303" s="157">
        <v>0</v>
      </c>
      <c r="K303" s="160">
        <v>70622</v>
      </c>
      <c r="L303" s="266">
        <v>89.067146301269531</v>
      </c>
      <c r="M303" s="160">
        <v>59472</v>
      </c>
      <c r="N303" s="266">
        <v>0</v>
      </c>
      <c r="O303" s="160">
        <v>5314</v>
      </c>
      <c r="P303" s="266">
        <v>0</v>
      </c>
      <c r="Q303" s="160">
        <v>11146</v>
      </c>
      <c r="R303" s="266">
        <v>99.92822265625</v>
      </c>
      <c r="S303" s="160">
        <v>43053</v>
      </c>
      <c r="T303" s="266">
        <v>99.447189331054687</v>
      </c>
      <c r="U303" s="266">
        <v>99.774185180664063</v>
      </c>
      <c r="V303" s="266">
        <v>99.816719055175781</v>
      </c>
      <c r="W303" s="266">
        <v>99.702568054199219</v>
      </c>
      <c r="X303" s="266">
        <v>99.264923095703125</v>
      </c>
      <c r="Y303" s="160">
        <v>59563</v>
      </c>
      <c r="Z303" s="266">
        <v>99.939559936523438</v>
      </c>
      <c r="AA303" s="160">
        <v>13597</v>
      </c>
      <c r="AB303" s="266">
        <v>99.83819580078125</v>
      </c>
      <c r="AC303" s="160">
        <v>5327</v>
      </c>
      <c r="AD303" s="266">
        <v>0.35667353868484497</v>
      </c>
      <c r="AE303" s="160">
        <v>437</v>
      </c>
      <c r="AF303" s="266">
        <v>98.626998901367188</v>
      </c>
      <c r="AG303" s="160">
        <v>59702</v>
      </c>
      <c r="AH303" s="266">
        <v>0.28139761090278625</v>
      </c>
      <c r="AI303" s="160">
        <v>631</v>
      </c>
      <c r="AJ303" s="266">
        <v>96.196510314941406</v>
      </c>
      <c r="AK303" s="266">
        <v>1.9183139801025391</v>
      </c>
      <c r="AL303" s="266">
        <v>8.0793380737304688E-2</v>
      </c>
      <c r="AM303" s="266">
        <v>0</v>
      </c>
      <c r="AN303" s="266">
        <v>0</v>
      </c>
      <c r="AO303" s="157">
        <v>0</v>
      </c>
      <c r="AP303" s="157">
        <v>0</v>
      </c>
      <c r="AQ303" s="157">
        <v>0</v>
      </c>
      <c r="AR303" s="157">
        <v>0</v>
      </c>
      <c r="AS303" s="157">
        <v>0</v>
      </c>
      <c r="AT303" s="157">
        <v>0</v>
      </c>
      <c r="AU303" s="157">
        <v>0</v>
      </c>
      <c r="AV303" s="157">
        <v>0</v>
      </c>
      <c r="AW303" s="159">
        <v>0</v>
      </c>
      <c r="AX303" s="159">
        <v>0</v>
      </c>
      <c r="AY303" s="159">
        <v>1</v>
      </c>
      <c r="AZ303" s="159">
        <v>1</v>
      </c>
      <c r="BA303" s="159">
        <v>0</v>
      </c>
      <c r="BB303" s="159">
        <v>0</v>
      </c>
      <c r="BC303" s="160">
        <v>17</v>
      </c>
      <c r="BD303" s="160">
        <v>160</v>
      </c>
    </row>
    <row r="304" spans="1:56" x14ac:dyDescent="0.25">
      <c r="A304" s="9">
        <v>41897</v>
      </c>
      <c r="B304" s="151" t="s">
        <v>83</v>
      </c>
      <c r="C304" s="151" t="s">
        <v>86</v>
      </c>
      <c r="D304" s="152" t="s">
        <v>120</v>
      </c>
      <c r="E304" s="160">
        <v>46</v>
      </c>
      <c r="F304" s="160">
        <v>141</v>
      </c>
      <c r="G304" s="266">
        <v>23.466197967529297</v>
      </c>
      <c r="H304" s="266">
        <v>1.6699999570846558E-2</v>
      </c>
      <c r="I304" s="266">
        <v>101816.6875</v>
      </c>
      <c r="J304" s="157">
        <v>0</v>
      </c>
      <c r="K304" s="160">
        <v>43433</v>
      </c>
      <c r="L304" s="266">
        <v>83.491813659667969</v>
      </c>
      <c r="M304" s="160">
        <v>153570</v>
      </c>
      <c r="N304" s="266">
        <v>0</v>
      </c>
      <c r="O304" s="160">
        <v>3938</v>
      </c>
      <c r="P304" s="266">
        <v>0</v>
      </c>
      <c r="Q304" s="160">
        <v>5244</v>
      </c>
      <c r="R304" s="266">
        <v>99.885581970214844</v>
      </c>
      <c r="S304" s="160">
        <v>29300</v>
      </c>
      <c r="T304" s="266">
        <v>99.897613525390625</v>
      </c>
      <c r="U304" s="266">
        <v>99.748992919921875</v>
      </c>
      <c r="V304" s="266">
        <v>99.726058959960938</v>
      </c>
      <c r="W304" s="266">
        <v>99.634864807128906</v>
      </c>
      <c r="X304" s="266">
        <v>99.623954772949219</v>
      </c>
      <c r="Y304" s="160">
        <v>55401</v>
      </c>
      <c r="Z304" s="266">
        <v>99.922386169433594</v>
      </c>
      <c r="AA304" s="160">
        <v>14920</v>
      </c>
      <c r="AB304" s="266">
        <v>99.89276123046875</v>
      </c>
      <c r="AC304" s="160">
        <v>2019</v>
      </c>
      <c r="AD304" s="266">
        <v>0.29717680811882019</v>
      </c>
      <c r="AE304" s="160">
        <v>162</v>
      </c>
      <c r="AF304" s="266">
        <v>98.765434265136719</v>
      </c>
      <c r="AG304" s="160">
        <v>47132</v>
      </c>
      <c r="AH304" s="266">
        <v>0.31401172280311584</v>
      </c>
      <c r="AI304" s="160">
        <v>304</v>
      </c>
      <c r="AJ304" s="266">
        <v>98.684211730957031</v>
      </c>
      <c r="AK304" s="266">
        <v>1.9975447654724121</v>
      </c>
      <c r="AL304" s="266">
        <v>8.142765611410141E-2</v>
      </c>
      <c r="AM304" s="266">
        <v>0</v>
      </c>
      <c r="AN304" s="266">
        <v>0</v>
      </c>
      <c r="AO304" s="157">
        <v>0</v>
      </c>
      <c r="AP304" s="157">
        <v>0</v>
      </c>
      <c r="AQ304" s="157">
        <v>0</v>
      </c>
      <c r="AR304" s="157">
        <v>0</v>
      </c>
      <c r="AS304" s="157">
        <v>0</v>
      </c>
      <c r="AT304" s="157">
        <v>0</v>
      </c>
      <c r="AU304" s="157">
        <v>0</v>
      </c>
      <c r="AV304" s="157">
        <v>0</v>
      </c>
      <c r="AW304" s="159">
        <v>0</v>
      </c>
      <c r="AX304" s="159">
        <v>0</v>
      </c>
      <c r="AY304" s="159">
        <v>0</v>
      </c>
      <c r="AZ304" s="159">
        <v>0</v>
      </c>
      <c r="BA304" s="159">
        <v>0</v>
      </c>
      <c r="BB304" s="159">
        <v>0</v>
      </c>
      <c r="BC304" s="160">
        <v>21</v>
      </c>
      <c r="BD304" s="160">
        <v>134</v>
      </c>
    </row>
    <row r="305" spans="1:56" x14ac:dyDescent="0.25">
      <c r="A305" s="9">
        <v>41897</v>
      </c>
      <c r="B305" s="117" t="s">
        <v>85</v>
      </c>
      <c r="C305" s="117" t="s">
        <v>86</v>
      </c>
      <c r="D305" s="121">
        <v>3</v>
      </c>
      <c r="E305" s="89">
        <v>132</v>
      </c>
      <c r="F305" s="89">
        <v>430</v>
      </c>
      <c r="G305" s="263">
        <v>49.924602508544922</v>
      </c>
      <c r="H305" s="263">
        <v>0</v>
      </c>
      <c r="I305" s="263">
        <v>370947.46875</v>
      </c>
      <c r="J305" s="88">
        <v>0</v>
      </c>
      <c r="K305" s="89">
        <v>76699</v>
      </c>
      <c r="L305" s="263">
        <v>104.68845367431641</v>
      </c>
      <c r="M305" s="124">
        <v>148304</v>
      </c>
      <c r="N305" s="248">
        <v>0</v>
      </c>
      <c r="O305" s="124">
        <v>3399</v>
      </c>
      <c r="P305" s="248">
        <v>0</v>
      </c>
      <c r="Q305" s="124">
        <v>11339</v>
      </c>
      <c r="R305" s="248">
        <v>99.841255187988281</v>
      </c>
      <c r="S305" s="124">
        <v>106809</v>
      </c>
      <c r="T305" s="248">
        <v>99.873603820800781</v>
      </c>
      <c r="U305" s="248">
        <v>99.823478698730469</v>
      </c>
      <c r="V305" s="248">
        <v>99.906944274902344</v>
      </c>
      <c r="W305" s="248">
        <v>99.665016174316406</v>
      </c>
      <c r="X305" s="248">
        <v>99.780662536621094</v>
      </c>
      <c r="Y305" s="124">
        <v>265136</v>
      </c>
      <c r="Z305" s="248">
        <v>99.903068542480469</v>
      </c>
      <c r="AA305" s="124">
        <v>56129</v>
      </c>
      <c r="AB305" s="248">
        <v>99.786209106445313</v>
      </c>
      <c r="AC305" s="124">
        <v>3411</v>
      </c>
      <c r="AD305" s="248">
        <v>0.41043680906295776</v>
      </c>
      <c r="AE305" s="124">
        <v>239</v>
      </c>
      <c r="AF305" s="248">
        <v>95.397491455078125</v>
      </c>
      <c r="AG305" s="124">
        <v>148819</v>
      </c>
      <c r="AH305" s="248">
        <v>0.264751136302948</v>
      </c>
      <c r="AI305" s="124">
        <v>812</v>
      </c>
      <c r="AJ305" s="248">
        <v>96.428573608398438</v>
      </c>
      <c r="AK305" s="248">
        <v>1.6831024885177612</v>
      </c>
      <c r="AL305" s="248">
        <v>7.8864432871341705E-2</v>
      </c>
      <c r="AM305" s="269">
        <v>0</v>
      </c>
      <c r="AN305" s="269">
        <v>0</v>
      </c>
      <c r="AO305" s="119">
        <v>0</v>
      </c>
      <c r="AP305" s="119">
        <v>0</v>
      </c>
      <c r="AQ305" s="119">
        <v>0</v>
      </c>
      <c r="AR305" s="119">
        <v>0</v>
      </c>
      <c r="AS305" s="119">
        <v>0</v>
      </c>
      <c r="AT305" s="119">
        <v>0</v>
      </c>
      <c r="AU305" s="119">
        <v>0</v>
      </c>
      <c r="AV305" s="119">
        <v>0</v>
      </c>
      <c r="AW305" s="124">
        <v>0</v>
      </c>
      <c r="AX305" s="124">
        <v>0</v>
      </c>
      <c r="AY305" s="124">
        <v>0</v>
      </c>
      <c r="AZ305" s="124">
        <v>0</v>
      </c>
      <c r="BA305" s="124">
        <v>0</v>
      </c>
      <c r="BB305" s="124">
        <v>1</v>
      </c>
      <c r="BC305" s="124">
        <v>71</v>
      </c>
      <c r="BD305" s="124">
        <v>413</v>
      </c>
    </row>
    <row r="306" spans="1:56" x14ac:dyDescent="0.25">
      <c r="A306" s="9">
        <v>41897</v>
      </c>
      <c r="B306" s="118" t="s">
        <v>84</v>
      </c>
      <c r="C306" s="118" t="s">
        <v>87</v>
      </c>
      <c r="D306" s="122">
        <v>2</v>
      </c>
      <c r="E306" s="153">
        <v>194</v>
      </c>
      <c r="F306" s="153">
        <v>581</v>
      </c>
      <c r="G306" s="264">
        <v>98.955570879000149</v>
      </c>
      <c r="H306" s="264">
        <v>7.3858335599999991E-2</v>
      </c>
      <c r="I306" s="264">
        <v>720093.19819859962</v>
      </c>
      <c r="J306" s="91">
        <v>65535</v>
      </c>
      <c r="K306" s="153">
        <v>193303</v>
      </c>
      <c r="L306" s="264">
        <v>91.44451904296875</v>
      </c>
      <c r="M306" s="133">
        <v>397878</v>
      </c>
      <c r="N306" s="267">
        <v>0</v>
      </c>
      <c r="O306" s="133">
        <v>5576</v>
      </c>
      <c r="P306" s="267">
        <v>0.25627690100430411</v>
      </c>
      <c r="Q306" s="133">
        <v>4734</v>
      </c>
      <c r="R306" s="267">
        <v>99.873257287705954</v>
      </c>
      <c r="S306" s="133">
        <v>308931</v>
      </c>
      <c r="T306" s="267">
        <v>99.97151467479793</v>
      </c>
      <c r="U306" s="267">
        <v>99.192969870875174</v>
      </c>
      <c r="V306" s="267">
        <v>99.746907343457039</v>
      </c>
      <c r="W306" s="267">
        <v>99.067250010455808</v>
      </c>
      <c r="X306" s="267">
        <v>99.718494112521256</v>
      </c>
      <c r="Y306" s="133">
        <v>1666988</v>
      </c>
      <c r="Z306" s="267">
        <v>99.865205988285453</v>
      </c>
      <c r="AA306" s="133">
        <v>644</v>
      </c>
      <c r="AB306" s="267">
        <v>92.391304347826093</v>
      </c>
      <c r="AC306" s="133">
        <v>5068</v>
      </c>
      <c r="AD306" s="267">
        <v>0.11838989739542227</v>
      </c>
      <c r="AE306" s="133">
        <v>461</v>
      </c>
      <c r="AF306" s="267">
        <v>99.34924078091106</v>
      </c>
      <c r="AG306" s="133">
        <v>394395</v>
      </c>
      <c r="AH306" s="267">
        <v>0.15314595773272988</v>
      </c>
      <c r="AI306" s="133">
        <v>1656</v>
      </c>
      <c r="AJ306" s="267">
        <v>94.867149758454104</v>
      </c>
      <c r="AK306" s="267">
        <v>4.0470088765432086</v>
      </c>
      <c r="AL306" s="267">
        <v>0.2856097560975609</v>
      </c>
      <c r="AM306" s="270">
        <v>0</v>
      </c>
      <c r="AN306" s="270">
        <v>0</v>
      </c>
      <c r="AO306" s="120">
        <v>0</v>
      </c>
      <c r="AP306" s="120">
        <v>0</v>
      </c>
      <c r="AQ306" s="120">
        <v>0</v>
      </c>
      <c r="AR306" s="120">
        <v>0</v>
      </c>
      <c r="AS306" s="120">
        <v>0</v>
      </c>
      <c r="AT306" s="120">
        <v>0</v>
      </c>
      <c r="AU306" s="120">
        <v>0</v>
      </c>
      <c r="AV306" s="120">
        <v>0</v>
      </c>
      <c r="AW306" s="133">
        <v>0</v>
      </c>
      <c r="AX306" s="133">
        <v>0</v>
      </c>
      <c r="AY306" s="133">
        <v>1</v>
      </c>
      <c r="AZ306" s="133">
        <v>2</v>
      </c>
      <c r="BA306" s="133">
        <v>0</v>
      </c>
      <c r="BB306" s="133">
        <v>0</v>
      </c>
      <c r="BC306" s="133">
        <v>1086</v>
      </c>
      <c r="BD306" s="133">
        <v>1635</v>
      </c>
    </row>
    <row r="307" spans="1:56" x14ac:dyDescent="0.25">
      <c r="A307" s="9">
        <v>41896</v>
      </c>
      <c r="B307" s="117" t="s">
        <v>17</v>
      </c>
      <c r="C307" s="117"/>
      <c r="D307" s="121">
        <v>4</v>
      </c>
      <c r="E307" s="89">
        <v>844</v>
      </c>
      <c r="F307" s="89">
        <v>2902</v>
      </c>
      <c r="G307" s="263">
        <v>802.4056170410056</v>
      </c>
      <c r="H307" s="263">
        <v>1.5519555466920858</v>
      </c>
      <c r="I307" s="263">
        <v>2170674.893784889</v>
      </c>
      <c r="J307" s="88"/>
      <c r="K307" s="89">
        <v>1059919</v>
      </c>
      <c r="L307" s="263">
        <v>92.329981981826379</v>
      </c>
      <c r="M307" s="124">
        <v>1506774</v>
      </c>
      <c r="N307" s="248">
        <v>0</v>
      </c>
      <c r="O307" s="124">
        <v>70391</v>
      </c>
      <c r="P307" s="248">
        <v>9.944452852445964E-3</v>
      </c>
      <c r="Q307" s="124">
        <v>140511</v>
      </c>
      <c r="R307" s="248">
        <v>99.7039366334959</v>
      </c>
      <c r="S307" s="124">
        <v>985462</v>
      </c>
      <c r="T307" s="248">
        <v>99.897915391450837</v>
      </c>
      <c r="U307" s="248">
        <v>99.756462768185315</v>
      </c>
      <c r="V307" s="248">
        <v>99.792487998213318</v>
      </c>
      <c r="W307" s="248">
        <v>99.461120426208424</v>
      </c>
      <c r="X307" s="248">
        <v>99.690615227478872</v>
      </c>
      <c r="Y307" s="124">
        <v>2744306</v>
      </c>
      <c r="Z307" s="248">
        <v>99.865538990377971</v>
      </c>
      <c r="AA307" s="124">
        <v>273346</v>
      </c>
      <c r="AB307" s="248">
        <v>99.854031772131634</v>
      </c>
      <c r="AC307" s="124">
        <v>67741</v>
      </c>
      <c r="AD307" s="248">
        <v>0.32919502204957435</v>
      </c>
      <c r="AE307" s="124">
        <v>4620</v>
      </c>
      <c r="AF307" s="248">
        <v>97.337663191427922</v>
      </c>
      <c r="AG307" s="124">
        <v>1391246</v>
      </c>
      <c r="AH307" s="248">
        <v>0.16531943430009163</v>
      </c>
      <c r="AI307" s="124">
        <v>11675</v>
      </c>
      <c r="AJ307" s="248">
        <v>95.53747392217403</v>
      </c>
      <c r="AK307" s="248">
        <v>1.9898759888903954</v>
      </c>
      <c r="AL307" s="248">
        <v>9.1520084916097436E-2</v>
      </c>
      <c r="AM307" s="269"/>
      <c r="AN307" s="269"/>
      <c r="AO307" s="119"/>
      <c r="AP307" s="119"/>
      <c r="AQ307" s="119"/>
      <c r="AR307" s="119"/>
      <c r="AS307" s="119"/>
      <c r="AT307" s="119"/>
      <c r="AU307" s="119"/>
      <c r="AV307" s="119"/>
      <c r="AW307" s="124">
        <v>0</v>
      </c>
      <c r="AX307" s="124">
        <v>0</v>
      </c>
      <c r="AY307" s="124">
        <v>6</v>
      </c>
      <c r="AZ307" s="124">
        <v>8</v>
      </c>
      <c r="BA307" s="124">
        <v>2</v>
      </c>
      <c r="BB307" s="124">
        <v>1</v>
      </c>
      <c r="BC307" s="124">
        <v>1469</v>
      </c>
      <c r="BD307" s="124">
        <v>3916</v>
      </c>
    </row>
    <row r="308" spans="1:56" x14ac:dyDescent="0.25">
      <c r="A308" s="9">
        <v>41896</v>
      </c>
      <c r="B308" s="118" t="s">
        <v>88</v>
      </c>
      <c r="C308" s="118"/>
      <c r="D308" s="122">
        <v>3</v>
      </c>
      <c r="E308" s="153">
        <v>650</v>
      </c>
      <c r="F308" s="153">
        <v>2321</v>
      </c>
      <c r="G308" s="264">
        <v>747.05140113830566</v>
      </c>
      <c r="H308" s="264">
        <v>1.5501999910920858</v>
      </c>
      <c r="I308" s="264">
        <v>1462239.80859375</v>
      </c>
      <c r="J308" s="91"/>
      <c r="K308" s="153">
        <v>958998</v>
      </c>
      <c r="L308" s="264">
        <v>92.771311105161942</v>
      </c>
      <c r="M308" s="133">
        <v>1176406</v>
      </c>
      <c r="N308" s="267">
        <v>0</v>
      </c>
      <c r="O308" s="133">
        <v>66876</v>
      </c>
      <c r="P308" s="267">
        <v>1.0467132913698843E-2</v>
      </c>
      <c r="Q308" s="133">
        <v>137643</v>
      </c>
      <c r="R308" s="267">
        <v>99.699220739951485</v>
      </c>
      <c r="S308" s="133">
        <v>725449</v>
      </c>
      <c r="T308" s="267">
        <v>99.873043449629023</v>
      </c>
      <c r="U308" s="267">
        <v>99.77057794597961</v>
      </c>
      <c r="V308" s="267">
        <v>99.799666366050403</v>
      </c>
      <c r="W308" s="267">
        <v>99.470488739887571</v>
      </c>
      <c r="X308" s="267">
        <v>99.672964152350318</v>
      </c>
      <c r="Y308" s="133">
        <v>1315879</v>
      </c>
      <c r="Z308" s="267">
        <v>99.91739198249094</v>
      </c>
      <c r="AA308" s="133">
        <v>272805</v>
      </c>
      <c r="AB308" s="267">
        <v>99.863272919429974</v>
      </c>
      <c r="AC308" s="133">
        <v>64767</v>
      </c>
      <c r="AD308" s="267">
        <v>0.33041518039526635</v>
      </c>
      <c r="AE308" s="133">
        <v>4107</v>
      </c>
      <c r="AF308" s="267">
        <v>97.443390295689554</v>
      </c>
      <c r="AG308" s="133">
        <v>1064036</v>
      </c>
      <c r="AH308" s="267">
        <v>0.1702010098269845</v>
      </c>
      <c r="AI308" s="133">
        <v>10309</v>
      </c>
      <c r="AJ308" s="267">
        <v>95.343875064640784</v>
      </c>
      <c r="AK308" s="267">
        <v>1.8254122138023376</v>
      </c>
      <c r="AL308" s="267">
        <v>7.2852899009982749E-2</v>
      </c>
      <c r="AM308" s="270"/>
      <c r="AN308" s="270"/>
      <c r="AO308" s="120"/>
      <c r="AP308" s="120"/>
      <c r="AQ308" s="120"/>
      <c r="AR308" s="120"/>
      <c r="AS308" s="120"/>
      <c r="AT308" s="120"/>
      <c r="AU308" s="120"/>
      <c r="AV308" s="120"/>
      <c r="AW308" s="133">
        <v>0</v>
      </c>
      <c r="AX308" s="133">
        <v>0</v>
      </c>
      <c r="AY308" s="133">
        <v>5</v>
      </c>
      <c r="AZ308" s="133">
        <v>6</v>
      </c>
      <c r="BA308" s="133">
        <v>2</v>
      </c>
      <c r="BB308" s="133">
        <v>1</v>
      </c>
      <c r="BC308" s="133">
        <v>347</v>
      </c>
      <c r="BD308" s="133">
        <v>2243</v>
      </c>
    </row>
    <row r="309" spans="1:56" x14ac:dyDescent="0.25">
      <c r="A309" s="9">
        <v>41896</v>
      </c>
      <c r="B309" s="146" t="s">
        <v>89</v>
      </c>
      <c r="C309" s="146"/>
      <c r="D309" s="147">
        <v>1</v>
      </c>
      <c r="E309" s="136">
        <v>194</v>
      </c>
      <c r="F309" s="136">
        <v>581</v>
      </c>
      <c r="G309" s="265">
        <v>55.35421590269997</v>
      </c>
      <c r="H309" s="265">
        <v>1.7555556E-3</v>
      </c>
      <c r="I309" s="265">
        <v>708435.0851911389</v>
      </c>
      <c r="J309" s="137"/>
      <c r="K309" s="136">
        <v>100921</v>
      </c>
      <c r="L309" s="265">
        <v>88.136268615722656</v>
      </c>
      <c r="M309" s="145">
        <v>330368</v>
      </c>
      <c r="N309" s="250">
        <v>0</v>
      </c>
      <c r="O309" s="145">
        <v>3515</v>
      </c>
      <c r="P309" s="250">
        <v>0</v>
      </c>
      <c r="Q309" s="145">
        <v>2868</v>
      </c>
      <c r="R309" s="250">
        <v>99.930264993026498</v>
      </c>
      <c r="S309" s="145">
        <v>260013</v>
      </c>
      <c r="T309" s="250">
        <v>99.967309326841345</v>
      </c>
      <c r="U309" s="250">
        <v>99.487908961593178</v>
      </c>
      <c r="V309" s="250">
        <v>99.7669265788454</v>
      </c>
      <c r="W309" s="250">
        <v>99.418531061341014</v>
      </c>
      <c r="X309" s="250">
        <v>99.734312098957076</v>
      </c>
      <c r="Y309" s="145">
        <v>1428427</v>
      </c>
      <c r="Z309" s="250">
        <v>99.817771576706406</v>
      </c>
      <c r="AA309" s="145">
        <v>541</v>
      </c>
      <c r="AB309" s="250">
        <v>95.19408502772643</v>
      </c>
      <c r="AC309" s="145">
        <v>2974</v>
      </c>
      <c r="AD309" s="250">
        <v>0.30262273032952253</v>
      </c>
      <c r="AE309" s="145">
        <v>513</v>
      </c>
      <c r="AF309" s="250">
        <v>96.491228070175438</v>
      </c>
      <c r="AG309" s="145">
        <v>327210</v>
      </c>
      <c r="AH309" s="250">
        <v>0.14944531035115063</v>
      </c>
      <c r="AI309" s="145">
        <v>1366</v>
      </c>
      <c r="AJ309" s="250">
        <v>96.998535871156662</v>
      </c>
      <c r="AK309" s="250">
        <v>3.9634412899470877</v>
      </c>
      <c r="AL309" s="250">
        <v>0.31552631578947371</v>
      </c>
      <c r="AM309" s="271"/>
      <c r="AN309" s="271"/>
      <c r="AO309" s="148"/>
      <c r="AP309" s="148"/>
      <c r="AQ309" s="148"/>
      <c r="AR309" s="148"/>
      <c r="AS309" s="148"/>
      <c r="AT309" s="148"/>
      <c r="AU309" s="148"/>
      <c r="AV309" s="148"/>
      <c r="AW309" s="145">
        <v>0</v>
      </c>
      <c r="AX309" s="145">
        <v>0</v>
      </c>
      <c r="AY309" s="145">
        <v>1</v>
      </c>
      <c r="AZ309" s="145">
        <v>2</v>
      </c>
      <c r="BA309" s="145">
        <v>0</v>
      </c>
      <c r="BB309" s="145">
        <v>0</v>
      </c>
      <c r="BC309" s="145">
        <v>1122</v>
      </c>
      <c r="BD309" s="145">
        <v>1673</v>
      </c>
    </row>
    <row r="310" spans="1:56" x14ac:dyDescent="0.25">
      <c r="A310" s="9">
        <v>41896</v>
      </c>
      <c r="B310" s="149" t="s">
        <v>75</v>
      </c>
      <c r="C310" s="149" t="s">
        <v>86</v>
      </c>
      <c r="D310" s="150" t="s">
        <v>118</v>
      </c>
      <c r="E310" s="153">
        <v>39</v>
      </c>
      <c r="F310" s="153">
        <v>181</v>
      </c>
      <c r="G310" s="264">
        <v>168.96649169921875</v>
      </c>
      <c r="H310" s="264">
        <v>0.12509998679161072</v>
      </c>
      <c r="I310" s="264">
        <v>107022.28125</v>
      </c>
      <c r="J310" s="92">
        <v>0</v>
      </c>
      <c r="K310" s="153">
        <v>169353</v>
      </c>
      <c r="L310" s="264">
        <v>96.813758850097656</v>
      </c>
      <c r="M310" s="153">
        <v>148971</v>
      </c>
      <c r="N310" s="264">
        <v>0</v>
      </c>
      <c r="O310" s="153">
        <v>17999</v>
      </c>
      <c r="P310" s="264">
        <v>5.5558644235134125E-3</v>
      </c>
      <c r="Q310" s="153">
        <v>32102</v>
      </c>
      <c r="R310" s="264">
        <v>99.900314331054688</v>
      </c>
      <c r="S310" s="153">
        <v>115972</v>
      </c>
      <c r="T310" s="264">
        <v>99.911186218261719</v>
      </c>
      <c r="U310" s="264">
        <v>99.783317565917969</v>
      </c>
      <c r="V310" s="264">
        <v>99.614021301269531</v>
      </c>
      <c r="W310" s="264">
        <v>99.683845520019531</v>
      </c>
      <c r="X310" s="264">
        <v>99.525550842285156</v>
      </c>
      <c r="Y310" s="153">
        <v>147131</v>
      </c>
      <c r="Z310" s="264">
        <v>99.927955627441406</v>
      </c>
      <c r="AA310" s="153">
        <v>29961</v>
      </c>
      <c r="AB310" s="264">
        <v>99.836456298828125</v>
      </c>
      <c r="AC310" s="153">
        <v>18025</v>
      </c>
      <c r="AD310" s="264">
        <v>0.40499305725097656</v>
      </c>
      <c r="AE310" s="153">
        <v>1342</v>
      </c>
      <c r="AF310" s="264">
        <v>98.658721923828125</v>
      </c>
      <c r="AG310" s="153">
        <v>148840</v>
      </c>
      <c r="AH310" s="264">
        <v>0.14310669898986816</v>
      </c>
      <c r="AI310" s="153">
        <v>2449</v>
      </c>
      <c r="AJ310" s="264">
        <v>95.835037231445312</v>
      </c>
      <c r="AK310" s="264">
        <v>1.8257137537002563</v>
      </c>
      <c r="AL310" s="264">
        <v>8.224419504404068E-2</v>
      </c>
      <c r="AM310" s="264">
        <v>0</v>
      </c>
      <c r="AN310" s="264">
        <v>0</v>
      </c>
      <c r="AO310" s="92">
        <v>0</v>
      </c>
      <c r="AP310" s="92">
        <v>0</v>
      </c>
      <c r="AQ310" s="92">
        <v>0</v>
      </c>
      <c r="AR310" s="92">
        <v>0</v>
      </c>
      <c r="AS310" s="92">
        <v>0</v>
      </c>
      <c r="AT310" s="92">
        <v>0</v>
      </c>
      <c r="AU310" s="92">
        <v>0</v>
      </c>
      <c r="AV310" s="92">
        <v>0</v>
      </c>
      <c r="AW310" s="93">
        <v>0</v>
      </c>
      <c r="AX310" s="93">
        <v>0</v>
      </c>
      <c r="AY310" s="93">
        <v>4</v>
      </c>
      <c r="AZ310" s="93">
        <v>5</v>
      </c>
      <c r="BA310" s="93">
        <v>2</v>
      </c>
      <c r="BB310" s="93">
        <v>0</v>
      </c>
      <c r="BC310" s="153">
        <v>33</v>
      </c>
      <c r="BD310" s="153">
        <v>170</v>
      </c>
    </row>
    <row r="311" spans="1:56" x14ac:dyDescent="0.25">
      <c r="A311" s="9">
        <v>41896</v>
      </c>
      <c r="B311" s="149" t="s">
        <v>76</v>
      </c>
      <c r="C311" s="149" t="s">
        <v>86</v>
      </c>
      <c r="D311" s="150" t="s">
        <v>119</v>
      </c>
      <c r="E311" s="153">
        <v>52</v>
      </c>
      <c r="F311" s="153">
        <v>171</v>
      </c>
      <c r="G311" s="264">
        <v>60.562694549560547</v>
      </c>
      <c r="H311" s="264">
        <v>0.25409999489784241</v>
      </c>
      <c r="I311" s="264">
        <v>73134.7265625</v>
      </c>
      <c r="J311" s="92">
        <v>0</v>
      </c>
      <c r="K311" s="153">
        <v>65175</v>
      </c>
      <c r="L311" s="264">
        <v>82.358268737792969</v>
      </c>
      <c r="M311" s="153">
        <v>78060</v>
      </c>
      <c r="N311" s="264">
        <v>0</v>
      </c>
      <c r="O311" s="153">
        <v>4801</v>
      </c>
      <c r="P311" s="264">
        <v>0</v>
      </c>
      <c r="Q311" s="153">
        <v>9230</v>
      </c>
      <c r="R311" s="264">
        <v>99.97833251953125</v>
      </c>
      <c r="S311" s="153">
        <v>56852</v>
      </c>
      <c r="T311" s="264">
        <v>99.956024169921875</v>
      </c>
      <c r="U311" s="264">
        <v>99.875022888183594</v>
      </c>
      <c r="V311" s="264">
        <v>99.787345886230469</v>
      </c>
      <c r="W311" s="264">
        <v>99.853385925292969</v>
      </c>
      <c r="X311" s="264">
        <v>99.743461608886719</v>
      </c>
      <c r="Y311" s="153">
        <v>84190</v>
      </c>
      <c r="Z311" s="264">
        <v>99.934669494628906</v>
      </c>
      <c r="AA311" s="153">
        <v>15660</v>
      </c>
      <c r="AB311" s="264">
        <v>99.84674072265625</v>
      </c>
      <c r="AC311" s="153">
        <v>4821</v>
      </c>
      <c r="AD311" s="264">
        <v>0.3941091001033783</v>
      </c>
      <c r="AE311" s="153">
        <v>114</v>
      </c>
      <c r="AF311" s="264">
        <v>82.456138610839844</v>
      </c>
      <c r="AG311" s="153">
        <v>78446</v>
      </c>
      <c r="AH311" s="264">
        <v>0.14277337491512299</v>
      </c>
      <c r="AI311" s="153">
        <v>742</v>
      </c>
      <c r="AJ311" s="264">
        <v>94.474395751953125</v>
      </c>
      <c r="AK311" s="264">
        <v>1.8692625761032104</v>
      </c>
      <c r="AL311" s="264">
        <v>7.090526819229126E-2</v>
      </c>
      <c r="AM311" s="264">
        <v>0</v>
      </c>
      <c r="AN311" s="264">
        <v>0</v>
      </c>
      <c r="AO311" s="92">
        <v>0</v>
      </c>
      <c r="AP311" s="92">
        <v>0</v>
      </c>
      <c r="AQ311" s="92">
        <v>0</v>
      </c>
      <c r="AR311" s="92">
        <v>0</v>
      </c>
      <c r="AS311" s="92">
        <v>0</v>
      </c>
      <c r="AT311" s="92">
        <v>0</v>
      </c>
      <c r="AU311" s="92">
        <v>0</v>
      </c>
      <c r="AV311" s="92">
        <v>0</v>
      </c>
      <c r="AW311" s="93">
        <v>0</v>
      </c>
      <c r="AX311" s="93">
        <v>0</v>
      </c>
      <c r="AY311" s="93">
        <v>0</v>
      </c>
      <c r="AZ311" s="93">
        <v>0</v>
      </c>
      <c r="BA311" s="93">
        <v>0</v>
      </c>
      <c r="BB311" s="93">
        <v>0</v>
      </c>
      <c r="BC311" s="153">
        <v>23</v>
      </c>
      <c r="BD311" s="153">
        <v>167</v>
      </c>
    </row>
    <row r="312" spans="1:56" x14ac:dyDescent="0.25">
      <c r="A312" s="9">
        <v>41896</v>
      </c>
      <c r="B312" s="149" t="s">
        <v>77</v>
      </c>
      <c r="C312" s="149" t="s">
        <v>86</v>
      </c>
      <c r="D312" s="150" t="s">
        <v>118</v>
      </c>
      <c r="E312" s="153">
        <v>65</v>
      </c>
      <c r="F312" s="153">
        <v>349</v>
      </c>
      <c r="G312" s="264">
        <v>97.962387084960937</v>
      </c>
      <c r="H312" s="264">
        <v>9.1699995100498199E-2</v>
      </c>
      <c r="I312" s="264">
        <v>169250.59375</v>
      </c>
      <c r="J312" s="92">
        <v>0</v>
      </c>
      <c r="K312" s="153">
        <v>111014</v>
      </c>
      <c r="L312" s="264">
        <v>96.974258422851563</v>
      </c>
      <c r="M312" s="153">
        <v>122060</v>
      </c>
      <c r="N312" s="264">
        <v>0</v>
      </c>
      <c r="O312" s="153">
        <v>7468</v>
      </c>
      <c r="P312" s="264">
        <v>0</v>
      </c>
      <c r="Q312" s="153">
        <v>19077</v>
      </c>
      <c r="R312" s="264">
        <v>99.937095642089844</v>
      </c>
      <c r="S312" s="153">
        <v>79193</v>
      </c>
      <c r="T312" s="264">
        <v>99.945701599121094</v>
      </c>
      <c r="U312" s="264">
        <v>99.879486083984375</v>
      </c>
      <c r="V312" s="264">
        <v>99.927902221679688</v>
      </c>
      <c r="W312" s="264">
        <v>99.816658020019531</v>
      </c>
      <c r="X312" s="264">
        <v>99.873641967773437</v>
      </c>
      <c r="Y312" s="153">
        <v>163643</v>
      </c>
      <c r="Z312" s="264">
        <v>99.925445556640625</v>
      </c>
      <c r="AA312" s="153">
        <v>33468</v>
      </c>
      <c r="AB312" s="264">
        <v>99.883468627929687</v>
      </c>
      <c r="AC312" s="153">
        <v>7452</v>
      </c>
      <c r="AD312" s="264">
        <v>0.17444981634616852</v>
      </c>
      <c r="AE312" s="153">
        <v>382</v>
      </c>
      <c r="AF312" s="264">
        <v>99.21466064453125</v>
      </c>
      <c r="AG312" s="153">
        <v>122408</v>
      </c>
      <c r="AH312" s="264">
        <v>0.12662571668624878</v>
      </c>
      <c r="AI312" s="153">
        <v>844</v>
      </c>
      <c r="AJ312" s="264">
        <v>93.246444702148438</v>
      </c>
      <c r="AK312" s="264">
        <v>2.0026340484619141</v>
      </c>
      <c r="AL312" s="264">
        <v>6.8503156304359436E-2</v>
      </c>
      <c r="AM312" s="264">
        <v>0</v>
      </c>
      <c r="AN312" s="264">
        <v>0</v>
      </c>
      <c r="AO312" s="92">
        <v>0</v>
      </c>
      <c r="AP312" s="92">
        <v>0</v>
      </c>
      <c r="AQ312" s="92">
        <v>0</v>
      </c>
      <c r="AR312" s="92">
        <v>0</v>
      </c>
      <c r="AS312" s="92">
        <v>0</v>
      </c>
      <c r="AT312" s="92">
        <v>0</v>
      </c>
      <c r="AU312" s="92">
        <v>0</v>
      </c>
      <c r="AV312" s="92">
        <v>0</v>
      </c>
      <c r="AW312" s="93">
        <v>0</v>
      </c>
      <c r="AX312" s="93">
        <v>0</v>
      </c>
      <c r="AY312" s="93">
        <v>0</v>
      </c>
      <c r="AZ312" s="93">
        <v>0</v>
      </c>
      <c r="BA312" s="93">
        <v>0</v>
      </c>
      <c r="BB312" s="93">
        <v>0</v>
      </c>
      <c r="BC312" s="153">
        <v>49</v>
      </c>
      <c r="BD312" s="153">
        <v>340</v>
      </c>
    </row>
    <row r="313" spans="1:56" x14ac:dyDescent="0.25">
      <c r="A313" s="9">
        <v>41896</v>
      </c>
      <c r="B313" s="149" t="s">
        <v>124</v>
      </c>
      <c r="C313" s="149" t="s">
        <v>86</v>
      </c>
      <c r="D313" s="150" t="s">
        <v>118</v>
      </c>
      <c r="E313" s="153">
        <v>42</v>
      </c>
      <c r="F313" s="153">
        <v>136</v>
      </c>
      <c r="G313" s="264">
        <v>35.31280517578125</v>
      </c>
      <c r="H313" s="264">
        <v>0.19169999659061432</v>
      </c>
      <c r="I313" s="264">
        <v>62200.24609375</v>
      </c>
      <c r="J313" s="92">
        <v>0</v>
      </c>
      <c r="K313" s="153">
        <v>111014</v>
      </c>
      <c r="L313" s="264">
        <v>96.974258422851563</v>
      </c>
      <c r="M313" s="153">
        <v>63590</v>
      </c>
      <c r="N313" s="264">
        <v>0</v>
      </c>
      <c r="O313" s="153">
        <v>2986</v>
      </c>
      <c r="P313" s="264">
        <v>0</v>
      </c>
      <c r="Q313" s="153">
        <v>6780</v>
      </c>
      <c r="R313" s="264">
        <v>99.926254272460938</v>
      </c>
      <c r="S313" s="153">
        <v>45613</v>
      </c>
      <c r="T313" s="264">
        <v>99.962730407714844</v>
      </c>
      <c r="U313" s="264">
        <v>99.866043090820313</v>
      </c>
      <c r="V313" s="264">
        <v>99.869476318359375</v>
      </c>
      <c r="W313" s="264">
        <v>99.792396545410156</v>
      </c>
      <c r="X313" s="264">
        <v>99.832252502441406</v>
      </c>
      <c r="Y313" s="153">
        <v>70009</v>
      </c>
      <c r="Z313" s="264">
        <v>99.892868041992188</v>
      </c>
      <c r="AA313" s="153">
        <v>12144</v>
      </c>
      <c r="AB313" s="264">
        <v>99.991767883300781</v>
      </c>
      <c r="AC313" s="153">
        <v>2947</v>
      </c>
      <c r="AD313" s="264">
        <v>0.16966407001018524</v>
      </c>
      <c r="AE313" s="153">
        <v>196</v>
      </c>
      <c r="AF313" s="264">
        <v>97.959182739257813</v>
      </c>
      <c r="AG313" s="153">
        <v>64040</v>
      </c>
      <c r="AH313" s="264">
        <v>0.12023735046386719</v>
      </c>
      <c r="AI313" s="153">
        <v>753</v>
      </c>
      <c r="AJ313" s="264">
        <v>92.695884704589844</v>
      </c>
      <c r="AK313" s="264">
        <v>1.6434780359268188</v>
      </c>
      <c r="AL313" s="264">
        <v>8.8607355952262878E-2</v>
      </c>
      <c r="AM313" s="264">
        <v>0</v>
      </c>
      <c r="AN313" s="264">
        <v>0</v>
      </c>
      <c r="AO313" s="92">
        <v>0</v>
      </c>
      <c r="AP313" s="92">
        <v>0</v>
      </c>
      <c r="AQ313" s="92">
        <v>0</v>
      </c>
      <c r="AR313" s="92">
        <v>0</v>
      </c>
      <c r="AS313" s="92">
        <v>0</v>
      </c>
      <c r="AT313" s="92">
        <v>0</v>
      </c>
      <c r="AU313" s="92">
        <v>0</v>
      </c>
      <c r="AV313" s="92">
        <v>0</v>
      </c>
      <c r="AW313" s="93">
        <v>0</v>
      </c>
      <c r="AX313" s="93">
        <v>0</v>
      </c>
      <c r="AY313" s="93">
        <v>0</v>
      </c>
      <c r="AZ313" s="93">
        <v>0</v>
      </c>
      <c r="BA313" s="93">
        <v>0</v>
      </c>
      <c r="BB313" s="93">
        <v>0</v>
      </c>
      <c r="BC313" s="153">
        <v>37</v>
      </c>
      <c r="BD313" s="153">
        <v>129</v>
      </c>
    </row>
    <row r="314" spans="1:56" x14ac:dyDescent="0.25">
      <c r="A314" s="9">
        <v>41896</v>
      </c>
      <c r="B314" s="149" t="s">
        <v>78</v>
      </c>
      <c r="C314" s="149" t="s">
        <v>86</v>
      </c>
      <c r="D314" s="150" t="s">
        <v>118</v>
      </c>
      <c r="E314" s="153">
        <v>33</v>
      </c>
      <c r="F314" s="153">
        <v>106</v>
      </c>
      <c r="G314" s="264">
        <v>70.141525268554687</v>
      </c>
      <c r="H314" s="264">
        <v>1.6699999570846558E-2</v>
      </c>
      <c r="I314" s="264">
        <v>47597.94921875</v>
      </c>
      <c r="J314" s="92">
        <v>0</v>
      </c>
      <c r="K314" s="153">
        <v>73938</v>
      </c>
      <c r="L314" s="264">
        <v>101.74605560302734</v>
      </c>
      <c r="M314" s="153">
        <v>69714</v>
      </c>
      <c r="N314" s="264">
        <v>0</v>
      </c>
      <c r="O314" s="153">
        <v>6132</v>
      </c>
      <c r="P314" s="264">
        <v>0</v>
      </c>
      <c r="Q314" s="153">
        <v>11458</v>
      </c>
      <c r="R314" s="264">
        <v>99.912727355957031</v>
      </c>
      <c r="S314" s="153">
        <v>43003</v>
      </c>
      <c r="T314" s="264">
        <v>99.979072570800781</v>
      </c>
      <c r="U314" s="264">
        <v>99.820610046386719</v>
      </c>
      <c r="V314" s="264">
        <v>99.872337341308594</v>
      </c>
      <c r="W314" s="264">
        <v>99.733497619628906</v>
      </c>
      <c r="X314" s="264">
        <v>99.8514404296875</v>
      </c>
      <c r="Y314" s="153">
        <v>69157</v>
      </c>
      <c r="Z314" s="264">
        <v>99.913238525390625</v>
      </c>
      <c r="AA314" s="153">
        <v>11450</v>
      </c>
      <c r="AB314" s="264">
        <v>99.912666320800781</v>
      </c>
      <c r="AC314" s="153">
        <v>6105</v>
      </c>
      <c r="AD314" s="264">
        <v>0.40950042009353638</v>
      </c>
      <c r="AE314" s="153">
        <v>404</v>
      </c>
      <c r="AF314" s="264">
        <v>98.267326354980469</v>
      </c>
      <c r="AG314" s="153">
        <v>69529</v>
      </c>
      <c r="AH314" s="264">
        <v>0.14094838500022888</v>
      </c>
      <c r="AI314" s="153">
        <v>548</v>
      </c>
      <c r="AJ314" s="264">
        <v>96.897811889648437</v>
      </c>
      <c r="AK314" s="264">
        <v>1.8735808134078979</v>
      </c>
      <c r="AL314" s="264">
        <v>5.3151894360780716E-2</v>
      </c>
      <c r="AM314" s="264">
        <v>0</v>
      </c>
      <c r="AN314" s="264">
        <v>0</v>
      </c>
      <c r="AO314" s="92">
        <v>0</v>
      </c>
      <c r="AP314" s="92">
        <v>0</v>
      </c>
      <c r="AQ314" s="92">
        <v>0</v>
      </c>
      <c r="AR314" s="92">
        <v>0</v>
      </c>
      <c r="AS314" s="92">
        <v>0</v>
      </c>
      <c r="AT314" s="92">
        <v>0</v>
      </c>
      <c r="AU314" s="92">
        <v>0</v>
      </c>
      <c r="AV314" s="92">
        <v>0</v>
      </c>
      <c r="AW314" s="93">
        <v>0</v>
      </c>
      <c r="AX314" s="93">
        <v>0</v>
      </c>
      <c r="AY314" s="93">
        <v>0</v>
      </c>
      <c r="AZ314" s="93">
        <v>0</v>
      </c>
      <c r="BA314" s="93">
        <v>0</v>
      </c>
      <c r="BB314" s="93">
        <v>0</v>
      </c>
      <c r="BC314" s="153">
        <v>15</v>
      </c>
      <c r="BD314" s="153">
        <v>105</v>
      </c>
    </row>
    <row r="315" spans="1:56" x14ac:dyDescent="0.25">
      <c r="A315" s="9">
        <v>41896</v>
      </c>
      <c r="B315" s="149" t="s">
        <v>79</v>
      </c>
      <c r="C315" s="149" t="s">
        <v>86</v>
      </c>
      <c r="D315" s="150" t="s">
        <v>119</v>
      </c>
      <c r="E315" s="153">
        <v>77</v>
      </c>
      <c r="F315" s="153">
        <v>264</v>
      </c>
      <c r="G315" s="264">
        <v>68.762306213378906</v>
      </c>
      <c r="H315" s="264">
        <v>0.30419999361038208</v>
      </c>
      <c r="I315" s="264">
        <v>160118.890625</v>
      </c>
      <c r="J315" s="92">
        <v>0</v>
      </c>
      <c r="K315" s="153">
        <v>63788</v>
      </c>
      <c r="L315" s="264">
        <v>89.208000183105469</v>
      </c>
      <c r="M315" s="153">
        <v>143574</v>
      </c>
      <c r="N315" s="264">
        <v>0</v>
      </c>
      <c r="O315" s="153">
        <v>4772</v>
      </c>
      <c r="P315" s="264">
        <v>0</v>
      </c>
      <c r="Q315" s="153">
        <v>10667</v>
      </c>
      <c r="R315" s="264">
        <v>99.90625</v>
      </c>
      <c r="S315" s="153">
        <v>92868</v>
      </c>
      <c r="T315" s="264">
        <v>99.885856628417969</v>
      </c>
      <c r="U315" s="264">
        <v>99.727577209472656</v>
      </c>
      <c r="V315" s="264">
        <v>99.722091674804688</v>
      </c>
      <c r="W315" s="264">
        <v>99.634078979492187</v>
      </c>
      <c r="X315" s="264">
        <v>99.608268737792969</v>
      </c>
      <c r="Y315" s="153">
        <v>161364</v>
      </c>
      <c r="Z315" s="264">
        <v>99.91510009765625</v>
      </c>
      <c r="AA315" s="153">
        <v>35001</v>
      </c>
      <c r="AB315" s="264">
        <v>99.905715942382813</v>
      </c>
      <c r="AC315" s="153">
        <v>4810</v>
      </c>
      <c r="AD315" s="264">
        <v>0.31185030937194824</v>
      </c>
      <c r="AE315" s="153">
        <v>271</v>
      </c>
      <c r="AF315" s="264">
        <v>98.154983520507813</v>
      </c>
      <c r="AG315" s="153">
        <v>144160</v>
      </c>
      <c r="AH315" s="264">
        <v>0.13110433518886566</v>
      </c>
      <c r="AI315" s="153">
        <v>1359</v>
      </c>
      <c r="AJ315" s="264">
        <v>96.909492492675781</v>
      </c>
      <c r="AK315" s="264">
        <v>1.525806188583374</v>
      </c>
      <c r="AL315" s="264">
        <v>6.9683723151683807E-2</v>
      </c>
      <c r="AM315" s="264">
        <v>0</v>
      </c>
      <c r="AN315" s="264">
        <v>0</v>
      </c>
      <c r="AO315" s="92">
        <v>0</v>
      </c>
      <c r="AP315" s="92">
        <v>0</v>
      </c>
      <c r="AQ315" s="92">
        <v>0</v>
      </c>
      <c r="AR315" s="92">
        <v>0</v>
      </c>
      <c r="AS315" s="92">
        <v>0</v>
      </c>
      <c r="AT315" s="92">
        <v>0</v>
      </c>
      <c r="AU315" s="92">
        <v>0</v>
      </c>
      <c r="AV315" s="92">
        <v>0</v>
      </c>
      <c r="AW315" s="93">
        <v>0</v>
      </c>
      <c r="AX315" s="93">
        <v>0</v>
      </c>
      <c r="AY315" s="93">
        <v>0</v>
      </c>
      <c r="AZ315" s="93">
        <v>0</v>
      </c>
      <c r="BA315" s="93">
        <v>0</v>
      </c>
      <c r="BB315" s="93">
        <v>0</v>
      </c>
      <c r="BC315" s="153">
        <v>42</v>
      </c>
      <c r="BD315" s="153">
        <v>255</v>
      </c>
    </row>
    <row r="316" spans="1:56" x14ac:dyDescent="0.25">
      <c r="A316" s="9">
        <v>41896</v>
      </c>
      <c r="B316" s="149" t="s">
        <v>80</v>
      </c>
      <c r="C316" s="149" t="s">
        <v>86</v>
      </c>
      <c r="D316" s="150" t="s">
        <v>119</v>
      </c>
      <c r="E316" s="153">
        <v>57</v>
      </c>
      <c r="F316" s="153">
        <v>180</v>
      </c>
      <c r="G316" s="264">
        <v>50.170787811279297</v>
      </c>
      <c r="H316" s="264">
        <v>4.5800000429153442E-2</v>
      </c>
      <c r="I316" s="264">
        <v>86882.6875</v>
      </c>
      <c r="J316" s="92">
        <v>0</v>
      </c>
      <c r="K316" s="153">
        <v>45058</v>
      </c>
      <c r="L316" s="264">
        <v>85.998046875</v>
      </c>
      <c r="M316" s="153">
        <v>84615</v>
      </c>
      <c r="N316" s="264">
        <v>0</v>
      </c>
      <c r="O316" s="153">
        <v>3506</v>
      </c>
      <c r="P316" s="264">
        <v>0</v>
      </c>
      <c r="Q316" s="153">
        <v>6787</v>
      </c>
      <c r="R316" s="264">
        <v>99.911598205566406</v>
      </c>
      <c r="S316" s="153">
        <v>52369</v>
      </c>
      <c r="T316" s="264">
        <v>99.956077575683594</v>
      </c>
      <c r="U316" s="264">
        <v>99.828865051269531</v>
      </c>
      <c r="V316" s="264">
        <v>99.875907897949219</v>
      </c>
      <c r="W316" s="264">
        <v>99.740615844726563</v>
      </c>
      <c r="X316" s="264">
        <v>99.832038879394531</v>
      </c>
      <c r="Y316" s="153">
        <v>92530</v>
      </c>
      <c r="Z316" s="264">
        <v>99.932991027832031</v>
      </c>
      <c r="AA316" s="153">
        <v>18886</v>
      </c>
      <c r="AB316" s="264">
        <v>99.920578002929688</v>
      </c>
      <c r="AC316" s="153">
        <v>3522</v>
      </c>
      <c r="AD316" s="264">
        <v>0.17035774886608124</v>
      </c>
      <c r="AE316" s="153">
        <v>163</v>
      </c>
      <c r="AF316" s="264">
        <v>100</v>
      </c>
      <c r="AG316" s="153">
        <v>84310</v>
      </c>
      <c r="AH316" s="264">
        <v>0.12928478419780731</v>
      </c>
      <c r="AI316" s="153">
        <v>690</v>
      </c>
      <c r="AJ316" s="264">
        <v>94.927536010742187</v>
      </c>
      <c r="AK316" s="264">
        <v>1.7177489995956421</v>
      </c>
      <c r="AL316" s="264">
        <v>7.2580553591251373E-2</v>
      </c>
      <c r="AM316" s="264">
        <v>0</v>
      </c>
      <c r="AN316" s="264">
        <v>0</v>
      </c>
      <c r="AO316" s="92">
        <v>0</v>
      </c>
      <c r="AP316" s="92">
        <v>0</v>
      </c>
      <c r="AQ316" s="92">
        <v>0</v>
      </c>
      <c r="AR316" s="92">
        <v>0</v>
      </c>
      <c r="AS316" s="92">
        <v>0</v>
      </c>
      <c r="AT316" s="92">
        <v>0</v>
      </c>
      <c r="AU316" s="92">
        <v>0</v>
      </c>
      <c r="AV316" s="92">
        <v>0</v>
      </c>
      <c r="AW316" s="93">
        <v>0</v>
      </c>
      <c r="AX316" s="93">
        <v>0</v>
      </c>
      <c r="AY316" s="93">
        <v>0</v>
      </c>
      <c r="AZ316" s="93">
        <v>0</v>
      </c>
      <c r="BA316" s="93">
        <v>0</v>
      </c>
      <c r="BB316" s="93">
        <v>0</v>
      </c>
      <c r="BC316" s="153">
        <v>23</v>
      </c>
      <c r="BD316" s="153">
        <v>173</v>
      </c>
    </row>
    <row r="317" spans="1:56" x14ac:dyDescent="0.25">
      <c r="A317" s="9">
        <v>41896</v>
      </c>
      <c r="B317" s="149" t="s">
        <v>81</v>
      </c>
      <c r="C317" s="149" t="s">
        <v>86</v>
      </c>
      <c r="D317" s="150" t="s">
        <v>119</v>
      </c>
      <c r="E317" s="153">
        <v>40</v>
      </c>
      <c r="F317" s="153">
        <v>136</v>
      </c>
      <c r="G317" s="264">
        <v>38.287498474121094</v>
      </c>
      <c r="H317" s="264">
        <v>2.9200000688433647E-2</v>
      </c>
      <c r="I317" s="264">
        <v>87846.421875</v>
      </c>
      <c r="J317" s="92">
        <v>0</v>
      </c>
      <c r="K317" s="153">
        <v>101896</v>
      </c>
      <c r="L317" s="264">
        <v>87.471542358398438</v>
      </c>
      <c r="M317" s="153">
        <v>63298</v>
      </c>
      <c r="N317" s="264">
        <v>0</v>
      </c>
      <c r="O317" s="153">
        <v>3284</v>
      </c>
      <c r="P317" s="264">
        <v>0</v>
      </c>
      <c r="Q317" s="153">
        <v>6659</v>
      </c>
      <c r="R317" s="264">
        <v>99.969963073730469</v>
      </c>
      <c r="S317" s="153">
        <v>41223</v>
      </c>
      <c r="T317" s="264">
        <v>99.922370910644531</v>
      </c>
      <c r="U317" s="264">
        <v>99.756393432617188</v>
      </c>
      <c r="V317" s="264">
        <v>99.807258605957031</v>
      </c>
      <c r="W317" s="264">
        <v>99.726432800292969</v>
      </c>
      <c r="X317" s="264">
        <v>99.729782104492188</v>
      </c>
      <c r="Y317" s="153">
        <v>82489</v>
      </c>
      <c r="Z317" s="264">
        <v>99.936958312988281</v>
      </c>
      <c r="AA317" s="153">
        <v>18583</v>
      </c>
      <c r="AB317" s="264">
        <v>99.886993408203125</v>
      </c>
      <c r="AC317" s="153">
        <v>3338</v>
      </c>
      <c r="AD317" s="264">
        <v>0.29958057403564453</v>
      </c>
      <c r="AE317" s="153">
        <v>214</v>
      </c>
      <c r="AF317" s="264">
        <v>99.532707214355469</v>
      </c>
      <c r="AG317" s="153">
        <v>62928</v>
      </c>
      <c r="AH317" s="264">
        <v>0.162090003490448</v>
      </c>
      <c r="AI317" s="153">
        <v>577</v>
      </c>
      <c r="AJ317" s="264">
        <v>93.5875244140625</v>
      </c>
      <c r="AK317" s="264">
        <v>1.647193431854248</v>
      </c>
      <c r="AL317" s="264">
        <v>6.9091171026229858E-2</v>
      </c>
      <c r="AM317" s="264">
        <v>0</v>
      </c>
      <c r="AN317" s="264">
        <v>0</v>
      </c>
      <c r="AO317" s="92">
        <v>0</v>
      </c>
      <c r="AP317" s="92">
        <v>0</v>
      </c>
      <c r="AQ317" s="92">
        <v>0</v>
      </c>
      <c r="AR317" s="92">
        <v>0</v>
      </c>
      <c r="AS317" s="92">
        <v>0</v>
      </c>
      <c r="AT317" s="92">
        <v>0</v>
      </c>
      <c r="AU317" s="92">
        <v>0</v>
      </c>
      <c r="AV317" s="92">
        <v>0</v>
      </c>
      <c r="AW317" s="93">
        <v>0</v>
      </c>
      <c r="AX317" s="93">
        <v>0</v>
      </c>
      <c r="AY317" s="93">
        <v>0</v>
      </c>
      <c r="AZ317" s="93">
        <v>0</v>
      </c>
      <c r="BA317" s="93">
        <v>0</v>
      </c>
      <c r="BB317" s="93">
        <v>0</v>
      </c>
      <c r="BC317" s="153">
        <v>15</v>
      </c>
      <c r="BD317" s="153">
        <v>132</v>
      </c>
    </row>
    <row r="318" spans="1:56" x14ac:dyDescent="0.25">
      <c r="A318" s="9">
        <v>41896</v>
      </c>
      <c r="B318" s="149" t="s">
        <v>125</v>
      </c>
      <c r="C318" s="149" t="s">
        <v>86</v>
      </c>
      <c r="D318" s="150" t="s">
        <v>119</v>
      </c>
      <c r="E318" s="153">
        <v>16</v>
      </c>
      <c r="F318" s="153">
        <v>61</v>
      </c>
      <c r="G318" s="264">
        <v>43.2333984375</v>
      </c>
      <c r="H318" s="264">
        <v>0.32100000977516174</v>
      </c>
      <c r="I318" s="264">
        <v>43160.49609375</v>
      </c>
      <c r="J318" s="92">
        <v>0</v>
      </c>
      <c r="K318" s="153">
        <v>101896</v>
      </c>
      <c r="L318" s="264">
        <v>87.471542358398438</v>
      </c>
      <c r="M318" s="153">
        <v>45016</v>
      </c>
      <c r="N318" s="264">
        <v>0</v>
      </c>
      <c r="O318" s="153">
        <v>4065</v>
      </c>
      <c r="P318" s="264">
        <v>0.14760147035121918</v>
      </c>
      <c r="Q318" s="153">
        <v>8848</v>
      </c>
      <c r="R318" s="264">
        <v>96.541587829589844</v>
      </c>
      <c r="S318" s="153">
        <v>31317</v>
      </c>
      <c r="T318" s="264">
        <v>98.796180725097656</v>
      </c>
      <c r="U318" s="264">
        <v>99.680198669433594</v>
      </c>
      <c r="V318" s="264">
        <v>99.726760864257813</v>
      </c>
      <c r="W318" s="264">
        <v>96.23284912109375</v>
      </c>
      <c r="X318" s="264">
        <v>98.526229858398438</v>
      </c>
      <c r="Y318" s="153">
        <v>43989</v>
      </c>
      <c r="Z318" s="264">
        <v>99.947715759277344</v>
      </c>
      <c r="AA318" s="153">
        <v>8646</v>
      </c>
      <c r="AB318" s="264">
        <v>99.907470703125</v>
      </c>
      <c r="AC318" s="153">
        <v>4051</v>
      </c>
      <c r="AD318" s="264">
        <v>0.22216737270355225</v>
      </c>
      <c r="AE318" s="153">
        <v>191</v>
      </c>
      <c r="AF318" s="264">
        <v>95.287956237792969</v>
      </c>
      <c r="AG318" s="153">
        <v>44488</v>
      </c>
      <c r="AH318" s="264">
        <v>0.14385901391506195</v>
      </c>
      <c r="AI318" s="153">
        <v>393</v>
      </c>
      <c r="AJ318" s="264">
        <v>96.437660217285156</v>
      </c>
      <c r="AK318" s="264">
        <v>1.9480783939361572</v>
      </c>
      <c r="AL318" s="264">
        <v>6.2168847769498825E-2</v>
      </c>
      <c r="AM318" s="264">
        <v>0</v>
      </c>
      <c r="AN318" s="264">
        <v>0</v>
      </c>
      <c r="AO318" s="92">
        <v>0</v>
      </c>
      <c r="AP318" s="92">
        <v>0</v>
      </c>
      <c r="AQ318" s="92">
        <v>0</v>
      </c>
      <c r="AR318" s="92">
        <v>0</v>
      </c>
      <c r="AS318" s="92">
        <v>0</v>
      </c>
      <c r="AT318" s="92">
        <v>0</v>
      </c>
      <c r="AU318" s="92">
        <v>0</v>
      </c>
      <c r="AV318" s="92">
        <v>0</v>
      </c>
      <c r="AW318" s="93">
        <v>0</v>
      </c>
      <c r="AX318" s="93">
        <v>0</v>
      </c>
      <c r="AY318" s="93">
        <v>0</v>
      </c>
      <c r="AZ318" s="93">
        <v>0</v>
      </c>
      <c r="BA318" s="93">
        <v>0</v>
      </c>
      <c r="BB318" s="93">
        <v>0</v>
      </c>
      <c r="BC318" s="153">
        <v>1</v>
      </c>
      <c r="BD318" s="153">
        <v>61</v>
      </c>
    </row>
    <row r="319" spans="1:56" x14ac:dyDescent="0.25">
      <c r="A319" s="9">
        <v>41896</v>
      </c>
      <c r="B319" s="151" t="s">
        <v>82</v>
      </c>
      <c r="C319" s="151" t="s">
        <v>86</v>
      </c>
      <c r="D319" s="152" t="s">
        <v>120</v>
      </c>
      <c r="E319" s="160">
        <v>51</v>
      </c>
      <c r="F319" s="160">
        <v>166</v>
      </c>
      <c r="G319" s="266">
        <v>41.816604614257813</v>
      </c>
      <c r="H319" s="266">
        <v>0</v>
      </c>
      <c r="I319" s="266">
        <v>121293.6875</v>
      </c>
      <c r="J319" s="157">
        <v>0</v>
      </c>
      <c r="K319" s="160">
        <v>48079</v>
      </c>
      <c r="L319" s="266">
        <v>84.951850891113281</v>
      </c>
      <c r="M319" s="160">
        <v>51382</v>
      </c>
      <c r="N319" s="266">
        <v>0</v>
      </c>
      <c r="O319" s="160">
        <v>4335</v>
      </c>
      <c r="P319" s="266">
        <v>0</v>
      </c>
      <c r="Q319" s="160">
        <v>8503</v>
      </c>
      <c r="R319" s="266">
        <v>99.882392883300781</v>
      </c>
      <c r="S319" s="160">
        <v>37629</v>
      </c>
      <c r="T319" s="266">
        <v>99.8724365234375</v>
      </c>
      <c r="U319" s="266">
        <v>99.746253967285156</v>
      </c>
      <c r="V319" s="266">
        <v>99.815109252929688</v>
      </c>
      <c r="W319" s="266">
        <v>99.628944396972656</v>
      </c>
      <c r="X319" s="266">
        <v>99.687782287597656</v>
      </c>
      <c r="Y319" s="160">
        <v>60157</v>
      </c>
      <c r="Z319" s="266">
        <v>99.913558959960938</v>
      </c>
      <c r="AA319" s="160">
        <v>12481</v>
      </c>
      <c r="AB319" s="266">
        <v>99.759635925292969</v>
      </c>
      <c r="AC319" s="160">
        <v>4338</v>
      </c>
      <c r="AD319" s="266">
        <v>0.18441678583621979</v>
      </c>
      <c r="AE319" s="160">
        <v>344</v>
      </c>
      <c r="AF319" s="266">
        <v>98.837211608886719</v>
      </c>
      <c r="AG319" s="160">
        <v>51500</v>
      </c>
      <c r="AH319" s="266">
        <v>0.21747572720050812</v>
      </c>
      <c r="AI319" s="160">
        <v>607</v>
      </c>
      <c r="AJ319" s="266">
        <v>93.904449462890625</v>
      </c>
      <c r="AK319" s="266">
        <v>2.0282649993896484</v>
      </c>
      <c r="AL319" s="266">
        <v>8.0831319093704224E-2</v>
      </c>
      <c r="AM319" s="266">
        <v>0</v>
      </c>
      <c r="AN319" s="266">
        <v>0</v>
      </c>
      <c r="AO319" s="157">
        <v>0</v>
      </c>
      <c r="AP319" s="157">
        <v>0</v>
      </c>
      <c r="AQ319" s="157">
        <v>0</v>
      </c>
      <c r="AR319" s="157">
        <v>0</v>
      </c>
      <c r="AS319" s="157">
        <v>0</v>
      </c>
      <c r="AT319" s="157">
        <v>0</v>
      </c>
      <c r="AU319" s="157">
        <v>0</v>
      </c>
      <c r="AV319" s="157">
        <v>0</v>
      </c>
      <c r="AW319" s="159">
        <v>0</v>
      </c>
      <c r="AX319" s="159">
        <v>0</v>
      </c>
      <c r="AY319" s="159">
        <v>1</v>
      </c>
      <c r="AZ319" s="159">
        <v>1</v>
      </c>
      <c r="BA319" s="159">
        <v>0</v>
      </c>
      <c r="BB319" s="159">
        <v>0</v>
      </c>
      <c r="BC319" s="160">
        <v>19</v>
      </c>
      <c r="BD319" s="160">
        <v>158</v>
      </c>
    </row>
    <row r="320" spans="1:56" x14ac:dyDescent="0.25">
      <c r="A320" s="9">
        <v>41896</v>
      </c>
      <c r="B320" s="151" t="s">
        <v>83</v>
      </c>
      <c r="C320" s="151" t="s">
        <v>86</v>
      </c>
      <c r="D320" s="152" t="s">
        <v>120</v>
      </c>
      <c r="E320" s="160">
        <v>46</v>
      </c>
      <c r="F320" s="160">
        <v>141</v>
      </c>
      <c r="G320" s="266">
        <v>22.400495529174805</v>
      </c>
      <c r="H320" s="266">
        <v>0.17070001363754272</v>
      </c>
      <c r="I320" s="266">
        <v>104790.421875</v>
      </c>
      <c r="J320" s="157">
        <v>0</v>
      </c>
      <c r="K320" s="160">
        <v>25261</v>
      </c>
      <c r="L320" s="266">
        <v>73.611495971679688</v>
      </c>
      <c r="M320" s="160">
        <v>153570</v>
      </c>
      <c r="N320" s="266">
        <v>0</v>
      </c>
      <c r="O320" s="160">
        <v>3938</v>
      </c>
      <c r="P320" s="266">
        <v>0</v>
      </c>
      <c r="Q320" s="160">
        <v>4691</v>
      </c>
      <c r="R320" s="266">
        <v>99.893409729003906</v>
      </c>
      <c r="S320" s="160">
        <v>26511</v>
      </c>
      <c r="T320" s="266">
        <v>99.909469604492188</v>
      </c>
      <c r="U320" s="266">
        <v>99.481269836425781</v>
      </c>
      <c r="V320" s="266">
        <v>99.783332824707031</v>
      </c>
      <c r="W320" s="266">
        <v>99.375228881835938</v>
      </c>
      <c r="X320" s="266">
        <v>99.693000793457031</v>
      </c>
      <c r="Y320" s="160">
        <v>52727</v>
      </c>
      <c r="Z320" s="266">
        <v>99.929824829101563</v>
      </c>
      <c r="AA320" s="160">
        <v>14587</v>
      </c>
      <c r="AB320" s="266">
        <v>99.856033325195313</v>
      </c>
      <c r="AC320" s="160">
        <v>1722</v>
      </c>
      <c r="AD320" s="266">
        <v>0.63879209756851196</v>
      </c>
      <c r="AE320" s="160">
        <v>164</v>
      </c>
      <c r="AF320" s="266">
        <v>84.146339416503906</v>
      </c>
      <c r="AG320" s="160">
        <v>40187</v>
      </c>
      <c r="AH320" s="266">
        <v>0.30109238624572754</v>
      </c>
      <c r="AI320" s="160">
        <v>347</v>
      </c>
      <c r="AJ320" s="266">
        <v>98.559074401855469</v>
      </c>
      <c r="AK320" s="266">
        <v>2.1044690608978271</v>
      </c>
      <c r="AL320" s="266">
        <v>7.9534038901329041E-2</v>
      </c>
      <c r="AM320" s="266">
        <v>0</v>
      </c>
      <c r="AN320" s="266">
        <v>0</v>
      </c>
      <c r="AO320" s="157">
        <v>0</v>
      </c>
      <c r="AP320" s="157">
        <v>0</v>
      </c>
      <c r="AQ320" s="157">
        <v>0</v>
      </c>
      <c r="AR320" s="157">
        <v>0</v>
      </c>
      <c r="AS320" s="157">
        <v>0</v>
      </c>
      <c r="AT320" s="157">
        <v>0</v>
      </c>
      <c r="AU320" s="157">
        <v>0</v>
      </c>
      <c r="AV320" s="157">
        <v>0</v>
      </c>
      <c r="AW320" s="159">
        <v>0</v>
      </c>
      <c r="AX320" s="159">
        <v>0</v>
      </c>
      <c r="AY320" s="159">
        <v>0</v>
      </c>
      <c r="AZ320" s="159">
        <v>0</v>
      </c>
      <c r="BA320" s="159">
        <v>0</v>
      </c>
      <c r="BB320" s="159">
        <v>0</v>
      </c>
      <c r="BC320" s="160">
        <v>21</v>
      </c>
      <c r="BD320" s="160">
        <v>138</v>
      </c>
    </row>
    <row r="321" spans="1:56" x14ac:dyDescent="0.25">
      <c r="A321" s="9">
        <v>41896</v>
      </c>
      <c r="B321" s="117" t="s">
        <v>85</v>
      </c>
      <c r="C321" s="117" t="s">
        <v>86</v>
      </c>
      <c r="D321" s="121">
        <v>3</v>
      </c>
      <c r="E321" s="89">
        <v>132</v>
      </c>
      <c r="F321" s="89">
        <v>430</v>
      </c>
      <c r="G321" s="263">
        <v>49.434406280517578</v>
      </c>
      <c r="H321" s="263">
        <v>0</v>
      </c>
      <c r="I321" s="263">
        <v>398941.40625</v>
      </c>
      <c r="J321" s="88">
        <v>0</v>
      </c>
      <c r="K321" s="89">
        <v>42526</v>
      </c>
      <c r="L321" s="263">
        <v>113.224853515625</v>
      </c>
      <c r="M321" s="124">
        <v>152556</v>
      </c>
      <c r="N321" s="248">
        <v>0</v>
      </c>
      <c r="O321" s="124">
        <v>3590</v>
      </c>
      <c r="P321" s="248">
        <v>0</v>
      </c>
      <c r="Q321" s="124">
        <v>12841</v>
      </c>
      <c r="R321" s="248">
        <v>99.890975952148438</v>
      </c>
      <c r="S321" s="124">
        <v>102899</v>
      </c>
      <c r="T321" s="248">
        <v>99.889213562011719</v>
      </c>
      <c r="U321" s="248">
        <v>99.637886047363281</v>
      </c>
      <c r="V321" s="248">
        <v>99.882667541503906</v>
      </c>
      <c r="W321" s="248">
        <v>99.529258728027344</v>
      </c>
      <c r="X321" s="248">
        <v>99.772010803222656</v>
      </c>
      <c r="Y321" s="124">
        <v>288493</v>
      </c>
      <c r="Z321" s="248">
        <v>99.893928527832031</v>
      </c>
      <c r="AA321" s="124">
        <v>61938</v>
      </c>
      <c r="AB321" s="248">
        <v>99.803031921386719</v>
      </c>
      <c r="AC321" s="124">
        <v>3636</v>
      </c>
      <c r="AD321" s="248">
        <v>0.55005502700805664</v>
      </c>
      <c r="AE321" s="124">
        <v>322</v>
      </c>
      <c r="AF321" s="248">
        <v>97.515525817871094</v>
      </c>
      <c r="AG321" s="124">
        <v>153200</v>
      </c>
      <c r="AH321" s="248">
        <v>0.29960834980010986</v>
      </c>
      <c r="AI321" s="124">
        <v>1000</v>
      </c>
      <c r="AJ321" s="248">
        <v>96.199996948242187</v>
      </c>
      <c r="AK321" s="248">
        <v>1.7187162637710571</v>
      </c>
      <c r="AL321" s="248">
        <v>7.693326473236084E-2</v>
      </c>
      <c r="AM321" s="269">
        <v>0</v>
      </c>
      <c r="AN321" s="269">
        <v>0</v>
      </c>
      <c r="AO321" s="119">
        <v>0</v>
      </c>
      <c r="AP321" s="119">
        <v>0</v>
      </c>
      <c r="AQ321" s="119">
        <v>0</v>
      </c>
      <c r="AR321" s="119">
        <v>0</v>
      </c>
      <c r="AS321" s="119">
        <v>0</v>
      </c>
      <c r="AT321" s="119">
        <v>0</v>
      </c>
      <c r="AU321" s="119">
        <v>0</v>
      </c>
      <c r="AV321" s="119">
        <v>0</v>
      </c>
      <c r="AW321" s="124">
        <v>0</v>
      </c>
      <c r="AX321" s="124">
        <v>0</v>
      </c>
      <c r="AY321" s="124">
        <v>0</v>
      </c>
      <c r="AZ321" s="124">
        <v>0</v>
      </c>
      <c r="BA321" s="124">
        <v>0</v>
      </c>
      <c r="BB321" s="124">
        <v>1</v>
      </c>
      <c r="BC321" s="124">
        <v>69</v>
      </c>
      <c r="BD321" s="124">
        <v>415</v>
      </c>
    </row>
    <row r="322" spans="1:56" x14ac:dyDescent="0.25">
      <c r="A322" s="9">
        <v>41896</v>
      </c>
      <c r="B322" s="118" t="s">
        <v>84</v>
      </c>
      <c r="C322" s="118" t="s">
        <v>87</v>
      </c>
      <c r="D322" s="122">
        <v>2</v>
      </c>
      <c r="E322" s="153">
        <v>194</v>
      </c>
      <c r="F322" s="153">
        <v>581</v>
      </c>
      <c r="G322" s="264">
        <v>55.35421590269997</v>
      </c>
      <c r="H322" s="264">
        <v>1.7555556E-3</v>
      </c>
      <c r="I322" s="264">
        <v>708435.0851911389</v>
      </c>
      <c r="J322" s="91">
        <v>65535</v>
      </c>
      <c r="K322" s="153">
        <v>100921</v>
      </c>
      <c r="L322" s="264">
        <v>88.136268615722656</v>
      </c>
      <c r="M322" s="133">
        <v>330368</v>
      </c>
      <c r="N322" s="267">
        <v>0</v>
      </c>
      <c r="O322" s="133">
        <v>3515</v>
      </c>
      <c r="P322" s="267">
        <v>0</v>
      </c>
      <c r="Q322" s="133">
        <v>2868</v>
      </c>
      <c r="R322" s="267">
        <v>99.930264993026498</v>
      </c>
      <c r="S322" s="133">
        <v>260013</v>
      </c>
      <c r="T322" s="267">
        <v>99.967309326841345</v>
      </c>
      <c r="U322" s="267">
        <v>99.487908961593178</v>
      </c>
      <c r="V322" s="267">
        <v>99.7669265788454</v>
      </c>
      <c r="W322" s="267">
        <v>99.418531061341014</v>
      </c>
      <c r="X322" s="267">
        <v>99.734312098957076</v>
      </c>
      <c r="Y322" s="133">
        <v>1428427</v>
      </c>
      <c r="Z322" s="267">
        <v>99.817771576706406</v>
      </c>
      <c r="AA322" s="133">
        <v>541</v>
      </c>
      <c r="AB322" s="267">
        <v>95.19408502772643</v>
      </c>
      <c r="AC322" s="133">
        <v>2974</v>
      </c>
      <c r="AD322" s="267">
        <v>0.30262273032952253</v>
      </c>
      <c r="AE322" s="133">
        <v>513</v>
      </c>
      <c r="AF322" s="267">
        <v>96.491228070175438</v>
      </c>
      <c r="AG322" s="133">
        <v>327210</v>
      </c>
      <c r="AH322" s="267">
        <v>0.14944531035115063</v>
      </c>
      <c r="AI322" s="133">
        <v>1366</v>
      </c>
      <c r="AJ322" s="267">
        <v>96.998535871156662</v>
      </c>
      <c r="AK322" s="267">
        <v>3.9634412899470877</v>
      </c>
      <c r="AL322" s="267">
        <v>0.31552631578947371</v>
      </c>
      <c r="AM322" s="270">
        <v>0</v>
      </c>
      <c r="AN322" s="270">
        <v>0</v>
      </c>
      <c r="AO322" s="120">
        <v>0</v>
      </c>
      <c r="AP322" s="120">
        <v>0</v>
      </c>
      <c r="AQ322" s="120">
        <v>0</v>
      </c>
      <c r="AR322" s="120">
        <v>0</v>
      </c>
      <c r="AS322" s="120">
        <v>0</v>
      </c>
      <c r="AT322" s="120">
        <v>0</v>
      </c>
      <c r="AU322" s="120">
        <v>0</v>
      </c>
      <c r="AV322" s="120">
        <v>0</v>
      </c>
      <c r="AW322" s="133">
        <v>0</v>
      </c>
      <c r="AX322" s="133">
        <v>0</v>
      </c>
      <c r="AY322" s="133">
        <v>1</v>
      </c>
      <c r="AZ322" s="133">
        <v>2</v>
      </c>
      <c r="BA322" s="133">
        <v>0</v>
      </c>
      <c r="BB322" s="133">
        <v>0</v>
      </c>
      <c r="BC322" s="133">
        <v>1122</v>
      </c>
      <c r="BD322" s="133">
        <v>1673</v>
      </c>
    </row>
    <row r="323" spans="1:56" x14ac:dyDescent="0.25">
      <c r="A323" s="9">
        <v>41895</v>
      </c>
      <c r="B323" s="117" t="s">
        <v>17</v>
      </c>
      <c r="C323" s="117"/>
      <c r="D323" s="121">
        <v>4</v>
      </c>
      <c r="E323" s="89">
        <v>845</v>
      </c>
      <c r="F323" s="89">
        <v>2903</v>
      </c>
      <c r="G323" s="263">
        <v>842.89400833888863</v>
      </c>
      <c r="H323" s="263">
        <v>2.0657721807547889</v>
      </c>
      <c r="I323" s="263">
        <v>2370521.5385859627</v>
      </c>
      <c r="J323" s="88"/>
      <c r="K323" s="89">
        <v>1318772</v>
      </c>
      <c r="L323" s="263">
        <v>93.571822707699965</v>
      </c>
      <c r="M323" s="124">
        <v>1592849</v>
      </c>
      <c r="N323" s="248">
        <v>6.2780590819273447E-5</v>
      </c>
      <c r="O323" s="124">
        <v>76998</v>
      </c>
      <c r="P323" s="248">
        <v>1.2987350797830624E-3</v>
      </c>
      <c r="Q323" s="124">
        <v>143528</v>
      </c>
      <c r="R323" s="248">
        <v>99.831392197789413</v>
      </c>
      <c r="S323" s="124">
        <v>1031741</v>
      </c>
      <c r="T323" s="248">
        <v>99.905886992696693</v>
      </c>
      <c r="U323" s="248">
        <v>99.706600741512233</v>
      </c>
      <c r="V323" s="248">
        <v>99.782721778837342</v>
      </c>
      <c r="W323" s="248">
        <v>99.538487633343081</v>
      </c>
      <c r="X323" s="248">
        <v>99.688813258602181</v>
      </c>
      <c r="Y323" s="124">
        <v>2532825</v>
      </c>
      <c r="Z323" s="248">
        <v>99.89178049161832</v>
      </c>
      <c r="AA323" s="124">
        <v>270107</v>
      </c>
      <c r="AB323" s="248">
        <v>99.781937766217339</v>
      </c>
      <c r="AC323" s="124">
        <v>74398</v>
      </c>
      <c r="AD323" s="248">
        <v>0.41130137542525702</v>
      </c>
      <c r="AE323" s="124">
        <v>5096</v>
      </c>
      <c r="AF323" s="248">
        <v>98.01805174781164</v>
      </c>
      <c r="AG323" s="124">
        <v>1478533</v>
      </c>
      <c r="AH323" s="248">
        <v>0.19512584338464267</v>
      </c>
      <c r="AI323" s="124">
        <v>12187</v>
      </c>
      <c r="AJ323" s="248">
        <v>95.40493998031009</v>
      </c>
      <c r="AK323" s="248">
        <v>2.1551727376626304</v>
      </c>
      <c r="AL323" s="248">
        <v>0.10235664465075472</v>
      </c>
      <c r="AM323" s="269"/>
      <c r="AN323" s="269"/>
      <c r="AO323" s="119"/>
      <c r="AP323" s="119"/>
      <c r="AQ323" s="119"/>
      <c r="AR323" s="119"/>
      <c r="AS323" s="119"/>
      <c r="AT323" s="119"/>
      <c r="AU323" s="119"/>
      <c r="AV323" s="119"/>
      <c r="AW323" s="124">
        <v>0</v>
      </c>
      <c r="AX323" s="124">
        <v>0</v>
      </c>
      <c r="AY323" s="124">
        <v>6</v>
      </c>
      <c r="AZ323" s="124">
        <v>8</v>
      </c>
      <c r="BA323" s="124">
        <v>2</v>
      </c>
      <c r="BB323" s="124">
        <v>1</v>
      </c>
      <c r="BC323" s="124">
        <v>1420</v>
      </c>
      <c r="BD323" s="124">
        <v>3896</v>
      </c>
    </row>
    <row r="324" spans="1:56" x14ac:dyDescent="0.25">
      <c r="A324" s="9">
        <v>41895</v>
      </c>
      <c r="B324" s="118" t="s">
        <v>88</v>
      </c>
      <c r="C324" s="118"/>
      <c r="D324" s="122">
        <v>3</v>
      </c>
      <c r="E324" s="153">
        <v>651</v>
      </c>
      <c r="F324" s="153">
        <v>2322</v>
      </c>
      <c r="G324" s="264">
        <v>773.77512741088867</v>
      </c>
      <c r="H324" s="264">
        <v>1.8416999699547887</v>
      </c>
      <c r="I324" s="264">
        <v>1669061.23828125</v>
      </c>
      <c r="J324" s="91"/>
      <c r="K324" s="153">
        <v>1174607</v>
      </c>
      <c r="L324" s="264">
        <v>93.938227853131608</v>
      </c>
      <c r="M324" s="133">
        <v>1251362</v>
      </c>
      <c r="N324" s="267">
        <v>7.9912927918451159E-5</v>
      </c>
      <c r="O324" s="133">
        <v>72473</v>
      </c>
      <c r="P324" s="267">
        <v>1.3798242610784186E-3</v>
      </c>
      <c r="Q324" s="133">
        <v>139734</v>
      </c>
      <c r="R324" s="267">
        <v>99.82824551908854</v>
      </c>
      <c r="S324" s="133">
        <v>764355</v>
      </c>
      <c r="T324" s="267">
        <v>99.886178217885501</v>
      </c>
      <c r="U324" s="267">
        <v>99.706219473389524</v>
      </c>
      <c r="V324" s="267">
        <v>99.776889982834135</v>
      </c>
      <c r="W324" s="267">
        <v>99.534969573696557</v>
      </c>
      <c r="X324" s="267">
        <v>99.663322148517253</v>
      </c>
      <c r="Y324" s="133">
        <v>1300047</v>
      </c>
      <c r="Z324" s="267">
        <v>99.899848946755895</v>
      </c>
      <c r="AA324" s="133">
        <v>269563</v>
      </c>
      <c r="AB324" s="267">
        <v>99.804868858929694</v>
      </c>
      <c r="AC324" s="133">
        <v>70474</v>
      </c>
      <c r="AD324" s="267">
        <v>0.41291823550370738</v>
      </c>
      <c r="AE324" s="133">
        <v>4485</v>
      </c>
      <c r="AF324" s="267">
        <v>97.904123011560344</v>
      </c>
      <c r="AG324" s="133">
        <v>1139447</v>
      </c>
      <c r="AH324" s="267">
        <v>0.21080401159248818</v>
      </c>
      <c r="AI324" s="133">
        <v>11007</v>
      </c>
      <c r="AJ324" s="267">
        <v>95.366585222134916</v>
      </c>
      <c r="AK324" s="267">
        <v>2.0046142637729645</v>
      </c>
      <c r="AL324" s="267">
        <v>7.4782761434714004E-2</v>
      </c>
      <c r="AM324" s="270"/>
      <c r="AN324" s="270"/>
      <c r="AO324" s="120"/>
      <c r="AP324" s="120"/>
      <c r="AQ324" s="120"/>
      <c r="AR324" s="120"/>
      <c r="AS324" s="120"/>
      <c r="AT324" s="120"/>
      <c r="AU324" s="120"/>
      <c r="AV324" s="120"/>
      <c r="AW324" s="133">
        <v>0</v>
      </c>
      <c r="AX324" s="133">
        <v>0</v>
      </c>
      <c r="AY324" s="133">
        <v>5</v>
      </c>
      <c r="AZ324" s="133">
        <v>6</v>
      </c>
      <c r="BA324" s="133">
        <v>2</v>
      </c>
      <c r="BB324" s="133">
        <v>1</v>
      </c>
      <c r="BC324" s="133">
        <v>307</v>
      </c>
      <c r="BD324" s="133">
        <v>2239</v>
      </c>
    </row>
    <row r="325" spans="1:56" x14ac:dyDescent="0.25">
      <c r="A325" s="9">
        <v>41895</v>
      </c>
      <c r="B325" s="146" t="s">
        <v>89</v>
      </c>
      <c r="C325" s="146"/>
      <c r="D325" s="147">
        <v>1</v>
      </c>
      <c r="E325" s="136">
        <v>194</v>
      </c>
      <c r="F325" s="136">
        <v>581</v>
      </c>
      <c r="G325" s="265">
        <v>69.118880927999953</v>
      </c>
      <c r="H325" s="265">
        <v>0.2240722108</v>
      </c>
      <c r="I325" s="265">
        <v>701460.30030471261</v>
      </c>
      <c r="J325" s="137"/>
      <c r="K325" s="136">
        <v>144165</v>
      </c>
      <c r="L325" s="265">
        <v>90.586479187011719</v>
      </c>
      <c r="M325" s="145">
        <v>341487</v>
      </c>
      <c r="N325" s="250">
        <v>0</v>
      </c>
      <c r="O325" s="145">
        <v>4525</v>
      </c>
      <c r="P325" s="250">
        <v>0</v>
      </c>
      <c r="Q325" s="145">
        <v>3794</v>
      </c>
      <c r="R325" s="250">
        <v>99.947285187137595</v>
      </c>
      <c r="S325" s="145">
        <v>267386</v>
      </c>
      <c r="T325" s="250">
        <v>99.962226892956252</v>
      </c>
      <c r="U325" s="250">
        <v>99.712707182320443</v>
      </c>
      <c r="V325" s="250">
        <v>99.804092103066878</v>
      </c>
      <c r="W325" s="250">
        <v>99.660143815329249</v>
      </c>
      <c r="X325" s="250">
        <v>99.766392996522754</v>
      </c>
      <c r="Y325" s="145">
        <v>1232778</v>
      </c>
      <c r="Z325" s="250">
        <v>99.883271765070432</v>
      </c>
      <c r="AA325" s="145">
        <v>544</v>
      </c>
      <c r="AB325" s="250">
        <v>88.419117647058826</v>
      </c>
      <c r="AC325" s="145">
        <v>3924</v>
      </c>
      <c r="AD325" s="250">
        <v>0.38226299694189603</v>
      </c>
      <c r="AE325" s="145">
        <v>611</v>
      </c>
      <c r="AF325" s="250">
        <v>98.854337152209496</v>
      </c>
      <c r="AG325" s="145">
        <v>339086</v>
      </c>
      <c r="AH325" s="250">
        <v>0.14244174044342733</v>
      </c>
      <c r="AI325" s="145">
        <v>1180</v>
      </c>
      <c r="AJ325" s="250">
        <v>95.762711864406782</v>
      </c>
      <c r="AK325" s="250">
        <v>3.9618744243386206</v>
      </c>
      <c r="AL325" s="250">
        <v>0.43324324324324326</v>
      </c>
      <c r="AM325" s="271"/>
      <c r="AN325" s="271"/>
      <c r="AO325" s="148"/>
      <c r="AP325" s="148"/>
      <c r="AQ325" s="148"/>
      <c r="AR325" s="148"/>
      <c r="AS325" s="148"/>
      <c r="AT325" s="148"/>
      <c r="AU325" s="148"/>
      <c r="AV325" s="148"/>
      <c r="AW325" s="145">
        <v>0</v>
      </c>
      <c r="AX325" s="145">
        <v>0</v>
      </c>
      <c r="AY325" s="145">
        <v>1</v>
      </c>
      <c r="AZ325" s="145">
        <v>2</v>
      </c>
      <c r="BA325" s="145">
        <v>0</v>
      </c>
      <c r="BB325" s="145">
        <v>0</v>
      </c>
      <c r="BC325" s="145">
        <v>1113</v>
      </c>
      <c r="BD325" s="145">
        <v>1657</v>
      </c>
    </row>
    <row r="326" spans="1:56" x14ac:dyDescent="0.25">
      <c r="A326" s="9">
        <v>41895</v>
      </c>
      <c r="B326" s="149" t="s">
        <v>75</v>
      </c>
      <c r="C326" s="149" t="s">
        <v>86</v>
      </c>
      <c r="D326" s="150" t="s">
        <v>118</v>
      </c>
      <c r="E326" s="153">
        <v>39</v>
      </c>
      <c r="F326" s="153">
        <v>181</v>
      </c>
      <c r="G326" s="264">
        <v>173.11679077148437</v>
      </c>
      <c r="H326" s="264">
        <v>0.16249999403953552</v>
      </c>
      <c r="I326" s="264">
        <v>120546.578125</v>
      </c>
      <c r="J326" s="92">
        <v>0</v>
      </c>
      <c r="K326" s="153">
        <v>194783</v>
      </c>
      <c r="L326" s="264">
        <v>95.964225769042969</v>
      </c>
      <c r="M326" s="153">
        <v>156685</v>
      </c>
      <c r="N326" s="264">
        <v>6.3822319498285651E-4</v>
      </c>
      <c r="O326" s="153">
        <v>18896</v>
      </c>
      <c r="P326" s="264">
        <v>5.2921255119144917E-3</v>
      </c>
      <c r="Q326" s="153">
        <v>29494</v>
      </c>
      <c r="R326" s="264">
        <v>99.735542297363281</v>
      </c>
      <c r="S326" s="153">
        <v>110664</v>
      </c>
      <c r="T326" s="264">
        <v>99.891563415527344</v>
      </c>
      <c r="U326" s="264">
        <v>99.650718688964844</v>
      </c>
      <c r="V326" s="264">
        <v>99.598556518554688</v>
      </c>
      <c r="W326" s="264">
        <v>99.387184143066406</v>
      </c>
      <c r="X326" s="264">
        <v>99.490554809570313</v>
      </c>
      <c r="Y326" s="153">
        <v>150622</v>
      </c>
      <c r="Z326" s="264">
        <v>99.914352416992188</v>
      </c>
      <c r="AA326" s="153">
        <v>30166</v>
      </c>
      <c r="AB326" s="264">
        <v>99.6817626953125</v>
      </c>
      <c r="AC326" s="153">
        <v>18932</v>
      </c>
      <c r="AD326" s="264">
        <v>0.53877031803131104</v>
      </c>
      <c r="AE326" s="153">
        <v>1579</v>
      </c>
      <c r="AF326" s="264">
        <v>98.16339111328125</v>
      </c>
      <c r="AG326" s="153">
        <v>156388</v>
      </c>
      <c r="AH326" s="264">
        <v>0.18351791799068451</v>
      </c>
      <c r="AI326" s="153">
        <v>2565</v>
      </c>
      <c r="AJ326" s="264">
        <v>96.374267578125</v>
      </c>
      <c r="AK326" s="264">
        <v>1.8453258275985718</v>
      </c>
      <c r="AL326" s="264">
        <v>7.3355823755264282E-2</v>
      </c>
      <c r="AM326" s="264">
        <v>0</v>
      </c>
      <c r="AN326" s="264">
        <v>0</v>
      </c>
      <c r="AO326" s="92">
        <v>0</v>
      </c>
      <c r="AP326" s="92">
        <v>0</v>
      </c>
      <c r="AQ326" s="92">
        <v>0</v>
      </c>
      <c r="AR326" s="92">
        <v>0</v>
      </c>
      <c r="AS326" s="92">
        <v>0</v>
      </c>
      <c r="AT326" s="92">
        <v>0</v>
      </c>
      <c r="AU326" s="92">
        <v>0</v>
      </c>
      <c r="AV326" s="92">
        <v>0</v>
      </c>
      <c r="AW326" s="93">
        <v>0</v>
      </c>
      <c r="AX326" s="93">
        <v>0</v>
      </c>
      <c r="AY326" s="93">
        <v>4</v>
      </c>
      <c r="AZ326" s="93">
        <v>5</v>
      </c>
      <c r="BA326" s="93">
        <v>2</v>
      </c>
      <c r="BB326" s="93">
        <v>0</v>
      </c>
      <c r="BC326" s="153">
        <v>32</v>
      </c>
      <c r="BD326" s="153">
        <v>172</v>
      </c>
    </row>
    <row r="327" spans="1:56" x14ac:dyDescent="0.25">
      <c r="A327" s="9">
        <v>41895</v>
      </c>
      <c r="B327" s="149" t="s">
        <v>76</v>
      </c>
      <c r="C327" s="149" t="s">
        <v>86</v>
      </c>
      <c r="D327" s="150" t="s">
        <v>119</v>
      </c>
      <c r="E327" s="153">
        <v>52</v>
      </c>
      <c r="F327" s="153">
        <v>171</v>
      </c>
      <c r="G327" s="264">
        <v>60.424896240234375</v>
      </c>
      <c r="H327" s="264">
        <v>0.23330000042915344</v>
      </c>
      <c r="I327" s="264">
        <v>108351</v>
      </c>
      <c r="J327" s="92">
        <v>0</v>
      </c>
      <c r="K327" s="153">
        <v>78658</v>
      </c>
      <c r="L327" s="264">
        <v>86.338325500488281</v>
      </c>
      <c r="M327" s="153">
        <v>93753</v>
      </c>
      <c r="N327" s="264">
        <v>0</v>
      </c>
      <c r="O327" s="153">
        <v>5380</v>
      </c>
      <c r="P327" s="264">
        <v>0</v>
      </c>
      <c r="Q327" s="153">
        <v>10104</v>
      </c>
      <c r="R327" s="264">
        <v>99.910926818847656</v>
      </c>
      <c r="S327" s="153">
        <v>63702</v>
      </c>
      <c r="T327" s="264">
        <v>99.935638427734375</v>
      </c>
      <c r="U327" s="264">
        <v>99.75836181640625</v>
      </c>
      <c r="V327" s="264">
        <v>99.736541748046875</v>
      </c>
      <c r="W327" s="264">
        <v>99.669502258300781</v>
      </c>
      <c r="X327" s="264">
        <v>99.672348022460938</v>
      </c>
      <c r="Y327" s="153">
        <v>90810</v>
      </c>
      <c r="Z327" s="264">
        <v>99.92071533203125</v>
      </c>
      <c r="AA327" s="153">
        <v>18065</v>
      </c>
      <c r="AB327" s="264">
        <v>99.822860717773438</v>
      </c>
      <c r="AC327" s="153">
        <v>5380</v>
      </c>
      <c r="AD327" s="264">
        <v>0.53903347253799438</v>
      </c>
      <c r="AE327" s="153">
        <v>87</v>
      </c>
      <c r="AF327" s="264">
        <v>95.402297973632813</v>
      </c>
      <c r="AG327" s="153">
        <v>93610</v>
      </c>
      <c r="AH327" s="264">
        <v>0.186945840716362</v>
      </c>
      <c r="AI327" s="153">
        <v>790</v>
      </c>
      <c r="AJ327" s="264">
        <v>92.784812927246094</v>
      </c>
      <c r="AK327" s="264">
        <v>2.203394889831543</v>
      </c>
      <c r="AL327" s="264">
        <v>6.2739759683609009E-2</v>
      </c>
      <c r="AM327" s="264">
        <v>0</v>
      </c>
      <c r="AN327" s="264">
        <v>0</v>
      </c>
      <c r="AO327" s="92">
        <v>0</v>
      </c>
      <c r="AP327" s="92">
        <v>0</v>
      </c>
      <c r="AQ327" s="92">
        <v>0</v>
      </c>
      <c r="AR327" s="92">
        <v>0</v>
      </c>
      <c r="AS327" s="92">
        <v>0</v>
      </c>
      <c r="AT327" s="92">
        <v>0</v>
      </c>
      <c r="AU327" s="92">
        <v>0</v>
      </c>
      <c r="AV327" s="92">
        <v>0</v>
      </c>
      <c r="AW327" s="93">
        <v>0</v>
      </c>
      <c r="AX327" s="93">
        <v>0</v>
      </c>
      <c r="AY327" s="93">
        <v>0</v>
      </c>
      <c r="AZ327" s="93">
        <v>0</v>
      </c>
      <c r="BA327" s="93">
        <v>0</v>
      </c>
      <c r="BB327" s="93">
        <v>0</v>
      </c>
      <c r="BC327" s="153">
        <v>14</v>
      </c>
      <c r="BD327" s="153">
        <v>166</v>
      </c>
    </row>
    <row r="328" spans="1:56" x14ac:dyDescent="0.25">
      <c r="A328" s="9">
        <v>41895</v>
      </c>
      <c r="B328" s="149" t="s">
        <v>77</v>
      </c>
      <c r="C328" s="149" t="s">
        <v>86</v>
      </c>
      <c r="D328" s="150" t="s">
        <v>118</v>
      </c>
      <c r="E328" s="153">
        <v>65</v>
      </c>
      <c r="F328" s="153">
        <v>349</v>
      </c>
      <c r="G328" s="264">
        <v>106.60353088378906</v>
      </c>
      <c r="H328" s="264">
        <v>0.42930001020431519</v>
      </c>
      <c r="I328" s="264">
        <v>199786.484375</v>
      </c>
      <c r="J328" s="92">
        <v>0</v>
      </c>
      <c r="K328" s="153">
        <v>142081</v>
      </c>
      <c r="L328" s="264">
        <v>96.877838134765625</v>
      </c>
      <c r="M328" s="153">
        <v>137319</v>
      </c>
      <c r="N328" s="264">
        <v>0</v>
      </c>
      <c r="O328" s="153">
        <v>8411</v>
      </c>
      <c r="P328" s="264">
        <v>0</v>
      </c>
      <c r="Q328" s="153">
        <v>20549</v>
      </c>
      <c r="R328" s="264">
        <v>99.956199645996094</v>
      </c>
      <c r="S328" s="153">
        <v>86338</v>
      </c>
      <c r="T328" s="264">
        <v>99.961776733398438</v>
      </c>
      <c r="U328" s="264">
        <v>99.869216918945313</v>
      </c>
      <c r="V328" s="264">
        <v>99.913337707519531</v>
      </c>
      <c r="W328" s="264">
        <v>99.825477600097656</v>
      </c>
      <c r="X328" s="264">
        <v>99.875144958496094</v>
      </c>
      <c r="Y328" s="153">
        <v>172077</v>
      </c>
      <c r="Z328" s="264">
        <v>99.893653869628906</v>
      </c>
      <c r="AA328" s="153">
        <v>34918</v>
      </c>
      <c r="AB328" s="264">
        <v>99.882583618164063</v>
      </c>
      <c r="AC328" s="153">
        <v>8369</v>
      </c>
      <c r="AD328" s="264">
        <v>0.20313060283660889</v>
      </c>
      <c r="AE328" s="153">
        <v>419</v>
      </c>
      <c r="AF328" s="264">
        <v>97.852027893066406</v>
      </c>
      <c r="AG328" s="153">
        <v>137720</v>
      </c>
      <c r="AH328" s="264">
        <v>0.17717106640338898</v>
      </c>
      <c r="AI328" s="153">
        <v>807</v>
      </c>
      <c r="AJ328" s="264">
        <v>96.654273986816406</v>
      </c>
      <c r="AK328" s="264">
        <v>2.044748067855835</v>
      </c>
      <c r="AL328" s="264">
        <v>7.4450701475143433E-2</v>
      </c>
      <c r="AM328" s="264">
        <v>0</v>
      </c>
      <c r="AN328" s="264">
        <v>0</v>
      </c>
      <c r="AO328" s="92">
        <v>0</v>
      </c>
      <c r="AP328" s="92">
        <v>0</v>
      </c>
      <c r="AQ328" s="92">
        <v>0</v>
      </c>
      <c r="AR328" s="92">
        <v>0</v>
      </c>
      <c r="AS328" s="92">
        <v>0</v>
      </c>
      <c r="AT328" s="92">
        <v>0</v>
      </c>
      <c r="AU328" s="92">
        <v>0</v>
      </c>
      <c r="AV328" s="92">
        <v>0</v>
      </c>
      <c r="AW328" s="93">
        <v>0</v>
      </c>
      <c r="AX328" s="93">
        <v>0</v>
      </c>
      <c r="AY328" s="93">
        <v>0</v>
      </c>
      <c r="AZ328" s="93">
        <v>0</v>
      </c>
      <c r="BA328" s="93">
        <v>0</v>
      </c>
      <c r="BB328" s="93">
        <v>0</v>
      </c>
      <c r="BC328" s="153">
        <v>39</v>
      </c>
      <c r="BD328" s="153">
        <v>336</v>
      </c>
    </row>
    <row r="329" spans="1:56" x14ac:dyDescent="0.25">
      <c r="A329" s="9">
        <v>41895</v>
      </c>
      <c r="B329" s="149" t="s">
        <v>124</v>
      </c>
      <c r="C329" s="149" t="s">
        <v>86</v>
      </c>
      <c r="D329" s="150" t="s">
        <v>118</v>
      </c>
      <c r="E329" s="153">
        <v>42</v>
      </c>
      <c r="F329" s="153">
        <v>136</v>
      </c>
      <c r="G329" s="264">
        <v>38.842006683349609</v>
      </c>
      <c r="H329" s="264">
        <v>2.0800000056624413E-2</v>
      </c>
      <c r="I329" s="264">
        <v>70517.1640625</v>
      </c>
      <c r="J329" s="92">
        <v>0</v>
      </c>
      <c r="K329" s="153">
        <v>142081</v>
      </c>
      <c r="L329" s="264">
        <v>96.877838134765625</v>
      </c>
      <c r="M329" s="153">
        <v>58457</v>
      </c>
      <c r="N329" s="264">
        <v>0</v>
      </c>
      <c r="O329" s="153">
        <v>3543</v>
      </c>
      <c r="P329" s="264">
        <v>0</v>
      </c>
      <c r="Q329" s="153">
        <v>6661</v>
      </c>
      <c r="R329" s="264">
        <v>99.804832458496094</v>
      </c>
      <c r="S329" s="153">
        <v>44895</v>
      </c>
      <c r="T329" s="264">
        <v>99.922042846679688</v>
      </c>
      <c r="U329" s="264">
        <v>99.80242919921875</v>
      </c>
      <c r="V329" s="264">
        <v>99.868278503417969</v>
      </c>
      <c r="W329" s="264">
        <v>99.607650756835938</v>
      </c>
      <c r="X329" s="264">
        <v>99.790420532226563</v>
      </c>
      <c r="Y329" s="153">
        <v>63977</v>
      </c>
      <c r="Z329" s="264">
        <v>99.893714904785156</v>
      </c>
      <c r="AA329" s="153">
        <v>12085</v>
      </c>
      <c r="AB329" s="264">
        <v>99.82623291015625</v>
      </c>
      <c r="AC329" s="153">
        <v>3595</v>
      </c>
      <c r="AD329" s="264">
        <v>0.27816411852836609</v>
      </c>
      <c r="AE329" s="153">
        <v>277</v>
      </c>
      <c r="AF329" s="264">
        <v>98.555953979492187</v>
      </c>
      <c r="AG329" s="153">
        <v>58267</v>
      </c>
      <c r="AH329" s="264">
        <v>0.2866116464138031</v>
      </c>
      <c r="AI329" s="153">
        <v>790</v>
      </c>
      <c r="AJ329" s="264">
        <v>91.518989562988281</v>
      </c>
      <c r="AK329" s="264">
        <v>2.0996778011322021</v>
      </c>
      <c r="AL329" s="264">
        <v>7.4590481817722321E-2</v>
      </c>
      <c r="AM329" s="264">
        <v>0</v>
      </c>
      <c r="AN329" s="264">
        <v>0</v>
      </c>
      <c r="AO329" s="92">
        <v>0</v>
      </c>
      <c r="AP329" s="92">
        <v>0</v>
      </c>
      <c r="AQ329" s="92">
        <v>0</v>
      </c>
      <c r="AR329" s="92">
        <v>0</v>
      </c>
      <c r="AS329" s="92">
        <v>0</v>
      </c>
      <c r="AT329" s="92">
        <v>0</v>
      </c>
      <c r="AU329" s="92">
        <v>0</v>
      </c>
      <c r="AV329" s="92">
        <v>0</v>
      </c>
      <c r="AW329" s="93">
        <v>0</v>
      </c>
      <c r="AX329" s="93">
        <v>0</v>
      </c>
      <c r="AY329" s="93">
        <v>0</v>
      </c>
      <c r="AZ329" s="93">
        <v>0</v>
      </c>
      <c r="BA329" s="93">
        <v>0</v>
      </c>
      <c r="BB329" s="93">
        <v>0</v>
      </c>
      <c r="BC329" s="153">
        <v>17</v>
      </c>
      <c r="BD329" s="153">
        <v>130</v>
      </c>
    </row>
    <row r="330" spans="1:56" x14ac:dyDescent="0.25">
      <c r="A330" s="9">
        <v>41895</v>
      </c>
      <c r="B330" s="149" t="s">
        <v>78</v>
      </c>
      <c r="C330" s="149" t="s">
        <v>86</v>
      </c>
      <c r="D330" s="150" t="s">
        <v>118</v>
      </c>
      <c r="E330" s="153">
        <v>33</v>
      </c>
      <c r="F330" s="153">
        <v>106</v>
      </c>
      <c r="G330" s="264">
        <v>73.49139404296875</v>
      </c>
      <c r="H330" s="264">
        <v>0.49159997701644897</v>
      </c>
      <c r="I330" s="264">
        <v>71922.09375</v>
      </c>
      <c r="J330" s="92">
        <v>0</v>
      </c>
      <c r="K330" s="153">
        <v>86188</v>
      </c>
      <c r="L330" s="264">
        <v>101.00594329833984</v>
      </c>
      <c r="M330" s="153">
        <v>67656</v>
      </c>
      <c r="N330" s="264">
        <v>0</v>
      </c>
      <c r="O330" s="153">
        <v>6974</v>
      </c>
      <c r="P330" s="264">
        <v>0</v>
      </c>
      <c r="Q330" s="153">
        <v>14191</v>
      </c>
      <c r="R330" s="264">
        <v>99.852020263671875</v>
      </c>
      <c r="S330" s="153">
        <v>46866</v>
      </c>
      <c r="T330" s="264">
        <v>99.957328796386719</v>
      </c>
      <c r="U330" s="264">
        <v>99.856613159179688</v>
      </c>
      <c r="V330" s="264">
        <v>99.840370178222656</v>
      </c>
      <c r="W330" s="264">
        <v>99.708847045898437</v>
      </c>
      <c r="X330" s="264">
        <v>99.797767639160156</v>
      </c>
      <c r="Y330" s="153">
        <v>69261</v>
      </c>
      <c r="Z330" s="264">
        <v>99.877273559570313</v>
      </c>
      <c r="AA330" s="153">
        <v>11952</v>
      </c>
      <c r="AB330" s="264">
        <v>99.807563781738281</v>
      </c>
      <c r="AC330" s="153">
        <v>6946</v>
      </c>
      <c r="AD330" s="264">
        <v>0.46069681644439697</v>
      </c>
      <c r="AE330" s="153">
        <v>404</v>
      </c>
      <c r="AF330" s="264">
        <v>95.5445556640625</v>
      </c>
      <c r="AG330" s="153">
        <v>67684</v>
      </c>
      <c r="AH330" s="264">
        <v>0.2511671781539917</v>
      </c>
      <c r="AI330" s="153">
        <v>583</v>
      </c>
      <c r="AJ330" s="264">
        <v>95.540306091308594</v>
      </c>
      <c r="AK330" s="264">
        <v>2.1948525905609131</v>
      </c>
      <c r="AL330" s="264">
        <v>7.2267934679985046E-2</v>
      </c>
      <c r="AM330" s="264">
        <v>0</v>
      </c>
      <c r="AN330" s="264">
        <v>0</v>
      </c>
      <c r="AO330" s="92">
        <v>0</v>
      </c>
      <c r="AP330" s="92">
        <v>0</v>
      </c>
      <c r="AQ330" s="92">
        <v>0</v>
      </c>
      <c r="AR330" s="92">
        <v>0</v>
      </c>
      <c r="AS330" s="92">
        <v>0</v>
      </c>
      <c r="AT330" s="92">
        <v>0</v>
      </c>
      <c r="AU330" s="92">
        <v>0</v>
      </c>
      <c r="AV330" s="92">
        <v>0</v>
      </c>
      <c r="AW330" s="93">
        <v>0</v>
      </c>
      <c r="AX330" s="93">
        <v>0</v>
      </c>
      <c r="AY330" s="93">
        <v>0</v>
      </c>
      <c r="AZ330" s="93">
        <v>0</v>
      </c>
      <c r="BA330" s="93">
        <v>0</v>
      </c>
      <c r="BB330" s="93">
        <v>0</v>
      </c>
      <c r="BC330" s="153">
        <v>9</v>
      </c>
      <c r="BD330" s="153">
        <v>102</v>
      </c>
    </row>
    <row r="331" spans="1:56" x14ac:dyDescent="0.25">
      <c r="A331" s="9">
        <v>41895</v>
      </c>
      <c r="B331" s="149" t="s">
        <v>79</v>
      </c>
      <c r="C331" s="149" t="s">
        <v>86</v>
      </c>
      <c r="D331" s="150" t="s">
        <v>119</v>
      </c>
      <c r="E331" s="153">
        <v>77</v>
      </c>
      <c r="F331" s="153">
        <v>264</v>
      </c>
      <c r="G331" s="264">
        <v>67.670608520507813</v>
      </c>
      <c r="H331" s="264">
        <v>0.24579998850822449</v>
      </c>
      <c r="I331" s="264">
        <v>207374.109375</v>
      </c>
      <c r="J331" s="92">
        <v>0</v>
      </c>
      <c r="K331" s="153">
        <v>85598</v>
      </c>
      <c r="L331" s="264">
        <v>91.641159057617188</v>
      </c>
      <c r="M331" s="153">
        <v>161141</v>
      </c>
      <c r="N331" s="264">
        <v>0</v>
      </c>
      <c r="O331" s="153">
        <v>4900</v>
      </c>
      <c r="P331" s="264">
        <v>0</v>
      </c>
      <c r="Q331" s="153">
        <v>11081</v>
      </c>
      <c r="R331" s="264">
        <v>99.900733947753906</v>
      </c>
      <c r="S331" s="153">
        <v>104264</v>
      </c>
      <c r="T331" s="264">
        <v>99.906005859375</v>
      </c>
      <c r="U331" s="264">
        <v>99.285713195800781</v>
      </c>
      <c r="V331" s="264">
        <v>99.661788940429688</v>
      </c>
      <c r="W331" s="264">
        <v>99.187156677246094</v>
      </c>
      <c r="X331" s="264">
        <v>99.568115234375</v>
      </c>
      <c r="Y331" s="153">
        <v>169882</v>
      </c>
      <c r="Z331" s="264">
        <v>99.878738403320313</v>
      </c>
      <c r="AA331" s="153">
        <v>36129</v>
      </c>
      <c r="AB331" s="264">
        <v>99.784103393554688</v>
      </c>
      <c r="AC331" s="153">
        <v>4925</v>
      </c>
      <c r="AD331" s="264">
        <v>0.60913705825805664</v>
      </c>
      <c r="AE331" s="153">
        <v>351</v>
      </c>
      <c r="AF331" s="264">
        <v>97.150993347167969</v>
      </c>
      <c r="AG331" s="153">
        <v>160199</v>
      </c>
      <c r="AH331" s="264">
        <v>0.15668012201786041</v>
      </c>
      <c r="AI331" s="153">
        <v>1638</v>
      </c>
      <c r="AJ331" s="264">
        <v>97.924301147460938</v>
      </c>
      <c r="AK331" s="264">
        <v>1.8098520040512085</v>
      </c>
      <c r="AL331" s="264">
        <v>7.3746629059314728E-2</v>
      </c>
      <c r="AM331" s="264">
        <v>0</v>
      </c>
      <c r="AN331" s="264">
        <v>0</v>
      </c>
      <c r="AO331" s="92">
        <v>0</v>
      </c>
      <c r="AP331" s="92">
        <v>0</v>
      </c>
      <c r="AQ331" s="92">
        <v>0</v>
      </c>
      <c r="AR331" s="92">
        <v>0</v>
      </c>
      <c r="AS331" s="92">
        <v>0</v>
      </c>
      <c r="AT331" s="92">
        <v>0</v>
      </c>
      <c r="AU331" s="92">
        <v>0</v>
      </c>
      <c r="AV331" s="92">
        <v>0</v>
      </c>
      <c r="AW331" s="93">
        <v>0</v>
      </c>
      <c r="AX331" s="93">
        <v>0</v>
      </c>
      <c r="AY331" s="93">
        <v>0</v>
      </c>
      <c r="AZ331" s="93">
        <v>0</v>
      </c>
      <c r="BA331" s="93">
        <v>0</v>
      </c>
      <c r="BB331" s="93">
        <v>0</v>
      </c>
      <c r="BC331" s="153">
        <v>50</v>
      </c>
      <c r="BD331" s="153">
        <v>256</v>
      </c>
    </row>
    <row r="332" spans="1:56" x14ac:dyDescent="0.25">
      <c r="A332" s="9">
        <v>41895</v>
      </c>
      <c r="B332" s="149" t="s">
        <v>80</v>
      </c>
      <c r="C332" s="149" t="s">
        <v>86</v>
      </c>
      <c r="D332" s="150" t="s">
        <v>119</v>
      </c>
      <c r="E332" s="153">
        <v>57</v>
      </c>
      <c r="F332" s="153">
        <v>180</v>
      </c>
      <c r="G332" s="264">
        <v>46.058399200439453</v>
      </c>
      <c r="H332" s="264">
        <v>0.23330000042915344</v>
      </c>
      <c r="I332" s="264">
        <v>124358.859375</v>
      </c>
      <c r="J332" s="92">
        <v>0</v>
      </c>
      <c r="K332" s="153">
        <v>53823</v>
      </c>
      <c r="L332" s="264">
        <v>88.584808349609375</v>
      </c>
      <c r="M332" s="153">
        <v>87210</v>
      </c>
      <c r="N332" s="264">
        <v>0</v>
      </c>
      <c r="O332" s="153">
        <v>3633</v>
      </c>
      <c r="P332" s="264">
        <v>0</v>
      </c>
      <c r="Q332" s="153">
        <v>6898</v>
      </c>
      <c r="R332" s="264">
        <v>99.942008972167969</v>
      </c>
      <c r="S332" s="153">
        <v>56736</v>
      </c>
      <c r="T332" s="264">
        <v>99.964752197265625</v>
      </c>
      <c r="U332" s="264">
        <v>99.724746704101563</v>
      </c>
      <c r="V332" s="264">
        <v>99.777549743652344</v>
      </c>
      <c r="W332" s="264">
        <v>99.666915893554688</v>
      </c>
      <c r="X332" s="264">
        <v>99.742378234863281</v>
      </c>
      <c r="Y332" s="153">
        <v>92040</v>
      </c>
      <c r="Z332" s="264">
        <v>99.909820556640625</v>
      </c>
      <c r="AA332" s="153">
        <v>18458</v>
      </c>
      <c r="AB332" s="264">
        <v>99.875389099121094</v>
      </c>
      <c r="AC332" s="153">
        <v>3626</v>
      </c>
      <c r="AD332" s="264">
        <v>0.30336457490921021</v>
      </c>
      <c r="AE332" s="153">
        <v>184</v>
      </c>
      <c r="AF332" s="264">
        <v>100</v>
      </c>
      <c r="AG332" s="153">
        <v>87232</v>
      </c>
      <c r="AH332" s="264">
        <v>0.16966250538825989</v>
      </c>
      <c r="AI332" s="153">
        <v>727</v>
      </c>
      <c r="AJ332" s="264">
        <v>96.286109924316406</v>
      </c>
      <c r="AK332" s="264">
        <v>1.9992944002151489</v>
      </c>
      <c r="AL332" s="264">
        <v>7.8481115400791168E-2</v>
      </c>
      <c r="AM332" s="264">
        <v>0</v>
      </c>
      <c r="AN332" s="264">
        <v>0</v>
      </c>
      <c r="AO332" s="92">
        <v>0</v>
      </c>
      <c r="AP332" s="92">
        <v>0</v>
      </c>
      <c r="AQ332" s="92">
        <v>0</v>
      </c>
      <c r="AR332" s="92">
        <v>0</v>
      </c>
      <c r="AS332" s="92">
        <v>0</v>
      </c>
      <c r="AT332" s="92">
        <v>0</v>
      </c>
      <c r="AU332" s="92">
        <v>0</v>
      </c>
      <c r="AV332" s="92">
        <v>0</v>
      </c>
      <c r="AW332" s="93">
        <v>0</v>
      </c>
      <c r="AX332" s="93">
        <v>0</v>
      </c>
      <c r="AY332" s="93">
        <v>0</v>
      </c>
      <c r="AZ332" s="93">
        <v>0</v>
      </c>
      <c r="BA332" s="93">
        <v>0</v>
      </c>
      <c r="BB332" s="93">
        <v>0</v>
      </c>
      <c r="BC332" s="153">
        <v>25</v>
      </c>
      <c r="BD332" s="153">
        <v>175</v>
      </c>
    </row>
    <row r="333" spans="1:56" x14ac:dyDescent="0.25">
      <c r="A333" s="9">
        <v>41895</v>
      </c>
      <c r="B333" s="149" t="s">
        <v>81</v>
      </c>
      <c r="C333" s="149" t="s">
        <v>86</v>
      </c>
      <c r="D333" s="150" t="s">
        <v>119</v>
      </c>
      <c r="E333" s="153">
        <v>40</v>
      </c>
      <c r="F333" s="153">
        <v>136</v>
      </c>
      <c r="G333" s="264">
        <v>42.217002868652344</v>
      </c>
      <c r="H333" s="264">
        <v>4.19999985024333E-3</v>
      </c>
      <c r="I333" s="264">
        <v>115722.3828125</v>
      </c>
      <c r="J333" s="92">
        <v>0</v>
      </c>
      <c r="K333" s="153">
        <v>119938</v>
      </c>
      <c r="L333" s="264">
        <v>89.611297607421875</v>
      </c>
      <c r="M333" s="153">
        <v>71741</v>
      </c>
      <c r="N333" s="264">
        <v>0</v>
      </c>
      <c r="O333" s="153">
        <v>3618</v>
      </c>
      <c r="P333" s="264">
        <v>0</v>
      </c>
      <c r="Q333" s="153">
        <v>7898</v>
      </c>
      <c r="R333" s="264">
        <v>99.835403442382812</v>
      </c>
      <c r="S333" s="153">
        <v>46876</v>
      </c>
      <c r="T333" s="264">
        <v>99.959465026855469</v>
      </c>
      <c r="U333" s="264">
        <v>99.668327331542969</v>
      </c>
      <c r="V333" s="264">
        <v>99.735160827636719</v>
      </c>
      <c r="W333" s="264">
        <v>99.504280090332031</v>
      </c>
      <c r="X333" s="264">
        <v>99.694732666015625</v>
      </c>
      <c r="Y333" s="153">
        <v>85166</v>
      </c>
      <c r="Z333" s="264">
        <v>99.910758972167969</v>
      </c>
      <c r="AA333" s="153">
        <v>19947</v>
      </c>
      <c r="AB333" s="264">
        <v>99.88970947265625</v>
      </c>
      <c r="AC333" s="153">
        <v>3621</v>
      </c>
      <c r="AD333" s="264">
        <v>0.22093343734741211</v>
      </c>
      <c r="AE333" s="153">
        <v>215</v>
      </c>
      <c r="AF333" s="264">
        <v>99.069770812988281</v>
      </c>
      <c r="AG333" s="153">
        <v>71382</v>
      </c>
      <c r="AH333" s="264">
        <v>0.23115071654319763</v>
      </c>
      <c r="AI333" s="153">
        <v>518</v>
      </c>
      <c r="AJ333" s="264">
        <v>92.471038818359375</v>
      </c>
      <c r="AK333" s="264">
        <v>1.6715703010559082</v>
      </c>
      <c r="AL333" s="264">
        <v>7.6097793877124786E-2</v>
      </c>
      <c r="AM333" s="264">
        <v>0</v>
      </c>
      <c r="AN333" s="264">
        <v>0</v>
      </c>
      <c r="AO333" s="92">
        <v>0</v>
      </c>
      <c r="AP333" s="92">
        <v>0</v>
      </c>
      <c r="AQ333" s="92">
        <v>0</v>
      </c>
      <c r="AR333" s="92">
        <v>0</v>
      </c>
      <c r="AS333" s="92">
        <v>0</v>
      </c>
      <c r="AT333" s="92">
        <v>0</v>
      </c>
      <c r="AU333" s="92">
        <v>0</v>
      </c>
      <c r="AV333" s="92">
        <v>0</v>
      </c>
      <c r="AW333" s="93">
        <v>0</v>
      </c>
      <c r="AX333" s="93">
        <v>0</v>
      </c>
      <c r="AY333" s="93">
        <v>0</v>
      </c>
      <c r="AZ333" s="93">
        <v>0</v>
      </c>
      <c r="BA333" s="93">
        <v>0</v>
      </c>
      <c r="BB333" s="93">
        <v>0</v>
      </c>
      <c r="BC333" s="153">
        <v>10</v>
      </c>
      <c r="BD333" s="153">
        <v>133</v>
      </c>
    </row>
    <row r="334" spans="1:56" x14ac:dyDescent="0.25">
      <c r="A334" s="9">
        <v>41895</v>
      </c>
      <c r="B334" s="149" t="s">
        <v>125</v>
      </c>
      <c r="C334" s="149" t="s">
        <v>86</v>
      </c>
      <c r="D334" s="150" t="s">
        <v>119</v>
      </c>
      <c r="E334" s="153">
        <v>16</v>
      </c>
      <c r="F334" s="153">
        <v>61</v>
      </c>
      <c r="G334" s="264">
        <v>47.996395111083984</v>
      </c>
      <c r="H334" s="264">
        <v>8.39999970048666E-3</v>
      </c>
      <c r="I334" s="264">
        <v>57176.11328125</v>
      </c>
      <c r="J334" s="92">
        <v>0</v>
      </c>
      <c r="K334" s="153">
        <v>119938</v>
      </c>
      <c r="L334" s="264">
        <v>89.611297607421875</v>
      </c>
      <c r="M334" s="153">
        <v>57394</v>
      </c>
      <c r="N334" s="264">
        <v>0</v>
      </c>
      <c r="O334" s="153">
        <v>4504</v>
      </c>
      <c r="P334" s="264">
        <v>0</v>
      </c>
      <c r="Q334" s="153">
        <v>6918</v>
      </c>
      <c r="R334" s="264">
        <v>99.132698059082031</v>
      </c>
      <c r="S334" s="153">
        <v>35043</v>
      </c>
      <c r="T334" s="264">
        <v>99.046882629394531</v>
      </c>
      <c r="U334" s="264">
        <v>99.733573913574219</v>
      </c>
      <c r="V334" s="264">
        <v>99.832733154296875</v>
      </c>
      <c r="W334" s="264">
        <v>98.868583679199219</v>
      </c>
      <c r="X334" s="264">
        <v>98.881210327148438</v>
      </c>
      <c r="Y334" s="153">
        <v>48237</v>
      </c>
      <c r="Z334" s="264">
        <v>99.933662414550781</v>
      </c>
      <c r="AA334" s="153">
        <v>10256</v>
      </c>
      <c r="AB334" s="264">
        <v>99.88299560546875</v>
      </c>
      <c r="AC334" s="153">
        <v>4568</v>
      </c>
      <c r="AD334" s="264">
        <v>0.24080561101436615</v>
      </c>
      <c r="AE334" s="153">
        <v>221</v>
      </c>
      <c r="AF334" s="264">
        <v>96.380088806152344</v>
      </c>
      <c r="AG334" s="153">
        <v>55559</v>
      </c>
      <c r="AH334" s="264">
        <v>0.13319174945354462</v>
      </c>
      <c r="AI334" s="153">
        <v>520</v>
      </c>
      <c r="AJ334" s="264">
        <v>89.615386962890625</v>
      </c>
      <c r="AK334" s="264">
        <v>2.1429393291473389</v>
      </c>
      <c r="AL334" s="264">
        <v>7.9485237598419189E-2</v>
      </c>
      <c r="AM334" s="264">
        <v>0</v>
      </c>
      <c r="AN334" s="264">
        <v>0</v>
      </c>
      <c r="AO334" s="92">
        <v>0</v>
      </c>
      <c r="AP334" s="92">
        <v>0</v>
      </c>
      <c r="AQ334" s="92">
        <v>0</v>
      </c>
      <c r="AR334" s="92">
        <v>0</v>
      </c>
      <c r="AS334" s="92">
        <v>0</v>
      </c>
      <c r="AT334" s="92">
        <v>0</v>
      </c>
      <c r="AU334" s="92">
        <v>0</v>
      </c>
      <c r="AV334" s="92">
        <v>0</v>
      </c>
      <c r="AW334" s="93">
        <v>0</v>
      </c>
      <c r="AX334" s="93">
        <v>0</v>
      </c>
      <c r="AY334" s="93">
        <v>0</v>
      </c>
      <c r="AZ334" s="93">
        <v>0</v>
      </c>
      <c r="BA334" s="93">
        <v>0</v>
      </c>
      <c r="BB334" s="93">
        <v>0</v>
      </c>
      <c r="BC334" s="153">
        <v>4</v>
      </c>
      <c r="BD334" s="153">
        <v>58</v>
      </c>
    </row>
    <row r="335" spans="1:56" x14ac:dyDescent="0.25">
      <c r="A335" s="9">
        <v>41895</v>
      </c>
      <c r="B335" s="151" t="s">
        <v>82</v>
      </c>
      <c r="C335" s="151" t="s">
        <v>86</v>
      </c>
      <c r="D335" s="152" t="s">
        <v>120</v>
      </c>
      <c r="E335" s="160">
        <v>51</v>
      </c>
      <c r="F335" s="160">
        <v>166</v>
      </c>
      <c r="G335" s="266">
        <v>46.870803833007813</v>
      </c>
      <c r="H335" s="266">
        <v>4.19999985024333E-3</v>
      </c>
      <c r="I335" s="266">
        <v>119641.453125</v>
      </c>
      <c r="J335" s="157">
        <v>0</v>
      </c>
      <c r="K335" s="160">
        <v>63040</v>
      </c>
      <c r="L335" s="266">
        <v>88.508880615234375</v>
      </c>
      <c r="M335" s="160">
        <v>55872</v>
      </c>
      <c r="N335" s="266">
        <v>0</v>
      </c>
      <c r="O335" s="160">
        <v>4825</v>
      </c>
      <c r="P335" s="266">
        <v>0</v>
      </c>
      <c r="Q335" s="160">
        <v>9363</v>
      </c>
      <c r="R335" s="266">
        <v>99.96795654296875</v>
      </c>
      <c r="S335" s="160">
        <v>38502</v>
      </c>
      <c r="T335" s="266">
        <v>99.914291381835938</v>
      </c>
      <c r="U335" s="266">
        <v>99.772018432617188</v>
      </c>
      <c r="V335" s="266">
        <v>99.833549499511719</v>
      </c>
      <c r="W335" s="266">
        <v>99.74005126953125</v>
      </c>
      <c r="X335" s="266">
        <v>99.74798583984375</v>
      </c>
      <c r="Y335" s="160">
        <v>53242</v>
      </c>
      <c r="Z335" s="266">
        <v>99.930503845214844</v>
      </c>
      <c r="AA335" s="160">
        <v>10690</v>
      </c>
      <c r="AB335" s="266">
        <v>99.766136169433594</v>
      </c>
      <c r="AC335" s="160">
        <v>4834</v>
      </c>
      <c r="AD335" s="266">
        <v>0.2482416182756424</v>
      </c>
      <c r="AE335" s="160">
        <v>371</v>
      </c>
      <c r="AF335" s="266">
        <v>98.921829223632813</v>
      </c>
      <c r="AG335" s="160">
        <v>55972</v>
      </c>
      <c r="AH335" s="266">
        <v>0.28764382004737854</v>
      </c>
      <c r="AI335" s="160">
        <v>525</v>
      </c>
      <c r="AJ335" s="266">
        <v>93.904762268066406</v>
      </c>
      <c r="AK335" s="266">
        <v>2.2251977920532227</v>
      </c>
      <c r="AL335" s="266">
        <v>7.1287363767623901E-2</v>
      </c>
      <c r="AM335" s="266">
        <v>0</v>
      </c>
      <c r="AN335" s="266">
        <v>0</v>
      </c>
      <c r="AO335" s="157">
        <v>0</v>
      </c>
      <c r="AP335" s="157">
        <v>0</v>
      </c>
      <c r="AQ335" s="157">
        <v>0</v>
      </c>
      <c r="AR335" s="157">
        <v>0</v>
      </c>
      <c r="AS335" s="157">
        <v>0</v>
      </c>
      <c r="AT335" s="157">
        <v>0</v>
      </c>
      <c r="AU335" s="157">
        <v>0</v>
      </c>
      <c r="AV335" s="157">
        <v>0</v>
      </c>
      <c r="AW335" s="159">
        <v>0</v>
      </c>
      <c r="AX335" s="159">
        <v>0</v>
      </c>
      <c r="AY335" s="159">
        <v>1</v>
      </c>
      <c r="AZ335" s="159">
        <v>1</v>
      </c>
      <c r="BA335" s="159">
        <v>0</v>
      </c>
      <c r="BB335" s="159">
        <v>0</v>
      </c>
      <c r="BC335" s="160">
        <v>19</v>
      </c>
      <c r="BD335" s="160">
        <v>160</v>
      </c>
    </row>
    <row r="336" spans="1:56" x14ac:dyDescent="0.25">
      <c r="A336" s="9">
        <v>41895</v>
      </c>
      <c r="B336" s="151" t="s">
        <v>83</v>
      </c>
      <c r="C336" s="151" t="s">
        <v>86</v>
      </c>
      <c r="D336" s="152" t="s">
        <v>120</v>
      </c>
      <c r="E336" s="160">
        <v>46</v>
      </c>
      <c r="F336" s="160">
        <v>141</v>
      </c>
      <c r="G336" s="266">
        <v>21.120899200439453</v>
      </c>
      <c r="H336" s="266">
        <v>0</v>
      </c>
      <c r="I336" s="266">
        <v>103098.78125</v>
      </c>
      <c r="J336" s="157">
        <v>0</v>
      </c>
      <c r="K336" s="160">
        <v>35225</v>
      </c>
      <c r="L336" s="266">
        <v>81.709014892578125</v>
      </c>
      <c r="M336" s="160">
        <v>153570</v>
      </c>
      <c r="N336" s="266">
        <v>0</v>
      </c>
      <c r="O336" s="160">
        <v>3938</v>
      </c>
      <c r="P336" s="266">
        <v>0</v>
      </c>
      <c r="Q336" s="160">
        <v>3849</v>
      </c>
      <c r="R336" s="266">
        <v>100</v>
      </c>
      <c r="S336" s="160">
        <v>27078</v>
      </c>
      <c r="T336" s="266">
        <v>99.900291442871094</v>
      </c>
      <c r="U336" s="266">
        <v>99.672134399414063</v>
      </c>
      <c r="V336" s="266">
        <v>99.789726257324219</v>
      </c>
      <c r="W336" s="266">
        <v>99.672134399414063</v>
      </c>
      <c r="X336" s="266">
        <v>99.690223693847656</v>
      </c>
      <c r="Y336" s="160">
        <v>48479</v>
      </c>
      <c r="Z336" s="266">
        <v>99.921615600585937</v>
      </c>
      <c r="AA336" s="160">
        <v>12694</v>
      </c>
      <c r="AB336" s="266">
        <v>99.8818359375</v>
      </c>
      <c r="AC336" s="160">
        <v>1793</v>
      </c>
      <c r="AD336" s="266">
        <v>0.44617959856987</v>
      </c>
      <c r="AE336" s="160">
        <v>132</v>
      </c>
      <c r="AF336" s="266">
        <v>98.484848022460938</v>
      </c>
      <c r="AG336" s="160">
        <v>44324</v>
      </c>
      <c r="AH336" s="266">
        <v>0.28427037596702576</v>
      </c>
      <c r="AI336" s="160">
        <v>282</v>
      </c>
      <c r="AJ336" s="266">
        <v>93.617019653320313</v>
      </c>
      <c r="AK336" s="266">
        <v>2.0345337390899658</v>
      </c>
      <c r="AL336" s="266">
        <v>8.4340445697307587E-2</v>
      </c>
      <c r="AM336" s="266">
        <v>0</v>
      </c>
      <c r="AN336" s="266">
        <v>0</v>
      </c>
      <c r="AO336" s="157">
        <v>0</v>
      </c>
      <c r="AP336" s="157">
        <v>0</v>
      </c>
      <c r="AQ336" s="157">
        <v>0</v>
      </c>
      <c r="AR336" s="157">
        <v>0</v>
      </c>
      <c r="AS336" s="157">
        <v>0</v>
      </c>
      <c r="AT336" s="157">
        <v>0</v>
      </c>
      <c r="AU336" s="157">
        <v>0</v>
      </c>
      <c r="AV336" s="157">
        <v>0</v>
      </c>
      <c r="AW336" s="159">
        <v>0</v>
      </c>
      <c r="AX336" s="159">
        <v>0</v>
      </c>
      <c r="AY336" s="159">
        <v>0</v>
      </c>
      <c r="AZ336" s="159">
        <v>0</v>
      </c>
      <c r="BA336" s="159">
        <v>0</v>
      </c>
      <c r="BB336" s="159">
        <v>0</v>
      </c>
      <c r="BC336" s="160">
        <v>25</v>
      </c>
      <c r="BD336" s="160">
        <v>135</v>
      </c>
    </row>
    <row r="337" spans="1:56" x14ac:dyDescent="0.25">
      <c r="A337" s="9">
        <v>41895</v>
      </c>
      <c r="B337" s="117" t="s">
        <v>85</v>
      </c>
      <c r="C337" s="117" t="s">
        <v>86</v>
      </c>
      <c r="D337" s="121">
        <v>3</v>
      </c>
      <c r="E337" s="89">
        <v>133</v>
      </c>
      <c r="F337" s="89">
        <v>431</v>
      </c>
      <c r="G337" s="263">
        <v>49.362400054931641</v>
      </c>
      <c r="H337" s="263">
        <v>8.2999998703598976E-3</v>
      </c>
      <c r="I337" s="263">
        <v>370566.21875</v>
      </c>
      <c r="J337" s="88">
        <v>0</v>
      </c>
      <c r="K337" s="89">
        <v>53254</v>
      </c>
      <c r="L337" s="263">
        <v>113.73793792724609</v>
      </c>
      <c r="M337" s="124">
        <v>150564</v>
      </c>
      <c r="N337" s="248">
        <v>0</v>
      </c>
      <c r="O337" s="124">
        <v>3851</v>
      </c>
      <c r="P337" s="248">
        <v>0</v>
      </c>
      <c r="Q337" s="124">
        <v>12728</v>
      </c>
      <c r="R337" s="248">
        <v>99.850723266601563</v>
      </c>
      <c r="S337" s="124">
        <v>103391</v>
      </c>
      <c r="T337" s="248">
        <v>99.912948608398438</v>
      </c>
      <c r="U337" s="248">
        <v>99.662422180175781</v>
      </c>
      <c r="V337" s="248">
        <v>99.886428833007812</v>
      </c>
      <c r="W337" s="248">
        <v>99.513648986816406</v>
      </c>
      <c r="X337" s="248">
        <v>99.799476623535156</v>
      </c>
      <c r="Y337" s="124">
        <v>256254</v>
      </c>
      <c r="Z337" s="248">
        <v>99.885658264160156</v>
      </c>
      <c r="AA337" s="124">
        <v>54203</v>
      </c>
      <c r="AB337" s="248">
        <v>99.745399475097656</v>
      </c>
      <c r="AC337" s="124">
        <v>3885</v>
      </c>
      <c r="AD337" s="248">
        <v>0.54054051637649536</v>
      </c>
      <c r="AE337" s="124">
        <v>245</v>
      </c>
      <c r="AF337" s="248">
        <v>98.367347717285156</v>
      </c>
      <c r="AG337" s="124">
        <v>151110</v>
      </c>
      <c r="AH337" s="248">
        <v>0.28720799088478088</v>
      </c>
      <c r="AI337" s="124">
        <v>1262</v>
      </c>
      <c r="AJ337" s="248">
        <v>97.147384643554687</v>
      </c>
      <c r="AK337" s="248">
        <v>1.7839844226837158</v>
      </c>
      <c r="AL337" s="248">
        <v>7.6549850404262543E-2</v>
      </c>
      <c r="AM337" s="269">
        <v>0</v>
      </c>
      <c r="AN337" s="269">
        <v>0</v>
      </c>
      <c r="AO337" s="119">
        <v>0</v>
      </c>
      <c r="AP337" s="119">
        <v>0</v>
      </c>
      <c r="AQ337" s="119">
        <v>0</v>
      </c>
      <c r="AR337" s="119">
        <v>0</v>
      </c>
      <c r="AS337" s="119">
        <v>0</v>
      </c>
      <c r="AT337" s="119">
        <v>0</v>
      </c>
      <c r="AU337" s="119">
        <v>0</v>
      </c>
      <c r="AV337" s="119">
        <v>0</v>
      </c>
      <c r="AW337" s="124">
        <v>0</v>
      </c>
      <c r="AX337" s="124">
        <v>0</v>
      </c>
      <c r="AY337" s="124">
        <v>0</v>
      </c>
      <c r="AZ337" s="124">
        <v>0</v>
      </c>
      <c r="BA337" s="124">
        <v>0</v>
      </c>
      <c r="BB337" s="124">
        <v>1</v>
      </c>
      <c r="BC337" s="124">
        <v>63</v>
      </c>
      <c r="BD337" s="124">
        <v>416</v>
      </c>
    </row>
    <row r="338" spans="1:56" x14ac:dyDescent="0.25">
      <c r="A338" s="9">
        <v>41895</v>
      </c>
      <c r="B338" s="118" t="s">
        <v>84</v>
      </c>
      <c r="C338" s="118" t="s">
        <v>87</v>
      </c>
      <c r="D338" s="122">
        <v>2</v>
      </c>
      <c r="E338" s="153">
        <v>194</v>
      </c>
      <c r="F338" s="153">
        <v>581</v>
      </c>
      <c r="G338" s="264">
        <v>69.118880927999953</v>
      </c>
      <c r="H338" s="264">
        <v>0.2240722108</v>
      </c>
      <c r="I338" s="264">
        <v>701460.30030471261</v>
      </c>
      <c r="J338" s="91">
        <v>65535</v>
      </c>
      <c r="K338" s="153">
        <v>144165</v>
      </c>
      <c r="L338" s="264">
        <v>90.586479187011719</v>
      </c>
      <c r="M338" s="133">
        <v>341487</v>
      </c>
      <c r="N338" s="267">
        <v>0</v>
      </c>
      <c r="O338" s="133">
        <v>4525</v>
      </c>
      <c r="P338" s="267">
        <v>0</v>
      </c>
      <c r="Q338" s="133">
        <v>3794</v>
      </c>
      <c r="R338" s="267">
        <v>99.947285187137595</v>
      </c>
      <c r="S338" s="133">
        <v>267386</v>
      </c>
      <c r="T338" s="267">
        <v>99.962226892956252</v>
      </c>
      <c r="U338" s="267">
        <v>99.712707182320443</v>
      </c>
      <c r="V338" s="267">
        <v>99.804092103066878</v>
      </c>
      <c r="W338" s="267">
        <v>99.660143815329249</v>
      </c>
      <c r="X338" s="267">
        <v>99.766392996522754</v>
      </c>
      <c r="Y338" s="133">
        <v>1232778</v>
      </c>
      <c r="Z338" s="267">
        <v>99.883271765070432</v>
      </c>
      <c r="AA338" s="133">
        <v>544</v>
      </c>
      <c r="AB338" s="267">
        <v>88.419117647058826</v>
      </c>
      <c r="AC338" s="133">
        <v>3924</v>
      </c>
      <c r="AD338" s="267">
        <v>0.38226299694189603</v>
      </c>
      <c r="AE338" s="133">
        <v>611</v>
      </c>
      <c r="AF338" s="267">
        <v>98.854337152209496</v>
      </c>
      <c r="AG338" s="133">
        <v>339086</v>
      </c>
      <c r="AH338" s="267">
        <v>0.14244174044342733</v>
      </c>
      <c r="AI338" s="133">
        <v>1180</v>
      </c>
      <c r="AJ338" s="267">
        <v>95.762711864406782</v>
      </c>
      <c r="AK338" s="267">
        <v>3.9618744243386206</v>
      </c>
      <c r="AL338" s="267">
        <v>0.43324324324324326</v>
      </c>
      <c r="AM338" s="270">
        <v>0</v>
      </c>
      <c r="AN338" s="270">
        <v>0</v>
      </c>
      <c r="AO338" s="120">
        <v>0</v>
      </c>
      <c r="AP338" s="120">
        <v>0</v>
      </c>
      <c r="AQ338" s="120">
        <v>0</v>
      </c>
      <c r="AR338" s="120">
        <v>0</v>
      </c>
      <c r="AS338" s="120">
        <v>0</v>
      </c>
      <c r="AT338" s="120">
        <v>0</v>
      </c>
      <c r="AU338" s="120">
        <v>0</v>
      </c>
      <c r="AV338" s="120">
        <v>0</v>
      </c>
      <c r="AW338" s="133">
        <v>0</v>
      </c>
      <c r="AX338" s="133">
        <v>0</v>
      </c>
      <c r="AY338" s="133">
        <v>1</v>
      </c>
      <c r="AZ338" s="133">
        <v>2</v>
      </c>
      <c r="BA338" s="133">
        <v>0</v>
      </c>
      <c r="BB338" s="133">
        <v>0</v>
      </c>
      <c r="BC338" s="133">
        <v>1113</v>
      </c>
      <c r="BD338" s="133">
        <v>1657</v>
      </c>
    </row>
    <row r="339" spans="1:56" x14ac:dyDescent="0.25">
      <c r="A339" s="9">
        <v>41894</v>
      </c>
      <c r="B339" s="117" t="s">
        <v>17</v>
      </c>
      <c r="C339" s="117"/>
      <c r="D339" s="121">
        <v>4</v>
      </c>
      <c r="E339" s="89">
        <v>845</v>
      </c>
      <c r="F339" s="89">
        <v>2887</v>
      </c>
      <c r="G339" s="263">
        <v>883.80681594848636</v>
      </c>
      <c r="H339" s="263">
        <v>1.0558000199869275</v>
      </c>
      <c r="I339" s="263">
        <v>2140058.2396490504</v>
      </c>
      <c r="J339" s="88"/>
      <c r="K339" s="89">
        <v>1318772</v>
      </c>
      <c r="L339" s="263">
        <v>93.571822707699965</v>
      </c>
      <c r="M339" s="124">
        <v>1629912</v>
      </c>
      <c r="N339" s="248">
        <v>6.1353007331644793E-5</v>
      </c>
      <c r="O339" s="124">
        <v>78958</v>
      </c>
      <c r="P339" s="248">
        <v>2.5329921880075521E-2</v>
      </c>
      <c r="Q339" s="124">
        <v>148200</v>
      </c>
      <c r="R339" s="248">
        <v>99.665991738611567</v>
      </c>
      <c r="S339" s="124">
        <v>1076618</v>
      </c>
      <c r="T339" s="248">
        <v>99.88993254219686</v>
      </c>
      <c r="U339" s="248">
        <v>99.615451416964106</v>
      </c>
      <c r="V339" s="248">
        <v>99.774165660735761</v>
      </c>
      <c r="W339" s="248">
        <v>99.282727579612057</v>
      </c>
      <c r="X339" s="248">
        <v>99.664346773048692</v>
      </c>
      <c r="Y339" s="124">
        <v>3073286</v>
      </c>
      <c r="Z339" s="248">
        <v>99.890182681601658</v>
      </c>
      <c r="AA339" s="124">
        <v>299275</v>
      </c>
      <c r="AB339" s="248">
        <v>99.813549666133468</v>
      </c>
      <c r="AC339" s="124">
        <v>76303</v>
      </c>
      <c r="AD339" s="248">
        <v>0.41413837190204189</v>
      </c>
      <c r="AE339" s="124">
        <v>5370</v>
      </c>
      <c r="AF339" s="248">
        <v>97.783985699133282</v>
      </c>
      <c r="AG339" s="124">
        <v>1519332</v>
      </c>
      <c r="AH339" s="248">
        <v>0.18396242578705138</v>
      </c>
      <c r="AI339" s="124">
        <v>13340</v>
      </c>
      <c r="AJ339" s="248">
        <v>95.427286426023741</v>
      </c>
      <c r="AK339" s="248">
        <v>2.0158076421943485</v>
      </c>
      <c r="AL339" s="248">
        <v>8.9311086130803297E-2</v>
      </c>
      <c r="AM339" s="269"/>
      <c r="AN339" s="269"/>
      <c r="AO339" s="119"/>
      <c r="AP339" s="119"/>
      <c r="AQ339" s="119"/>
      <c r="AR339" s="119"/>
      <c r="AS339" s="119"/>
      <c r="AT339" s="119"/>
      <c r="AU339" s="119"/>
      <c r="AV339" s="119"/>
      <c r="AW339" s="124">
        <v>0</v>
      </c>
      <c r="AX339" s="124">
        <v>0</v>
      </c>
      <c r="AY339" s="124">
        <v>6</v>
      </c>
      <c r="AZ339" s="124">
        <v>8</v>
      </c>
      <c r="BA339" s="124">
        <v>2</v>
      </c>
      <c r="BB339" s="124">
        <v>1</v>
      </c>
      <c r="BC339" s="124">
        <v>1419</v>
      </c>
      <c r="BD339" s="124">
        <v>3893</v>
      </c>
    </row>
    <row r="340" spans="1:56" x14ac:dyDescent="0.25">
      <c r="A340" s="9">
        <v>41894</v>
      </c>
      <c r="B340" s="118" t="s">
        <v>88</v>
      </c>
      <c r="C340" s="118"/>
      <c r="D340" s="122">
        <v>3</v>
      </c>
      <c r="E340" s="153">
        <v>651</v>
      </c>
      <c r="F340" s="153">
        <v>2306</v>
      </c>
      <c r="G340" s="264">
        <v>794.71681594848633</v>
      </c>
      <c r="H340" s="264">
        <v>1.0458000199869275</v>
      </c>
      <c r="I340" s="264">
        <v>1503873.80859375</v>
      </c>
      <c r="J340" s="91"/>
      <c r="K340" s="153">
        <v>1174607</v>
      </c>
      <c r="L340" s="264">
        <v>93.938227853131608</v>
      </c>
      <c r="M340" s="133">
        <v>1242729</v>
      </c>
      <c r="N340" s="267">
        <v>8.0468068972347015E-5</v>
      </c>
      <c r="O340" s="133">
        <v>73308</v>
      </c>
      <c r="P340" s="267">
        <v>2.7282151631568219E-2</v>
      </c>
      <c r="Q340" s="133">
        <v>143461</v>
      </c>
      <c r="R340" s="267">
        <v>99.657746535032047</v>
      </c>
      <c r="S340" s="133">
        <v>777875</v>
      </c>
      <c r="T340" s="267">
        <v>99.85833121480303</v>
      </c>
      <c r="U340" s="267">
        <v>99.598090426428925</v>
      </c>
      <c r="V340" s="267">
        <v>99.778801251456386</v>
      </c>
      <c r="W340" s="267">
        <v>99.257212510902548</v>
      </c>
      <c r="X340" s="267">
        <v>99.637445835839358</v>
      </c>
      <c r="Y340" s="133">
        <v>1437428</v>
      </c>
      <c r="Z340" s="267">
        <v>99.904551722109801</v>
      </c>
      <c r="AA340" s="133">
        <v>298670</v>
      </c>
      <c r="AB340" s="267">
        <v>99.823216514320464</v>
      </c>
      <c r="AC340" s="133">
        <v>71539</v>
      </c>
      <c r="AD340" s="267">
        <v>0.42214736285440813</v>
      </c>
      <c r="AE340" s="133">
        <v>4518</v>
      </c>
      <c r="AF340" s="267">
        <v>97.58742877475558</v>
      </c>
      <c r="AG340" s="133">
        <v>1136059</v>
      </c>
      <c r="AH340" s="267">
        <v>0.18889864020785219</v>
      </c>
      <c r="AI340" s="133">
        <v>11970</v>
      </c>
      <c r="AJ340" s="267">
        <v>95.204678439695627</v>
      </c>
      <c r="AK340" s="267">
        <v>1.8707266648610432</v>
      </c>
      <c r="AL340" s="267">
        <v>7.1094761913021401E-2</v>
      </c>
      <c r="AM340" s="270"/>
      <c r="AN340" s="270"/>
      <c r="AO340" s="120"/>
      <c r="AP340" s="120"/>
      <c r="AQ340" s="120"/>
      <c r="AR340" s="120"/>
      <c r="AS340" s="120"/>
      <c r="AT340" s="120"/>
      <c r="AU340" s="120"/>
      <c r="AV340" s="120"/>
      <c r="AW340" s="133">
        <v>0</v>
      </c>
      <c r="AX340" s="133">
        <v>0</v>
      </c>
      <c r="AY340" s="133">
        <v>5</v>
      </c>
      <c r="AZ340" s="133">
        <v>6</v>
      </c>
      <c r="BA340" s="133">
        <v>2</v>
      </c>
      <c r="BB340" s="133">
        <v>1</v>
      </c>
      <c r="BC340" s="133">
        <v>314</v>
      </c>
      <c r="BD340" s="133">
        <v>2238</v>
      </c>
    </row>
    <row r="341" spans="1:56" x14ac:dyDescent="0.25">
      <c r="A341" s="9">
        <v>41894</v>
      </c>
      <c r="B341" s="146" t="s">
        <v>89</v>
      </c>
      <c r="C341" s="146"/>
      <c r="D341" s="147">
        <v>1</v>
      </c>
      <c r="E341" s="136">
        <v>194</v>
      </c>
      <c r="F341" s="136">
        <v>581</v>
      </c>
      <c r="G341" s="265">
        <v>89.090000000000074</v>
      </c>
      <c r="H341" s="265">
        <v>0.01</v>
      </c>
      <c r="I341" s="265">
        <v>636184.4310553004</v>
      </c>
      <c r="J341" s="137"/>
      <c r="K341" s="136">
        <v>144165</v>
      </c>
      <c r="L341" s="265">
        <v>90.586479187011719</v>
      </c>
      <c r="M341" s="145">
        <v>387183</v>
      </c>
      <c r="N341" s="250">
        <v>0</v>
      </c>
      <c r="O341" s="145">
        <v>5650</v>
      </c>
      <c r="P341" s="250">
        <v>0</v>
      </c>
      <c r="Q341" s="145">
        <v>4739</v>
      </c>
      <c r="R341" s="250">
        <v>99.915594007174519</v>
      </c>
      <c r="S341" s="145">
        <v>298743</v>
      </c>
      <c r="T341" s="250">
        <v>99.972216922237507</v>
      </c>
      <c r="U341" s="250">
        <v>99.840707964601776</v>
      </c>
      <c r="V341" s="250">
        <v>99.759286952164743</v>
      </c>
      <c r="W341" s="250">
        <v>99.756436423800267</v>
      </c>
      <c r="X341" s="250">
        <v>99.731570751895504</v>
      </c>
      <c r="Y341" s="145">
        <v>1635858</v>
      </c>
      <c r="Z341" s="250">
        <v>99.877556609436752</v>
      </c>
      <c r="AA341" s="145">
        <v>605</v>
      </c>
      <c r="AB341" s="250">
        <v>95.041322314049594</v>
      </c>
      <c r="AC341" s="145">
        <v>4764</v>
      </c>
      <c r="AD341" s="250">
        <v>0.29387069689336692</v>
      </c>
      <c r="AE341" s="145">
        <v>852</v>
      </c>
      <c r="AF341" s="250">
        <v>98.826291079812208</v>
      </c>
      <c r="AG341" s="145">
        <v>383273</v>
      </c>
      <c r="AH341" s="250">
        <v>0.16933099905289439</v>
      </c>
      <c r="AI341" s="145">
        <v>1370</v>
      </c>
      <c r="AJ341" s="250">
        <v>97.372262773722625</v>
      </c>
      <c r="AK341" s="250">
        <v>3.7567793701940086</v>
      </c>
      <c r="AL341" s="250">
        <v>0.30790697674418605</v>
      </c>
      <c r="AM341" s="271"/>
      <c r="AN341" s="271"/>
      <c r="AO341" s="148"/>
      <c r="AP341" s="148"/>
      <c r="AQ341" s="148"/>
      <c r="AR341" s="148"/>
      <c r="AS341" s="148"/>
      <c r="AT341" s="148"/>
      <c r="AU341" s="148"/>
      <c r="AV341" s="148"/>
      <c r="AW341" s="145">
        <v>0</v>
      </c>
      <c r="AX341" s="145">
        <v>0</v>
      </c>
      <c r="AY341" s="145">
        <v>1</v>
      </c>
      <c r="AZ341" s="145">
        <v>2</v>
      </c>
      <c r="BA341" s="145">
        <v>0</v>
      </c>
      <c r="BB341" s="145">
        <v>0</v>
      </c>
      <c r="BC341" s="145">
        <v>1105</v>
      </c>
      <c r="BD341" s="145">
        <v>1655</v>
      </c>
    </row>
    <row r="342" spans="1:56" x14ac:dyDescent="0.25">
      <c r="A342" s="9">
        <v>41894</v>
      </c>
      <c r="B342" s="149" t="s">
        <v>75</v>
      </c>
      <c r="C342" s="149" t="s">
        <v>86</v>
      </c>
      <c r="D342" s="150" t="s">
        <v>118</v>
      </c>
      <c r="E342" s="153">
        <v>39</v>
      </c>
      <c r="F342" s="153">
        <v>181</v>
      </c>
      <c r="G342" s="264">
        <v>175.55891418457031</v>
      </c>
      <c r="H342" s="264">
        <v>7.9199999570846558E-2</v>
      </c>
      <c r="I342" s="264">
        <v>114621.84375</v>
      </c>
      <c r="J342" s="92">
        <v>0</v>
      </c>
      <c r="K342" s="153">
        <v>194783</v>
      </c>
      <c r="L342" s="264">
        <v>95.964225769042969</v>
      </c>
      <c r="M342" s="153">
        <v>148340</v>
      </c>
      <c r="N342" s="264">
        <v>0</v>
      </c>
      <c r="O342" s="153">
        <v>18664</v>
      </c>
      <c r="P342" s="264">
        <v>0.10180025547742844</v>
      </c>
      <c r="Q342" s="153">
        <v>31949</v>
      </c>
      <c r="R342" s="264">
        <v>99.111083984375</v>
      </c>
      <c r="S342" s="153">
        <v>105370</v>
      </c>
      <c r="T342" s="264">
        <v>99.917434692382812</v>
      </c>
      <c r="U342" s="264">
        <v>99.169525146484375</v>
      </c>
      <c r="V342" s="264">
        <v>99.559791564941406</v>
      </c>
      <c r="W342" s="264">
        <v>98.287994384765625</v>
      </c>
      <c r="X342" s="264">
        <v>99.477592468261719</v>
      </c>
      <c r="Y342" s="153">
        <v>167475</v>
      </c>
      <c r="Z342" s="264">
        <v>99.918197631835938</v>
      </c>
      <c r="AA342" s="153">
        <v>32277</v>
      </c>
      <c r="AB342" s="264">
        <v>99.677787780761719</v>
      </c>
      <c r="AC342" s="153">
        <v>18592</v>
      </c>
      <c r="AD342" s="264">
        <v>0.74763339757919312</v>
      </c>
      <c r="AE342" s="153">
        <v>1459</v>
      </c>
      <c r="AF342" s="264">
        <v>97.875259399414063</v>
      </c>
      <c r="AG342" s="153">
        <v>148557</v>
      </c>
      <c r="AH342" s="264">
        <v>0.19588440656661987</v>
      </c>
      <c r="AI342" s="153">
        <v>2980</v>
      </c>
      <c r="AJ342" s="264">
        <v>96.208053588867188</v>
      </c>
      <c r="AK342" s="264">
        <v>1.8152495622634888</v>
      </c>
      <c r="AL342" s="264">
        <v>7.1431472897529602E-2</v>
      </c>
      <c r="AM342" s="264">
        <v>0</v>
      </c>
      <c r="AN342" s="264">
        <v>0</v>
      </c>
      <c r="AO342" s="92">
        <v>0</v>
      </c>
      <c r="AP342" s="92">
        <v>0</v>
      </c>
      <c r="AQ342" s="92">
        <v>0</v>
      </c>
      <c r="AR342" s="92">
        <v>0</v>
      </c>
      <c r="AS342" s="92">
        <v>0</v>
      </c>
      <c r="AT342" s="92">
        <v>0</v>
      </c>
      <c r="AU342" s="92">
        <v>0</v>
      </c>
      <c r="AV342" s="92">
        <v>0</v>
      </c>
      <c r="AW342" s="93">
        <v>0</v>
      </c>
      <c r="AX342" s="93">
        <v>0</v>
      </c>
      <c r="AY342" s="93">
        <v>4</v>
      </c>
      <c r="AZ342" s="93">
        <v>5</v>
      </c>
      <c r="BA342" s="93">
        <v>2</v>
      </c>
      <c r="BB342" s="93">
        <v>0</v>
      </c>
      <c r="BC342" s="153">
        <v>23</v>
      </c>
      <c r="BD342" s="153">
        <v>178</v>
      </c>
    </row>
    <row r="343" spans="1:56" x14ac:dyDescent="0.25">
      <c r="A343" s="9">
        <v>41894</v>
      </c>
      <c r="B343" s="149" t="s">
        <v>76</v>
      </c>
      <c r="C343" s="149" t="s">
        <v>86</v>
      </c>
      <c r="D343" s="150" t="s">
        <v>119</v>
      </c>
      <c r="E343" s="153">
        <v>52</v>
      </c>
      <c r="F343" s="153">
        <v>168</v>
      </c>
      <c r="G343" s="264">
        <v>59.887496948242188</v>
      </c>
      <c r="H343" s="264">
        <v>1.6699999570846558E-2</v>
      </c>
      <c r="I343" s="264">
        <v>93115.6875</v>
      </c>
      <c r="J343" s="92">
        <v>0</v>
      </c>
      <c r="K343" s="153">
        <v>78658</v>
      </c>
      <c r="L343" s="264">
        <v>86.338325500488281</v>
      </c>
      <c r="M343" s="153">
        <v>90296</v>
      </c>
      <c r="N343" s="264">
        <v>0</v>
      </c>
      <c r="O343" s="153">
        <v>5042</v>
      </c>
      <c r="P343" s="264">
        <v>0</v>
      </c>
      <c r="Q343" s="153">
        <v>10263</v>
      </c>
      <c r="R343" s="264">
        <v>99.941535949707031</v>
      </c>
      <c r="S343" s="153">
        <v>60217</v>
      </c>
      <c r="T343" s="264">
        <v>99.956825256347656</v>
      </c>
      <c r="U343" s="264">
        <v>99.762001037597656</v>
      </c>
      <c r="V343" s="264">
        <v>99.842742919921875</v>
      </c>
      <c r="W343" s="264">
        <v>99.70367431640625</v>
      </c>
      <c r="X343" s="264">
        <v>99.799636840820312</v>
      </c>
      <c r="Y343" s="153">
        <v>85142</v>
      </c>
      <c r="Z343" s="264">
        <v>99.895469665527344</v>
      </c>
      <c r="AA343" s="153">
        <v>15031</v>
      </c>
      <c r="AB343" s="264">
        <v>99.84033203125</v>
      </c>
      <c r="AC343" s="153">
        <v>5110</v>
      </c>
      <c r="AD343" s="264">
        <v>0.25440314412117004</v>
      </c>
      <c r="AE343" s="153">
        <v>82</v>
      </c>
      <c r="AF343" s="264">
        <v>98.780487060546875</v>
      </c>
      <c r="AG343" s="153">
        <v>90470</v>
      </c>
      <c r="AH343" s="264">
        <v>0.1237979456782341</v>
      </c>
      <c r="AI343" s="153">
        <v>746</v>
      </c>
      <c r="AJ343" s="264">
        <v>94.638069152832031</v>
      </c>
      <c r="AK343" s="264">
        <v>2.0745687484741211</v>
      </c>
      <c r="AL343" s="264">
        <v>6.3145220279693604E-2</v>
      </c>
      <c r="AM343" s="264">
        <v>0</v>
      </c>
      <c r="AN343" s="264">
        <v>0</v>
      </c>
      <c r="AO343" s="92">
        <v>0</v>
      </c>
      <c r="AP343" s="92">
        <v>0</v>
      </c>
      <c r="AQ343" s="92">
        <v>0</v>
      </c>
      <c r="AR343" s="92">
        <v>0</v>
      </c>
      <c r="AS343" s="92">
        <v>0</v>
      </c>
      <c r="AT343" s="92">
        <v>0</v>
      </c>
      <c r="AU343" s="92">
        <v>0</v>
      </c>
      <c r="AV343" s="92">
        <v>0</v>
      </c>
      <c r="AW343" s="93">
        <v>0</v>
      </c>
      <c r="AX343" s="93">
        <v>0</v>
      </c>
      <c r="AY343" s="93">
        <v>0</v>
      </c>
      <c r="AZ343" s="93">
        <v>0</v>
      </c>
      <c r="BA343" s="93">
        <v>0</v>
      </c>
      <c r="BB343" s="93">
        <v>0</v>
      </c>
      <c r="BC343" s="153">
        <v>16</v>
      </c>
      <c r="BD343" s="153">
        <v>165</v>
      </c>
    </row>
    <row r="344" spans="1:56" x14ac:dyDescent="0.25">
      <c r="A344" s="9">
        <v>41894</v>
      </c>
      <c r="B344" s="149" t="s">
        <v>77</v>
      </c>
      <c r="C344" s="149" t="s">
        <v>86</v>
      </c>
      <c r="D344" s="150" t="s">
        <v>118</v>
      </c>
      <c r="E344" s="153">
        <v>65</v>
      </c>
      <c r="F344" s="153">
        <v>349</v>
      </c>
      <c r="G344" s="264">
        <v>105.28729248046875</v>
      </c>
      <c r="H344" s="264">
        <v>0.14579999446868896</v>
      </c>
      <c r="I344" s="264">
        <v>172657.671875</v>
      </c>
      <c r="J344" s="92">
        <v>0</v>
      </c>
      <c r="K344" s="153">
        <v>142081</v>
      </c>
      <c r="L344" s="264">
        <v>96.877838134765625</v>
      </c>
      <c r="M344" s="153">
        <v>140319</v>
      </c>
      <c r="N344" s="264">
        <v>0</v>
      </c>
      <c r="O344" s="153">
        <v>8933</v>
      </c>
      <c r="P344" s="264">
        <v>0</v>
      </c>
      <c r="Q344" s="153">
        <v>19346</v>
      </c>
      <c r="R344" s="264">
        <v>99.968986511230469</v>
      </c>
      <c r="S344" s="153">
        <v>96990</v>
      </c>
      <c r="T344" s="264">
        <v>99.965972900390625</v>
      </c>
      <c r="U344" s="264">
        <v>99.876861572265625</v>
      </c>
      <c r="V344" s="264">
        <v>99.911628723144531</v>
      </c>
      <c r="W344" s="264">
        <v>99.84588623046875</v>
      </c>
      <c r="X344" s="264">
        <v>99.877632141113281</v>
      </c>
      <c r="Y344" s="153">
        <v>194680</v>
      </c>
      <c r="Z344" s="264">
        <v>99.923980712890625</v>
      </c>
      <c r="AA344" s="153">
        <v>40895</v>
      </c>
      <c r="AB344" s="264">
        <v>99.875289916992188</v>
      </c>
      <c r="AC344" s="153">
        <v>8936</v>
      </c>
      <c r="AD344" s="264">
        <v>0.25738584995269775</v>
      </c>
      <c r="AE344" s="153">
        <v>457</v>
      </c>
      <c r="AF344" s="264">
        <v>98.905906677246094</v>
      </c>
      <c r="AG344" s="153">
        <v>140458</v>
      </c>
      <c r="AH344" s="264">
        <v>0.15307067334651947</v>
      </c>
      <c r="AI344" s="153">
        <v>974</v>
      </c>
      <c r="AJ344" s="264">
        <v>94.969200134277344</v>
      </c>
      <c r="AK344" s="264">
        <v>1.9238660335540771</v>
      </c>
      <c r="AL344" s="264">
        <v>7.0238411426544189E-2</v>
      </c>
      <c r="AM344" s="264">
        <v>0</v>
      </c>
      <c r="AN344" s="264">
        <v>0</v>
      </c>
      <c r="AO344" s="92">
        <v>0</v>
      </c>
      <c r="AP344" s="92">
        <v>0</v>
      </c>
      <c r="AQ344" s="92">
        <v>0</v>
      </c>
      <c r="AR344" s="92">
        <v>0</v>
      </c>
      <c r="AS344" s="92">
        <v>0</v>
      </c>
      <c r="AT344" s="92">
        <v>0</v>
      </c>
      <c r="AU344" s="92">
        <v>0</v>
      </c>
      <c r="AV344" s="92">
        <v>0</v>
      </c>
      <c r="AW344" s="93">
        <v>0</v>
      </c>
      <c r="AX344" s="93">
        <v>0</v>
      </c>
      <c r="AY344" s="93">
        <v>0</v>
      </c>
      <c r="AZ344" s="93">
        <v>0</v>
      </c>
      <c r="BA344" s="93">
        <v>0</v>
      </c>
      <c r="BB344" s="93">
        <v>0</v>
      </c>
      <c r="BC344" s="153">
        <v>46</v>
      </c>
      <c r="BD344" s="153">
        <v>340</v>
      </c>
    </row>
    <row r="345" spans="1:56" x14ac:dyDescent="0.25">
      <c r="A345" s="9">
        <v>41894</v>
      </c>
      <c r="B345" s="149" t="s">
        <v>124</v>
      </c>
      <c r="C345" s="149" t="s">
        <v>86</v>
      </c>
      <c r="D345" s="150" t="s">
        <v>118</v>
      </c>
      <c r="E345" s="153">
        <v>42</v>
      </c>
      <c r="F345" s="153">
        <v>136</v>
      </c>
      <c r="G345" s="264">
        <v>38.862396240234375</v>
      </c>
      <c r="H345" s="264">
        <v>8.2999998703598976E-3</v>
      </c>
      <c r="I345" s="264">
        <v>64817.91015625</v>
      </c>
      <c r="J345" s="92">
        <v>0</v>
      </c>
      <c r="K345" s="153">
        <v>142081</v>
      </c>
      <c r="L345" s="264">
        <v>96.877838134765625</v>
      </c>
      <c r="M345" s="153">
        <v>67899</v>
      </c>
      <c r="N345" s="264">
        <v>0</v>
      </c>
      <c r="O345" s="153">
        <v>3686</v>
      </c>
      <c r="P345" s="264">
        <v>0</v>
      </c>
      <c r="Q345" s="153">
        <v>6224</v>
      </c>
      <c r="R345" s="264">
        <v>99.855400085449219</v>
      </c>
      <c r="S345" s="153">
        <v>50173</v>
      </c>
      <c r="T345" s="264">
        <v>99.932235717773438</v>
      </c>
      <c r="U345" s="264">
        <v>99.782958984375</v>
      </c>
      <c r="V345" s="264">
        <v>99.808540344238281</v>
      </c>
      <c r="W345" s="264">
        <v>99.638671875</v>
      </c>
      <c r="X345" s="264">
        <v>99.74090576171875</v>
      </c>
      <c r="Y345" s="153">
        <v>81903</v>
      </c>
      <c r="Z345" s="264">
        <v>99.866912841796875</v>
      </c>
      <c r="AA345" s="153">
        <v>14614</v>
      </c>
      <c r="AB345" s="264">
        <v>99.904197692871094</v>
      </c>
      <c r="AC345" s="153">
        <v>3716</v>
      </c>
      <c r="AD345" s="264">
        <v>0.26910656690597534</v>
      </c>
      <c r="AE345" s="153">
        <v>252</v>
      </c>
      <c r="AF345" s="264">
        <v>100</v>
      </c>
      <c r="AG345" s="153">
        <v>68388</v>
      </c>
      <c r="AH345" s="264">
        <v>0.12429080903530121</v>
      </c>
      <c r="AI345" s="153">
        <v>952</v>
      </c>
      <c r="AJ345" s="264">
        <v>91.071426391601562</v>
      </c>
      <c r="AK345" s="264">
        <v>1.7434078454971313</v>
      </c>
      <c r="AL345" s="264">
        <v>7.3198512196540833E-2</v>
      </c>
      <c r="AM345" s="264">
        <v>0</v>
      </c>
      <c r="AN345" s="264">
        <v>0</v>
      </c>
      <c r="AO345" s="92">
        <v>0</v>
      </c>
      <c r="AP345" s="92">
        <v>0</v>
      </c>
      <c r="AQ345" s="92">
        <v>0</v>
      </c>
      <c r="AR345" s="92">
        <v>0</v>
      </c>
      <c r="AS345" s="92">
        <v>0</v>
      </c>
      <c r="AT345" s="92">
        <v>0</v>
      </c>
      <c r="AU345" s="92">
        <v>0</v>
      </c>
      <c r="AV345" s="92">
        <v>0</v>
      </c>
      <c r="AW345" s="93">
        <v>0</v>
      </c>
      <c r="AX345" s="93">
        <v>0</v>
      </c>
      <c r="AY345" s="93">
        <v>0</v>
      </c>
      <c r="AZ345" s="93">
        <v>0</v>
      </c>
      <c r="BA345" s="93">
        <v>0</v>
      </c>
      <c r="BB345" s="93">
        <v>0</v>
      </c>
      <c r="BC345" s="153">
        <v>20</v>
      </c>
      <c r="BD345" s="153">
        <v>131</v>
      </c>
    </row>
    <row r="346" spans="1:56" x14ac:dyDescent="0.25">
      <c r="A346" s="9">
        <v>41894</v>
      </c>
      <c r="B346" s="149" t="s">
        <v>78</v>
      </c>
      <c r="C346" s="149" t="s">
        <v>86</v>
      </c>
      <c r="D346" s="150" t="s">
        <v>118</v>
      </c>
      <c r="E346" s="153">
        <v>33</v>
      </c>
      <c r="F346" s="153">
        <v>104</v>
      </c>
      <c r="G346" s="264">
        <v>77.416885375976563</v>
      </c>
      <c r="H346" s="264">
        <v>0.16249999403953552</v>
      </c>
      <c r="I346" s="264">
        <v>64668.5703125</v>
      </c>
      <c r="J346" s="92">
        <v>0</v>
      </c>
      <c r="K346" s="153">
        <v>86188</v>
      </c>
      <c r="L346" s="264">
        <v>101.00594329833984</v>
      </c>
      <c r="M346" s="153">
        <v>66193</v>
      </c>
      <c r="N346" s="264">
        <v>0</v>
      </c>
      <c r="O346" s="153">
        <v>7110</v>
      </c>
      <c r="P346" s="264">
        <v>0</v>
      </c>
      <c r="Q346" s="153">
        <v>12138</v>
      </c>
      <c r="R346" s="264">
        <v>99.958808898925781</v>
      </c>
      <c r="S346" s="153">
        <v>44292</v>
      </c>
      <c r="T346" s="264">
        <v>99.954841613769531</v>
      </c>
      <c r="U346" s="264">
        <v>99.746833801269531</v>
      </c>
      <c r="V346" s="264">
        <v>99.861015319824219</v>
      </c>
      <c r="W346" s="264">
        <v>99.70574951171875</v>
      </c>
      <c r="X346" s="264">
        <v>99.81591796875</v>
      </c>
      <c r="Y346" s="153">
        <v>81225</v>
      </c>
      <c r="Z346" s="264">
        <v>99.916282653808594</v>
      </c>
      <c r="AA346" s="153">
        <v>12954</v>
      </c>
      <c r="AB346" s="264">
        <v>99.799293518066406</v>
      </c>
      <c r="AC346" s="153">
        <v>7151</v>
      </c>
      <c r="AD346" s="264">
        <v>0.39155364036560059</v>
      </c>
      <c r="AE346" s="153">
        <v>402</v>
      </c>
      <c r="AF346" s="264">
        <v>98.258705139160156</v>
      </c>
      <c r="AG346" s="153">
        <v>66355</v>
      </c>
      <c r="AH346" s="264">
        <v>0.15522567927837372</v>
      </c>
      <c r="AI346" s="153">
        <v>862</v>
      </c>
      <c r="AJ346" s="264">
        <v>96.287704467773438</v>
      </c>
      <c r="AK346" s="264">
        <v>1.9471948146820068</v>
      </c>
      <c r="AL346" s="264">
        <v>7.4893280863761902E-2</v>
      </c>
      <c r="AM346" s="264">
        <v>0</v>
      </c>
      <c r="AN346" s="264">
        <v>0</v>
      </c>
      <c r="AO346" s="92">
        <v>0</v>
      </c>
      <c r="AP346" s="92">
        <v>0</v>
      </c>
      <c r="AQ346" s="92">
        <v>0</v>
      </c>
      <c r="AR346" s="92">
        <v>0</v>
      </c>
      <c r="AS346" s="92">
        <v>0</v>
      </c>
      <c r="AT346" s="92">
        <v>0</v>
      </c>
      <c r="AU346" s="92">
        <v>0</v>
      </c>
      <c r="AV346" s="92">
        <v>0</v>
      </c>
      <c r="AW346" s="93">
        <v>0</v>
      </c>
      <c r="AX346" s="93">
        <v>0</v>
      </c>
      <c r="AY346" s="93">
        <v>0</v>
      </c>
      <c r="AZ346" s="93">
        <v>0</v>
      </c>
      <c r="BA346" s="93">
        <v>0</v>
      </c>
      <c r="BB346" s="93">
        <v>0</v>
      </c>
      <c r="BC346" s="153">
        <v>11</v>
      </c>
      <c r="BD346" s="153">
        <v>100</v>
      </c>
    </row>
    <row r="347" spans="1:56" x14ac:dyDescent="0.25">
      <c r="A347" s="9">
        <v>41894</v>
      </c>
      <c r="B347" s="149" t="s">
        <v>79</v>
      </c>
      <c r="C347" s="149" t="s">
        <v>86</v>
      </c>
      <c r="D347" s="150" t="s">
        <v>119</v>
      </c>
      <c r="E347" s="153">
        <v>77</v>
      </c>
      <c r="F347" s="153">
        <v>261</v>
      </c>
      <c r="G347" s="264">
        <v>73.491905212402344</v>
      </c>
      <c r="H347" s="264">
        <v>0.13330000638961792</v>
      </c>
      <c r="I347" s="264">
        <v>187482.734375</v>
      </c>
      <c r="J347" s="92">
        <v>0</v>
      </c>
      <c r="K347" s="153">
        <v>85598</v>
      </c>
      <c r="L347" s="264">
        <v>91.641159057617188</v>
      </c>
      <c r="M347" s="153">
        <v>162633</v>
      </c>
      <c r="N347" s="264">
        <v>0</v>
      </c>
      <c r="O347" s="153">
        <v>5769</v>
      </c>
      <c r="P347" s="264">
        <v>0</v>
      </c>
      <c r="Q347" s="153">
        <v>11551</v>
      </c>
      <c r="R347" s="264">
        <v>99.800880432128906</v>
      </c>
      <c r="S347" s="153">
        <v>110666</v>
      </c>
      <c r="T347" s="264">
        <v>99.915061950683594</v>
      </c>
      <c r="U347" s="264">
        <v>99.54931640625</v>
      </c>
      <c r="V347" s="264">
        <v>99.730064392089844</v>
      </c>
      <c r="W347" s="264">
        <v>99.351097106933594</v>
      </c>
      <c r="X347" s="264">
        <v>99.645355224609375</v>
      </c>
      <c r="Y347" s="153">
        <v>198454</v>
      </c>
      <c r="Z347" s="264">
        <v>99.894683837890625</v>
      </c>
      <c r="AA347" s="153">
        <v>41951</v>
      </c>
      <c r="AB347" s="264">
        <v>99.828369140625</v>
      </c>
      <c r="AC347" s="153">
        <v>5826</v>
      </c>
      <c r="AD347" s="264">
        <v>0.22313766181468964</v>
      </c>
      <c r="AE347" s="153">
        <v>393</v>
      </c>
      <c r="AF347" s="264">
        <v>97.964378356933594</v>
      </c>
      <c r="AG347" s="153">
        <v>162782</v>
      </c>
      <c r="AH347" s="264">
        <v>0.14559349417686462</v>
      </c>
      <c r="AI347" s="153">
        <v>1698</v>
      </c>
      <c r="AJ347" s="264">
        <v>95.524147033691406</v>
      </c>
      <c r="AK347" s="264">
        <v>1.6946355104446411</v>
      </c>
      <c r="AL347" s="264">
        <v>6.6569358110427856E-2</v>
      </c>
      <c r="AM347" s="264">
        <v>0</v>
      </c>
      <c r="AN347" s="264">
        <v>0</v>
      </c>
      <c r="AO347" s="92">
        <v>0</v>
      </c>
      <c r="AP347" s="92">
        <v>0</v>
      </c>
      <c r="AQ347" s="92">
        <v>0</v>
      </c>
      <c r="AR347" s="92">
        <v>0</v>
      </c>
      <c r="AS347" s="92">
        <v>0</v>
      </c>
      <c r="AT347" s="92">
        <v>0</v>
      </c>
      <c r="AU347" s="92">
        <v>0</v>
      </c>
      <c r="AV347" s="92">
        <v>0</v>
      </c>
      <c r="AW347" s="93">
        <v>0</v>
      </c>
      <c r="AX347" s="93">
        <v>0</v>
      </c>
      <c r="AY347" s="93">
        <v>0</v>
      </c>
      <c r="AZ347" s="93">
        <v>0</v>
      </c>
      <c r="BA347" s="93">
        <v>0</v>
      </c>
      <c r="BB347" s="93">
        <v>0</v>
      </c>
      <c r="BC347" s="153">
        <v>41</v>
      </c>
      <c r="BD347" s="153">
        <v>252</v>
      </c>
    </row>
    <row r="348" spans="1:56" x14ac:dyDescent="0.25">
      <c r="A348" s="9">
        <v>41894</v>
      </c>
      <c r="B348" s="149" t="s">
        <v>80</v>
      </c>
      <c r="C348" s="149" t="s">
        <v>86</v>
      </c>
      <c r="D348" s="150" t="s">
        <v>119</v>
      </c>
      <c r="E348" s="153">
        <v>57</v>
      </c>
      <c r="F348" s="153">
        <v>180</v>
      </c>
      <c r="G348" s="264">
        <v>49.416904449462891</v>
      </c>
      <c r="H348" s="264">
        <v>0.17080001533031464</v>
      </c>
      <c r="I348" s="264">
        <v>116081.15625</v>
      </c>
      <c r="J348" s="92">
        <v>0</v>
      </c>
      <c r="K348" s="153">
        <v>53823</v>
      </c>
      <c r="L348" s="264">
        <v>88.584808349609375</v>
      </c>
      <c r="M348" s="153">
        <v>85175</v>
      </c>
      <c r="N348" s="264">
        <v>0</v>
      </c>
      <c r="O348" s="153">
        <v>3850</v>
      </c>
      <c r="P348" s="264">
        <v>0</v>
      </c>
      <c r="Q348" s="153">
        <v>8685</v>
      </c>
      <c r="R348" s="264">
        <v>99.896369934082031</v>
      </c>
      <c r="S348" s="153">
        <v>55509</v>
      </c>
      <c r="T348" s="264">
        <v>99.929740905761719</v>
      </c>
      <c r="U348" s="264">
        <v>99.792205810546875</v>
      </c>
      <c r="V348" s="264">
        <v>99.846199035644531</v>
      </c>
      <c r="W348" s="264">
        <v>99.688789367675781</v>
      </c>
      <c r="X348" s="264">
        <v>99.776046752929688</v>
      </c>
      <c r="Y348" s="153">
        <v>84973</v>
      </c>
      <c r="Z348" s="264">
        <v>99.894081115722656</v>
      </c>
      <c r="AA348" s="153">
        <v>17056</v>
      </c>
      <c r="AB348" s="264">
        <v>99.90032958984375</v>
      </c>
      <c r="AC348" s="153">
        <v>3844</v>
      </c>
      <c r="AD348" s="264">
        <v>0.20811654627323151</v>
      </c>
      <c r="AE348" s="153">
        <v>195</v>
      </c>
      <c r="AF348" s="264">
        <v>100</v>
      </c>
      <c r="AG348" s="153">
        <v>85249</v>
      </c>
      <c r="AH348" s="264">
        <v>0.15484052896499634</v>
      </c>
      <c r="AI348" s="153">
        <v>825</v>
      </c>
      <c r="AJ348" s="264">
        <v>97.212120056152344</v>
      </c>
      <c r="AK348" s="264">
        <v>2.0390586853027344</v>
      </c>
      <c r="AL348" s="264">
        <v>7.0493869483470917E-2</v>
      </c>
      <c r="AM348" s="264">
        <v>0</v>
      </c>
      <c r="AN348" s="264">
        <v>0</v>
      </c>
      <c r="AO348" s="92">
        <v>0</v>
      </c>
      <c r="AP348" s="92">
        <v>0</v>
      </c>
      <c r="AQ348" s="92">
        <v>0</v>
      </c>
      <c r="AR348" s="92">
        <v>0</v>
      </c>
      <c r="AS348" s="92">
        <v>0</v>
      </c>
      <c r="AT348" s="92">
        <v>0</v>
      </c>
      <c r="AU348" s="92">
        <v>0</v>
      </c>
      <c r="AV348" s="92">
        <v>0</v>
      </c>
      <c r="AW348" s="93">
        <v>0</v>
      </c>
      <c r="AX348" s="93">
        <v>0</v>
      </c>
      <c r="AY348" s="93">
        <v>0</v>
      </c>
      <c r="AZ348" s="93">
        <v>0</v>
      </c>
      <c r="BA348" s="93">
        <v>0</v>
      </c>
      <c r="BB348" s="93">
        <v>0</v>
      </c>
      <c r="BC348" s="153">
        <v>16</v>
      </c>
      <c r="BD348" s="153">
        <v>176</v>
      </c>
    </row>
    <row r="349" spans="1:56" x14ac:dyDescent="0.25">
      <c r="A349" s="9">
        <v>41894</v>
      </c>
      <c r="B349" s="149" t="s">
        <v>81</v>
      </c>
      <c r="C349" s="149" t="s">
        <v>86</v>
      </c>
      <c r="D349" s="150" t="s">
        <v>119</v>
      </c>
      <c r="E349" s="153">
        <v>40</v>
      </c>
      <c r="F349" s="153">
        <v>134</v>
      </c>
      <c r="G349" s="264">
        <v>42.996006011962891</v>
      </c>
      <c r="H349" s="264">
        <v>0</v>
      </c>
      <c r="I349" s="264">
        <v>100107.4375</v>
      </c>
      <c r="J349" s="92">
        <v>0</v>
      </c>
      <c r="K349" s="153">
        <v>119938</v>
      </c>
      <c r="L349" s="264">
        <v>89.611297607421875</v>
      </c>
      <c r="M349" s="153">
        <v>71457</v>
      </c>
      <c r="N349" s="264">
        <v>0</v>
      </c>
      <c r="O349" s="153">
        <v>3771</v>
      </c>
      <c r="P349" s="264">
        <v>0</v>
      </c>
      <c r="Q349" s="153">
        <v>8180</v>
      </c>
      <c r="R349" s="264">
        <v>99.926651000976563</v>
      </c>
      <c r="S349" s="153">
        <v>48619</v>
      </c>
      <c r="T349" s="264">
        <v>99.952690124511719</v>
      </c>
      <c r="U349" s="264">
        <v>99.787857055664063</v>
      </c>
      <c r="V349" s="264">
        <v>99.84326171875</v>
      </c>
      <c r="W349" s="264">
        <v>99.71466064453125</v>
      </c>
      <c r="X349" s="264">
        <v>99.796028137207031</v>
      </c>
      <c r="Y349" s="153">
        <v>93357</v>
      </c>
      <c r="Z349" s="264">
        <v>99.906806945800781</v>
      </c>
      <c r="AA349" s="153">
        <v>22042</v>
      </c>
      <c r="AB349" s="264">
        <v>99.909263610839844</v>
      </c>
      <c r="AC349" s="153">
        <v>3763</v>
      </c>
      <c r="AD349" s="264">
        <v>0.29231995344161987</v>
      </c>
      <c r="AE349" s="153">
        <v>301</v>
      </c>
      <c r="AF349" s="264">
        <v>88.372093200683594</v>
      </c>
      <c r="AG349" s="153">
        <v>70989</v>
      </c>
      <c r="AH349" s="264">
        <v>0.12114553153514862</v>
      </c>
      <c r="AI349" s="153">
        <v>680</v>
      </c>
      <c r="AJ349" s="264">
        <v>92.647056579589844</v>
      </c>
      <c r="AK349" s="264">
        <v>1.5298078060150146</v>
      </c>
      <c r="AL349" s="264">
        <v>6.7980602383613586E-2</v>
      </c>
      <c r="AM349" s="264">
        <v>0</v>
      </c>
      <c r="AN349" s="264">
        <v>0</v>
      </c>
      <c r="AO349" s="92">
        <v>0</v>
      </c>
      <c r="AP349" s="92">
        <v>0</v>
      </c>
      <c r="AQ349" s="92">
        <v>0</v>
      </c>
      <c r="AR349" s="92">
        <v>0</v>
      </c>
      <c r="AS349" s="92">
        <v>0</v>
      </c>
      <c r="AT349" s="92">
        <v>0</v>
      </c>
      <c r="AU349" s="92">
        <v>0</v>
      </c>
      <c r="AV349" s="92">
        <v>0</v>
      </c>
      <c r="AW349" s="93">
        <v>0</v>
      </c>
      <c r="AX349" s="93">
        <v>0</v>
      </c>
      <c r="AY349" s="93">
        <v>0</v>
      </c>
      <c r="AZ349" s="93">
        <v>0</v>
      </c>
      <c r="BA349" s="93">
        <v>0</v>
      </c>
      <c r="BB349" s="93">
        <v>0</v>
      </c>
      <c r="BC349" s="153">
        <v>24</v>
      </c>
      <c r="BD349" s="153">
        <v>131</v>
      </c>
    </row>
    <row r="350" spans="1:56" x14ac:dyDescent="0.25">
      <c r="A350" s="9">
        <v>41894</v>
      </c>
      <c r="B350" s="149" t="s">
        <v>125</v>
      </c>
      <c r="C350" s="149" t="s">
        <v>86</v>
      </c>
      <c r="D350" s="150" t="s">
        <v>119</v>
      </c>
      <c r="E350" s="153">
        <v>16</v>
      </c>
      <c r="F350" s="153">
        <v>58</v>
      </c>
      <c r="G350" s="264">
        <v>44.833206176757813</v>
      </c>
      <c r="H350" s="264">
        <v>5.8299999684095383E-2</v>
      </c>
      <c r="I350" s="264">
        <v>46753.078125</v>
      </c>
      <c r="J350" s="92">
        <v>0</v>
      </c>
      <c r="K350" s="153">
        <v>119938</v>
      </c>
      <c r="L350" s="264">
        <v>89.611297607421875</v>
      </c>
      <c r="M350" s="153">
        <v>51839</v>
      </c>
      <c r="N350" s="264">
        <v>1.9290496129542589E-3</v>
      </c>
      <c r="O350" s="153">
        <v>4370</v>
      </c>
      <c r="P350" s="264">
        <v>2.2883296012878418E-2</v>
      </c>
      <c r="Q350" s="153">
        <v>7964</v>
      </c>
      <c r="R350" s="264">
        <v>98.568557739257813</v>
      </c>
      <c r="S350" s="153">
        <v>37183</v>
      </c>
      <c r="T350" s="264">
        <v>98.558479309082031</v>
      </c>
      <c r="U350" s="264">
        <v>99.610984802246094</v>
      </c>
      <c r="V350" s="264">
        <v>99.63348388671875</v>
      </c>
      <c r="W350" s="264">
        <v>98.185111999511719</v>
      </c>
      <c r="X350" s="264">
        <v>98.197250366210938</v>
      </c>
      <c r="Y350" s="153">
        <v>51488</v>
      </c>
      <c r="Z350" s="264">
        <v>99.928138732910156</v>
      </c>
      <c r="AA350" s="153">
        <v>10391</v>
      </c>
      <c r="AB350" s="264">
        <v>99.855644226074219</v>
      </c>
      <c r="AC350" s="153">
        <v>4399</v>
      </c>
      <c r="AD350" s="264">
        <v>0.34098657965660095</v>
      </c>
      <c r="AE350" s="153">
        <v>221</v>
      </c>
      <c r="AF350" s="264">
        <v>98.642532348632813</v>
      </c>
      <c r="AG350" s="153">
        <v>51776</v>
      </c>
      <c r="AH350" s="264">
        <v>0.22404202818870544</v>
      </c>
      <c r="AI350" s="153">
        <v>380</v>
      </c>
      <c r="AJ350" s="264">
        <v>88.421051025390625</v>
      </c>
      <c r="AK350" s="264">
        <v>1.6423635482788086</v>
      </c>
      <c r="AL350" s="264">
        <v>5.8893091976642609E-2</v>
      </c>
      <c r="AM350" s="264">
        <v>0</v>
      </c>
      <c r="AN350" s="264">
        <v>0</v>
      </c>
      <c r="AO350" s="92">
        <v>0</v>
      </c>
      <c r="AP350" s="92">
        <v>0</v>
      </c>
      <c r="AQ350" s="92">
        <v>0</v>
      </c>
      <c r="AR350" s="92">
        <v>0</v>
      </c>
      <c r="AS350" s="92">
        <v>0</v>
      </c>
      <c r="AT350" s="92">
        <v>0</v>
      </c>
      <c r="AU350" s="92">
        <v>0</v>
      </c>
      <c r="AV350" s="92">
        <v>0</v>
      </c>
      <c r="AW350" s="93">
        <v>0</v>
      </c>
      <c r="AX350" s="93">
        <v>0</v>
      </c>
      <c r="AY350" s="93">
        <v>0</v>
      </c>
      <c r="AZ350" s="93">
        <v>0</v>
      </c>
      <c r="BA350" s="93">
        <v>0</v>
      </c>
      <c r="BB350" s="93">
        <v>0</v>
      </c>
      <c r="BC350" s="153">
        <v>7</v>
      </c>
      <c r="BD350" s="153">
        <v>58</v>
      </c>
    </row>
    <row r="351" spans="1:56" x14ac:dyDescent="0.25">
      <c r="A351" s="9">
        <v>41894</v>
      </c>
      <c r="B351" s="151" t="s">
        <v>82</v>
      </c>
      <c r="C351" s="151" t="s">
        <v>86</v>
      </c>
      <c r="D351" s="152" t="s">
        <v>120</v>
      </c>
      <c r="E351" s="160">
        <v>51</v>
      </c>
      <c r="F351" s="160">
        <v>165</v>
      </c>
      <c r="G351" s="266">
        <v>50.616001129150391</v>
      </c>
      <c r="H351" s="266">
        <v>0.13760000467300415</v>
      </c>
      <c r="I351" s="266">
        <v>102724.4609375</v>
      </c>
      <c r="J351" s="157">
        <v>0</v>
      </c>
      <c r="K351" s="160">
        <v>63040</v>
      </c>
      <c r="L351" s="266">
        <v>88.508880615234375</v>
      </c>
      <c r="M351" s="160">
        <v>60439</v>
      </c>
      <c r="N351" s="266">
        <v>0</v>
      </c>
      <c r="O351" s="160">
        <v>4746</v>
      </c>
      <c r="P351" s="266">
        <v>0</v>
      </c>
      <c r="Q351" s="160">
        <v>9853</v>
      </c>
      <c r="R351" s="266">
        <v>99.888359069824219</v>
      </c>
      <c r="S351" s="160">
        <v>39177</v>
      </c>
      <c r="T351" s="266">
        <v>99.798347473144531</v>
      </c>
      <c r="U351" s="266">
        <v>99.641799926757813</v>
      </c>
      <c r="V351" s="266">
        <v>99.796485900878906</v>
      </c>
      <c r="W351" s="266">
        <v>99.530555725097656</v>
      </c>
      <c r="X351" s="266">
        <v>99.595245361328125</v>
      </c>
      <c r="Y351" s="160">
        <v>60677</v>
      </c>
      <c r="Z351" s="266">
        <v>99.914299011230469</v>
      </c>
      <c r="AA351" s="160">
        <v>12272</v>
      </c>
      <c r="AB351" s="266">
        <v>99.763687133789063</v>
      </c>
      <c r="AC351" s="160">
        <v>4711</v>
      </c>
      <c r="AD351" s="266">
        <v>0.38208448886871338</v>
      </c>
      <c r="AE351" s="160">
        <v>378</v>
      </c>
      <c r="AF351" s="266">
        <v>97.619049072265625</v>
      </c>
      <c r="AG351" s="160">
        <v>60612</v>
      </c>
      <c r="AH351" s="266">
        <v>0.32006862759590149</v>
      </c>
      <c r="AI351" s="160">
        <v>718</v>
      </c>
      <c r="AJ351" s="266">
        <v>95.403900146484375</v>
      </c>
      <c r="AK351" s="266">
        <v>2.0137941837310791</v>
      </c>
      <c r="AL351" s="266">
        <v>7.9244829714298248E-2</v>
      </c>
      <c r="AM351" s="266">
        <v>0</v>
      </c>
      <c r="AN351" s="266">
        <v>0</v>
      </c>
      <c r="AO351" s="157">
        <v>0</v>
      </c>
      <c r="AP351" s="157">
        <v>0</v>
      </c>
      <c r="AQ351" s="157">
        <v>0</v>
      </c>
      <c r="AR351" s="157">
        <v>0</v>
      </c>
      <c r="AS351" s="157">
        <v>0</v>
      </c>
      <c r="AT351" s="157">
        <v>0</v>
      </c>
      <c r="AU351" s="157">
        <v>0</v>
      </c>
      <c r="AV351" s="157">
        <v>0</v>
      </c>
      <c r="AW351" s="159">
        <v>0</v>
      </c>
      <c r="AX351" s="159">
        <v>0</v>
      </c>
      <c r="AY351" s="159">
        <v>1</v>
      </c>
      <c r="AZ351" s="159">
        <v>1</v>
      </c>
      <c r="BA351" s="159">
        <v>0</v>
      </c>
      <c r="BB351" s="159">
        <v>0</v>
      </c>
      <c r="BC351" s="160">
        <v>24</v>
      </c>
      <c r="BD351" s="160">
        <v>158</v>
      </c>
    </row>
    <row r="352" spans="1:56" x14ac:dyDescent="0.25">
      <c r="A352" s="9">
        <v>41894</v>
      </c>
      <c r="B352" s="151" t="s">
        <v>83</v>
      </c>
      <c r="C352" s="151" t="s">
        <v>86</v>
      </c>
      <c r="D352" s="152" t="s">
        <v>120</v>
      </c>
      <c r="E352" s="160">
        <v>46</v>
      </c>
      <c r="F352" s="160">
        <v>140</v>
      </c>
      <c r="G352" s="266">
        <v>26.091602325439453</v>
      </c>
      <c r="H352" s="266">
        <v>0.13330000638961792</v>
      </c>
      <c r="I352" s="266">
        <v>100010.3515625</v>
      </c>
      <c r="J352" s="157">
        <v>0</v>
      </c>
      <c r="K352" s="160">
        <v>35225</v>
      </c>
      <c r="L352" s="266">
        <v>81.709014892578125</v>
      </c>
      <c r="M352" s="160">
        <v>153570</v>
      </c>
      <c r="N352" s="266">
        <v>0</v>
      </c>
      <c r="O352" s="160">
        <v>3938</v>
      </c>
      <c r="P352" s="266">
        <v>0</v>
      </c>
      <c r="Q352" s="160">
        <v>4807</v>
      </c>
      <c r="R352" s="266">
        <v>99.916786193847656</v>
      </c>
      <c r="S352" s="160">
        <v>28735</v>
      </c>
      <c r="T352" s="266">
        <v>99.912994384765625</v>
      </c>
      <c r="U352" s="266">
        <v>99.806198120117188</v>
      </c>
      <c r="V352" s="266">
        <v>99.732437133789063</v>
      </c>
      <c r="W352" s="266">
        <v>99.72314453125</v>
      </c>
      <c r="X352" s="266">
        <v>99.645668029785156</v>
      </c>
      <c r="Y352" s="160">
        <v>54390</v>
      </c>
      <c r="Z352" s="266">
        <v>99.92462158203125</v>
      </c>
      <c r="AA352" s="160">
        <v>13837</v>
      </c>
      <c r="AB352" s="266">
        <v>99.855461120605469</v>
      </c>
      <c r="AC352" s="160">
        <v>2041</v>
      </c>
      <c r="AD352" s="266">
        <v>0.44096031785011292</v>
      </c>
      <c r="AE352" s="160">
        <v>153</v>
      </c>
      <c r="AF352" s="266">
        <v>96.732025146484375</v>
      </c>
      <c r="AG352" s="160">
        <v>45232</v>
      </c>
      <c r="AH352" s="266">
        <v>0.2210824191570282</v>
      </c>
      <c r="AI352" s="160">
        <v>277</v>
      </c>
      <c r="AJ352" s="266">
        <v>99.638992309570313</v>
      </c>
      <c r="AK352" s="266">
        <v>2.2355003356933594</v>
      </c>
      <c r="AL352" s="266">
        <v>7.9163573682308197E-2</v>
      </c>
      <c r="AM352" s="266">
        <v>0</v>
      </c>
      <c r="AN352" s="266">
        <v>0</v>
      </c>
      <c r="AO352" s="157">
        <v>0</v>
      </c>
      <c r="AP352" s="157">
        <v>0</v>
      </c>
      <c r="AQ352" s="157">
        <v>0</v>
      </c>
      <c r="AR352" s="157">
        <v>0</v>
      </c>
      <c r="AS352" s="157">
        <v>0</v>
      </c>
      <c r="AT352" s="157">
        <v>0</v>
      </c>
      <c r="AU352" s="157">
        <v>0</v>
      </c>
      <c r="AV352" s="157">
        <v>0</v>
      </c>
      <c r="AW352" s="159">
        <v>0</v>
      </c>
      <c r="AX352" s="159">
        <v>0</v>
      </c>
      <c r="AY352" s="159">
        <v>0</v>
      </c>
      <c r="AZ352" s="159">
        <v>0</v>
      </c>
      <c r="BA352" s="159">
        <v>0</v>
      </c>
      <c r="BB352" s="159">
        <v>0</v>
      </c>
      <c r="BC352" s="160">
        <v>18</v>
      </c>
      <c r="BD352" s="160">
        <v>134</v>
      </c>
    </row>
    <row r="353" spans="1:56" x14ac:dyDescent="0.25">
      <c r="A353" s="9">
        <v>41894</v>
      </c>
      <c r="B353" s="117" t="s">
        <v>85</v>
      </c>
      <c r="C353" s="117" t="s">
        <v>86</v>
      </c>
      <c r="D353" s="121">
        <v>3</v>
      </c>
      <c r="E353" s="89">
        <v>133</v>
      </c>
      <c r="F353" s="89">
        <v>430</v>
      </c>
      <c r="G353" s="263">
        <v>50.258205413818359</v>
      </c>
      <c r="H353" s="263">
        <v>0</v>
      </c>
      <c r="I353" s="263">
        <v>340832.90625</v>
      </c>
      <c r="J353" s="88">
        <v>0</v>
      </c>
      <c r="K353" s="89">
        <v>53254</v>
      </c>
      <c r="L353" s="263">
        <v>113.73793792724609</v>
      </c>
      <c r="M353" s="124">
        <v>144569</v>
      </c>
      <c r="N353" s="248">
        <v>0</v>
      </c>
      <c r="O353" s="124">
        <v>3429</v>
      </c>
      <c r="P353" s="248">
        <v>0</v>
      </c>
      <c r="Q353" s="124">
        <v>12501</v>
      </c>
      <c r="R353" s="248">
        <v>99.888008117675781</v>
      </c>
      <c r="S353" s="124">
        <v>100944</v>
      </c>
      <c r="T353" s="248">
        <v>99.894989013671875</v>
      </c>
      <c r="U353" s="248">
        <v>99.795860290527344</v>
      </c>
      <c r="V353" s="248">
        <v>99.860275268554688</v>
      </c>
      <c r="W353" s="248">
        <v>99.684097290039063</v>
      </c>
      <c r="X353" s="248">
        <v>99.755409240722656</v>
      </c>
      <c r="Y353" s="124">
        <v>283664</v>
      </c>
      <c r="Z353" s="248">
        <v>99.892478942871094</v>
      </c>
      <c r="AA353" s="124">
        <v>65350</v>
      </c>
      <c r="AB353" s="248">
        <v>99.791893005371094</v>
      </c>
      <c r="AC353" s="124">
        <v>3450</v>
      </c>
      <c r="AD353" s="248">
        <v>0.43478259444236755</v>
      </c>
      <c r="AE353" s="124">
        <v>225</v>
      </c>
      <c r="AF353" s="248">
        <v>97.777778625488281</v>
      </c>
      <c r="AG353" s="124">
        <v>145191</v>
      </c>
      <c r="AH353" s="248">
        <v>0.32715526223182678</v>
      </c>
      <c r="AI353" s="124">
        <v>878</v>
      </c>
      <c r="AJ353" s="248">
        <v>96.810935974121094</v>
      </c>
      <c r="AK353" s="248">
        <v>1.7892729043960571</v>
      </c>
      <c r="AL353" s="248">
        <v>7.7884919941425323E-2</v>
      </c>
      <c r="AM353" s="269">
        <v>0</v>
      </c>
      <c r="AN353" s="269">
        <v>0</v>
      </c>
      <c r="AO353" s="119">
        <v>0</v>
      </c>
      <c r="AP353" s="119">
        <v>0</v>
      </c>
      <c r="AQ353" s="119">
        <v>0</v>
      </c>
      <c r="AR353" s="119">
        <v>0</v>
      </c>
      <c r="AS353" s="119">
        <v>0</v>
      </c>
      <c r="AT353" s="119">
        <v>0</v>
      </c>
      <c r="AU353" s="119">
        <v>0</v>
      </c>
      <c r="AV353" s="119">
        <v>0</v>
      </c>
      <c r="AW353" s="124">
        <v>0</v>
      </c>
      <c r="AX353" s="124">
        <v>0</v>
      </c>
      <c r="AY353" s="124">
        <v>0</v>
      </c>
      <c r="AZ353" s="124">
        <v>0</v>
      </c>
      <c r="BA353" s="124">
        <v>0</v>
      </c>
      <c r="BB353" s="124">
        <v>1</v>
      </c>
      <c r="BC353" s="124">
        <v>68</v>
      </c>
      <c r="BD353" s="124">
        <v>415</v>
      </c>
    </row>
    <row r="354" spans="1:56" x14ac:dyDescent="0.25">
      <c r="A354" s="9">
        <v>41894</v>
      </c>
      <c r="B354" s="118" t="s">
        <v>84</v>
      </c>
      <c r="C354" s="118" t="s">
        <v>87</v>
      </c>
      <c r="D354" s="122">
        <v>2</v>
      </c>
      <c r="E354" s="153">
        <v>194</v>
      </c>
      <c r="F354" s="153">
        <v>581</v>
      </c>
      <c r="G354" s="264">
        <v>89.090000000000074</v>
      </c>
      <c r="H354" s="264">
        <v>0.01</v>
      </c>
      <c r="I354" s="264">
        <v>636184.4310553004</v>
      </c>
      <c r="J354" s="91">
        <v>65535</v>
      </c>
      <c r="K354" s="153">
        <v>144165</v>
      </c>
      <c r="L354" s="264">
        <v>90.586479187011719</v>
      </c>
      <c r="M354" s="133">
        <v>387183</v>
      </c>
      <c r="N354" s="267">
        <v>0</v>
      </c>
      <c r="O354" s="133">
        <v>5650</v>
      </c>
      <c r="P354" s="267">
        <v>0</v>
      </c>
      <c r="Q354" s="133">
        <v>4739</v>
      </c>
      <c r="R354" s="267">
        <v>99.915594007174519</v>
      </c>
      <c r="S354" s="133">
        <v>298743</v>
      </c>
      <c r="T354" s="267">
        <v>99.972216922237507</v>
      </c>
      <c r="U354" s="267">
        <v>99.840707964601776</v>
      </c>
      <c r="V354" s="267">
        <v>99.759286952164743</v>
      </c>
      <c r="W354" s="267">
        <v>99.756436423800267</v>
      </c>
      <c r="X354" s="267">
        <v>99.731570751895504</v>
      </c>
      <c r="Y354" s="133">
        <v>1635858</v>
      </c>
      <c r="Z354" s="267">
        <v>99.877556609436752</v>
      </c>
      <c r="AA354" s="133">
        <v>605</v>
      </c>
      <c r="AB354" s="267">
        <v>95.041322314049594</v>
      </c>
      <c r="AC354" s="133">
        <v>4764</v>
      </c>
      <c r="AD354" s="267">
        <v>0.29387069689336692</v>
      </c>
      <c r="AE354" s="133">
        <v>852</v>
      </c>
      <c r="AF354" s="267">
        <v>98.826291079812208</v>
      </c>
      <c r="AG354" s="133">
        <v>383273</v>
      </c>
      <c r="AH354" s="267">
        <v>0.16933099905289439</v>
      </c>
      <c r="AI354" s="133">
        <v>1370</v>
      </c>
      <c r="AJ354" s="267">
        <v>97.372262773722625</v>
      </c>
      <c r="AK354" s="267">
        <v>3.7567793701940086</v>
      </c>
      <c r="AL354" s="267">
        <v>0.30790697674418605</v>
      </c>
      <c r="AM354" s="270">
        <v>0</v>
      </c>
      <c r="AN354" s="270">
        <v>0</v>
      </c>
      <c r="AO354" s="120">
        <v>0</v>
      </c>
      <c r="AP354" s="120">
        <v>0</v>
      </c>
      <c r="AQ354" s="120">
        <v>0</v>
      </c>
      <c r="AR354" s="120">
        <v>0</v>
      </c>
      <c r="AS354" s="120">
        <v>0</v>
      </c>
      <c r="AT354" s="120">
        <v>0</v>
      </c>
      <c r="AU354" s="120">
        <v>0</v>
      </c>
      <c r="AV354" s="120">
        <v>0</v>
      </c>
      <c r="AW354" s="133">
        <v>0</v>
      </c>
      <c r="AX354" s="133">
        <v>0</v>
      </c>
      <c r="AY354" s="133">
        <v>1</v>
      </c>
      <c r="AZ354" s="133">
        <v>2</v>
      </c>
      <c r="BA354" s="133">
        <v>0</v>
      </c>
      <c r="BB354" s="133">
        <v>0</v>
      </c>
      <c r="BC354" s="133">
        <v>1105</v>
      </c>
      <c r="BD354" s="133">
        <v>1655</v>
      </c>
    </row>
    <row r="355" spans="1:56" x14ac:dyDescent="0.25">
      <c r="A355" s="9">
        <v>41893</v>
      </c>
      <c r="B355" s="117" t="s">
        <v>17</v>
      </c>
      <c r="C355" s="117"/>
      <c r="D355" s="121">
        <v>4</v>
      </c>
      <c r="E355" s="89">
        <v>845</v>
      </c>
      <c r="F355" s="89">
        <v>2887</v>
      </c>
      <c r="G355" s="263">
        <v>868.70925086975103</v>
      </c>
      <c r="H355" s="263">
        <v>0.96119998950511221</v>
      </c>
      <c r="I355" s="263">
        <v>2032003.2848361502</v>
      </c>
      <c r="J355" s="88"/>
      <c r="K355" s="89">
        <v>1495772</v>
      </c>
      <c r="L355" s="263">
        <v>93.977959835126669</v>
      </c>
      <c r="M355" s="124">
        <v>1675349</v>
      </c>
      <c r="N355" s="248">
        <v>2.2681840331286326E-3</v>
      </c>
      <c r="O355" s="124">
        <v>77730</v>
      </c>
      <c r="P355" s="248">
        <v>2.9589604727361218E-2</v>
      </c>
      <c r="Q355" s="124">
        <v>154370</v>
      </c>
      <c r="R355" s="248">
        <v>99.162402811388347</v>
      </c>
      <c r="S355" s="124">
        <v>1107304</v>
      </c>
      <c r="T355" s="248">
        <v>99.8659805615263</v>
      </c>
      <c r="U355" s="248">
        <v>99.715240515519127</v>
      </c>
      <c r="V355" s="248">
        <v>99.811925623707978</v>
      </c>
      <c r="W355" s="248">
        <v>98.880028464343795</v>
      </c>
      <c r="X355" s="248">
        <v>99.678158241457297</v>
      </c>
      <c r="Y355" s="124">
        <v>2765329</v>
      </c>
      <c r="Z355" s="248">
        <v>99.892887912509167</v>
      </c>
      <c r="AA355" s="124">
        <v>282861</v>
      </c>
      <c r="AB355" s="248">
        <v>99.80378951661433</v>
      </c>
      <c r="AC355" s="124">
        <v>75167</v>
      </c>
      <c r="AD355" s="248">
        <v>0.29800310785549466</v>
      </c>
      <c r="AE355" s="124">
        <v>5346</v>
      </c>
      <c r="AF355" s="248">
        <v>98.241675597025662</v>
      </c>
      <c r="AG355" s="124">
        <v>1567795</v>
      </c>
      <c r="AH355" s="248">
        <v>0.19626290879740435</v>
      </c>
      <c r="AI355" s="124">
        <v>13368</v>
      </c>
      <c r="AJ355" s="248">
        <v>95.242370040455242</v>
      </c>
      <c r="AK355" s="248">
        <v>1.8266325475582135</v>
      </c>
      <c r="AL355" s="248">
        <v>8.231640141798463E-2</v>
      </c>
      <c r="AM355" s="269"/>
      <c r="AN355" s="269"/>
      <c r="AO355" s="119"/>
      <c r="AP355" s="119"/>
      <c r="AQ355" s="119"/>
      <c r="AR355" s="119"/>
      <c r="AS355" s="119"/>
      <c r="AT355" s="119"/>
      <c r="AU355" s="119"/>
      <c r="AV355" s="119"/>
      <c r="AW355" s="124">
        <v>0</v>
      </c>
      <c r="AX355" s="124">
        <v>1</v>
      </c>
      <c r="AY355" s="124">
        <v>6</v>
      </c>
      <c r="AZ355" s="124">
        <v>7</v>
      </c>
      <c r="BA355" s="124">
        <v>2</v>
      </c>
      <c r="BB355" s="124">
        <v>1</v>
      </c>
      <c r="BC355" s="124">
        <v>1416</v>
      </c>
      <c r="BD355" s="124">
        <v>3898</v>
      </c>
    </row>
    <row r="356" spans="1:56" x14ac:dyDescent="0.25">
      <c r="A356" s="9">
        <v>41893</v>
      </c>
      <c r="B356" s="118" t="s">
        <v>88</v>
      </c>
      <c r="C356" s="118"/>
      <c r="D356" s="122">
        <v>3</v>
      </c>
      <c r="E356" s="153">
        <v>651</v>
      </c>
      <c r="F356" s="153">
        <v>2306</v>
      </c>
      <c r="G356" s="264">
        <v>789.26925086975098</v>
      </c>
      <c r="H356" s="264">
        <v>0.92119998950511217</v>
      </c>
      <c r="I356" s="264">
        <v>1423672.02734375</v>
      </c>
      <c r="J356" s="91"/>
      <c r="K356" s="153">
        <v>1321520</v>
      </c>
      <c r="L356" s="264">
        <v>94.276894243800243</v>
      </c>
      <c r="M356" s="133">
        <v>1277478</v>
      </c>
      <c r="N356" s="267">
        <v>2.9746107969906496E-3</v>
      </c>
      <c r="O356" s="133">
        <v>72588</v>
      </c>
      <c r="P356" s="267">
        <v>3.1685677735407883E-2</v>
      </c>
      <c r="Q356" s="133">
        <v>149955</v>
      </c>
      <c r="R356" s="267">
        <v>99.139742736114286</v>
      </c>
      <c r="S356" s="133">
        <v>801848</v>
      </c>
      <c r="T356" s="267">
        <v>99.823532314977797</v>
      </c>
      <c r="U356" s="267">
        <v>99.718488528011534</v>
      </c>
      <c r="V356" s="267">
        <v>99.799221420449939</v>
      </c>
      <c r="W356" s="267">
        <v>98.860652987012273</v>
      </c>
      <c r="X356" s="267">
        <v>99.623108044739098</v>
      </c>
      <c r="Y356" s="133">
        <v>1388877</v>
      </c>
      <c r="Z356" s="267">
        <v>99.897975010178044</v>
      </c>
      <c r="AA356" s="133">
        <v>282324</v>
      </c>
      <c r="AB356" s="267">
        <v>99.811917181886926</v>
      </c>
      <c r="AC356" s="133">
        <v>70730</v>
      </c>
      <c r="AD356" s="267">
        <v>0.29690371282587258</v>
      </c>
      <c r="AE356" s="133">
        <v>4640</v>
      </c>
      <c r="AF356" s="267">
        <v>98.081896065021382</v>
      </c>
      <c r="AG356" s="133">
        <v>1173147</v>
      </c>
      <c r="AH356" s="267">
        <v>0.20457794896805478</v>
      </c>
      <c r="AI356" s="133">
        <v>12094</v>
      </c>
      <c r="AJ356" s="267">
        <v>95.195965164611025</v>
      </c>
      <c r="AK356" s="267">
        <v>1.680044134457906</v>
      </c>
      <c r="AL356" s="267">
        <v>6.437451423456271E-2</v>
      </c>
      <c r="AM356" s="270"/>
      <c r="AN356" s="270"/>
      <c r="AO356" s="120"/>
      <c r="AP356" s="120"/>
      <c r="AQ356" s="120"/>
      <c r="AR356" s="120"/>
      <c r="AS356" s="120"/>
      <c r="AT356" s="120"/>
      <c r="AU356" s="120"/>
      <c r="AV356" s="120"/>
      <c r="AW356" s="133">
        <v>0</v>
      </c>
      <c r="AX356" s="133">
        <v>1</v>
      </c>
      <c r="AY356" s="133">
        <v>5</v>
      </c>
      <c r="AZ356" s="133">
        <v>5</v>
      </c>
      <c r="BA356" s="133">
        <v>2</v>
      </c>
      <c r="BB356" s="133">
        <v>1</v>
      </c>
      <c r="BC356" s="133">
        <v>323</v>
      </c>
      <c r="BD356" s="133">
        <v>2254</v>
      </c>
    </row>
    <row r="357" spans="1:56" x14ac:dyDescent="0.25">
      <c r="A357" s="9">
        <v>41893</v>
      </c>
      <c r="B357" s="146" t="s">
        <v>89</v>
      </c>
      <c r="C357" s="146"/>
      <c r="D357" s="147">
        <v>1</v>
      </c>
      <c r="E357" s="136">
        <v>194</v>
      </c>
      <c r="F357" s="136">
        <v>581</v>
      </c>
      <c r="G357" s="265">
        <v>79.440000000000012</v>
      </c>
      <c r="H357" s="265">
        <v>0.04</v>
      </c>
      <c r="I357" s="265">
        <v>608331.25749240036</v>
      </c>
      <c r="J357" s="137"/>
      <c r="K357" s="136">
        <v>174252</v>
      </c>
      <c r="L357" s="265">
        <v>91.710853576660156</v>
      </c>
      <c r="M357" s="145">
        <v>397871</v>
      </c>
      <c r="N357" s="250">
        <v>0</v>
      </c>
      <c r="O357" s="145">
        <v>5142</v>
      </c>
      <c r="P357" s="250">
        <v>0</v>
      </c>
      <c r="Q357" s="145">
        <v>4415</v>
      </c>
      <c r="R357" s="250">
        <v>99.932049830124583</v>
      </c>
      <c r="S357" s="145">
        <v>305456</v>
      </c>
      <c r="T357" s="250">
        <v>99.977410821853226</v>
      </c>
      <c r="U357" s="250">
        <v>99.669389342668225</v>
      </c>
      <c r="V357" s="250">
        <v>99.852716081342948</v>
      </c>
      <c r="W357" s="250">
        <v>99.601663823296093</v>
      </c>
      <c r="X357" s="250">
        <v>99.830160173422939</v>
      </c>
      <c r="Y357" s="145">
        <v>1376452</v>
      </c>
      <c r="Z357" s="250">
        <v>99.887754894467804</v>
      </c>
      <c r="AA357" s="145">
        <v>537</v>
      </c>
      <c r="AB357" s="250">
        <v>95.530726256983243</v>
      </c>
      <c r="AC357" s="145">
        <v>4437</v>
      </c>
      <c r="AD357" s="250">
        <v>0.31552851025467654</v>
      </c>
      <c r="AE357" s="145">
        <v>706</v>
      </c>
      <c r="AF357" s="250">
        <v>99.291784702549577</v>
      </c>
      <c r="AG357" s="145">
        <v>394648</v>
      </c>
      <c r="AH357" s="250">
        <v>0.17154527579007114</v>
      </c>
      <c r="AI357" s="145">
        <v>1274</v>
      </c>
      <c r="AJ357" s="250">
        <v>95.682888540031399</v>
      </c>
      <c r="AK357" s="250">
        <v>3.585693504761903</v>
      </c>
      <c r="AL357" s="250">
        <v>0.29761904761904762</v>
      </c>
      <c r="AM357" s="271"/>
      <c r="AN357" s="271"/>
      <c r="AO357" s="148"/>
      <c r="AP357" s="148"/>
      <c r="AQ357" s="148"/>
      <c r="AR357" s="148"/>
      <c r="AS357" s="148"/>
      <c r="AT357" s="148"/>
      <c r="AU357" s="148"/>
      <c r="AV357" s="148"/>
      <c r="AW357" s="145">
        <v>0</v>
      </c>
      <c r="AX357" s="145">
        <v>0</v>
      </c>
      <c r="AY357" s="145">
        <v>1</v>
      </c>
      <c r="AZ357" s="145">
        <v>2</v>
      </c>
      <c r="BA357" s="145">
        <v>0</v>
      </c>
      <c r="BB357" s="145">
        <v>0</v>
      </c>
      <c r="BC357" s="145">
        <v>1093</v>
      </c>
      <c r="BD357" s="145">
        <v>1644</v>
      </c>
    </row>
    <row r="358" spans="1:56" x14ac:dyDescent="0.25">
      <c r="A358" s="9">
        <v>41893</v>
      </c>
      <c r="B358" s="149" t="s">
        <v>75</v>
      </c>
      <c r="C358" s="149" t="s">
        <v>86</v>
      </c>
      <c r="D358" s="150" t="s">
        <v>118</v>
      </c>
      <c r="E358" s="153">
        <v>39</v>
      </c>
      <c r="F358" s="153">
        <v>181</v>
      </c>
      <c r="G358" s="264">
        <v>176.98397827148437</v>
      </c>
      <c r="H358" s="264">
        <v>0.14180000126361847</v>
      </c>
      <c r="I358" s="264">
        <v>109338.71875</v>
      </c>
      <c r="J358" s="92">
        <v>0</v>
      </c>
      <c r="K358" s="153">
        <v>201062</v>
      </c>
      <c r="L358" s="264">
        <v>96.532913208007813</v>
      </c>
      <c r="M358" s="153">
        <v>163609</v>
      </c>
      <c r="N358" s="264">
        <v>2.2003678604960442E-2</v>
      </c>
      <c r="O358" s="153">
        <v>18248</v>
      </c>
      <c r="P358" s="264">
        <v>0.10960105061531067</v>
      </c>
      <c r="Q358" s="153">
        <v>32053</v>
      </c>
      <c r="R358" s="264">
        <v>97.329421997070313</v>
      </c>
      <c r="S358" s="153">
        <v>117581</v>
      </c>
      <c r="T358" s="264">
        <v>99.427627563476562</v>
      </c>
      <c r="U358" s="264">
        <v>99.545158386230469</v>
      </c>
      <c r="V358" s="264">
        <v>99.548316955566406</v>
      </c>
      <c r="W358" s="264">
        <v>96.886726379394531</v>
      </c>
      <c r="X358" s="264">
        <v>98.978530883789063</v>
      </c>
      <c r="Y358" s="153">
        <v>174466</v>
      </c>
      <c r="Z358" s="264">
        <v>99.903129577636719</v>
      </c>
      <c r="AA358" s="153">
        <v>32438</v>
      </c>
      <c r="AB358" s="264">
        <v>99.602317810058594</v>
      </c>
      <c r="AC358" s="153">
        <v>18242</v>
      </c>
      <c r="AD358" s="264">
        <v>0.41662096977233887</v>
      </c>
      <c r="AE358" s="153">
        <v>1415</v>
      </c>
      <c r="AF358" s="264">
        <v>98.021202087402344</v>
      </c>
      <c r="AG358" s="153">
        <v>164022</v>
      </c>
      <c r="AH358" s="264">
        <v>0.37555938959121704</v>
      </c>
      <c r="AI358" s="153">
        <v>3344</v>
      </c>
      <c r="AJ358" s="264">
        <v>94.916267395019531</v>
      </c>
      <c r="AK358" s="264">
        <v>1.7159101963043213</v>
      </c>
      <c r="AL358" s="264">
        <v>6.6395051777362823E-2</v>
      </c>
      <c r="AM358" s="264">
        <v>0</v>
      </c>
      <c r="AN358" s="264">
        <v>0</v>
      </c>
      <c r="AO358" s="92">
        <v>0</v>
      </c>
      <c r="AP358" s="92">
        <v>0</v>
      </c>
      <c r="AQ358" s="92">
        <v>0</v>
      </c>
      <c r="AR358" s="92">
        <v>0</v>
      </c>
      <c r="AS358" s="92">
        <v>0</v>
      </c>
      <c r="AT358" s="92">
        <v>0</v>
      </c>
      <c r="AU358" s="92">
        <v>0</v>
      </c>
      <c r="AV358" s="92">
        <v>0</v>
      </c>
      <c r="AW358" s="93">
        <v>0</v>
      </c>
      <c r="AX358" s="93">
        <v>1</v>
      </c>
      <c r="AY358" s="93">
        <v>4</v>
      </c>
      <c r="AZ358" s="93">
        <v>4</v>
      </c>
      <c r="BA358" s="93">
        <v>2</v>
      </c>
      <c r="BB358" s="93">
        <v>0</v>
      </c>
      <c r="BC358" s="153">
        <v>18</v>
      </c>
      <c r="BD358" s="153">
        <v>179</v>
      </c>
    </row>
    <row r="359" spans="1:56" x14ac:dyDescent="0.25">
      <c r="A359" s="9">
        <v>41893</v>
      </c>
      <c r="B359" s="149" t="s">
        <v>76</v>
      </c>
      <c r="C359" s="149" t="s">
        <v>86</v>
      </c>
      <c r="D359" s="150" t="s">
        <v>119</v>
      </c>
      <c r="E359" s="153">
        <v>52</v>
      </c>
      <c r="F359" s="153">
        <v>168</v>
      </c>
      <c r="G359" s="264">
        <v>65.220382690429687</v>
      </c>
      <c r="H359" s="264">
        <v>2.0800000056624413E-2</v>
      </c>
      <c r="I359" s="264">
        <v>97853.375</v>
      </c>
      <c r="J359" s="92">
        <v>0</v>
      </c>
      <c r="K359" s="153">
        <v>88590</v>
      </c>
      <c r="L359" s="264">
        <v>87.457954406738281</v>
      </c>
      <c r="M359" s="153">
        <v>93576</v>
      </c>
      <c r="N359" s="264">
        <v>0</v>
      </c>
      <c r="O359" s="153">
        <v>5175</v>
      </c>
      <c r="P359" s="264">
        <v>0</v>
      </c>
      <c r="Q359" s="153">
        <v>9822</v>
      </c>
      <c r="R359" s="264">
        <v>99.898185729980469</v>
      </c>
      <c r="S359" s="153">
        <v>65949</v>
      </c>
      <c r="T359" s="264">
        <v>99.948448181152344</v>
      </c>
      <c r="U359" s="264">
        <v>99.787437438964844</v>
      </c>
      <c r="V359" s="264">
        <v>99.857872009277344</v>
      </c>
      <c r="W359" s="264">
        <v>99.685836791992188</v>
      </c>
      <c r="X359" s="264">
        <v>99.806396484375</v>
      </c>
      <c r="Y359" s="153">
        <v>95079</v>
      </c>
      <c r="Z359" s="264">
        <v>99.915863037109375</v>
      </c>
      <c r="AA359" s="153">
        <v>18644</v>
      </c>
      <c r="AB359" s="264">
        <v>99.881996154785156</v>
      </c>
      <c r="AC359" s="153">
        <v>5220</v>
      </c>
      <c r="AD359" s="264">
        <v>0.24904213845729828</v>
      </c>
      <c r="AE359" s="153">
        <v>103</v>
      </c>
      <c r="AF359" s="264">
        <v>97.087379455566406</v>
      </c>
      <c r="AG359" s="153">
        <v>94369</v>
      </c>
      <c r="AH359" s="264">
        <v>0.12927974760532379</v>
      </c>
      <c r="AI359" s="153">
        <v>927</v>
      </c>
      <c r="AJ359" s="264">
        <v>95.253509521484375</v>
      </c>
      <c r="AK359" s="264">
        <v>1.8463548421859741</v>
      </c>
      <c r="AL359" s="264">
        <v>5.9496432542800903E-2</v>
      </c>
      <c r="AM359" s="264">
        <v>0</v>
      </c>
      <c r="AN359" s="264">
        <v>0</v>
      </c>
      <c r="AO359" s="92">
        <v>0</v>
      </c>
      <c r="AP359" s="92">
        <v>0</v>
      </c>
      <c r="AQ359" s="92">
        <v>0</v>
      </c>
      <c r="AR359" s="92">
        <v>0</v>
      </c>
      <c r="AS359" s="92">
        <v>0</v>
      </c>
      <c r="AT359" s="92">
        <v>0</v>
      </c>
      <c r="AU359" s="92">
        <v>0</v>
      </c>
      <c r="AV359" s="92">
        <v>0</v>
      </c>
      <c r="AW359" s="93">
        <v>0</v>
      </c>
      <c r="AX359" s="93">
        <v>0</v>
      </c>
      <c r="AY359" s="93">
        <v>0</v>
      </c>
      <c r="AZ359" s="93">
        <v>0</v>
      </c>
      <c r="BA359" s="93">
        <v>0</v>
      </c>
      <c r="BB359" s="93">
        <v>0</v>
      </c>
      <c r="BC359" s="153">
        <v>16</v>
      </c>
      <c r="BD359" s="153">
        <v>166</v>
      </c>
    </row>
    <row r="360" spans="1:56" x14ac:dyDescent="0.25">
      <c r="A360" s="9">
        <v>41893</v>
      </c>
      <c r="B360" s="149" t="s">
        <v>77</v>
      </c>
      <c r="C360" s="149" t="s">
        <v>86</v>
      </c>
      <c r="D360" s="150" t="s">
        <v>118</v>
      </c>
      <c r="E360" s="153">
        <v>65</v>
      </c>
      <c r="F360" s="153">
        <v>349</v>
      </c>
      <c r="G360" s="264">
        <v>110.94617462158203</v>
      </c>
      <c r="H360" s="264">
        <v>5.8400001376867294E-2</v>
      </c>
      <c r="I360" s="264">
        <v>161774.03125</v>
      </c>
      <c r="J360" s="92">
        <v>0</v>
      </c>
      <c r="K360" s="153">
        <v>164251</v>
      </c>
      <c r="L360" s="264">
        <v>97.135482788085938</v>
      </c>
      <c r="M360" s="153">
        <v>128069</v>
      </c>
      <c r="N360" s="264">
        <v>0</v>
      </c>
      <c r="O360" s="153">
        <v>9091</v>
      </c>
      <c r="P360" s="264">
        <v>0</v>
      </c>
      <c r="Q360" s="153">
        <v>19090</v>
      </c>
      <c r="R360" s="264">
        <v>99.979049682617188</v>
      </c>
      <c r="S360" s="153">
        <v>91717</v>
      </c>
      <c r="T360" s="264">
        <v>99.970558166503906</v>
      </c>
      <c r="U360" s="264">
        <v>99.923004150390625</v>
      </c>
      <c r="V360" s="264">
        <v>99.871162414550781</v>
      </c>
      <c r="W360" s="264">
        <v>99.902069091796875</v>
      </c>
      <c r="X360" s="264">
        <v>99.841758728027344</v>
      </c>
      <c r="Y360" s="153">
        <v>170733</v>
      </c>
      <c r="Z360" s="264">
        <v>99.906875610351563</v>
      </c>
      <c r="AA360" s="153">
        <v>34637</v>
      </c>
      <c r="AB360" s="264">
        <v>99.864303588867187</v>
      </c>
      <c r="AC360" s="153">
        <v>9093</v>
      </c>
      <c r="AD360" s="264">
        <v>0.18695700168609619</v>
      </c>
      <c r="AE360" s="153">
        <v>494</v>
      </c>
      <c r="AF360" s="264">
        <v>99.595138549804688</v>
      </c>
      <c r="AG360" s="153">
        <v>128384</v>
      </c>
      <c r="AH360" s="264">
        <v>0.15811939537525177</v>
      </c>
      <c r="AI360" s="153">
        <v>904</v>
      </c>
      <c r="AJ360" s="264">
        <v>95.796463012695313</v>
      </c>
      <c r="AK360" s="264">
        <v>1.8139439821243286</v>
      </c>
      <c r="AL360" s="264">
        <v>6.2489703297615051E-2</v>
      </c>
      <c r="AM360" s="264">
        <v>0</v>
      </c>
      <c r="AN360" s="264">
        <v>0</v>
      </c>
      <c r="AO360" s="92">
        <v>0</v>
      </c>
      <c r="AP360" s="92">
        <v>0</v>
      </c>
      <c r="AQ360" s="92">
        <v>0</v>
      </c>
      <c r="AR360" s="92">
        <v>0</v>
      </c>
      <c r="AS360" s="92">
        <v>0</v>
      </c>
      <c r="AT360" s="92">
        <v>0</v>
      </c>
      <c r="AU360" s="92">
        <v>0</v>
      </c>
      <c r="AV360" s="92">
        <v>0</v>
      </c>
      <c r="AW360" s="93">
        <v>0</v>
      </c>
      <c r="AX360" s="93">
        <v>0</v>
      </c>
      <c r="AY360" s="93">
        <v>0</v>
      </c>
      <c r="AZ360" s="93">
        <v>0</v>
      </c>
      <c r="BA360" s="93">
        <v>0</v>
      </c>
      <c r="BB360" s="93">
        <v>0</v>
      </c>
      <c r="BC360" s="153">
        <v>48</v>
      </c>
      <c r="BD360" s="153">
        <v>341</v>
      </c>
    </row>
    <row r="361" spans="1:56" x14ac:dyDescent="0.25">
      <c r="A361" s="9">
        <v>41893</v>
      </c>
      <c r="B361" s="149" t="s">
        <v>124</v>
      </c>
      <c r="C361" s="149" t="s">
        <v>86</v>
      </c>
      <c r="D361" s="150" t="s">
        <v>118</v>
      </c>
      <c r="E361" s="153">
        <v>42</v>
      </c>
      <c r="F361" s="153">
        <v>136</v>
      </c>
      <c r="G361" s="264">
        <v>37.095596313476562</v>
      </c>
      <c r="H361" s="264">
        <v>0.16669999063014984</v>
      </c>
      <c r="I361" s="264">
        <v>68938.2890625</v>
      </c>
      <c r="J361" s="92">
        <v>0</v>
      </c>
      <c r="K361" s="153">
        <v>164251</v>
      </c>
      <c r="L361" s="264">
        <v>97.135482788085938</v>
      </c>
      <c r="M361" s="153">
        <v>69865</v>
      </c>
      <c r="N361" s="264">
        <v>0</v>
      </c>
      <c r="O361" s="153">
        <v>3303</v>
      </c>
      <c r="P361" s="264">
        <v>0</v>
      </c>
      <c r="Q361" s="153">
        <v>6003</v>
      </c>
      <c r="R361" s="264">
        <v>99.950027465820313</v>
      </c>
      <c r="S361" s="153">
        <v>50217</v>
      </c>
      <c r="T361" s="264">
        <v>99.926322937011719</v>
      </c>
      <c r="U361" s="264">
        <v>99.878898620605469</v>
      </c>
      <c r="V361" s="264">
        <v>99.788162231445313</v>
      </c>
      <c r="W361" s="264">
        <v>99.828987121582031</v>
      </c>
      <c r="X361" s="264">
        <v>99.714637756347656</v>
      </c>
      <c r="Y361" s="153">
        <v>74965</v>
      </c>
      <c r="Z361" s="264">
        <v>99.897285461425781</v>
      </c>
      <c r="AA361" s="153">
        <v>12678</v>
      </c>
      <c r="AB361" s="264">
        <v>99.86590576171875</v>
      </c>
      <c r="AC361" s="153">
        <v>3276</v>
      </c>
      <c r="AD361" s="264">
        <v>0.21367521584033966</v>
      </c>
      <c r="AE361" s="153">
        <v>222</v>
      </c>
      <c r="AF361" s="264">
        <v>98.198196411132813</v>
      </c>
      <c r="AG361" s="153">
        <v>69632</v>
      </c>
      <c r="AH361" s="264">
        <v>0.1393037736415863</v>
      </c>
      <c r="AI361" s="153">
        <v>841</v>
      </c>
      <c r="AJ361" s="264">
        <v>92.984542846679688</v>
      </c>
      <c r="AK361" s="264">
        <v>1.7622853517532349</v>
      </c>
      <c r="AL361" s="264">
        <v>7.0285283029079437E-2</v>
      </c>
      <c r="AM361" s="264">
        <v>0</v>
      </c>
      <c r="AN361" s="264">
        <v>0</v>
      </c>
      <c r="AO361" s="92">
        <v>0</v>
      </c>
      <c r="AP361" s="92">
        <v>0</v>
      </c>
      <c r="AQ361" s="92">
        <v>0</v>
      </c>
      <c r="AR361" s="92">
        <v>0</v>
      </c>
      <c r="AS361" s="92">
        <v>0</v>
      </c>
      <c r="AT361" s="92">
        <v>0</v>
      </c>
      <c r="AU361" s="92">
        <v>0</v>
      </c>
      <c r="AV361" s="92">
        <v>0</v>
      </c>
      <c r="AW361" s="93">
        <v>0</v>
      </c>
      <c r="AX361" s="93">
        <v>0</v>
      </c>
      <c r="AY361" s="93">
        <v>0</v>
      </c>
      <c r="AZ361" s="93">
        <v>0</v>
      </c>
      <c r="BA361" s="93">
        <v>0</v>
      </c>
      <c r="BB361" s="93">
        <v>0</v>
      </c>
      <c r="BC361" s="153">
        <v>18</v>
      </c>
      <c r="BD361" s="153">
        <v>132</v>
      </c>
    </row>
    <row r="362" spans="1:56" x14ac:dyDescent="0.25">
      <c r="A362" s="9">
        <v>41893</v>
      </c>
      <c r="B362" s="149" t="s">
        <v>78</v>
      </c>
      <c r="C362" s="149" t="s">
        <v>86</v>
      </c>
      <c r="D362" s="150" t="s">
        <v>118</v>
      </c>
      <c r="E362" s="153">
        <v>33</v>
      </c>
      <c r="F362" s="153">
        <v>104</v>
      </c>
      <c r="G362" s="264">
        <v>72.325111389160156</v>
      </c>
      <c r="H362" s="264">
        <v>4.1700001806020737E-2</v>
      </c>
      <c r="I362" s="264">
        <v>60378.4296875</v>
      </c>
      <c r="J362" s="92">
        <v>0</v>
      </c>
      <c r="K362" s="153">
        <v>95592</v>
      </c>
      <c r="L362" s="264">
        <v>100.07113647460937</v>
      </c>
      <c r="M362" s="153">
        <v>78344</v>
      </c>
      <c r="N362" s="264">
        <v>0</v>
      </c>
      <c r="O362" s="153">
        <v>7049</v>
      </c>
      <c r="P362" s="264">
        <v>0</v>
      </c>
      <c r="Q362" s="153">
        <v>13186</v>
      </c>
      <c r="R362" s="264">
        <v>99.886245727539062</v>
      </c>
      <c r="S362" s="153">
        <v>52803</v>
      </c>
      <c r="T362" s="264">
        <v>99.920455932617188</v>
      </c>
      <c r="U362" s="264">
        <v>99.8013916015625</v>
      </c>
      <c r="V362" s="264">
        <v>99.860870361328125</v>
      </c>
      <c r="W362" s="264">
        <v>99.6878662109375</v>
      </c>
      <c r="X362" s="264">
        <v>99.781440734863281</v>
      </c>
      <c r="Y362" s="153">
        <v>85441</v>
      </c>
      <c r="Z362" s="264">
        <v>99.894660949707031</v>
      </c>
      <c r="AA362" s="153">
        <v>14036</v>
      </c>
      <c r="AB362" s="264">
        <v>99.722145080566406</v>
      </c>
      <c r="AC362" s="153">
        <v>7041</v>
      </c>
      <c r="AD362" s="264">
        <v>0.34086066484451294</v>
      </c>
      <c r="AE362" s="153">
        <v>472</v>
      </c>
      <c r="AF362" s="264">
        <v>98.305084228515625</v>
      </c>
      <c r="AG362" s="153">
        <v>78970</v>
      </c>
      <c r="AH362" s="264">
        <v>0.22540205717086792</v>
      </c>
      <c r="AI362" s="153">
        <v>793</v>
      </c>
      <c r="AJ362" s="264">
        <v>93.947036743164062</v>
      </c>
      <c r="AK362" s="264">
        <v>1.8464968204498291</v>
      </c>
      <c r="AL362" s="264">
        <v>6.8781726062297821E-2</v>
      </c>
      <c r="AM362" s="264">
        <v>0</v>
      </c>
      <c r="AN362" s="264">
        <v>0</v>
      </c>
      <c r="AO362" s="92">
        <v>0</v>
      </c>
      <c r="AP362" s="92">
        <v>0</v>
      </c>
      <c r="AQ362" s="92">
        <v>0</v>
      </c>
      <c r="AR362" s="92">
        <v>0</v>
      </c>
      <c r="AS362" s="92">
        <v>0</v>
      </c>
      <c r="AT362" s="92">
        <v>0</v>
      </c>
      <c r="AU362" s="92">
        <v>0</v>
      </c>
      <c r="AV362" s="92">
        <v>0</v>
      </c>
      <c r="AW362" s="93">
        <v>0</v>
      </c>
      <c r="AX362" s="93">
        <v>0</v>
      </c>
      <c r="AY362" s="93">
        <v>0</v>
      </c>
      <c r="AZ362" s="93">
        <v>0</v>
      </c>
      <c r="BA362" s="93">
        <v>0</v>
      </c>
      <c r="BB362" s="93">
        <v>0</v>
      </c>
      <c r="BC362" s="153">
        <v>9</v>
      </c>
      <c r="BD362" s="153">
        <v>101</v>
      </c>
    </row>
    <row r="363" spans="1:56" x14ac:dyDescent="0.25">
      <c r="A363" s="9">
        <v>41893</v>
      </c>
      <c r="B363" s="149" t="s">
        <v>79</v>
      </c>
      <c r="C363" s="149" t="s">
        <v>86</v>
      </c>
      <c r="D363" s="150" t="s">
        <v>119</v>
      </c>
      <c r="E363" s="153">
        <v>77</v>
      </c>
      <c r="F363" s="153">
        <v>261</v>
      </c>
      <c r="G363" s="264">
        <v>70.075386047363281</v>
      </c>
      <c r="H363" s="264">
        <v>0.14169999957084656</v>
      </c>
      <c r="I363" s="264">
        <v>172505.25</v>
      </c>
      <c r="J363" s="92">
        <v>0</v>
      </c>
      <c r="K363" s="153">
        <v>101304</v>
      </c>
      <c r="L363" s="264">
        <v>92.684394836425781</v>
      </c>
      <c r="M363" s="153">
        <v>164179</v>
      </c>
      <c r="N363" s="264">
        <v>6.0909130843356252E-4</v>
      </c>
      <c r="O363" s="153">
        <v>5674</v>
      </c>
      <c r="P363" s="264">
        <v>0</v>
      </c>
      <c r="Q363" s="153">
        <v>11665</v>
      </c>
      <c r="R363" s="264">
        <v>99.854263305664063</v>
      </c>
      <c r="S363" s="153">
        <v>108378</v>
      </c>
      <c r="T363" s="264">
        <v>99.907730102539063</v>
      </c>
      <c r="U363" s="264">
        <v>99.453651428222656</v>
      </c>
      <c r="V363" s="264">
        <v>99.772811889648438</v>
      </c>
      <c r="W363" s="264">
        <v>99.308708190917969</v>
      </c>
      <c r="X363" s="264">
        <v>99.680747985839844</v>
      </c>
      <c r="Y363" s="153">
        <v>181529</v>
      </c>
      <c r="Z363" s="264">
        <v>99.879905700683594</v>
      </c>
      <c r="AA363" s="153">
        <v>40081</v>
      </c>
      <c r="AB363" s="264">
        <v>99.840324401855469</v>
      </c>
      <c r="AC363" s="153">
        <v>5737</v>
      </c>
      <c r="AD363" s="264">
        <v>0.22659926116466522</v>
      </c>
      <c r="AE363" s="153">
        <v>397</v>
      </c>
      <c r="AF363" s="264">
        <v>96.725440979003906</v>
      </c>
      <c r="AG363" s="153">
        <v>164297</v>
      </c>
      <c r="AH363" s="264">
        <v>0.11320961266756058</v>
      </c>
      <c r="AI363" s="153">
        <v>1554</v>
      </c>
      <c r="AJ363" s="264">
        <v>96.782493591308594</v>
      </c>
      <c r="AK363" s="264">
        <v>1.4432612657546997</v>
      </c>
      <c r="AL363" s="264">
        <v>5.9972804039716721E-2</v>
      </c>
      <c r="AM363" s="264">
        <v>0</v>
      </c>
      <c r="AN363" s="264">
        <v>0</v>
      </c>
      <c r="AO363" s="92">
        <v>0</v>
      </c>
      <c r="AP363" s="92">
        <v>0</v>
      </c>
      <c r="AQ363" s="92">
        <v>0</v>
      </c>
      <c r="AR363" s="92">
        <v>0</v>
      </c>
      <c r="AS363" s="92">
        <v>0</v>
      </c>
      <c r="AT363" s="92">
        <v>0</v>
      </c>
      <c r="AU363" s="92">
        <v>0</v>
      </c>
      <c r="AV363" s="92">
        <v>0</v>
      </c>
      <c r="AW363" s="93">
        <v>0</v>
      </c>
      <c r="AX363" s="93">
        <v>0</v>
      </c>
      <c r="AY363" s="93">
        <v>0</v>
      </c>
      <c r="AZ363" s="93">
        <v>0</v>
      </c>
      <c r="BA363" s="93">
        <v>0</v>
      </c>
      <c r="BB363" s="93">
        <v>0</v>
      </c>
      <c r="BC363" s="153">
        <v>61</v>
      </c>
      <c r="BD363" s="153">
        <v>255</v>
      </c>
    </row>
    <row r="364" spans="1:56" x14ac:dyDescent="0.25">
      <c r="A364" s="9">
        <v>41893</v>
      </c>
      <c r="B364" s="149" t="s">
        <v>80</v>
      </c>
      <c r="C364" s="149" t="s">
        <v>86</v>
      </c>
      <c r="D364" s="150" t="s">
        <v>119</v>
      </c>
      <c r="E364" s="153">
        <v>57</v>
      </c>
      <c r="F364" s="153">
        <v>180</v>
      </c>
      <c r="G364" s="264">
        <v>48.367218017578125</v>
      </c>
      <c r="H364" s="264">
        <v>0.14589999616146088</v>
      </c>
      <c r="I364" s="264">
        <v>111315.171875</v>
      </c>
      <c r="J364" s="92">
        <v>0</v>
      </c>
      <c r="K364" s="153">
        <v>62776</v>
      </c>
      <c r="L364" s="264">
        <v>89.91015625</v>
      </c>
      <c r="M364" s="153">
        <v>89256</v>
      </c>
      <c r="N364" s="264">
        <v>0</v>
      </c>
      <c r="O364" s="153">
        <v>3567</v>
      </c>
      <c r="P364" s="264">
        <v>0</v>
      </c>
      <c r="Q364" s="153">
        <v>9581</v>
      </c>
      <c r="R364" s="264">
        <v>99.9373779296875</v>
      </c>
      <c r="S364" s="153">
        <v>56779</v>
      </c>
      <c r="T364" s="264">
        <v>99.961250305175781</v>
      </c>
      <c r="U364" s="264">
        <v>99.803756713867188</v>
      </c>
      <c r="V364" s="264">
        <v>99.88348388671875</v>
      </c>
      <c r="W364" s="264">
        <v>99.741256713867188</v>
      </c>
      <c r="X364" s="264">
        <v>99.844779968261719</v>
      </c>
      <c r="Y364" s="153">
        <v>86528</v>
      </c>
      <c r="Z364" s="264">
        <v>99.919097900390625</v>
      </c>
      <c r="AA364" s="153">
        <v>17330</v>
      </c>
      <c r="AB364" s="264">
        <v>99.9365234375</v>
      </c>
      <c r="AC364" s="153">
        <v>3566</v>
      </c>
      <c r="AD364" s="264">
        <v>0.25238361954689026</v>
      </c>
      <c r="AE364" s="153">
        <v>202</v>
      </c>
      <c r="AF364" s="264">
        <v>99.504951477050781</v>
      </c>
      <c r="AG364" s="153">
        <v>89907</v>
      </c>
      <c r="AH364" s="264">
        <v>0.13458351790904999</v>
      </c>
      <c r="AI364" s="153">
        <v>679</v>
      </c>
      <c r="AJ364" s="264">
        <v>96.46539306640625</v>
      </c>
      <c r="AK364" s="264">
        <v>1.7699974775314331</v>
      </c>
      <c r="AL364" s="264">
        <v>6.6902220249176025E-2</v>
      </c>
      <c r="AM364" s="264">
        <v>0</v>
      </c>
      <c r="AN364" s="264">
        <v>0</v>
      </c>
      <c r="AO364" s="92">
        <v>0</v>
      </c>
      <c r="AP364" s="92">
        <v>0</v>
      </c>
      <c r="AQ364" s="92">
        <v>0</v>
      </c>
      <c r="AR364" s="92">
        <v>0</v>
      </c>
      <c r="AS364" s="92">
        <v>0</v>
      </c>
      <c r="AT364" s="92">
        <v>0</v>
      </c>
      <c r="AU364" s="92">
        <v>0</v>
      </c>
      <c r="AV364" s="92">
        <v>0</v>
      </c>
      <c r="AW364" s="93">
        <v>0</v>
      </c>
      <c r="AX364" s="93">
        <v>0</v>
      </c>
      <c r="AY364" s="93">
        <v>0</v>
      </c>
      <c r="AZ364" s="93">
        <v>0</v>
      </c>
      <c r="BA364" s="93">
        <v>0</v>
      </c>
      <c r="BB364" s="93">
        <v>0</v>
      </c>
      <c r="BC364" s="153">
        <v>24</v>
      </c>
      <c r="BD364" s="153">
        <v>178</v>
      </c>
    </row>
    <row r="365" spans="1:56" x14ac:dyDescent="0.25">
      <c r="A365" s="9">
        <v>41893</v>
      </c>
      <c r="B365" s="149" t="s">
        <v>81</v>
      </c>
      <c r="C365" s="149" t="s">
        <v>86</v>
      </c>
      <c r="D365" s="150" t="s">
        <v>119</v>
      </c>
      <c r="E365" s="153">
        <v>40</v>
      </c>
      <c r="F365" s="153">
        <v>134</v>
      </c>
      <c r="G365" s="264">
        <v>44.325698852539063</v>
      </c>
      <c r="H365" s="264">
        <v>2.9200000688433647E-2</v>
      </c>
      <c r="I365" s="264">
        <v>92842.8203125</v>
      </c>
      <c r="J365" s="92">
        <v>0</v>
      </c>
      <c r="K365" s="153">
        <v>131706</v>
      </c>
      <c r="L365" s="264">
        <v>90.443107604980469</v>
      </c>
      <c r="M365" s="153">
        <v>68317</v>
      </c>
      <c r="N365" s="264">
        <v>0</v>
      </c>
      <c r="O365" s="153">
        <v>3782</v>
      </c>
      <c r="P365" s="264">
        <v>0</v>
      </c>
      <c r="Q365" s="153">
        <v>7916</v>
      </c>
      <c r="R365" s="264">
        <v>99.924201965332031</v>
      </c>
      <c r="S365" s="153">
        <v>46896</v>
      </c>
      <c r="T365" s="264">
        <v>99.959487915039063</v>
      </c>
      <c r="U365" s="264">
        <v>99.709152221679688</v>
      </c>
      <c r="V365" s="264">
        <v>99.8360595703125</v>
      </c>
      <c r="W365" s="264">
        <v>99.633575439453125</v>
      </c>
      <c r="X365" s="264">
        <v>99.795616149902344</v>
      </c>
      <c r="Y365" s="153">
        <v>102282</v>
      </c>
      <c r="Z365" s="264">
        <v>99.905166625976563</v>
      </c>
      <c r="AA365" s="153">
        <v>23614</v>
      </c>
      <c r="AB365" s="264">
        <v>99.940711975097656</v>
      </c>
      <c r="AC365" s="153">
        <v>3771</v>
      </c>
      <c r="AD365" s="264">
        <v>0.21214531362056732</v>
      </c>
      <c r="AE365" s="153">
        <v>231</v>
      </c>
      <c r="AF365" s="264">
        <v>97.402595520019531</v>
      </c>
      <c r="AG365" s="153">
        <v>68383</v>
      </c>
      <c r="AH365" s="264">
        <v>0.12722460925579071</v>
      </c>
      <c r="AI365" s="153">
        <v>917</v>
      </c>
      <c r="AJ365" s="264">
        <v>95.201744079589844</v>
      </c>
      <c r="AK365" s="264">
        <v>1.5344433784484863</v>
      </c>
      <c r="AL365" s="264">
        <v>5.9630591422319412E-2</v>
      </c>
      <c r="AM365" s="264">
        <v>0</v>
      </c>
      <c r="AN365" s="264">
        <v>0</v>
      </c>
      <c r="AO365" s="92">
        <v>0</v>
      </c>
      <c r="AP365" s="92">
        <v>0</v>
      </c>
      <c r="AQ365" s="92">
        <v>0</v>
      </c>
      <c r="AR365" s="92">
        <v>0</v>
      </c>
      <c r="AS365" s="92">
        <v>0</v>
      </c>
      <c r="AT365" s="92">
        <v>0</v>
      </c>
      <c r="AU365" s="92">
        <v>0</v>
      </c>
      <c r="AV365" s="92">
        <v>0</v>
      </c>
      <c r="AW365" s="93">
        <v>0</v>
      </c>
      <c r="AX365" s="93">
        <v>0</v>
      </c>
      <c r="AY365" s="93">
        <v>0</v>
      </c>
      <c r="AZ365" s="93">
        <v>0</v>
      </c>
      <c r="BA365" s="93">
        <v>0</v>
      </c>
      <c r="BB365" s="93">
        <v>0</v>
      </c>
      <c r="BC365" s="153">
        <v>10</v>
      </c>
      <c r="BD365" s="153">
        <v>132</v>
      </c>
    </row>
    <row r="366" spans="1:56" x14ac:dyDescent="0.25">
      <c r="A366" s="9">
        <v>41893</v>
      </c>
      <c r="B366" s="149" t="s">
        <v>125</v>
      </c>
      <c r="C366" s="149" t="s">
        <v>86</v>
      </c>
      <c r="D366" s="150" t="s">
        <v>119</v>
      </c>
      <c r="E366" s="153">
        <v>16</v>
      </c>
      <c r="F366" s="153">
        <v>58</v>
      </c>
      <c r="G366" s="264">
        <v>42.991596221923828</v>
      </c>
      <c r="H366" s="264">
        <v>1.249999925494194E-2</v>
      </c>
      <c r="I366" s="264">
        <v>43966.70703125</v>
      </c>
      <c r="J366" s="92">
        <v>0</v>
      </c>
      <c r="K366" s="153">
        <v>131706</v>
      </c>
      <c r="L366" s="264">
        <v>90.443107604980469</v>
      </c>
      <c r="M366" s="153">
        <v>50142</v>
      </c>
      <c r="N366" s="264">
        <v>1.9943360239267349E-3</v>
      </c>
      <c r="O366" s="153">
        <v>4156</v>
      </c>
      <c r="P366" s="264">
        <v>4.8123195767402649E-2</v>
      </c>
      <c r="Q366" s="153">
        <v>9805</v>
      </c>
      <c r="R366" s="264">
        <v>96.47119140625</v>
      </c>
      <c r="S366" s="153">
        <v>35740</v>
      </c>
      <c r="T366" s="264">
        <v>99.331283569335938</v>
      </c>
      <c r="U366" s="264">
        <v>99.687202453613281</v>
      </c>
      <c r="V366" s="264">
        <v>99.60711669921875</v>
      </c>
      <c r="W366" s="264">
        <v>96.16943359375</v>
      </c>
      <c r="X366" s="264">
        <v>98.941024780273438</v>
      </c>
      <c r="Y366" s="153">
        <v>54649</v>
      </c>
      <c r="Z366" s="264">
        <v>99.90850830078125</v>
      </c>
      <c r="AA366" s="153">
        <v>10786</v>
      </c>
      <c r="AB366" s="264">
        <v>99.842391967773438</v>
      </c>
      <c r="AC366" s="153">
        <v>4212</v>
      </c>
      <c r="AD366" s="264">
        <v>0.14245013892650604</v>
      </c>
      <c r="AE366" s="153">
        <v>226</v>
      </c>
      <c r="AF366" s="264">
        <v>98.672569274902344</v>
      </c>
      <c r="AG366" s="153">
        <v>50274</v>
      </c>
      <c r="AH366" s="264">
        <v>0.17702987790107727</v>
      </c>
      <c r="AI366" s="153">
        <v>365</v>
      </c>
      <c r="AJ366" s="264">
        <v>94.520545959472656</v>
      </c>
      <c r="AK366" s="264">
        <v>1.4663927555084229</v>
      </c>
      <c r="AL366" s="264">
        <v>5.0518963485956192E-2</v>
      </c>
      <c r="AM366" s="264">
        <v>0</v>
      </c>
      <c r="AN366" s="264">
        <v>0</v>
      </c>
      <c r="AO366" s="92">
        <v>0</v>
      </c>
      <c r="AP366" s="92">
        <v>0</v>
      </c>
      <c r="AQ366" s="92">
        <v>0</v>
      </c>
      <c r="AR366" s="92">
        <v>0</v>
      </c>
      <c r="AS366" s="92">
        <v>0</v>
      </c>
      <c r="AT366" s="92">
        <v>0</v>
      </c>
      <c r="AU366" s="92">
        <v>0</v>
      </c>
      <c r="AV366" s="92">
        <v>0</v>
      </c>
      <c r="AW366" s="93">
        <v>0</v>
      </c>
      <c r="AX366" s="93">
        <v>0</v>
      </c>
      <c r="AY366" s="93">
        <v>0</v>
      </c>
      <c r="AZ366" s="93">
        <v>0</v>
      </c>
      <c r="BA366" s="93">
        <v>0</v>
      </c>
      <c r="BB366" s="93">
        <v>0</v>
      </c>
      <c r="BC366" s="153">
        <v>12</v>
      </c>
      <c r="BD366" s="153">
        <v>58</v>
      </c>
    </row>
    <row r="367" spans="1:56" x14ac:dyDescent="0.25">
      <c r="A367" s="9">
        <v>41893</v>
      </c>
      <c r="B367" s="151" t="s">
        <v>82</v>
      </c>
      <c r="C367" s="151" t="s">
        <v>86</v>
      </c>
      <c r="D367" s="152" t="s">
        <v>120</v>
      </c>
      <c r="E367" s="160">
        <v>51</v>
      </c>
      <c r="F367" s="160">
        <v>165</v>
      </c>
      <c r="G367" s="266">
        <v>47.895801544189453</v>
      </c>
      <c r="H367" s="266">
        <v>9.5899999141693115E-2</v>
      </c>
      <c r="I367" s="266">
        <v>96232.3046875</v>
      </c>
      <c r="J367" s="157">
        <v>0</v>
      </c>
      <c r="K367" s="160">
        <v>70904</v>
      </c>
      <c r="L367" s="266">
        <v>89.605667114257813</v>
      </c>
      <c r="M367" s="160">
        <v>63021</v>
      </c>
      <c r="N367" s="266">
        <v>0</v>
      </c>
      <c r="O367" s="160">
        <v>4878</v>
      </c>
      <c r="P367" s="266">
        <v>2.0500205457210541E-2</v>
      </c>
      <c r="Q367" s="160">
        <v>9799</v>
      </c>
      <c r="R367" s="266">
        <v>99.908157348632813</v>
      </c>
      <c r="S367" s="160">
        <v>40686</v>
      </c>
      <c r="T367" s="266">
        <v>99.886940002441406</v>
      </c>
      <c r="U367" s="266">
        <v>99.774497985839844</v>
      </c>
      <c r="V367" s="266">
        <v>99.847671508789063</v>
      </c>
      <c r="W367" s="266">
        <v>99.682861328125</v>
      </c>
      <c r="X367" s="266">
        <v>99.734786987304687</v>
      </c>
      <c r="Y367" s="160">
        <v>58094</v>
      </c>
      <c r="Z367" s="266">
        <v>99.900161743164062</v>
      </c>
      <c r="AA367" s="160">
        <v>11968</v>
      </c>
      <c r="AB367" s="266">
        <v>99.782752990722656</v>
      </c>
      <c r="AC367" s="160">
        <v>4947</v>
      </c>
      <c r="AD367" s="266">
        <v>0.22235698997974396</v>
      </c>
      <c r="AE367" s="160">
        <v>465</v>
      </c>
      <c r="AF367" s="266">
        <v>98.494621276855469</v>
      </c>
      <c r="AG367" s="160">
        <v>63455</v>
      </c>
      <c r="AH367" s="266">
        <v>0.2489953488111496</v>
      </c>
      <c r="AI367" s="160">
        <v>625</v>
      </c>
      <c r="AJ367" s="266">
        <v>96.639999389648438</v>
      </c>
      <c r="AK367" s="266">
        <v>1.7327808141708374</v>
      </c>
      <c r="AL367" s="266">
        <v>6.6498197615146637E-2</v>
      </c>
      <c r="AM367" s="266">
        <v>0</v>
      </c>
      <c r="AN367" s="266">
        <v>0</v>
      </c>
      <c r="AO367" s="157">
        <v>0</v>
      </c>
      <c r="AP367" s="157">
        <v>0</v>
      </c>
      <c r="AQ367" s="157">
        <v>0</v>
      </c>
      <c r="AR367" s="157">
        <v>0</v>
      </c>
      <c r="AS367" s="157">
        <v>0</v>
      </c>
      <c r="AT367" s="157">
        <v>0</v>
      </c>
      <c r="AU367" s="157">
        <v>0</v>
      </c>
      <c r="AV367" s="157">
        <v>0</v>
      </c>
      <c r="AW367" s="159">
        <v>0</v>
      </c>
      <c r="AX367" s="159">
        <v>0</v>
      </c>
      <c r="AY367" s="159">
        <v>1</v>
      </c>
      <c r="AZ367" s="159">
        <v>1</v>
      </c>
      <c r="BA367" s="159">
        <v>0</v>
      </c>
      <c r="BB367" s="159">
        <v>0</v>
      </c>
      <c r="BC367" s="160">
        <v>21</v>
      </c>
      <c r="BD367" s="160">
        <v>159</v>
      </c>
    </row>
    <row r="368" spans="1:56" x14ac:dyDescent="0.25">
      <c r="A368" s="9">
        <v>41893</v>
      </c>
      <c r="B368" s="151" t="s">
        <v>83</v>
      </c>
      <c r="C368" s="151" t="s">
        <v>86</v>
      </c>
      <c r="D368" s="152" t="s">
        <v>120</v>
      </c>
      <c r="E368" s="160">
        <v>46</v>
      </c>
      <c r="F368" s="160">
        <v>140</v>
      </c>
      <c r="G368" s="266">
        <v>23.079694747924805</v>
      </c>
      <c r="H368" s="266">
        <v>5.8299999684095383E-2</v>
      </c>
      <c r="I368" s="266">
        <v>90326.5234375</v>
      </c>
      <c r="J368" s="157">
        <v>0</v>
      </c>
      <c r="K368" s="160">
        <v>39940</v>
      </c>
      <c r="L368" s="266">
        <v>83.673011779785156</v>
      </c>
      <c r="M368" s="160">
        <v>153570</v>
      </c>
      <c r="N368" s="266">
        <v>0</v>
      </c>
      <c r="O368" s="160">
        <v>3938</v>
      </c>
      <c r="P368" s="266">
        <v>0</v>
      </c>
      <c r="Q368" s="160">
        <v>6578</v>
      </c>
      <c r="R368" s="266">
        <v>99.923988342285156</v>
      </c>
      <c r="S368" s="160">
        <v>30175</v>
      </c>
      <c r="T368" s="266">
        <v>99.907211303710937</v>
      </c>
      <c r="U368" s="266">
        <v>99.838882446289063</v>
      </c>
      <c r="V368" s="266">
        <v>99.826187133789063</v>
      </c>
      <c r="W368" s="266">
        <v>99.762992858886719</v>
      </c>
      <c r="X368" s="266">
        <v>99.733558654785156</v>
      </c>
      <c r="Y368" s="160">
        <v>55031</v>
      </c>
      <c r="Z368" s="266">
        <v>99.909141540527344</v>
      </c>
      <c r="AA368" s="160">
        <v>14118</v>
      </c>
      <c r="AB368" s="266">
        <v>99.886672973632813</v>
      </c>
      <c r="AC368" s="160">
        <v>1895</v>
      </c>
      <c r="AD368" s="266">
        <v>0.36939314007759094</v>
      </c>
      <c r="AE368" s="160">
        <v>172</v>
      </c>
      <c r="AF368" s="266">
        <v>95.930229187011719</v>
      </c>
      <c r="AG368" s="160">
        <v>44836</v>
      </c>
      <c r="AH368" s="266">
        <v>0.28102418780326843</v>
      </c>
      <c r="AI368" s="160">
        <v>311</v>
      </c>
      <c r="AJ368" s="266">
        <v>96.1414794921875</v>
      </c>
      <c r="AK368" s="266">
        <v>1.7967766523361206</v>
      </c>
      <c r="AL368" s="266">
        <v>7.4867136776447296E-2</v>
      </c>
      <c r="AM368" s="266">
        <v>0</v>
      </c>
      <c r="AN368" s="266">
        <v>0</v>
      </c>
      <c r="AO368" s="157">
        <v>0</v>
      </c>
      <c r="AP368" s="157">
        <v>0</v>
      </c>
      <c r="AQ368" s="157">
        <v>0</v>
      </c>
      <c r="AR368" s="157">
        <v>0</v>
      </c>
      <c r="AS368" s="157">
        <v>0</v>
      </c>
      <c r="AT368" s="157">
        <v>0</v>
      </c>
      <c r="AU368" s="157">
        <v>0</v>
      </c>
      <c r="AV368" s="157">
        <v>0</v>
      </c>
      <c r="AW368" s="159">
        <v>0</v>
      </c>
      <c r="AX368" s="159">
        <v>0</v>
      </c>
      <c r="AY368" s="159">
        <v>0</v>
      </c>
      <c r="AZ368" s="159">
        <v>0</v>
      </c>
      <c r="BA368" s="159">
        <v>0</v>
      </c>
      <c r="BB368" s="159">
        <v>0</v>
      </c>
      <c r="BC368" s="160">
        <v>19</v>
      </c>
      <c r="BD368" s="160">
        <v>136</v>
      </c>
    </row>
    <row r="369" spans="1:56" x14ac:dyDescent="0.25">
      <c r="A369" s="9">
        <v>41893</v>
      </c>
      <c r="B369" s="117" t="s">
        <v>85</v>
      </c>
      <c r="C369" s="117" t="s">
        <v>86</v>
      </c>
      <c r="D369" s="121">
        <v>3</v>
      </c>
      <c r="E369" s="89">
        <v>133</v>
      </c>
      <c r="F369" s="89">
        <v>430</v>
      </c>
      <c r="G369" s="263">
        <v>49.962612152099609</v>
      </c>
      <c r="H369" s="263">
        <v>8.2999998703598976E-3</v>
      </c>
      <c r="I369" s="263">
        <v>318200.40625</v>
      </c>
      <c r="J369" s="88">
        <v>0</v>
      </c>
      <c r="K369" s="89">
        <v>69438</v>
      </c>
      <c r="L369" s="263">
        <v>106.62749481201172</v>
      </c>
      <c r="M369" s="124">
        <v>155530</v>
      </c>
      <c r="N369" s="248">
        <v>0</v>
      </c>
      <c r="O369" s="124">
        <v>3727</v>
      </c>
      <c r="P369" s="248">
        <v>0</v>
      </c>
      <c r="Q369" s="124">
        <v>14457</v>
      </c>
      <c r="R369" s="248">
        <v>99.910079956054687</v>
      </c>
      <c r="S369" s="124">
        <v>104927</v>
      </c>
      <c r="T369" s="248">
        <v>99.85894775390625</v>
      </c>
      <c r="U369" s="248">
        <v>99.839012145996094</v>
      </c>
      <c r="V369" s="248">
        <v>99.921562194824219</v>
      </c>
      <c r="W369" s="248">
        <v>99.749237060546875</v>
      </c>
      <c r="X369" s="248">
        <v>99.780624389648438</v>
      </c>
      <c r="Y369" s="124">
        <v>250080</v>
      </c>
      <c r="Z369" s="248">
        <v>99.880439758300781</v>
      </c>
      <c r="AA369" s="124">
        <v>51994</v>
      </c>
      <c r="AB369" s="248">
        <v>99.75189208984375</v>
      </c>
      <c r="AC369" s="124">
        <v>3730</v>
      </c>
      <c r="AD369" s="248">
        <v>0.50938338041305542</v>
      </c>
      <c r="AE369" s="124">
        <v>241</v>
      </c>
      <c r="AF369" s="248">
        <v>97.095436096191406</v>
      </c>
      <c r="AG369" s="124">
        <v>156618</v>
      </c>
      <c r="AH369" s="248">
        <v>0.26625293493270874</v>
      </c>
      <c r="AI369" s="124">
        <v>834</v>
      </c>
      <c r="AJ369" s="248">
        <v>93.884895324707031</v>
      </c>
      <c r="AK369" s="248">
        <v>1.4318860769271851</v>
      </c>
      <c r="AL369" s="248">
        <v>6.6656060516834259E-2</v>
      </c>
      <c r="AM369" s="269">
        <v>0</v>
      </c>
      <c r="AN369" s="269">
        <v>0</v>
      </c>
      <c r="AO369" s="119">
        <v>0</v>
      </c>
      <c r="AP369" s="119">
        <v>0</v>
      </c>
      <c r="AQ369" s="119">
        <v>0</v>
      </c>
      <c r="AR369" s="119">
        <v>0</v>
      </c>
      <c r="AS369" s="119">
        <v>0</v>
      </c>
      <c r="AT369" s="119">
        <v>0</v>
      </c>
      <c r="AU369" s="119">
        <v>0</v>
      </c>
      <c r="AV369" s="119">
        <v>0</v>
      </c>
      <c r="AW369" s="124">
        <v>0</v>
      </c>
      <c r="AX369" s="124">
        <v>0</v>
      </c>
      <c r="AY369" s="124">
        <v>0</v>
      </c>
      <c r="AZ369" s="124">
        <v>0</v>
      </c>
      <c r="BA369" s="124">
        <v>0</v>
      </c>
      <c r="BB369" s="124">
        <v>1</v>
      </c>
      <c r="BC369" s="124">
        <v>67</v>
      </c>
      <c r="BD369" s="124">
        <v>417</v>
      </c>
    </row>
    <row r="370" spans="1:56" x14ac:dyDescent="0.25">
      <c r="A370" s="9">
        <v>41893</v>
      </c>
      <c r="B370" s="118" t="s">
        <v>84</v>
      </c>
      <c r="C370" s="118" t="s">
        <v>87</v>
      </c>
      <c r="D370" s="122">
        <v>2</v>
      </c>
      <c r="E370" s="153">
        <v>194</v>
      </c>
      <c r="F370" s="153">
        <v>581</v>
      </c>
      <c r="G370" s="264">
        <v>79.440000000000012</v>
      </c>
      <c r="H370" s="264">
        <v>0.04</v>
      </c>
      <c r="I370" s="264">
        <v>608331.25749240036</v>
      </c>
      <c r="J370" s="91">
        <v>65535</v>
      </c>
      <c r="K370" s="153">
        <v>174252</v>
      </c>
      <c r="L370" s="264">
        <v>91.710853576660156</v>
      </c>
      <c r="M370" s="133">
        <v>397871</v>
      </c>
      <c r="N370" s="267">
        <v>0</v>
      </c>
      <c r="O370" s="133">
        <v>5142</v>
      </c>
      <c r="P370" s="267">
        <v>0</v>
      </c>
      <c r="Q370" s="133">
        <v>4415</v>
      </c>
      <c r="R370" s="267">
        <v>99.932049830124583</v>
      </c>
      <c r="S370" s="133">
        <v>305456</v>
      </c>
      <c r="T370" s="267">
        <v>99.977410821853226</v>
      </c>
      <c r="U370" s="267">
        <v>99.669389342668225</v>
      </c>
      <c r="V370" s="267">
        <v>99.852716081342948</v>
      </c>
      <c r="W370" s="267">
        <v>99.601663823296093</v>
      </c>
      <c r="X370" s="267">
        <v>99.830160173422939</v>
      </c>
      <c r="Y370" s="133">
        <v>1376452</v>
      </c>
      <c r="Z370" s="267">
        <v>99.887754894467804</v>
      </c>
      <c r="AA370" s="133">
        <v>537</v>
      </c>
      <c r="AB370" s="267">
        <v>95.530726256983243</v>
      </c>
      <c r="AC370" s="133">
        <v>4437</v>
      </c>
      <c r="AD370" s="267">
        <v>0.31552851025467654</v>
      </c>
      <c r="AE370" s="133">
        <v>706</v>
      </c>
      <c r="AF370" s="267">
        <v>99.291784702549577</v>
      </c>
      <c r="AG370" s="133">
        <v>394648</v>
      </c>
      <c r="AH370" s="267">
        <v>0.17154527579007114</v>
      </c>
      <c r="AI370" s="133">
        <v>1274</v>
      </c>
      <c r="AJ370" s="267">
        <v>95.682888540031399</v>
      </c>
      <c r="AK370" s="267">
        <v>3.585693504761903</v>
      </c>
      <c r="AL370" s="267">
        <v>0.29761904761904762</v>
      </c>
      <c r="AM370" s="270">
        <v>0</v>
      </c>
      <c r="AN370" s="270">
        <v>0</v>
      </c>
      <c r="AO370" s="120">
        <v>0</v>
      </c>
      <c r="AP370" s="120">
        <v>0</v>
      </c>
      <c r="AQ370" s="120">
        <v>0</v>
      </c>
      <c r="AR370" s="120">
        <v>0</v>
      </c>
      <c r="AS370" s="120">
        <v>0</v>
      </c>
      <c r="AT370" s="120">
        <v>0</v>
      </c>
      <c r="AU370" s="120">
        <v>0</v>
      </c>
      <c r="AV370" s="120">
        <v>0</v>
      </c>
      <c r="AW370" s="133">
        <v>0</v>
      </c>
      <c r="AX370" s="133">
        <v>0</v>
      </c>
      <c r="AY370" s="133">
        <v>1</v>
      </c>
      <c r="AZ370" s="133">
        <v>2</v>
      </c>
      <c r="BA370" s="133">
        <v>0</v>
      </c>
      <c r="BB370" s="133">
        <v>0</v>
      </c>
      <c r="BC370" s="133">
        <v>1093</v>
      </c>
      <c r="BD370" s="133">
        <v>1644</v>
      </c>
    </row>
    <row r="371" spans="1:56" x14ac:dyDescent="0.25">
      <c r="A371" s="9">
        <v>41892</v>
      </c>
      <c r="B371" s="117" t="s">
        <v>17</v>
      </c>
      <c r="C371" s="117"/>
      <c r="D371" s="121">
        <v>4</v>
      </c>
      <c r="E371" s="89">
        <v>845</v>
      </c>
      <c r="F371" s="89">
        <v>2887</v>
      </c>
      <c r="G371" s="263">
        <v>859.39808097839364</v>
      </c>
      <c r="H371" s="263">
        <v>0.76259995577856898</v>
      </c>
      <c r="I371" s="263">
        <v>1984252.3773660001</v>
      </c>
      <c r="J371" s="88"/>
      <c r="K371" s="89">
        <v>1495772</v>
      </c>
      <c r="L371" s="263">
        <v>93.977959835126669</v>
      </c>
      <c r="M371" s="124">
        <v>1674289</v>
      </c>
      <c r="N371" s="248">
        <v>8.2423049667274748E-3</v>
      </c>
      <c r="O371" s="124">
        <v>77333</v>
      </c>
      <c r="P371" s="248">
        <v>5.5603687593323764E-2</v>
      </c>
      <c r="Q371" s="124">
        <v>150002</v>
      </c>
      <c r="R371" s="248">
        <v>99.182678174642561</v>
      </c>
      <c r="S371" s="124">
        <v>1101699</v>
      </c>
      <c r="T371" s="248">
        <v>99.760824042542836</v>
      </c>
      <c r="U371" s="248">
        <v>99.701327238785439</v>
      </c>
      <c r="V371" s="248">
        <v>99.812122262075732</v>
      </c>
      <c r="W371" s="248">
        <v>98.886446531091806</v>
      </c>
      <c r="X371" s="248">
        <v>99.5733956629971</v>
      </c>
      <c r="Y371" s="124">
        <v>2957384</v>
      </c>
      <c r="Z371" s="248">
        <v>99.880738803391537</v>
      </c>
      <c r="AA371" s="124">
        <v>291859</v>
      </c>
      <c r="AB371" s="248">
        <v>99.820803783978334</v>
      </c>
      <c r="AC371" s="124">
        <v>74560</v>
      </c>
      <c r="AD371" s="248">
        <v>0.30579399259445206</v>
      </c>
      <c r="AE371" s="124">
        <v>5335</v>
      </c>
      <c r="AF371" s="248">
        <v>98.462980975050058</v>
      </c>
      <c r="AG371" s="124">
        <v>1562827</v>
      </c>
      <c r="AH371" s="248">
        <v>0.2390539693905897</v>
      </c>
      <c r="AI371" s="124">
        <v>13407</v>
      </c>
      <c r="AJ371" s="248">
        <v>95.211456878700801</v>
      </c>
      <c r="AK371" s="248">
        <v>1.7904172497969699</v>
      </c>
      <c r="AL371" s="248">
        <v>8.0287238435867492E-2</v>
      </c>
      <c r="AM371" s="269"/>
      <c r="AN371" s="269"/>
      <c r="AO371" s="119"/>
      <c r="AP371" s="119"/>
      <c r="AQ371" s="119"/>
      <c r="AR371" s="119"/>
      <c r="AS371" s="119"/>
      <c r="AT371" s="119"/>
      <c r="AU371" s="119"/>
      <c r="AV371" s="119"/>
      <c r="AW371" s="124">
        <v>0</v>
      </c>
      <c r="AX371" s="124">
        <v>1</v>
      </c>
      <c r="AY371" s="124">
        <v>1</v>
      </c>
      <c r="AZ371" s="124">
        <v>2</v>
      </c>
      <c r="BA371" s="124">
        <v>0</v>
      </c>
      <c r="BB371" s="124">
        <v>1</v>
      </c>
      <c r="BC371" s="124">
        <v>1464</v>
      </c>
      <c r="BD371" s="124">
        <v>3926</v>
      </c>
    </row>
    <row r="372" spans="1:56" x14ac:dyDescent="0.25">
      <c r="A372" s="9">
        <v>41892</v>
      </c>
      <c r="B372" s="118" t="s">
        <v>88</v>
      </c>
      <c r="C372" s="118"/>
      <c r="D372" s="122">
        <v>3</v>
      </c>
      <c r="E372" s="153">
        <v>651</v>
      </c>
      <c r="F372" s="153">
        <v>2306</v>
      </c>
      <c r="G372" s="264">
        <v>778.73808097839355</v>
      </c>
      <c r="H372" s="264">
        <v>0.76259995577856898</v>
      </c>
      <c r="I372" s="264">
        <v>1396503.890625</v>
      </c>
      <c r="J372" s="91"/>
      <c r="K372" s="153">
        <v>1321520</v>
      </c>
      <c r="L372" s="264">
        <v>94.276894243800243</v>
      </c>
      <c r="M372" s="133">
        <v>1278571</v>
      </c>
      <c r="N372" s="267">
        <v>1.0793300129939735E-2</v>
      </c>
      <c r="O372" s="133">
        <v>71986</v>
      </c>
      <c r="P372" s="267">
        <v>5.9733836755126085E-2</v>
      </c>
      <c r="Q372" s="133">
        <v>145603</v>
      </c>
      <c r="R372" s="267">
        <v>99.16279260422337</v>
      </c>
      <c r="S372" s="133">
        <v>794875</v>
      </c>
      <c r="T372" s="267">
        <v>99.677307862047996</v>
      </c>
      <c r="U372" s="267">
        <v>99.693033914330485</v>
      </c>
      <c r="V372" s="267">
        <v>99.796756198950646</v>
      </c>
      <c r="W372" s="267">
        <v>98.858396461325611</v>
      </c>
      <c r="X372" s="267">
        <v>99.474719912765508</v>
      </c>
      <c r="Y372" s="133">
        <v>1379218</v>
      </c>
      <c r="Z372" s="267">
        <v>99.906685415452301</v>
      </c>
      <c r="AA372" s="133">
        <v>291241</v>
      </c>
      <c r="AB372" s="267">
        <v>99.841711749335204</v>
      </c>
      <c r="AC372" s="133">
        <v>70019</v>
      </c>
      <c r="AD372" s="267">
        <v>0.30563132989391945</v>
      </c>
      <c r="AE372" s="133">
        <v>4560</v>
      </c>
      <c r="AF372" s="267">
        <v>98.311404276730727</v>
      </c>
      <c r="AG372" s="133">
        <v>1170538</v>
      </c>
      <c r="AH372" s="267">
        <v>0.26611694607162445</v>
      </c>
      <c r="AI372" s="133">
        <v>12095</v>
      </c>
      <c r="AJ372" s="267">
        <v>95.014468984931099</v>
      </c>
      <c r="AK372" s="267">
        <v>1.6426457762718201</v>
      </c>
      <c r="AL372" s="267">
        <v>6.6474369416634246E-2</v>
      </c>
      <c r="AM372" s="270"/>
      <c r="AN372" s="270"/>
      <c r="AO372" s="120"/>
      <c r="AP372" s="120"/>
      <c r="AQ372" s="120"/>
      <c r="AR372" s="120"/>
      <c r="AS372" s="120"/>
      <c r="AT372" s="120"/>
      <c r="AU372" s="120"/>
      <c r="AV372" s="120"/>
      <c r="AW372" s="133">
        <v>0</v>
      </c>
      <c r="AX372" s="133">
        <v>1</v>
      </c>
      <c r="AY372" s="133">
        <v>1</v>
      </c>
      <c r="AZ372" s="133">
        <v>2</v>
      </c>
      <c r="BA372" s="133">
        <v>0</v>
      </c>
      <c r="BB372" s="133">
        <v>1</v>
      </c>
      <c r="BC372" s="133">
        <v>348</v>
      </c>
      <c r="BD372" s="133">
        <v>2259</v>
      </c>
    </row>
    <row r="373" spans="1:56" x14ac:dyDescent="0.25">
      <c r="A373" s="9">
        <v>41892</v>
      </c>
      <c r="B373" s="146" t="s">
        <v>89</v>
      </c>
      <c r="C373" s="146"/>
      <c r="D373" s="147">
        <v>1</v>
      </c>
      <c r="E373" s="136">
        <v>194</v>
      </c>
      <c r="F373" s="136">
        <v>581</v>
      </c>
      <c r="G373" s="265">
        <v>80.660000000000039</v>
      </c>
      <c r="H373" s="265">
        <v>0</v>
      </c>
      <c r="I373" s="265">
        <v>587748.48674100009</v>
      </c>
      <c r="J373" s="137"/>
      <c r="K373" s="136">
        <v>174252</v>
      </c>
      <c r="L373" s="265">
        <v>91.710853576660156</v>
      </c>
      <c r="M373" s="145">
        <v>395718</v>
      </c>
      <c r="N373" s="250">
        <v>0</v>
      </c>
      <c r="O373" s="145">
        <v>5347</v>
      </c>
      <c r="P373" s="250">
        <v>0</v>
      </c>
      <c r="Q373" s="145">
        <v>4399</v>
      </c>
      <c r="R373" s="250">
        <v>99.840872925664925</v>
      </c>
      <c r="S373" s="145">
        <v>306824</v>
      </c>
      <c r="T373" s="250">
        <v>99.977185617813475</v>
      </c>
      <c r="U373" s="250">
        <v>99.812979240695725</v>
      </c>
      <c r="V373" s="250">
        <v>99.861770250531947</v>
      </c>
      <c r="W373" s="250">
        <v>99.654149767023341</v>
      </c>
      <c r="X373" s="250">
        <v>99.838987404608758</v>
      </c>
      <c r="Y373" s="145">
        <v>1578166</v>
      </c>
      <c r="Z373" s="250">
        <v>99.858063093489534</v>
      </c>
      <c r="AA373" s="145">
        <v>618</v>
      </c>
      <c r="AB373" s="250">
        <v>89.967637540453069</v>
      </c>
      <c r="AC373" s="145">
        <v>4541</v>
      </c>
      <c r="AD373" s="250">
        <v>0.30830213609337154</v>
      </c>
      <c r="AE373" s="145">
        <v>775</v>
      </c>
      <c r="AF373" s="250">
        <v>99.354838709677423</v>
      </c>
      <c r="AG373" s="145">
        <v>392289</v>
      </c>
      <c r="AH373" s="250">
        <v>0.15830166025557688</v>
      </c>
      <c r="AI373" s="145">
        <v>1312</v>
      </c>
      <c r="AJ373" s="250">
        <v>97.027439024390233</v>
      </c>
      <c r="AK373" s="250">
        <v>3.5636749320987668</v>
      </c>
      <c r="AL373" s="250">
        <v>0.24604166666666658</v>
      </c>
      <c r="AM373" s="271"/>
      <c r="AN373" s="271"/>
      <c r="AO373" s="148"/>
      <c r="AP373" s="148"/>
      <c r="AQ373" s="148"/>
      <c r="AR373" s="148"/>
      <c r="AS373" s="148"/>
      <c r="AT373" s="148"/>
      <c r="AU373" s="148"/>
      <c r="AV373" s="148"/>
      <c r="AW373" s="145">
        <v>0</v>
      </c>
      <c r="AX373" s="145">
        <v>0</v>
      </c>
      <c r="AY373" s="145">
        <v>0</v>
      </c>
      <c r="AZ373" s="145">
        <v>0</v>
      </c>
      <c r="BA373" s="145">
        <v>0</v>
      </c>
      <c r="BB373" s="145">
        <v>0</v>
      </c>
      <c r="BC373" s="145">
        <v>1116</v>
      </c>
      <c r="BD373" s="145">
        <v>1667</v>
      </c>
    </row>
    <row r="374" spans="1:56" x14ac:dyDescent="0.25">
      <c r="A374" s="9">
        <v>41892</v>
      </c>
      <c r="B374" s="149" t="s">
        <v>75</v>
      </c>
      <c r="C374" s="149" t="s">
        <v>86</v>
      </c>
      <c r="D374" s="150" t="s">
        <v>118</v>
      </c>
      <c r="E374" s="153">
        <v>39</v>
      </c>
      <c r="F374" s="153">
        <v>181</v>
      </c>
      <c r="G374" s="264">
        <v>170.07994079589844</v>
      </c>
      <c r="H374" s="264">
        <v>0.15839999914169312</v>
      </c>
      <c r="I374" s="264">
        <v>104557.2734375</v>
      </c>
      <c r="J374" s="92">
        <v>0</v>
      </c>
      <c r="K374" s="153">
        <v>201062</v>
      </c>
      <c r="L374" s="264">
        <v>96.532913208007813</v>
      </c>
      <c r="M374" s="153">
        <v>168590</v>
      </c>
      <c r="N374" s="264">
        <v>8.0075927078723907E-2</v>
      </c>
      <c r="O374" s="153">
        <v>18102</v>
      </c>
      <c r="P374" s="264">
        <v>0.23201856017112732</v>
      </c>
      <c r="Q374" s="153">
        <v>31774</v>
      </c>
      <c r="R374" s="264">
        <v>96.588409423828125</v>
      </c>
      <c r="S374" s="153">
        <v>119858</v>
      </c>
      <c r="T374" s="264">
        <v>98.421463012695313</v>
      </c>
      <c r="U374" s="264">
        <v>99.430999755859375</v>
      </c>
      <c r="V374" s="264">
        <v>99.482177734375</v>
      </c>
      <c r="W374" s="264">
        <v>96.038818359375</v>
      </c>
      <c r="X374" s="264">
        <v>97.911811828613281</v>
      </c>
      <c r="Y374" s="153">
        <v>164312</v>
      </c>
      <c r="Z374" s="264">
        <v>99.903236389160156</v>
      </c>
      <c r="AA374" s="153">
        <v>32370</v>
      </c>
      <c r="AB374" s="264">
        <v>99.734321594238281</v>
      </c>
      <c r="AC374" s="153">
        <v>18012</v>
      </c>
      <c r="AD374" s="264">
        <v>0.45525205135345459</v>
      </c>
      <c r="AE374" s="153">
        <v>1486</v>
      </c>
      <c r="AF374" s="264">
        <v>98.317634582519531</v>
      </c>
      <c r="AG374" s="153">
        <v>168499</v>
      </c>
      <c r="AH374" s="264">
        <v>0.83086544275283813</v>
      </c>
      <c r="AI374" s="153">
        <v>3838</v>
      </c>
      <c r="AJ374" s="264">
        <v>94.580513000488281</v>
      </c>
      <c r="AK374" s="264">
        <v>1.5012916326522827</v>
      </c>
      <c r="AL374" s="264">
        <v>6.4870141446590424E-2</v>
      </c>
      <c r="AM374" s="264">
        <v>0</v>
      </c>
      <c r="AN374" s="264">
        <v>0</v>
      </c>
      <c r="AO374" s="92">
        <v>0</v>
      </c>
      <c r="AP374" s="92">
        <v>0</v>
      </c>
      <c r="AQ374" s="92">
        <v>0</v>
      </c>
      <c r="AR374" s="92">
        <v>0</v>
      </c>
      <c r="AS374" s="92">
        <v>0</v>
      </c>
      <c r="AT374" s="92">
        <v>0</v>
      </c>
      <c r="AU374" s="92">
        <v>0</v>
      </c>
      <c r="AV374" s="92">
        <v>0</v>
      </c>
      <c r="AW374" s="93">
        <v>0</v>
      </c>
      <c r="AX374" s="93">
        <v>1</v>
      </c>
      <c r="AY374" s="93">
        <v>0</v>
      </c>
      <c r="AZ374" s="93">
        <v>0</v>
      </c>
      <c r="BA374" s="93">
        <v>0</v>
      </c>
      <c r="BB374" s="93">
        <v>0</v>
      </c>
      <c r="BC374" s="153">
        <v>35</v>
      </c>
      <c r="BD374" s="153">
        <v>178</v>
      </c>
    </row>
    <row r="375" spans="1:56" x14ac:dyDescent="0.25">
      <c r="A375" s="9">
        <v>41892</v>
      </c>
      <c r="B375" s="149" t="s">
        <v>76</v>
      </c>
      <c r="C375" s="149" t="s">
        <v>86</v>
      </c>
      <c r="D375" s="150" t="s">
        <v>119</v>
      </c>
      <c r="E375" s="153">
        <v>52</v>
      </c>
      <c r="F375" s="153">
        <v>168</v>
      </c>
      <c r="G375" s="264">
        <v>62.224899291992188</v>
      </c>
      <c r="H375" s="264">
        <v>5.000000074505806E-2</v>
      </c>
      <c r="I375" s="264">
        <v>96845.078125</v>
      </c>
      <c r="J375" s="92">
        <v>0</v>
      </c>
      <c r="K375" s="153">
        <v>88590</v>
      </c>
      <c r="L375" s="264">
        <v>87.457954406738281</v>
      </c>
      <c r="M375" s="153">
        <v>91329</v>
      </c>
      <c r="N375" s="264">
        <v>0</v>
      </c>
      <c r="O375" s="153">
        <v>4967</v>
      </c>
      <c r="P375" s="264">
        <v>0</v>
      </c>
      <c r="Q375" s="153">
        <v>8932</v>
      </c>
      <c r="R375" s="264">
        <v>99.921630859375</v>
      </c>
      <c r="S375" s="153">
        <v>64056</v>
      </c>
      <c r="T375" s="264">
        <v>99.951606750488281</v>
      </c>
      <c r="U375" s="264">
        <v>99.7181396484375</v>
      </c>
      <c r="V375" s="264">
        <v>99.843421936035156</v>
      </c>
      <c r="W375" s="264">
        <v>99.639991760253906</v>
      </c>
      <c r="X375" s="264">
        <v>99.79510498046875</v>
      </c>
      <c r="Y375" s="153">
        <v>88509</v>
      </c>
      <c r="Z375" s="264">
        <v>99.917526245117187</v>
      </c>
      <c r="AA375" s="153">
        <v>17630</v>
      </c>
      <c r="AB375" s="264">
        <v>99.886558532714844</v>
      </c>
      <c r="AC375" s="153">
        <v>4984</v>
      </c>
      <c r="AD375" s="264">
        <v>0.20064204931259155</v>
      </c>
      <c r="AE375" s="153">
        <v>87</v>
      </c>
      <c r="AF375" s="264">
        <v>97.701148986816406</v>
      </c>
      <c r="AG375" s="153">
        <v>91814</v>
      </c>
      <c r="AH375" s="264">
        <v>0.12634238600730896</v>
      </c>
      <c r="AI375" s="153">
        <v>678</v>
      </c>
      <c r="AJ375" s="264">
        <v>97.345130920410156</v>
      </c>
      <c r="AK375" s="264">
        <v>1.8491463661193848</v>
      </c>
      <c r="AL375" s="264">
        <v>6.4373217523097992E-2</v>
      </c>
      <c r="AM375" s="264">
        <v>0</v>
      </c>
      <c r="AN375" s="264">
        <v>0</v>
      </c>
      <c r="AO375" s="92">
        <v>0</v>
      </c>
      <c r="AP375" s="92">
        <v>0</v>
      </c>
      <c r="AQ375" s="92">
        <v>0</v>
      </c>
      <c r="AR375" s="92">
        <v>0</v>
      </c>
      <c r="AS375" s="92">
        <v>0</v>
      </c>
      <c r="AT375" s="92">
        <v>0</v>
      </c>
      <c r="AU375" s="92">
        <v>0</v>
      </c>
      <c r="AV375" s="92">
        <v>0</v>
      </c>
      <c r="AW375" s="93">
        <v>0</v>
      </c>
      <c r="AX375" s="93">
        <v>0</v>
      </c>
      <c r="AY375" s="93">
        <v>0</v>
      </c>
      <c r="AZ375" s="93">
        <v>0</v>
      </c>
      <c r="BA375" s="93">
        <v>0</v>
      </c>
      <c r="BB375" s="93">
        <v>0</v>
      </c>
      <c r="BC375" s="153">
        <v>16</v>
      </c>
      <c r="BD375" s="153">
        <v>163</v>
      </c>
    </row>
    <row r="376" spans="1:56" x14ac:dyDescent="0.25">
      <c r="A376" s="9">
        <v>41892</v>
      </c>
      <c r="B376" s="149" t="s">
        <v>77</v>
      </c>
      <c r="C376" s="149" t="s">
        <v>86</v>
      </c>
      <c r="D376" s="150" t="s">
        <v>118</v>
      </c>
      <c r="E376" s="153">
        <v>65</v>
      </c>
      <c r="F376" s="153">
        <v>349</v>
      </c>
      <c r="G376" s="264">
        <v>112.13761901855469</v>
      </c>
      <c r="H376" s="264">
        <v>0.27489995956420898</v>
      </c>
      <c r="I376" s="264">
        <v>158229.484375</v>
      </c>
      <c r="J376" s="92">
        <v>0</v>
      </c>
      <c r="K376" s="153">
        <v>164251</v>
      </c>
      <c r="L376" s="264">
        <v>97.135482788085938</v>
      </c>
      <c r="M376" s="153">
        <v>138271</v>
      </c>
      <c r="N376" s="264">
        <v>0</v>
      </c>
      <c r="O376" s="153">
        <v>9353</v>
      </c>
      <c r="P376" s="264">
        <v>0</v>
      </c>
      <c r="Q376" s="153">
        <v>19343</v>
      </c>
      <c r="R376" s="264">
        <v>99.953468322753906</v>
      </c>
      <c r="S376" s="153">
        <v>95210</v>
      </c>
      <c r="T376" s="264">
        <v>99.966392517089844</v>
      </c>
      <c r="U376" s="264">
        <v>99.807548522949219</v>
      </c>
      <c r="V376" s="264">
        <v>99.927680969238281</v>
      </c>
      <c r="W376" s="264">
        <v>99.7611083984375</v>
      </c>
      <c r="X376" s="264">
        <v>99.894096374511719</v>
      </c>
      <c r="Y376" s="153">
        <v>178202</v>
      </c>
      <c r="Z376" s="264">
        <v>99.906845092773438</v>
      </c>
      <c r="AA376" s="153">
        <v>36792</v>
      </c>
      <c r="AB376" s="264">
        <v>99.91845703125</v>
      </c>
      <c r="AC376" s="153">
        <v>9278</v>
      </c>
      <c r="AD376" s="264">
        <v>0.22634188830852509</v>
      </c>
      <c r="AE376" s="153">
        <v>446</v>
      </c>
      <c r="AF376" s="264">
        <v>98.654708862304688</v>
      </c>
      <c r="AG376" s="153">
        <v>138472</v>
      </c>
      <c r="AH376" s="264">
        <v>0.11915766447782516</v>
      </c>
      <c r="AI376" s="153">
        <v>852</v>
      </c>
      <c r="AJ376" s="264">
        <v>94.600936889648438</v>
      </c>
      <c r="AK376" s="264">
        <v>1.798893928527832</v>
      </c>
      <c r="AL376" s="264">
        <v>6.321205198764801E-2</v>
      </c>
      <c r="AM376" s="264">
        <v>0</v>
      </c>
      <c r="AN376" s="264">
        <v>0</v>
      </c>
      <c r="AO376" s="92">
        <v>0</v>
      </c>
      <c r="AP376" s="92">
        <v>0</v>
      </c>
      <c r="AQ376" s="92">
        <v>0</v>
      </c>
      <c r="AR376" s="92">
        <v>0</v>
      </c>
      <c r="AS376" s="92">
        <v>0</v>
      </c>
      <c r="AT376" s="92">
        <v>0</v>
      </c>
      <c r="AU376" s="92">
        <v>0</v>
      </c>
      <c r="AV376" s="92">
        <v>0</v>
      </c>
      <c r="AW376" s="93">
        <v>0</v>
      </c>
      <c r="AX376" s="93">
        <v>0</v>
      </c>
      <c r="AY376" s="93">
        <v>0</v>
      </c>
      <c r="AZ376" s="93">
        <v>0</v>
      </c>
      <c r="BA376" s="93">
        <v>0</v>
      </c>
      <c r="BB376" s="93">
        <v>0</v>
      </c>
      <c r="BC376" s="153">
        <v>39</v>
      </c>
      <c r="BD376" s="153">
        <v>344</v>
      </c>
    </row>
    <row r="377" spans="1:56" x14ac:dyDescent="0.25">
      <c r="A377" s="9">
        <v>41892</v>
      </c>
      <c r="B377" s="149" t="s">
        <v>124</v>
      </c>
      <c r="C377" s="149" t="s">
        <v>86</v>
      </c>
      <c r="D377" s="150" t="s">
        <v>118</v>
      </c>
      <c r="E377" s="153">
        <v>42</v>
      </c>
      <c r="F377" s="153">
        <v>136</v>
      </c>
      <c r="G377" s="264">
        <v>38.000194549560547</v>
      </c>
      <c r="H377" s="264">
        <v>2.9200000688433647E-2</v>
      </c>
      <c r="I377" s="264">
        <v>66107.1484375</v>
      </c>
      <c r="J377" s="92">
        <v>0</v>
      </c>
      <c r="K377" s="153">
        <v>164251</v>
      </c>
      <c r="L377" s="264">
        <v>97.135482788085938</v>
      </c>
      <c r="M377" s="153">
        <v>72203</v>
      </c>
      <c r="N377" s="264">
        <v>0</v>
      </c>
      <c r="O377" s="153">
        <v>3463</v>
      </c>
      <c r="P377" s="264">
        <v>0</v>
      </c>
      <c r="Q377" s="153">
        <v>8391</v>
      </c>
      <c r="R377" s="264">
        <v>99.940414428710938</v>
      </c>
      <c r="S377" s="153">
        <v>53337</v>
      </c>
      <c r="T377" s="264">
        <v>99.962501525878906</v>
      </c>
      <c r="U377" s="264">
        <v>99.942245483398438</v>
      </c>
      <c r="V377" s="264">
        <v>99.882278442382813</v>
      </c>
      <c r="W377" s="264">
        <v>99.882698059082031</v>
      </c>
      <c r="X377" s="264">
        <v>99.844825744628906</v>
      </c>
      <c r="Y377" s="153">
        <v>78575</v>
      </c>
      <c r="Z377" s="264">
        <v>99.895637512207031</v>
      </c>
      <c r="AA377" s="153">
        <v>15147</v>
      </c>
      <c r="AB377" s="264">
        <v>99.88116455078125</v>
      </c>
      <c r="AC377" s="153">
        <v>3442</v>
      </c>
      <c r="AD377" s="264">
        <v>0.1452643871307373</v>
      </c>
      <c r="AE377" s="153">
        <v>230</v>
      </c>
      <c r="AF377" s="264">
        <v>96.521736145019531</v>
      </c>
      <c r="AG377" s="153">
        <v>72798</v>
      </c>
      <c r="AH377" s="264">
        <v>0.14011374115943909</v>
      </c>
      <c r="AI377" s="153">
        <v>921</v>
      </c>
      <c r="AJ377" s="264">
        <v>91.856674194335937</v>
      </c>
      <c r="AK377" s="264">
        <v>1.6776354312896729</v>
      </c>
      <c r="AL377" s="264">
        <v>7.1002192795276642E-2</v>
      </c>
      <c r="AM377" s="264">
        <v>0</v>
      </c>
      <c r="AN377" s="264">
        <v>0</v>
      </c>
      <c r="AO377" s="92">
        <v>0</v>
      </c>
      <c r="AP377" s="92">
        <v>0</v>
      </c>
      <c r="AQ377" s="92">
        <v>0</v>
      </c>
      <c r="AR377" s="92">
        <v>0</v>
      </c>
      <c r="AS377" s="92">
        <v>0</v>
      </c>
      <c r="AT377" s="92">
        <v>0</v>
      </c>
      <c r="AU377" s="92">
        <v>0</v>
      </c>
      <c r="AV377" s="92">
        <v>0</v>
      </c>
      <c r="AW377" s="93">
        <v>0</v>
      </c>
      <c r="AX377" s="93">
        <v>0</v>
      </c>
      <c r="AY377" s="93">
        <v>0</v>
      </c>
      <c r="AZ377" s="93">
        <v>0</v>
      </c>
      <c r="BA377" s="93">
        <v>0</v>
      </c>
      <c r="BB377" s="93">
        <v>0</v>
      </c>
      <c r="BC377" s="153">
        <v>27</v>
      </c>
      <c r="BD377" s="153">
        <v>134</v>
      </c>
    </row>
    <row r="378" spans="1:56" x14ac:dyDescent="0.25">
      <c r="A378" s="9">
        <v>41892</v>
      </c>
      <c r="B378" s="149" t="s">
        <v>78</v>
      </c>
      <c r="C378" s="149" t="s">
        <v>86</v>
      </c>
      <c r="D378" s="150" t="s">
        <v>118</v>
      </c>
      <c r="E378" s="153">
        <v>33</v>
      </c>
      <c r="F378" s="153">
        <v>104</v>
      </c>
      <c r="G378" s="264">
        <v>72.262687683105469</v>
      </c>
      <c r="H378" s="264">
        <v>4.19999985024333E-3</v>
      </c>
      <c r="I378" s="264">
        <v>62204.30859375</v>
      </c>
      <c r="J378" s="92">
        <v>0</v>
      </c>
      <c r="K378" s="153">
        <v>95592</v>
      </c>
      <c r="L378" s="264">
        <v>100.07113647460937</v>
      </c>
      <c r="M378" s="153">
        <v>69365</v>
      </c>
      <c r="N378" s="264">
        <v>0</v>
      </c>
      <c r="O378" s="153">
        <v>6779</v>
      </c>
      <c r="P378" s="264">
        <v>0</v>
      </c>
      <c r="Q378" s="153">
        <v>10726</v>
      </c>
      <c r="R378" s="264">
        <v>99.944061279296875</v>
      </c>
      <c r="S378" s="153">
        <v>46150</v>
      </c>
      <c r="T378" s="264">
        <v>99.96099853515625</v>
      </c>
      <c r="U378" s="264">
        <v>99.867233276367188</v>
      </c>
      <c r="V378" s="264">
        <v>99.891876220703125</v>
      </c>
      <c r="W378" s="264">
        <v>99.811370849609375</v>
      </c>
      <c r="X378" s="264">
        <v>99.852920532226563</v>
      </c>
      <c r="Y378" s="153">
        <v>67180</v>
      </c>
      <c r="Z378" s="264">
        <v>99.907707214355469</v>
      </c>
      <c r="AA378" s="153">
        <v>11096</v>
      </c>
      <c r="AB378" s="264">
        <v>99.828765869140625</v>
      </c>
      <c r="AC378" s="153">
        <v>6717</v>
      </c>
      <c r="AD378" s="264">
        <v>0.35730236768722534</v>
      </c>
      <c r="AE378" s="153">
        <v>386</v>
      </c>
      <c r="AF378" s="264">
        <v>98.445594787597656</v>
      </c>
      <c r="AG378" s="153">
        <v>69474</v>
      </c>
      <c r="AH378" s="264">
        <v>0.13386303186416626</v>
      </c>
      <c r="AI378" s="153">
        <v>666</v>
      </c>
      <c r="AJ378" s="264">
        <v>93.843841552734375</v>
      </c>
      <c r="AK378" s="264">
        <v>1.7781469821929932</v>
      </c>
      <c r="AL378" s="264">
        <v>6.6556744277477264E-2</v>
      </c>
      <c r="AM378" s="264">
        <v>0</v>
      </c>
      <c r="AN378" s="264">
        <v>0</v>
      </c>
      <c r="AO378" s="92">
        <v>0</v>
      </c>
      <c r="AP378" s="92">
        <v>0</v>
      </c>
      <c r="AQ378" s="92">
        <v>0</v>
      </c>
      <c r="AR378" s="92">
        <v>0</v>
      </c>
      <c r="AS378" s="92">
        <v>0</v>
      </c>
      <c r="AT378" s="92">
        <v>0</v>
      </c>
      <c r="AU378" s="92">
        <v>0</v>
      </c>
      <c r="AV378" s="92">
        <v>0</v>
      </c>
      <c r="AW378" s="93">
        <v>0</v>
      </c>
      <c r="AX378" s="93">
        <v>0</v>
      </c>
      <c r="AY378" s="93">
        <v>0</v>
      </c>
      <c r="AZ378" s="93">
        <v>0</v>
      </c>
      <c r="BA378" s="93">
        <v>0</v>
      </c>
      <c r="BB378" s="93">
        <v>0</v>
      </c>
      <c r="BC378" s="153">
        <v>10</v>
      </c>
      <c r="BD378" s="153">
        <v>103</v>
      </c>
    </row>
    <row r="379" spans="1:56" x14ac:dyDescent="0.25">
      <c r="A379" s="9">
        <v>41892</v>
      </c>
      <c r="B379" s="149" t="s">
        <v>79</v>
      </c>
      <c r="C379" s="149" t="s">
        <v>86</v>
      </c>
      <c r="D379" s="150" t="s">
        <v>119</v>
      </c>
      <c r="E379" s="153">
        <v>77</v>
      </c>
      <c r="F379" s="153">
        <v>261</v>
      </c>
      <c r="G379" s="264">
        <v>69.849723815917969</v>
      </c>
      <c r="H379" s="264">
        <v>0.13339999318122864</v>
      </c>
      <c r="I379" s="264">
        <v>162775.8125</v>
      </c>
      <c r="J379" s="92">
        <v>0</v>
      </c>
      <c r="K379" s="153">
        <v>101304</v>
      </c>
      <c r="L379" s="264">
        <v>92.684394836425781</v>
      </c>
      <c r="M379" s="153">
        <v>164575</v>
      </c>
      <c r="N379" s="264">
        <v>0</v>
      </c>
      <c r="O379" s="153">
        <v>5390</v>
      </c>
      <c r="P379" s="264">
        <v>0</v>
      </c>
      <c r="Q379" s="153">
        <v>12694</v>
      </c>
      <c r="R379" s="264">
        <v>99.850326538085938</v>
      </c>
      <c r="S379" s="153">
        <v>108664</v>
      </c>
      <c r="T379" s="264">
        <v>99.90521240234375</v>
      </c>
      <c r="U379" s="264">
        <v>99.610389709472656</v>
      </c>
      <c r="V379" s="264">
        <v>99.751480102539062</v>
      </c>
      <c r="W379" s="264">
        <v>99.461296081542969</v>
      </c>
      <c r="X379" s="264">
        <v>99.656929016113281</v>
      </c>
      <c r="Y379" s="153">
        <v>181446</v>
      </c>
      <c r="Z379" s="264">
        <v>99.900245666503906</v>
      </c>
      <c r="AA379" s="153">
        <v>40504</v>
      </c>
      <c r="AB379" s="264">
        <v>99.822242736816406</v>
      </c>
      <c r="AC379" s="153">
        <v>5549</v>
      </c>
      <c r="AD379" s="264">
        <v>0.34240403771400452</v>
      </c>
      <c r="AE379" s="153">
        <v>379</v>
      </c>
      <c r="AF379" s="264">
        <v>99.208442687988281</v>
      </c>
      <c r="AG379" s="153">
        <v>163849</v>
      </c>
      <c r="AH379" s="264">
        <v>0.10924693197011948</v>
      </c>
      <c r="AI379" s="153">
        <v>1434</v>
      </c>
      <c r="AJ379" s="264">
        <v>97.629013061523438</v>
      </c>
      <c r="AK379" s="264">
        <v>1.4352664947509766</v>
      </c>
      <c r="AL379" s="264">
        <v>5.616895854473114E-2</v>
      </c>
      <c r="AM379" s="264">
        <v>0</v>
      </c>
      <c r="AN379" s="264">
        <v>0</v>
      </c>
      <c r="AO379" s="92">
        <v>0</v>
      </c>
      <c r="AP379" s="92">
        <v>0</v>
      </c>
      <c r="AQ379" s="92">
        <v>0</v>
      </c>
      <c r="AR379" s="92">
        <v>0</v>
      </c>
      <c r="AS379" s="92">
        <v>0</v>
      </c>
      <c r="AT379" s="92">
        <v>0</v>
      </c>
      <c r="AU379" s="92">
        <v>0</v>
      </c>
      <c r="AV379" s="92">
        <v>0</v>
      </c>
      <c r="AW379" s="93">
        <v>0</v>
      </c>
      <c r="AX379" s="93">
        <v>0</v>
      </c>
      <c r="AY379" s="93">
        <v>0</v>
      </c>
      <c r="AZ379" s="93">
        <v>0</v>
      </c>
      <c r="BA379" s="93">
        <v>0</v>
      </c>
      <c r="BB379" s="93">
        <v>0</v>
      </c>
      <c r="BC379" s="153">
        <v>54</v>
      </c>
      <c r="BD379" s="153">
        <v>259</v>
      </c>
    </row>
    <row r="380" spans="1:56" x14ac:dyDescent="0.25">
      <c r="A380" s="9">
        <v>41892</v>
      </c>
      <c r="B380" s="149" t="s">
        <v>80</v>
      </c>
      <c r="C380" s="149" t="s">
        <v>86</v>
      </c>
      <c r="D380" s="150" t="s">
        <v>119</v>
      </c>
      <c r="E380" s="153">
        <v>57</v>
      </c>
      <c r="F380" s="153">
        <v>180</v>
      </c>
      <c r="G380" s="264">
        <v>48.324806213378906</v>
      </c>
      <c r="H380" s="264">
        <v>2.9200000688433647E-2</v>
      </c>
      <c r="I380" s="264">
        <v>103390.3671875</v>
      </c>
      <c r="J380" s="92">
        <v>0</v>
      </c>
      <c r="K380" s="153">
        <v>62776</v>
      </c>
      <c r="L380" s="264">
        <v>89.91015625</v>
      </c>
      <c r="M380" s="153">
        <v>88205</v>
      </c>
      <c r="N380" s="264">
        <v>0</v>
      </c>
      <c r="O380" s="153">
        <v>3489</v>
      </c>
      <c r="P380" s="264">
        <v>0</v>
      </c>
      <c r="Q380" s="153">
        <v>8226</v>
      </c>
      <c r="R380" s="264">
        <v>99.902748107910156</v>
      </c>
      <c r="S380" s="153">
        <v>54930</v>
      </c>
      <c r="T380" s="264">
        <v>99.954490661621094</v>
      </c>
      <c r="U380" s="264">
        <v>99.770706176757813</v>
      </c>
      <c r="V380" s="264">
        <v>99.886627197265625</v>
      </c>
      <c r="W380" s="264">
        <v>99.673675537109375</v>
      </c>
      <c r="X380" s="264">
        <v>99.841171264648438</v>
      </c>
      <c r="Y380" s="153">
        <v>85121</v>
      </c>
      <c r="Z380" s="264">
        <v>99.896614074707031</v>
      </c>
      <c r="AA380" s="153">
        <v>16845</v>
      </c>
      <c r="AB380" s="264">
        <v>99.804092407226563</v>
      </c>
      <c r="AC380" s="153">
        <v>3488</v>
      </c>
      <c r="AD380" s="264">
        <v>0.31536698341369629</v>
      </c>
      <c r="AE380" s="153">
        <v>224</v>
      </c>
      <c r="AF380" s="264">
        <v>98.660713195800781</v>
      </c>
      <c r="AG380" s="153">
        <v>88398</v>
      </c>
      <c r="AH380" s="264">
        <v>0.14027467370033264</v>
      </c>
      <c r="AI380" s="153">
        <v>578</v>
      </c>
      <c r="AJ380" s="264">
        <v>96.712799072265625</v>
      </c>
      <c r="AK380" s="264">
        <v>1.8260024785995483</v>
      </c>
      <c r="AL380" s="264">
        <v>6.4224451780319214E-2</v>
      </c>
      <c r="AM380" s="264">
        <v>0</v>
      </c>
      <c r="AN380" s="264">
        <v>0</v>
      </c>
      <c r="AO380" s="92">
        <v>0</v>
      </c>
      <c r="AP380" s="92">
        <v>0</v>
      </c>
      <c r="AQ380" s="92">
        <v>0</v>
      </c>
      <c r="AR380" s="92">
        <v>0</v>
      </c>
      <c r="AS380" s="92">
        <v>0</v>
      </c>
      <c r="AT380" s="92">
        <v>0</v>
      </c>
      <c r="AU380" s="92">
        <v>0</v>
      </c>
      <c r="AV380" s="92">
        <v>0</v>
      </c>
      <c r="AW380" s="93">
        <v>0</v>
      </c>
      <c r="AX380" s="93">
        <v>0</v>
      </c>
      <c r="AY380" s="93">
        <v>0</v>
      </c>
      <c r="AZ380" s="93">
        <v>0</v>
      </c>
      <c r="BA380" s="93">
        <v>0</v>
      </c>
      <c r="BB380" s="93">
        <v>0</v>
      </c>
      <c r="BC380" s="153">
        <v>11</v>
      </c>
      <c r="BD380" s="153">
        <v>177</v>
      </c>
    </row>
    <row r="381" spans="1:56" x14ac:dyDescent="0.25">
      <c r="A381" s="9">
        <v>41892</v>
      </c>
      <c r="B381" s="149" t="s">
        <v>81</v>
      </c>
      <c r="C381" s="149" t="s">
        <v>86</v>
      </c>
      <c r="D381" s="150" t="s">
        <v>119</v>
      </c>
      <c r="E381" s="153">
        <v>40</v>
      </c>
      <c r="F381" s="153">
        <v>134</v>
      </c>
      <c r="G381" s="264">
        <v>43.337806701660156</v>
      </c>
      <c r="H381" s="264">
        <v>0</v>
      </c>
      <c r="I381" s="264">
        <v>95110.5625</v>
      </c>
      <c r="J381" s="92">
        <v>0</v>
      </c>
      <c r="K381" s="153">
        <v>131706</v>
      </c>
      <c r="L381" s="264">
        <v>90.443107604980469</v>
      </c>
      <c r="M381" s="153">
        <v>69732</v>
      </c>
      <c r="N381" s="264">
        <v>0</v>
      </c>
      <c r="O381" s="153">
        <v>3561</v>
      </c>
      <c r="P381" s="264">
        <v>0</v>
      </c>
      <c r="Q381" s="153">
        <v>7792</v>
      </c>
      <c r="R381" s="264">
        <v>99.948661804199219</v>
      </c>
      <c r="S381" s="153">
        <v>44780</v>
      </c>
      <c r="T381" s="264">
        <v>99.921836853027344</v>
      </c>
      <c r="U381" s="264">
        <v>99.606849670410156</v>
      </c>
      <c r="V381" s="264">
        <v>99.822174072265625</v>
      </c>
      <c r="W381" s="264">
        <v>99.555709838867188</v>
      </c>
      <c r="X381" s="264">
        <v>99.744148254394531</v>
      </c>
      <c r="Y381" s="153">
        <v>81936</v>
      </c>
      <c r="Z381" s="264">
        <v>99.926773071289062</v>
      </c>
      <c r="AA381" s="153">
        <v>17753</v>
      </c>
      <c r="AB381" s="264">
        <v>99.915504455566406</v>
      </c>
      <c r="AC381" s="153">
        <v>3591</v>
      </c>
      <c r="AD381" s="264">
        <v>0.27847397327423096</v>
      </c>
      <c r="AE381" s="153">
        <v>269</v>
      </c>
      <c r="AF381" s="264">
        <v>99.256507873535156</v>
      </c>
      <c r="AG381" s="153">
        <v>69960</v>
      </c>
      <c r="AH381" s="264">
        <v>0.12292739003896713</v>
      </c>
      <c r="AI381" s="153">
        <v>660</v>
      </c>
      <c r="AJ381" s="264">
        <v>93.93939208984375</v>
      </c>
      <c r="AK381" s="264">
        <v>1.3394129276275635</v>
      </c>
      <c r="AL381" s="264">
        <v>6.2421649694442749E-2</v>
      </c>
      <c r="AM381" s="264">
        <v>0</v>
      </c>
      <c r="AN381" s="264">
        <v>0</v>
      </c>
      <c r="AO381" s="92">
        <v>0</v>
      </c>
      <c r="AP381" s="92">
        <v>0</v>
      </c>
      <c r="AQ381" s="92">
        <v>0</v>
      </c>
      <c r="AR381" s="92">
        <v>0</v>
      </c>
      <c r="AS381" s="92">
        <v>0</v>
      </c>
      <c r="AT381" s="92">
        <v>0</v>
      </c>
      <c r="AU381" s="92">
        <v>0</v>
      </c>
      <c r="AV381" s="92">
        <v>0</v>
      </c>
      <c r="AW381" s="93">
        <v>0</v>
      </c>
      <c r="AX381" s="93">
        <v>0</v>
      </c>
      <c r="AY381" s="93">
        <v>0</v>
      </c>
      <c r="AZ381" s="93">
        <v>0</v>
      </c>
      <c r="BA381" s="93">
        <v>0</v>
      </c>
      <c r="BB381" s="93">
        <v>0</v>
      </c>
      <c r="BC381" s="153">
        <v>24</v>
      </c>
      <c r="BD381" s="153">
        <v>131</v>
      </c>
    </row>
    <row r="382" spans="1:56" x14ac:dyDescent="0.25">
      <c r="A382" s="9">
        <v>41892</v>
      </c>
      <c r="B382" s="149" t="s">
        <v>125</v>
      </c>
      <c r="C382" s="149" t="s">
        <v>86</v>
      </c>
      <c r="D382" s="150" t="s">
        <v>119</v>
      </c>
      <c r="E382" s="153">
        <v>16</v>
      </c>
      <c r="F382" s="153">
        <v>58</v>
      </c>
      <c r="G382" s="264">
        <v>44.428909301757813</v>
      </c>
      <c r="H382" s="264">
        <v>3.7500001490116119E-2</v>
      </c>
      <c r="I382" s="264">
        <v>47612.90234375</v>
      </c>
      <c r="J382" s="92">
        <v>0</v>
      </c>
      <c r="K382" s="153">
        <v>131706</v>
      </c>
      <c r="L382" s="264">
        <v>90.443107604980469</v>
      </c>
      <c r="M382" s="153">
        <v>52124</v>
      </c>
      <c r="N382" s="264">
        <v>5.7555059902369976E-3</v>
      </c>
      <c r="O382" s="153">
        <v>4454</v>
      </c>
      <c r="P382" s="264">
        <v>0</v>
      </c>
      <c r="Q382" s="153">
        <v>8959</v>
      </c>
      <c r="R382" s="264">
        <v>99.464225769042969</v>
      </c>
      <c r="S382" s="153">
        <v>32068</v>
      </c>
      <c r="T382" s="264">
        <v>99.435577392578125</v>
      </c>
      <c r="U382" s="264">
        <v>99.820388793945313</v>
      </c>
      <c r="V382" s="264">
        <v>99.566421508789063</v>
      </c>
      <c r="W382" s="264">
        <v>99.285575866699219</v>
      </c>
      <c r="X382" s="264">
        <v>99.004447937011719</v>
      </c>
      <c r="Y382" s="153">
        <v>42734</v>
      </c>
      <c r="Z382" s="264">
        <v>99.929801940917969</v>
      </c>
      <c r="AA382" s="153">
        <v>8667</v>
      </c>
      <c r="AB382" s="264">
        <v>99.976921081542969</v>
      </c>
      <c r="AC382" s="153">
        <v>4456</v>
      </c>
      <c r="AD382" s="264">
        <v>0.11220826208591461</v>
      </c>
      <c r="AE382" s="153">
        <v>246</v>
      </c>
      <c r="AF382" s="264">
        <v>96.341461181640625</v>
      </c>
      <c r="AG382" s="153">
        <v>50085</v>
      </c>
      <c r="AH382" s="264">
        <v>0.15972846746444702</v>
      </c>
      <c r="AI382" s="153">
        <v>470</v>
      </c>
      <c r="AJ382" s="264">
        <v>94.468086242675781</v>
      </c>
      <c r="AK382" s="264">
        <v>1.7455189228057861</v>
      </c>
      <c r="AL382" s="264">
        <v>7.1231022477149963E-2</v>
      </c>
      <c r="AM382" s="264">
        <v>0</v>
      </c>
      <c r="AN382" s="264">
        <v>0</v>
      </c>
      <c r="AO382" s="92">
        <v>0</v>
      </c>
      <c r="AP382" s="92">
        <v>0</v>
      </c>
      <c r="AQ382" s="92">
        <v>0</v>
      </c>
      <c r="AR382" s="92">
        <v>0</v>
      </c>
      <c r="AS382" s="92">
        <v>0</v>
      </c>
      <c r="AT382" s="92">
        <v>0</v>
      </c>
      <c r="AU382" s="92">
        <v>0</v>
      </c>
      <c r="AV382" s="92">
        <v>0</v>
      </c>
      <c r="AW382" s="93">
        <v>0</v>
      </c>
      <c r="AX382" s="93">
        <v>0</v>
      </c>
      <c r="AY382" s="93">
        <v>0</v>
      </c>
      <c r="AZ382" s="93">
        <v>0</v>
      </c>
      <c r="BA382" s="93">
        <v>0</v>
      </c>
      <c r="BB382" s="93">
        <v>0</v>
      </c>
      <c r="BC382" s="153">
        <v>6</v>
      </c>
      <c r="BD382" s="153">
        <v>57</v>
      </c>
    </row>
    <row r="383" spans="1:56" x14ac:dyDescent="0.25">
      <c r="A383" s="9">
        <v>41892</v>
      </c>
      <c r="B383" s="151" t="s">
        <v>82</v>
      </c>
      <c r="C383" s="151" t="s">
        <v>86</v>
      </c>
      <c r="D383" s="152" t="s">
        <v>120</v>
      </c>
      <c r="E383" s="160">
        <v>51</v>
      </c>
      <c r="F383" s="160">
        <v>165</v>
      </c>
      <c r="G383" s="266">
        <v>46.39959716796875</v>
      </c>
      <c r="H383" s="266">
        <v>0</v>
      </c>
      <c r="I383" s="266">
        <v>90044.90625</v>
      </c>
      <c r="J383" s="157">
        <v>0</v>
      </c>
      <c r="K383" s="160">
        <v>70904</v>
      </c>
      <c r="L383" s="266">
        <v>89.605667114257813</v>
      </c>
      <c r="M383" s="160">
        <v>57964</v>
      </c>
      <c r="N383" s="266">
        <v>0</v>
      </c>
      <c r="O383" s="160">
        <v>5057</v>
      </c>
      <c r="P383" s="266">
        <v>1.9774569198489189E-2</v>
      </c>
      <c r="Q383" s="160">
        <v>10664</v>
      </c>
      <c r="R383" s="266">
        <v>99.924980163574219</v>
      </c>
      <c r="S383" s="160">
        <v>40569</v>
      </c>
      <c r="T383" s="266">
        <v>99.864425659179688</v>
      </c>
      <c r="U383" s="266">
        <v>99.742927551269531</v>
      </c>
      <c r="V383" s="266">
        <v>99.81195068359375</v>
      </c>
      <c r="W383" s="266">
        <v>99.668098449707031</v>
      </c>
      <c r="X383" s="266">
        <v>99.676628112792969</v>
      </c>
      <c r="Y383" s="160">
        <v>64941</v>
      </c>
      <c r="Z383" s="266">
        <v>99.932243347167969</v>
      </c>
      <c r="AA383" s="160">
        <v>13642</v>
      </c>
      <c r="AB383" s="266">
        <v>99.831405639648437</v>
      </c>
      <c r="AC383" s="160">
        <v>5084</v>
      </c>
      <c r="AD383" s="266">
        <v>0.17702595889568329</v>
      </c>
      <c r="AE383" s="160">
        <v>412</v>
      </c>
      <c r="AF383" s="266">
        <v>97.57281494140625</v>
      </c>
      <c r="AG383" s="160">
        <v>58293</v>
      </c>
      <c r="AH383" s="266">
        <v>0.32765510678291321</v>
      </c>
      <c r="AI383" s="160">
        <v>685</v>
      </c>
      <c r="AJ383" s="266">
        <v>96.496353149414063</v>
      </c>
      <c r="AK383" s="266">
        <v>1.692111611366272</v>
      </c>
      <c r="AL383" s="266">
        <v>6.8121843039989471E-2</v>
      </c>
      <c r="AM383" s="266">
        <v>0</v>
      </c>
      <c r="AN383" s="266">
        <v>0</v>
      </c>
      <c r="AO383" s="157">
        <v>0</v>
      </c>
      <c r="AP383" s="157">
        <v>0</v>
      </c>
      <c r="AQ383" s="157">
        <v>0</v>
      </c>
      <c r="AR383" s="157">
        <v>0</v>
      </c>
      <c r="AS383" s="157">
        <v>0</v>
      </c>
      <c r="AT383" s="157">
        <v>0</v>
      </c>
      <c r="AU383" s="157">
        <v>0</v>
      </c>
      <c r="AV383" s="157">
        <v>0</v>
      </c>
      <c r="AW383" s="159">
        <v>0</v>
      </c>
      <c r="AX383" s="159">
        <v>0</v>
      </c>
      <c r="AY383" s="159">
        <v>1</v>
      </c>
      <c r="AZ383" s="159">
        <v>2</v>
      </c>
      <c r="BA383" s="159">
        <v>0</v>
      </c>
      <c r="BB383" s="159">
        <v>0</v>
      </c>
      <c r="BC383" s="160">
        <v>22</v>
      </c>
      <c r="BD383" s="160">
        <v>159</v>
      </c>
    </row>
    <row r="384" spans="1:56" x14ac:dyDescent="0.25">
      <c r="A384" s="9">
        <v>41892</v>
      </c>
      <c r="B384" s="151" t="s">
        <v>83</v>
      </c>
      <c r="C384" s="151" t="s">
        <v>86</v>
      </c>
      <c r="D384" s="152" t="s">
        <v>120</v>
      </c>
      <c r="E384" s="160">
        <v>46</v>
      </c>
      <c r="F384" s="160">
        <v>140</v>
      </c>
      <c r="G384" s="266">
        <v>25.170900344848633</v>
      </c>
      <c r="H384" s="266">
        <v>0</v>
      </c>
      <c r="I384" s="266">
        <v>89304.359375</v>
      </c>
      <c r="J384" s="157">
        <v>0</v>
      </c>
      <c r="K384" s="160">
        <v>39940</v>
      </c>
      <c r="L384" s="266">
        <v>83.673011779785156</v>
      </c>
      <c r="M384" s="160">
        <v>153570</v>
      </c>
      <c r="N384" s="266">
        <v>0</v>
      </c>
      <c r="O384" s="160">
        <v>3938</v>
      </c>
      <c r="P384" s="266">
        <v>0</v>
      </c>
      <c r="Q384" s="160">
        <v>4499</v>
      </c>
      <c r="R384" s="266">
        <v>99.933319091796875</v>
      </c>
      <c r="S384" s="160">
        <v>29054</v>
      </c>
      <c r="T384" s="266">
        <v>99.90362548828125</v>
      </c>
      <c r="U384" s="266">
        <v>99.797569274902344</v>
      </c>
      <c r="V384" s="266">
        <v>99.862197875976562</v>
      </c>
      <c r="W384" s="266">
        <v>99.731025695800781</v>
      </c>
      <c r="X384" s="266">
        <v>99.765953063964844</v>
      </c>
      <c r="Y384" s="160">
        <v>55049</v>
      </c>
      <c r="Z384" s="266">
        <v>99.912803649902344</v>
      </c>
      <c r="AA384" s="160">
        <v>15090</v>
      </c>
      <c r="AB384" s="266">
        <v>99.900596618652344</v>
      </c>
      <c r="AC384" s="160">
        <v>1963</v>
      </c>
      <c r="AD384" s="266">
        <v>0.15282730758190155</v>
      </c>
      <c r="AE384" s="160">
        <v>146</v>
      </c>
      <c r="AF384" s="266">
        <v>100</v>
      </c>
      <c r="AG384" s="160">
        <v>45186</v>
      </c>
      <c r="AH384" s="266">
        <v>0.22573363780975342</v>
      </c>
      <c r="AI384" s="160">
        <v>293</v>
      </c>
      <c r="AJ384" s="266">
        <v>98.976112365722656</v>
      </c>
      <c r="AK384" s="266">
        <v>1.6253343820571899</v>
      </c>
      <c r="AL384" s="266">
        <v>7.7745012938976288E-2</v>
      </c>
      <c r="AM384" s="266">
        <v>0</v>
      </c>
      <c r="AN384" s="266">
        <v>0</v>
      </c>
      <c r="AO384" s="157">
        <v>0</v>
      </c>
      <c r="AP384" s="157">
        <v>0</v>
      </c>
      <c r="AQ384" s="157">
        <v>0</v>
      </c>
      <c r="AR384" s="157">
        <v>0</v>
      </c>
      <c r="AS384" s="157">
        <v>0</v>
      </c>
      <c r="AT384" s="157">
        <v>0</v>
      </c>
      <c r="AU384" s="157">
        <v>0</v>
      </c>
      <c r="AV384" s="157">
        <v>0</v>
      </c>
      <c r="AW384" s="159">
        <v>0</v>
      </c>
      <c r="AX384" s="159">
        <v>0</v>
      </c>
      <c r="AY384" s="159">
        <v>0</v>
      </c>
      <c r="AZ384" s="159">
        <v>0</v>
      </c>
      <c r="BA384" s="159">
        <v>0</v>
      </c>
      <c r="BB384" s="159">
        <v>0</v>
      </c>
      <c r="BC384" s="160">
        <v>24</v>
      </c>
      <c r="BD384" s="160">
        <v>134</v>
      </c>
    </row>
    <row r="385" spans="1:56" x14ac:dyDescent="0.25">
      <c r="A385" s="9">
        <v>41892</v>
      </c>
      <c r="B385" s="117" t="s">
        <v>85</v>
      </c>
      <c r="C385" s="117" t="s">
        <v>86</v>
      </c>
      <c r="D385" s="121">
        <v>3</v>
      </c>
      <c r="E385" s="89">
        <v>133</v>
      </c>
      <c r="F385" s="89">
        <v>430</v>
      </c>
      <c r="G385" s="263">
        <v>46.52099609375</v>
      </c>
      <c r="H385" s="263">
        <v>4.5800000429153442E-2</v>
      </c>
      <c r="I385" s="263">
        <v>320321.6875</v>
      </c>
      <c r="J385" s="88">
        <v>0</v>
      </c>
      <c r="K385" s="89">
        <v>69438</v>
      </c>
      <c r="L385" s="263">
        <v>106.62749481201172</v>
      </c>
      <c r="M385" s="124">
        <v>152643</v>
      </c>
      <c r="N385" s="248">
        <v>0</v>
      </c>
      <c r="O385" s="124">
        <v>3433</v>
      </c>
      <c r="P385" s="248">
        <v>0</v>
      </c>
      <c r="Q385" s="124">
        <v>13603</v>
      </c>
      <c r="R385" s="248">
        <v>99.86767578125</v>
      </c>
      <c r="S385" s="124">
        <v>106199</v>
      </c>
      <c r="T385" s="248">
        <v>99.86346435546875</v>
      </c>
      <c r="U385" s="248">
        <v>99.912612915039063</v>
      </c>
      <c r="V385" s="248">
        <v>99.906318664550781</v>
      </c>
      <c r="W385" s="248">
        <v>99.780403137207031</v>
      </c>
      <c r="X385" s="248">
        <v>99.769912719726563</v>
      </c>
      <c r="Y385" s="124">
        <v>291213</v>
      </c>
      <c r="Z385" s="248">
        <v>99.899040222167969</v>
      </c>
      <c r="AA385" s="124">
        <v>65705</v>
      </c>
      <c r="AB385" s="248">
        <v>99.805191040039063</v>
      </c>
      <c r="AC385" s="124">
        <v>3455</v>
      </c>
      <c r="AD385" s="248">
        <v>0.43415340781211853</v>
      </c>
      <c r="AE385" s="124">
        <v>249</v>
      </c>
      <c r="AF385" s="248">
        <v>98.795181274414063</v>
      </c>
      <c r="AG385" s="124">
        <v>153710</v>
      </c>
      <c r="AH385" s="248">
        <v>0.31032463908195496</v>
      </c>
      <c r="AI385" s="124">
        <v>1020</v>
      </c>
      <c r="AJ385" s="248">
        <v>93.23529052734375</v>
      </c>
      <c r="AK385" s="248">
        <v>1.4429881572723389</v>
      </c>
      <c r="AL385" s="248">
        <v>6.7765146493911743E-2</v>
      </c>
      <c r="AM385" s="269">
        <v>0</v>
      </c>
      <c r="AN385" s="269">
        <v>0</v>
      </c>
      <c r="AO385" s="119">
        <v>0</v>
      </c>
      <c r="AP385" s="119">
        <v>0</v>
      </c>
      <c r="AQ385" s="119">
        <v>0</v>
      </c>
      <c r="AR385" s="119">
        <v>0</v>
      </c>
      <c r="AS385" s="119">
        <v>0</v>
      </c>
      <c r="AT385" s="119">
        <v>0</v>
      </c>
      <c r="AU385" s="119">
        <v>0</v>
      </c>
      <c r="AV385" s="119">
        <v>0</v>
      </c>
      <c r="AW385" s="124">
        <v>0</v>
      </c>
      <c r="AX385" s="124">
        <v>0</v>
      </c>
      <c r="AY385" s="124">
        <v>0</v>
      </c>
      <c r="AZ385" s="124">
        <v>0</v>
      </c>
      <c r="BA385" s="124">
        <v>0</v>
      </c>
      <c r="BB385" s="124">
        <v>1</v>
      </c>
      <c r="BC385" s="124">
        <v>80</v>
      </c>
      <c r="BD385" s="124">
        <v>420</v>
      </c>
    </row>
    <row r="386" spans="1:56" x14ac:dyDescent="0.25">
      <c r="A386" s="9">
        <v>41892</v>
      </c>
      <c r="B386" s="118" t="s">
        <v>84</v>
      </c>
      <c r="C386" s="118" t="s">
        <v>87</v>
      </c>
      <c r="D386" s="122">
        <v>2</v>
      </c>
      <c r="E386" s="153">
        <v>194</v>
      </c>
      <c r="F386" s="153">
        <v>581</v>
      </c>
      <c r="G386" s="264">
        <v>80.660000000000039</v>
      </c>
      <c r="H386" s="264">
        <v>0</v>
      </c>
      <c r="I386" s="264">
        <v>587748.48674100009</v>
      </c>
      <c r="J386" s="91">
        <v>65535</v>
      </c>
      <c r="K386" s="153">
        <v>174252</v>
      </c>
      <c r="L386" s="264">
        <v>91.710853576660156</v>
      </c>
      <c r="M386" s="133">
        <v>395718</v>
      </c>
      <c r="N386" s="267">
        <v>0</v>
      </c>
      <c r="O386" s="133">
        <v>5347</v>
      </c>
      <c r="P386" s="267">
        <v>0</v>
      </c>
      <c r="Q386" s="133">
        <v>4399</v>
      </c>
      <c r="R386" s="267">
        <v>99.840872925664925</v>
      </c>
      <c r="S386" s="133">
        <v>306824</v>
      </c>
      <c r="T386" s="267">
        <v>99.977185617813475</v>
      </c>
      <c r="U386" s="267">
        <v>99.812979240695725</v>
      </c>
      <c r="V386" s="267">
        <v>99.861770250531947</v>
      </c>
      <c r="W386" s="267">
        <v>99.654149767023341</v>
      </c>
      <c r="X386" s="267">
        <v>99.838987404608758</v>
      </c>
      <c r="Y386" s="133">
        <v>1578166</v>
      </c>
      <c r="Z386" s="267">
        <v>99.858063093489534</v>
      </c>
      <c r="AA386" s="133">
        <v>618</v>
      </c>
      <c r="AB386" s="267">
        <v>89.967637540453069</v>
      </c>
      <c r="AC386" s="133">
        <v>4541</v>
      </c>
      <c r="AD386" s="267">
        <v>0.30830213609337154</v>
      </c>
      <c r="AE386" s="133">
        <v>775</v>
      </c>
      <c r="AF386" s="267">
        <v>99.354838709677423</v>
      </c>
      <c r="AG386" s="133">
        <v>392289</v>
      </c>
      <c r="AH386" s="267">
        <v>0.15830166025557688</v>
      </c>
      <c r="AI386" s="133">
        <v>1312</v>
      </c>
      <c r="AJ386" s="267">
        <v>97.027439024390233</v>
      </c>
      <c r="AK386" s="267">
        <v>3.5636749320987668</v>
      </c>
      <c r="AL386" s="267">
        <v>0.24604166666666658</v>
      </c>
      <c r="AM386" s="270">
        <v>0</v>
      </c>
      <c r="AN386" s="270">
        <v>0</v>
      </c>
      <c r="AO386" s="120">
        <v>0</v>
      </c>
      <c r="AP386" s="120">
        <v>0</v>
      </c>
      <c r="AQ386" s="120">
        <v>0</v>
      </c>
      <c r="AR386" s="120">
        <v>0</v>
      </c>
      <c r="AS386" s="120">
        <v>0</v>
      </c>
      <c r="AT386" s="120">
        <v>0</v>
      </c>
      <c r="AU386" s="120">
        <v>0</v>
      </c>
      <c r="AV386" s="120">
        <v>0</v>
      </c>
      <c r="AW386" s="133">
        <v>0</v>
      </c>
      <c r="AX386" s="133">
        <v>0</v>
      </c>
      <c r="AY386" s="133">
        <v>0</v>
      </c>
      <c r="AZ386" s="133">
        <v>0</v>
      </c>
      <c r="BA386" s="133">
        <v>0</v>
      </c>
      <c r="BB386" s="133">
        <v>0</v>
      </c>
      <c r="BC386" s="133">
        <v>1116</v>
      </c>
      <c r="BD386" s="133">
        <v>1667</v>
      </c>
    </row>
    <row r="387" spans="1:56" x14ac:dyDescent="0.25">
      <c r="A387" s="9">
        <v>41891</v>
      </c>
      <c r="B387" s="117" t="s">
        <v>17</v>
      </c>
      <c r="C387" s="117"/>
      <c r="D387" s="121">
        <v>4</v>
      </c>
      <c r="E387" s="89">
        <v>845</v>
      </c>
      <c r="F387" s="89">
        <v>2887</v>
      </c>
      <c r="G387" s="263">
        <v>883.35103363505004</v>
      </c>
      <c r="H387" s="263">
        <v>1.7245916822150229</v>
      </c>
      <c r="I387" s="263">
        <v>1887405.2985875001</v>
      </c>
      <c r="J387" s="88"/>
      <c r="K387" s="89">
        <v>1332357</v>
      </c>
      <c r="L387" s="263">
        <v>93.767962651816646</v>
      </c>
      <c r="M387" s="124">
        <v>1681033</v>
      </c>
      <c r="N387" s="248">
        <v>4.6400042433701388E-3</v>
      </c>
      <c r="O387" s="124">
        <v>82337</v>
      </c>
      <c r="P387" s="248">
        <v>7.4510850385930874E-2</v>
      </c>
      <c r="Q387" s="124">
        <v>155833</v>
      </c>
      <c r="R387" s="248">
        <v>98.434220082053031</v>
      </c>
      <c r="S387" s="124">
        <v>1103135</v>
      </c>
      <c r="T387" s="248">
        <v>99.847072157017578</v>
      </c>
      <c r="U387" s="248">
        <v>99.724371437723136</v>
      </c>
      <c r="V387" s="248">
        <v>99.817472021068369</v>
      </c>
      <c r="W387" s="248">
        <v>98.162907256452414</v>
      </c>
      <c r="X387" s="248">
        <v>99.664823314186961</v>
      </c>
      <c r="Y387" s="124">
        <v>2858057</v>
      </c>
      <c r="Z387" s="248">
        <v>99.897098064230576</v>
      </c>
      <c r="AA387" s="124">
        <v>269247</v>
      </c>
      <c r="AB387" s="248">
        <v>99.790155333557962</v>
      </c>
      <c r="AC387" s="124">
        <v>80194</v>
      </c>
      <c r="AD387" s="248">
        <v>0.31797889578517696</v>
      </c>
      <c r="AE387" s="124">
        <v>5588</v>
      </c>
      <c r="AF387" s="248">
        <v>98.496779307349712</v>
      </c>
      <c r="AG387" s="124">
        <v>1567263</v>
      </c>
      <c r="AH387" s="248">
        <v>0.24871384079990744</v>
      </c>
      <c r="AI387" s="124">
        <v>13912</v>
      </c>
      <c r="AJ387" s="248">
        <v>95.766245887497504</v>
      </c>
      <c r="AK387" s="248">
        <v>1.8395351676594591</v>
      </c>
      <c r="AL387" s="248">
        <v>8.6036026917118077E-2</v>
      </c>
      <c r="AM387" s="269"/>
      <c r="AN387" s="269"/>
      <c r="AO387" s="119"/>
      <c r="AP387" s="119"/>
      <c r="AQ387" s="119"/>
      <c r="AR387" s="119"/>
      <c r="AS387" s="119"/>
      <c r="AT387" s="119"/>
      <c r="AU387" s="119"/>
      <c r="AV387" s="119"/>
      <c r="AW387" s="124">
        <v>0</v>
      </c>
      <c r="AX387" s="124">
        <v>1</v>
      </c>
      <c r="AY387" s="124">
        <v>2</v>
      </c>
      <c r="AZ387" s="124">
        <v>2</v>
      </c>
      <c r="BA387" s="124">
        <v>0</v>
      </c>
      <c r="BB387" s="124">
        <v>1</v>
      </c>
      <c r="BC387" s="124">
        <v>1459</v>
      </c>
      <c r="BD387" s="124">
        <v>3893</v>
      </c>
    </row>
    <row r="388" spans="1:56" x14ac:dyDescent="0.25">
      <c r="A388" s="9">
        <v>41891</v>
      </c>
      <c r="B388" s="118" t="s">
        <v>88</v>
      </c>
      <c r="C388" s="118"/>
      <c r="D388" s="122">
        <v>3</v>
      </c>
      <c r="E388" s="153">
        <v>651</v>
      </c>
      <c r="F388" s="153">
        <v>2306</v>
      </c>
      <c r="G388" s="264">
        <v>798.89111328125</v>
      </c>
      <c r="H388" s="264">
        <v>1.708500016015023</v>
      </c>
      <c r="I388" s="264">
        <v>1305924.4296875</v>
      </c>
      <c r="J388" s="91"/>
      <c r="K388" s="153">
        <v>1186502</v>
      </c>
      <c r="L388" s="264">
        <v>94.06726754705582</v>
      </c>
      <c r="M388" s="133">
        <v>1273810</v>
      </c>
      <c r="N388" s="267">
        <v>6.1233623956832139E-3</v>
      </c>
      <c r="O388" s="133">
        <v>76888</v>
      </c>
      <c r="P388" s="267">
        <v>7.4133803561367048E-2</v>
      </c>
      <c r="Q388" s="133">
        <v>151189</v>
      </c>
      <c r="R388" s="267">
        <v>98.388109042632536</v>
      </c>
      <c r="S388" s="133">
        <v>788431</v>
      </c>
      <c r="T388" s="267">
        <v>99.797826244695585</v>
      </c>
      <c r="U388" s="267">
        <v>99.716543167565945</v>
      </c>
      <c r="V388" s="267">
        <v>99.802140385137989</v>
      </c>
      <c r="W388" s="267">
        <v>98.109221225248533</v>
      </c>
      <c r="X388" s="267">
        <v>99.600366650047164</v>
      </c>
      <c r="Y388" s="133">
        <v>1323708</v>
      </c>
      <c r="Z388" s="267">
        <v>99.904133239476266</v>
      </c>
      <c r="AA388" s="133">
        <v>268590</v>
      </c>
      <c r="AB388" s="267">
        <v>99.79894989796523</v>
      </c>
      <c r="AC388" s="133">
        <v>75384</v>
      </c>
      <c r="AD388" s="267">
        <v>0.3276557302424451</v>
      </c>
      <c r="AE388" s="133">
        <v>4893</v>
      </c>
      <c r="AF388" s="267">
        <v>98.385449166047465</v>
      </c>
      <c r="AG388" s="133">
        <v>1163262</v>
      </c>
      <c r="AH388" s="267">
        <v>0.28213764420533405</v>
      </c>
      <c r="AI388" s="133">
        <v>12380</v>
      </c>
      <c r="AJ388" s="267">
        <v>95.557351598292826</v>
      </c>
      <c r="AK388" s="267">
        <v>1.6089102725187938</v>
      </c>
      <c r="AL388" s="267">
        <v>6.5453757842381791E-2</v>
      </c>
      <c r="AM388" s="270"/>
      <c r="AN388" s="270"/>
      <c r="AO388" s="120"/>
      <c r="AP388" s="120"/>
      <c r="AQ388" s="120"/>
      <c r="AR388" s="120"/>
      <c r="AS388" s="120"/>
      <c r="AT388" s="120"/>
      <c r="AU388" s="120"/>
      <c r="AV388" s="120"/>
      <c r="AW388" s="133">
        <v>0</v>
      </c>
      <c r="AX388" s="133">
        <v>1</v>
      </c>
      <c r="AY388" s="133">
        <v>1</v>
      </c>
      <c r="AZ388" s="133">
        <v>2</v>
      </c>
      <c r="BA388" s="133">
        <v>0</v>
      </c>
      <c r="BB388" s="133">
        <v>1</v>
      </c>
      <c r="BC388" s="133">
        <v>371</v>
      </c>
      <c r="BD388" s="133">
        <v>2256</v>
      </c>
    </row>
    <row r="389" spans="1:56" x14ac:dyDescent="0.25">
      <c r="A389" s="9">
        <v>41891</v>
      </c>
      <c r="B389" s="146" t="s">
        <v>89</v>
      </c>
      <c r="C389" s="146"/>
      <c r="D389" s="147">
        <v>1</v>
      </c>
      <c r="E389" s="136">
        <v>194</v>
      </c>
      <c r="F389" s="136">
        <v>581</v>
      </c>
      <c r="G389" s="265">
        <v>84.459920353800001</v>
      </c>
      <c r="H389" s="265">
        <v>1.60916662E-2</v>
      </c>
      <c r="I389" s="265">
        <v>581480.86890000023</v>
      </c>
      <c r="J389" s="137"/>
      <c r="K389" s="136">
        <v>145855</v>
      </c>
      <c r="L389" s="265">
        <v>91.333175659179688</v>
      </c>
      <c r="M389" s="145">
        <v>407223</v>
      </c>
      <c r="N389" s="250">
        <v>0</v>
      </c>
      <c r="O389" s="145">
        <v>5449</v>
      </c>
      <c r="P389" s="250">
        <v>7.9831161681042387E-2</v>
      </c>
      <c r="Q389" s="145">
        <v>4644</v>
      </c>
      <c r="R389" s="250">
        <v>99.935400516795866</v>
      </c>
      <c r="S389" s="145">
        <v>314704</v>
      </c>
      <c r="T389" s="250">
        <v>99.970448421373732</v>
      </c>
      <c r="U389" s="250">
        <v>99.834832079280602</v>
      </c>
      <c r="V389" s="250">
        <v>99.865429997814473</v>
      </c>
      <c r="W389" s="250">
        <v>99.770339293699678</v>
      </c>
      <c r="X389" s="250">
        <v>99.835918186748202</v>
      </c>
      <c r="Y389" s="145">
        <v>1534349</v>
      </c>
      <c r="Z389" s="250">
        <v>99.891028703378439</v>
      </c>
      <c r="AA389" s="145">
        <v>657</v>
      </c>
      <c r="AB389" s="250">
        <v>96.194824961948243</v>
      </c>
      <c r="AC389" s="145">
        <v>4810</v>
      </c>
      <c r="AD389" s="250">
        <v>0.16632016632016633</v>
      </c>
      <c r="AE389" s="145">
        <v>695</v>
      </c>
      <c r="AF389" s="250">
        <v>99.280575539568346</v>
      </c>
      <c r="AG389" s="145">
        <v>404001</v>
      </c>
      <c r="AH389" s="250">
        <v>0.15247487011170766</v>
      </c>
      <c r="AI389" s="145">
        <v>1532</v>
      </c>
      <c r="AJ389" s="250">
        <v>97.454308093994783</v>
      </c>
      <c r="AK389" s="250">
        <v>4.6070339093474422</v>
      </c>
      <c r="AL389" s="250">
        <v>0.33302325581395348</v>
      </c>
      <c r="AM389" s="271"/>
      <c r="AN389" s="271"/>
      <c r="AO389" s="148"/>
      <c r="AP389" s="148"/>
      <c r="AQ389" s="148"/>
      <c r="AR389" s="148"/>
      <c r="AS389" s="148"/>
      <c r="AT389" s="148"/>
      <c r="AU389" s="148"/>
      <c r="AV389" s="148"/>
      <c r="AW389" s="145">
        <v>0</v>
      </c>
      <c r="AX389" s="145">
        <v>0</v>
      </c>
      <c r="AY389" s="145">
        <v>1</v>
      </c>
      <c r="AZ389" s="145">
        <v>0</v>
      </c>
      <c r="BA389" s="145">
        <v>0</v>
      </c>
      <c r="BB389" s="145">
        <v>0</v>
      </c>
      <c r="BC389" s="145">
        <v>1088</v>
      </c>
      <c r="BD389" s="145">
        <v>1637</v>
      </c>
    </row>
    <row r="390" spans="1:56" x14ac:dyDescent="0.25">
      <c r="A390" s="9">
        <v>41891</v>
      </c>
      <c r="B390" s="149" t="s">
        <v>75</v>
      </c>
      <c r="C390" s="149" t="s">
        <v>86</v>
      </c>
      <c r="D390" s="150" t="s">
        <v>118</v>
      </c>
      <c r="E390" s="153">
        <v>39</v>
      </c>
      <c r="F390" s="153">
        <v>181</v>
      </c>
      <c r="G390" s="264">
        <v>181.14570617675781</v>
      </c>
      <c r="H390" s="264">
        <v>0.30830001831054688</v>
      </c>
      <c r="I390" s="264">
        <v>90359.6015625</v>
      </c>
      <c r="J390" s="92">
        <v>0</v>
      </c>
      <c r="K390" s="153">
        <v>191338</v>
      </c>
      <c r="L390" s="264">
        <v>96.548515319824219</v>
      </c>
      <c r="M390" s="153">
        <v>160890</v>
      </c>
      <c r="N390" s="264">
        <v>4.5372616499662399E-2</v>
      </c>
      <c r="O390" s="153">
        <v>19424</v>
      </c>
      <c r="P390" s="264">
        <v>0.27800658345222473</v>
      </c>
      <c r="Q390" s="153">
        <v>33877</v>
      </c>
      <c r="R390" s="264">
        <v>93.615135192871094</v>
      </c>
      <c r="S390" s="153">
        <v>114546</v>
      </c>
      <c r="T390" s="264">
        <v>99.182861328125</v>
      </c>
      <c r="U390" s="264">
        <v>99.480026245117188</v>
      </c>
      <c r="V390" s="264">
        <v>99.474174499511719</v>
      </c>
      <c r="W390" s="264">
        <v>93.128364562988281</v>
      </c>
      <c r="X390" s="264">
        <v>98.661331176757812</v>
      </c>
      <c r="Y390" s="153">
        <v>166559</v>
      </c>
      <c r="Z390" s="264">
        <v>99.887130737304688</v>
      </c>
      <c r="AA390" s="153">
        <v>31657</v>
      </c>
      <c r="AB390" s="264">
        <v>99.662002563476563</v>
      </c>
      <c r="AC390" s="153">
        <v>19442</v>
      </c>
      <c r="AD390" s="264">
        <v>0.54521137475967407</v>
      </c>
      <c r="AE390" s="153">
        <v>1484</v>
      </c>
      <c r="AF390" s="264">
        <v>97.843666076660156</v>
      </c>
      <c r="AG390" s="153">
        <v>160788</v>
      </c>
      <c r="AH390" s="264">
        <v>0.81411546468734741</v>
      </c>
      <c r="AI390" s="153">
        <v>3490</v>
      </c>
      <c r="AJ390" s="264">
        <v>95.272209167480469</v>
      </c>
      <c r="AK390" s="264">
        <v>1.5960022211074829</v>
      </c>
      <c r="AL390" s="264">
        <v>7.4041992425918579E-2</v>
      </c>
      <c r="AM390" s="264">
        <v>0</v>
      </c>
      <c r="AN390" s="264">
        <v>0</v>
      </c>
      <c r="AO390" s="92">
        <v>0</v>
      </c>
      <c r="AP390" s="92">
        <v>0</v>
      </c>
      <c r="AQ390" s="92">
        <v>0</v>
      </c>
      <c r="AR390" s="92">
        <v>0</v>
      </c>
      <c r="AS390" s="92">
        <v>0</v>
      </c>
      <c r="AT390" s="92">
        <v>0</v>
      </c>
      <c r="AU390" s="92">
        <v>0</v>
      </c>
      <c r="AV390" s="92">
        <v>0</v>
      </c>
      <c r="AW390" s="93">
        <v>0</v>
      </c>
      <c r="AX390" s="93">
        <v>1</v>
      </c>
      <c r="AY390" s="93">
        <v>0</v>
      </c>
      <c r="AZ390" s="93">
        <v>0</v>
      </c>
      <c r="BA390" s="93">
        <v>0</v>
      </c>
      <c r="BB390" s="93">
        <v>0</v>
      </c>
      <c r="BC390" s="153">
        <v>33</v>
      </c>
      <c r="BD390" s="153">
        <v>174</v>
      </c>
    </row>
    <row r="391" spans="1:56" x14ac:dyDescent="0.25">
      <c r="A391" s="9">
        <v>41891</v>
      </c>
      <c r="B391" s="149" t="s">
        <v>76</v>
      </c>
      <c r="C391" s="149" t="s">
        <v>86</v>
      </c>
      <c r="D391" s="150" t="s">
        <v>119</v>
      </c>
      <c r="E391" s="153">
        <v>52</v>
      </c>
      <c r="F391" s="153">
        <v>168</v>
      </c>
      <c r="G391" s="264">
        <v>62.254379272460938</v>
      </c>
      <c r="H391" s="264">
        <v>0</v>
      </c>
      <c r="I391" s="264">
        <v>91014.828125</v>
      </c>
      <c r="J391" s="92">
        <v>0</v>
      </c>
      <c r="K391" s="153">
        <v>81358</v>
      </c>
      <c r="L391" s="264">
        <v>86.59259033203125</v>
      </c>
      <c r="M391" s="153">
        <v>89554</v>
      </c>
      <c r="N391" s="264">
        <v>0</v>
      </c>
      <c r="O391" s="153">
        <v>5406</v>
      </c>
      <c r="P391" s="264">
        <v>0</v>
      </c>
      <c r="Q391" s="153">
        <v>10278</v>
      </c>
      <c r="R391" s="264">
        <v>99.902702331542969</v>
      </c>
      <c r="S391" s="153">
        <v>65159</v>
      </c>
      <c r="T391" s="264">
        <v>99.943214416503906</v>
      </c>
      <c r="U391" s="264">
        <v>99.796524047851563</v>
      </c>
      <c r="V391" s="264">
        <v>99.797889709472656</v>
      </c>
      <c r="W391" s="264">
        <v>99.699424743652344</v>
      </c>
      <c r="X391" s="264">
        <v>99.741218566894531</v>
      </c>
      <c r="Y391" s="153">
        <v>87648</v>
      </c>
      <c r="Z391" s="264">
        <v>99.913291931152344</v>
      </c>
      <c r="AA391" s="153">
        <v>17745</v>
      </c>
      <c r="AB391" s="264">
        <v>99.887290954589844</v>
      </c>
      <c r="AC391" s="153">
        <v>5467</v>
      </c>
      <c r="AD391" s="264">
        <v>0.29266509413719177</v>
      </c>
      <c r="AE391" s="153">
        <v>103</v>
      </c>
      <c r="AF391" s="264">
        <v>99.029129028320313</v>
      </c>
      <c r="AG391" s="153">
        <v>89582</v>
      </c>
      <c r="AH391" s="264">
        <v>0.16967694461345673</v>
      </c>
      <c r="AI391" s="153">
        <v>776</v>
      </c>
      <c r="AJ391" s="264">
        <v>96.907218933105469</v>
      </c>
      <c r="AK391" s="264">
        <v>1.7248395681381226</v>
      </c>
      <c r="AL391" s="264">
        <v>5.718868225812912E-2</v>
      </c>
      <c r="AM391" s="264">
        <v>0</v>
      </c>
      <c r="AN391" s="264">
        <v>0</v>
      </c>
      <c r="AO391" s="92">
        <v>0</v>
      </c>
      <c r="AP391" s="92">
        <v>0</v>
      </c>
      <c r="AQ391" s="92">
        <v>0</v>
      </c>
      <c r="AR391" s="92">
        <v>0</v>
      </c>
      <c r="AS391" s="92">
        <v>0</v>
      </c>
      <c r="AT391" s="92">
        <v>0</v>
      </c>
      <c r="AU391" s="92">
        <v>0</v>
      </c>
      <c r="AV391" s="92">
        <v>0</v>
      </c>
      <c r="AW391" s="93">
        <v>0</v>
      </c>
      <c r="AX391" s="93">
        <v>0</v>
      </c>
      <c r="AY391" s="93">
        <v>0</v>
      </c>
      <c r="AZ391" s="93">
        <v>0</v>
      </c>
      <c r="BA391" s="93">
        <v>0</v>
      </c>
      <c r="BB391" s="93">
        <v>0</v>
      </c>
      <c r="BC391" s="153">
        <v>19</v>
      </c>
      <c r="BD391" s="153">
        <v>166</v>
      </c>
    </row>
    <row r="392" spans="1:56" x14ac:dyDescent="0.25">
      <c r="A392" s="9">
        <v>41891</v>
      </c>
      <c r="B392" s="149" t="s">
        <v>77</v>
      </c>
      <c r="C392" s="149" t="s">
        <v>86</v>
      </c>
      <c r="D392" s="150" t="s">
        <v>118</v>
      </c>
      <c r="E392" s="153">
        <v>65</v>
      </c>
      <c r="F392" s="153">
        <v>349</v>
      </c>
      <c r="G392" s="264">
        <v>108.14584350585937</v>
      </c>
      <c r="H392" s="264">
        <v>0.26240000128746033</v>
      </c>
      <c r="I392" s="264">
        <v>148723.59375</v>
      </c>
      <c r="J392" s="92">
        <v>0</v>
      </c>
      <c r="K392" s="153">
        <v>149066</v>
      </c>
      <c r="L392" s="264">
        <v>97.203254699707031</v>
      </c>
      <c r="M392" s="153">
        <v>130841</v>
      </c>
      <c r="N392" s="264">
        <v>0</v>
      </c>
      <c r="O392" s="153">
        <v>9911</v>
      </c>
      <c r="P392" s="264">
        <v>0</v>
      </c>
      <c r="Q392" s="153">
        <v>20549</v>
      </c>
      <c r="R392" s="264">
        <v>99.980537414550781</v>
      </c>
      <c r="S392" s="153">
        <v>92127</v>
      </c>
      <c r="T392" s="264">
        <v>99.960922241210937</v>
      </c>
      <c r="U392" s="264">
        <v>99.848655700683594</v>
      </c>
      <c r="V392" s="264">
        <v>99.889945983886719</v>
      </c>
      <c r="W392" s="264">
        <v>99.8292236328125</v>
      </c>
      <c r="X392" s="264">
        <v>99.850914001464844</v>
      </c>
      <c r="Y392" s="153">
        <v>165431</v>
      </c>
      <c r="Z392" s="264">
        <v>99.916580200195313</v>
      </c>
      <c r="AA392" s="153">
        <v>32680</v>
      </c>
      <c r="AB392" s="264">
        <v>99.847000122070313</v>
      </c>
      <c r="AC392" s="153">
        <v>10012</v>
      </c>
      <c r="AD392" s="264">
        <v>0.17978425323963165</v>
      </c>
      <c r="AE392" s="153">
        <v>496</v>
      </c>
      <c r="AF392" s="264">
        <v>99.798385620117188</v>
      </c>
      <c r="AG392" s="153">
        <v>130860</v>
      </c>
      <c r="AH392" s="264">
        <v>0.17499618232250214</v>
      </c>
      <c r="AI392" s="153">
        <v>819</v>
      </c>
      <c r="AJ392" s="264">
        <v>94.139190673828125</v>
      </c>
      <c r="AK392" s="264">
        <v>1.6648399829864502</v>
      </c>
      <c r="AL392" s="264">
        <v>6.2165029346942902E-2</v>
      </c>
      <c r="AM392" s="264">
        <v>0</v>
      </c>
      <c r="AN392" s="264">
        <v>0</v>
      </c>
      <c r="AO392" s="92">
        <v>0</v>
      </c>
      <c r="AP392" s="92">
        <v>0</v>
      </c>
      <c r="AQ392" s="92">
        <v>0</v>
      </c>
      <c r="AR392" s="92">
        <v>0</v>
      </c>
      <c r="AS392" s="92">
        <v>0</v>
      </c>
      <c r="AT392" s="92">
        <v>0</v>
      </c>
      <c r="AU392" s="92">
        <v>0</v>
      </c>
      <c r="AV392" s="92">
        <v>0</v>
      </c>
      <c r="AW392" s="93">
        <v>0</v>
      </c>
      <c r="AX392" s="93">
        <v>0</v>
      </c>
      <c r="AY392" s="93">
        <v>0</v>
      </c>
      <c r="AZ392" s="93">
        <v>0</v>
      </c>
      <c r="BA392" s="93">
        <v>0</v>
      </c>
      <c r="BB392" s="93">
        <v>0</v>
      </c>
      <c r="BC392" s="153">
        <v>53</v>
      </c>
      <c r="BD392" s="153">
        <v>342</v>
      </c>
    </row>
    <row r="393" spans="1:56" x14ac:dyDescent="0.25">
      <c r="A393" s="9">
        <v>41891</v>
      </c>
      <c r="B393" s="149" t="s">
        <v>124</v>
      </c>
      <c r="C393" s="149" t="s">
        <v>86</v>
      </c>
      <c r="D393" s="150" t="s">
        <v>118</v>
      </c>
      <c r="E393" s="153">
        <v>42</v>
      </c>
      <c r="F393" s="153">
        <v>136</v>
      </c>
      <c r="G393" s="264">
        <v>40.453800201416016</v>
      </c>
      <c r="H393" s="264">
        <v>0.19589997828006744</v>
      </c>
      <c r="I393" s="264">
        <v>61516.46875</v>
      </c>
      <c r="J393" s="92">
        <v>0</v>
      </c>
      <c r="K393" s="153">
        <v>149066</v>
      </c>
      <c r="L393" s="264">
        <v>97.203254699707031</v>
      </c>
      <c r="M393" s="153">
        <v>66971</v>
      </c>
      <c r="N393" s="264">
        <v>0</v>
      </c>
      <c r="O393" s="153">
        <v>4010</v>
      </c>
      <c r="P393" s="264">
        <v>0</v>
      </c>
      <c r="Q393" s="153">
        <v>6169</v>
      </c>
      <c r="R393" s="264">
        <v>99.983787536621094</v>
      </c>
      <c r="S393" s="153">
        <v>50973</v>
      </c>
      <c r="T393" s="264">
        <v>99.939186096191406</v>
      </c>
      <c r="U393" s="264">
        <v>99.875312805175781</v>
      </c>
      <c r="V393" s="264">
        <v>99.784980773925781</v>
      </c>
      <c r="W393" s="264">
        <v>99.859123229980469</v>
      </c>
      <c r="X393" s="264">
        <v>99.724296569824219</v>
      </c>
      <c r="Y393" s="153">
        <v>81970</v>
      </c>
      <c r="Z393" s="264">
        <v>99.89385986328125</v>
      </c>
      <c r="AA393" s="153">
        <v>14615</v>
      </c>
      <c r="AB393" s="264">
        <v>99.890525817871094</v>
      </c>
      <c r="AC393" s="153">
        <v>4053</v>
      </c>
      <c r="AD393" s="264">
        <v>0.14803849160671234</v>
      </c>
      <c r="AE393" s="153">
        <v>269</v>
      </c>
      <c r="AF393" s="264">
        <v>98.884757995605469</v>
      </c>
      <c r="AG393" s="153">
        <v>67106</v>
      </c>
      <c r="AH393" s="264">
        <v>0.17435102164745331</v>
      </c>
      <c r="AI393" s="153">
        <v>1020</v>
      </c>
      <c r="AJ393" s="264">
        <v>93.823532104492187</v>
      </c>
      <c r="AK393" s="264">
        <v>1.6443722248077393</v>
      </c>
      <c r="AL393" s="264">
        <v>6.712794303894043E-2</v>
      </c>
      <c r="AM393" s="264">
        <v>0</v>
      </c>
      <c r="AN393" s="264">
        <v>0</v>
      </c>
      <c r="AO393" s="92">
        <v>0</v>
      </c>
      <c r="AP393" s="92">
        <v>0</v>
      </c>
      <c r="AQ393" s="92">
        <v>0</v>
      </c>
      <c r="AR393" s="92">
        <v>0</v>
      </c>
      <c r="AS393" s="92">
        <v>0</v>
      </c>
      <c r="AT393" s="92">
        <v>0</v>
      </c>
      <c r="AU393" s="92">
        <v>0</v>
      </c>
      <c r="AV393" s="92">
        <v>0</v>
      </c>
      <c r="AW393" s="93">
        <v>0</v>
      </c>
      <c r="AX393" s="93">
        <v>0</v>
      </c>
      <c r="AY393" s="93">
        <v>0</v>
      </c>
      <c r="AZ393" s="93">
        <v>0</v>
      </c>
      <c r="BA393" s="93">
        <v>0</v>
      </c>
      <c r="BB393" s="93">
        <v>0</v>
      </c>
      <c r="BC393" s="153">
        <v>25</v>
      </c>
      <c r="BD393" s="153">
        <v>134</v>
      </c>
    </row>
    <row r="394" spans="1:56" x14ac:dyDescent="0.25">
      <c r="A394" s="9">
        <v>41891</v>
      </c>
      <c r="B394" s="149" t="s">
        <v>78</v>
      </c>
      <c r="C394" s="149" t="s">
        <v>86</v>
      </c>
      <c r="D394" s="150" t="s">
        <v>118</v>
      </c>
      <c r="E394" s="153">
        <v>33</v>
      </c>
      <c r="F394" s="153">
        <v>104</v>
      </c>
      <c r="G394" s="264">
        <v>79.337783813476563</v>
      </c>
      <c r="H394" s="264">
        <v>4.19999985024333E-3</v>
      </c>
      <c r="I394" s="264">
        <v>58644.01171875</v>
      </c>
      <c r="J394" s="92">
        <v>0</v>
      </c>
      <c r="K394" s="153">
        <v>86218</v>
      </c>
      <c r="L394" s="264">
        <v>100.53121185302734</v>
      </c>
      <c r="M394" s="153">
        <v>75969</v>
      </c>
      <c r="N394" s="264">
        <v>0</v>
      </c>
      <c r="O394" s="153">
        <v>7864</v>
      </c>
      <c r="P394" s="264">
        <v>0</v>
      </c>
      <c r="Q394" s="153">
        <v>14121</v>
      </c>
      <c r="R394" s="264">
        <v>99.872528076171875</v>
      </c>
      <c r="S394" s="153">
        <v>48745</v>
      </c>
      <c r="T394" s="264">
        <v>99.96307373046875</v>
      </c>
      <c r="U394" s="264">
        <v>99.796539306640625</v>
      </c>
      <c r="V394" s="264">
        <v>99.893379211425781</v>
      </c>
      <c r="W394" s="264">
        <v>99.669326782226563</v>
      </c>
      <c r="X394" s="264">
        <v>99.856491088867188</v>
      </c>
      <c r="Y394" s="153">
        <v>76447</v>
      </c>
      <c r="Z394" s="264">
        <v>99.886192321777344</v>
      </c>
      <c r="AA394" s="153">
        <v>12451</v>
      </c>
      <c r="AB394" s="264">
        <v>99.839370727539063</v>
      </c>
      <c r="AC394" s="153">
        <v>7893</v>
      </c>
      <c r="AD394" s="264">
        <v>0.34207525849342346</v>
      </c>
      <c r="AE394" s="153">
        <v>481</v>
      </c>
      <c r="AF394" s="264">
        <v>98.336799621582031</v>
      </c>
      <c r="AG394" s="153">
        <v>76422</v>
      </c>
      <c r="AH394" s="264">
        <v>0.20282118022441864</v>
      </c>
      <c r="AI394" s="153">
        <v>640</v>
      </c>
      <c r="AJ394" s="264">
        <v>91.40625</v>
      </c>
      <c r="AK394" s="264">
        <v>1.6021288633346558</v>
      </c>
      <c r="AL394" s="264">
        <v>7.2311550378799438E-2</v>
      </c>
      <c r="AM394" s="264">
        <v>0</v>
      </c>
      <c r="AN394" s="264">
        <v>0</v>
      </c>
      <c r="AO394" s="92">
        <v>0</v>
      </c>
      <c r="AP394" s="92">
        <v>0</v>
      </c>
      <c r="AQ394" s="92">
        <v>0</v>
      </c>
      <c r="AR394" s="92">
        <v>0</v>
      </c>
      <c r="AS394" s="92">
        <v>0</v>
      </c>
      <c r="AT394" s="92">
        <v>0</v>
      </c>
      <c r="AU394" s="92">
        <v>0</v>
      </c>
      <c r="AV394" s="92">
        <v>0</v>
      </c>
      <c r="AW394" s="93">
        <v>0</v>
      </c>
      <c r="AX394" s="93">
        <v>0</v>
      </c>
      <c r="AY394" s="93">
        <v>0</v>
      </c>
      <c r="AZ394" s="93">
        <v>0</v>
      </c>
      <c r="BA394" s="93">
        <v>0</v>
      </c>
      <c r="BB394" s="93">
        <v>0</v>
      </c>
      <c r="BC394" s="153">
        <v>20</v>
      </c>
      <c r="BD394" s="153">
        <v>101</v>
      </c>
    </row>
    <row r="395" spans="1:56" x14ac:dyDescent="0.25">
      <c r="A395" s="9">
        <v>41891</v>
      </c>
      <c r="B395" s="149" t="s">
        <v>79</v>
      </c>
      <c r="C395" s="149" t="s">
        <v>86</v>
      </c>
      <c r="D395" s="150" t="s">
        <v>119</v>
      </c>
      <c r="E395" s="153">
        <v>77</v>
      </c>
      <c r="F395" s="153">
        <v>261</v>
      </c>
      <c r="G395" s="264">
        <v>69.512001037597656</v>
      </c>
      <c r="H395" s="264">
        <v>0.14180000126361847</v>
      </c>
      <c r="I395" s="264">
        <v>157177.265625</v>
      </c>
      <c r="J395" s="92">
        <v>0</v>
      </c>
      <c r="K395" s="153">
        <v>85495</v>
      </c>
      <c r="L395" s="264">
        <v>92.128196716308594</v>
      </c>
      <c r="M395" s="153">
        <v>162669</v>
      </c>
      <c r="N395" s="264">
        <v>0</v>
      </c>
      <c r="O395" s="153">
        <v>5970</v>
      </c>
      <c r="P395" s="264">
        <v>0</v>
      </c>
      <c r="Q395" s="153">
        <v>15004</v>
      </c>
      <c r="R395" s="264">
        <v>99.86669921875</v>
      </c>
      <c r="S395" s="153">
        <v>104133</v>
      </c>
      <c r="T395" s="264">
        <v>99.916450500488281</v>
      </c>
      <c r="U395" s="264">
        <v>99.698493957519531</v>
      </c>
      <c r="V395" s="264">
        <v>99.788528442382813</v>
      </c>
      <c r="W395" s="264">
        <v>99.565597534179688</v>
      </c>
      <c r="X395" s="264">
        <v>99.705154418945313</v>
      </c>
      <c r="Y395" s="153">
        <v>166003</v>
      </c>
      <c r="Z395" s="264">
        <v>99.9168701171875</v>
      </c>
      <c r="AA395" s="153">
        <v>34309</v>
      </c>
      <c r="AB395" s="264">
        <v>99.839691162109375</v>
      </c>
      <c r="AC395" s="153">
        <v>6008</v>
      </c>
      <c r="AD395" s="264">
        <v>0.16644473373889923</v>
      </c>
      <c r="AE395" s="153">
        <v>420</v>
      </c>
      <c r="AF395" s="264">
        <v>98.809524536132813</v>
      </c>
      <c r="AG395" s="153">
        <v>161622</v>
      </c>
      <c r="AH395" s="264">
        <v>0.12374553084373474</v>
      </c>
      <c r="AI395" s="153">
        <v>1625</v>
      </c>
      <c r="AJ395" s="264">
        <v>97.969230651855469</v>
      </c>
      <c r="AK395" s="264">
        <v>1.5069105625152588</v>
      </c>
      <c r="AL395" s="264">
        <v>6.250307708978653E-2</v>
      </c>
      <c r="AM395" s="264">
        <v>0</v>
      </c>
      <c r="AN395" s="264">
        <v>0</v>
      </c>
      <c r="AO395" s="92">
        <v>0</v>
      </c>
      <c r="AP395" s="92">
        <v>0</v>
      </c>
      <c r="AQ395" s="92">
        <v>0</v>
      </c>
      <c r="AR395" s="92">
        <v>0</v>
      </c>
      <c r="AS395" s="92">
        <v>0</v>
      </c>
      <c r="AT395" s="92">
        <v>0</v>
      </c>
      <c r="AU395" s="92">
        <v>0</v>
      </c>
      <c r="AV395" s="92">
        <v>0</v>
      </c>
      <c r="AW395" s="93">
        <v>0</v>
      </c>
      <c r="AX395" s="93">
        <v>0</v>
      </c>
      <c r="AY395" s="93">
        <v>0</v>
      </c>
      <c r="AZ395" s="93">
        <v>0</v>
      </c>
      <c r="BA395" s="93">
        <v>0</v>
      </c>
      <c r="BB395" s="93">
        <v>0</v>
      </c>
      <c r="BC395" s="153">
        <v>53</v>
      </c>
      <c r="BD395" s="153">
        <v>255</v>
      </c>
    </row>
    <row r="396" spans="1:56" x14ac:dyDescent="0.25">
      <c r="A396" s="9">
        <v>41891</v>
      </c>
      <c r="B396" s="149" t="s">
        <v>80</v>
      </c>
      <c r="C396" s="149" t="s">
        <v>86</v>
      </c>
      <c r="D396" s="150" t="s">
        <v>119</v>
      </c>
      <c r="E396" s="153">
        <v>57</v>
      </c>
      <c r="F396" s="153">
        <v>180</v>
      </c>
      <c r="G396" s="264">
        <v>48.416007995605469</v>
      </c>
      <c r="H396" s="264">
        <v>8.2999998703598976E-3</v>
      </c>
      <c r="I396" s="264">
        <v>96835.6328125</v>
      </c>
      <c r="J396" s="92">
        <v>0</v>
      </c>
      <c r="K396" s="153">
        <v>55137</v>
      </c>
      <c r="L396" s="264">
        <v>89.163352966308594</v>
      </c>
      <c r="M396" s="153">
        <v>96461</v>
      </c>
      <c r="N396" s="264">
        <v>0</v>
      </c>
      <c r="O396" s="153">
        <v>3938</v>
      </c>
      <c r="P396" s="264">
        <v>0</v>
      </c>
      <c r="Q396" s="153">
        <v>9000</v>
      </c>
      <c r="R396" s="264">
        <v>99.944442749023438</v>
      </c>
      <c r="S396" s="153">
        <v>57859</v>
      </c>
      <c r="T396" s="264">
        <v>99.937782287597656</v>
      </c>
      <c r="U396" s="264">
        <v>99.847640991210937</v>
      </c>
      <c r="V396" s="264">
        <v>99.909805297851562</v>
      </c>
      <c r="W396" s="264">
        <v>99.792167663574219</v>
      </c>
      <c r="X396" s="264">
        <v>99.847640991210937</v>
      </c>
      <c r="Y396" s="153">
        <v>89511</v>
      </c>
      <c r="Z396" s="264">
        <v>99.909507751464844</v>
      </c>
      <c r="AA396" s="153">
        <v>17575</v>
      </c>
      <c r="AB396" s="264">
        <v>99.863441467285156</v>
      </c>
      <c r="AC396" s="153">
        <v>3969</v>
      </c>
      <c r="AD396" s="264">
        <v>0.20156210660934448</v>
      </c>
      <c r="AE396" s="153">
        <v>249</v>
      </c>
      <c r="AF396" s="264">
        <v>99.598396301269531</v>
      </c>
      <c r="AG396" s="153">
        <v>96034</v>
      </c>
      <c r="AH396" s="264">
        <v>0.14682300388813019</v>
      </c>
      <c r="AI396" s="153">
        <v>881</v>
      </c>
      <c r="AJ396" s="264">
        <v>97.275825500488281</v>
      </c>
      <c r="AK396" s="264">
        <v>1.7918112277984619</v>
      </c>
      <c r="AL396" s="264">
        <v>6.7513875663280487E-2</v>
      </c>
      <c r="AM396" s="264">
        <v>0</v>
      </c>
      <c r="AN396" s="264">
        <v>0</v>
      </c>
      <c r="AO396" s="92">
        <v>0</v>
      </c>
      <c r="AP396" s="92">
        <v>0</v>
      </c>
      <c r="AQ396" s="92">
        <v>0</v>
      </c>
      <c r="AR396" s="92">
        <v>0</v>
      </c>
      <c r="AS396" s="92">
        <v>0</v>
      </c>
      <c r="AT396" s="92">
        <v>0</v>
      </c>
      <c r="AU396" s="92">
        <v>0</v>
      </c>
      <c r="AV396" s="92">
        <v>0</v>
      </c>
      <c r="AW396" s="93">
        <v>0</v>
      </c>
      <c r="AX396" s="93">
        <v>0</v>
      </c>
      <c r="AY396" s="93">
        <v>0</v>
      </c>
      <c r="AZ396" s="93">
        <v>0</v>
      </c>
      <c r="BA396" s="93">
        <v>0</v>
      </c>
      <c r="BB396" s="93">
        <v>0</v>
      </c>
      <c r="BC396" s="153">
        <v>17</v>
      </c>
      <c r="BD396" s="153">
        <v>177</v>
      </c>
    </row>
    <row r="397" spans="1:56" x14ac:dyDescent="0.25">
      <c r="A397" s="9">
        <v>41891</v>
      </c>
      <c r="B397" s="149" t="s">
        <v>81</v>
      </c>
      <c r="C397" s="149" t="s">
        <v>86</v>
      </c>
      <c r="D397" s="150" t="s">
        <v>119</v>
      </c>
      <c r="E397" s="153">
        <v>40</v>
      </c>
      <c r="F397" s="153">
        <v>134</v>
      </c>
      <c r="G397" s="264">
        <v>44.553886413574219</v>
      </c>
      <c r="H397" s="264">
        <v>4.19999985024333E-3</v>
      </c>
      <c r="I397" s="264">
        <v>85082.9609375</v>
      </c>
      <c r="J397" s="92">
        <v>0</v>
      </c>
      <c r="K397" s="153">
        <v>120368</v>
      </c>
      <c r="L397" s="264">
        <v>89.896820068359375</v>
      </c>
      <c r="M397" s="153">
        <v>73105</v>
      </c>
      <c r="N397" s="264">
        <v>0</v>
      </c>
      <c r="O397" s="153">
        <v>3668</v>
      </c>
      <c r="P397" s="264">
        <v>0</v>
      </c>
      <c r="Q397" s="153">
        <v>8317</v>
      </c>
      <c r="R397" s="264">
        <v>99.93988037109375</v>
      </c>
      <c r="S397" s="153">
        <v>47039</v>
      </c>
      <c r="T397" s="264">
        <v>99.955352783203125</v>
      </c>
      <c r="U397" s="264">
        <v>99.754631042480469</v>
      </c>
      <c r="V397" s="264">
        <v>99.818069458007812</v>
      </c>
      <c r="W397" s="264">
        <v>99.694656372070312</v>
      </c>
      <c r="X397" s="264">
        <v>99.773506164550781</v>
      </c>
      <c r="Y397" s="153">
        <v>77602</v>
      </c>
      <c r="Z397" s="264">
        <v>99.912376403808594</v>
      </c>
      <c r="AA397" s="153">
        <v>16357</v>
      </c>
      <c r="AB397" s="264">
        <v>99.896072387695312</v>
      </c>
      <c r="AC397" s="153">
        <v>3721</v>
      </c>
      <c r="AD397" s="264">
        <v>0.37624293565750122</v>
      </c>
      <c r="AE397" s="153">
        <v>282</v>
      </c>
      <c r="AF397" s="264">
        <v>99.290779113769531</v>
      </c>
      <c r="AG397" s="153">
        <v>72691</v>
      </c>
      <c r="AH397" s="264">
        <v>0.18021488189697266</v>
      </c>
      <c r="AI397" s="153">
        <v>675</v>
      </c>
      <c r="AJ397" s="264">
        <v>95.40740966796875</v>
      </c>
      <c r="AK397" s="264">
        <v>1.3555997610092163</v>
      </c>
      <c r="AL397" s="264">
        <v>6.335073709487915E-2</v>
      </c>
      <c r="AM397" s="264">
        <v>0</v>
      </c>
      <c r="AN397" s="264">
        <v>0</v>
      </c>
      <c r="AO397" s="92">
        <v>0</v>
      </c>
      <c r="AP397" s="92">
        <v>0</v>
      </c>
      <c r="AQ397" s="92">
        <v>0</v>
      </c>
      <c r="AR397" s="92">
        <v>0</v>
      </c>
      <c r="AS397" s="92">
        <v>0</v>
      </c>
      <c r="AT397" s="92">
        <v>0</v>
      </c>
      <c r="AU397" s="92">
        <v>0</v>
      </c>
      <c r="AV397" s="92">
        <v>0</v>
      </c>
      <c r="AW397" s="93">
        <v>0</v>
      </c>
      <c r="AX397" s="93">
        <v>0</v>
      </c>
      <c r="AY397" s="93">
        <v>0</v>
      </c>
      <c r="AZ397" s="93">
        <v>0</v>
      </c>
      <c r="BA397" s="93">
        <v>0</v>
      </c>
      <c r="BB397" s="93">
        <v>0</v>
      </c>
      <c r="BC397" s="153">
        <v>18</v>
      </c>
      <c r="BD397" s="153">
        <v>132</v>
      </c>
    </row>
    <row r="398" spans="1:56" x14ac:dyDescent="0.25">
      <c r="A398" s="9">
        <v>41891</v>
      </c>
      <c r="B398" s="149" t="s">
        <v>125</v>
      </c>
      <c r="C398" s="149" t="s">
        <v>86</v>
      </c>
      <c r="D398" s="150" t="s">
        <v>119</v>
      </c>
      <c r="E398" s="153">
        <v>16</v>
      </c>
      <c r="F398" s="153">
        <v>58</v>
      </c>
      <c r="G398" s="264">
        <v>41.962902069091797</v>
      </c>
      <c r="H398" s="264">
        <v>0.37910002470016479</v>
      </c>
      <c r="I398" s="264">
        <v>38966.27734375</v>
      </c>
      <c r="J398" s="92">
        <v>0</v>
      </c>
      <c r="K398" s="153">
        <v>120368</v>
      </c>
      <c r="L398" s="264">
        <v>89.896820068359375</v>
      </c>
      <c r="M398" s="153">
        <v>45828</v>
      </c>
      <c r="N398" s="264">
        <v>1.0910360142588615E-2</v>
      </c>
      <c r="O398" s="153">
        <v>4430</v>
      </c>
      <c r="P398" s="264">
        <v>6.7720092833042145E-2</v>
      </c>
      <c r="Q398" s="153">
        <v>8716</v>
      </c>
      <c r="R398" s="264">
        <v>97.797157287597656</v>
      </c>
      <c r="S398" s="153">
        <v>31678</v>
      </c>
      <c r="T398" s="264">
        <v>99.289726257324219</v>
      </c>
      <c r="U398" s="264">
        <v>99.774269104003906</v>
      </c>
      <c r="V398" s="264">
        <v>99.764335632324219</v>
      </c>
      <c r="W398" s="264">
        <v>97.576400756835938</v>
      </c>
      <c r="X398" s="264">
        <v>99.055732727050781</v>
      </c>
      <c r="Y398" s="153">
        <v>47959</v>
      </c>
      <c r="Z398" s="264">
        <v>99.939529418945313</v>
      </c>
      <c r="AA398" s="153">
        <v>9499</v>
      </c>
      <c r="AB398" s="264">
        <v>99.863143920898438</v>
      </c>
      <c r="AC398" s="153">
        <v>4414</v>
      </c>
      <c r="AD398" s="264">
        <v>0.27186226844787598</v>
      </c>
      <c r="AE398" s="153">
        <v>304</v>
      </c>
      <c r="AF398" s="264">
        <v>98.684211730957031</v>
      </c>
      <c r="AG398" s="153">
        <v>45318</v>
      </c>
      <c r="AH398" s="264">
        <v>0.19638995826244354</v>
      </c>
      <c r="AI398" s="153">
        <v>594</v>
      </c>
      <c r="AJ398" s="264">
        <v>92.59259033203125</v>
      </c>
      <c r="AK398" s="264">
        <v>1.5938137769699097</v>
      </c>
      <c r="AL398" s="264">
        <v>5.2074138075113297E-2</v>
      </c>
      <c r="AM398" s="264">
        <v>0</v>
      </c>
      <c r="AN398" s="264">
        <v>0</v>
      </c>
      <c r="AO398" s="92">
        <v>0</v>
      </c>
      <c r="AP398" s="92">
        <v>0</v>
      </c>
      <c r="AQ398" s="92">
        <v>0</v>
      </c>
      <c r="AR398" s="92">
        <v>0</v>
      </c>
      <c r="AS398" s="92">
        <v>0</v>
      </c>
      <c r="AT398" s="92">
        <v>0</v>
      </c>
      <c r="AU398" s="92">
        <v>0</v>
      </c>
      <c r="AV398" s="92">
        <v>0</v>
      </c>
      <c r="AW398" s="93">
        <v>0</v>
      </c>
      <c r="AX398" s="93">
        <v>0</v>
      </c>
      <c r="AY398" s="93">
        <v>0</v>
      </c>
      <c r="AZ398" s="93">
        <v>0</v>
      </c>
      <c r="BA398" s="93">
        <v>0</v>
      </c>
      <c r="BB398" s="93">
        <v>0</v>
      </c>
      <c r="BC398" s="153">
        <v>8</v>
      </c>
      <c r="BD398" s="153">
        <v>57</v>
      </c>
    </row>
    <row r="399" spans="1:56" x14ac:dyDescent="0.25">
      <c r="A399" s="9">
        <v>41891</v>
      </c>
      <c r="B399" s="151" t="s">
        <v>82</v>
      </c>
      <c r="C399" s="151" t="s">
        <v>86</v>
      </c>
      <c r="D399" s="152" t="s">
        <v>120</v>
      </c>
      <c r="E399" s="160">
        <v>51</v>
      </c>
      <c r="F399" s="160">
        <v>165</v>
      </c>
      <c r="G399" s="266">
        <v>49.428695678710938</v>
      </c>
      <c r="H399" s="266">
        <v>0.4000999927520752</v>
      </c>
      <c r="I399" s="266">
        <v>86516.984375</v>
      </c>
      <c r="J399" s="157">
        <v>0</v>
      </c>
      <c r="K399" s="160">
        <v>59807</v>
      </c>
      <c r="L399" s="266">
        <v>88.320762634277344</v>
      </c>
      <c r="M399" s="160">
        <v>62286</v>
      </c>
      <c r="N399" s="266">
        <v>0</v>
      </c>
      <c r="O399" s="160">
        <v>5029</v>
      </c>
      <c r="P399" s="266">
        <v>0</v>
      </c>
      <c r="Q399" s="160">
        <v>9735</v>
      </c>
      <c r="R399" s="266">
        <v>99.928092956542969</v>
      </c>
      <c r="S399" s="160">
        <v>41920</v>
      </c>
      <c r="T399" s="266">
        <v>99.928436279296875</v>
      </c>
      <c r="U399" s="266">
        <v>99.880691528320313</v>
      </c>
      <c r="V399" s="266">
        <v>99.839447021484375</v>
      </c>
      <c r="W399" s="266">
        <v>99.808868408203125</v>
      </c>
      <c r="X399" s="266">
        <v>99.767997741699219</v>
      </c>
      <c r="Y399" s="160">
        <v>52682</v>
      </c>
      <c r="Z399" s="266">
        <v>99.90509033203125</v>
      </c>
      <c r="AA399" s="160">
        <v>10401</v>
      </c>
      <c r="AB399" s="266">
        <v>99.692337036132813</v>
      </c>
      <c r="AC399" s="160">
        <v>4970</v>
      </c>
      <c r="AD399" s="266">
        <v>0.18108652532100677</v>
      </c>
      <c r="AE399" s="160">
        <v>448</v>
      </c>
      <c r="AF399" s="266">
        <v>96.875</v>
      </c>
      <c r="AG399" s="160">
        <v>62614</v>
      </c>
      <c r="AH399" s="266">
        <v>0.27949020266532898</v>
      </c>
      <c r="AI399" s="160">
        <v>681</v>
      </c>
      <c r="AJ399" s="266">
        <v>97.063140869140625</v>
      </c>
      <c r="AK399" s="266">
        <v>1.7706104516983032</v>
      </c>
      <c r="AL399" s="266">
        <v>5.6387271732091904E-2</v>
      </c>
      <c r="AM399" s="266">
        <v>0</v>
      </c>
      <c r="AN399" s="266">
        <v>0</v>
      </c>
      <c r="AO399" s="157">
        <v>0</v>
      </c>
      <c r="AP399" s="157">
        <v>0</v>
      </c>
      <c r="AQ399" s="157">
        <v>0</v>
      </c>
      <c r="AR399" s="157">
        <v>0</v>
      </c>
      <c r="AS399" s="157">
        <v>0</v>
      </c>
      <c r="AT399" s="157">
        <v>0</v>
      </c>
      <c r="AU399" s="157">
        <v>0</v>
      </c>
      <c r="AV399" s="157">
        <v>0</v>
      </c>
      <c r="AW399" s="159">
        <v>0</v>
      </c>
      <c r="AX399" s="159">
        <v>0</v>
      </c>
      <c r="AY399" s="159">
        <v>1</v>
      </c>
      <c r="AZ399" s="159">
        <v>2</v>
      </c>
      <c r="BA399" s="159">
        <v>0</v>
      </c>
      <c r="BB399" s="159">
        <v>0</v>
      </c>
      <c r="BC399" s="160">
        <v>21</v>
      </c>
      <c r="BD399" s="160">
        <v>164</v>
      </c>
    </row>
    <row r="400" spans="1:56" x14ac:dyDescent="0.25">
      <c r="A400" s="9">
        <v>41891</v>
      </c>
      <c r="B400" s="151" t="s">
        <v>83</v>
      </c>
      <c r="C400" s="151" t="s">
        <v>86</v>
      </c>
      <c r="D400" s="152" t="s">
        <v>120</v>
      </c>
      <c r="E400" s="160">
        <v>46</v>
      </c>
      <c r="F400" s="160">
        <v>140</v>
      </c>
      <c r="G400" s="266">
        <v>25.870998382568359</v>
      </c>
      <c r="H400" s="266">
        <v>0</v>
      </c>
      <c r="I400" s="266">
        <v>90168.7421875</v>
      </c>
      <c r="J400" s="157">
        <v>0</v>
      </c>
      <c r="K400" s="160">
        <v>33824</v>
      </c>
      <c r="L400" s="266">
        <v>81.471733093261719</v>
      </c>
      <c r="M400" s="160">
        <v>153570</v>
      </c>
      <c r="N400" s="266">
        <v>0</v>
      </c>
      <c r="O400" s="160">
        <v>3938</v>
      </c>
      <c r="P400" s="266">
        <v>0</v>
      </c>
      <c r="Q400" s="160">
        <v>4479</v>
      </c>
      <c r="R400" s="266">
        <v>99.955345153808594</v>
      </c>
      <c r="S400" s="160">
        <v>28451</v>
      </c>
      <c r="T400" s="266">
        <v>99.908615112304688</v>
      </c>
      <c r="U400" s="266">
        <v>99.620491027832031</v>
      </c>
      <c r="V400" s="266">
        <v>99.848045349121094</v>
      </c>
      <c r="W400" s="266">
        <v>99.576004028320312</v>
      </c>
      <c r="X400" s="266">
        <v>99.756797790527344</v>
      </c>
      <c r="Y400" s="160">
        <v>50406</v>
      </c>
      <c r="Z400" s="266">
        <v>99.922630310058594</v>
      </c>
      <c r="AA400" s="160">
        <v>12712</v>
      </c>
      <c r="AB400" s="266">
        <v>99.72467041015625</v>
      </c>
      <c r="AC400" s="160">
        <v>2122</v>
      </c>
      <c r="AD400" s="266">
        <v>0.37700283527374268</v>
      </c>
      <c r="AE400" s="160">
        <v>149</v>
      </c>
      <c r="AF400" s="266">
        <v>95.302017211914062</v>
      </c>
      <c r="AG400" s="160">
        <v>43523</v>
      </c>
      <c r="AH400" s="266">
        <v>0.25733521580696106</v>
      </c>
      <c r="AI400" s="160">
        <v>254</v>
      </c>
      <c r="AJ400" s="266">
        <v>97.637794494628906</v>
      </c>
      <c r="AK400" s="266">
        <v>1.7071900367736816</v>
      </c>
      <c r="AL400" s="266">
        <v>8.6042851209640503E-2</v>
      </c>
      <c r="AM400" s="266">
        <v>0</v>
      </c>
      <c r="AN400" s="266">
        <v>0</v>
      </c>
      <c r="AO400" s="157">
        <v>0</v>
      </c>
      <c r="AP400" s="157">
        <v>0</v>
      </c>
      <c r="AQ400" s="157">
        <v>0</v>
      </c>
      <c r="AR400" s="157">
        <v>0</v>
      </c>
      <c r="AS400" s="157">
        <v>0</v>
      </c>
      <c r="AT400" s="157">
        <v>0</v>
      </c>
      <c r="AU400" s="157">
        <v>0</v>
      </c>
      <c r="AV400" s="157">
        <v>0</v>
      </c>
      <c r="AW400" s="159">
        <v>0</v>
      </c>
      <c r="AX400" s="159">
        <v>0</v>
      </c>
      <c r="AY400" s="159">
        <v>0</v>
      </c>
      <c r="AZ400" s="159">
        <v>0</v>
      </c>
      <c r="BA400" s="159">
        <v>0</v>
      </c>
      <c r="BB400" s="159">
        <v>0</v>
      </c>
      <c r="BC400" s="160">
        <v>26</v>
      </c>
      <c r="BD400" s="160">
        <v>133</v>
      </c>
    </row>
    <row r="401" spans="1:56" x14ac:dyDescent="0.25">
      <c r="A401" s="9">
        <v>41891</v>
      </c>
      <c r="B401" s="117" t="s">
        <v>85</v>
      </c>
      <c r="C401" s="117" t="s">
        <v>86</v>
      </c>
      <c r="D401" s="121">
        <v>3</v>
      </c>
      <c r="E401" s="89">
        <v>133</v>
      </c>
      <c r="F401" s="89">
        <v>430</v>
      </c>
      <c r="G401" s="263">
        <v>47.809108734130859</v>
      </c>
      <c r="H401" s="263">
        <v>4.19999985024333E-3</v>
      </c>
      <c r="I401" s="263">
        <v>300918.0625</v>
      </c>
      <c r="J401" s="88">
        <v>0</v>
      </c>
      <c r="K401" s="89">
        <v>54457</v>
      </c>
      <c r="L401" s="263">
        <v>109.69388580322266</v>
      </c>
      <c r="M401" s="124">
        <v>155666</v>
      </c>
      <c r="N401" s="248">
        <v>0</v>
      </c>
      <c r="O401" s="124">
        <v>3300</v>
      </c>
      <c r="P401" s="248">
        <v>0</v>
      </c>
      <c r="Q401" s="124">
        <v>10944</v>
      </c>
      <c r="R401" s="248">
        <v>99.908622741699219</v>
      </c>
      <c r="S401" s="124">
        <v>105801</v>
      </c>
      <c r="T401" s="248">
        <v>99.895088195800781</v>
      </c>
      <c r="U401" s="248">
        <v>99.818183898925781</v>
      </c>
      <c r="V401" s="248">
        <v>99.923553466796875</v>
      </c>
      <c r="W401" s="248">
        <v>99.726974487304688</v>
      </c>
      <c r="X401" s="248">
        <v>99.8187255859375</v>
      </c>
      <c r="Y401" s="124">
        <v>261490</v>
      </c>
      <c r="Z401" s="248">
        <v>99.889862060546875</v>
      </c>
      <c r="AA401" s="124">
        <v>58589</v>
      </c>
      <c r="AB401" s="248">
        <v>99.742271423339844</v>
      </c>
      <c r="AC401" s="124">
        <v>3313</v>
      </c>
      <c r="AD401" s="248">
        <v>0.39239358901977539</v>
      </c>
      <c r="AE401" s="124">
        <v>208</v>
      </c>
      <c r="AF401" s="248">
        <v>99.519233703613281</v>
      </c>
      <c r="AG401" s="124">
        <v>156702</v>
      </c>
      <c r="AH401" s="248">
        <v>0.30120867490768433</v>
      </c>
      <c r="AI401" s="124">
        <v>925</v>
      </c>
      <c r="AJ401" s="248">
        <v>96</v>
      </c>
      <c r="AK401" s="248">
        <v>1.3488045930862427</v>
      </c>
      <c r="AL401" s="248">
        <v>6.4737945795059204E-2</v>
      </c>
      <c r="AM401" s="269">
        <v>0</v>
      </c>
      <c r="AN401" s="269">
        <v>0</v>
      </c>
      <c r="AO401" s="119">
        <v>0</v>
      </c>
      <c r="AP401" s="119">
        <v>0</v>
      </c>
      <c r="AQ401" s="119">
        <v>0</v>
      </c>
      <c r="AR401" s="119">
        <v>0</v>
      </c>
      <c r="AS401" s="119">
        <v>0</v>
      </c>
      <c r="AT401" s="119">
        <v>0</v>
      </c>
      <c r="AU401" s="119">
        <v>0</v>
      </c>
      <c r="AV401" s="119">
        <v>0</v>
      </c>
      <c r="AW401" s="124">
        <v>0</v>
      </c>
      <c r="AX401" s="124">
        <v>0</v>
      </c>
      <c r="AY401" s="124">
        <v>0</v>
      </c>
      <c r="AZ401" s="124">
        <v>0</v>
      </c>
      <c r="BA401" s="124">
        <v>0</v>
      </c>
      <c r="BB401" s="124">
        <v>1</v>
      </c>
      <c r="BC401" s="124">
        <v>78</v>
      </c>
      <c r="BD401" s="124">
        <v>421</v>
      </c>
    </row>
    <row r="402" spans="1:56" x14ac:dyDescent="0.25">
      <c r="A402" s="9">
        <v>41891</v>
      </c>
      <c r="B402" s="118" t="s">
        <v>84</v>
      </c>
      <c r="C402" s="118" t="s">
        <v>87</v>
      </c>
      <c r="D402" s="122">
        <v>2</v>
      </c>
      <c r="E402" s="153">
        <v>194</v>
      </c>
      <c r="F402" s="153">
        <v>581</v>
      </c>
      <c r="G402" s="264">
        <v>84.459920353800001</v>
      </c>
      <c r="H402" s="264">
        <v>1.60916662E-2</v>
      </c>
      <c r="I402" s="264">
        <v>581480.86890000023</v>
      </c>
      <c r="J402" s="91">
        <v>65535</v>
      </c>
      <c r="K402" s="153">
        <v>145855</v>
      </c>
      <c r="L402" s="264">
        <v>91.333175659179688</v>
      </c>
      <c r="M402" s="133">
        <v>407223</v>
      </c>
      <c r="N402" s="267">
        <v>0</v>
      </c>
      <c r="O402" s="133">
        <v>5449</v>
      </c>
      <c r="P402" s="267">
        <v>7.9831161681042387E-2</v>
      </c>
      <c r="Q402" s="133">
        <v>4644</v>
      </c>
      <c r="R402" s="267">
        <v>99.935400516795866</v>
      </c>
      <c r="S402" s="133">
        <v>314704</v>
      </c>
      <c r="T402" s="267">
        <v>99.970448421373732</v>
      </c>
      <c r="U402" s="267">
        <v>99.834832079280602</v>
      </c>
      <c r="V402" s="267">
        <v>99.865429997814473</v>
      </c>
      <c r="W402" s="267">
        <v>99.770339293699678</v>
      </c>
      <c r="X402" s="267">
        <v>99.835918186748202</v>
      </c>
      <c r="Y402" s="133">
        <v>1534349</v>
      </c>
      <c r="Z402" s="267">
        <v>99.891028703378439</v>
      </c>
      <c r="AA402" s="133">
        <v>657</v>
      </c>
      <c r="AB402" s="267">
        <v>96.194824961948243</v>
      </c>
      <c r="AC402" s="133">
        <v>4810</v>
      </c>
      <c r="AD402" s="267">
        <v>0.16632016632016633</v>
      </c>
      <c r="AE402" s="133">
        <v>695</v>
      </c>
      <c r="AF402" s="267">
        <v>99.280575539568346</v>
      </c>
      <c r="AG402" s="133">
        <v>404001</v>
      </c>
      <c r="AH402" s="267">
        <v>0.15247487011170766</v>
      </c>
      <c r="AI402" s="133">
        <v>1532</v>
      </c>
      <c r="AJ402" s="267">
        <v>97.454308093994783</v>
      </c>
      <c r="AK402" s="267">
        <v>4.6070339093474422</v>
      </c>
      <c r="AL402" s="267">
        <v>0.33302325581395348</v>
      </c>
      <c r="AM402" s="270">
        <v>0</v>
      </c>
      <c r="AN402" s="270">
        <v>0</v>
      </c>
      <c r="AO402" s="120">
        <v>0</v>
      </c>
      <c r="AP402" s="120">
        <v>0</v>
      </c>
      <c r="AQ402" s="120">
        <v>0</v>
      </c>
      <c r="AR402" s="120">
        <v>0</v>
      </c>
      <c r="AS402" s="120">
        <v>0</v>
      </c>
      <c r="AT402" s="120">
        <v>0</v>
      </c>
      <c r="AU402" s="120">
        <v>0</v>
      </c>
      <c r="AV402" s="120">
        <v>0</v>
      </c>
      <c r="AW402" s="133">
        <v>0</v>
      </c>
      <c r="AX402" s="133">
        <v>0</v>
      </c>
      <c r="AY402" s="133">
        <v>1</v>
      </c>
      <c r="AZ402" s="133">
        <v>0</v>
      </c>
      <c r="BA402" s="133">
        <v>0</v>
      </c>
      <c r="BB402" s="133">
        <v>0</v>
      </c>
      <c r="BC402" s="133">
        <v>1088</v>
      </c>
      <c r="BD402" s="133">
        <v>1637</v>
      </c>
    </row>
    <row r="403" spans="1:56" x14ac:dyDescent="0.25">
      <c r="A403" s="9">
        <v>41890</v>
      </c>
      <c r="B403" s="117" t="s">
        <v>17</v>
      </c>
      <c r="C403" s="117"/>
      <c r="D403" s="121">
        <v>4</v>
      </c>
      <c r="E403" s="89">
        <v>845</v>
      </c>
      <c r="F403" s="89">
        <v>2887</v>
      </c>
      <c r="G403" s="263">
        <v>792.93422019958496</v>
      </c>
      <c r="H403" s="263">
        <v>2.4842000085115434</v>
      </c>
      <c r="I403" s="263">
        <v>1998765.5756191495</v>
      </c>
      <c r="J403" s="88"/>
      <c r="K403" s="89">
        <v>1225619</v>
      </c>
      <c r="L403" s="263">
        <v>93.142811110958291</v>
      </c>
      <c r="M403" s="124">
        <v>1573515</v>
      </c>
      <c r="N403" s="248">
        <v>2.3387130495908747E-2</v>
      </c>
      <c r="O403" s="124">
        <v>71494</v>
      </c>
      <c r="P403" s="248">
        <v>8.3923125320719175E-2</v>
      </c>
      <c r="Q403" s="124">
        <v>145763</v>
      </c>
      <c r="R403" s="248">
        <v>98.702687331120003</v>
      </c>
      <c r="S403" s="124">
        <v>1023250</v>
      </c>
      <c r="T403" s="248">
        <v>99.775911185399963</v>
      </c>
      <c r="U403" s="248">
        <v>99.657198008882162</v>
      </c>
      <c r="V403" s="248">
        <v>99.790251235398742</v>
      </c>
      <c r="W403" s="248">
        <v>98.364332553662109</v>
      </c>
      <c r="X403" s="248">
        <v>99.566632444318927</v>
      </c>
      <c r="Y403" s="124">
        <v>2713188</v>
      </c>
      <c r="Z403" s="248">
        <v>99.900560426966734</v>
      </c>
      <c r="AA403" s="124">
        <v>277710</v>
      </c>
      <c r="AB403" s="248">
        <v>99.790429556456061</v>
      </c>
      <c r="AC403" s="124">
        <v>69042</v>
      </c>
      <c r="AD403" s="248">
        <v>0.32878537936557689</v>
      </c>
      <c r="AE403" s="124">
        <v>4791</v>
      </c>
      <c r="AF403" s="248">
        <v>97.933626269279003</v>
      </c>
      <c r="AG403" s="124">
        <v>1456915</v>
      </c>
      <c r="AH403" s="248">
        <v>0.28814309737291255</v>
      </c>
      <c r="AI403" s="124">
        <v>14209</v>
      </c>
      <c r="AJ403" s="248">
        <v>94.172707708491529</v>
      </c>
      <c r="AK403" s="248">
        <v>1.7822798147803642</v>
      </c>
      <c r="AL403" s="248">
        <v>8.3575627045884129E-2</v>
      </c>
      <c r="AM403" s="269"/>
      <c r="AN403" s="269"/>
      <c r="AO403" s="119"/>
      <c r="AP403" s="119"/>
      <c r="AQ403" s="119"/>
      <c r="AR403" s="119"/>
      <c r="AS403" s="119"/>
      <c r="AT403" s="119"/>
      <c r="AU403" s="119"/>
      <c r="AV403" s="119"/>
      <c r="AW403" s="124">
        <v>0</v>
      </c>
      <c r="AX403" s="124">
        <v>1</v>
      </c>
      <c r="AY403" s="124">
        <v>2</v>
      </c>
      <c r="AZ403" s="124">
        <v>2</v>
      </c>
      <c r="BA403" s="124">
        <v>0</v>
      </c>
      <c r="BB403" s="124">
        <v>1</v>
      </c>
      <c r="BC403" s="124">
        <v>1460</v>
      </c>
      <c r="BD403" s="124">
        <v>3949</v>
      </c>
    </row>
    <row r="404" spans="1:56" x14ac:dyDescent="0.25">
      <c r="A404" s="9">
        <v>41890</v>
      </c>
      <c r="B404" s="118" t="s">
        <v>88</v>
      </c>
      <c r="C404" s="118"/>
      <c r="D404" s="122">
        <v>3</v>
      </c>
      <c r="E404" s="153">
        <v>651</v>
      </c>
      <c r="F404" s="153">
        <v>2306</v>
      </c>
      <c r="G404" s="264">
        <v>733.05422019958496</v>
      </c>
      <c r="H404" s="264">
        <v>2.3042000085115433</v>
      </c>
      <c r="I404" s="264">
        <v>1408903.69140625</v>
      </c>
      <c r="J404" s="91"/>
      <c r="K404" s="153">
        <v>1092921</v>
      </c>
      <c r="L404" s="264">
        <v>93.537867225034816</v>
      </c>
      <c r="M404" s="133">
        <v>1236980</v>
      </c>
      <c r="N404" s="267">
        <v>2.9749875214045377E-2</v>
      </c>
      <c r="O404" s="133">
        <v>67607</v>
      </c>
      <c r="P404" s="267">
        <v>8.8748205388192003E-2</v>
      </c>
      <c r="Q404" s="133">
        <v>142496</v>
      </c>
      <c r="R404" s="267">
        <v>98.675049218546803</v>
      </c>
      <c r="S404" s="133">
        <v>765249</v>
      </c>
      <c r="T404" s="267">
        <v>99.710422516671713</v>
      </c>
      <c r="U404" s="267">
        <v>99.64488461915218</v>
      </c>
      <c r="V404" s="267">
        <v>99.765604272234356</v>
      </c>
      <c r="W404" s="267">
        <v>98.324638941712578</v>
      </c>
      <c r="X404" s="267">
        <v>99.476705546155557</v>
      </c>
      <c r="Y404" s="133">
        <v>1361612</v>
      </c>
      <c r="Z404" s="267">
        <v>99.904452769012764</v>
      </c>
      <c r="AA404" s="133">
        <v>277095</v>
      </c>
      <c r="AB404" s="267">
        <v>99.797903939527643</v>
      </c>
      <c r="AC404" s="133">
        <v>65728</v>
      </c>
      <c r="AD404" s="267">
        <v>0.3301484932168659</v>
      </c>
      <c r="AE404" s="133">
        <v>4245</v>
      </c>
      <c r="AF404" s="267">
        <v>97.832745219344105</v>
      </c>
      <c r="AG404" s="133">
        <v>1123219</v>
      </c>
      <c r="AH404" s="267">
        <v>0.32923232309020489</v>
      </c>
      <c r="AI404" s="133">
        <v>12885</v>
      </c>
      <c r="AJ404" s="267">
        <v>94.08614697943004</v>
      </c>
      <c r="AK404" s="267">
        <v>1.6343632141749065</v>
      </c>
      <c r="AL404" s="267">
        <v>6.474757970621188E-2</v>
      </c>
      <c r="AM404" s="270"/>
      <c r="AN404" s="270"/>
      <c r="AO404" s="120"/>
      <c r="AP404" s="120"/>
      <c r="AQ404" s="120"/>
      <c r="AR404" s="120"/>
      <c r="AS404" s="120"/>
      <c r="AT404" s="120"/>
      <c r="AU404" s="120"/>
      <c r="AV404" s="120"/>
      <c r="AW404" s="133">
        <v>0</v>
      </c>
      <c r="AX404" s="133">
        <v>1</v>
      </c>
      <c r="AY404" s="133">
        <v>1</v>
      </c>
      <c r="AZ404" s="133">
        <v>2</v>
      </c>
      <c r="BA404" s="133">
        <v>0</v>
      </c>
      <c r="BB404" s="133">
        <v>1</v>
      </c>
      <c r="BC404" s="133">
        <v>318</v>
      </c>
      <c r="BD404" s="133">
        <v>2259</v>
      </c>
    </row>
    <row r="405" spans="1:56" x14ac:dyDescent="0.25">
      <c r="A405" s="9">
        <v>41890</v>
      </c>
      <c r="B405" s="146" t="s">
        <v>89</v>
      </c>
      <c r="C405" s="146"/>
      <c r="D405" s="147">
        <v>1</v>
      </c>
      <c r="E405" s="136">
        <v>194</v>
      </c>
      <c r="F405" s="136">
        <v>581</v>
      </c>
      <c r="G405" s="265">
        <v>59.880000000000045</v>
      </c>
      <c r="H405" s="265">
        <v>0.18</v>
      </c>
      <c r="I405" s="265">
        <v>589861.8842128996</v>
      </c>
      <c r="J405" s="137"/>
      <c r="K405" s="136">
        <v>132698</v>
      </c>
      <c r="L405" s="265">
        <v>89.889068603515625</v>
      </c>
      <c r="M405" s="145">
        <v>336535</v>
      </c>
      <c r="N405" s="250">
        <v>0</v>
      </c>
      <c r="O405" s="145">
        <v>3887</v>
      </c>
      <c r="P405" s="250">
        <v>0</v>
      </c>
      <c r="Q405" s="145">
        <v>3267</v>
      </c>
      <c r="R405" s="250">
        <v>99.908172635445354</v>
      </c>
      <c r="S405" s="145">
        <v>258001</v>
      </c>
      <c r="T405" s="250">
        <v>99.970155154437393</v>
      </c>
      <c r="U405" s="250">
        <v>99.87136609210188</v>
      </c>
      <c r="V405" s="250">
        <v>99.880844488686165</v>
      </c>
      <c r="W405" s="250">
        <v>99.77965684867479</v>
      </c>
      <c r="X405" s="250">
        <v>99.851035204901891</v>
      </c>
      <c r="Y405" s="145">
        <v>1351576</v>
      </c>
      <c r="Z405" s="250">
        <v>99.896639182702259</v>
      </c>
      <c r="AA405" s="145">
        <v>615</v>
      </c>
      <c r="AB405" s="250">
        <v>96.422764227642276</v>
      </c>
      <c r="AC405" s="145">
        <v>3314</v>
      </c>
      <c r="AD405" s="250">
        <v>0.30175015087507545</v>
      </c>
      <c r="AE405" s="145">
        <v>546</v>
      </c>
      <c r="AF405" s="250">
        <v>98.71794871794873</v>
      </c>
      <c r="AG405" s="145">
        <v>333696</v>
      </c>
      <c r="AH405" s="250">
        <v>0.14983697736862292</v>
      </c>
      <c r="AI405" s="145">
        <v>1324</v>
      </c>
      <c r="AJ405" s="250">
        <v>95.015105740181269</v>
      </c>
      <c r="AK405" s="250">
        <v>3.5572790220458583</v>
      </c>
      <c r="AL405" s="250">
        <v>0.30951219512195111</v>
      </c>
      <c r="AM405" s="271"/>
      <c r="AN405" s="271"/>
      <c r="AO405" s="148"/>
      <c r="AP405" s="148"/>
      <c r="AQ405" s="148"/>
      <c r="AR405" s="148"/>
      <c r="AS405" s="148"/>
      <c r="AT405" s="148"/>
      <c r="AU405" s="148"/>
      <c r="AV405" s="148"/>
      <c r="AW405" s="145">
        <v>0</v>
      </c>
      <c r="AX405" s="145">
        <v>0</v>
      </c>
      <c r="AY405" s="145">
        <v>1</v>
      </c>
      <c r="AZ405" s="145">
        <v>0</v>
      </c>
      <c r="BA405" s="145">
        <v>0</v>
      </c>
      <c r="BB405" s="145">
        <v>0</v>
      </c>
      <c r="BC405" s="145">
        <v>1142</v>
      </c>
      <c r="BD405" s="145">
        <v>1690</v>
      </c>
    </row>
    <row r="406" spans="1:56" x14ac:dyDescent="0.25">
      <c r="A406" s="9">
        <v>41890</v>
      </c>
      <c r="B406" s="149" t="s">
        <v>75</v>
      </c>
      <c r="C406" s="149" t="s">
        <v>86</v>
      </c>
      <c r="D406" s="150" t="s">
        <v>118</v>
      </c>
      <c r="E406" s="153">
        <v>39</v>
      </c>
      <c r="F406" s="153">
        <v>181</v>
      </c>
      <c r="G406" s="264">
        <v>158.35833740234375</v>
      </c>
      <c r="H406" s="264">
        <v>0.21249999105930328</v>
      </c>
      <c r="I406" s="264">
        <v>104151.125</v>
      </c>
      <c r="J406" s="92">
        <v>0</v>
      </c>
      <c r="K406" s="153">
        <v>173041</v>
      </c>
      <c r="L406" s="264">
        <v>96.582893371582031</v>
      </c>
      <c r="M406" s="153">
        <v>160678</v>
      </c>
      <c r="N406" s="264">
        <v>0.22902949154376984</v>
      </c>
      <c r="O406" s="153">
        <v>17196</v>
      </c>
      <c r="P406" s="264">
        <v>0.34891834855079651</v>
      </c>
      <c r="Q406" s="153">
        <v>33525</v>
      </c>
      <c r="R406" s="264">
        <v>94.765098571777344</v>
      </c>
      <c r="S406" s="153">
        <v>111229</v>
      </c>
      <c r="T406" s="264">
        <v>98.420379638671875</v>
      </c>
      <c r="U406" s="264">
        <v>99.133522033691406</v>
      </c>
      <c r="V406" s="264">
        <v>99.236984252929688</v>
      </c>
      <c r="W406" s="264">
        <v>93.943977355957031</v>
      </c>
      <c r="X406" s="264">
        <v>97.669418334960937</v>
      </c>
      <c r="Y406" s="153">
        <v>163394</v>
      </c>
      <c r="Z406" s="264">
        <v>99.898406982421875</v>
      </c>
      <c r="AA406" s="153">
        <v>31448</v>
      </c>
      <c r="AB406" s="264">
        <v>99.602516174316406</v>
      </c>
      <c r="AC406" s="153">
        <v>17146</v>
      </c>
      <c r="AD406" s="264">
        <v>0.52490377426147461</v>
      </c>
      <c r="AE406" s="153">
        <v>1293</v>
      </c>
      <c r="AF406" s="264">
        <v>97.989173889160156</v>
      </c>
      <c r="AG406" s="153">
        <v>159779</v>
      </c>
      <c r="AH406" s="264">
        <v>1.1109094619750977</v>
      </c>
      <c r="AI406" s="153">
        <v>3821</v>
      </c>
      <c r="AJ406" s="264">
        <v>92.750587463378906</v>
      </c>
      <c r="AK406" s="264">
        <v>1.6660429239273071</v>
      </c>
      <c r="AL406" s="264">
        <v>6.1023741960525513E-2</v>
      </c>
      <c r="AM406" s="264">
        <v>0</v>
      </c>
      <c r="AN406" s="264">
        <v>0</v>
      </c>
      <c r="AO406" s="92">
        <v>0</v>
      </c>
      <c r="AP406" s="92">
        <v>0</v>
      </c>
      <c r="AQ406" s="92">
        <v>0</v>
      </c>
      <c r="AR406" s="92">
        <v>0</v>
      </c>
      <c r="AS406" s="92">
        <v>0</v>
      </c>
      <c r="AT406" s="92">
        <v>0</v>
      </c>
      <c r="AU406" s="92">
        <v>0</v>
      </c>
      <c r="AV406" s="92">
        <v>0</v>
      </c>
      <c r="AW406" s="93">
        <v>0</v>
      </c>
      <c r="AX406" s="93">
        <v>1</v>
      </c>
      <c r="AY406" s="93">
        <v>0</v>
      </c>
      <c r="AZ406" s="93">
        <v>0</v>
      </c>
      <c r="BA406" s="93">
        <v>0</v>
      </c>
      <c r="BB406" s="93">
        <v>0</v>
      </c>
      <c r="BC406" s="153">
        <v>30</v>
      </c>
      <c r="BD406" s="153">
        <v>177</v>
      </c>
    </row>
    <row r="407" spans="1:56" x14ac:dyDescent="0.25">
      <c r="A407" s="9">
        <v>41890</v>
      </c>
      <c r="B407" s="149" t="s">
        <v>76</v>
      </c>
      <c r="C407" s="149" t="s">
        <v>86</v>
      </c>
      <c r="D407" s="150" t="s">
        <v>119</v>
      </c>
      <c r="E407" s="153">
        <v>52</v>
      </c>
      <c r="F407" s="153">
        <v>168</v>
      </c>
      <c r="G407" s="264">
        <v>64.203903198242188</v>
      </c>
      <c r="H407" s="264">
        <v>0</v>
      </c>
      <c r="I407" s="264">
        <v>93596.8203125</v>
      </c>
      <c r="J407" s="92">
        <v>0</v>
      </c>
      <c r="K407" s="153">
        <v>73273</v>
      </c>
      <c r="L407" s="264">
        <v>85.382064819335938</v>
      </c>
      <c r="M407" s="153">
        <v>91234</v>
      </c>
      <c r="N407" s="264">
        <v>0</v>
      </c>
      <c r="O407" s="153">
        <v>4841</v>
      </c>
      <c r="P407" s="264">
        <v>0</v>
      </c>
      <c r="Q407" s="153">
        <v>9431</v>
      </c>
      <c r="R407" s="264">
        <v>99.893966674804687</v>
      </c>
      <c r="S407" s="153">
        <v>64171</v>
      </c>
      <c r="T407" s="264">
        <v>99.951690673828125</v>
      </c>
      <c r="U407" s="264">
        <v>99.876060485839844</v>
      </c>
      <c r="V407" s="264">
        <v>99.837776184082031</v>
      </c>
      <c r="W407" s="264">
        <v>99.770156860351563</v>
      </c>
      <c r="X407" s="264">
        <v>99.789543151855469</v>
      </c>
      <c r="Y407" s="153">
        <v>88216</v>
      </c>
      <c r="Z407" s="264">
        <v>99.903648376464844</v>
      </c>
      <c r="AA407" s="153">
        <v>16929</v>
      </c>
      <c r="AB407" s="264">
        <v>99.870048522949219</v>
      </c>
      <c r="AC407" s="153">
        <v>4874</v>
      </c>
      <c r="AD407" s="264">
        <v>0.22568732500076294</v>
      </c>
      <c r="AE407" s="153">
        <v>83</v>
      </c>
      <c r="AF407" s="264">
        <v>101.20481872558594</v>
      </c>
      <c r="AG407" s="153">
        <v>91677</v>
      </c>
      <c r="AH407" s="264">
        <v>0.142892986536026</v>
      </c>
      <c r="AI407" s="153">
        <v>877</v>
      </c>
      <c r="AJ407" s="264">
        <v>95.553024291992188</v>
      </c>
      <c r="AK407" s="264">
        <v>1.7851095199584961</v>
      </c>
      <c r="AL407" s="264">
        <v>6.1266683042049408E-2</v>
      </c>
      <c r="AM407" s="264">
        <v>0</v>
      </c>
      <c r="AN407" s="264">
        <v>0</v>
      </c>
      <c r="AO407" s="92">
        <v>0</v>
      </c>
      <c r="AP407" s="92">
        <v>0</v>
      </c>
      <c r="AQ407" s="92">
        <v>0</v>
      </c>
      <c r="AR407" s="92">
        <v>0</v>
      </c>
      <c r="AS407" s="92">
        <v>0</v>
      </c>
      <c r="AT407" s="92">
        <v>0</v>
      </c>
      <c r="AU407" s="92">
        <v>0</v>
      </c>
      <c r="AV407" s="92">
        <v>0</v>
      </c>
      <c r="AW407" s="93">
        <v>0</v>
      </c>
      <c r="AX407" s="93">
        <v>0</v>
      </c>
      <c r="AY407" s="93">
        <v>0</v>
      </c>
      <c r="AZ407" s="93">
        <v>0</v>
      </c>
      <c r="BA407" s="93">
        <v>0</v>
      </c>
      <c r="BB407" s="93">
        <v>0</v>
      </c>
      <c r="BC407" s="153">
        <v>12</v>
      </c>
      <c r="BD407" s="153">
        <v>165</v>
      </c>
    </row>
    <row r="408" spans="1:56" x14ac:dyDescent="0.25">
      <c r="A408" s="9">
        <v>41890</v>
      </c>
      <c r="B408" s="149" t="s">
        <v>77</v>
      </c>
      <c r="C408" s="149" t="s">
        <v>86</v>
      </c>
      <c r="D408" s="150" t="s">
        <v>118</v>
      </c>
      <c r="E408" s="153">
        <v>65</v>
      </c>
      <c r="F408" s="153">
        <v>349</v>
      </c>
      <c r="G408" s="264">
        <v>103.16236877441406</v>
      </c>
      <c r="H408" s="264">
        <v>0.6875</v>
      </c>
      <c r="I408" s="264">
        <v>158046.328125</v>
      </c>
      <c r="J408" s="92">
        <v>0</v>
      </c>
      <c r="K408" s="153">
        <v>126605</v>
      </c>
      <c r="L408" s="264">
        <v>96.966941833496094</v>
      </c>
      <c r="M408" s="153">
        <v>136704</v>
      </c>
      <c r="N408" s="264">
        <v>0</v>
      </c>
      <c r="O408" s="153">
        <v>8427</v>
      </c>
      <c r="P408" s="264">
        <v>0</v>
      </c>
      <c r="Q408" s="153">
        <v>17646</v>
      </c>
      <c r="R408" s="264">
        <v>99.971664428710938</v>
      </c>
      <c r="S408" s="153">
        <v>91932</v>
      </c>
      <c r="T408" s="264">
        <v>99.95758056640625</v>
      </c>
      <c r="U408" s="264">
        <v>99.833869934082031</v>
      </c>
      <c r="V408" s="264">
        <v>99.919532775878906</v>
      </c>
      <c r="W408" s="264">
        <v>99.805580139160156</v>
      </c>
      <c r="X408" s="264">
        <v>99.877143859863281</v>
      </c>
      <c r="Y408" s="153">
        <v>169264</v>
      </c>
      <c r="Z408" s="264">
        <v>99.926742553710938</v>
      </c>
      <c r="AA408" s="153">
        <v>33667</v>
      </c>
      <c r="AB408" s="264">
        <v>99.866340637207031</v>
      </c>
      <c r="AC408" s="153">
        <v>8368</v>
      </c>
      <c r="AD408" s="264">
        <v>0.20315487682819366</v>
      </c>
      <c r="AE408" s="153">
        <v>383</v>
      </c>
      <c r="AF408" s="264">
        <v>99.477806091308594</v>
      </c>
      <c r="AG408" s="153">
        <v>136862</v>
      </c>
      <c r="AH408" s="264">
        <v>0.15563121438026428</v>
      </c>
      <c r="AI408" s="153">
        <v>727</v>
      </c>
      <c r="AJ408" s="264">
        <v>95.73590087890625</v>
      </c>
      <c r="AK408" s="264">
        <v>1.7157024145126343</v>
      </c>
      <c r="AL408" s="264">
        <v>6.9480538368225098E-2</v>
      </c>
      <c r="AM408" s="264">
        <v>0</v>
      </c>
      <c r="AN408" s="264">
        <v>0</v>
      </c>
      <c r="AO408" s="92">
        <v>0</v>
      </c>
      <c r="AP408" s="92">
        <v>0</v>
      </c>
      <c r="AQ408" s="92">
        <v>0</v>
      </c>
      <c r="AR408" s="92">
        <v>0</v>
      </c>
      <c r="AS408" s="92">
        <v>0</v>
      </c>
      <c r="AT408" s="92">
        <v>0</v>
      </c>
      <c r="AU408" s="92">
        <v>0</v>
      </c>
      <c r="AV408" s="92">
        <v>0</v>
      </c>
      <c r="AW408" s="93">
        <v>0</v>
      </c>
      <c r="AX408" s="93">
        <v>0</v>
      </c>
      <c r="AY408" s="93">
        <v>0</v>
      </c>
      <c r="AZ408" s="93">
        <v>0</v>
      </c>
      <c r="BA408" s="93">
        <v>0</v>
      </c>
      <c r="BB408" s="93">
        <v>0</v>
      </c>
      <c r="BC408" s="153">
        <v>53</v>
      </c>
      <c r="BD408" s="153">
        <v>340</v>
      </c>
    </row>
    <row r="409" spans="1:56" x14ac:dyDescent="0.25">
      <c r="A409" s="9">
        <v>41890</v>
      </c>
      <c r="B409" s="149" t="s">
        <v>124</v>
      </c>
      <c r="C409" s="149" t="s">
        <v>86</v>
      </c>
      <c r="D409" s="150" t="s">
        <v>118</v>
      </c>
      <c r="E409" s="153">
        <v>42</v>
      </c>
      <c r="F409" s="153">
        <v>136</v>
      </c>
      <c r="G409" s="264">
        <v>34.687412261962891</v>
      </c>
      <c r="H409" s="264">
        <v>1.6699999570846558E-2</v>
      </c>
      <c r="I409" s="264">
        <v>65652.3984375</v>
      </c>
      <c r="J409" s="92">
        <v>0</v>
      </c>
      <c r="K409" s="153">
        <v>126605</v>
      </c>
      <c r="L409" s="264">
        <v>96.966941833496094</v>
      </c>
      <c r="M409" s="153">
        <v>69830</v>
      </c>
      <c r="N409" s="264">
        <v>0</v>
      </c>
      <c r="O409" s="153">
        <v>3181</v>
      </c>
      <c r="P409" s="264">
        <v>0</v>
      </c>
      <c r="Q409" s="153">
        <v>7263</v>
      </c>
      <c r="R409" s="264">
        <v>99.889854431152344</v>
      </c>
      <c r="S409" s="153">
        <v>46762</v>
      </c>
      <c r="T409" s="264">
        <v>99.931571960449219</v>
      </c>
      <c r="U409" s="264">
        <v>99.937126159667969</v>
      </c>
      <c r="V409" s="264">
        <v>99.842475891113281</v>
      </c>
      <c r="W409" s="264">
        <v>99.827049255371094</v>
      </c>
      <c r="X409" s="264">
        <v>99.774154663085938</v>
      </c>
      <c r="Y409" s="153">
        <v>69548</v>
      </c>
      <c r="Z409" s="264">
        <v>99.89935302734375</v>
      </c>
      <c r="AA409" s="153">
        <v>14120</v>
      </c>
      <c r="AB409" s="264">
        <v>99.80169677734375</v>
      </c>
      <c r="AC409" s="153">
        <v>3230</v>
      </c>
      <c r="AD409" s="264">
        <v>0.2476780116558075</v>
      </c>
      <c r="AE409" s="153">
        <v>228</v>
      </c>
      <c r="AF409" s="264">
        <v>99.122810363769531</v>
      </c>
      <c r="AG409" s="153">
        <v>69910</v>
      </c>
      <c r="AH409" s="264">
        <v>0.2059791088104248</v>
      </c>
      <c r="AI409" s="153">
        <v>857</v>
      </c>
      <c r="AJ409" s="264">
        <v>91.131858825683594</v>
      </c>
      <c r="AK409" s="264">
        <v>1.5784118175506592</v>
      </c>
      <c r="AL409" s="264">
        <v>6.8297781050205231E-2</v>
      </c>
      <c r="AM409" s="264">
        <v>0</v>
      </c>
      <c r="AN409" s="264">
        <v>0</v>
      </c>
      <c r="AO409" s="92">
        <v>0</v>
      </c>
      <c r="AP409" s="92">
        <v>0</v>
      </c>
      <c r="AQ409" s="92">
        <v>0</v>
      </c>
      <c r="AR409" s="92">
        <v>0</v>
      </c>
      <c r="AS409" s="92">
        <v>0</v>
      </c>
      <c r="AT409" s="92">
        <v>0</v>
      </c>
      <c r="AU409" s="92">
        <v>0</v>
      </c>
      <c r="AV409" s="92">
        <v>0</v>
      </c>
      <c r="AW409" s="93">
        <v>0</v>
      </c>
      <c r="AX409" s="93">
        <v>0</v>
      </c>
      <c r="AY409" s="93">
        <v>0</v>
      </c>
      <c r="AZ409" s="93">
        <v>0</v>
      </c>
      <c r="BA409" s="93">
        <v>0</v>
      </c>
      <c r="BB409" s="93">
        <v>0</v>
      </c>
      <c r="BC409" s="153">
        <v>30</v>
      </c>
      <c r="BD409" s="153">
        <v>134</v>
      </c>
    </row>
    <row r="410" spans="1:56" x14ac:dyDescent="0.25">
      <c r="A410" s="9">
        <v>41890</v>
      </c>
      <c r="B410" s="149" t="s">
        <v>78</v>
      </c>
      <c r="C410" s="149" t="s">
        <v>86</v>
      </c>
      <c r="D410" s="150" t="s">
        <v>118</v>
      </c>
      <c r="E410" s="153">
        <v>33</v>
      </c>
      <c r="F410" s="153">
        <v>104</v>
      </c>
      <c r="G410" s="264">
        <v>67.68328857421875</v>
      </c>
      <c r="H410" s="264">
        <v>0.11250000447034836</v>
      </c>
      <c r="I410" s="264">
        <v>62362.8671875</v>
      </c>
      <c r="J410" s="92">
        <v>0</v>
      </c>
      <c r="K410" s="153">
        <v>77137</v>
      </c>
      <c r="L410" s="264">
        <v>100.68708801269531</v>
      </c>
      <c r="M410" s="153">
        <v>72386</v>
      </c>
      <c r="N410" s="264">
        <v>0</v>
      </c>
      <c r="O410" s="153">
        <v>6263</v>
      </c>
      <c r="P410" s="264">
        <v>0</v>
      </c>
      <c r="Q410" s="153">
        <v>11286</v>
      </c>
      <c r="R410" s="264">
        <v>99.884811401367188</v>
      </c>
      <c r="S410" s="153">
        <v>45611</v>
      </c>
      <c r="T410" s="264">
        <v>99.947380065917969</v>
      </c>
      <c r="U410" s="264">
        <v>99.696632385253906</v>
      </c>
      <c r="V410" s="264">
        <v>99.872901916503906</v>
      </c>
      <c r="W410" s="264">
        <v>99.581794738769531</v>
      </c>
      <c r="X410" s="264">
        <v>99.820350646972656</v>
      </c>
      <c r="Y410" s="153">
        <v>78574</v>
      </c>
      <c r="Z410" s="264">
        <v>99.910911560058594</v>
      </c>
      <c r="AA410" s="153">
        <v>12368</v>
      </c>
      <c r="AB410" s="264">
        <v>99.733184814453125</v>
      </c>
      <c r="AC410" s="153">
        <v>6282</v>
      </c>
      <c r="AD410" s="264">
        <v>0.46163642406463623</v>
      </c>
      <c r="AE410" s="153">
        <v>435</v>
      </c>
      <c r="AF410" s="264">
        <v>98.160919189453125</v>
      </c>
      <c r="AG410" s="153">
        <v>71955</v>
      </c>
      <c r="AH410" s="264">
        <v>0.18205823004245758</v>
      </c>
      <c r="AI410" s="153">
        <v>624</v>
      </c>
      <c r="AJ410" s="264">
        <v>94.070510864257813</v>
      </c>
      <c r="AK410" s="264">
        <v>1.9217021465301514</v>
      </c>
      <c r="AL410" s="264">
        <v>6.1203818768262863E-2</v>
      </c>
      <c r="AM410" s="264">
        <v>0</v>
      </c>
      <c r="AN410" s="264">
        <v>0</v>
      </c>
      <c r="AO410" s="92">
        <v>0</v>
      </c>
      <c r="AP410" s="92">
        <v>0</v>
      </c>
      <c r="AQ410" s="92">
        <v>0</v>
      </c>
      <c r="AR410" s="92">
        <v>0</v>
      </c>
      <c r="AS410" s="92">
        <v>0</v>
      </c>
      <c r="AT410" s="92">
        <v>0</v>
      </c>
      <c r="AU410" s="92">
        <v>0</v>
      </c>
      <c r="AV410" s="92">
        <v>0</v>
      </c>
      <c r="AW410" s="93">
        <v>0</v>
      </c>
      <c r="AX410" s="93">
        <v>0</v>
      </c>
      <c r="AY410" s="93">
        <v>0</v>
      </c>
      <c r="AZ410" s="93">
        <v>0</v>
      </c>
      <c r="BA410" s="93">
        <v>0</v>
      </c>
      <c r="BB410" s="93">
        <v>0</v>
      </c>
      <c r="BC410" s="153">
        <v>6</v>
      </c>
      <c r="BD410" s="153">
        <v>103</v>
      </c>
    </row>
    <row r="411" spans="1:56" x14ac:dyDescent="0.25">
      <c r="A411" s="9">
        <v>41890</v>
      </c>
      <c r="B411" s="149" t="s">
        <v>79</v>
      </c>
      <c r="C411" s="149" t="s">
        <v>86</v>
      </c>
      <c r="D411" s="150" t="s">
        <v>119</v>
      </c>
      <c r="E411" s="153">
        <v>77</v>
      </c>
      <c r="F411" s="153">
        <v>261</v>
      </c>
      <c r="G411" s="264">
        <v>68.842315673828125</v>
      </c>
      <c r="H411" s="264">
        <v>0.29580000042915344</v>
      </c>
      <c r="I411" s="264">
        <v>166609.5625</v>
      </c>
      <c r="J411" s="92">
        <v>0</v>
      </c>
      <c r="K411" s="153">
        <v>72377</v>
      </c>
      <c r="L411" s="264">
        <v>90.912857055664063</v>
      </c>
      <c r="M411" s="153">
        <v>146015</v>
      </c>
      <c r="N411" s="264">
        <v>0</v>
      </c>
      <c r="O411" s="153">
        <v>5372</v>
      </c>
      <c r="P411" s="264">
        <v>0</v>
      </c>
      <c r="Q411" s="153">
        <v>13644</v>
      </c>
      <c r="R411" s="264">
        <v>99.882728576660156</v>
      </c>
      <c r="S411" s="153">
        <v>98722</v>
      </c>
      <c r="T411" s="264">
        <v>99.913902282714844</v>
      </c>
      <c r="U411" s="264">
        <v>99.739387512207031</v>
      </c>
      <c r="V411" s="264">
        <v>99.713043212890625</v>
      </c>
      <c r="W411" s="264">
        <v>99.622421264648438</v>
      </c>
      <c r="X411" s="264">
        <v>99.627189636230469</v>
      </c>
      <c r="Y411" s="153">
        <v>176971</v>
      </c>
      <c r="Z411" s="264">
        <v>99.903373718261719</v>
      </c>
      <c r="AA411" s="153">
        <v>37465</v>
      </c>
      <c r="AB411" s="264">
        <v>99.877220153808594</v>
      </c>
      <c r="AC411" s="153">
        <v>5446</v>
      </c>
      <c r="AD411" s="264">
        <v>0.27543151378631592</v>
      </c>
      <c r="AE411" s="153">
        <v>331</v>
      </c>
      <c r="AF411" s="264">
        <v>98.791542053222656</v>
      </c>
      <c r="AG411" s="153">
        <v>145956</v>
      </c>
      <c r="AH411" s="264">
        <v>0.14250870048999786</v>
      </c>
      <c r="AI411" s="153">
        <v>1699</v>
      </c>
      <c r="AJ411" s="264">
        <v>97.115951538085938</v>
      </c>
      <c r="AK411" s="264">
        <v>1.4976736307144165</v>
      </c>
      <c r="AL411" s="264">
        <v>6.4231038093566895E-2</v>
      </c>
      <c r="AM411" s="264">
        <v>0</v>
      </c>
      <c r="AN411" s="264">
        <v>0</v>
      </c>
      <c r="AO411" s="92">
        <v>0</v>
      </c>
      <c r="AP411" s="92">
        <v>0</v>
      </c>
      <c r="AQ411" s="92">
        <v>0</v>
      </c>
      <c r="AR411" s="92">
        <v>0</v>
      </c>
      <c r="AS411" s="92">
        <v>0</v>
      </c>
      <c r="AT411" s="92">
        <v>0</v>
      </c>
      <c r="AU411" s="92">
        <v>0</v>
      </c>
      <c r="AV411" s="92">
        <v>0</v>
      </c>
      <c r="AW411" s="93">
        <v>0</v>
      </c>
      <c r="AX411" s="93">
        <v>0</v>
      </c>
      <c r="AY411" s="93">
        <v>0</v>
      </c>
      <c r="AZ411" s="93">
        <v>0</v>
      </c>
      <c r="BA411" s="93">
        <v>0</v>
      </c>
      <c r="BB411" s="93">
        <v>0</v>
      </c>
      <c r="BC411" s="153">
        <v>47</v>
      </c>
      <c r="BD411" s="153">
        <v>257</v>
      </c>
    </row>
    <row r="412" spans="1:56" x14ac:dyDescent="0.25">
      <c r="A412" s="9">
        <v>41890</v>
      </c>
      <c r="B412" s="149" t="s">
        <v>80</v>
      </c>
      <c r="C412" s="149" t="s">
        <v>86</v>
      </c>
      <c r="D412" s="150" t="s">
        <v>119</v>
      </c>
      <c r="E412" s="153">
        <v>57</v>
      </c>
      <c r="F412" s="153">
        <v>180</v>
      </c>
      <c r="G412" s="264">
        <v>46.321510314941406</v>
      </c>
      <c r="H412" s="264">
        <v>0.10840000212192535</v>
      </c>
      <c r="I412" s="264">
        <v>111694.890625</v>
      </c>
      <c r="J412" s="92">
        <v>0</v>
      </c>
      <c r="K412" s="153">
        <v>48072</v>
      </c>
      <c r="L412" s="264">
        <v>87.718421936035156</v>
      </c>
      <c r="M412" s="153">
        <v>88729</v>
      </c>
      <c r="N412" s="264">
        <v>0</v>
      </c>
      <c r="O412" s="153">
        <v>3690</v>
      </c>
      <c r="P412" s="264">
        <v>0</v>
      </c>
      <c r="Q412" s="153">
        <v>7755</v>
      </c>
      <c r="R412" s="264">
        <v>99.961318969726563</v>
      </c>
      <c r="S412" s="153">
        <v>55572</v>
      </c>
      <c r="T412" s="264">
        <v>99.965812683105469</v>
      </c>
      <c r="U412" s="264">
        <v>99.783195495605469</v>
      </c>
      <c r="V412" s="264">
        <v>99.870391845703125</v>
      </c>
      <c r="W412" s="264">
        <v>99.744598388671875</v>
      </c>
      <c r="X412" s="264">
        <v>99.836250305175781</v>
      </c>
      <c r="Y412" s="153">
        <v>92679</v>
      </c>
      <c r="Z412" s="264">
        <v>99.910446166992188</v>
      </c>
      <c r="AA412" s="153">
        <v>18014</v>
      </c>
      <c r="AB412" s="264">
        <v>99.900077819824219</v>
      </c>
      <c r="AC412" s="153">
        <v>3630</v>
      </c>
      <c r="AD412" s="264">
        <v>0.30303031206130981</v>
      </c>
      <c r="AE412" s="153">
        <v>187</v>
      </c>
      <c r="AF412" s="264">
        <v>97.326202392578125</v>
      </c>
      <c r="AG412" s="153">
        <v>88733</v>
      </c>
      <c r="AH412" s="264">
        <v>0.17693530023097992</v>
      </c>
      <c r="AI412" s="153">
        <v>921</v>
      </c>
      <c r="AJ412" s="264">
        <v>96.851249694824219</v>
      </c>
      <c r="AK412" s="264">
        <v>1.7304415702819824</v>
      </c>
      <c r="AL412" s="264">
        <v>6.1637222766876221E-2</v>
      </c>
      <c r="AM412" s="264">
        <v>0</v>
      </c>
      <c r="AN412" s="264">
        <v>0</v>
      </c>
      <c r="AO412" s="92">
        <v>0</v>
      </c>
      <c r="AP412" s="92">
        <v>0</v>
      </c>
      <c r="AQ412" s="92">
        <v>0</v>
      </c>
      <c r="AR412" s="92">
        <v>0</v>
      </c>
      <c r="AS412" s="92">
        <v>0</v>
      </c>
      <c r="AT412" s="92">
        <v>0</v>
      </c>
      <c r="AU412" s="92">
        <v>0</v>
      </c>
      <c r="AV412" s="92">
        <v>0</v>
      </c>
      <c r="AW412" s="93">
        <v>0</v>
      </c>
      <c r="AX412" s="93">
        <v>0</v>
      </c>
      <c r="AY412" s="93">
        <v>0</v>
      </c>
      <c r="AZ412" s="93">
        <v>0</v>
      </c>
      <c r="BA412" s="93">
        <v>0</v>
      </c>
      <c r="BB412" s="93">
        <v>0</v>
      </c>
      <c r="BC412" s="153">
        <v>13</v>
      </c>
      <c r="BD412" s="153">
        <v>180</v>
      </c>
    </row>
    <row r="413" spans="1:56" x14ac:dyDescent="0.25">
      <c r="A413" s="9">
        <v>41890</v>
      </c>
      <c r="B413" s="149" t="s">
        <v>81</v>
      </c>
      <c r="C413" s="149" t="s">
        <v>86</v>
      </c>
      <c r="D413" s="150" t="s">
        <v>119</v>
      </c>
      <c r="E413" s="153">
        <v>40</v>
      </c>
      <c r="F413" s="153">
        <v>134</v>
      </c>
      <c r="G413" s="264">
        <v>37.875083923339844</v>
      </c>
      <c r="H413" s="264">
        <v>5.4200001060962677E-2</v>
      </c>
      <c r="I413" s="264">
        <v>94929.25</v>
      </c>
      <c r="J413" s="92">
        <v>0</v>
      </c>
      <c r="K413" s="153">
        <v>119893</v>
      </c>
      <c r="L413" s="264">
        <v>89.560691833496094</v>
      </c>
      <c r="M413" s="153">
        <v>63742</v>
      </c>
      <c r="N413" s="264">
        <v>0</v>
      </c>
      <c r="O413" s="153">
        <v>2979</v>
      </c>
      <c r="P413" s="264">
        <v>0</v>
      </c>
      <c r="Q413" s="153">
        <v>6857</v>
      </c>
      <c r="R413" s="264">
        <v>99.956245422363281</v>
      </c>
      <c r="S413" s="153">
        <v>44290</v>
      </c>
      <c r="T413" s="264">
        <v>99.959358215332031</v>
      </c>
      <c r="U413" s="264">
        <v>99.932861328125</v>
      </c>
      <c r="V413" s="264">
        <v>99.770950317382812</v>
      </c>
      <c r="W413" s="264">
        <v>99.889137268066406</v>
      </c>
      <c r="X413" s="264">
        <v>99.730400085449219</v>
      </c>
      <c r="Y413" s="153">
        <v>85917</v>
      </c>
      <c r="Z413" s="264">
        <v>99.903396606445312</v>
      </c>
      <c r="AA413" s="153">
        <v>17909</v>
      </c>
      <c r="AB413" s="264">
        <v>99.888320922851563</v>
      </c>
      <c r="AC413" s="153">
        <v>2987</v>
      </c>
      <c r="AD413" s="264">
        <v>0.2343488484621048</v>
      </c>
      <c r="AE413" s="153">
        <v>169</v>
      </c>
      <c r="AF413" s="264">
        <v>98.224853515625</v>
      </c>
      <c r="AG413" s="153">
        <v>63446</v>
      </c>
      <c r="AH413" s="264">
        <v>0.15603820979595184</v>
      </c>
      <c r="AI413" s="153">
        <v>661</v>
      </c>
      <c r="AJ413" s="264">
        <v>95.310134887695312</v>
      </c>
      <c r="AK413" s="264">
        <v>1.3716444969177246</v>
      </c>
      <c r="AL413" s="264">
        <v>5.6451495736837387E-2</v>
      </c>
      <c r="AM413" s="264">
        <v>0</v>
      </c>
      <c r="AN413" s="264">
        <v>0</v>
      </c>
      <c r="AO413" s="92">
        <v>0</v>
      </c>
      <c r="AP413" s="92">
        <v>0</v>
      </c>
      <c r="AQ413" s="92">
        <v>0</v>
      </c>
      <c r="AR413" s="92">
        <v>0</v>
      </c>
      <c r="AS413" s="92">
        <v>0</v>
      </c>
      <c r="AT413" s="92">
        <v>0</v>
      </c>
      <c r="AU413" s="92">
        <v>0</v>
      </c>
      <c r="AV413" s="92">
        <v>0</v>
      </c>
      <c r="AW413" s="93">
        <v>0</v>
      </c>
      <c r="AX413" s="93">
        <v>0</v>
      </c>
      <c r="AY413" s="93">
        <v>0</v>
      </c>
      <c r="AZ413" s="93">
        <v>0</v>
      </c>
      <c r="BA413" s="93">
        <v>0</v>
      </c>
      <c r="BB413" s="93">
        <v>0</v>
      </c>
      <c r="BC413" s="153">
        <v>16</v>
      </c>
      <c r="BD413" s="153">
        <v>133</v>
      </c>
    </row>
    <row r="414" spans="1:56" x14ac:dyDescent="0.25">
      <c r="A414" s="9">
        <v>41890</v>
      </c>
      <c r="B414" s="149" t="s">
        <v>125</v>
      </c>
      <c r="C414" s="149" t="s">
        <v>86</v>
      </c>
      <c r="D414" s="150" t="s">
        <v>119</v>
      </c>
      <c r="E414" s="153">
        <v>16</v>
      </c>
      <c r="F414" s="153">
        <v>58</v>
      </c>
      <c r="G414" s="264">
        <v>38.695697784423828</v>
      </c>
      <c r="H414" s="264">
        <v>0.3125</v>
      </c>
      <c r="I414" s="264">
        <v>44599.07421875</v>
      </c>
      <c r="J414" s="92">
        <v>0</v>
      </c>
      <c r="K414" s="153">
        <v>119893</v>
      </c>
      <c r="L414" s="264">
        <v>89.560691833496094</v>
      </c>
      <c r="M414" s="153">
        <v>44329</v>
      </c>
      <c r="N414" s="264">
        <v>0</v>
      </c>
      <c r="O414" s="153">
        <v>4006</v>
      </c>
      <c r="P414" s="264">
        <v>0</v>
      </c>
      <c r="Q414" s="153">
        <v>7121</v>
      </c>
      <c r="R414" s="264">
        <v>99.368064880371094</v>
      </c>
      <c r="S414" s="153">
        <v>31598</v>
      </c>
      <c r="T414" s="264">
        <v>99.819610595703125</v>
      </c>
      <c r="U414" s="264">
        <v>99.675483703613281</v>
      </c>
      <c r="V414" s="264">
        <v>99.697715759277344</v>
      </c>
      <c r="W414" s="264">
        <v>99.045600891113281</v>
      </c>
      <c r="X414" s="264">
        <v>99.517868041992188</v>
      </c>
      <c r="Y414" s="153">
        <v>43360</v>
      </c>
      <c r="Z414" s="264">
        <v>99.933120727539063</v>
      </c>
      <c r="AA414" s="153">
        <v>8049</v>
      </c>
      <c r="AB414" s="264">
        <v>99.88818359375</v>
      </c>
      <c r="AC414" s="153">
        <v>4053</v>
      </c>
      <c r="AD414" s="264">
        <v>9.8692327737808228E-2</v>
      </c>
      <c r="AE414" s="153">
        <v>310</v>
      </c>
      <c r="AF414" s="264">
        <v>96.451614379882813</v>
      </c>
      <c r="AG414" s="153">
        <v>43558</v>
      </c>
      <c r="AH414" s="264">
        <v>0.15381789207458496</v>
      </c>
      <c r="AI414" s="153">
        <v>674</v>
      </c>
      <c r="AJ414" s="264">
        <v>86.943618774414063</v>
      </c>
      <c r="AK414" s="264">
        <v>1.5536172389984131</v>
      </c>
      <c r="AL414" s="264">
        <v>5.6239645928144455E-2</v>
      </c>
      <c r="AM414" s="264">
        <v>0</v>
      </c>
      <c r="AN414" s="264">
        <v>0</v>
      </c>
      <c r="AO414" s="92">
        <v>0</v>
      </c>
      <c r="AP414" s="92">
        <v>0</v>
      </c>
      <c r="AQ414" s="92">
        <v>0</v>
      </c>
      <c r="AR414" s="92">
        <v>0</v>
      </c>
      <c r="AS414" s="92">
        <v>0</v>
      </c>
      <c r="AT414" s="92">
        <v>0</v>
      </c>
      <c r="AU414" s="92">
        <v>0</v>
      </c>
      <c r="AV414" s="92">
        <v>0</v>
      </c>
      <c r="AW414" s="93">
        <v>0</v>
      </c>
      <c r="AX414" s="93">
        <v>0</v>
      </c>
      <c r="AY414" s="93">
        <v>0</v>
      </c>
      <c r="AZ414" s="93">
        <v>0</v>
      </c>
      <c r="BA414" s="93">
        <v>0</v>
      </c>
      <c r="BB414" s="93">
        <v>0</v>
      </c>
      <c r="BC414" s="153">
        <v>4</v>
      </c>
      <c r="BD414" s="153">
        <v>57</v>
      </c>
    </row>
    <row r="415" spans="1:56" x14ac:dyDescent="0.25">
      <c r="A415" s="9">
        <v>41890</v>
      </c>
      <c r="B415" s="151" t="s">
        <v>82</v>
      </c>
      <c r="C415" s="151" t="s">
        <v>86</v>
      </c>
      <c r="D415" s="152" t="s">
        <v>120</v>
      </c>
      <c r="E415" s="160">
        <v>51</v>
      </c>
      <c r="F415" s="160">
        <v>165</v>
      </c>
      <c r="G415" s="266">
        <v>42.312702178955078</v>
      </c>
      <c r="H415" s="266">
        <v>8.7400004267692566E-2</v>
      </c>
      <c r="I415" s="266">
        <v>91865.140625</v>
      </c>
      <c r="J415" s="157">
        <v>0</v>
      </c>
      <c r="K415" s="160">
        <v>59530</v>
      </c>
      <c r="L415" s="266">
        <v>87.85150146484375</v>
      </c>
      <c r="M415" s="160">
        <v>56026</v>
      </c>
      <c r="N415" s="266">
        <v>0</v>
      </c>
      <c r="O415" s="160">
        <v>4396</v>
      </c>
      <c r="P415" s="266">
        <v>0</v>
      </c>
      <c r="Q415" s="160">
        <v>9824</v>
      </c>
      <c r="R415" s="266">
        <v>99.90838623046875</v>
      </c>
      <c r="S415" s="160">
        <v>41268</v>
      </c>
      <c r="T415" s="266">
        <v>99.900650024414063</v>
      </c>
      <c r="U415" s="266">
        <v>99.840766906738281</v>
      </c>
      <c r="V415" s="266">
        <v>99.882194519042969</v>
      </c>
      <c r="W415" s="266">
        <v>99.749298095703125</v>
      </c>
      <c r="X415" s="266">
        <v>99.782958984375</v>
      </c>
      <c r="Y415" s="160">
        <v>60933</v>
      </c>
      <c r="Z415" s="266">
        <v>99.908096313476562</v>
      </c>
      <c r="AA415" s="160">
        <v>13337</v>
      </c>
      <c r="AB415" s="266">
        <v>99.662590026855469</v>
      </c>
      <c r="AC415" s="160">
        <v>4398</v>
      </c>
      <c r="AD415" s="266">
        <v>0.18190085887908936</v>
      </c>
      <c r="AE415" s="160">
        <v>434</v>
      </c>
      <c r="AF415" s="266">
        <v>94.239631652832031</v>
      </c>
      <c r="AG415" s="160">
        <v>56303</v>
      </c>
      <c r="AH415" s="266">
        <v>0.32857930660247803</v>
      </c>
      <c r="AI415" s="160">
        <v>624</v>
      </c>
      <c r="AJ415" s="266">
        <v>93.589744567871094</v>
      </c>
      <c r="AK415" s="266">
        <v>1.731306791305542</v>
      </c>
      <c r="AL415" s="266">
        <v>7.6880589127540588E-2</v>
      </c>
      <c r="AM415" s="266">
        <v>0</v>
      </c>
      <c r="AN415" s="266">
        <v>0</v>
      </c>
      <c r="AO415" s="157">
        <v>0</v>
      </c>
      <c r="AP415" s="157">
        <v>0</v>
      </c>
      <c r="AQ415" s="157">
        <v>0</v>
      </c>
      <c r="AR415" s="157">
        <v>0</v>
      </c>
      <c r="AS415" s="157">
        <v>0</v>
      </c>
      <c r="AT415" s="157">
        <v>0</v>
      </c>
      <c r="AU415" s="157">
        <v>0</v>
      </c>
      <c r="AV415" s="157">
        <v>0</v>
      </c>
      <c r="AW415" s="159">
        <v>0</v>
      </c>
      <c r="AX415" s="159">
        <v>0</v>
      </c>
      <c r="AY415" s="159">
        <v>1</v>
      </c>
      <c r="AZ415" s="159">
        <v>2</v>
      </c>
      <c r="BA415" s="159">
        <v>0</v>
      </c>
      <c r="BB415" s="159">
        <v>0</v>
      </c>
      <c r="BC415" s="160">
        <v>20</v>
      </c>
      <c r="BD415" s="160">
        <v>158</v>
      </c>
    </row>
    <row r="416" spans="1:56" x14ac:dyDescent="0.25">
      <c r="A416" s="9">
        <v>41890</v>
      </c>
      <c r="B416" s="151" t="s">
        <v>83</v>
      </c>
      <c r="C416" s="151" t="s">
        <v>86</v>
      </c>
      <c r="D416" s="152" t="s">
        <v>120</v>
      </c>
      <c r="E416" s="160">
        <v>46</v>
      </c>
      <c r="F416" s="160">
        <v>140</v>
      </c>
      <c r="G416" s="266">
        <v>23.962202072143555</v>
      </c>
      <c r="H416" s="266">
        <v>0.33750000596046448</v>
      </c>
      <c r="I416" s="266">
        <v>86974.296875</v>
      </c>
      <c r="J416" s="157">
        <v>0</v>
      </c>
      <c r="K416" s="160">
        <v>35825</v>
      </c>
      <c r="L416" s="266">
        <v>81.666435241699219</v>
      </c>
      <c r="M416" s="160">
        <v>153570</v>
      </c>
      <c r="N416" s="266">
        <v>0</v>
      </c>
      <c r="O416" s="160">
        <v>3938</v>
      </c>
      <c r="P416" s="266">
        <v>0</v>
      </c>
      <c r="Q416" s="160">
        <v>3756</v>
      </c>
      <c r="R416" s="266">
        <v>99.946754455566406</v>
      </c>
      <c r="S416" s="160">
        <v>27548</v>
      </c>
      <c r="T416" s="266">
        <v>99.920143127441406</v>
      </c>
      <c r="U416" s="266">
        <v>99.84552001953125</v>
      </c>
      <c r="V416" s="266">
        <v>99.864280700683594</v>
      </c>
      <c r="W416" s="266">
        <v>99.7923583984375</v>
      </c>
      <c r="X416" s="266">
        <v>99.784530639648438</v>
      </c>
      <c r="Y416" s="160">
        <v>48402</v>
      </c>
      <c r="Z416" s="266">
        <v>99.907028198242187</v>
      </c>
      <c r="AA416" s="160">
        <v>12600</v>
      </c>
      <c r="AB416" s="266">
        <v>99.817459106445313</v>
      </c>
      <c r="AC416" s="160">
        <v>1945</v>
      </c>
      <c r="AD416" s="266">
        <v>5.1413882523775101E-2</v>
      </c>
      <c r="AE416" s="160">
        <v>140</v>
      </c>
      <c r="AF416" s="266">
        <v>99.285713195800781</v>
      </c>
      <c r="AG416" s="160">
        <v>40681</v>
      </c>
      <c r="AH416" s="266">
        <v>0.32447579503059387</v>
      </c>
      <c r="AI416" s="160">
        <v>309</v>
      </c>
      <c r="AJ416" s="266">
        <v>96.440132141113281</v>
      </c>
      <c r="AK416" s="266">
        <v>1.6820271015167236</v>
      </c>
      <c r="AL416" s="266">
        <v>7.1440726518630981E-2</v>
      </c>
      <c r="AM416" s="266">
        <v>0</v>
      </c>
      <c r="AN416" s="266">
        <v>0</v>
      </c>
      <c r="AO416" s="157">
        <v>0</v>
      </c>
      <c r="AP416" s="157">
        <v>0</v>
      </c>
      <c r="AQ416" s="157">
        <v>0</v>
      </c>
      <c r="AR416" s="157">
        <v>0</v>
      </c>
      <c r="AS416" s="157">
        <v>0</v>
      </c>
      <c r="AT416" s="157">
        <v>0</v>
      </c>
      <c r="AU416" s="157">
        <v>0</v>
      </c>
      <c r="AV416" s="157">
        <v>0</v>
      </c>
      <c r="AW416" s="159">
        <v>0</v>
      </c>
      <c r="AX416" s="159">
        <v>0</v>
      </c>
      <c r="AY416" s="159">
        <v>0</v>
      </c>
      <c r="AZ416" s="159">
        <v>0</v>
      </c>
      <c r="BA416" s="159">
        <v>0</v>
      </c>
      <c r="BB416" s="159">
        <v>0</v>
      </c>
      <c r="BC416" s="160">
        <v>17</v>
      </c>
      <c r="BD416" s="160">
        <v>137</v>
      </c>
    </row>
    <row r="417" spans="1:56" x14ac:dyDescent="0.25">
      <c r="A417" s="9">
        <v>41890</v>
      </c>
      <c r="B417" s="117" t="s">
        <v>85</v>
      </c>
      <c r="C417" s="117" t="s">
        <v>86</v>
      </c>
      <c r="D417" s="121">
        <v>3</v>
      </c>
      <c r="E417" s="89">
        <v>133</v>
      </c>
      <c r="F417" s="89">
        <v>430</v>
      </c>
      <c r="G417" s="263">
        <v>46.949398040771484</v>
      </c>
      <c r="H417" s="263">
        <v>7.9199999570846558E-2</v>
      </c>
      <c r="I417" s="263">
        <v>328421.9375</v>
      </c>
      <c r="J417" s="88">
        <v>0</v>
      </c>
      <c r="K417" s="89">
        <v>60670</v>
      </c>
      <c r="L417" s="263">
        <v>107.35289001464844</v>
      </c>
      <c r="M417" s="124">
        <v>153737</v>
      </c>
      <c r="N417" s="248">
        <v>0</v>
      </c>
      <c r="O417" s="124">
        <v>3318</v>
      </c>
      <c r="P417" s="248">
        <v>0</v>
      </c>
      <c r="Q417" s="124">
        <v>14388</v>
      </c>
      <c r="R417" s="248">
        <v>99.867942810058594</v>
      </c>
      <c r="S417" s="124">
        <v>106546</v>
      </c>
      <c r="T417" s="248">
        <v>99.914588928222656</v>
      </c>
      <c r="U417" s="248">
        <v>100</v>
      </c>
      <c r="V417" s="248">
        <v>99.918693542480469</v>
      </c>
      <c r="W417" s="248">
        <v>99.867942810058594</v>
      </c>
      <c r="X417" s="248">
        <v>99.833351135253906</v>
      </c>
      <c r="Y417" s="124">
        <v>284354</v>
      </c>
      <c r="Z417" s="248">
        <v>99.8878173828125</v>
      </c>
      <c r="AA417" s="124">
        <v>61189</v>
      </c>
      <c r="AB417" s="248">
        <v>99.761398315429687</v>
      </c>
      <c r="AC417" s="124">
        <v>3369</v>
      </c>
      <c r="AD417" s="248">
        <v>0.47491836547851563</v>
      </c>
      <c r="AE417" s="124">
        <v>252</v>
      </c>
      <c r="AF417" s="248">
        <v>97.619049072265625</v>
      </c>
      <c r="AG417" s="124">
        <v>154359</v>
      </c>
      <c r="AH417" s="248">
        <v>0.29541522264480591</v>
      </c>
      <c r="AI417" s="124">
        <v>1091</v>
      </c>
      <c r="AJ417" s="248">
        <v>95.0504150390625</v>
      </c>
      <c r="AK417" s="248">
        <v>1.3786789178848267</v>
      </c>
      <c r="AL417" s="248">
        <v>6.8817675113677979E-2</v>
      </c>
      <c r="AM417" s="269">
        <v>0</v>
      </c>
      <c r="AN417" s="269">
        <v>0</v>
      </c>
      <c r="AO417" s="119">
        <v>0</v>
      </c>
      <c r="AP417" s="119">
        <v>0</v>
      </c>
      <c r="AQ417" s="119">
        <v>0</v>
      </c>
      <c r="AR417" s="119">
        <v>0</v>
      </c>
      <c r="AS417" s="119">
        <v>0</v>
      </c>
      <c r="AT417" s="119">
        <v>0</v>
      </c>
      <c r="AU417" s="119">
        <v>0</v>
      </c>
      <c r="AV417" s="119">
        <v>0</v>
      </c>
      <c r="AW417" s="124">
        <v>0</v>
      </c>
      <c r="AX417" s="124">
        <v>0</v>
      </c>
      <c r="AY417" s="124">
        <v>0</v>
      </c>
      <c r="AZ417" s="124">
        <v>0</v>
      </c>
      <c r="BA417" s="124">
        <v>0</v>
      </c>
      <c r="BB417" s="124">
        <v>1</v>
      </c>
      <c r="BC417" s="124">
        <v>70</v>
      </c>
      <c r="BD417" s="124">
        <v>418</v>
      </c>
    </row>
    <row r="418" spans="1:56" x14ac:dyDescent="0.25">
      <c r="A418" s="9">
        <v>41890</v>
      </c>
      <c r="B418" s="118" t="s">
        <v>84</v>
      </c>
      <c r="C418" s="118" t="s">
        <v>87</v>
      </c>
      <c r="D418" s="122">
        <v>2</v>
      </c>
      <c r="E418" s="153">
        <v>194</v>
      </c>
      <c r="F418" s="153">
        <v>581</v>
      </c>
      <c r="G418" s="264">
        <v>59.880000000000045</v>
      </c>
      <c r="H418" s="264">
        <v>0.18</v>
      </c>
      <c r="I418" s="264">
        <v>589861.8842128996</v>
      </c>
      <c r="J418" s="91">
        <v>65535</v>
      </c>
      <c r="K418" s="153">
        <v>132698</v>
      </c>
      <c r="L418" s="264">
        <v>89.889068603515625</v>
      </c>
      <c r="M418" s="133">
        <v>336535</v>
      </c>
      <c r="N418" s="267">
        <v>0</v>
      </c>
      <c r="O418" s="133">
        <v>3887</v>
      </c>
      <c r="P418" s="267">
        <v>0</v>
      </c>
      <c r="Q418" s="133">
        <v>3267</v>
      </c>
      <c r="R418" s="267">
        <v>99.908172635445354</v>
      </c>
      <c r="S418" s="133">
        <v>258001</v>
      </c>
      <c r="T418" s="267">
        <v>99.970155154437393</v>
      </c>
      <c r="U418" s="267">
        <v>99.87136609210188</v>
      </c>
      <c r="V418" s="267">
        <v>99.880844488686165</v>
      </c>
      <c r="W418" s="267">
        <v>99.77965684867479</v>
      </c>
      <c r="X418" s="267">
        <v>99.851035204901891</v>
      </c>
      <c r="Y418" s="133">
        <v>1351576</v>
      </c>
      <c r="Z418" s="267">
        <v>99.896639182702259</v>
      </c>
      <c r="AA418" s="133">
        <v>615</v>
      </c>
      <c r="AB418" s="267">
        <v>96.422764227642276</v>
      </c>
      <c r="AC418" s="133">
        <v>3314</v>
      </c>
      <c r="AD418" s="267">
        <v>0.30175015087507545</v>
      </c>
      <c r="AE418" s="133">
        <v>546</v>
      </c>
      <c r="AF418" s="267">
        <v>98.71794871794873</v>
      </c>
      <c r="AG418" s="133">
        <v>333696</v>
      </c>
      <c r="AH418" s="267">
        <v>0.14983697736862292</v>
      </c>
      <c r="AI418" s="133">
        <v>1324</v>
      </c>
      <c r="AJ418" s="267">
        <v>95.015105740181269</v>
      </c>
      <c r="AK418" s="267">
        <v>3.5572790220458583</v>
      </c>
      <c r="AL418" s="267">
        <v>0.30951219512195111</v>
      </c>
      <c r="AM418" s="270">
        <v>0</v>
      </c>
      <c r="AN418" s="270">
        <v>0</v>
      </c>
      <c r="AO418" s="120">
        <v>0</v>
      </c>
      <c r="AP418" s="120">
        <v>0</v>
      </c>
      <c r="AQ418" s="120">
        <v>0</v>
      </c>
      <c r="AR418" s="120">
        <v>0</v>
      </c>
      <c r="AS418" s="120">
        <v>0</v>
      </c>
      <c r="AT418" s="120">
        <v>0</v>
      </c>
      <c r="AU418" s="120">
        <v>0</v>
      </c>
      <c r="AV418" s="120">
        <v>0</v>
      </c>
      <c r="AW418" s="133">
        <v>0</v>
      </c>
      <c r="AX418" s="133">
        <v>0</v>
      </c>
      <c r="AY418" s="133">
        <v>1</v>
      </c>
      <c r="AZ418" s="133">
        <v>0</v>
      </c>
      <c r="BA418" s="133">
        <v>0</v>
      </c>
      <c r="BB418" s="133">
        <v>0</v>
      </c>
      <c r="BC418" s="133">
        <v>1142</v>
      </c>
      <c r="BD418" s="133">
        <v>1690</v>
      </c>
    </row>
    <row r="419" spans="1:56" x14ac:dyDescent="0.25">
      <c r="A419" s="9">
        <v>41889</v>
      </c>
      <c r="B419" s="117" t="s">
        <v>17</v>
      </c>
      <c r="C419" s="117"/>
      <c r="D419" s="121">
        <v>4</v>
      </c>
      <c r="E419" s="89">
        <v>845</v>
      </c>
      <c r="F419" s="89">
        <v>2887</v>
      </c>
      <c r="G419" s="263">
        <v>776.23689132690424</v>
      </c>
      <c r="H419" s="263">
        <v>1.7459000600501895</v>
      </c>
      <c r="I419" s="263">
        <v>1943528.4479745</v>
      </c>
      <c r="J419" s="88"/>
      <c r="K419" s="89">
        <v>1047235</v>
      </c>
      <c r="L419" s="263">
        <v>92.631834621844973</v>
      </c>
      <c r="M419" s="124">
        <v>1539406</v>
      </c>
      <c r="N419" s="248">
        <v>2.3385643032951143E-3</v>
      </c>
      <c r="O419" s="124">
        <v>72494</v>
      </c>
      <c r="P419" s="248">
        <v>1.2414820238721352E-2</v>
      </c>
      <c r="Q419" s="124">
        <v>142522</v>
      </c>
      <c r="R419" s="248">
        <v>99.524283925870122</v>
      </c>
      <c r="S419" s="124">
        <v>986083</v>
      </c>
      <c r="T419" s="248">
        <v>99.820501562394725</v>
      </c>
      <c r="U419" s="248">
        <v>99.770698258158987</v>
      </c>
      <c r="V419" s="248">
        <v>99.806661695532284</v>
      </c>
      <c r="W419" s="248">
        <v>99.296073009273314</v>
      </c>
      <c r="X419" s="248">
        <v>99.627510297162829</v>
      </c>
      <c r="Y419" s="124">
        <v>2405058</v>
      </c>
      <c r="Z419" s="248">
        <v>99.890023983593451</v>
      </c>
      <c r="AA419" s="124">
        <v>262709</v>
      </c>
      <c r="AB419" s="248">
        <v>99.781507112329464</v>
      </c>
      <c r="AC419" s="124">
        <v>69765</v>
      </c>
      <c r="AD419" s="248">
        <v>0.29527700158171283</v>
      </c>
      <c r="AE419" s="124">
        <v>5220</v>
      </c>
      <c r="AF419" s="248">
        <v>98.19923320346409</v>
      </c>
      <c r="AG419" s="124">
        <v>1429774</v>
      </c>
      <c r="AH419" s="248">
        <v>0.18275615582052315</v>
      </c>
      <c r="AI419" s="124">
        <v>14567</v>
      </c>
      <c r="AJ419" s="248">
        <v>95.132834444394959</v>
      </c>
      <c r="AK419" s="248">
        <v>1.7972905346909214</v>
      </c>
      <c r="AL419" s="248">
        <v>8.6050878102714945E-2</v>
      </c>
      <c r="AM419" s="269"/>
      <c r="AN419" s="269"/>
      <c r="AO419" s="119"/>
      <c r="AP419" s="119"/>
      <c r="AQ419" s="119"/>
      <c r="AR419" s="119"/>
      <c r="AS419" s="119"/>
      <c r="AT419" s="119"/>
      <c r="AU419" s="119"/>
      <c r="AV419" s="119"/>
      <c r="AW419" s="124">
        <v>0</v>
      </c>
      <c r="AX419" s="124">
        <v>0</v>
      </c>
      <c r="AY419" s="124">
        <v>6</v>
      </c>
      <c r="AZ419" s="124">
        <v>7</v>
      </c>
      <c r="BA419" s="124">
        <v>0</v>
      </c>
      <c r="BB419" s="124">
        <v>1</v>
      </c>
      <c r="BC419" s="124">
        <v>1465</v>
      </c>
      <c r="BD419" s="124">
        <v>3962</v>
      </c>
    </row>
    <row r="420" spans="1:56" x14ac:dyDescent="0.25">
      <c r="A420" s="9">
        <v>41889</v>
      </c>
      <c r="B420" s="118" t="s">
        <v>88</v>
      </c>
      <c r="C420" s="118"/>
      <c r="D420" s="122">
        <v>3</v>
      </c>
      <c r="E420" s="153">
        <v>651</v>
      </c>
      <c r="F420" s="153">
        <v>2306</v>
      </c>
      <c r="G420" s="264">
        <v>723.4268913269043</v>
      </c>
      <c r="H420" s="264">
        <v>1.7459000600501895</v>
      </c>
      <c r="I420" s="264">
        <v>1373232.609375</v>
      </c>
      <c r="J420" s="91"/>
      <c r="K420" s="153">
        <v>951288</v>
      </c>
      <c r="L420" s="264">
        <v>93.122587131454011</v>
      </c>
      <c r="M420" s="133">
        <v>1234667</v>
      </c>
      <c r="N420" s="267">
        <v>2.9157658865737231E-3</v>
      </c>
      <c r="O420" s="133">
        <v>68963</v>
      </c>
      <c r="P420" s="267">
        <v>1.3050476028970109E-2</v>
      </c>
      <c r="Q420" s="133">
        <v>139434</v>
      </c>
      <c r="R420" s="267">
        <v>99.515182765199739</v>
      </c>
      <c r="S420" s="133">
        <v>748657</v>
      </c>
      <c r="T420" s="267">
        <v>99.771590517621391</v>
      </c>
      <c r="U420" s="267">
        <v>99.767658012658643</v>
      </c>
      <c r="V420" s="267">
        <v>99.788585792017258</v>
      </c>
      <c r="W420" s="267">
        <v>99.283967211856691</v>
      </c>
      <c r="X420" s="267">
        <v>99.56065919973679</v>
      </c>
      <c r="Y420" s="133">
        <v>1324708</v>
      </c>
      <c r="Z420" s="267">
        <v>99.8965064768487</v>
      </c>
      <c r="AA420" s="133">
        <v>262062</v>
      </c>
      <c r="AB420" s="267">
        <v>99.808442093752475</v>
      </c>
      <c r="AC420" s="133">
        <v>66705</v>
      </c>
      <c r="AD420" s="267">
        <v>0.29533018537363309</v>
      </c>
      <c r="AE420" s="133">
        <v>4752</v>
      </c>
      <c r="AF420" s="267">
        <v>98.169191355657091</v>
      </c>
      <c r="AG420" s="133">
        <v>1127414</v>
      </c>
      <c r="AH420" s="267">
        <v>0.19398375391128073</v>
      </c>
      <c r="AI420" s="133">
        <v>13549</v>
      </c>
      <c r="AJ420" s="267">
        <v>95.032843704443238</v>
      </c>
      <c r="AK420" s="267">
        <v>1.6535829504330952</v>
      </c>
      <c r="AL420" s="267">
        <v>6.4505568395058319E-2</v>
      </c>
      <c r="AM420" s="270"/>
      <c r="AN420" s="270"/>
      <c r="AO420" s="120"/>
      <c r="AP420" s="120"/>
      <c r="AQ420" s="120"/>
      <c r="AR420" s="120"/>
      <c r="AS420" s="120"/>
      <c r="AT420" s="120"/>
      <c r="AU420" s="120"/>
      <c r="AV420" s="120"/>
      <c r="AW420" s="133">
        <v>0</v>
      </c>
      <c r="AX420" s="133">
        <v>0</v>
      </c>
      <c r="AY420" s="133">
        <v>6</v>
      </c>
      <c r="AZ420" s="133">
        <v>7</v>
      </c>
      <c r="BA420" s="133">
        <v>0</v>
      </c>
      <c r="BB420" s="133">
        <v>1</v>
      </c>
      <c r="BC420" s="133">
        <v>309</v>
      </c>
      <c r="BD420" s="133">
        <v>2258</v>
      </c>
    </row>
    <row r="421" spans="1:56" x14ac:dyDescent="0.25">
      <c r="A421" s="9">
        <v>41889</v>
      </c>
      <c r="B421" s="146" t="s">
        <v>89</v>
      </c>
      <c r="C421" s="146"/>
      <c r="D421" s="147">
        <v>1</v>
      </c>
      <c r="E421" s="136">
        <v>194</v>
      </c>
      <c r="F421" s="136">
        <v>581</v>
      </c>
      <c r="G421" s="265">
        <v>52.809999999999995</v>
      </c>
      <c r="H421" s="265">
        <v>0</v>
      </c>
      <c r="I421" s="265">
        <v>570295.83859950001</v>
      </c>
      <c r="J421" s="137"/>
      <c r="K421" s="136">
        <v>95947</v>
      </c>
      <c r="L421" s="265">
        <v>87.766159057617188</v>
      </c>
      <c r="M421" s="145">
        <v>304739</v>
      </c>
      <c r="N421" s="250">
        <v>0</v>
      </c>
      <c r="O421" s="145">
        <v>3531</v>
      </c>
      <c r="P421" s="250">
        <v>0</v>
      </c>
      <c r="Q421" s="145">
        <v>3088</v>
      </c>
      <c r="R421" s="250">
        <v>99.935233160621763</v>
      </c>
      <c r="S421" s="145">
        <v>237426</v>
      </c>
      <c r="T421" s="250">
        <v>99.974728968183769</v>
      </c>
      <c r="U421" s="250">
        <v>99.830076465590494</v>
      </c>
      <c r="V421" s="250">
        <v>99.879897223525703</v>
      </c>
      <c r="W421" s="250">
        <v>99.765419680314864</v>
      </c>
      <c r="X421" s="250">
        <v>99.854656542920324</v>
      </c>
      <c r="Y421" s="145">
        <v>1080350</v>
      </c>
      <c r="Z421" s="250">
        <v>99.882075253390099</v>
      </c>
      <c r="AA421" s="145">
        <v>647</v>
      </c>
      <c r="AB421" s="250">
        <v>88.871715610510051</v>
      </c>
      <c r="AC421" s="145">
        <v>3060</v>
      </c>
      <c r="AD421" s="250">
        <v>0.29411764705882354</v>
      </c>
      <c r="AE421" s="145">
        <v>468</v>
      </c>
      <c r="AF421" s="250">
        <v>98.504273504273513</v>
      </c>
      <c r="AG421" s="145">
        <v>302360</v>
      </c>
      <c r="AH421" s="250">
        <v>0.14089165233496495</v>
      </c>
      <c r="AI421" s="145">
        <v>1018</v>
      </c>
      <c r="AJ421" s="250">
        <v>96.463654223968561</v>
      </c>
      <c r="AK421" s="250">
        <v>3.521781545784834</v>
      </c>
      <c r="AL421" s="250">
        <v>0.34459459459459457</v>
      </c>
      <c r="AM421" s="271"/>
      <c r="AN421" s="271"/>
      <c r="AO421" s="148"/>
      <c r="AP421" s="148"/>
      <c r="AQ421" s="148"/>
      <c r="AR421" s="148"/>
      <c r="AS421" s="148"/>
      <c r="AT421" s="148"/>
      <c r="AU421" s="148"/>
      <c r="AV421" s="148"/>
      <c r="AW421" s="145">
        <v>0</v>
      </c>
      <c r="AX421" s="145">
        <v>0</v>
      </c>
      <c r="AY421" s="145">
        <v>0</v>
      </c>
      <c r="AZ421" s="145">
        <v>0</v>
      </c>
      <c r="BA421" s="145">
        <v>0</v>
      </c>
      <c r="BB421" s="145">
        <v>0</v>
      </c>
      <c r="BC421" s="145">
        <v>1156</v>
      </c>
      <c r="BD421" s="145">
        <v>1704</v>
      </c>
    </row>
    <row r="422" spans="1:56" x14ac:dyDescent="0.25">
      <c r="A422" s="9">
        <v>41889</v>
      </c>
      <c r="B422" s="149" t="s">
        <v>75</v>
      </c>
      <c r="C422" s="149" t="s">
        <v>86</v>
      </c>
      <c r="D422" s="150" t="s">
        <v>118</v>
      </c>
      <c r="E422" s="153">
        <v>39</v>
      </c>
      <c r="F422" s="153">
        <v>181</v>
      </c>
      <c r="G422" s="264">
        <v>164.77055358886719</v>
      </c>
      <c r="H422" s="264">
        <v>0.32090005278587341</v>
      </c>
      <c r="I422" s="264">
        <v>101319.6875</v>
      </c>
      <c r="J422" s="92">
        <v>0</v>
      </c>
      <c r="K422" s="153">
        <v>167748</v>
      </c>
      <c r="L422" s="264">
        <v>96.741539001464844</v>
      </c>
      <c r="M422" s="153">
        <v>167533</v>
      </c>
      <c r="N422" s="264">
        <v>2.1488303318619728E-2</v>
      </c>
      <c r="O422" s="153">
        <v>18491</v>
      </c>
      <c r="P422" s="264">
        <v>4.8672325909137726E-2</v>
      </c>
      <c r="Q422" s="153">
        <v>33170</v>
      </c>
      <c r="R422" s="264">
        <v>98.341873168945313</v>
      </c>
      <c r="S422" s="153">
        <v>118023</v>
      </c>
      <c r="T422" s="264">
        <v>98.999343872070313</v>
      </c>
      <c r="U422" s="264">
        <v>99.583580017089844</v>
      </c>
      <c r="V422" s="264">
        <v>99.496818542480469</v>
      </c>
      <c r="W422" s="264">
        <v>97.932357788085938</v>
      </c>
      <c r="X422" s="264">
        <v>98.501197814941406</v>
      </c>
      <c r="Y422" s="153">
        <v>193610</v>
      </c>
      <c r="Z422" s="264">
        <v>99.915809631347656</v>
      </c>
      <c r="AA422" s="153">
        <v>36576</v>
      </c>
      <c r="AB422" s="264">
        <v>99.745735168457031</v>
      </c>
      <c r="AC422" s="153">
        <v>18517</v>
      </c>
      <c r="AD422" s="264">
        <v>0.46443808078765869</v>
      </c>
      <c r="AE422" s="153">
        <v>1865</v>
      </c>
      <c r="AF422" s="264">
        <v>98.39141845703125</v>
      </c>
      <c r="AG422" s="153">
        <v>167771</v>
      </c>
      <c r="AH422" s="264">
        <v>0.34809353947639465</v>
      </c>
      <c r="AI422" s="153">
        <v>4796</v>
      </c>
      <c r="AJ422" s="264">
        <v>94.829025268554688</v>
      </c>
      <c r="AK422" s="264">
        <v>1.6088227033615112</v>
      </c>
      <c r="AL422" s="264">
        <v>6.8795017898082733E-2</v>
      </c>
      <c r="AM422" s="264">
        <v>0</v>
      </c>
      <c r="AN422" s="264">
        <v>0</v>
      </c>
      <c r="AO422" s="92">
        <v>0</v>
      </c>
      <c r="AP422" s="92">
        <v>0</v>
      </c>
      <c r="AQ422" s="92">
        <v>0</v>
      </c>
      <c r="AR422" s="92">
        <v>0</v>
      </c>
      <c r="AS422" s="92">
        <v>0</v>
      </c>
      <c r="AT422" s="92">
        <v>0</v>
      </c>
      <c r="AU422" s="92">
        <v>0</v>
      </c>
      <c r="AV422" s="92">
        <v>0</v>
      </c>
      <c r="AW422" s="93">
        <v>0</v>
      </c>
      <c r="AX422" s="93">
        <v>0</v>
      </c>
      <c r="AY422" s="93">
        <v>5</v>
      </c>
      <c r="AZ422" s="93">
        <v>6</v>
      </c>
      <c r="BA422" s="93">
        <v>0</v>
      </c>
      <c r="BB422" s="93">
        <v>0</v>
      </c>
      <c r="BC422" s="153">
        <v>30</v>
      </c>
      <c r="BD422" s="153">
        <v>172</v>
      </c>
    </row>
    <row r="423" spans="1:56" x14ac:dyDescent="0.25">
      <c r="A423" s="9">
        <v>41889</v>
      </c>
      <c r="B423" s="149" t="s">
        <v>76</v>
      </c>
      <c r="C423" s="149" t="s">
        <v>86</v>
      </c>
      <c r="D423" s="150" t="s">
        <v>119</v>
      </c>
      <c r="E423" s="153">
        <v>52</v>
      </c>
      <c r="F423" s="153">
        <v>168</v>
      </c>
      <c r="G423" s="264">
        <v>60.754703521728516</v>
      </c>
      <c r="H423" s="264">
        <v>0.20000000298023224</v>
      </c>
      <c r="I423" s="264">
        <v>87846.921875</v>
      </c>
      <c r="J423" s="92">
        <v>0</v>
      </c>
      <c r="K423" s="153">
        <v>66785</v>
      </c>
      <c r="L423" s="264">
        <v>84.023361206054688</v>
      </c>
      <c r="M423" s="153">
        <v>90425</v>
      </c>
      <c r="N423" s="264">
        <v>0</v>
      </c>
      <c r="O423" s="153">
        <v>5104</v>
      </c>
      <c r="P423" s="264">
        <v>0</v>
      </c>
      <c r="Q423" s="153">
        <v>8767</v>
      </c>
      <c r="R423" s="264">
        <v>99.920158386230469</v>
      </c>
      <c r="S423" s="153">
        <v>61467</v>
      </c>
      <c r="T423" s="264">
        <v>99.939804077148438</v>
      </c>
      <c r="U423" s="264">
        <v>99.82366943359375</v>
      </c>
      <c r="V423" s="264">
        <v>99.840751647949219</v>
      </c>
      <c r="W423" s="264">
        <v>99.743965148925781</v>
      </c>
      <c r="X423" s="264">
        <v>99.780654907226563</v>
      </c>
      <c r="Y423" s="153">
        <v>93031</v>
      </c>
      <c r="Z423" s="264">
        <v>99.924758911132812</v>
      </c>
      <c r="AA423" s="153">
        <v>17828</v>
      </c>
      <c r="AB423" s="264">
        <v>99.803680419921875</v>
      </c>
      <c r="AC423" s="153">
        <v>5132</v>
      </c>
      <c r="AD423" s="264">
        <v>0.33125486969947815</v>
      </c>
      <c r="AE423" s="153">
        <v>71</v>
      </c>
      <c r="AF423" s="264">
        <v>87.323944091796875</v>
      </c>
      <c r="AG423" s="153">
        <v>89939</v>
      </c>
      <c r="AH423" s="264">
        <v>0.1356474906206131</v>
      </c>
      <c r="AI423" s="153">
        <v>768</v>
      </c>
      <c r="AJ423" s="264">
        <v>95.703125</v>
      </c>
      <c r="AK423" s="264">
        <v>1.8034390211105347</v>
      </c>
      <c r="AL423" s="264">
        <v>5.7314276695251465E-2</v>
      </c>
      <c r="AM423" s="264">
        <v>0</v>
      </c>
      <c r="AN423" s="264">
        <v>0</v>
      </c>
      <c r="AO423" s="92">
        <v>0</v>
      </c>
      <c r="AP423" s="92">
        <v>0</v>
      </c>
      <c r="AQ423" s="92">
        <v>0</v>
      </c>
      <c r="AR423" s="92">
        <v>0</v>
      </c>
      <c r="AS423" s="92">
        <v>0</v>
      </c>
      <c r="AT423" s="92">
        <v>0</v>
      </c>
      <c r="AU423" s="92">
        <v>0</v>
      </c>
      <c r="AV423" s="92">
        <v>0</v>
      </c>
      <c r="AW423" s="93">
        <v>0</v>
      </c>
      <c r="AX423" s="93">
        <v>0</v>
      </c>
      <c r="AY423" s="93">
        <v>0</v>
      </c>
      <c r="AZ423" s="93">
        <v>0</v>
      </c>
      <c r="BA423" s="93">
        <v>0</v>
      </c>
      <c r="BB423" s="93">
        <v>1</v>
      </c>
      <c r="BC423" s="153">
        <v>25</v>
      </c>
      <c r="BD423" s="153">
        <v>167</v>
      </c>
    </row>
    <row r="424" spans="1:56" x14ac:dyDescent="0.25">
      <c r="A424" s="9">
        <v>41889</v>
      </c>
      <c r="B424" s="149" t="s">
        <v>77</v>
      </c>
      <c r="C424" s="149" t="s">
        <v>86</v>
      </c>
      <c r="D424" s="150" t="s">
        <v>118</v>
      </c>
      <c r="E424" s="153">
        <v>65</v>
      </c>
      <c r="F424" s="153">
        <v>349</v>
      </c>
      <c r="G424" s="264">
        <v>98.275093078613281</v>
      </c>
      <c r="H424" s="264">
        <v>3.7599999457597733E-2</v>
      </c>
      <c r="I424" s="264">
        <v>160612.328125</v>
      </c>
      <c r="J424" s="92">
        <v>0</v>
      </c>
      <c r="K424" s="153">
        <v>111593</v>
      </c>
      <c r="L424" s="264">
        <v>97.036552429199219</v>
      </c>
      <c r="M424" s="153">
        <v>121660</v>
      </c>
      <c r="N424" s="264">
        <v>0</v>
      </c>
      <c r="O424" s="153">
        <v>8011</v>
      </c>
      <c r="P424" s="264">
        <v>0</v>
      </c>
      <c r="Q424" s="153">
        <v>17161</v>
      </c>
      <c r="R424" s="264">
        <v>99.976692199707031</v>
      </c>
      <c r="S424" s="153">
        <v>80538</v>
      </c>
      <c r="T424" s="264">
        <v>99.965232849121094</v>
      </c>
      <c r="U424" s="264">
        <v>99.900138854980469</v>
      </c>
      <c r="V424" s="264">
        <v>99.911224365234375</v>
      </c>
      <c r="W424" s="264">
        <v>99.876853942871094</v>
      </c>
      <c r="X424" s="264">
        <v>99.876487731933594</v>
      </c>
      <c r="Y424" s="153">
        <v>154900</v>
      </c>
      <c r="Z424" s="264">
        <v>99.897354125976563</v>
      </c>
      <c r="AA424" s="153">
        <v>29676</v>
      </c>
      <c r="AB424" s="264">
        <v>99.858474731445313</v>
      </c>
      <c r="AC424" s="153">
        <v>7961</v>
      </c>
      <c r="AD424" s="264">
        <v>0.13817359507083893</v>
      </c>
      <c r="AE424" s="153">
        <v>383</v>
      </c>
      <c r="AF424" s="264">
        <v>97.127937316894531</v>
      </c>
      <c r="AG424" s="153">
        <v>121908</v>
      </c>
      <c r="AH424" s="264">
        <v>0.10745808482170105</v>
      </c>
      <c r="AI424" s="153">
        <v>790</v>
      </c>
      <c r="AJ424" s="264">
        <v>96.329116821289063</v>
      </c>
      <c r="AK424" s="264">
        <v>1.8269956111907959</v>
      </c>
      <c r="AL424" s="264">
        <v>6.8116910755634308E-2</v>
      </c>
      <c r="AM424" s="264">
        <v>0</v>
      </c>
      <c r="AN424" s="264">
        <v>0</v>
      </c>
      <c r="AO424" s="92">
        <v>0</v>
      </c>
      <c r="AP424" s="92">
        <v>0</v>
      </c>
      <c r="AQ424" s="92">
        <v>0</v>
      </c>
      <c r="AR424" s="92">
        <v>0</v>
      </c>
      <c r="AS424" s="92">
        <v>0</v>
      </c>
      <c r="AT424" s="92">
        <v>0</v>
      </c>
      <c r="AU424" s="92">
        <v>0</v>
      </c>
      <c r="AV424" s="92">
        <v>0</v>
      </c>
      <c r="AW424" s="93">
        <v>0</v>
      </c>
      <c r="AX424" s="93">
        <v>0</v>
      </c>
      <c r="AY424" s="93">
        <v>0</v>
      </c>
      <c r="AZ424" s="93">
        <v>0</v>
      </c>
      <c r="BA424" s="93">
        <v>0</v>
      </c>
      <c r="BB424" s="93">
        <v>0</v>
      </c>
      <c r="BC424" s="153">
        <v>34</v>
      </c>
      <c r="BD424" s="153">
        <v>342</v>
      </c>
    </row>
    <row r="425" spans="1:56" x14ac:dyDescent="0.25">
      <c r="A425" s="9">
        <v>41889</v>
      </c>
      <c r="B425" s="149" t="s">
        <v>124</v>
      </c>
      <c r="C425" s="149" t="s">
        <v>86</v>
      </c>
      <c r="D425" s="150" t="s">
        <v>118</v>
      </c>
      <c r="E425" s="153">
        <v>42</v>
      </c>
      <c r="F425" s="153">
        <v>136</v>
      </c>
      <c r="G425" s="264">
        <v>35.500003814697266</v>
      </c>
      <c r="H425" s="264">
        <v>4.1600000113248825E-2</v>
      </c>
      <c r="I425" s="264">
        <v>65092.2578125</v>
      </c>
      <c r="J425" s="92">
        <v>0</v>
      </c>
      <c r="K425" s="153">
        <v>111593</v>
      </c>
      <c r="L425" s="264">
        <v>97.036552429199219</v>
      </c>
      <c r="M425" s="153">
        <v>67950</v>
      </c>
      <c r="N425" s="264">
        <v>0</v>
      </c>
      <c r="O425" s="153">
        <v>3354</v>
      </c>
      <c r="P425" s="264">
        <v>0</v>
      </c>
      <c r="Q425" s="153">
        <v>7847</v>
      </c>
      <c r="R425" s="264">
        <v>99.949028015136719</v>
      </c>
      <c r="S425" s="153">
        <v>47985</v>
      </c>
      <c r="T425" s="264">
        <v>99.966659545898438</v>
      </c>
      <c r="U425" s="264">
        <v>99.94036865234375</v>
      </c>
      <c r="V425" s="264">
        <v>99.896980285644531</v>
      </c>
      <c r="W425" s="264">
        <v>99.889427185058594</v>
      </c>
      <c r="X425" s="264">
        <v>99.863677978515625</v>
      </c>
      <c r="Y425" s="153">
        <v>66218</v>
      </c>
      <c r="Z425" s="264">
        <v>99.910903930664063</v>
      </c>
      <c r="AA425" s="153">
        <v>11710</v>
      </c>
      <c r="AB425" s="264">
        <v>99.760887145996094</v>
      </c>
      <c r="AC425" s="153">
        <v>3333</v>
      </c>
      <c r="AD425" s="264">
        <v>9.0009003877639771E-2</v>
      </c>
      <c r="AE425" s="153">
        <v>241</v>
      </c>
      <c r="AF425" s="264">
        <v>98.75518798828125</v>
      </c>
      <c r="AG425" s="153">
        <v>68035</v>
      </c>
      <c r="AH425" s="264">
        <v>0.13963401317596436</v>
      </c>
      <c r="AI425" s="153">
        <v>850</v>
      </c>
      <c r="AJ425" s="264">
        <v>93.058822631835938</v>
      </c>
      <c r="AK425" s="264">
        <v>1.7254393100738525</v>
      </c>
      <c r="AL425" s="264">
        <v>6.7683108150959015E-2</v>
      </c>
      <c r="AM425" s="264">
        <v>0</v>
      </c>
      <c r="AN425" s="264">
        <v>0</v>
      </c>
      <c r="AO425" s="92">
        <v>0</v>
      </c>
      <c r="AP425" s="92">
        <v>0</v>
      </c>
      <c r="AQ425" s="92">
        <v>0</v>
      </c>
      <c r="AR425" s="92">
        <v>0</v>
      </c>
      <c r="AS425" s="92">
        <v>0</v>
      </c>
      <c r="AT425" s="92">
        <v>0</v>
      </c>
      <c r="AU425" s="92">
        <v>0</v>
      </c>
      <c r="AV425" s="92">
        <v>0</v>
      </c>
      <c r="AW425" s="93">
        <v>0</v>
      </c>
      <c r="AX425" s="93">
        <v>0</v>
      </c>
      <c r="AY425" s="93">
        <v>0</v>
      </c>
      <c r="AZ425" s="93">
        <v>0</v>
      </c>
      <c r="BA425" s="93">
        <v>0</v>
      </c>
      <c r="BB425" s="93">
        <v>0</v>
      </c>
      <c r="BC425" s="153">
        <v>21</v>
      </c>
      <c r="BD425" s="153">
        <v>134</v>
      </c>
    </row>
    <row r="426" spans="1:56" x14ac:dyDescent="0.25">
      <c r="A426" s="9">
        <v>41889</v>
      </c>
      <c r="B426" s="149" t="s">
        <v>78</v>
      </c>
      <c r="C426" s="149" t="s">
        <v>86</v>
      </c>
      <c r="D426" s="150" t="s">
        <v>118</v>
      </c>
      <c r="E426" s="153">
        <v>33</v>
      </c>
      <c r="F426" s="153">
        <v>104</v>
      </c>
      <c r="G426" s="264">
        <v>66.425193786621094</v>
      </c>
      <c r="H426" s="264">
        <v>0.120899997651577</v>
      </c>
      <c r="I426" s="264">
        <v>62000.2578125</v>
      </c>
      <c r="J426" s="92">
        <v>0</v>
      </c>
      <c r="K426" s="153">
        <v>72340</v>
      </c>
      <c r="L426" s="264">
        <v>101.12800598144531</v>
      </c>
      <c r="M426" s="153">
        <v>65281</v>
      </c>
      <c r="N426" s="264">
        <v>0</v>
      </c>
      <c r="O426" s="153">
        <v>6322</v>
      </c>
      <c r="P426" s="264">
        <v>0</v>
      </c>
      <c r="Q426" s="153">
        <v>11298</v>
      </c>
      <c r="R426" s="264">
        <v>99.97344970703125</v>
      </c>
      <c r="S426" s="153">
        <v>43366</v>
      </c>
      <c r="T426" s="264">
        <v>99.967720031738281</v>
      </c>
      <c r="U426" s="264">
        <v>99.857643127441406</v>
      </c>
      <c r="V426" s="264">
        <v>99.857536315917969</v>
      </c>
      <c r="W426" s="264">
        <v>99.831130981445313</v>
      </c>
      <c r="X426" s="264">
        <v>99.825302124023437</v>
      </c>
      <c r="Y426" s="153">
        <v>78919</v>
      </c>
      <c r="Z426" s="264">
        <v>99.887229919433594</v>
      </c>
      <c r="AA426" s="153">
        <v>13171</v>
      </c>
      <c r="AB426" s="264">
        <v>99.863334655761719</v>
      </c>
      <c r="AC426" s="153">
        <v>6296</v>
      </c>
      <c r="AD426" s="264">
        <v>0.22236341238021851</v>
      </c>
      <c r="AE426" s="153">
        <v>444</v>
      </c>
      <c r="AF426" s="264">
        <v>96.171173095703125</v>
      </c>
      <c r="AG426" s="153">
        <v>64995</v>
      </c>
      <c r="AH426" s="264">
        <v>0.14616508781909943</v>
      </c>
      <c r="AI426" s="153">
        <v>577</v>
      </c>
      <c r="AJ426" s="264">
        <v>94.62738037109375</v>
      </c>
      <c r="AK426" s="264">
        <v>1.8773455619812012</v>
      </c>
      <c r="AL426" s="264">
        <v>6.0275010764598846E-2</v>
      </c>
      <c r="AM426" s="264">
        <v>0</v>
      </c>
      <c r="AN426" s="264">
        <v>0</v>
      </c>
      <c r="AO426" s="92">
        <v>0</v>
      </c>
      <c r="AP426" s="92">
        <v>0</v>
      </c>
      <c r="AQ426" s="92">
        <v>0</v>
      </c>
      <c r="AR426" s="92">
        <v>0</v>
      </c>
      <c r="AS426" s="92">
        <v>0</v>
      </c>
      <c r="AT426" s="92">
        <v>0</v>
      </c>
      <c r="AU426" s="92">
        <v>0</v>
      </c>
      <c r="AV426" s="92">
        <v>0</v>
      </c>
      <c r="AW426" s="93">
        <v>0</v>
      </c>
      <c r="AX426" s="93">
        <v>0</v>
      </c>
      <c r="AY426" s="93">
        <v>0</v>
      </c>
      <c r="AZ426" s="93">
        <v>0</v>
      </c>
      <c r="BA426" s="93">
        <v>0</v>
      </c>
      <c r="BB426" s="93">
        <v>0</v>
      </c>
      <c r="BC426" s="153">
        <v>11</v>
      </c>
      <c r="BD426" s="153">
        <v>103</v>
      </c>
    </row>
    <row r="427" spans="1:56" x14ac:dyDescent="0.25">
      <c r="A427" s="9">
        <v>41889</v>
      </c>
      <c r="B427" s="149" t="s">
        <v>79</v>
      </c>
      <c r="C427" s="149" t="s">
        <v>86</v>
      </c>
      <c r="D427" s="150" t="s">
        <v>119</v>
      </c>
      <c r="E427" s="153">
        <v>77</v>
      </c>
      <c r="F427" s="153">
        <v>261</v>
      </c>
      <c r="G427" s="264">
        <v>62.691520690917969</v>
      </c>
      <c r="H427" s="264">
        <v>1.249999925494194E-2</v>
      </c>
      <c r="I427" s="264">
        <v>158152.09375</v>
      </c>
      <c r="J427" s="92">
        <v>0</v>
      </c>
      <c r="K427" s="153">
        <v>63378</v>
      </c>
      <c r="L427" s="264">
        <v>89.898704528808594</v>
      </c>
      <c r="M427" s="153">
        <v>153010</v>
      </c>
      <c r="N427" s="264">
        <v>0</v>
      </c>
      <c r="O427" s="153">
        <v>4835</v>
      </c>
      <c r="P427" s="264">
        <v>0</v>
      </c>
      <c r="Q427" s="153">
        <v>13174</v>
      </c>
      <c r="R427" s="264">
        <v>99.886138916015625</v>
      </c>
      <c r="S427" s="153">
        <v>93301</v>
      </c>
      <c r="T427" s="264">
        <v>99.920684814453125</v>
      </c>
      <c r="U427" s="264">
        <v>99.689765930175781</v>
      </c>
      <c r="V427" s="264">
        <v>99.708518981933594</v>
      </c>
      <c r="W427" s="264">
        <v>99.576255798339844</v>
      </c>
      <c r="X427" s="264">
        <v>99.629432678222656</v>
      </c>
      <c r="Y427" s="153">
        <v>175635</v>
      </c>
      <c r="Z427" s="264">
        <v>99.904350280761719</v>
      </c>
      <c r="AA427" s="153">
        <v>36776</v>
      </c>
      <c r="AB427" s="264">
        <v>99.915702819824219</v>
      </c>
      <c r="AC427" s="153">
        <v>4858</v>
      </c>
      <c r="AD427" s="264">
        <v>0.24701523780822754</v>
      </c>
      <c r="AE427" s="153">
        <v>324</v>
      </c>
      <c r="AF427" s="264">
        <v>99.691360473632813</v>
      </c>
      <c r="AG427" s="153">
        <v>152823</v>
      </c>
      <c r="AH427" s="264">
        <v>0.1118941530585289</v>
      </c>
      <c r="AI427" s="153">
        <v>1404</v>
      </c>
      <c r="AJ427" s="264">
        <v>95.868942260742188</v>
      </c>
      <c r="AK427" s="264">
        <v>1.5197479724884033</v>
      </c>
      <c r="AL427" s="264">
        <v>6.6433340311050415E-2</v>
      </c>
      <c r="AM427" s="264">
        <v>0</v>
      </c>
      <c r="AN427" s="264">
        <v>0</v>
      </c>
      <c r="AO427" s="92">
        <v>0</v>
      </c>
      <c r="AP427" s="92">
        <v>0</v>
      </c>
      <c r="AQ427" s="92">
        <v>0</v>
      </c>
      <c r="AR427" s="92">
        <v>0</v>
      </c>
      <c r="AS427" s="92">
        <v>0</v>
      </c>
      <c r="AT427" s="92">
        <v>0</v>
      </c>
      <c r="AU427" s="92">
        <v>0</v>
      </c>
      <c r="AV427" s="92">
        <v>0</v>
      </c>
      <c r="AW427" s="93">
        <v>0</v>
      </c>
      <c r="AX427" s="93">
        <v>0</v>
      </c>
      <c r="AY427" s="93">
        <v>0</v>
      </c>
      <c r="AZ427" s="93">
        <v>0</v>
      </c>
      <c r="BA427" s="93">
        <v>0</v>
      </c>
      <c r="BB427" s="93">
        <v>0</v>
      </c>
      <c r="BC427" s="153">
        <v>43</v>
      </c>
      <c r="BD427" s="153">
        <v>252</v>
      </c>
    </row>
    <row r="428" spans="1:56" x14ac:dyDescent="0.25">
      <c r="A428" s="9">
        <v>41889</v>
      </c>
      <c r="B428" s="149" t="s">
        <v>80</v>
      </c>
      <c r="C428" s="149" t="s">
        <v>86</v>
      </c>
      <c r="D428" s="150" t="s">
        <v>119</v>
      </c>
      <c r="E428" s="153">
        <v>57</v>
      </c>
      <c r="F428" s="153">
        <v>180</v>
      </c>
      <c r="G428" s="264">
        <v>45.375396728515625</v>
      </c>
      <c r="H428" s="264">
        <v>0.10419999808073044</v>
      </c>
      <c r="I428" s="264">
        <v>112382.7578125</v>
      </c>
      <c r="J428" s="92">
        <v>0</v>
      </c>
      <c r="K428" s="153">
        <v>43394</v>
      </c>
      <c r="L428" s="264">
        <v>86.482002258300781</v>
      </c>
      <c r="M428" s="153">
        <v>94944</v>
      </c>
      <c r="N428" s="264">
        <v>0</v>
      </c>
      <c r="O428" s="153">
        <v>3396</v>
      </c>
      <c r="P428" s="264">
        <v>0</v>
      </c>
      <c r="Q428" s="153">
        <v>6791</v>
      </c>
      <c r="R428" s="264">
        <v>99.838020324707031</v>
      </c>
      <c r="S428" s="153">
        <v>55362</v>
      </c>
      <c r="T428" s="264">
        <v>99.965682983398438</v>
      </c>
      <c r="U428" s="264">
        <v>99.705535888671875</v>
      </c>
      <c r="V428" s="264">
        <v>99.852546691894531</v>
      </c>
      <c r="W428" s="264">
        <v>99.544036865234375</v>
      </c>
      <c r="X428" s="264">
        <v>99.818283081054688</v>
      </c>
      <c r="Y428" s="153">
        <v>95748</v>
      </c>
      <c r="Z428" s="264">
        <v>99.880935668945313</v>
      </c>
      <c r="AA428" s="153">
        <v>19310</v>
      </c>
      <c r="AB428" s="264">
        <v>99.844642639160156</v>
      </c>
      <c r="AC428" s="153">
        <v>3410</v>
      </c>
      <c r="AD428" s="264">
        <v>0.38123166561126709</v>
      </c>
      <c r="AE428" s="153">
        <v>172</v>
      </c>
      <c r="AF428" s="264">
        <v>98.837211608886719</v>
      </c>
      <c r="AG428" s="153">
        <v>94645</v>
      </c>
      <c r="AH428" s="264">
        <v>0.15531723201274872</v>
      </c>
      <c r="AI428" s="153">
        <v>899</v>
      </c>
      <c r="AJ428" s="264">
        <v>97.330368041992188</v>
      </c>
      <c r="AK428" s="264">
        <v>1.7822654247283936</v>
      </c>
      <c r="AL428" s="264">
        <v>6.7330554127693176E-2</v>
      </c>
      <c r="AM428" s="264">
        <v>0</v>
      </c>
      <c r="AN428" s="264">
        <v>0</v>
      </c>
      <c r="AO428" s="92">
        <v>0</v>
      </c>
      <c r="AP428" s="92">
        <v>0</v>
      </c>
      <c r="AQ428" s="92">
        <v>0</v>
      </c>
      <c r="AR428" s="92">
        <v>0</v>
      </c>
      <c r="AS428" s="92">
        <v>0</v>
      </c>
      <c r="AT428" s="92">
        <v>0</v>
      </c>
      <c r="AU428" s="92">
        <v>0</v>
      </c>
      <c r="AV428" s="92">
        <v>0</v>
      </c>
      <c r="AW428" s="93">
        <v>0</v>
      </c>
      <c r="AX428" s="93">
        <v>0</v>
      </c>
      <c r="AY428" s="93">
        <v>0</v>
      </c>
      <c r="AZ428" s="93">
        <v>0</v>
      </c>
      <c r="BA428" s="93">
        <v>0</v>
      </c>
      <c r="BB428" s="93">
        <v>0</v>
      </c>
      <c r="BC428" s="153">
        <v>21</v>
      </c>
      <c r="BD428" s="153">
        <v>178</v>
      </c>
    </row>
    <row r="429" spans="1:56" x14ac:dyDescent="0.25">
      <c r="A429" s="9">
        <v>41889</v>
      </c>
      <c r="B429" s="149" t="s">
        <v>81</v>
      </c>
      <c r="C429" s="149" t="s">
        <v>86</v>
      </c>
      <c r="D429" s="150" t="s">
        <v>119</v>
      </c>
      <c r="E429" s="153">
        <v>40</v>
      </c>
      <c r="F429" s="153">
        <v>134</v>
      </c>
      <c r="G429" s="264">
        <v>37.237907409667969</v>
      </c>
      <c r="H429" s="264">
        <v>0.12919999659061432</v>
      </c>
      <c r="I429" s="264">
        <v>93191.21875</v>
      </c>
      <c r="J429" s="92">
        <v>0</v>
      </c>
      <c r="K429" s="153">
        <v>100395</v>
      </c>
      <c r="L429" s="264">
        <v>88.166740417480469</v>
      </c>
      <c r="M429" s="153">
        <v>61859</v>
      </c>
      <c r="N429" s="264">
        <v>0</v>
      </c>
      <c r="O429" s="153">
        <v>3133</v>
      </c>
      <c r="P429" s="264">
        <v>0</v>
      </c>
      <c r="Q429" s="153">
        <v>7231</v>
      </c>
      <c r="R429" s="264">
        <v>99.958511352539063</v>
      </c>
      <c r="S429" s="153">
        <v>43473</v>
      </c>
      <c r="T429" s="264">
        <v>99.96319580078125</v>
      </c>
      <c r="U429" s="264">
        <v>99.872329711914063</v>
      </c>
      <c r="V429" s="264">
        <v>99.825408935546875</v>
      </c>
      <c r="W429" s="264">
        <v>99.830894470214844</v>
      </c>
      <c r="X429" s="264">
        <v>99.788665771484375</v>
      </c>
      <c r="Y429" s="153">
        <v>81998</v>
      </c>
      <c r="Z429" s="264">
        <v>99.8707275390625</v>
      </c>
      <c r="AA429" s="153">
        <v>17180</v>
      </c>
      <c r="AB429" s="264">
        <v>99.895225524902344</v>
      </c>
      <c r="AC429" s="153">
        <v>3163</v>
      </c>
      <c r="AD429" s="264">
        <v>0.12646222114562988</v>
      </c>
      <c r="AE429" s="153">
        <v>212</v>
      </c>
      <c r="AF429" s="264">
        <v>99.056602478027344</v>
      </c>
      <c r="AG429" s="153">
        <v>61482</v>
      </c>
      <c r="AH429" s="264">
        <v>0.1431313157081604</v>
      </c>
      <c r="AI429" s="153">
        <v>755</v>
      </c>
      <c r="AJ429" s="264">
        <v>93.90728759765625</v>
      </c>
      <c r="AK429" s="264">
        <v>1.2874512672424316</v>
      </c>
      <c r="AL429" s="264">
        <v>6.9199979305267334E-2</v>
      </c>
      <c r="AM429" s="264">
        <v>0</v>
      </c>
      <c r="AN429" s="264">
        <v>0</v>
      </c>
      <c r="AO429" s="92">
        <v>0</v>
      </c>
      <c r="AP429" s="92">
        <v>0</v>
      </c>
      <c r="AQ429" s="92">
        <v>0</v>
      </c>
      <c r="AR429" s="92">
        <v>0</v>
      </c>
      <c r="AS429" s="92">
        <v>0</v>
      </c>
      <c r="AT429" s="92">
        <v>0</v>
      </c>
      <c r="AU429" s="92">
        <v>0</v>
      </c>
      <c r="AV429" s="92">
        <v>0</v>
      </c>
      <c r="AW429" s="93">
        <v>0</v>
      </c>
      <c r="AX429" s="93">
        <v>0</v>
      </c>
      <c r="AY429" s="93">
        <v>0</v>
      </c>
      <c r="AZ429" s="93">
        <v>0</v>
      </c>
      <c r="BA429" s="93">
        <v>0</v>
      </c>
      <c r="BB429" s="93">
        <v>0</v>
      </c>
      <c r="BC429" s="153">
        <v>16</v>
      </c>
      <c r="BD429" s="153">
        <v>131</v>
      </c>
    </row>
    <row r="430" spans="1:56" x14ac:dyDescent="0.25">
      <c r="A430" s="9">
        <v>41889</v>
      </c>
      <c r="B430" s="149" t="s">
        <v>125</v>
      </c>
      <c r="C430" s="149" t="s">
        <v>86</v>
      </c>
      <c r="D430" s="150" t="s">
        <v>119</v>
      </c>
      <c r="E430" s="153">
        <v>16</v>
      </c>
      <c r="F430" s="153">
        <v>58</v>
      </c>
      <c r="G430" s="264">
        <v>39.033100128173828</v>
      </c>
      <c r="H430" s="264">
        <v>0.31660002470016479</v>
      </c>
      <c r="I430" s="264">
        <v>38533.125</v>
      </c>
      <c r="J430" s="92">
        <v>0</v>
      </c>
      <c r="K430" s="153">
        <v>100395</v>
      </c>
      <c r="L430" s="264">
        <v>88.166740417480469</v>
      </c>
      <c r="M430" s="153">
        <v>45962</v>
      </c>
      <c r="N430" s="264">
        <v>0</v>
      </c>
      <c r="O430" s="153">
        <v>4143</v>
      </c>
      <c r="P430" s="264">
        <v>0</v>
      </c>
      <c r="Q430" s="153">
        <v>9761</v>
      </c>
      <c r="R430" s="264">
        <v>99.467269897460938</v>
      </c>
      <c r="S430" s="153">
        <v>34208</v>
      </c>
      <c r="T430" s="264">
        <v>99.74859619140625</v>
      </c>
      <c r="U430" s="264">
        <v>99.734489440917969</v>
      </c>
      <c r="V430" s="264">
        <v>99.669288635253906</v>
      </c>
      <c r="W430" s="264">
        <v>99.203170776367188</v>
      </c>
      <c r="X430" s="264">
        <v>99.418716430664063</v>
      </c>
      <c r="Y430" s="153">
        <v>49019</v>
      </c>
      <c r="Z430" s="264">
        <v>99.91839599609375</v>
      </c>
      <c r="AA430" s="153">
        <v>9590</v>
      </c>
      <c r="AB430" s="264">
        <v>99.833160400390625</v>
      </c>
      <c r="AC430" s="153">
        <v>4164</v>
      </c>
      <c r="AD430" s="264">
        <v>0.19212296605110168</v>
      </c>
      <c r="AE430" s="153">
        <v>320</v>
      </c>
      <c r="AF430" s="264">
        <v>99.0625</v>
      </c>
      <c r="AG430" s="153">
        <v>45607</v>
      </c>
      <c r="AH430" s="264">
        <v>0.13813668489456177</v>
      </c>
      <c r="AI430" s="153">
        <v>636</v>
      </c>
      <c r="AJ430" s="264">
        <v>94.811317443847656</v>
      </c>
      <c r="AK430" s="264">
        <v>1.5192433595657349</v>
      </c>
      <c r="AL430" s="264">
        <v>4.7693103551864624E-2</v>
      </c>
      <c r="AM430" s="264">
        <v>0</v>
      </c>
      <c r="AN430" s="264">
        <v>0</v>
      </c>
      <c r="AO430" s="92">
        <v>0</v>
      </c>
      <c r="AP430" s="92">
        <v>0</v>
      </c>
      <c r="AQ430" s="92">
        <v>0</v>
      </c>
      <c r="AR430" s="92">
        <v>0</v>
      </c>
      <c r="AS430" s="92">
        <v>0</v>
      </c>
      <c r="AT430" s="92">
        <v>0</v>
      </c>
      <c r="AU430" s="92">
        <v>0</v>
      </c>
      <c r="AV430" s="92">
        <v>0</v>
      </c>
      <c r="AW430" s="93">
        <v>0</v>
      </c>
      <c r="AX430" s="93">
        <v>0</v>
      </c>
      <c r="AY430" s="93">
        <v>0</v>
      </c>
      <c r="AZ430" s="93">
        <v>0</v>
      </c>
      <c r="BA430" s="93">
        <v>0</v>
      </c>
      <c r="BB430" s="93">
        <v>0</v>
      </c>
      <c r="BC430" s="153">
        <v>7</v>
      </c>
      <c r="BD430" s="153">
        <v>58</v>
      </c>
    </row>
    <row r="431" spans="1:56" x14ac:dyDescent="0.25">
      <c r="A431" s="9">
        <v>41889</v>
      </c>
      <c r="B431" s="151" t="s">
        <v>82</v>
      </c>
      <c r="C431" s="151" t="s">
        <v>86</v>
      </c>
      <c r="D431" s="152" t="s">
        <v>120</v>
      </c>
      <c r="E431" s="160">
        <v>51</v>
      </c>
      <c r="F431" s="160">
        <v>165</v>
      </c>
      <c r="G431" s="266">
        <v>45.691608428955078</v>
      </c>
      <c r="H431" s="266">
        <v>2.0800000056624413E-2</v>
      </c>
      <c r="I431" s="266">
        <v>93211.171875</v>
      </c>
      <c r="J431" s="157">
        <v>0</v>
      </c>
      <c r="K431" s="160">
        <v>48576</v>
      </c>
      <c r="L431" s="266">
        <v>85.986907958984375</v>
      </c>
      <c r="M431" s="160">
        <v>60549</v>
      </c>
      <c r="N431" s="266">
        <v>0</v>
      </c>
      <c r="O431" s="160">
        <v>4882</v>
      </c>
      <c r="P431" s="266">
        <v>0</v>
      </c>
      <c r="Q431" s="160">
        <v>9567</v>
      </c>
      <c r="R431" s="266">
        <v>99.864112854003906</v>
      </c>
      <c r="S431" s="160">
        <v>43032</v>
      </c>
      <c r="T431" s="266">
        <v>99.7490234375</v>
      </c>
      <c r="U431" s="266">
        <v>99.877098083496094</v>
      </c>
      <c r="V431" s="266">
        <v>99.907516479492187</v>
      </c>
      <c r="W431" s="266">
        <v>99.741378784179687</v>
      </c>
      <c r="X431" s="266">
        <v>99.656768798828125</v>
      </c>
      <c r="Y431" s="160">
        <v>60669</v>
      </c>
      <c r="Z431" s="266">
        <v>99.886268615722656</v>
      </c>
      <c r="AA431" s="160">
        <v>12380</v>
      </c>
      <c r="AB431" s="266">
        <v>99.636512756347656</v>
      </c>
      <c r="AC431" s="160">
        <v>4845</v>
      </c>
      <c r="AD431" s="266">
        <v>0.18575851619243622</v>
      </c>
      <c r="AE431" s="160">
        <v>350</v>
      </c>
      <c r="AF431" s="266">
        <v>98.571426391601563</v>
      </c>
      <c r="AG431" s="160">
        <v>60853</v>
      </c>
      <c r="AH431" s="266">
        <v>0.33687740564346313</v>
      </c>
      <c r="AI431" s="160">
        <v>912</v>
      </c>
      <c r="AJ431" s="266">
        <v>95.504386901855469</v>
      </c>
      <c r="AK431" s="266">
        <v>1.9125875234603882</v>
      </c>
      <c r="AL431" s="266">
        <v>6.8201236426830292E-2</v>
      </c>
      <c r="AM431" s="266">
        <v>0</v>
      </c>
      <c r="AN431" s="266">
        <v>0</v>
      </c>
      <c r="AO431" s="157">
        <v>0</v>
      </c>
      <c r="AP431" s="157">
        <v>0</v>
      </c>
      <c r="AQ431" s="157">
        <v>0</v>
      </c>
      <c r="AR431" s="157">
        <v>0</v>
      </c>
      <c r="AS431" s="157">
        <v>0</v>
      </c>
      <c r="AT431" s="157">
        <v>0</v>
      </c>
      <c r="AU431" s="157">
        <v>0</v>
      </c>
      <c r="AV431" s="157">
        <v>0</v>
      </c>
      <c r="AW431" s="159">
        <v>0</v>
      </c>
      <c r="AX431" s="159">
        <v>0</v>
      </c>
      <c r="AY431" s="159">
        <v>1</v>
      </c>
      <c r="AZ431" s="159">
        <v>1</v>
      </c>
      <c r="BA431" s="159">
        <v>0</v>
      </c>
      <c r="BB431" s="159">
        <v>0</v>
      </c>
      <c r="BC431" s="160">
        <v>18</v>
      </c>
      <c r="BD431" s="160">
        <v>162</v>
      </c>
    </row>
    <row r="432" spans="1:56" x14ac:dyDescent="0.25">
      <c r="A432" s="9">
        <v>41889</v>
      </c>
      <c r="B432" s="151" t="s">
        <v>83</v>
      </c>
      <c r="C432" s="151" t="s">
        <v>86</v>
      </c>
      <c r="D432" s="152" t="s">
        <v>120</v>
      </c>
      <c r="E432" s="160">
        <v>46</v>
      </c>
      <c r="F432" s="160">
        <v>140</v>
      </c>
      <c r="G432" s="266">
        <v>21.424995422363281</v>
      </c>
      <c r="H432" s="266">
        <v>0.43329998850822449</v>
      </c>
      <c r="I432" s="266">
        <v>84141.8203125</v>
      </c>
      <c r="J432" s="157">
        <v>0</v>
      </c>
      <c r="K432" s="160">
        <v>25662</v>
      </c>
      <c r="L432" s="266">
        <v>75.8553466796875</v>
      </c>
      <c r="M432" s="160">
        <v>153570</v>
      </c>
      <c r="N432" s="266">
        <v>0</v>
      </c>
      <c r="O432" s="160">
        <v>3938</v>
      </c>
      <c r="P432" s="266">
        <v>0</v>
      </c>
      <c r="Q432" s="160">
        <v>3997</v>
      </c>
      <c r="R432" s="266">
        <v>99.949958801269531</v>
      </c>
      <c r="S432" s="160">
        <v>27540</v>
      </c>
      <c r="T432" s="266">
        <v>99.905593872070312</v>
      </c>
      <c r="U432" s="266">
        <v>99.816398620605469</v>
      </c>
      <c r="V432" s="266">
        <v>99.803176879882813</v>
      </c>
      <c r="W432" s="266">
        <v>99.766448974609375</v>
      </c>
      <c r="X432" s="266">
        <v>99.708953857421875</v>
      </c>
      <c r="Y432" s="160">
        <v>46173</v>
      </c>
      <c r="Z432" s="266">
        <v>99.92852783203125</v>
      </c>
      <c r="AA432" s="160">
        <v>12195</v>
      </c>
      <c r="AB432" s="266">
        <v>99.83599853515625</v>
      </c>
      <c r="AC432" s="160">
        <v>1636</v>
      </c>
      <c r="AD432" s="266">
        <v>0.48899754881858826</v>
      </c>
      <c r="AE432" s="160">
        <v>136</v>
      </c>
      <c r="AF432" s="266">
        <v>98.529411315917969</v>
      </c>
      <c r="AG432" s="160">
        <v>46824</v>
      </c>
      <c r="AH432" s="266">
        <v>0.20502306520938873</v>
      </c>
      <c r="AI432" s="160">
        <v>299</v>
      </c>
      <c r="AJ432" s="266">
        <v>98.3277587890625</v>
      </c>
      <c r="AK432" s="266">
        <v>1.6167227029800415</v>
      </c>
      <c r="AL432" s="266">
        <v>6.7834280431270599E-2</v>
      </c>
      <c r="AM432" s="266">
        <v>0</v>
      </c>
      <c r="AN432" s="266">
        <v>0</v>
      </c>
      <c r="AO432" s="157">
        <v>0</v>
      </c>
      <c r="AP432" s="157">
        <v>0</v>
      </c>
      <c r="AQ432" s="157">
        <v>0</v>
      </c>
      <c r="AR432" s="157">
        <v>0</v>
      </c>
      <c r="AS432" s="157">
        <v>0</v>
      </c>
      <c r="AT432" s="157">
        <v>0</v>
      </c>
      <c r="AU432" s="157">
        <v>0</v>
      </c>
      <c r="AV432" s="157">
        <v>0</v>
      </c>
      <c r="AW432" s="159">
        <v>0</v>
      </c>
      <c r="AX432" s="159">
        <v>0</v>
      </c>
      <c r="AY432" s="159">
        <v>0</v>
      </c>
      <c r="AZ432" s="159">
        <v>0</v>
      </c>
      <c r="BA432" s="159">
        <v>0</v>
      </c>
      <c r="BB432" s="159">
        <v>0</v>
      </c>
      <c r="BC432" s="160">
        <v>23</v>
      </c>
      <c r="BD432" s="160">
        <v>137</v>
      </c>
    </row>
    <row r="433" spans="1:56" x14ac:dyDescent="0.25">
      <c r="A433" s="9">
        <v>41889</v>
      </c>
      <c r="B433" s="117" t="s">
        <v>85</v>
      </c>
      <c r="C433" s="117" t="s">
        <v>86</v>
      </c>
      <c r="D433" s="121">
        <v>3</v>
      </c>
      <c r="E433" s="89">
        <v>133</v>
      </c>
      <c r="F433" s="89">
        <v>430</v>
      </c>
      <c r="G433" s="263">
        <v>46.246814727783203</v>
      </c>
      <c r="H433" s="263">
        <v>8.2999998703598976E-3</v>
      </c>
      <c r="I433" s="263">
        <v>316748.96875</v>
      </c>
      <c r="J433" s="88">
        <v>0</v>
      </c>
      <c r="K433" s="89">
        <v>39429</v>
      </c>
      <c r="L433" s="263">
        <v>114.05310821533203</v>
      </c>
      <c r="M433" s="124">
        <v>151924</v>
      </c>
      <c r="N433" s="248">
        <v>0</v>
      </c>
      <c r="O433" s="124">
        <v>3354</v>
      </c>
      <c r="P433" s="248">
        <v>0</v>
      </c>
      <c r="Q433" s="124">
        <v>10670</v>
      </c>
      <c r="R433" s="248">
        <v>99.887535095214844</v>
      </c>
      <c r="S433" s="124">
        <v>100362</v>
      </c>
      <c r="T433" s="248">
        <v>99.895378112792969</v>
      </c>
      <c r="U433" s="248">
        <v>99.94036865234375</v>
      </c>
      <c r="V433" s="248">
        <v>99.902580261230469</v>
      </c>
      <c r="W433" s="248">
        <v>99.827972412109375</v>
      </c>
      <c r="X433" s="248">
        <v>99.798057556152344</v>
      </c>
      <c r="Y433" s="124">
        <v>228788</v>
      </c>
      <c r="Z433" s="248">
        <v>99.868438720703125</v>
      </c>
      <c r="AA433" s="124">
        <v>45670</v>
      </c>
      <c r="AB433" s="248">
        <v>99.724105834960937</v>
      </c>
      <c r="AC433" s="124">
        <v>3390</v>
      </c>
      <c r="AD433" s="248">
        <v>0.35398229956626892</v>
      </c>
      <c r="AE433" s="124">
        <v>234</v>
      </c>
      <c r="AF433" s="248">
        <v>99.145301818847656</v>
      </c>
      <c r="AG433" s="124">
        <v>152532</v>
      </c>
      <c r="AH433" s="248">
        <v>0.25568404793739319</v>
      </c>
      <c r="AI433" s="124">
        <v>863</v>
      </c>
      <c r="AJ433" s="248">
        <v>92.352256774902344</v>
      </c>
      <c r="AK433" s="248">
        <v>1.362934947013855</v>
      </c>
      <c r="AL433" s="248">
        <v>6.519000232219696E-2</v>
      </c>
      <c r="AM433" s="269">
        <v>0</v>
      </c>
      <c r="AN433" s="269">
        <v>0</v>
      </c>
      <c r="AO433" s="119">
        <v>0</v>
      </c>
      <c r="AP433" s="119">
        <v>0</v>
      </c>
      <c r="AQ433" s="119">
        <v>0</v>
      </c>
      <c r="AR433" s="119">
        <v>0</v>
      </c>
      <c r="AS433" s="119">
        <v>0</v>
      </c>
      <c r="AT433" s="119">
        <v>0</v>
      </c>
      <c r="AU433" s="119">
        <v>0</v>
      </c>
      <c r="AV433" s="119">
        <v>0</v>
      </c>
      <c r="AW433" s="124">
        <v>0</v>
      </c>
      <c r="AX433" s="124">
        <v>0</v>
      </c>
      <c r="AY433" s="124">
        <v>0</v>
      </c>
      <c r="AZ433" s="124">
        <v>0</v>
      </c>
      <c r="BA433" s="124">
        <v>0</v>
      </c>
      <c r="BB433" s="124">
        <v>0</v>
      </c>
      <c r="BC433" s="124">
        <v>60</v>
      </c>
      <c r="BD433" s="124">
        <v>422</v>
      </c>
    </row>
    <row r="434" spans="1:56" x14ac:dyDescent="0.25">
      <c r="A434" s="9">
        <v>41889</v>
      </c>
      <c r="B434" s="118" t="s">
        <v>84</v>
      </c>
      <c r="C434" s="118" t="s">
        <v>87</v>
      </c>
      <c r="D434" s="122">
        <v>2</v>
      </c>
      <c r="E434" s="153">
        <v>194</v>
      </c>
      <c r="F434" s="153">
        <v>581</v>
      </c>
      <c r="G434" s="264">
        <v>52.809999999999995</v>
      </c>
      <c r="H434" s="264">
        <v>0</v>
      </c>
      <c r="I434" s="264">
        <v>570295.83859950001</v>
      </c>
      <c r="J434" s="91">
        <v>65535</v>
      </c>
      <c r="K434" s="153">
        <v>95947</v>
      </c>
      <c r="L434" s="264">
        <v>87.766159057617188</v>
      </c>
      <c r="M434" s="133">
        <v>304739</v>
      </c>
      <c r="N434" s="267">
        <v>0</v>
      </c>
      <c r="O434" s="133">
        <v>3531</v>
      </c>
      <c r="P434" s="267">
        <v>0</v>
      </c>
      <c r="Q434" s="133">
        <v>3088</v>
      </c>
      <c r="R434" s="267">
        <v>99.935233160621763</v>
      </c>
      <c r="S434" s="133">
        <v>237426</v>
      </c>
      <c r="T434" s="267">
        <v>99.974728968183769</v>
      </c>
      <c r="U434" s="267">
        <v>99.830076465590494</v>
      </c>
      <c r="V434" s="267">
        <v>99.879897223525703</v>
      </c>
      <c r="W434" s="267">
        <v>99.765419680314864</v>
      </c>
      <c r="X434" s="267">
        <v>99.854656542920324</v>
      </c>
      <c r="Y434" s="133">
        <v>1080350</v>
      </c>
      <c r="Z434" s="267">
        <v>99.882075253390099</v>
      </c>
      <c r="AA434" s="133">
        <v>647</v>
      </c>
      <c r="AB434" s="267">
        <v>88.871715610510051</v>
      </c>
      <c r="AC434" s="133">
        <v>3060</v>
      </c>
      <c r="AD434" s="267">
        <v>0.29411764705882354</v>
      </c>
      <c r="AE434" s="133">
        <v>468</v>
      </c>
      <c r="AF434" s="267">
        <v>98.504273504273513</v>
      </c>
      <c r="AG434" s="133">
        <v>302360</v>
      </c>
      <c r="AH434" s="267">
        <v>0.14089165233496495</v>
      </c>
      <c r="AI434" s="133">
        <v>1018</v>
      </c>
      <c r="AJ434" s="267">
        <v>96.463654223968561</v>
      </c>
      <c r="AK434" s="267">
        <v>3.521781545784834</v>
      </c>
      <c r="AL434" s="267">
        <v>0.34459459459459457</v>
      </c>
      <c r="AM434" s="270">
        <v>0</v>
      </c>
      <c r="AN434" s="270">
        <v>0</v>
      </c>
      <c r="AO434" s="120">
        <v>0</v>
      </c>
      <c r="AP434" s="120">
        <v>0</v>
      </c>
      <c r="AQ434" s="120">
        <v>0</v>
      </c>
      <c r="AR434" s="120">
        <v>0</v>
      </c>
      <c r="AS434" s="120">
        <v>0</v>
      </c>
      <c r="AT434" s="120">
        <v>0</v>
      </c>
      <c r="AU434" s="120">
        <v>0</v>
      </c>
      <c r="AV434" s="120">
        <v>0</v>
      </c>
      <c r="AW434" s="133">
        <v>0</v>
      </c>
      <c r="AX434" s="133">
        <v>0</v>
      </c>
      <c r="AY434" s="133">
        <v>0</v>
      </c>
      <c r="AZ434" s="133">
        <v>0</v>
      </c>
      <c r="BA434" s="133">
        <v>0</v>
      </c>
      <c r="BB434" s="133">
        <v>0</v>
      </c>
      <c r="BC434" s="133">
        <v>1156</v>
      </c>
      <c r="BD434" s="133">
        <v>1704</v>
      </c>
    </row>
    <row r="435" spans="1:56" x14ac:dyDescent="0.25">
      <c r="A435" s="9">
        <v>41888</v>
      </c>
      <c r="B435" s="117" t="s">
        <v>17</v>
      </c>
      <c r="C435" s="117"/>
      <c r="D435" s="121">
        <v>4</v>
      </c>
      <c r="E435" s="89">
        <v>845</v>
      </c>
      <c r="F435" s="89">
        <v>2887</v>
      </c>
      <c r="G435" s="263">
        <v>838.40805107116705</v>
      </c>
      <c r="H435" s="263">
        <v>1.0060000202991068</v>
      </c>
      <c r="I435" s="263">
        <v>1914515.0278702499</v>
      </c>
      <c r="J435" s="88"/>
      <c r="K435" s="89">
        <v>1378064</v>
      </c>
      <c r="L435" s="263">
        <v>93.668799462851183</v>
      </c>
      <c r="M435" s="124">
        <v>1560735</v>
      </c>
      <c r="N435" s="248">
        <v>8.7779158541536201E-3</v>
      </c>
      <c r="O435" s="124">
        <v>77727</v>
      </c>
      <c r="P435" s="248">
        <v>1.5438649986149045E-2</v>
      </c>
      <c r="Q435" s="124">
        <v>143762</v>
      </c>
      <c r="R435" s="248">
        <v>99.269625414927148</v>
      </c>
      <c r="S435" s="124">
        <v>1030967</v>
      </c>
      <c r="T435" s="248">
        <v>99.656535660467796</v>
      </c>
      <c r="U435" s="248">
        <v>99.804392940803879</v>
      </c>
      <c r="V435" s="248">
        <v>99.815431705208894</v>
      </c>
      <c r="W435" s="248">
        <v>99.075447019978</v>
      </c>
      <c r="X435" s="248">
        <v>99.472601291951378</v>
      </c>
      <c r="Y435" s="124">
        <v>2475335</v>
      </c>
      <c r="Z435" s="248">
        <v>99.89193368815306</v>
      </c>
      <c r="AA435" s="124">
        <v>257630</v>
      </c>
      <c r="AB435" s="248">
        <v>99.740325374371537</v>
      </c>
      <c r="AC435" s="124">
        <v>75335</v>
      </c>
      <c r="AD435" s="248">
        <v>0.33317847565224928</v>
      </c>
      <c r="AE435" s="124">
        <v>5581</v>
      </c>
      <c r="AF435" s="248">
        <v>98.656154782258142</v>
      </c>
      <c r="AG435" s="124">
        <v>1444510</v>
      </c>
      <c r="AH435" s="248">
        <v>0.23412783761418302</v>
      </c>
      <c r="AI435" s="124">
        <v>14505</v>
      </c>
      <c r="AJ435" s="248">
        <v>95.491210207960521</v>
      </c>
      <c r="AK435" s="248">
        <v>1.7749307163500967</v>
      </c>
      <c r="AL435" s="248">
        <v>8.4699166385967584E-2</v>
      </c>
      <c r="AM435" s="269"/>
      <c r="AN435" s="269"/>
      <c r="AO435" s="119"/>
      <c r="AP435" s="119"/>
      <c r="AQ435" s="119"/>
      <c r="AR435" s="119"/>
      <c r="AS435" s="119"/>
      <c r="AT435" s="119"/>
      <c r="AU435" s="119"/>
      <c r="AV435" s="119"/>
      <c r="AW435" s="124">
        <v>0</v>
      </c>
      <c r="AX435" s="124">
        <v>0</v>
      </c>
      <c r="AY435" s="124">
        <v>1</v>
      </c>
      <c r="AZ435" s="124">
        <v>1</v>
      </c>
      <c r="BA435" s="124">
        <v>0</v>
      </c>
      <c r="BB435" s="124">
        <v>0</v>
      </c>
      <c r="BC435" s="124">
        <v>1475</v>
      </c>
      <c r="BD435" s="124">
        <v>3954</v>
      </c>
    </row>
    <row r="436" spans="1:56" x14ac:dyDescent="0.25">
      <c r="A436" s="9">
        <v>41888</v>
      </c>
      <c r="B436" s="118" t="s">
        <v>88</v>
      </c>
      <c r="C436" s="118"/>
      <c r="D436" s="122">
        <v>3</v>
      </c>
      <c r="E436" s="153">
        <v>651</v>
      </c>
      <c r="F436" s="153">
        <v>2306</v>
      </c>
      <c r="G436" s="264">
        <v>765.59805107116699</v>
      </c>
      <c r="H436" s="264">
        <v>0.99600002029910684</v>
      </c>
      <c r="I436" s="264">
        <v>1356298.76953125</v>
      </c>
      <c r="J436" s="91"/>
      <c r="K436" s="153">
        <v>1232491</v>
      </c>
      <c r="L436" s="264">
        <v>93.958577334426579</v>
      </c>
      <c r="M436" s="133">
        <v>1227244</v>
      </c>
      <c r="N436" s="267">
        <v>1.1163224673033602E-2</v>
      </c>
      <c r="O436" s="133">
        <v>73153</v>
      </c>
      <c r="P436" s="267">
        <v>1.6403974511959959E-2</v>
      </c>
      <c r="Q436" s="133">
        <v>139845</v>
      </c>
      <c r="R436" s="267">
        <v>99.25131316029001</v>
      </c>
      <c r="S436" s="133">
        <v>767219</v>
      </c>
      <c r="T436" s="267">
        <v>99.547195260108921</v>
      </c>
      <c r="U436" s="267">
        <v>99.800364306451726</v>
      </c>
      <c r="V436" s="267">
        <v>99.796240847320661</v>
      </c>
      <c r="W436" s="267">
        <v>99.053172112906708</v>
      </c>
      <c r="X436" s="267">
        <v>99.344358738530886</v>
      </c>
      <c r="Y436" s="133">
        <v>1310462</v>
      </c>
      <c r="Z436" s="267">
        <v>99.900111316439819</v>
      </c>
      <c r="AA436" s="133">
        <v>256964</v>
      </c>
      <c r="AB436" s="267">
        <v>99.787129816625452</v>
      </c>
      <c r="AC436" s="133">
        <v>71378</v>
      </c>
      <c r="AD436" s="267">
        <v>0.3432430225456331</v>
      </c>
      <c r="AE436" s="133">
        <v>4946</v>
      </c>
      <c r="AF436" s="267">
        <v>98.564496530485783</v>
      </c>
      <c r="AG436" s="133">
        <v>1113433</v>
      </c>
      <c r="AH436" s="267">
        <v>0.25237261937814265</v>
      </c>
      <c r="AI436" s="133">
        <v>13444</v>
      </c>
      <c r="AJ436" s="267">
        <v>95.373401076053796</v>
      </c>
      <c r="AK436" s="267">
        <v>1.6339498062928517</v>
      </c>
      <c r="AL436" s="267">
        <v>6.6907002901037529E-2</v>
      </c>
      <c r="AM436" s="270"/>
      <c r="AN436" s="270"/>
      <c r="AO436" s="120"/>
      <c r="AP436" s="120"/>
      <c r="AQ436" s="120"/>
      <c r="AR436" s="120"/>
      <c r="AS436" s="120"/>
      <c r="AT436" s="120"/>
      <c r="AU436" s="120"/>
      <c r="AV436" s="120"/>
      <c r="AW436" s="133">
        <v>0</v>
      </c>
      <c r="AX436" s="133">
        <v>0</v>
      </c>
      <c r="AY436" s="133">
        <v>1</v>
      </c>
      <c r="AZ436" s="133">
        <v>1</v>
      </c>
      <c r="BA436" s="133">
        <v>0</v>
      </c>
      <c r="BB436" s="133">
        <v>0</v>
      </c>
      <c r="BC436" s="133">
        <v>317</v>
      </c>
      <c r="BD436" s="133">
        <v>2247</v>
      </c>
    </row>
    <row r="437" spans="1:56" x14ac:dyDescent="0.25">
      <c r="A437" s="9">
        <v>41888</v>
      </c>
      <c r="B437" s="146" t="s">
        <v>89</v>
      </c>
      <c r="C437" s="146"/>
      <c r="D437" s="147">
        <v>1</v>
      </c>
      <c r="E437" s="136">
        <v>194</v>
      </c>
      <c r="F437" s="136">
        <v>581</v>
      </c>
      <c r="G437" s="265">
        <v>72.810000000000102</v>
      </c>
      <c r="H437" s="265">
        <v>0.01</v>
      </c>
      <c r="I437" s="265">
        <v>558216.25833900005</v>
      </c>
      <c r="J437" s="137"/>
      <c r="K437" s="136">
        <v>145573</v>
      </c>
      <c r="L437" s="265">
        <v>91.215400695800781</v>
      </c>
      <c r="M437" s="145">
        <v>333491</v>
      </c>
      <c r="N437" s="250">
        <v>0</v>
      </c>
      <c r="O437" s="145">
        <v>4574</v>
      </c>
      <c r="P437" s="250">
        <v>0</v>
      </c>
      <c r="Q437" s="145">
        <v>3917</v>
      </c>
      <c r="R437" s="250">
        <v>99.923410773551197</v>
      </c>
      <c r="S437" s="145">
        <v>263748</v>
      </c>
      <c r="T437" s="250">
        <v>99.974596963768448</v>
      </c>
      <c r="U437" s="250">
        <v>99.868823786620027</v>
      </c>
      <c r="V437" s="250">
        <v>99.886053896506951</v>
      </c>
      <c r="W437" s="250">
        <v>99.792335027018339</v>
      </c>
      <c r="X437" s="250">
        <v>99.860679806045354</v>
      </c>
      <c r="Y437" s="145">
        <v>1164873</v>
      </c>
      <c r="Z437" s="250">
        <v>99.882733997611766</v>
      </c>
      <c r="AA437" s="145">
        <v>666</v>
      </c>
      <c r="AB437" s="250">
        <v>81.681681681681681</v>
      </c>
      <c r="AC437" s="145">
        <v>3957</v>
      </c>
      <c r="AD437" s="250">
        <v>0.15163002274450341</v>
      </c>
      <c r="AE437" s="145">
        <v>635</v>
      </c>
      <c r="AF437" s="250">
        <v>99.370078740157481</v>
      </c>
      <c r="AG437" s="145">
        <v>331077</v>
      </c>
      <c r="AH437" s="250">
        <v>0.17276947658701752</v>
      </c>
      <c r="AI437" s="145">
        <v>1061</v>
      </c>
      <c r="AJ437" s="250">
        <v>96.98397737983035</v>
      </c>
      <c r="AK437" s="250">
        <v>3.4667016370370365</v>
      </c>
      <c r="AL437" s="250">
        <v>0.29820512820512812</v>
      </c>
      <c r="AM437" s="271"/>
      <c r="AN437" s="271"/>
      <c r="AO437" s="148"/>
      <c r="AP437" s="148"/>
      <c r="AQ437" s="148"/>
      <c r="AR437" s="148"/>
      <c r="AS437" s="148"/>
      <c r="AT437" s="148"/>
      <c r="AU437" s="148"/>
      <c r="AV437" s="148"/>
      <c r="AW437" s="145">
        <v>0</v>
      </c>
      <c r="AX437" s="145">
        <v>0</v>
      </c>
      <c r="AY437" s="145">
        <v>0</v>
      </c>
      <c r="AZ437" s="145">
        <v>0</v>
      </c>
      <c r="BA437" s="145">
        <v>0</v>
      </c>
      <c r="BB437" s="145">
        <v>0</v>
      </c>
      <c r="BC437" s="145">
        <v>1158</v>
      </c>
      <c r="BD437" s="145">
        <v>1707</v>
      </c>
    </row>
    <row r="438" spans="1:56" x14ac:dyDescent="0.25">
      <c r="A438" s="9">
        <v>41888</v>
      </c>
      <c r="B438" s="149" t="s">
        <v>75</v>
      </c>
      <c r="C438" s="149" t="s">
        <v>86</v>
      </c>
      <c r="D438" s="150" t="s">
        <v>118</v>
      </c>
      <c r="E438" s="153">
        <v>39</v>
      </c>
      <c r="F438" s="153">
        <v>181</v>
      </c>
      <c r="G438" s="264">
        <v>163.1712646484375</v>
      </c>
      <c r="H438" s="264">
        <v>0.17500001192092896</v>
      </c>
      <c r="I438" s="264">
        <v>102650.8359375</v>
      </c>
      <c r="J438" s="92">
        <v>0</v>
      </c>
      <c r="K438" s="153">
        <v>195690</v>
      </c>
      <c r="L438" s="264">
        <v>96.907356262207031</v>
      </c>
      <c r="M438" s="153">
        <v>155297</v>
      </c>
      <c r="N438" s="264">
        <v>8.6930207908153534E-2</v>
      </c>
      <c r="O438" s="153">
        <v>18275</v>
      </c>
      <c r="P438" s="264">
        <v>6.5663471817970276E-2</v>
      </c>
      <c r="Q438" s="153">
        <v>33474</v>
      </c>
      <c r="R438" s="264">
        <v>97.197822570800781</v>
      </c>
      <c r="S438" s="153">
        <v>117066</v>
      </c>
      <c r="T438" s="264">
        <v>97.579994201660156</v>
      </c>
      <c r="U438" s="264">
        <v>99.770179748535156</v>
      </c>
      <c r="V438" s="264">
        <v>99.542167663574219</v>
      </c>
      <c r="W438" s="264">
        <v>96.974441528320313</v>
      </c>
      <c r="X438" s="264">
        <v>97.13323974609375</v>
      </c>
      <c r="Y438" s="153">
        <v>182162</v>
      </c>
      <c r="Z438" s="264">
        <v>99.9072265625</v>
      </c>
      <c r="AA438" s="153">
        <v>34887</v>
      </c>
      <c r="AB438" s="264">
        <v>99.69329833984375</v>
      </c>
      <c r="AC438" s="153">
        <v>18379</v>
      </c>
      <c r="AD438" s="264">
        <v>0.54409927129745483</v>
      </c>
      <c r="AE438" s="153">
        <v>1741</v>
      </c>
      <c r="AF438" s="264">
        <v>98.219413757324219</v>
      </c>
      <c r="AG438" s="153">
        <v>155144</v>
      </c>
      <c r="AH438" s="264">
        <v>0.70321768522262573</v>
      </c>
      <c r="AI438" s="153">
        <v>4685</v>
      </c>
      <c r="AJ438" s="264">
        <v>96.22198486328125</v>
      </c>
      <c r="AK438" s="264">
        <v>1.7185995578765869</v>
      </c>
      <c r="AL438" s="264">
        <v>7.8656353056430817E-2</v>
      </c>
      <c r="AM438" s="264">
        <v>0</v>
      </c>
      <c r="AN438" s="264">
        <v>0</v>
      </c>
      <c r="AO438" s="92">
        <v>0</v>
      </c>
      <c r="AP438" s="92">
        <v>0</v>
      </c>
      <c r="AQ438" s="92">
        <v>0</v>
      </c>
      <c r="AR438" s="92">
        <v>0</v>
      </c>
      <c r="AS438" s="92">
        <v>0</v>
      </c>
      <c r="AT438" s="92">
        <v>0</v>
      </c>
      <c r="AU438" s="92">
        <v>0</v>
      </c>
      <c r="AV438" s="92">
        <v>0</v>
      </c>
      <c r="AW438" s="93">
        <v>0</v>
      </c>
      <c r="AX438" s="93">
        <v>0</v>
      </c>
      <c r="AY438" s="93">
        <v>0</v>
      </c>
      <c r="AZ438" s="93">
        <v>0</v>
      </c>
      <c r="BA438" s="93">
        <v>0</v>
      </c>
      <c r="BB438" s="93">
        <v>0</v>
      </c>
      <c r="BC438" s="153">
        <v>18</v>
      </c>
      <c r="BD438" s="153">
        <v>172</v>
      </c>
    </row>
    <row r="439" spans="1:56" x14ac:dyDescent="0.25">
      <c r="A439" s="9">
        <v>41888</v>
      </c>
      <c r="B439" s="149" t="s">
        <v>76</v>
      </c>
      <c r="C439" s="149" t="s">
        <v>86</v>
      </c>
      <c r="D439" s="150" t="s">
        <v>119</v>
      </c>
      <c r="E439" s="153">
        <v>52</v>
      </c>
      <c r="F439" s="153">
        <v>168</v>
      </c>
      <c r="G439" s="264">
        <v>65.087684631347656</v>
      </c>
      <c r="H439" s="264">
        <v>8.39999970048666E-3</v>
      </c>
      <c r="I439" s="264">
        <v>88779.0859375</v>
      </c>
      <c r="J439" s="92">
        <v>0</v>
      </c>
      <c r="K439" s="153">
        <v>81800</v>
      </c>
      <c r="L439" s="264">
        <v>86.266502380371094</v>
      </c>
      <c r="M439" s="153">
        <v>84877</v>
      </c>
      <c r="N439" s="264">
        <v>0</v>
      </c>
      <c r="O439" s="153">
        <v>5262</v>
      </c>
      <c r="P439" s="264">
        <v>0</v>
      </c>
      <c r="Q439" s="153">
        <v>9576</v>
      </c>
      <c r="R439" s="264">
        <v>99.906013488769531</v>
      </c>
      <c r="S439" s="153">
        <v>60648</v>
      </c>
      <c r="T439" s="264">
        <v>99.934043884277344</v>
      </c>
      <c r="U439" s="264">
        <v>99.866973876953125</v>
      </c>
      <c r="V439" s="264">
        <v>99.853904724121094</v>
      </c>
      <c r="W439" s="264">
        <v>99.773109436035156</v>
      </c>
      <c r="X439" s="264">
        <v>99.788047790527344</v>
      </c>
      <c r="Y439" s="153">
        <v>96444</v>
      </c>
      <c r="Z439" s="264">
        <v>99.920158386230469</v>
      </c>
      <c r="AA439" s="153">
        <v>17360</v>
      </c>
      <c r="AB439" s="264">
        <v>99.902076721191406</v>
      </c>
      <c r="AC439" s="153">
        <v>5307</v>
      </c>
      <c r="AD439" s="264">
        <v>0.43338987231254578</v>
      </c>
      <c r="AE439" s="153">
        <v>93</v>
      </c>
      <c r="AF439" s="264">
        <v>98.924728393554688</v>
      </c>
      <c r="AG439" s="153">
        <v>84942</v>
      </c>
      <c r="AH439" s="264">
        <v>0.18600927293300629</v>
      </c>
      <c r="AI439" s="153">
        <v>746</v>
      </c>
      <c r="AJ439" s="264">
        <v>93.431632995605469</v>
      </c>
      <c r="AK439" s="264">
        <v>1.775934100151062</v>
      </c>
      <c r="AL439" s="264">
        <v>6.3380353152751923E-2</v>
      </c>
      <c r="AM439" s="264">
        <v>0</v>
      </c>
      <c r="AN439" s="264">
        <v>0</v>
      </c>
      <c r="AO439" s="92">
        <v>0</v>
      </c>
      <c r="AP439" s="92">
        <v>0</v>
      </c>
      <c r="AQ439" s="92">
        <v>0</v>
      </c>
      <c r="AR439" s="92">
        <v>0</v>
      </c>
      <c r="AS439" s="92">
        <v>0</v>
      </c>
      <c r="AT439" s="92">
        <v>0</v>
      </c>
      <c r="AU439" s="92">
        <v>0</v>
      </c>
      <c r="AV439" s="92">
        <v>0</v>
      </c>
      <c r="AW439" s="93">
        <v>0</v>
      </c>
      <c r="AX439" s="93">
        <v>0</v>
      </c>
      <c r="AY439" s="93">
        <v>0</v>
      </c>
      <c r="AZ439" s="93">
        <v>0</v>
      </c>
      <c r="BA439" s="93">
        <v>0</v>
      </c>
      <c r="BB439" s="93">
        <v>0</v>
      </c>
      <c r="BC439" s="153">
        <v>19</v>
      </c>
      <c r="BD439" s="153">
        <v>165</v>
      </c>
    </row>
    <row r="440" spans="1:56" x14ac:dyDescent="0.25">
      <c r="A440" s="9">
        <v>41888</v>
      </c>
      <c r="B440" s="149" t="s">
        <v>77</v>
      </c>
      <c r="C440" s="149" t="s">
        <v>86</v>
      </c>
      <c r="D440" s="150" t="s">
        <v>118</v>
      </c>
      <c r="E440" s="153">
        <v>65</v>
      </c>
      <c r="F440" s="153">
        <v>349</v>
      </c>
      <c r="G440" s="264">
        <v>107.37921905517578</v>
      </c>
      <c r="H440" s="264">
        <v>0.19580002129077911</v>
      </c>
      <c r="I440" s="264">
        <v>152727.8125</v>
      </c>
      <c r="J440" s="92">
        <v>0</v>
      </c>
      <c r="K440" s="153">
        <v>152065</v>
      </c>
      <c r="L440" s="264">
        <v>96.951301574707031</v>
      </c>
      <c r="M440" s="153">
        <v>131749</v>
      </c>
      <c r="N440" s="264">
        <v>0</v>
      </c>
      <c r="O440" s="153">
        <v>9190</v>
      </c>
      <c r="P440" s="264">
        <v>0</v>
      </c>
      <c r="Q440" s="153">
        <v>18177</v>
      </c>
      <c r="R440" s="264">
        <v>99.96148681640625</v>
      </c>
      <c r="S440" s="153">
        <v>89842</v>
      </c>
      <c r="T440" s="264">
        <v>99.979965209960938</v>
      </c>
      <c r="U440" s="264">
        <v>99.902069091796875</v>
      </c>
      <c r="V440" s="264">
        <v>99.937759399414063</v>
      </c>
      <c r="W440" s="264">
        <v>99.863594055175781</v>
      </c>
      <c r="X440" s="264">
        <v>99.917739868164063</v>
      </c>
      <c r="Y440" s="153">
        <v>165335</v>
      </c>
      <c r="Z440" s="264">
        <v>99.891128540039063</v>
      </c>
      <c r="AA440" s="153">
        <v>32617</v>
      </c>
      <c r="AB440" s="264">
        <v>99.843643188476563</v>
      </c>
      <c r="AC440" s="153">
        <v>9144</v>
      </c>
      <c r="AD440" s="264">
        <v>0.14216972887516022</v>
      </c>
      <c r="AE440" s="153">
        <v>486</v>
      </c>
      <c r="AF440" s="264">
        <v>99.176956176757813</v>
      </c>
      <c r="AG440" s="153">
        <v>132311</v>
      </c>
      <c r="AH440" s="264">
        <v>0.12243879586458206</v>
      </c>
      <c r="AI440" s="153">
        <v>969</v>
      </c>
      <c r="AJ440" s="264">
        <v>93.808052062988281</v>
      </c>
      <c r="AK440" s="264">
        <v>1.7385190725326538</v>
      </c>
      <c r="AL440" s="264">
        <v>7.0633791387081146E-2</v>
      </c>
      <c r="AM440" s="264">
        <v>0</v>
      </c>
      <c r="AN440" s="264">
        <v>0</v>
      </c>
      <c r="AO440" s="92">
        <v>0</v>
      </c>
      <c r="AP440" s="92">
        <v>0</v>
      </c>
      <c r="AQ440" s="92">
        <v>0</v>
      </c>
      <c r="AR440" s="92">
        <v>0</v>
      </c>
      <c r="AS440" s="92">
        <v>0</v>
      </c>
      <c r="AT440" s="92">
        <v>0</v>
      </c>
      <c r="AU440" s="92">
        <v>0</v>
      </c>
      <c r="AV440" s="92">
        <v>0</v>
      </c>
      <c r="AW440" s="93">
        <v>0</v>
      </c>
      <c r="AX440" s="93">
        <v>0</v>
      </c>
      <c r="AY440" s="93">
        <v>0</v>
      </c>
      <c r="AZ440" s="93">
        <v>0</v>
      </c>
      <c r="BA440" s="93">
        <v>0</v>
      </c>
      <c r="BB440" s="93">
        <v>0</v>
      </c>
      <c r="BC440" s="153">
        <v>47</v>
      </c>
      <c r="BD440" s="153">
        <v>338</v>
      </c>
    </row>
    <row r="441" spans="1:56" x14ac:dyDescent="0.25">
      <c r="A441" s="9">
        <v>41888</v>
      </c>
      <c r="B441" s="149" t="s">
        <v>124</v>
      </c>
      <c r="C441" s="149" t="s">
        <v>86</v>
      </c>
      <c r="D441" s="150" t="s">
        <v>118</v>
      </c>
      <c r="E441" s="153">
        <v>42</v>
      </c>
      <c r="F441" s="153">
        <v>136</v>
      </c>
      <c r="G441" s="264">
        <v>38.274997711181641</v>
      </c>
      <c r="H441" s="264">
        <v>4.19999985024333E-3</v>
      </c>
      <c r="I441" s="264">
        <v>60603.41015625</v>
      </c>
      <c r="J441" s="92">
        <v>0</v>
      </c>
      <c r="K441" s="153">
        <v>152065</v>
      </c>
      <c r="L441" s="264">
        <v>96.951301574707031</v>
      </c>
      <c r="M441" s="153">
        <v>69485</v>
      </c>
      <c r="N441" s="264">
        <v>0</v>
      </c>
      <c r="O441" s="153">
        <v>3566</v>
      </c>
      <c r="P441" s="264">
        <v>0</v>
      </c>
      <c r="Q441" s="153">
        <v>6202</v>
      </c>
      <c r="R441" s="264">
        <v>99.951629638671875</v>
      </c>
      <c r="S441" s="153">
        <v>50153</v>
      </c>
      <c r="T441" s="264">
        <v>99.936195373535156</v>
      </c>
      <c r="U441" s="264">
        <v>99.803703308105469</v>
      </c>
      <c r="V441" s="264">
        <v>99.827301025390625</v>
      </c>
      <c r="W441" s="264">
        <v>99.755424499511719</v>
      </c>
      <c r="X441" s="264">
        <v>99.763603210449219</v>
      </c>
      <c r="Y441" s="153">
        <v>74278</v>
      </c>
      <c r="Z441" s="264">
        <v>99.9071044921875</v>
      </c>
      <c r="AA441" s="153">
        <v>13143</v>
      </c>
      <c r="AB441" s="264">
        <v>99.855438232421875</v>
      </c>
      <c r="AC441" s="153">
        <v>3548</v>
      </c>
      <c r="AD441" s="264">
        <v>8.4554679691791534E-2</v>
      </c>
      <c r="AE441" s="153">
        <v>240</v>
      </c>
      <c r="AF441" s="264">
        <v>99.583335876464844</v>
      </c>
      <c r="AG441" s="153">
        <v>70177</v>
      </c>
      <c r="AH441" s="264">
        <v>0.12967211008071899</v>
      </c>
      <c r="AI441" s="153">
        <v>948</v>
      </c>
      <c r="AJ441" s="264">
        <v>91.772148132324219</v>
      </c>
      <c r="AK441" s="264">
        <v>1.6688354015350342</v>
      </c>
      <c r="AL441" s="264">
        <v>5.9059564024209976E-2</v>
      </c>
      <c r="AM441" s="264">
        <v>0</v>
      </c>
      <c r="AN441" s="264">
        <v>0</v>
      </c>
      <c r="AO441" s="92">
        <v>0</v>
      </c>
      <c r="AP441" s="92">
        <v>0</v>
      </c>
      <c r="AQ441" s="92">
        <v>0</v>
      </c>
      <c r="AR441" s="92">
        <v>0</v>
      </c>
      <c r="AS441" s="92">
        <v>0</v>
      </c>
      <c r="AT441" s="92">
        <v>0</v>
      </c>
      <c r="AU441" s="92">
        <v>0</v>
      </c>
      <c r="AV441" s="92">
        <v>0</v>
      </c>
      <c r="AW441" s="93">
        <v>0</v>
      </c>
      <c r="AX441" s="93">
        <v>0</v>
      </c>
      <c r="AY441" s="93">
        <v>0</v>
      </c>
      <c r="AZ441" s="93">
        <v>0</v>
      </c>
      <c r="BA441" s="93">
        <v>0</v>
      </c>
      <c r="BB441" s="93">
        <v>0</v>
      </c>
      <c r="BC441" s="153">
        <v>26</v>
      </c>
      <c r="BD441" s="153">
        <v>133</v>
      </c>
    </row>
    <row r="442" spans="1:56" x14ac:dyDescent="0.25">
      <c r="A442" s="9">
        <v>41888</v>
      </c>
      <c r="B442" s="149" t="s">
        <v>78</v>
      </c>
      <c r="C442" s="149" t="s">
        <v>86</v>
      </c>
      <c r="D442" s="150" t="s">
        <v>118</v>
      </c>
      <c r="E442" s="153">
        <v>33</v>
      </c>
      <c r="F442" s="153">
        <v>104</v>
      </c>
      <c r="G442" s="264">
        <v>69.30029296875</v>
      </c>
      <c r="H442" s="264">
        <v>0.18329998850822449</v>
      </c>
      <c r="I442" s="264">
        <v>62293.19921875</v>
      </c>
      <c r="J442" s="92">
        <v>0</v>
      </c>
      <c r="K442" s="153">
        <v>86289</v>
      </c>
      <c r="L442" s="264">
        <v>100.55511474609375</v>
      </c>
      <c r="M442" s="153">
        <v>66802</v>
      </c>
      <c r="N442" s="264">
        <v>0</v>
      </c>
      <c r="O442" s="153">
        <v>6903</v>
      </c>
      <c r="P442" s="264">
        <v>0</v>
      </c>
      <c r="Q442" s="153">
        <v>10942</v>
      </c>
      <c r="R442" s="264">
        <v>99.945167541503906</v>
      </c>
      <c r="S442" s="153">
        <v>44076</v>
      </c>
      <c r="T442" s="264">
        <v>99.965965270996094</v>
      </c>
      <c r="U442" s="264">
        <v>99.898597717285156</v>
      </c>
      <c r="V442" s="264">
        <v>99.890724182128906</v>
      </c>
      <c r="W442" s="264">
        <v>99.843818664550781</v>
      </c>
      <c r="X442" s="264">
        <v>99.856727600097656</v>
      </c>
      <c r="Y442" s="153">
        <v>73397</v>
      </c>
      <c r="Z442" s="264">
        <v>99.914161682128906</v>
      </c>
      <c r="AA442" s="153">
        <v>12241</v>
      </c>
      <c r="AB442" s="264">
        <v>99.926475524902344</v>
      </c>
      <c r="AC442" s="153">
        <v>6884</v>
      </c>
      <c r="AD442" s="264">
        <v>0.43579313158988953</v>
      </c>
      <c r="AE442" s="153">
        <v>454</v>
      </c>
      <c r="AF442" s="264">
        <v>97.356826782226563</v>
      </c>
      <c r="AG442" s="153">
        <v>66291</v>
      </c>
      <c r="AH442" s="264">
        <v>0.17196904122829437</v>
      </c>
      <c r="AI442" s="153">
        <v>543</v>
      </c>
      <c r="AJ442" s="264">
        <v>95.027626037597656</v>
      </c>
      <c r="AK442" s="264">
        <v>1.8364392518997192</v>
      </c>
      <c r="AL442" s="264">
        <v>6.9425977766513824E-2</v>
      </c>
      <c r="AM442" s="264">
        <v>0</v>
      </c>
      <c r="AN442" s="264">
        <v>0</v>
      </c>
      <c r="AO442" s="92">
        <v>0</v>
      </c>
      <c r="AP442" s="92">
        <v>0</v>
      </c>
      <c r="AQ442" s="92">
        <v>0</v>
      </c>
      <c r="AR442" s="92">
        <v>0</v>
      </c>
      <c r="AS442" s="92">
        <v>0</v>
      </c>
      <c r="AT442" s="92">
        <v>0</v>
      </c>
      <c r="AU442" s="92">
        <v>0</v>
      </c>
      <c r="AV442" s="92">
        <v>0</v>
      </c>
      <c r="AW442" s="93">
        <v>0</v>
      </c>
      <c r="AX442" s="93">
        <v>0</v>
      </c>
      <c r="AY442" s="93">
        <v>0</v>
      </c>
      <c r="AZ442" s="93">
        <v>0</v>
      </c>
      <c r="BA442" s="93">
        <v>0</v>
      </c>
      <c r="BB442" s="93">
        <v>0</v>
      </c>
      <c r="BC442" s="153">
        <v>9</v>
      </c>
      <c r="BD442" s="153">
        <v>99</v>
      </c>
    </row>
    <row r="443" spans="1:56" x14ac:dyDescent="0.25">
      <c r="A443" s="9">
        <v>41888</v>
      </c>
      <c r="B443" s="149" t="s">
        <v>79</v>
      </c>
      <c r="C443" s="149" t="s">
        <v>86</v>
      </c>
      <c r="D443" s="150" t="s">
        <v>119</v>
      </c>
      <c r="E443" s="153">
        <v>77</v>
      </c>
      <c r="F443" s="153">
        <v>261</v>
      </c>
      <c r="G443" s="264">
        <v>69.795600891113281</v>
      </c>
      <c r="H443" s="264">
        <v>2.0899999886751175E-2</v>
      </c>
      <c r="I443" s="264">
        <v>160502.296875</v>
      </c>
      <c r="J443" s="92">
        <v>0</v>
      </c>
      <c r="K443" s="153">
        <v>90172</v>
      </c>
      <c r="L443" s="264">
        <v>92.181610107421875</v>
      </c>
      <c r="M443" s="153">
        <v>152544</v>
      </c>
      <c r="N443" s="264">
        <v>0</v>
      </c>
      <c r="O443" s="153">
        <v>5482</v>
      </c>
      <c r="P443" s="264">
        <v>0</v>
      </c>
      <c r="Q443" s="153">
        <v>14719</v>
      </c>
      <c r="R443" s="264">
        <v>99.89129638671875</v>
      </c>
      <c r="S443" s="153">
        <v>99914</v>
      </c>
      <c r="T443" s="264">
        <v>99.918930053710938</v>
      </c>
      <c r="U443" s="264">
        <v>99.562202453613281</v>
      </c>
      <c r="V443" s="264">
        <v>99.743682861328125</v>
      </c>
      <c r="W443" s="264">
        <v>99.453971862792969</v>
      </c>
      <c r="X443" s="264">
        <v>99.662818908691406</v>
      </c>
      <c r="Y443" s="153">
        <v>171397</v>
      </c>
      <c r="Z443" s="264">
        <v>99.896728515625</v>
      </c>
      <c r="AA443" s="153">
        <v>34661</v>
      </c>
      <c r="AB443" s="264">
        <v>99.832664489746094</v>
      </c>
      <c r="AC443" s="153">
        <v>5525</v>
      </c>
      <c r="AD443" s="264">
        <v>0.3257918655872345</v>
      </c>
      <c r="AE443" s="153">
        <v>331</v>
      </c>
      <c r="AF443" s="264">
        <v>98.489425659179688</v>
      </c>
      <c r="AG443" s="153">
        <v>151688</v>
      </c>
      <c r="AH443" s="264">
        <v>0.13250882923603058</v>
      </c>
      <c r="AI443" s="153">
        <v>1582</v>
      </c>
      <c r="AJ443" s="264">
        <v>97.218711853027344</v>
      </c>
      <c r="AK443" s="264">
        <v>1.5053768157958984</v>
      </c>
      <c r="AL443" s="264">
        <v>6.5098054707050323E-2</v>
      </c>
      <c r="AM443" s="264">
        <v>0</v>
      </c>
      <c r="AN443" s="264">
        <v>0</v>
      </c>
      <c r="AO443" s="92">
        <v>0</v>
      </c>
      <c r="AP443" s="92">
        <v>0</v>
      </c>
      <c r="AQ443" s="92">
        <v>0</v>
      </c>
      <c r="AR443" s="92">
        <v>0</v>
      </c>
      <c r="AS443" s="92">
        <v>0</v>
      </c>
      <c r="AT443" s="92">
        <v>0</v>
      </c>
      <c r="AU443" s="92">
        <v>0</v>
      </c>
      <c r="AV443" s="92">
        <v>0</v>
      </c>
      <c r="AW443" s="93">
        <v>0</v>
      </c>
      <c r="AX443" s="93">
        <v>0</v>
      </c>
      <c r="AY443" s="93">
        <v>0</v>
      </c>
      <c r="AZ443" s="93">
        <v>0</v>
      </c>
      <c r="BA443" s="93">
        <v>0</v>
      </c>
      <c r="BB443" s="93">
        <v>0</v>
      </c>
      <c r="BC443" s="153">
        <v>36</v>
      </c>
      <c r="BD443" s="153">
        <v>256</v>
      </c>
    </row>
    <row r="444" spans="1:56" x14ac:dyDescent="0.25">
      <c r="A444" s="9">
        <v>41888</v>
      </c>
      <c r="B444" s="149" t="s">
        <v>80</v>
      </c>
      <c r="C444" s="149" t="s">
        <v>86</v>
      </c>
      <c r="D444" s="150" t="s">
        <v>119</v>
      </c>
      <c r="E444" s="153">
        <v>57</v>
      </c>
      <c r="F444" s="153">
        <v>180</v>
      </c>
      <c r="G444" s="264">
        <v>49.528907775878906</v>
      </c>
      <c r="H444" s="264">
        <v>8.7499998509883881E-2</v>
      </c>
      <c r="I444" s="264">
        <v>112881.2109375</v>
      </c>
      <c r="J444" s="92">
        <v>0</v>
      </c>
      <c r="K444" s="153">
        <v>57998</v>
      </c>
      <c r="L444" s="264">
        <v>88.813407897949219</v>
      </c>
      <c r="M444" s="153">
        <v>92873</v>
      </c>
      <c r="N444" s="264">
        <v>0</v>
      </c>
      <c r="O444" s="153">
        <v>3840</v>
      </c>
      <c r="P444" s="264">
        <v>0</v>
      </c>
      <c r="Q444" s="153">
        <v>7028</v>
      </c>
      <c r="R444" s="264">
        <v>99.971542358398438</v>
      </c>
      <c r="S444" s="153">
        <v>53110</v>
      </c>
      <c r="T444" s="264">
        <v>99.954811096191406</v>
      </c>
      <c r="U444" s="264">
        <v>99.817710876464844</v>
      </c>
      <c r="V444" s="264">
        <v>99.863250732421875</v>
      </c>
      <c r="W444" s="264">
        <v>99.789306640625</v>
      </c>
      <c r="X444" s="264">
        <v>99.818122863769531</v>
      </c>
      <c r="Y444" s="153">
        <v>87543</v>
      </c>
      <c r="Z444" s="264">
        <v>99.888053894042969</v>
      </c>
      <c r="AA444" s="153">
        <v>17168</v>
      </c>
      <c r="AB444" s="264">
        <v>99.912628173828125</v>
      </c>
      <c r="AC444" s="153">
        <v>3815</v>
      </c>
      <c r="AD444" s="264">
        <v>0.23591087758541107</v>
      </c>
      <c r="AE444" s="153">
        <v>181</v>
      </c>
      <c r="AF444" s="264">
        <v>99.447517395019531</v>
      </c>
      <c r="AG444" s="153">
        <v>92246</v>
      </c>
      <c r="AH444" s="264">
        <v>0.12466665357351303</v>
      </c>
      <c r="AI444" s="153">
        <v>724</v>
      </c>
      <c r="AJ444" s="264">
        <v>94.889503479003906</v>
      </c>
      <c r="AK444" s="264">
        <v>1.7669481039047241</v>
      </c>
      <c r="AL444" s="264">
        <v>6.9308876991271973E-2</v>
      </c>
      <c r="AM444" s="264">
        <v>0</v>
      </c>
      <c r="AN444" s="264">
        <v>0</v>
      </c>
      <c r="AO444" s="92">
        <v>0</v>
      </c>
      <c r="AP444" s="92">
        <v>0</v>
      </c>
      <c r="AQ444" s="92">
        <v>0</v>
      </c>
      <c r="AR444" s="92">
        <v>0</v>
      </c>
      <c r="AS444" s="92">
        <v>0</v>
      </c>
      <c r="AT444" s="92">
        <v>0</v>
      </c>
      <c r="AU444" s="92">
        <v>0</v>
      </c>
      <c r="AV444" s="92">
        <v>0</v>
      </c>
      <c r="AW444" s="93">
        <v>0</v>
      </c>
      <c r="AX444" s="93">
        <v>0</v>
      </c>
      <c r="AY444" s="93">
        <v>0</v>
      </c>
      <c r="AZ444" s="93">
        <v>0</v>
      </c>
      <c r="BA444" s="93">
        <v>0</v>
      </c>
      <c r="BB444" s="93">
        <v>0</v>
      </c>
      <c r="BC444" s="153">
        <v>23</v>
      </c>
      <c r="BD444" s="153">
        <v>173</v>
      </c>
    </row>
    <row r="445" spans="1:56" x14ac:dyDescent="0.25">
      <c r="A445" s="9">
        <v>41888</v>
      </c>
      <c r="B445" s="149" t="s">
        <v>81</v>
      </c>
      <c r="C445" s="149" t="s">
        <v>86</v>
      </c>
      <c r="D445" s="150" t="s">
        <v>119</v>
      </c>
      <c r="E445" s="153">
        <v>40</v>
      </c>
      <c r="F445" s="153">
        <v>134</v>
      </c>
      <c r="G445" s="264">
        <v>43.208892822265625</v>
      </c>
      <c r="H445" s="264">
        <v>9.5799997448921204E-2</v>
      </c>
      <c r="I445" s="264">
        <v>88571.9453125</v>
      </c>
      <c r="J445" s="92">
        <v>0</v>
      </c>
      <c r="K445" s="153">
        <v>123094</v>
      </c>
      <c r="L445" s="264">
        <v>89.701370239257812</v>
      </c>
      <c r="M445" s="153">
        <v>63908</v>
      </c>
      <c r="N445" s="264">
        <v>0</v>
      </c>
      <c r="O445" s="153">
        <v>3626</v>
      </c>
      <c r="P445" s="264">
        <v>0</v>
      </c>
      <c r="Q445" s="153">
        <v>6921</v>
      </c>
      <c r="R445" s="264">
        <v>99.942207336425781</v>
      </c>
      <c r="S445" s="153">
        <v>45523</v>
      </c>
      <c r="T445" s="264">
        <v>99.956069946289063</v>
      </c>
      <c r="U445" s="264">
        <v>99.834526062011719</v>
      </c>
      <c r="V445" s="264">
        <v>99.812232971191406</v>
      </c>
      <c r="W445" s="264">
        <v>99.776832580566406</v>
      </c>
      <c r="X445" s="264">
        <v>99.768386840820313</v>
      </c>
      <c r="Y445" s="153">
        <v>84401</v>
      </c>
      <c r="Z445" s="264">
        <v>99.882705688476562</v>
      </c>
      <c r="AA445" s="153">
        <v>17760</v>
      </c>
      <c r="AB445" s="264">
        <v>99.836708068847656</v>
      </c>
      <c r="AC445" s="153">
        <v>3631</v>
      </c>
      <c r="AD445" s="264">
        <v>0.13770310580730438</v>
      </c>
      <c r="AE445" s="153">
        <v>238</v>
      </c>
      <c r="AF445" s="264">
        <v>99.159660339355469</v>
      </c>
      <c r="AG445" s="153">
        <v>63672</v>
      </c>
      <c r="AH445" s="264">
        <v>0.16961929202079773</v>
      </c>
      <c r="AI445" s="153">
        <v>674</v>
      </c>
      <c r="AJ445" s="264">
        <v>96.142433166503906</v>
      </c>
      <c r="AK445" s="264">
        <v>1.3214414119720459</v>
      </c>
      <c r="AL445" s="264">
        <v>6.3082829117774963E-2</v>
      </c>
      <c r="AM445" s="264">
        <v>0</v>
      </c>
      <c r="AN445" s="264">
        <v>0</v>
      </c>
      <c r="AO445" s="92">
        <v>0</v>
      </c>
      <c r="AP445" s="92">
        <v>0</v>
      </c>
      <c r="AQ445" s="92">
        <v>0</v>
      </c>
      <c r="AR445" s="92">
        <v>0</v>
      </c>
      <c r="AS445" s="92">
        <v>0</v>
      </c>
      <c r="AT445" s="92">
        <v>0</v>
      </c>
      <c r="AU445" s="92">
        <v>0</v>
      </c>
      <c r="AV445" s="92">
        <v>0</v>
      </c>
      <c r="AW445" s="93">
        <v>0</v>
      </c>
      <c r="AX445" s="93">
        <v>0</v>
      </c>
      <c r="AY445" s="93">
        <v>0</v>
      </c>
      <c r="AZ445" s="93">
        <v>0</v>
      </c>
      <c r="BA445" s="93">
        <v>0</v>
      </c>
      <c r="BB445" s="93">
        <v>0</v>
      </c>
      <c r="BC445" s="153">
        <v>21</v>
      </c>
      <c r="BD445" s="153">
        <v>134</v>
      </c>
    </row>
    <row r="446" spans="1:56" x14ac:dyDescent="0.25">
      <c r="A446" s="9">
        <v>41888</v>
      </c>
      <c r="B446" s="149" t="s">
        <v>125</v>
      </c>
      <c r="C446" s="149" t="s">
        <v>86</v>
      </c>
      <c r="D446" s="150" t="s">
        <v>119</v>
      </c>
      <c r="E446" s="153">
        <v>16</v>
      </c>
      <c r="F446" s="153">
        <v>58</v>
      </c>
      <c r="G446" s="264">
        <v>39.633495330810547</v>
      </c>
      <c r="H446" s="264">
        <v>8.3400003612041473E-2</v>
      </c>
      <c r="I446" s="264">
        <v>38105.97265625</v>
      </c>
      <c r="J446" s="92">
        <v>0</v>
      </c>
      <c r="K446" s="153">
        <v>123094</v>
      </c>
      <c r="L446" s="264">
        <v>89.701370239257812</v>
      </c>
      <c r="M446" s="153">
        <v>43660</v>
      </c>
      <c r="N446" s="264">
        <v>4.5808521099388599E-3</v>
      </c>
      <c r="O446" s="153">
        <v>4140</v>
      </c>
      <c r="P446" s="264">
        <v>0</v>
      </c>
      <c r="Q446" s="153">
        <v>6927</v>
      </c>
      <c r="R446" s="264">
        <v>99.552474975585938</v>
      </c>
      <c r="S446" s="153">
        <v>33390</v>
      </c>
      <c r="T446" s="264">
        <v>99.365081787109375</v>
      </c>
      <c r="U446" s="264">
        <v>99.8067626953125</v>
      </c>
      <c r="V446" s="264">
        <v>99.39532470703125</v>
      </c>
      <c r="W446" s="264">
        <v>99.360099792480469</v>
      </c>
      <c r="X446" s="264">
        <v>98.764244079589844</v>
      </c>
      <c r="Y446" s="153">
        <v>43078</v>
      </c>
      <c r="Z446" s="264">
        <v>99.948928833007813</v>
      </c>
      <c r="AA446" s="153">
        <v>8298</v>
      </c>
      <c r="AB446" s="264">
        <v>99.795127868652344</v>
      </c>
      <c r="AC446" s="153">
        <v>4203</v>
      </c>
      <c r="AD446" s="264">
        <v>0.19034023582935333</v>
      </c>
      <c r="AE446" s="153">
        <v>324</v>
      </c>
      <c r="AF446" s="264">
        <v>99.074073791503906</v>
      </c>
      <c r="AG446" s="153">
        <v>43008</v>
      </c>
      <c r="AH446" s="264">
        <v>0.1720610111951828</v>
      </c>
      <c r="AI446" s="153">
        <v>517</v>
      </c>
      <c r="AJ446" s="264">
        <v>93.423599243164063</v>
      </c>
      <c r="AK446" s="264">
        <v>1.4300515651702881</v>
      </c>
      <c r="AL446" s="264">
        <v>5.7248283177614212E-2</v>
      </c>
      <c r="AM446" s="264">
        <v>0</v>
      </c>
      <c r="AN446" s="264">
        <v>0</v>
      </c>
      <c r="AO446" s="92">
        <v>0</v>
      </c>
      <c r="AP446" s="92">
        <v>0</v>
      </c>
      <c r="AQ446" s="92">
        <v>0</v>
      </c>
      <c r="AR446" s="92">
        <v>0</v>
      </c>
      <c r="AS446" s="92">
        <v>0</v>
      </c>
      <c r="AT446" s="92">
        <v>0</v>
      </c>
      <c r="AU446" s="92">
        <v>0</v>
      </c>
      <c r="AV446" s="92">
        <v>0</v>
      </c>
      <c r="AW446" s="93">
        <v>0</v>
      </c>
      <c r="AX446" s="93">
        <v>0</v>
      </c>
      <c r="AY446" s="93">
        <v>0</v>
      </c>
      <c r="AZ446" s="93">
        <v>0</v>
      </c>
      <c r="BA446" s="93">
        <v>0</v>
      </c>
      <c r="BB446" s="93">
        <v>0</v>
      </c>
      <c r="BC446" s="153">
        <v>9</v>
      </c>
      <c r="BD446" s="153">
        <v>58</v>
      </c>
    </row>
    <row r="447" spans="1:56" x14ac:dyDescent="0.25">
      <c r="A447" s="9">
        <v>41888</v>
      </c>
      <c r="B447" s="151" t="s">
        <v>82</v>
      </c>
      <c r="C447" s="151" t="s">
        <v>86</v>
      </c>
      <c r="D447" s="152" t="s">
        <v>120</v>
      </c>
      <c r="E447" s="160">
        <v>51</v>
      </c>
      <c r="F447" s="160">
        <v>165</v>
      </c>
      <c r="G447" s="266">
        <v>47.012493133544922</v>
      </c>
      <c r="H447" s="266">
        <v>0</v>
      </c>
      <c r="I447" s="266">
        <v>91225.3203125</v>
      </c>
      <c r="J447" s="157">
        <v>0</v>
      </c>
      <c r="K447" s="160">
        <v>65953</v>
      </c>
      <c r="L447" s="266">
        <v>88.8056640625</v>
      </c>
      <c r="M447" s="160">
        <v>62713</v>
      </c>
      <c r="N447" s="266">
        <v>0</v>
      </c>
      <c r="O447" s="160">
        <v>5155</v>
      </c>
      <c r="P447" s="266">
        <v>0</v>
      </c>
      <c r="Q447" s="160">
        <v>9297</v>
      </c>
      <c r="R447" s="266">
        <v>99.892440795898437</v>
      </c>
      <c r="S447" s="160">
        <v>42784</v>
      </c>
      <c r="T447" s="266">
        <v>99.81768798828125</v>
      </c>
      <c r="U447" s="266">
        <v>99.689620971679688</v>
      </c>
      <c r="V447" s="266">
        <v>99.853302001953125</v>
      </c>
      <c r="W447" s="266">
        <v>99.5823974609375</v>
      </c>
      <c r="X447" s="266">
        <v>99.671257019042969</v>
      </c>
      <c r="Y447" s="160">
        <v>53143</v>
      </c>
      <c r="Z447" s="266">
        <v>99.873924255371094</v>
      </c>
      <c r="AA447" s="160">
        <v>9866</v>
      </c>
      <c r="AB447" s="266">
        <v>99.635108947753906</v>
      </c>
      <c r="AC447" s="160">
        <v>5168</v>
      </c>
      <c r="AD447" s="266">
        <v>0.19349844753742218</v>
      </c>
      <c r="AE447" s="160">
        <v>435</v>
      </c>
      <c r="AF447" s="266">
        <v>98.620689392089844</v>
      </c>
      <c r="AG447" s="160">
        <v>63020</v>
      </c>
      <c r="AH447" s="266">
        <v>0.32688036561012268</v>
      </c>
      <c r="AI447" s="160">
        <v>805</v>
      </c>
      <c r="AJ447" s="266">
        <v>96.273292541503906</v>
      </c>
      <c r="AK447" s="266">
        <v>1.8190217018127441</v>
      </c>
      <c r="AL447" s="266">
        <v>6.9315128028392792E-2</v>
      </c>
      <c r="AM447" s="266">
        <v>0</v>
      </c>
      <c r="AN447" s="266">
        <v>0</v>
      </c>
      <c r="AO447" s="157">
        <v>0</v>
      </c>
      <c r="AP447" s="157">
        <v>0</v>
      </c>
      <c r="AQ447" s="157">
        <v>0</v>
      </c>
      <c r="AR447" s="157">
        <v>0</v>
      </c>
      <c r="AS447" s="157">
        <v>0</v>
      </c>
      <c r="AT447" s="157">
        <v>0</v>
      </c>
      <c r="AU447" s="157">
        <v>0</v>
      </c>
      <c r="AV447" s="157">
        <v>0</v>
      </c>
      <c r="AW447" s="159">
        <v>0</v>
      </c>
      <c r="AX447" s="159">
        <v>0</v>
      </c>
      <c r="AY447" s="159">
        <v>1</v>
      </c>
      <c r="AZ447" s="159">
        <v>1</v>
      </c>
      <c r="BA447" s="159">
        <v>0</v>
      </c>
      <c r="BB447" s="159">
        <v>0</v>
      </c>
      <c r="BC447" s="160">
        <v>18</v>
      </c>
      <c r="BD447" s="160">
        <v>163</v>
      </c>
    </row>
    <row r="448" spans="1:56" x14ac:dyDescent="0.25">
      <c r="A448" s="9">
        <v>41888</v>
      </c>
      <c r="B448" s="151" t="s">
        <v>83</v>
      </c>
      <c r="C448" s="151" t="s">
        <v>86</v>
      </c>
      <c r="D448" s="152" t="s">
        <v>120</v>
      </c>
      <c r="E448" s="160">
        <v>46</v>
      </c>
      <c r="F448" s="160">
        <v>140</v>
      </c>
      <c r="G448" s="266">
        <v>23.90379524230957</v>
      </c>
      <c r="H448" s="266">
        <v>0.14169999957084656</v>
      </c>
      <c r="I448" s="266">
        <v>85586.9609375</v>
      </c>
      <c r="J448" s="157">
        <v>0</v>
      </c>
      <c r="K448" s="160">
        <v>38271</v>
      </c>
      <c r="L448" s="266">
        <v>82.61346435546875</v>
      </c>
      <c r="M448" s="160">
        <v>153570</v>
      </c>
      <c r="N448" s="266">
        <v>0</v>
      </c>
      <c r="O448" s="160">
        <v>3938</v>
      </c>
      <c r="P448" s="266">
        <v>0</v>
      </c>
      <c r="Q448" s="160">
        <v>4625</v>
      </c>
      <c r="R448" s="266">
        <v>99.870269775390625</v>
      </c>
      <c r="S448" s="160">
        <v>26792</v>
      </c>
      <c r="T448" s="266">
        <v>99.929084777832031</v>
      </c>
      <c r="U448" s="266">
        <v>99.948188781738281</v>
      </c>
      <c r="V448" s="266">
        <v>99.839408874511719</v>
      </c>
      <c r="W448" s="266">
        <v>99.818527221679688</v>
      </c>
      <c r="X448" s="266">
        <v>99.768608093261719</v>
      </c>
      <c r="Y448" s="160">
        <v>45723</v>
      </c>
      <c r="Z448" s="266">
        <v>99.947509765625</v>
      </c>
      <c r="AA448" s="160">
        <v>12032</v>
      </c>
      <c r="AB448" s="266">
        <v>99.808845520019531</v>
      </c>
      <c r="AC448" s="160">
        <v>1927</v>
      </c>
      <c r="AD448" s="266">
        <v>0.25947067141532898</v>
      </c>
      <c r="AE448" s="160">
        <v>167</v>
      </c>
      <c r="AF448" s="266">
        <v>98.802398681640625</v>
      </c>
      <c r="AG448" s="160">
        <v>40530</v>
      </c>
      <c r="AH448" s="266">
        <v>0.23932889103889465</v>
      </c>
      <c r="AI448" s="160">
        <v>302</v>
      </c>
      <c r="AJ448" s="266">
        <v>97.682121276855469</v>
      </c>
      <c r="AK448" s="266">
        <v>1.6551059484481812</v>
      </c>
      <c r="AL448" s="266">
        <v>7.0617154240608215E-2</v>
      </c>
      <c r="AM448" s="266">
        <v>0</v>
      </c>
      <c r="AN448" s="266">
        <v>0</v>
      </c>
      <c r="AO448" s="157">
        <v>0</v>
      </c>
      <c r="AP448" s="157">
        <v>0</v>
      </c>
      <c r="AQ448" s="157">
        <v>0</v>
      </c>
      <c r="AR448" s="157">
        <v>0</v>
      </c>
      <c r="AS448" s="157">
        <v>0</v>
      </c>
      <c r="AT448" s="157">
        <v>0</v>
      </c>
      <c r="AU448" s="157">
        <v>0</v>
      </c>
      <c r="AV448" s="157">
        <v>0</v>
      </c>
      <c r="AW448" s="159">
        <v>0</v>
      </c>
      <c r="AX448" s="159">
        <v>0</v>
      </c>
      <c r="AY448" s="159">
        <v>0</v>
      </c>
      <c r="AZ448" s="159">
        <v>0</v>
      </c>
      <c r="BA448" s="159">
        <v>0</v>
      </c>
      <c r="BB448" s="159">
        <v>0</v>
      </c>
      <c r="BC448" s="160">
        <v>22</v>
      </c>
      <c r="BD448" s="160">
        <v>137</v>
      </c>
    </row>
    <row r="449" spans="1:56" x14ac:dyDescent="0.25">
      <c r="A449" s="9">
        <v>41888</v>
      </c>
      <c r="B449" s="117" t="s">
        <v>85</v>
      </c>
      <c r="C449" s="117" t="s">
        <v>86</v>
      </c>
      <c r="D449" s="121">
        <v>3</v>
      </c>
      <c r="E449" s="89">
        <v>133</v>
      </c>
      <c r="F449" s="89">
        <v>430</v>
      </c>
      <c r="G449" s="263">
        <v>49.301406860351563</v>
      </c>
      <c r="H449" s="263">
        <v>0</v>
      </c>
      <c r="I449" s="263">
        <v>312370.71875</v>
      </c>
      <c r="J449" s="88">
        <v>0</v>
      </c>
      <c r="K449" s="89">
        <v>66000</v>
      </c>
      <c r="L449" s="263">
        <v>106.89090728759766</v>
      </c>
      <c r="M449" s="124">
        <v>149766</v>
      </c>
      <c r="N449" s="248">
        <v>0</v>
      </c>
      <c r="O449" s="124">
        <v>3776</v>
      </c>
      <c r="P449" s="248">
        <v>0</v>
      </c>
      <c r="Q449" s="124">
        <v>11957</v>
      </c>
      <c r="R449" s="248">
        <v>99.874549865722656</v>
      </c>
      <c r="S449" s="124">
        <v>103921</v>
      </c>
      <c r="T449" s="248">
        <v>99.901847839355469</v>
      </c>
      <c r="U449" s="248">
        <v>99.708686828613281</v>
      </c>
      <c r="V449" s="248">
        <v>99.89984130859375</v>
      </c>
      <c r="W449" s="248">
        <v>99.583602905273438</v>
      </c>
      <c r="X449" s="248">
        <v>99.801788330078125</v>
      </c>
      <c r="Y449" s="124">
        <v>233561</v>
      </c>
      <c r="Z449" s="248">
        <v>99.886970520019531</v>
      </c>
      <c r="AA449" s="124">
        <v>46931</v>
      </c>
      <c r="AB449" s="248">
        <v>99.646286010742187</v>
      </c>
      <c r="AC449" s="124">
        <v>3847</v>
      </c>
      <c r="AD449" s="248">
        <v>0.54587990045547485</v>
      </c>
      <c r="AE449" s="124">
        <v>256</v>
      </c>
      <c r="AF449" s="248">
        <v>98.828125</v>
      </c>
      <c r="AG449" s="124">
        <v>150404</v>
      </c>
      <c r="AH449" s="248">
        <v>0.26129624247550964</v>
      </c>
      <c r="AI449" s="124">
        <v>949</v>
      </c>
      <c r="AJ449" s="248">
        <v>94.415176391601563</v>
      </c>
      <c r="AK449" s="248">
        <v>1.3711247444152832</v>
      </c>
      <c r="AL449" s="248">
        <v>6.7057669162750244E-2</v>
      </c>
      <c r="AM449" s="269">
        <v>0</v>
      </c>
      <c r="AN449" s="269">
        <v>0</v>
      </c>
      <c r="AO449" s="119">
        <v>0</v>
      </c>
      <c r="AP449" s="119">
        <v>0</v>
      </c>
      <c r="AQ449" s="119">
        <v>0</v>
      </c>
      <c r="AR449" s="119">
        <v>0</v>
      </c>
      <c r="AS449" s="119">
        <v>0</v>
      </c>
      <c r="AT449" s="119">
        <v>0</v>
      </c>
      <c r="AU449" s="119">
        <v>0</v>
      </c>
      <c r="AV449" s="119">
        <v>0</v>
      </c>
      <c r="AW449" s="124">
        <v>0</v>
      </c>
      <c r="AX449" s="124">
        <v>0</v>
      </c>
      <c r="AY449" s="124">
        <v>0</v>
      </c>
      <c r="AZ449" s="124">
        <v>0</v>
      </c>
      <c r="BA449" s="124">
        <v>0</v>
      </c>
      <c r="BB449" s="124">
        <v>0</v>
      </c>
      <c r="BC449" s="124">
        <v>69</v>
      </c>
      <c r="BD449" s="124">
        <v>419</v>
      </c>
    </row>
    <row r="450" spans="1:56" x14ac:dyDescent="0.25">
      <c r="A450" s="9">
        <v>41888</v>
      </c>
      <c r="B450" s="118" t="s">
        <v>84</v>
      </c>
      <c r="C450" s="118" t="s">
        <v>87</v>
      </c>
      <c r="D450" s="122">
        <v>2</v>
      </c>
      <c r="E450" s="153">
        <v>194</v>
      </c>
      <c r="F450" s="153">
        <v>581</v>
      </c>
      <c r="G450" s="264">
        <v>72.810000000000102</v>
      </c>
      <c r="H450" s="264">
        <v>0.01</v>
      </c>
      <c r="I450" s="264">
        <v>558216.25833900005</v>
      </c>
      <c r="J450" s="91">
        <v>65535</v>
      </c>
      <c r="K450" s="153">
        <v>145573</v>
      </c>
      <c r="L450" s="264">
        <v>91.215400695800781</v>
      </c>
      <c r="M450" s="133">
        <v>333491</v>
      </c>
      <c r="N450" s="267">
        <v>0</v>
      </c>
      <c r="O450" s="133">
        <v>4574</v>
      </c>
      <c r="P450" s="267">
        <v>0</v>
      </c>
      <c r="Q450" s="133">
        <v>3917</v>
      </c>
      <c r="R450" s="267">
        <v>99.923410773551197</v>
      </c>
      <c r="S450" s="133">
        <v>263748</v>
      </c>
      <c r="T450" s="267">
        <v>99.974596963768448</v>
      </c>
      <c r="U450" s="267">
        <v>99.868823786620027</v>
      </c>
      <c r="V450" s="267">
        <v>99.886053896506951</v>
      </c>
      <c r="W450" s="267">
        <v>99.792335027018339</v>
      </c>
      <c r="X450" s="267">
        <v>99.860679806045354</v>
      </c>
      <c r="Y450" s="133">
        <v>1164873</v>
      </c>
      <c r="Z450" s="267">
        <v>99.882733997611766</v>
      </c>
      <c r="AA450" s="133">
        <v>666</v>
      </c>
      <c r="AB450" s="267">
        <v>81.681681681681681</v>
      </c>
      <c r="AC450" s="133">
        <v>3957</v>
      </c>
      <c r="AD450" s="267">
        <v>0.15163002274450341</v>
      </c>
      <c r="AE450" s="133">
        <v>635</v>
      </c>
      <c r="AF450" s="267">
        <v>99.370078740157481</v>
      </c>
      <c r="AG450" s="133">
        <v>331077</v>
      </c>
      <c r="AH450" s="267">
        <v>0.17276947658701752</v>
      </c>
      <c r="AI450" s="133">
        <v>1061</v>
      </c>
      <c r="AJ450" s="267">
        <v>96.98397737983035</v>
      </c>
      <c r="AK450" s="267">
        <v>3.4667016370370365</v>
      </c>
      <c r="AL450" s="267">
        <v>0.29820512820512812</v>
      </c>
      <c r="AM450" s="270">
        <v>0</v>
      </c>
      <c r="AN450" s="270">
        <v>0</v>
      </c>
      <c r="AO450" s="120">
        <v>0</v>
      </c>
      <c r="AP450" s="120">
        <v>0</v>
      </c>
      <c r="AQ450" s="120">
        <v>0</v>
      </c>
      <c r="AR450" s="120">
        <v>0</v>
      </c>
      <c r="AS450" s="120">
        <v>0</v>
      </c>
      <c r="AT450" s="120">
        <v>0</v>
      </c>
      <c r="AU450" s="120">
        <v>0</v>
      </c>
      <c r="AV450" s="120">
        <v>0</v>
      </c>
      <c r="AW450" s="133">
        <v>0</v>
      </c>
      <c r="AX450" s="133">
        <v>0</v>
      </c>
      <c r="AY450" s="133">
        <v>0</v>
      </c>
      <c r="AZ450" s="133">
        <v>0</v>
      </c>
      <c r="BA450" s="133">
        <v>0</v>
      </c>
      <c r="BB450" s="133">
        <v>0</v>
      </c>
      <c r="BC450" s="133">
        <v>1158</v>
      </c>
      <c r="BD450" s="133">
        <v>1707</v>
      </c>
    </row>
    <row r="451" spans="1:56" x14ac:dyDescent="0.25">
      <c r="A451" s="9">
        <v>41887</v>
      </c>
      <c r="B451" s="117" t="s">
        <v>17</v>
      </c>
      <c r="C451" s="117"/>
      <c r="D451" s="121">
        <v>4</v>
      </c>
      <c r="E451" s="89">
        <v>845</v>
      </c>
      <c r="F451" s="89">
        <v>2887</v>
      </c>
      <c r="G451" s="263">
        <v>862.47159179687503</v>
      </c>
      <c r="H451" s="263">
        <v>0.70700000409036878</v>
      </c>
      <c r="I451" s="263">
        <v>1831278.7946120494</v>
      </c>
      <c r="J451" s="88"/>
      <c r="K451" s="89">
        <v>1370264</v>
      </c>
      <c r="L451" s="263">
        <v>93.831188454071238</v>
      </c>
      <c r="M451" s="124">
        <v>1646495</v>
      </c>
      <c r="N451" s="248">
        <v>7.1060037355046785E-3</v>
      </c>
      <c r="O451" s="124">
        <v>79724</v>
      </c>
      <c r="P451" s="248">
        <v>3.7629824247564288E-2</v>
      </c>
      <c r="Q451" s="124">
        <v>150678</v>
      </c>
      <c r="R451" s="248">
        <v>99.224173538989191</v>
      </c>
      <c r="S451" s="124">
        <v>1104438</v>
      </c>
      <c r="T451" s="248">
        <v>99.721669144203943</v>
      </c>
      <c r="U451" s="248">
        <v>99.748398003231998</v>
      </c>
      <c r="V451" s="248">
        <v>99.839020769698593</v>
      </c>
      <c r="W451" s="248">
        <v>98.974523537088558</v>
      </c>
      <c r="X451" s="248">
        <v>99.561137968771888</v>
      </c>
      <c r="Y451" s="124">
        <v>2504754</v>
      </c>
      <c r="Z451" s="248">
        <v>99.894161097007327</v>
      </c>
      <c r="AA451" s="124">
        <v>254614</v>
      </c>
      <c r="AB451" s="248">
        <v>99.727430572362337</v>
      </c>
      <c r="AC451" s="124">
        <v>76936</v>
      </c>
      <c r="AD451" s="248">
        <v>0.32884475567822702</v>
      </c>
      <c r="AE451" s="124">
        <v>5998</v>
      </c>
      <c r="AF451" s="248">
        <v>97.132377339586014</v>
      </c>
      <c r="AG451" s="124">
        <v>1534588</v>
      </c>
      <c r="AH451" s="248">
        <v>0.23367835529453071</v>
      </c>
      <c r="AI451" s="124">
        <v>14528</v>
      </c>
      <c r="AJ451" s="248">
        <v>94.699889677211573</v>
      </c>
      <c r="AK451" s="248">
        <v>1.8016316087758499</v>
      </c>
      <c r="AL451" s="248">
        <v>7.512888184386296E-2</v>
      </c>
      <c r="AM451" s="269"/>
      <c r="AN451" s="269"/>
      <c r="AO451" s="119"/>
      <c r="AP451" s="119"/>
      <c r="AQ451" s="119"/>
      <c r="AR451" s="119"/>
      <c r="AS451" s="119"/>
      <c r="AT451" s="119"/>
      <c r="AU451" s="119"/>
      <c r="AV451" s="119"/>
      <c r="AW451" s="124">
        <v>0</v>
      </c>
      <c r="AX451" s="124">
        <v>0</v>
      </c>
      <c r="AY451" s="124">
        <v>1</v>
      </c>
      <c r="AZ451" s="124">
        <v>1</v>
      </c>
      <c r="BA451" s="124">
        <v>0</v>
      </c>
      <c r="BB451" s="124">
        <v>1</v>
      </c>
      <c r="BC451" s="124">
        <v>1431</v>
      </c>
      <c r="BD451" s="124">
        <v>3914</v>
      </c>
    </row>
    <row r="452" spans="1:56" x14ac:dyDescent="0.25">
      <c r="A452" s="9">
        <v>41887</v>
      </c>
      <c r="B452" s="118" t="s">
        <v>88</v>
      </c>
      <c r="C452" s="118"/>
      <c r="D452" s="122">
        <v>3</v>
      </c>
      <c r="E452" s="153">
        <v>651</v>
      </c>
      <c r="F452" s="153">
        <v>2306</v>
      </c>
      <c r="G452" s="264">
        <v>784.381591796875</v>
      </c>
      <c r="H452" s="264">
        <v>0.66700000409036875</v>
      </c>
      <c r="I452" s="264">
        <v>1283749.53515625</v>
      </c>
      <c r="J452" s="91"/>
      <c r="K452" s="153">
        <v>1213649</v>
      </c>
      <c r="L452" s="264">
        <v>94.125319230047182</v>
      </c>
      <c r="M452" s="133">
        <v>1248668</v>
      </c>
      <c r="N452" s="267">
        <v>9.369984351717011E-3</v>
      </c>
      <c r="O452" s="133">
        <v>74301</v>
      </c>
      <c r="P452" s="267">
        <v>4.037630864070222E-2</v>
      </c>
      <c r="Q452" s="133">
        <v>146162</v>
      </c>
      <c r="R452" s="267">
        <v>99.200886827683064</v>
      </c>
      <c r="S452" s="133">
        <v>798710</v>
      </c>
      <c r="T452" s="267">
        <v>99.624395370392648</v>
      </c>
      <c r="U452" s="267">
        <v>99.736763736822766</v>
      </c>
      <c r="V452" s="267">
        <v>99.821368451986359</v>
      </c>
      <c r="W452" s="267">
        <v>98.939754120159193</v>
      </c>
      <c r="X452" s="267">
        <v>99.446434770743295</v>
      </c>
      <c r="Y452" s="133">
        <v>1288211</v>
      </c>
      <c r="Z452" s="267">
        <v>99.892175726160914</v>
      </c>
      <c r="AA452" s="133">
        <v>253895</v>
      </c>
      <c r="AB452" s="267">
        <v>99.797948001147972</v>
      </c>
      <c r="AC452" s="133">
        <v>72282</v>
      </c>
      <c r="AD452" s="267">
        <v>0.33479981354777227</v>
      </c>
      <c r="AE452" s="133">
        <v>5261</v>
      </c>
      <c r="AF452" s="267">
        <v>96.863713986473471</v>
      </c>
      <c r="AG452" s="133">
        <v>1138777</v>
      </c>
      <c r="AH452" s="267">
        <v>0.25896202671350343</v>
      </c>
      <c r="AI452" s="133">
        <v>13467</v>
      </c>
      <c r="AJ452" s="267">
        <v>94.542214095977556</v>
      </c>
      <c r="AK452" s="267">
        <v>1.6638045310974121</v>
      </c>
      <c r="AL452" s="267">
        <v>6.8603907711803913E-2</v>
      </c>
      <c r="AM452" s="270"/>
      <c r="AN452" s="270"/>
      <c r="AO452" s="120"/>
      <c r="AP452" s="120"/>
      <c r="AQ452" s="120"/>
      <c r="AR452" s="120"/>
      <c r="AS452" s="120"/>
      <c r="AT452" s="120"/>
      <c r="AU452" s="120"/>
      <c r="AV452" s="120"/>
      <c r="AW452" s="133">
        <v>0</v>
      </c>
      <c r="AX452" s="133">
        <v>0</v>
      </c>
      <c r="AY452" s="133">
        <v>1</v>
      </c>
      <c r="AZ452" s="133">
        <v>1</v>
      </c>
      <c r="BA452" s="133">
        <v>0</v>
      </c>
      <c r="BB452" s="133">
        <v>1</v>
      </c>
      <c r="BC452" s="133">
        <v>311</v>
      </c>
      <c r="BD452" s="133">
        <v>2238</v>
      </c>
    </row>
    <row r="453" spans="1:56" x14ac:dyDescent="0.25">
      <c r="A453" s="9">
        <v>41887</v>
      </c>
      <c r="B453" s="146" t="s">
        <v>89</v>
      </c>
      <c r="C453" s="146"/>
      <c r="D453" s="147">
        <v>1</v>
      </c>
      <c r="E453" s="136">
        <v>194</v>
      </c>
      <c r="F453" s="136">
        <v>581</v>
      </c>
      <c r="G453" s="265">
        <v>78.09000000000006</v>
      </c>
      <c r="H453" s="265">
        <v>0.04</v>
      </c>
      <c r="I453" s="265">
        <v>547529.25945579936</v>
      </c>
      <c r="J453" s="137"/>
      <c r="K453" s="136">
        <v>156615</v>
      </c>
      <c r="L453" s="265">
        <v>91.551895141601562</v>
      </c>
      <c r="M453" s="145">
        <v>397827</v>
      </c>
      <c r="N453" s="250">
        <v>0</v>
      </c>
      <c r="O453" s="145">
        <v>5423</v>
      </c>
      <c r="P453" s="250">
        <v>0</v>
      </c>
      <c r="Q453" s="145">
        <v>4516</v>
      </c>
      <c r="R453" s="250">
        <v>99.977856510186001</v>
      </c>
      <c r="S453" s="145">
        <v>305728</v>
      </c>
      <c r="T453" s="250">
        <v>99.97579547833368</v>
      </c>
      <c r="U453" s="250">
        <v>99.907800110639869</v>
      </c>
      <c r="V453" s="250">
        <v>99.894426471808089</v>
      </c>
      <c r="W453" s="250">
        <v>99.885677037098972</v>
      </c>
      <c r="X453" s="250">
        <v>99.870247503709265</v>
      </c>
      <c r="Y453" s="145">
        <v>1216543</v>
      </c>
      <c r="Z453" s="250">
        <v>99.896263428419701</v>
      </c>
      <c r="AA453" s="145">
        <v>719</v>
      </c>
      <c r="AB453" s="250">
        <v>74.826147426981919</v>
      </c>
      <c r="AC453" s="145">
        <v>4654</v>
      </c>
      <c r="AD453" s="250">
        <v>0.2363558229480017</v>
      </c>
      <c r="AE453" s="145">
        <v>737</v>
      </c>
      <c r="AF453" s="250">
        <v>99.050203527815469</v>
      </c>
      <c r="AG453" s="145">
        <v>395811</v>
      </c>
      <c r="AH453" s="250">
        <v>0.16093539593391795</v>
      </c>
      <c r="AI453" s="145">
        <v>1061</v>
      </c>
      <c r="AJ453" s="250">
        <v>96.701225259189442</v>
      </c>
      <c r="AK453" s="250">
        <v>3.455556540917105</v>
      </c>
      <c r="AL453" s="250">
        <v>0.15342857142857141</v>
      </c>
      <c r="AM453" s="271"/>
      <c r="AN453" s="271"/>
      <c r="AO453" s="148"/>
      <c r="AP453" s="148"/>
      <c r="AQ453" s="148"/>
      <c r="AR453" s="148"/>
      <c r="AS453" s="148"/>
      <c r="AT453" s="148"/>
      <c r="AU453" s="148"/>
      <c r="AV453" s="148"/>
      <c r="AW453" s="145">
        <v>0</v>
      </c>
      <c r="AX453" s="145">
        <v>0</v>
      </c>
      <c r="AY453" s="145">
        <v>0</v>
      </c>
      <c r="AZ453" s="145">
        <v>0</v>
      </c>
      <c r="BA453" s="145">
        <v>0</v>
      </c>
      <c r="BB453" s="145">
        <v>0</v>
      </c>
      <c r="BC453" s="145">
        <v>1120</v>
      </c>
      <c r="BD453" s="145">
        <v>1676</v>
      </c>
    </row>
    <row r="454" spans="1:56" x14ac:dyDescent="0.25">
      <c r="A454" s="9">
        <v>41887</v>
      </c>
      <c r="B454" s="149" t="s">
        <v>75</v>
      </c>
      <c r="C454" s="149" t="s">
        <v>86</v>
      </c>
      <c r="D454" s="150" t="s">
        <v>118</v>
      </c>
      <c r="E454" s="153">
        <v>39</v>
      </c>
      <c r="F454" s="153">
        <v>181</v>
      </c>
      <c r="G454" s="264">
        <v>172.07083129882813</v>
      </c>
      <c r="H454" s="264">
        <v>0.21260000765323639</v>
      </c>
      <c r="I454" s="264">
        <v>92086.28125</v>
      </c>
      <c r="J454" s="92">
        <v>0</v>
      </c>
      <c r="K454" s="153">
        <v>193489</v>
      </c>
      <c r="L454" s="264">
        <v>96.918685913085937</v>
      </c>
      <c r="M454" s="153">
        <v>166301</v>
      </c>
      <c r="N454" s="264">
        <v>6.975303590297699E-2</v>
      </c>
      <c r="O454" s="153">
        <v>19251</v>
      </c>
      <c r="P454" s="264">
        <v>0.15064153075218201</v>
      </c>
      <c r="Q454" s="153">
        <v>35219</v>
      </c>
      <c r="R454" s="264">
        <v>96.916435241699219</v>
      </c>
      <c r="S454" s="153">
        <v>125019</v>
      </c>
      <c r="T454" s="264">
        <v>98.096290588378906</v>
      </c>
      <c r="U454" s="264">
        <v>99.579238891601563</v>
      </c>
      <c r="V454" s="264">
        <v>99.68310546875</v>
      </c>
      <c r="W454" s="264">
        <v>96.508651733398438</v>
      </c>
      <c r="X454" s="264">
        <v>97.785430908203125</v>
      </c>
      <c r="Y454" s="153">
        <v>176587</v>
      </c>
      <c r="Z454" s="264">
        <v>99.909393310546875</v>
      </c>
      <c r="AA454" s="153">
        <v>34559</v>
      </c>
      <c r="AB454" s="264">
        <v>99.725105285644531</v>
      </c>
      <c r="AC454" s="153">
        <v>19116</v>
      </c>
      <c r="AD454" s="264">
        <v>0.43942248821258545</v>
      </c>
      <c r="AE454" s="153">
        <v>1942</v>
      </c>
      <c r="AF454" s="264">
        <v>95.82904052734375</v>
      </c>
      <c r="AG454" s="153">
        <v>166200</v>
      </c>
      <c r="AH454" s="264">
        <v>0.56799036264419556</v>
      </c>
      <c r="AI454" s="153">
        <v>4291</v>
      </c>
      <c r="AJ454" s="264">
        <v>95.618736267089844</v>
      </c>
      <c r="AK454" s="264">
        <v>1.791556715965271</v>
      </c>
      <c r="AL454" s="264">
        <v>6.5677881240844727E-2</v>
      </c>
      <c r="AM454" s="264">
        <v>0</v>
      </c>
      <c r="AN454" s="264">
        <v>0</v>
      </c>
      <c r="AO454" s="92">
        <v>0</v>
      </c>
      <c r="AP454" s="92">
        <v>0</v>
      </c>
      <c r="AQ454" s="92">
        <v>0</v>
      </c>
      <c r="AR454" s="92">
        <v>0</v>
      </c>
      <c r="AS454" s="92">
        <v>0</v>
      </c>
      <c r="AT454" s="92">
        <v>0</v>
      </c>
      <c r="AU454" s="92">
        <v>0</v>
      </c>
      <c r="AV454" s="92">
        <v>0</v>
      </c>
      <c r="AW454" s="93">
        <v>0</v>
      </c>
      <c r="AX454" s="93">
        <v>0</v>
      </c>
      <c r="AY454" s="93">
        <v>0</v>
      </c>
      <c r="AZ454" s="93">
        <v>0</v>
      </c>
      <c r="BA454" s="93">
        <v>0</v>
      </c>
      <c r="BB454" s="93">
        <v>0</v>
      </c>
      <c r="BC454" s="153">
        <v>21</v>
      </c>
      <c r="BD454" s="153">
        <v>175</v>
      </c>
    </row>
    <row r="455" spans="1:56" x14ac:dyDescent="0.25">
      <c r="A455" s="9">
        <v>41887</v>
      </c>
      <c r="B455" s="149" t="s">
        <v>76</v>
      </c>
      <c r="C455" s="149" t="s">
        <v>86</v>
      </c>
      <c r="D455" s="150" t="s">
        <v>119</v>
      </c>
      <c r="E455" s="153">
        <v>52</v>
      </c>
      <c r="F455" s="153">
        <v>168</v>
      </c>
      <c r="G455" s="264">
        <v>61.499401092529297</v>
      </c>
      <c r="H455" s="264">
        <v>5.4200001060962677E-2</v>
      </c>
      <c r="I455" s="264">
        <v>84744.515625</v>
      </c>
      <c r="J455" s="92">
        <v>0</v>
      </c>
      <c r="K455" s="153">
        <v>78689</v>
      </c>
      <c r="L455" s="264">
        <v>86.811370849609375</v>
      </c>
      <c r="M455" s="153">
        <v>91030</v>
      </c>
      <c r="N455" s="264">
        <v>0</v>
      </c>
      <c r="O455" s="153">
        <v>4826</v>
      </c>
      <c r="P455" s="264">
        <v>0</v>
      </c>
      <c r="Q455" s="153">
        <v>8958</v>
      </c>
      <c r="R455" s="264">
        <v>99.944183349609375</v>
      </c>
      <c r="S455" s="153">
        <v>64690</v>
      </c>
      <c r="T455" s="264">
        <v>99.947441101074219</v>
      </c>
      <c r="U455" s="264">
        <v>99.79278564453125</v>
      </c>
      <c r="V455" s="264">
        <v>99.856094360351562</v>
      </c>
      <c r="W455" s="264">
        <v>99.737083435058594</v>
      </c>
      <c r="X455" s="264">
        <v>99.803611755371094</v>
      </c>
      <c r="Y455" s="153">
        <v>94271</v>
      </c>
      <c r="Z455" s="264">
        <v>99.903472900390625</v>
      </c>
      <c r="AA455" s="153">
        <v>17857</v>
      </c>
      <c r="AB455" s="264">
        <v>99.871200561523438</v>
      </c>
      <c r="AC455" s="153">
        <v>4900</v>
      </c>
      <c r="AD455" s="264">
        <v>0.4285714328289032</v>
      </c>
      <c r="AE455" s="153">
        <v>109</v>
      </c>
      <c r="AF455" s="264">
        <v>96.330276489257813</v>
      </c>
      <c r="AG455" s="153">
        <v>91046</v>
      </c>
      <c r="AH455" s="264">
        <v>0.18122707307338715</v>
      </c>
      <c r="AI455" s="153">
        <v>1042</v>
      </c>
      <c r="AJ455" s="264">
        <v>94.049903869628906</v>
      </c>
      <c r="AK455" s="264">
        <v>1.8149979114532471</v>
      </c>
      <c r="AL455" s="264">
        <v>5.9760741889476776E-2</v>
      </c>
      <c r="AM455" s="264">
        <v>0</v>
      </c>
      <c r="AN455" s="264">
        <v>0</v>
      </c>
      <c r="AO455" s="92">
        <v>0</v>
      </c>
      <c r="AP455" s="92">
        <v>0</v>
      </c>
      <c r="AQ455" s="92">
        <v>0</v>
      </c>
      <c r="AR455" s="92">
        <v>0</v>
      </c>
      <c r="AS455" s="92">
        <v>0</v>
      </c>
      <c r="AT455" s="92">
        <v>0</v>
      </c>
      <c r="AU455" s="92">
        <v>0</v>
      </c>
      <c r="AV455" s="92">
        <v>0</v>
      </c>
      <c r="AW455" s="93">
        <v>0</v>
      </c>
      <c r="AX455" s="93">
        <v>0</v>
      </c>
      <c r="AY455" s="93">
        <v>0</v>
      </c>
      <c r="AZ455" s="93">
        <v>0</v>
      </c>
      <c r="BA455" s="93">
        <v>0</v>
      </c>
      <c r="BB455" s="93">
        <v>0</v>
      </c>
      <c r="BC455" s="153">
        <v>20</v>
      </c>
      <c r="BD455" s="153">
        <v>166</v>
      </c>
    </row>
    <row r="456" spans="1:56" x14ac:dyDescent="0.25">
      <c r="A456" s="9">
        <v>41887</v>
      </c>
      <c r="B456" s="149" t="s">
        <v>77</v>
      </c>
      <c r="C456" s="149" t="s">
        <v>86</v>
      </c>
      <c r="D456" s="150" t="s">
        <v>118</v>
      </c>
      <c r="E456" s="153">
        <v>65</v>
      </c>
      <c r="F456" s="153">
        <v>349</v>
      </c>
      <c r="G456" s="264">
        <v>109.57028198242187</v>
      </c>
      <c r="H456" s="264">
        <v>0.10429999232292175</v>
      </c>
      <c r="I456" s="264">
        <v>140344.828125</v>
      </c>
      <c r="J456" s="92">
        <v>0</v>
      </c>
      <c r="K456" s="153">
        <v>144918</v>
      </c>
      <c r="L456" s="264">
        <v>96.981742858886719</v>
      </c>
      <c r="M456" s="153">
        <v>144789</v>
      </c>
      <c r="N456" s="264">
        <v>0</v>
      </c>
      <c r="O456" s="153">
        <v>9345</v>
      </c>
      <c r="P456" s="264">
        <v>0</v>
      </c>
      <c r="Q456" s="153">
        <v>20492</v>
      </c>
      <c r="R456" s="264">
        <v>99.965843200683594</v>
      </c>
      <c r="S456" s="153">
        <v>98473</v>
      </c>
      <c r="T456" s="264">
        <v>99.960395812988281</v>
      </c>
      <c r="U456" s="264">
        <v>99.839485168457031</v>
      </c>
      <c r="V456" s="264">
        <v>99.935768127441406</v>
      </c>
      <c r="W456" s="264">
        <v>99.805381774902344</v>
      </c>
      <c r="X456" s="264">
        <v>99.896186828613281</v>
      </c>
      <c r="Y456" s="153">
        <v>172239</v>
      </c>
      <c r="Z456" s="264">
        <v>99.90478515625</v>
      </c>
      <c r="AA456" s="153">
        <v>33582</v>
      </c>
      <c r="AB456" s="264">
        <v>99.863021850585938</v>
      </c>
      <c r="AC456" s="153">
        <v>9266</v>
      </c>
      <c r="AD456" s="264">
        <v>0.29138785600662231</v>
      </c>
      <c r="AE456" s="153">
        <v>410</v>
      </c>
      <c r="AF456" s="264">
        <v>99.024391174316406</v>
      </c>
      <c r="AG456" s="153">
        <v>145307</v>
      </c>
      <c r="AH456" s="264">
        <v>0.19544826447963715</v>
      </c>
      <c r="AI456" s="153">
        <v>908</v>
      </c>
      <c r="AJ456" s="264">
        <v>94.383262634277344</v>
      </c>
      <c r="AK456" s="264">
        <v>1.7965476512908936</v>
      </c>
      <c r="AL456" s="264">
        <v>6.360231339931488E-2</v>
      </c>
      <c r="AM456" s="264">
        <v>0</v>
      </c>
      <c r="AN456" s="264">
        <v>0</v>
      </c>
      <c r="AO456" s="92">
        <v>0</v>
      </c>
      <c r="AP456" s="92">
        <v>0</v>
      </c>
      <c r="AQ456" s="92">
        <v>0</v>
      </c>
      <c r="AR456" s="92">
        <v>0</v>
      </c>
      <c r="AS456" s="92">
        <v>0</v>
      </c>
      <c r="AT456" s="92">
        <v>0</v>
      </c>
      <c r="AU456" s="92">
        <v>0</v>
      </c>
      <c r="AV456" s="92">
        <v>0</v>
      </c>
      <c r="AW456" s="93">
        <v>0</v>
      </c>
      <c r="AX456" s="93">
        <v>0</v>
      </c>
      <c r="AY456" s="93">
        <v>0</v>
      </c>
      <c r="AZ456" s="93">
        <v>0</v>
      </c>
      <c r="BA456" s="93">
        <v>0</v>
      </c>
      <c r="BB456" s="93">
        <v>0</v>
      </c>
      <c r="BC456" s="153">
        <v>42</v>
      </c>
      <c r="BD456" s="153">
        <v>340</v>
      </c>
    </row>
    <row r="457" spans="1:56" x14ac:dyDescent="0.25">
      <c r="A457" s="9">
        <v>41887</v>
      </c>
      <c r="B457" s="149" t="s">
        <v>124</v>
      </c>
      <c r="C457" s="149" t="s">
        <v>86</v>
      </c>
      <c r="D457" s="150" t="s">
        <v>118</v>
      </c>
      <c r="E457" s="153">
        <v>42</v>
      </c>
      <c r="F457" s="153">
        <v>136</v>
      </c>
      <c r="G457" s="264">
        <v>40.037090301513672</v>
      </c>
      <c r="H457" s="264">
        <v>5.000000074505806E-2</v>
      </c>
      <c r="I457" s="264">
        <v>53817.29296875</v>
      </c>
      <c r="J457" s="92">
        <v>0</v>
      </c>
      <c r="K457" s="153">
        <v>144918</v>
      </c>
      <c r="L457" s="264">
        <v>96.981742858886719</v>
      </c>
      <c r="M457" s="153">
        <v>73082</v>
      </c>
      <c r="N457" s="264">
        <v>0</v>
      </c>
      <c r="O457" s="153">
        <v>3538</v>
      </c>
      <c r="P457" s="264">
        <v>0</v>
      </c>
      <c r="Q457" s="153">
        <v>6817</v>
      </c>
      <c r="R457" s="264">
        <v>99.985328674316406</v>
      </c>
      <c r="S457" s="153">
        <v>53182</v>
      </c>
      <c r="T457" s="264">
        <v>99.95111083984375</v>
      </c>
      <c r="U457" s="264">
        <v>99.830413818359375</v>
      </c>
      <c r="V457" s="264">
        <v>99.824851989746094</v>
      </c>
      <c r="W457" s="264">
        <v>99.815765380859375</v>
      </c>
      <c r="X457" s="264">
        <v>99.776046752929688</v>
      </c>
      <c r="Y457" s="153">
        <v>75033</v>
      </c>
      <c r="Z457" s="264">
        <v>99.881385803222656</v>
      </c>
      <c r="AA457" s="153">
        <v>13676</v>
      </c>
      <c r="AB457" s="264">
        <v>99.89031982421875</v>
      </c>
      <c r="AC457" s="153">
        <v>3530</v>
      </c>
      <c r="AD457" s="264">
        <v>8.4985837340354919E-2</v>
      </c>
      <c r="AE457" s="153">
        <v>266</v>
      </c>
      <c r="AF457" s="264">
        <v>99.248123168945313</v>
      </c>
      <c r="AG457" s="153">
        <v>73171</v>
      </c>
      <c r="AH457" s="264">
        <v>0.18313266336917877</v>
      </c>
      <c r="AI457" s="153">
        <v>991</v>
      </c>
      <c r="AJ457" s="264">
        <v>91.220985412597656</v>
      </c>
      <c r="AK457" s="264">
        <v>1.7290239334106445</v>
      </c>
      <c r="AL457" s="264">
        <v>5.2799995988607407E-2</v>
      </c>
      <c r="AM457" s="264">
        <v>0</v>
      </c>
      <c r="AN457" s="264">
        <v>0</v>
      </c>
      <c r="AO457" s="92">
        <v>0</v>
      </c>
      <c r="AP457" s="92">
        <v>0</v>
      </c>
      <c r="AQ457" s="92">
        <v>0</v>
      </c>
      <c r="AR457" s="92">
        <v>0</v>
      </c>
      <c r="AS457" s="92">
        <v>0</v>
      </c>
      <c r="AT457" s="92">
        <v>0</v>
      </c>
      <c r="AU457" s="92">
        <v>0</v>
      </c>
      <c r="AV457" s="92">
        <v>0</v>
      </c>
      <c r="AW457" s="93">
        <v>0</v>
      </c>
      <c r="AX457" s="93">
        <v>0</v>
      </c>
      <c r="AY457" s="93">
        <v>0</v>
      </c>
      <c r="AZ457" s="93">
        <v>0</v>
      </c>
      <c r="BA457" s="93">
        <v>0</v>
      </c>
      <c r="BB457" s="93">
        <v>0</v>
      </c>
      <c r="BC457" s="153">
        <v>26</v>
      </c>
      <c r="BD457" s="153">
        <v>135</v>
      </c>
    </row>
    <row r="458" spans="1:56" x14ac:dyDescent="0.25">
      <c r="A458" s="9">
        <v>41887</v>
      </c>
      <c r="B458" s="149" t="s">
        <v>78</v>
      </c>
      <c r="C458" s="149" t="s">
        <v>86</v>
      </c>
      <c r="D458" s="150" t="s">
        <v>118</v>
      </c>
      <c r="E458" s="153">
        <v>33</v>
      </c>
      <c r="F458" s="153">
        <v>104</v>
      </c>
      <c r="G458" s="264">
        <v>75.608467102050781</v>
      </c>
      <c r="H458" s="264">
        <v>8.39999970048666E-3</v>
      </c>
      <c r="I458" s="264">
        <v>54206.89453125</v>
      </c>
      <c r="J458" s="92">
        <v>0</v>
      </c>
      <c r="K458" s="153">
        <v>85762</v>
      </c>
      <c r="L458" s="264">
        <v>100.24136352539062</v>
      </c>
      <c r="M458" s="153">
        <v>63177</v>
      </c>
      <c r="N458" s="264">
        <v>0</v>
      </c>
      <c r="O458" s="153">
        <v>7363</v>
      </c>
      <c r="P458" s="264">
        <v>0</v>
      </c>
      <c r="Q458" s="153">
        <v>11910</v>
      </c>
      <c r="R458" s="264">
        <v>99.890846252441406</v>
      </c>
      <c r="S458" s="153">
        <v>44848</v>
      </c>
      <c r="T458" s="264">
        <v>99.946487426757813</v>
      </c>
      <c r="U458" s="264">
        <v>99.796279907226563</v>
      </c>
      <c r="V458" s="264">
        <v>99.865455627441406</v>
      </c>
      <c r="W458" s="264">
        <v>99.687347412109375</v>
      </c>
      <c r="X458" s="264">
        <v>99.81201171875</v>
      </c>
      <c r="Y458" s="153">
        <v>76944</v>
      </c>
      <c r="Z458" s="264">
        <v>99.897331237792969</v>
      </c>
      <c r="AA458" s="153">
        <v>12152</v>
      </c>
      <c r="AB458" s="264">
        <v>99.6214599609375</v>
      </c>
      <c r="AC458" s="153">
        <v>7325</v>
      </c>
      <c r="AD458" s="264">
        <v>0.39590445160865784</v>
      </c>
      <c r="AE458" s="153">
        <v>463</v>
      </c>
      <c r="AF458" s="264">
        <v>94.816413879394531</v>
      </c>
      <c r="AG458" s="153">
        <v>62936</v>
      </c>
      <c r="AH458" s="264">
        <v>0.21132579445838928</v>
      </c>
      <c r="AI458" s="153">
        <v>768</v>
      </c>
      <c r="AJ458" s="264">
        <v>93.75</v>
      </c>
      <c r="AK458" s="264">
        <v>1.8844414949417114</v>
      </c>
      <c r="AL458" s="264">
        <v>6.6253848373889923E-2</v>
      </c>
      <c r="AM458" s="264">
        <v>0</v>
      </c>
      <c r="AN458" s="264">
        <v>0</v>
      </c>
      <c r="AO458" s="92">
        <v>0</v>
      </c>
      <c r="AP458" s="92">
        <v>0</v>
      </c>
      <c r="AQ458" s="92">
        <v>0</v>
      </c>
      <c r="AR458" s="92">
        <v>0</v>
      </c>
      <c r="AS458" s="92">
        <v>0</v>
      </c>
      <c r="AT458" s="92">
        <v>0</v>
      </c>
      <c r="AU458" s="92">
        <v>0</v>
      </c>
      <c r="AV458" s="92">
        <v>0</v>
      </c>
      <c r="AW458" s="93">
        <v>0</v>
      </c>
      <c r="AX458" s="93">
        <v>0</v>
      </c>
      <c r="AY458" s="93">
        <v>0</v>
      </c>
      <c r="AZ458" s="93">
        <v>0</v>
      </c>
      <c r="BA458" s="93">
        <v>0</v>
      </c>
      <c r="BB458" s="93">
        <v>0</v>
      </c>
      <c r="BC458" s="153">
        <v>7</v>
      </c>
      <c r="BD458" s="153">
        <v>101</v>
      </c>
    </row>
    <row r="459" spans="1:56" x14ac:dyDescent="0.25">
      <c r="A459" s="9">
        <v>41887</v>
      </c>
      <c r="B459" s="149" t="s">
        <v>79</v>
      </c>
      <c r="C459" s="149" t="s">
        <v>86</v>
      </c>
      <c r="D459" s="150" t="s">
        <v>119</v>
      </c>
      <c r="E459" s="153">
        <v>77</v>
      </c>
      <c r="F459" s="153">
        <v>261</v>
      </c>
      <c r="G459" s="264">
        <v>71.833724975585937</v>
      </c>
      <c r="H459" s="264">
        <v>2.4999998509883881E-2</v>
      </c>
      <c r="I459" s="264">
        <v>152726.375</v>
      </c>
      <c r="J459" s="92">
        <v>0</v>
      </c>
      <c r="K459" s="153">
        <v>83097</v>
      </c>
      <c r="L459" s="264">
        <v>92.012947082519531</v>
      </c>
      <c r="M459" s="153">
        <v>151135</v>
      </c>
      <c r="N459" s="264">
        <v>0</v>
      </c>
      <c r="O459" s="153">
        <v>5737</v>
      </c>
      <c r="P459" s="264">
        <v>0</v>
      </c>
      <c r="Q459" s="153">
        <v>12828</v>
      </c>
      <c r="R459" s="264">
        <v>99.906455993652344</v>
      </c>
      <c r="S459" s="153">
        <v>101148</v>
      </c>
      <c r="T459" s="264">
        <v>99.891250610351563</v>
      </c>
      <c r="U459" s="264">
        <v>99.738540649414063</v>
      </c>
      <c r="V459" s="264">
        <v>99.757171630859375</v>
      </c>
      <c r="W459" s="264">
        <v>99.645240783691406</v>
      </c>
      <c r="X459" s="264">
        <v>99.648689270019531</v>
      </c>
      <c r="Y459" s="153">
        <v>171762</v>
      </c>
      <c r="Z459" s="264">
        <v>99.878898620605469</v>
      </c>
      <c r="AA459" s="153">
        <v>36483</v>
      </c>
      <c r="AB459" s="264">
        <v>99.819091796875</v>
      </c>
      <c r="AC459" s="153">
        <v>5745</v>
      </c>
      <c r="AD459" s="264">
        <v>0.3481287956237793</v>
      </c>
      <c r="AE459" s="153">
        <v>371</v>
      </c>
      <c r="AF459" s="264">
        <v>99.191375732421875</v>
      </c>
      <c r="AG459" s="153">
        <v>151300</v>
      </c>
      <c r="AH459" s="264">
        <v>0.17052213847637177</v>
      </c>
      <c r="AI459" s="153">
        <v>1496</v>
      </c>
      <c r="AJ459" s="264">
        <v>96.256683349609375</v>
      </c>
      <c r="AK459" s="264">
        <v>1.4674121141433716</v>
      </c>
      <c r="AL459" s="264">
        <v>6.4070872962474823E-2</v>
      </c>
      <c r="AM459" s="264">
        <v>0</v>
      </c>
      <c r="AN459" s="264">
        <v>0</v>
      </c>
      <c r="AO459" s="92">
        <v>0</v>
      </c>
      <c r="AP459" s="92">
        <v>0</v>
      </c>
      <c r="AQ459" s="92">
        <v>0</v>
      </c>
      <c r="AR459" s="92">
        <v>0</v>
      </c>
      <c r="AS459" s="92">
        <v>0</v>
      </c>
      <c r="AT459" s="92">
        <v>0</v>
      </c>
      <c r="AU459" s="92">
        <v>0</v>
      </c>
      <c r="AV459" s="92">
        <v>0</v>
      </c>
      <c r="AW459" s="93">
        <v>0</v>
      </c>
      <c r="AX459" s="93">
        <v>0</v>
      </c>
      <c r="AY459" s="93">
        <v>0</v>
      </c>
      <c r="AZ459" s="93">
        <v>0</v>
      </c>
      <c r="BA459" s="93">
        <v>0</v>
      </c>
      <c r="BB459" s="93">
        <v>0</v>
      </c>
      <c r="BC459" s="153">
        <v>47</v>
      </c>
      <c r="BD459" s="153">
        <v>255</v>
      </c>
    </row>
    <row r="460" spans="1:56" x14ac:dyDescent="0.25">
      <c r="A460" s="9">
        <v>41887</v>
      </c>
      <c r="B460" s="149" t="s">
        <v>80</v>
      </c>
      <c r="C460" s="149" t="s">
        <v>86</v>
      </c>
      <c r="D460" s="150" t="s">
        <v>119</v>
      </c>
      <c r="E460" s="153">
        <v>57</v>
      </c>
      <c r="F460" s="153">
        <v>180</v>
      </c>
      <c r="G460" s="264">
        <v>46.995094299316406</v>
      </c>
      <c r="H460" s="264">
        <v>8.3300001919269562E-2</v>
      </c>
      <c r="I460" s="264">
        <v>108328.671875</v>
      </c>
      <c r="J460" s="92">
        <v>0</v>
      </c>
      <c r="K460" s="153">
        <v>53209</v>
      </c>
      <c r="L460" s="264">
        <v>89.172882080078125</v>
      </c>
      <c r="M460" s="153">
        <v>87785</v>
      </c>
      <c r="N460" s="264">
        <v>0</v>
      </c>
      <c r="O460" s="153">
        <v>3677</v>
      </c>
      <c r="P460" s="264">
        <v>0</v>
      </c>
      <c r="Q460" s="153">
        <v>6901</v>
      </c>
      <c r="R460" s="264">
        <v>99.956527709960937</v>
      </c>
      <c r="S460" s="153">
        <v>55865</v>
      </c>
      <c r="T460" s="264">
        <v>99.946296691894531</v>
      </c>
      <c r="U460" s="264">
        <v>99.809623718261719</v>
      </c>
      <c r="V460" s="264">
        <v>99.849632263183594</v>
      </c>
      <c r="W460" s="264">
        <v>99.7662353515625</v>
      </c>
      <c r="X460" s="264">
        <v>99.796012878417969</v>
      </c>
      <c r="Y460" s="153">
        <v>92331</v>
      </c>
      <c r="Z460" s="264">
        <v>99.898193359375</v>
      </c>
      <c r="AA460" s="153">
        <v>18329</v>
      </c>
      <c r="AB460" s="264">
        <v>99.874519348144531</v>
      </c>
      <c r="AC460" s="153">
        <v>3687</v>
      </c>
      <c r="AD460" s="264">
        <v>0.32546785473823547</v>
      </c>
      <c r="AE460" s="153">
        <v>232</v>
      </c>
      <c r="AF460" s="264">
        <v>99.568962097167969</v>
      </c>
      <c r="AG460" s="153">
        <v>87800</v>
      </c>
      <c r="AH460" s="264">
        <v>0.14692482352256775</v>
      </c>
      <c r="AI460" s="153">
        <v>659</v>
      </c>
      <c r="AJ460" s="264">
        <v>95.751136779785156</v>
      </c>
      <c r="AK460" s="264">
        <v>1.7812691926956177</v>
      </c>
      <c r="AL460" s="264">
        <v>7.7397815883159637E-2</v>
      </c>
      <c r="AM460" s="264">
        <v>0</v>
      </c>
      <c r="AN460" s="264">
        <v>0</v>
      </c>
      <c r="AO460" s="92">
        <v>0</v>
      </c>
      <c r="AP460" s="92">
        <v>0</v>
      </c>
      <c r="AQ460" s="92">
        <v>0</v>
      </c>
      <c r="AR460" s="92">
        <v>0</v>
      </c>
      <c r="AS460" s="92">
        <v>0</v>
      </c>
      <c r="AT460" s="92">
        <v>0</v>
      </c>
      <c r="AU460" s="92">
        <v>0</v>
      </c>
      <c r="AV460" s="92">
        <v>0</v>
      </c>
      <c r="AW460" s="93">
        <v>0</v>
      </c>
      <c r="AX460" s="93">
        <v>0</v>
      </c>
      <c r="AY460" s="93">
        <v>0</v>
      </c>
      <c r="AZ460" s="93">
        <v>0</v>
      </c>
      <c r="BA460" s="93">
        <v>0</v>
      </c>
      <c r="BB460" s="93">
        <v>0</v>
      </c>
      <c r="BC460" s="153">
        <v>26</v>
      </c>
      <c r="BD460" s="153">
        <v>173</v>
      </c>
    </row>
    <row r="461" spans="1:56" x14ac:dyDescent="0.25">
      <c r="A461" s="9">
        <v>41887</v>
      </c>
      <c r="B461" s="149" t="s">
        <v>81</v>
      </c>
      <c r="C461" s="149" t="s">
        <v>86</v>
      </c>
      <c r="D461" s="150" t="s">
        <v>119</v>
      </c>
      <c r="E461" s="153">
        <v>40</v>
      </c>
      <c r="F461" s="153">
        <v>134</v>
      </c>
      <c r="G461" s="264">
        <v>42.550304412841797</v>
      </c>
      <c r="H461" s="264">
        <v>0</v>
      </c>
      <c r="I461" s="264">
        <v>89288.8984375</v>
      </c>
      <c r="J461" s="92">
        <v>0</v>
      </c>
      <c r="K461" s="153">
        <v>131111</v>
      </c>
      <c r="L461" s="264">
        <v>90.667449951171875</v>
      </c>
      <c r="M461" s="153">
        <v>61820</v>
      </c>
      <c r="N461" s="264">
        <v>0</v>
      </c>
      <c r="O461" s="153">
        <v>3769</v>
      </c>
      <c r="P461" s="264">
        <v>0</v>
      </c>
      <c r="Q461" s="153">
        <v>7841</v>
      </c>
      <c r="R461" s="264">
        <v>99.948989868164062</v>
      </c>
      <c r="S461" s="153">
        <v>46726</v>
      </c>
      <c r="T461" s="264">
        <v>99.944358825683594</v>
      </c>
      <c r="U461" s="264">
        <v>99.708145141601563</v>
      </c>
      <c r="V461" s="264">
        <v>99.817214965820313</v>
      </c>
      <c r="W461" s="264">
        <v>99.65728759765625</v>
      </c>
      <c r="X461" s="264">
        <v>99.761672973632813</v>
      </c>
      <c r="Y461" s="153">
        <v>80258</v>
      </c>
      <c r="Z461" s="264">
        <v>99.889106750488281</v>
      </c>
      <c r="AA461" s="153">
        <v>17208</v>
      </c>
      <c r="AB461" s="264">
        <v>99.825660705566406</v>
      </c>
      <c r="AC461" s="153">
        <v>3790</v>
      </c>
      <c r="AD461" s="264">
        <v>0.26385223865509033</v>
      </c>
      <c r="AE461" s="153">
        <v>337</v>
      </c>
      <c r="AF461" s="264">
        <v>91.394660949707031</v>
      </c>
      <c r="AG461" s="153">
        <v>61497</v>
      </c>
      <c r="AH461" s="264">
        <v>0.14472250640392303</v>
      </c>
      <c r="AI461" s="153">
        <v>959</v>
      </c>
      <c r="AJ461" s="264">
        <v>92.805007934570312</v>
      </c>
      <c r="AK461" s="264">
        <v>1.3235757350921631</v>
      </c>
      <c r="AL461" s="264">
        <v>6.8466432392597198E-2</v>
      </c>
      <c r="AM461" s="264">
        <v>0</v>
      </c>
      <c r="AN461" s="264">
        <v>0</v>
      </c>
      <c r="AO461" s="92">
        <v>0</v>
      </c>
      <c r="AP461" s="92">
        <v>0</v>
      </c>
      <c r="AQ461" s="92">
        <v>0</v>
      </c>
      <c r="AR461" s="92">
        <v>0</v>
      </c>
      <c r="AS461" s="92">
        <v>0</v>
      </c>
      <c r="AT461" s="92">
        <v>0</v>
      </c>
      <c r="AU461" s="92">
        <v>0</v>
      </c>
      <c r="AV461" s="92">
        <v>0</v>
      </c>
      <c r="AW461" s="93">
        <v>0</v>
      </c>
      <c r="AX461" s="93">
        <v>0</v>
      </c>
      <c r="AY461" s="93">
        <v>0</v>
      </c>
      <c r="AZ461" s="93">
        <v>0</v>
      </c>
      <c r="BA461" s="93">
        <v>0</v>
      </c>
      <c r="BB461" s="93">
        <v>0</v>
      </c>
      <c r="BC461" s="153">
        <v>16</v>
      </c>
      <c r="BD461" s="153">
        <v>133</v>
      </c>
    </row>
    <row r="462" spans="1:56" x14ac:dyDescent="0.25">
      <c r="A462" s="9">
        <v>41887</v>
      </c>
      <c r="B462" s="149" t="s">
        <v>125</v>
      </c>
      <c r="C462" s="149" t="s">
        <v>86</v>
      </c>
      <c r="D462" s="150" t="s">
        <v>119</v>
      </c>
      <c r="E462" s="153">
        <v>16</v>
      </c>
      <c r="F462" s="153">
        <v>58</v>
      </c>
      <c r="G462" s="264">
        <v>45.108203887939453</v>
      </c>
      <c r="H462" s="264">
        <v>2.500000037252903E-2</v>
      </c>
      <c r="I462" s="264">
        <v>34255.15234375</v>
      </c>
      <c r="J462" s="92">
        <v>0</v>
      </c>
      <c r="K462" s="153">
        <v>131111</v>
      </c>
      <c r="L462" s="264">
        <v>90.667449951171875</v>
      </c>
      <c r="M462" s="153">
        <v>47244</v>
      </c>
      <c r="N462" s="264">
        <v>2.1166708320379257E-3</v>
      </c>
      <c r="O462" s="153">
        <v>4403</v>
      </c>
      <c r="P462" s="264">
        <v>2.271178737282753E-2</v>
      </c>
      <c r="Q462" s="153">
        <v>6918</v>
      </c>
      <c r="R462" s="264">
        <v>99.725357055664063</v>
      </c>
      <c r="S462" s="153">
        <v>37760</v>
      </c>
      <c r="T462" s="264">
        <v>99.488876342773438</v>
      </c>
      <c r="U462" s="264">
        <v>99.818305969238281</v>
      </c>
      <c r="V462" s="264">
        <v>99.701545715332031</v>
      </c>
      <c r="W462" s="264">
        <v>99.544158935546875</v>
      </c>
      <c r="X462" s="264">
        <v>99.191947937011719</v>
      </c>
      <c r="Y462" s="153">
        <v>41248</v>
      </c>
      <c r="Z462" s="264">
        <v>99.93939208984375</v>
      </c>
      <c r="AA462" s="153">
        <v>7456</v>
      </c>
      <c r="AB462" s="264">
        <v>99.825645446777344</v>
      </c>
      <c r="AC462" s="153">
        <v>4438</v>
      </c>
      <c r="AD462" s="264">
        <v>0.15772870182991028</v>
      </c>
      <c r="AE462" s="153">
        <v>311</v>
      </c>
      <c r="AF462" s="264">
        <v>98.07073974609375</v>
      </c>
      <c r="AG462" s="153">
        <v>47499</v>
      </c>
      <c r="AH462" s="264">
        <v>0.2000042051076889</v>
      </c>
      <c r="AI462" s="153">
        <v>580</v>
      </c>
      <c r="AJ462" s="264">
        <v>91.551727294921875</v>
      </c>
      <c r="AK462" s="264">
        <v>1.4827845096588135</v>
      </c>
      <c r="AL462" s="264">
        <v>8.2906894385814667E-2</v>
      </c>
      <c r="AM462" s="264">
        <v>0</v>
      </c>
      <c r="AN462" s="264">
        <v>0</v>
      </c>
      <c r="AO462" s="92">
        <v>0</v>
      </c>
      <c r="AP462" s="92">
        <v>0</v>
      </c>
      <c r="AQ462" s="92">
        <v>0</v>
      </c>
      <c r="AR462" s="92">
        <v>0</v>
      </c>
      <c r="AS462" s="92">
        <v>0</v>
      </c>
      <c r="AT462" s="92">
        <v>0</v>
      </c>
      <c r="AU462" s="92">
        <v>0</v>
      </c>
      <c r="AV462" s="92">
        <v>0</v>
      </c>
      <c r="AW462" s="93">
        <v>0</v>
      </c>
      <c r="AX462" s="93">
        <v>0</v>
      </c>
      <c r="AY462" s="93">
        <v>0</v>
      </c>
      <c r="AZ462" s="93">
        <v>0</v>
      </c>
      <c r="BA462" s="93">
        <v>0</v>
      </c>
      <c r="BB462" s="93">
        <v>0</v>
      </c>
      <c r="BC462" s="153">
        <v>9</v>
      </c>
      <c r="BD462" s="153">
        <v>55</v>
      </c>
    </row>
    <row r="463" spans="1:56" x14ac:dyDescent="0.25">
      <c r="A463" s="9">
        <v>41887</v>
      </c>
      <c r="B463" s="151" t="s">
        <v>82</v>
      </c>
      <c r="C463" s="151" t="s">
        <v>86</v>
      </c>
      <c r="D463" s="152" t="s">
        <v>120</v>
      </c>
      <c r="E463" s="160">
        <v>51</v>
      </c>
      <c r="F463" s="160">
        <v>165</v>
      </c>
      <c r="G463" s="266">
        <v>45.312793731689453</v>
      </c>
      <c r="H463" s="266">
        <v>9.1700002551078796E-2</v>
      </c>
      <c r="I463" s="266">
        <v>89271.03125</v>
      </c>
      <c r="J463" s="157">
        <v>0</v>
      </c>
      <c r="K463" s="160">
        <v>65598</v>
      </c>
      <c r="L463" s="266">
        <v>89.03167724609375</v>
      </c>
      <c r="M463" s="160">
        <v>55913</v>
      </c>
      <c r="N463" s="266">
        <v>0</v>
      </c>
      <c r="O463" s="160">
        <v>4951</v>
      </c>
      <c r="P463" s="266">
        <v>0</v>
      </c>
      <c r="Q463" s="160">
        <v>11216</v>
      </c>
      <c r="R463" s="266">
        <v>99.910842895507813</v>
      </c>
      <c r="S463" s="160">
        <v>41924</v>
      </c>
      <c r="T463" s="266">
        <v>99.895050048828125</v>
      </c>
      <c r="U463" s="266">
        <v>99.798019409179687</v>
      </c>
      <c r="V463" s="266">
        <v>99.871231079101563</v>
      </c>
      <c r="W463" s="266">
        <v>99.70904541015625</v>
      </c>
      <c r="X463" s="266">
        <v>99.76641845703125</v>
      </c>
      <c r="Y463" s="160">
        <v>51442</v>
      </c>
      <c r="Z463" s="266">
        <v>99.873641967773437</v>
      </c>
      <c r="AA463" s="160">
        <v>9584</v>
      </c>
      <c r="AB463" s="266">
        <v>99.634811401367188</v>
      </c>
      <c r="AC463" s="160">
        <v>4935</v>
      </c>
      <c r="AD463" s="266">
        <v>0.10131712257862091</v>
      </c>
      <c r="AE463" s="160">
        <v>458</v>
      </c>
      <c r="AF463" s="266">
        <v>98.47161865234375</v>
      </c>
      <c r="AG463" s="160">
        <v>56309</v>
      </c>
      <c r="AH463" s="266">
        <v>0.38004583120346069</v>
      </c>
      <c r="AI463" s="160">
        <v>639</v>
      </c>
      <c r="AJ463" s="266">
        <v>94.992172241210937</v>
      </c>
      <c r="AK463" s="266">
        <v>1.7519587278366089</v>
      </c>
      <c r="AL463" s="266">
        <v>7.204727828502655E-2</v>
      </c>
      <c r="AM463" s="266">
        <v>0</v>
      </c>
      <c r="AN463" s="266">
        <v>0</v>
      </c>
      <c r="AO463" s="157">
        <v>0</v>
      </c>
      <c r="AP463" s="157">
        <v>0</v>
      </c>
      <c r="AQ463" s="157">
        <v>0</v>
      </c>
      <c r="AR463" s="157">
        <v>0</v>
      </c>
      <c r="AS463" s="157">
        <v>0</v>
      </c>
      <c r="AT463" s="157">
        <v>0</v>
      </c>
      <c r="AU463" s="157">
        <v>0</v>
      </c>
      <c r="AV463" s="157">
        <v>0</v>
      </c>
      <c r="AW463" s="159">
        <v>0</v>
      </c>
      <c r="AX463" s="159">
        <v>0</v>
      </c>
      <c r="AY463" s="159">
        <v>1</v>
      </c>
      <c r="AZ463" s="159">
        <v>1</v>
      </c>
      <c r="BA463" s="159">
        <v>0</v>
      </c>
      <c r="BB463" s="159">
        <v>0</v>
      </c>
      <c r="BC463" s="160">
        <v>16</v>
      </c>
      <c r="BD463" s="160">
        <v>159</v>
      </c>
    </row>
    <row r="464" spans="1:56" x14ac:dyDescent="0.25">
      <c r="A464" s="9">
        <v>41887</v>
      </c>
      <c r="B464" s="151" t="s">
        <v>83</v>
      </c>
      <c r="C464" s="151" t="s">
        <v>86</v>
      </c>
      <c r="D464" s="152" t="s">
        <v>120</v>
      </c>
      <c r="E464" s="160">
        <v>46</v>
      </c>
      <c r="F464" s="160">
        <v>140</v>
      </c>
      <c r="G464" s="266">
        <v>26.870700836181641</v>
      </c>
      <c r="H464" s="266">
        <v>0</v>
      </c>
      <c r="I464" s="266">
        <v>81482.34375</v>
      </c>
      <c r="J464" s="157">
        <v>0</v>
      </c>
      <c r="K464" s="160">
        <v>40210</v>
      </c>
      <c r="L464" s="266">
        <v>83.951751708984375</v>
      </c>
      <c r="M464" s="160">
        <v>153570</v>
      </c>
      <c r="N464" s="266">
        <v>0</v>
      </c>
      <c r="O464" s="160">
        <v>3938</v>
      </c>
      <c r="P464" s="266">
        <v>0</v>
      </c>
      <c r="Q464" s="160">
        <v>4946</v>
      </c>
      <c r="R464" s="266">
        <v>99.959564208984375</v>
      </c>
      <c r="S464" s="160">
        <v>28355</v>
      </c>
      <c r="T464" s="266">
        <v>99.915359497070313</v>
      </c>
      <c r="U464" s="266">
        <v>99.654998779296875</v>
      </c>
      <c r="V464" s="266">
        <v>99.800407409667969</v>
      </c>
      <c r="W464" s="266">
        <v>99.614700317382813</v>
      </c>
      <c r="X464" s="266">
        <v>99.715934753417969</v>
      </c>
      <c r="Y464" s="160">
        <v>47243</v>
      </c>
      <c r="Z464" s="266">
        <v>99.928031921386719</v>
      </c>
      <c r="AA464" s="160">
        <v>12453</v>
      </c>
      <c r="AB464" s="266">
        <v>99.855453491210937</v>
      </c>
      <c r="AC464" s="160">
        <v>2025</v>
      </c>
      <c r="AD464" s="266">
        <v>0.39506173133850098</v>
      </c>
      <c r="AE464" s="160">
        <v>152</v>
      </c>
      <c r="AF464" s="266">
        <v>100</v>
      </c>
      <c r="AG464" s="160">
        <v>42105</v>
      </c>
      <c r="AH464" s="266">
        <v>0.3301270604133606</v>
      </c>
      <c r="AI464" s="160">
        <v>291</v>
      </c>
      <c r="AJ464" s="266">
        <v>96.219932556152344</v>
      </c>
      <c r="AK464" s="266">
        <v>1.7598334550857544</v>
      </c>
      <c r="AL464" s="266">
        <v>7.5108587741851807E-2</v>
      </c>
      <c r="AM464" s="266">
        <v>0</v>
      </c>
      <c r="AN464" s="266">
        <v>0</v>
      </c>
      <c r="AO464" s="157">
        <v>0</v>
      </c>
      <c r="AP464" s="157">
        <v>0</v>
      </c>
      <c r="AQ464" s="157">
        <v>0</v>
      </c>
      <c r="AR464" s="157">
        <v>0</v>
      </c>
      <c r="AS464" s="157">
        <v>0</v>
      </c>
      <c r="AT464" s="157">
        <v>0</v>
      </c>
      <c r="AU464" s="157">
        <v>0</v>
      </c>
      <c r="AV464" s="157">
        <v>0</v>
      </c>
      <c r="AW464" s="159">
        <v>0</v>
      </c>
      <c r="AX464" s="159">
        <v>0</v>
      </c>
      <c r="AY464" s="159">
        <v>0</v>
      </c>
      <c r="AZ464" s="159">
        <v>0</v>
      </c>
      <c r="BA464" s="159">
        <v>0</v>
      </c>
      <c r="BB464" s="159">
        <v>0</v>
      </c>
      <c r="BC464" s="160">
        <v>21</v>
      </c>
      <c r="BD464" s="160">
        <v>136</v>
      </c>
    </row>
    <row r="465" spans="1:56" x14ac:dyDescent="0.25">
      <c r="A465" s="9">
        <v>41887</v>
      </c>
      <c r="B465" s="117" t="s">
        <v>85</v>
      </c>
      <c r="C465" s="117" t="s">
        <v>86</v>
      </c>
      <c r="D465" s="121">
        <v>3</v>
      </c>
      <c r="E465" s="89">
        <v>133</v>
      </c>
      <c r="F465" s="89">
        <v>430</v>
      </c>
      <c r="G465" s="263">
        <v>46.924697875976562</v>
      </c>
      <c r="H465" s="263">
        <v>1.249999925494194E-2</v>
      </c>
      <c r="I465" s="263">
        <v>303197.25</v>
      </c>
      <c r="J465" s="88">
        <v>0</v>
      </c>
      <c r="K465" s="89">
        <v>61537</v>
      </c>
      <c r="L465" s="263">
        <v>106.66428375244141</v>
      </c>
      <c r="M465" s="124">
        <v>152822</v>
      </c>
      <c r="N465" s="248">
        <v>0</v>
      </c>
      <c r="O465" s="124">
        <v>3503</v>
      </c>
      <c r="P465" s="248">
        <v>0</v>
      </c>
      <c r="Q465" s="124">
        <v>12116</v>
      </c>
      <c r="R465" s="248">
        <v>99.950477600097656</v>
      </c>
      <c r="S465" s="124">
        <v>100720</v>
      </c>
      <c r="T465" s="248">
        <v>99.930503845214844</v>
      </c>
      <c r="U465" s="248">
        <v>99.885810852050781</v>
      </c>
      <c r="V465" s="248">
        <v>99.911659240722656</v>
      </c>
      <c r="W465" s="248">
        <v>99.836341857910156</v>
      </c>
      <c r="X465" s="248">
        <v>99.84222412109375</v>
      </c>
      <c r="Y465" s="124">
        <v>208853</v>
      </c>
      <c r="Z465" s="248">
        <v>99.860664367675781</v>
      </c>
      <c r="AA465" s="124">
        <v>40556</v>
      </c>
      <c r="AB465" s="248">
        <v>99.74603271484375</v>
      </c>
      <c r="AC465" s="124">
        <v>3525</v>
      </c>
      <c r="AD465" s="248">
        <v>0.45390069484710693</v>
      </c>
      <c r="AE465" s="124">
        <v>210</v>
      </c>
      <c r="AF465" s="248">
        <v>98.095237731933594</v>
      </c>
      <c r="AG465" s="124">
        <v>153607</v>
      </c>
      <c r="AH465" s="248">
        <v>0.23761938512325287</v>
      </c>
      <c r="AI465" s="124">
        <v>843</v>
      </c>
      <c r="AJ465" s="248">
        <v>93.594306945800781</v>
      </c>
      <c r="AK465" s="248">
        <v>1.3822529315948486</v>
      </c>
      <c r="AL465" s="248">
        <v>7.5154229998588562E-2</v>
      </c>
      <c r="AM465" s="269">
        <v>0</v>
      </c>
      <c r="AN465" s="269">
        <v>0</v>
      </c>
      <c r="AO465" s="119">
        <v>0</v>
      </c>
      <c r="AP465" s="119">
        <v>0</v>
      </c>
      <c r="AQ465" s="119">
        <v>0</v>
      </c>
      <c r="AR465" s="119">
        <v>0</v>
      </c>
      <c r="AS465" s="119">
        <v>0</v>
      </c>
      <c r="AT465" s="119">
        <v>0</v>
      </c>
      <c r="AU465" s="119">
        <v>0</v>
      </c>
      <c r="AV465" s="119">
        <v>0</v>
      </c>
      <c r="AW465" s="124">
        <v>0</v>
      </c>
      <c r="AX465" s="124">
        <v>0</v>
      </c>
      <c r="AY465" s="124">
        <v>0</v>
      </c>
      <c r="AZ465" s="124">
        <v>0</v>
      </c>
      <c r="BA465" s="124">
        <v>0</v>
      </c>
      <c r="BB465" s="124">
        <v>1</v>
      </c>
      <c r="BC465" s="124">
        <v>60</v>
      </c>
      <c r="BD465" s="124">
        <v>410</v>
      </c>
    </row>
    <row r="466" spans="1:56" x14ac:dyDescent="0.25">
      <c r="A466" s="9">
        <v>41887</v>
      </c>
      <c r="B466" s="118" t="s">
        <v>84</v>
      </c>
      <c r="C466" s="118" t="s">
        <v>87</v>
      </c>
      <c r="D466" s="122">
        <v>2</v>
      </c>
      <c r="E466" s="153">
        <v>194</v>
      </c>
      <c r="F466" s="153">
        <v>581</v>
      </c>
      <c r="G466" s="264">
        <v>78.09000000000006</v>
      </c>
      <c r="H466" s="264">
        <v>0.04</v>
      </c>
      <c r="I466" s="264">
        <v>547529.25945579936</v>
      </c>
      <c r="J466" s="91">
        <v>65535</v>
      </c>
      <c r="K466" s="153">
        <v>156615</v>
      </c>
      <c r="L466" s="264">
        <v>91.551895141601562</v>
      </c>
      <c r="M466" s="133">
        <v>397827</v>
      </c>
      <c r="N466" s="267">
        <v>0</v>
      </c>
      <c r="O466" s="133">
        <v>5423</v>
      </c>
      <c r="P466" s="267">
        <v>0</v>
      </c>
      <c r="Q466" s="133">
        <v>4516</v>
      </c>
      <c r="R466" s="267">
        <v>99.977856510186001</v>
      </c>
      <c r="S466" s="133">
        <v>305728</v>
      </c>
      <c r="T466" s="267">
        <v>99.97579547833368</v>
      </c>
      <c r="U466" s="267">
        <v>99.907800110639869</v>
      </c>
      <c r="V466" s="267">
        <v>99.894426471808089</v>
      </c>
      <c r="W466" s="267">
        <v>99.885677037098972</v>
      </c>
      <c r="X466" s="267">
        <v>99.870247503709265</v>
      </c>
      <c r="Y466" s="133">
        <v>1216543</v>
      </c>
      <c r="Z466" s="267">
        <v>99.896263428419701</v>
      </c>
      <c r="AA466" s="133">
        <v>719</v>
      </c>
      <c r="AB466" s="267">
        <v>74.826147426981919</v>
      </c>
      <c r="AC466" s="133">
        <v>4654</v>
      </c>
      <c r="AD466" s="267">
        <v>0.2363558229480017</v>
      </c>
      <c r="AE466" s="133">
        <v>737</v>
      </c>
      <c r="AF466" s="267">
        <v>99.050203527815469</v>
      </c>
      <c r="AG466" s="133">
        <v>395811</v>
      </c>
      <c r="AH466" s="267">
        <v>0.16093539593391795</v>
      </c>
      <c r="AI466" s="133">
        <v>1061</v>
      </c>
      <c r="AJ466" s="267">
        <v>96.701225259189442</v>
      </c>
      <c r="AK466" s="267">
        <v>3.455556540917105</v>
      </c>
      <c r="AL466" s="267">
        <v>0.15342857142857141</v>
      </c>
      <c r="AM466" s="270">
        <v>0</v>
      </c>
      <c r="AN466" s="270">
        <v>0</v>
      </c>
      <c r="AO466" s="120">
        <v>0</v>
      </c>
      <c r="AP466" s="120">
        <v>0</v>
      </c>
      <c r="AQ466" s="120">
        <v>0</v>
      </c>
      <c r="AR466" s="120">
        <v>0</v>
      </c>
      <c r="AS466" s="120">
        <v>0</v>
      </c>
      <c r="AT466" s="120">
        <v>0</v>
      </c>
      <c r="AU466" s="120">
        <v>0</v>
      </c>
      <c r="AV466" s="120">
        <v>0</v>
      </c>
      <c r="AW466" s="133">
        <v>0</v>
      </c>
      <c r="AX466" s="133">
        <v>0</v>
      </c>
      <c r="AY466" s="133">
        <v>0</v>
      </c>
      <c r="AZ466" s="133">
        <v>0</v>
      </c>
      <c r="BA466" s="133">
        <v>0</v>
      </c>
      <c r="BB466" s="133">
        <v>0</v>
      </c>
      <c r="BC466" s="133">
        <v>1120</v>
      </c>
      <c r="BD466" s="133">
        <v>1676</v>
      </c>
    </row>
    <row r="467" spans="1:56" x14ac:dyDescent="0.25">
      <c r="A467" s="9">
        <v>41886</v>
      </c>
      <c r="B467" s="117" t="s">
        <v>17</v>
      </c>
      <c r="C467" s="117"/>
      <c r="D467" s="121">
        <v>4</v>
      </c>
      <c r="E467" s="89">
        <v>845</v>
      </c>
      <c r="F467" s="89">
        <v>2888</v>
      </c>
      <c r="G467" s="263">
        <v>858.45624633789066</v>
      </c>
      <c r="H467" s="263">
        <v>2.490499997381121</v>
      </c>
      <c r="I467" s="263">
        <v>1841135.1472371002</v>
      </c>
      <c r="J467" s="88"/>
      <c r="K467" s="89">
        <v>1347874</v>
      </c>
      <c r="L467" s="263">
        <v>93.659274004252225</v>
      </c>
      <c r="M467" s="124">
        <v>1711713</v>
      </c>
      <c r="N467" s="248">
        <v>2.576366530511686E-2</v>
      </c>
      <c r="O467" s="124">
        <v>76002</v>
      </c>
      <c r="P467" s="248">
        <v>2.7630851805278342E-2</v>
      </c>
      <c r="Q467" s="124">
        <v>142496</v>
      </c>
      <c r="R467" s="248">
        <v>98.989445860884359</v>
      </c>
      <c r="S467" s="124">
        <v>1135164</v>
      </c>
      <c r="T467" s="248">
        <v>99.170692956294147</v>
      </c>
      <c r="U467" s="248">
        <v>99.761668288002852</v>
      </c>
      <c r="V467" s="248">
        <v>99.811775851397741</v>
      </c>
      <c r="W467" s="248">
        <v>98.753522619867624</v>
      </c>
      <c r="X467" s="248">
        <v>98.984029763814192</v>
      </c>
      <c r="Y467" s="124">
        <v>2618515</v>
      </c>
      <c r="Z467" s="248">
        <v>99.897919221436197</v>
      </c>
      <c r="AA467" s="124">
        <v>277274</v>
      </c>
      <c r="AB467" s="248">
        <v>99.794065962450887</v>
      </c>
      <c r="AC467" s="124">
        <v>73383</v>
      </c>
      <c r="AD467" s="248">
        <v>0.36793261885183276</v>
      </c>
      <c r="AE467" s="124">
        <v>5549</v>
      </c>
      <c r="AF467" s="248">
        <v>98.846638614711594</v>
      </c>
      <c r="AG467" s="124">
        <v>1599616</v>
      </c>
      <c r="AH467" s="248">
        <v>0.26662648760395163</v>
      </c>
      <c r="AI467" s="124">
        <v>15082</v>
      </c>
      <c r="AJ467" s="248">
        <v>95.491314444739842</v>
      </c>
      <c r="AK467" s="248">
        <v>1.7672636980350955</v>
      </c>
      <c r="AL467" s="248">
        <v>8.8369269208501314E-2</v>
      </c>
      <c r="AM467" s="269"/>
      <c r="AN467" s="269"/>
      <c r="AO467" s="119"/>
      <c r="AP467" s="119"/>
      <c r="AQ467" s="119"/>
      <c r="AR467" s="119"/>
      <c r="AS467" s="119"/>
      <c r="AT467" s="119"/>
      <c r="AU467" s="119"/>
      <c r="AV467" s="119"/>
      <c r="AW467" s="124">
        <v>0</v>
      </c>
      <c r="AX467" s="124">
        <v>0</v>
      </c>
      <c r="AY467" s="124">
        <v>2</v>
      </c>
      <c r="AZ467" s="124">
        <v>1</v>
      </c>
      <c r="BA467" s="124">
        <v>0</v>
      </c>
      <c r="BB467" s="124">
        <v>1</v>
      </c>
      <c r="BC467" s="124">
        <v>1432</v>
      </c>
      <c r="BD467" s="124">
        <v>3900</v>
      </c>
    </row>
    <row r="468" spans="1:56" x14ac:dyDescent="0.25">
      <c r="A468" s="9">
        <v>41886</v>
      </c>
      <c r="B468" s="118" t="s">
        <v>88</v>
      </c>
      <c r="C468" s="118"/>
      <c r="D468" s="122">
        <v>3</v>
      </c>
      <c r="E468" s="153">
        <v>651</v>
      </c>
      <c r="F468" s="153">
        <v>2307</v>
      </c>
      <c r="G468" s="264">
        <v>776.99624633789062</v>
      </c>
      <c r="H468" s="264">
        <v>2.3504999973811209</v>
      </c>
      <c r="I468" s="264">
        <v>1291212.421875</v>
      </c>
      <c r="J468" s="91"/>
      <c r="K468" s="153">
        <v>1200741</v>
      </c>
      <c r="L468" s="264">
        <v>93.955316548775002</v>
      </c>
      <c r="M468" s="133">
        <v>1307224</v>
      </c>
      <c r="N468" s="267">
        <v>3.3735611364553816E-2</v>
      </c>
      <c r="O468" s="133">
        <v>71087</v>
      </c>
      <c r="P468" s="267">
        <v>2.9541266320209949E-2</v>
      </c>
      <c r="Q468" s="133">
        <v>138302</v>
      </c>
      <c r="R468" s="267">
        <v>98.959523921509287</v>
      </c>
      <c r="S468" s="133">
        <v>822209</v>
      </c>
      <c r="T468" s="267">
        <v>98.865495876399663</v>
      </c>
      <c r="U468" s="267">
        <v>99.753630244978581</v>
      </c>
      <c r="V468" s="267">
        <v>99.784898592684641</v>
      </c>
      <c r="W468" s="267">
        <v>98.715717584853508</v>
      </c>
      <c r="X468" s="267">
        <v>98.652834803420234</v>
      </c>
      <c r="Y468" s="133">
        <v>1341327</v>
      </c>
      <c r="Z468" s="267">
        <v>99.900173447726786</v>
      </c>
      <c r="AA468" s="133">
        <v>276714</v>
      </c>
      <c r="AB468" s="267">
        <v>99.804490722090705</v>
      </c>
      <c r="AC468" s="133">
        <v>69090</v>
      </c>
      <c r="AD468" s="267">
        <v>0.38211028179481898</v>
      </c>
      <c r="AE468" s="133">
        <v>4817</v>
      </c>
      <c r="AF468" s="267">
        <v>98.73365116733126</v>
      </c>
      <c r="AG468" s="133">
        <v>1197652</v>
      </c>
      <c r="AH468" s="267">
        <v>0.30534745952503956</v>
      </c>
      <c r="AI468" s="133">
        <v>13891</v>
      </c>
      <c r="AJ468" s="267">
        <v>95.407098441837618</v>
      </c>
      <c r="AK468" s="267">
        <v>1.6246748765309651</v>
      </c>
      <c r="AL468" s="267">
        <v>6.5562434804936245E-2</v>
      </c>
      <c r="AM468" s="270"/>
      <c r="AN468" s="270"/>
      <c r="AO468" s="120"/>
      <c r="AP468" s="120"/>
      <c r="AQ468" s="120"/>
      <c r="AR468" s="120"/>
      <c r="AS468" s="120"/>
      <c r="AT468" s="120"/>
      <c r="AU468" s="120"/>
      <c r="AV468" s="120"/>
      <c r="AW468" s="133">
        <v>0</v>
      </c>
      <c r="AX468" s="133">
        <v>0</v>
      </c>
      <c r="AY468" s="133">
        <v>1</v>
      </c>
      <c r="AZ468" s="133">
        <v>1</v>
      </c>
      <c r="BA468" s="133">
        <v>0</v>
      </c>
      <c r="BB468" s="133">
        <v>1</v>
      </c>
      <c r="BC468" s="133">
        <v>335</v>
      </c>
      <c r="BD468" s="133">
        <v>2254</v>
      </c>
    </row>
    <row r="469" spans="1:56" x14ac:dyDescent="0.25">
      <c r="A469" s="9">
        <v>41886</v>
      </c>
      <c r="B469" s="146" t="s">
        <v>89</v>
      </c>
      <c r="C469" s="146"/>
      <c r="D469" s="147">
        <v>1</v>
      </c>
      <c r="E469" s="136">
        <v>194</v>
      </c>
      <c r="F469" s="136">
        <v>581</v>
      </c>
      <c r="G469" s="265">
        <v>81.460000000000065</v>
      </c>
      <c r="H469" s="265">
        <v>0.14000000000000001</v>
      </c>
      <c r="I469" s="265">
        <v>549922.72536210029</v>
      </c>
      <c r="J469" s="137"/>
      <c r="K469" s="136">
        <v>147133</v>
      </c>
      <c r="L469" s="265">
        <v>91.243293762207031</v>
      </c>
      <c r="M469" s="145">
        <v>404489</v>
      </c>
      <c r="N469" s="250">
        <v>0</v>
      </c>
      <c r="O469" s="145">
        <v>4915</v>
      </c>
      <c r="P469" s="250">
        <v>0</v>
      </c>
      <c r="Q469" s="145">
        <v>4194</v>
      </c>
      <c r="R469" s="250">
        <v>99.976156413924656</v>
      </c>
      <c r="S469" s="145">
        <v>312955</v>
      </c>
      <c r="T469" s="250">
        <v>99.972520010864187</v>
      </c>
      <c r="U469" s="250">
        <v>99.877924720244152</v>
      </c>
      <c r="V469" s="250">
        <v>99.898637540205044</v>
      </c>
      <c r="W469" s="250">
        <v>99.854110241293213</v>
      </c>
      <c r="X469" s="250">
        <v>99.871185405462171</v>
      </c>
      <c r="Y469" s="145">
        <v>1277188</v>
      </c>
      <c r="Z469" s="250">
        <v>99.895551790339397</v>
      </c>
      <c r="AA469" s="145">
        <v>560</v>
      </c>
      <c r="AB469" s="250">
        <v>94.642857142857139</v>
      </c>
      <c r="AC469" s="145">
        <v>4293</v>
      </c>
      <c r="AD469" s="250">
        <v>0.13976240391334729</v>
      </c>
      <c r="AE469" s="145">
        <v>732</v>
      </c>
      <c r="AF469" s="250">
        <v>99.590163934426229</v>
      </c>
      <c r="AG469" s="145">
        <v>401964</v>
      </c>
      <c r="AH469" s="250">
        <v>0.15125732652675364</v>
      </c>
      <c r="AI469" s="145">
        <v>1191</v>
      </c>
      <c r="AJ469" s="250">
        <v>96.473551637279598</v>
      </c>
      <c r="AK469" s="250">
        <v>3.4783295560846597</v>
      </c>
      <c r="AL469" s="250">
        <v>0.36205128205128201</v>
      </c>
      <c r="AM469" s="271"/>
      <c r="AN469" s="271"/>
      <c r="AO469" s="148"/>
      <c r="AP469" s="148"/>
      <c r="AQ469" s="148"/>
      <c r="AR469" s="148"/>
      <c r="AS469" s="148"/>
      <c r="AT469" s="148"/>
      <c r="AU469" s="148"/>
      <c r="AV469" s="148"/>
      <c r="AW469" s="145">
        <v>0</v>
      </c>
      <c r="AX469" s="145">
        <v>0</v>
      </c>
      <c r="AY469" s="145">
        <v>1</v>
      </c>
      <c r="AZ469" s="145">
        <v>0</v>
      </c>
      <c r="BA469" s="145">
        <v>0</v>
      </c>
      <c r="BB469" s="145">
        <v>0</v>
      </c>
      <c r="BC469" s="145">
        <v>1097</v>
      </c>
      <c r="BD469" s="145">
        <v>1646</v>
      </c>
    </row>
    <row r="470" spans="1:56" x14ac:dyDescent="0.25">
      <c r="A470" s="9">
        <v>41886</v>
      </c>
      <c r="B470" s="149" t="s">
        <v>75</v>
      </c>
      <c r="C470" s="149" t="s">
        <v>86</v>
      </c>
      <c r="D470" s="150" t="s">
        <v>118</v>
      </c>
      <c r="E470" s="153">
        <v>39</v>
      </c>
      <c r="F470" s="153">
        <v>181</v>
      </c>
      <c r="G470" s="264">
        <v>169.18313598632812</v>
      </c>
      <c r="H470" s="264">
        <v>0.29170000553131104</v>
      </c>
      <c r="I470" s="264">
        <v>104222.8984375</v>
      </c>
      <c r="J470" s="92">
        <v>0</v>
      </c>
      <c r="K470" s="153">
        <v>199214</v>
      </c>
      <c r="L470" s="264">
        <v>96.804946899414063</v>
      </c>
      <c r="M470" s="153">
        <v>169483</v>
      </c>
      <c r="N470" s="264">
        <v>0.25489282608032227</v>
      </c>
      <c r="O470" s="153">
        <v>18431</v>
      </c>
      <c r="P470" s="264">
        <v>0.11393847316503525</v>
      </c>
      <c r="Q470" s="153">
        <v>33808</v>
      </c>
      <c r="R470" s="264">
        <v>96.145881652832031</v>
      </c>
      <c r="S470" s="153">
        <v>131850</v>
      </c>
      <c r="T470" s="264">
        <v>93.397804260253906</v>
      </c>
      <c r="U470" s="264">
        <v>99.555099487304688</v>
      </c>
      <c r="V470" s="264">
        <v>99.435340881347656</v>
      </c>
      <c r="W470" s="264">
        <v>95.718124389648437</v>
      </c>
      <c r="X470" s="264">
        <v>92.87042236328125</v>
      </c>
      <c r="Y470" s="153">
        <v>174870</v>
      </c>
      <c r="Z470" s="264">
        <v>99.9039306640625</v>
      </c>
      <c r="AA470" s="153">
        <v>34034</v>
      </c>
      <c r="AB470" s="264">
        <v>99.620964050292969</v>
      </c>
      <c r="AC470" s="153">
        <v>18329</v>
      </c>
      <c r="AD470" s="264">
        <v>0.62196516990661621</v>
      </c>
      <c r="AE470" s="153">
        <v>1690</v>
      </c>
      <c r="AF470" s="264">
        <v>98.757392883300781</v>
      </c>
      <c r="AG470" s="153">
        <v>169906</v>
      </c>
      <c r="AH470" s="264">
        <v>0.98230785131454468</v>
      </c>
      <c r="AI470" s="153">
        <v>4605</v>
      </c>
      <c r="AJ470" s="264">
        <v>95.61346435546875</v>
      </c>
      <c r="AK470" s="264">
        <v>1.7290323972702026</v>
      </c>
      <c r="AL470" s="264">
        <v>6.9372385740280151E-2</v>
      </c>
      <c r="AM470" s="264">
        <v>0</v>
      </c>
      <c r="AN470" s="264">
        <v>0</v>
      </c>
      <c r="AO470" s="92">
        <v>0</v>
      </c>
      <c r="AP470" s="92">
        <v>0</v>
      </c>
      <c r="AQ470" s="92">
        <v>0</v>
      </c>
      <c r="AR470" s="92">
        <v>0</v>
      </c>
      <c r="AS470" s="92">
        <v>0</v>
      </c>
      <c r="AT470" s="92">
        <v>0</v>
      </c>
      <c r="AU470" s="92">
        <v>0</v>
      </c>
      <c r="AV470" s="92">
        <v>0</v>
      </c>
      <c r="AW470" s="93">
        <v>0</v>
      </c>
      <c r="AX470" s="93">
        <v>0</v>
      </c>
      <c r="AY470" s="93">
        <v>0</v>
      </c>
      <c r="AZ470" s="93">
        <v>0</v>
      </c>
      <c r="BA470" s="93">
        <v>0</v>
      </c>
      <c r="BB470" s="93">
        <v>0</v>
      </c>
      <c r="BC470" s="153">
        <v>26</v>
      </c>
      <c r="BD470" s="153">
        <v>174</v>
      </c>
    </row>
    <row r="471" spans="1:56" x14ac:dyDescent="0.25">
      <c r="A471" s="9">
        <v>41886</v>
      </c>
      <c r="B471" s="149" t="s">
        <v>76</v>
      </c>
      <c r="C471" s="149" t="s">
        <v>86</v>
      </c>
      <c r="D471" s="150" t="s">
        <v>119</v>
      </c>
      <c r="E471" s="153">
        <v>52</v>
      </c>
      <c r="F471" s="153">
        <v>168</v>
      </c>
      <c r="G471" s="264">
        <v>61.500514984130859</v>
      </c>
      <c r="H471" s="264">
        <v>0.27910000085830688</v>
      </c>
      <c r="I471" s="264">
        <v>80731.953125</v>
      </c>
      <c r="J471" s="92">
        <v>0</v>
      </c>
      <c r="K471" s="153">
        <v>81413</v>
      </c>
      <c r="L471" s="264">
        <v>86.924690246582031</v>
      </c>
      <c r="M471" s="153">
        <v>98809</v>
      </c>
      <c r="N471" s="264">
        <v>0</v>
      </c>
      <c r="O471" s="153">
        <v>4950</v>
      </c>
      <c r="P471" s="264">
        <v>0</v>
      </c>
      <c r="Q471" s="153">
        <v>10521</v>
      </c>
      <c r="R471" s="264">
        <v>99.933464050292969</v>
      </c>
      <c r="S471" s="153">
        <v>68895</v>
      </c>
      <c r="T471" s="264">
        <v>99.955001831054687</v>
      </c>
      <c r="U471" s="264">
        <v>99.858589172363281</v>
      </c>
      <c r="V471" s="264">
        <v>99.884628295898437</v>
      </c>
      <c r="W471" s="264">
        <v>99.792144775390625</v>
      </c>
      <c r="X471" s="264">
        <v>99.839683532714844</v>
      </c>
      <c r="Y471" s="153">
        <v>94922</v>
      </c>
      <c r="Z471" s="264">
        <v>99.922042846679688</v>
      </c>
      <c r="AA471" s="153">
        <v>18670</v>
      </c>
      <c r="AB471" s="264">
        <v>99.930366516113281</v>
      </c>
      <c r="AC471" s="153">
        <v>5004</v>
      </c>
      <c r="AD471" s="264">
        <v>0.19984012842178345</v>
      </c>
      <c r="AE471" s="153">
        <v>115</v>
      </c>
      <c r="AF471" s="264">
        <v>99.13043212890625</v>
      </c>
      <c r="AG471" s="153">
        <v>98606</v>
      </c>
      <c r="AH471" s="264">
        <v>0.13285195827484131</v>
      </c>
      <c r="AI471" s="153">
        <v>861</v>
      </c>
      <c r="AJ471" s="264">
        <v>91.753776550292969</v>
      </c>
      <c r="AK471" s="264">
        <v>1.6797381639480591</v>
      </c>
      <c r="AL471" s="264">
        <v>6.0921408236026764E-2</v>
      </c>
      <c r="AM471" s="264">
        <v>0</v>
      </c>
      <c r="AN471" s="264">
        <v>0</v>
      </c>
      <c r="AO471" s="92">
        <v>0</v>
      </c>
      <c r="AP471" s="92">
        <v>0</v>
      </c>
      <c r="AQ471" s="92">
        <v>0</v>
      </c>
      <c r="AR471" s="92">
        <v>0</v>
      </c>
      <c r="AS471" s="92">
        <v>0</v>
      </c>
      <c r="AT471" s="92">
        <v>0</v>
      </c>
      <c r="AU471" s="92">
        <v>0</v>
      </c>
      <c r="AV471" s="92">
        <v>0</v>
      </c>
      <c r="AW471" s="93">
        <v>0</v>
      </c>
      <c r="AX471" s="93">
        <v>0</v>
      </c>
      <c r="AY471" s="93">
        <v>0</v>
      </c>
      <c r="AZ471" s="93">
        <v>0</v>
      </c>
      <c r="BA471" s="93">
        <v>0</v>
      </c>
      <c r="BB471" s="93">
        <v>0</v>
      </c>
      <c r="BC471" s="153">
        <v>18</v>
      </c>
      <c r="BD471" s="153">
        <v>165</v>
      </c>
    </row>
    <row r="472" spans="1:56" x14ac:dyDescent="0.25">
      <c r="A472" s="9">
        <v>41886</v>
      </c>
      <c r="B472" s="149" t="s">
        <v>77</v>
      </c>
      <c r="C472" s="149" t="s">
        <v>86</v>
      </c>
      <c r="D472" s="150" t="s">
        <v>118</v>
      </c>
      <c r="E472" s="153">
        <v>65</v>
      </c>
      <c r="F472" s="153">
        <v>350</v>
      </c>
      <c r="G472" s="264">
        <v>110.17159271240234</v>
      </c>
      <c r="H472" s="264">
        <v>0.26260000467300415</v>
      </c>
      <c r="I472" s="264">
        <v>143147.53125</v>
      </c>
      <c r="J472" s="92">
        <v>0</v>
      </c>
      <c r="K472" s="153">
        <v>149853</v>
      </c>
      <c r="L472" s="264">
        <v>96.752151489257813</v>
      </c>
      <c r="M472" s="153">
        <v>148502</v>
      </c>
      <c r="N472" s="264">
        <v>0</v>
      </c>
      <c r="O472" s="153">
        <v>8794</v>
      </c>
      <c r="P472" s="264">
        <v>0</v>
      </c>
      <c r="Q472" s="153">
        <v>19576</v>
      </c>
      <c r="R472" s="264">
        <v>99.959136962890625</v>
      </c>
      <c r="S472" s="153">
        <v>98377</v>
      </c>
      <c r="T472" s="264">
        <v>99.952224731445312</v>
      </c>
      <c r="U472" s="264">
        <v>99.909027099609375</v>
      </c>
      <c r="V472" s="264">
        <v>99.930641174316406</v>
      </c>
      <c r="W472" s="264">
        <v>99.868202209472656</v>
      </c>
      <c r="X472" s="264">
        <v>99.882896423339844</v>
      </c>
      <c r="Y472" s="153">
        <v>162496</v>
      </c>
      <c r="Z472" s="264">
        <v>99.911384582519531</v>
      </c>
      <c r="AA472" s="153">
        <v>34225</v>
      </c>
      <c r="AB472" s="264">
        <v>99.856826782226563</v>
      </c>
      <c r="AC472" s="153">
        <v>8797</v>
      </c>
      <c r="AD472" s="264">
        <v>0.19324769079685211</v>
      </c>
      <c r="AE472" s="153">
        <v>423</v>
      </c>
      <c r="AF472" s="264">
        <v>98.817970275878906</v>
      </c>
      <c r="AG472" s="153">
        <v>149070</v>
      </c>
      <c r="AH472" s="264">
        <v>0.16971892118453979</v>
      </c>
      <c r="AI472" s="153">
        <v>965</v>
      </c>
      <c r="AJ472" s="264">
        <v>94.71502685546875</v>
      </c>
      <c r="AK472" s="264">
        <v>1.6984716653823853</v>
      </c>
      <c r="AL472" s="264">
        <v>6.811802089214325E-2</v>
      </c>
      <c r="AM472" s="264">
        <v>0</v>
      </c>
      <c r="AN472" s="264">
        <v>0</v>
      </c>
      <c r="AO472" s="92">
        <v>0</v>
      </c>
      <c r="AP472" s="92">
        <v>0</v>
      </c>
      <c r="AQ472" s="92">
        <v>0</v>
      </c>
      <c r="AR472" s="92">
        <v>0</v>
      </c>
      <c r="AS472" s="92">
        <v>0</v>
      </c>
      <c r="AT472" s="92">
        <v>0</v>
      </c>
      <c r="AU472" s="92">
        <v>0</v>
      </c>
      <c r="AV472" s="92">
        <v>0</v>
      </c>
      <c r="AW472" s="93">
        <v>0</v>
      </c>
      <c r="AX472" s="93">
        <v>0</v>
      </c>
      <c r="AY472" s="93">
        <v>0</v>
      </c>
      <c r="AZ472" s="93">
        <v>0</v>
      </c>
      <c r="BA472" s="93">
        <v>0</v>
      </c>
      <c r="BB472" s="93">
        <v>0</v>
      </c>
      <c r="BC472" s="153">
        <v>57</v>
      </c>
      <c r="BD472" s="153">
        <v>341</v>
      </c>
    </row>
    <row r="473" spans="1:56" x14ac:dyDescent="0.25">
      <c r="A473" s="9">
        <v>41886</v>
      </c>
      <c r="B473" s="149" t="s">
        <v>124</v>
      </c>
      <c r="C473" s="149" t="s">
        <v>86</v>
      </c>
      <c r="D473" s="150" t="s">
        <v>118</v>
      </c>
      <c r="E473" s="153">
        <v>42</v>
      </c>
      <c r="F473" s="153">
        <v>136</v>
      </c>
      <c r="G473" s="264">
        <v>37.724903106689453</v>
      </c>
      <c r="H473" s="264">
        <v>7.9199999570846558E-2</v>
      </c>
      <c r="I473" s="264">
        <v>56145.6875</v>
      </c>
      <c r="J473" s="92">
        <v>0</v>
      </c>
      <c r="K473" s="153">
        <v>149853</v>
      </c>
      <c r="L473" s="264">
        <v>96.752151489257813</v>
      </c>
      <c r="M473" s="153">
        <v>81479</v>
      </c>
      <c r="N473" s="264">
        <v>0</v>
      </c>
      <c r="O473" s="153">
        <v>3439</v>
      </c>
      <c r="P473" s="264">
        <v>0</v>
      </c>
      <c r="Q473" s="153">
        <v>6363</v>
      </c>
      <c r="R473" s="264">
        <v>99.874275207519531</v>
      </c>
      <c r="S473" s="153">
        <v>54174</v>
      </c>
      <c r="T473" s="264">
        <v>99.940933227539063</v>
      </c>
      <c r="U473" s="264">
        <v>99.825531005859375</v>
      </c>
      <c r="V473" s="264">
        <v>99.846588134765625</v>
      </c>
      <c r="W473" s="264">
        <v>99.700027465820313</v>
      </c>
      <c r="X473" s="264">
        <v>99.787612915039063</v>
      </c>
      <c r="Y473" s="153">
        <v>84213</v>
      </c>
      <c r="Z473" s="264">
        <v>99.914505004882813</v>
      </c>
      <c r="AA473" s="153">
        <v>15244</v>
      </c>
      <c r="AB473" s="264">
        <v>99.809761047363281</v>
      </c>
      <c r="AC473" s="153">
        <v>3436</v>
      </c>
      <c r="AD473" s="264">
        <v>0.17462165653705597</v>
      </c>
      <c r="AE473" s="153">
        <v>248</v>
      </c>
      <c r="AF473" s="264">
        <v>96.774192810058594</v>
      </c>
      <c r="AG473" s="153">
        <v>81645</v>
      </c>
      <c r="AH473" s="264">
        <v>0.16290035843849182</v>
      </c>
      <c r="AI473" s="153">
        <v>930</v>
      </c>
      <c r="AJ473" s="264">
        <v>92.68817138671875</v>
      </c>
      <c r="AK473" s="264">
        <v>1.6919915676116943</v>
      </c>
      <c r="AL473" s="264">
        <v>6.0239702463150024E-2</v>
      </c>
      <c r="AM473" s="264">
        <v>0</v>
      </c>
      <c r="AN473" s="264">
        <v>0</v>
      </c>
      <c r="AO473" s="92">
        <v>0</v>
      </c>
      <c r="AP473" s="92">
        <v>0</v>
      </c>
      <c r="AQ473" s="92">
        <v>0</v>
      </c>
      <c r="AR473" s="92">
        <v>0</v>
      </c>
      <c r="AS473" s="92">
        <v>0</v>
      </c>
      <c r="AT473" s="92">
        <v>0</v>
      </c>
      <c r="AU473" s="92">
        <v>0</v>
      </c>
      <c r="AV473" s="92">
        <v>0</v>
      </c>
      <c r="AW473" s="93">
        <v>0</v>
      </c>
      <c r="AX473" s="93">
        <v>0</v>
      </c>
      <c r="AY473" s="93">
        <v>0</v>
      </c>
      <c r="AZ473" s="93">
        <v>0</v>
      </c>
      <c r="BA473" s="93">
        <v>0</v>
      </c>
      <c r="BB473" s="93">
        <v>0</v>
      </c>
      <c r="BC473" s="153">
        <v>23</v>
      </c>
      <c r="BD473" s="153">
        <v>133</v>
      </c>
    </row>
    <row r="474" spans="1:56" x14ac:dyDescent="0.25">
      <c r="A474" s="9">
        <v>41886</v>
      </c>
      <c r="B474" s="149" t="s">
        <v>78</v>
      </c>
      <c r="C474" s="149" t="s">
        <v>86</v>
      </c>
      <c r="D474" s="150" t="s">
        <v>118</v>
      </c>
      <c r="E474" s="153">
        <v>33</v>
      </c>
      <c r="F474" s="153">
        <v>104</v>
      </c>
      <c r="G474" s="264">
        <v>73.516998291015625</v>
      </c>
      <c r="H474" s="264">
        <v>0</v>
      </c>
      <c r="I474" s="264">
        <v>57467.19921875</v>
      </c>
      <c r="J474" s="92">
        <v>0</v>
      </c>
      <c r="K474" s="153">
        <v>87955</v>
      </c>
      <c r="L474" s="264">
        <v>99.586151123046875</v>
      </c>
      <c r="M474" s="153">
        <v>69873</v>
      </c>
      <c r="N474" s="264">
        <v>0</v>
      </c>
      <c r="O474" s="153">
        <v>6877</v>
      </c>
      <c r="P474" s="264">
        <v>0</v>
      </c>
      <c r="Q474" s="153">
        <v>10031</v>
      </c>
      <c r="R474" s="264">
        <v>99.780677795410156</v>
      </c>
      <c r="S474" s="153">
        <v>48309</v>
      </c>
      <c r="T474" s="264">
        <v>99.948249816894531</v>
      </c>
      <c r="U474" s="264">
        <v>99.694633483886719</v>
      </c>
      <c r="V474" s="264">
        <v>99.789619445800781</v>
      </c>
      <c r="W474" s="264">
        <v>99.475982666015625</v>
      </c>
      <c r="X474" s="264">
        <v>99.73797607421875</v>
      </c>
      <c r="Y474" s="153">
        <v>73316</v>
      </c>
      <c r="Z474" s="264">
        <v>99.893608093261719</v>
      </c>
      <c r="AA474" s="153">
        <v>12975</v>
      </c>
      <c r="AB474" s="264">
        <v>99.768783569335938</v>
      </c>
      <c r="AC474" s="153">
        <v>6903</v>
      </c>
      <c r="AD474" s="264">
        <v>0.57945817708969116</v>
      </c>
      <c r="AE474" s="153">
        <v>506</v>
      </c>
      <c r="AF474" s="264">
        <v>98.814231872558594</v>
      </c>
      <c r="AG474" s="153">
        <v>69988</v>
      </c>
      <c r="AH474" s="264">
        <v>0.21860890090465546</v>
      </c>
      <c r="AI474" s="153">
        <v>676</v>
      </c>
      <c r="AJ474" s="264">
        <v>94.082839965820312</v>
      </c>
      <c r="AK474" s="264">
        <v>1.8217282295227051</v>
      </c>
      <c r="AL474" s="264">
        <v>6.7915372550487518E-2</v>
      </c>
      <c r="AM474" s="264">
        <v>0</v>
      </c>
      <c r="AN474" s="264">
        <v>0</v>
      </c>
      <c r="AO474" s="92">
        <v>0</v>
      </c>
      <c r="AP474" s="92">
        <v>0</v>
      </c>
      <c r="AQ474" s="92">
        <v>0</v>
      </c>
      <c r="AR474" s="92">
        <v>0</v>
      </c>
      <c r="AS474" s="92">
        <v>0</v>
      </c>
      <c r="AT474" s="92">
        <v>0</v>
      </c>
      <c r="AU474" s="92">
        <v>0</v>
      </c>
      <c r="AV474" s="92">
        <v>0</v>
      </c>
      <c r="AW474" s="93">
        <v>0</v>
      </c>
      <c r="AX474" s="93">
        <v>0</v>
      </c>
      <c r="AY474" s="93">
        <v>0</v>
      </c>
      <c r="AZ474" s="93">
        <v>0</v>
      </c>
      <c r="BA474" s="93">
        <v>0</v>
      </c>
      <c r="BB474" s="93">
        <v>0</v>
      </c>
      <c r="BC474" s="153">
        <v>9</v>
      </c>
      <c r="BD474" s="153">
        <v>102</v>
      </c>
    </row>
    <row r="475" spans="1:56" x14ac:dyDescent="0.25">
      <c r="A475" s="9">
        <v>41886</v>
      </c>
      <c r="B475" s="149" t="s">
        <v>79</v>
      </c>
      <c r="C475" s="149" t="s">
        <v>86</v>
      </c>
      <c r="D475" s="150" t="s">
        <v>119</v>
      </c>
      <c r="E475" s="153">
        <v>77</v>
      </c>
      <c r="F475" s="153">
        <v>261</v>
      </c>
      <c r="G475" s="264">
        <v>69.462387084960938</v>
      </c>
      <c r="H475" s="264">
        <v>0.70429998636245728</v>
      </c>
      <c r="I475" s="264">
        <v>156451.96875</v>
      </c>
      <c r="J475" s="92">
        <v>0</v>
      </c>
      <c r="K475" s="153">
        <v>87310</v>
      </c>
      <c r="L475" s="264">
        <v>92.24029541015625</v>
      </c>
      <c r="M475" s="153">
        <v>159480</v>
      </c>
      <c r="N475" s="264">
        <v>0</v>
      </c>
      <c r="O475" s="153">
        <v>5348</v>
      </c>
      <c r="P475" s="264">
        <v>0</v>
      </c>
      <c r="Q475" s="153">
        <v>11564</v>
      </c>
      <c r="R475" s="264">
        <v>99.870285034179688</v>
      </c>
      <c r="S475" s="153">
        <v>103177</v>
      </c>
      <c r="T475" s="264">
        <v>99.897262573242188</v>
      </c>
      <c r="U475" s="264">
        <v>99.719520568847656</v>
      </c>
      <c r="V475" s="264">
        <v>99.7109375</v>
      </c>
      <c r="W475" s="264">
        <v>99.590171813964844</v>
      </c>
      <c r="X475" s="264">
        <v>99.608497619628906</v>
      </c>
      <c r="Y475" s="153">
        <v>189790</v>
      </c>
      <c r="Z475" s="264">
        <v>99.893035888671875</v>
      </c>
      <c r="AA475" s="153">
        <v>40448</v>
      </c>
      <c r="AB475" s="264">
        <v>99.881332397460938</v>
      </c>
      <c r="AC475" s="153">
        <v>5366</v>
      </c>
      <c r="AD475" s="264">
        <v>0.39135295152664185</v>
      </c>
      <c r="AE475" s="153">
        <v>361</v>
      </c>
      <c r="AF475" s="264">
        <v>100</v>
      </c>
      <c r="AG475" s="153">
        <v>159305</v>
      </c>
      <c r="AH475" s="264">
        <v>0.13433350622653961</v>
      </c>
      <c r="AI475" s="153">
        <v>1785</v>
      </c>
      <c r="AJ475" s="264">
        <v>98.487396240234375</v>
      </c>
      <c r="AK475" s="264">
        <v>1.4675323963165283</v>
      </c>
      <c r="AL475" s="264">
        <v>6.375325471162796E-2</v>
      </c>
      <c r="AM475" s="264">
        <v>0</v>
      </c>
      <c r="AN475" s="264">
        <v>0</v>
      </c>
      <c r="AO475" s="92">
        <v>0</v>
      </c>
      <c r="AP475" s="92">
        <v>0</v>
      </c>
      <c r="AQ475" s="92">
        <v>0</v>
      </c>
      <c r="AR475" s="92">
        <v>0</v>
      </c>
      <c r="AS475" s="92">
        <v>0</v>
      </c>
      <c r="AT475" s="92">
        <v>0</v>
      </c>
      <c r="AU475" s="92">
        <v>0</v>
      </c>
      <c r="AV475" s="92">
        <v>0</v>
      </c>
      <c r="AW475" s="93">
        <v>0</v>
      </c>
      <c r="AX475" s="93">
        <v>0</v>
      </c>
      <c r="AY475" s="93">
        <v>0</v>
      </c>
      <c r="AZ475" s="93">
        <v>0</v>
      </c>
      <c r="BA475" s="93">
        <v>0</v>
      </c>
      <c r="BB475" s="93">
        <v>0</v>
      </c>
      <c r="BC475" s="153">
        <v>48</v>
      </c>
      <c r="BD475" s="153">
        <v>257</v>
      </c>
    </row>
    <row r="476" spans="1:56" x14ac:dyDescent="0.25">
      <c r="A476" s="9">
        <v>41886</v>
      </c>
      <c r="B476" s="149" t="s">
        <v>80</v>
      </c>
      <c r="C476" s="149" t="s">
        <v>86</v>
      </c>
      <c r="D476" s="150" t="s">
        <v>119</v>
      </c>
      <c r="E476" s="153">
        <v>57</v>
      </c>
      <c r="F476" s="153">
        <v>180</v>
      </c>
      <c r="G476" s="264">
        <v>48.896205902099609</v>
      </c>
      <c r="H476" s="264">
        <v>6.6699996590614319E-2</v>
      </c>
      <c r="I476" s="264">
        <v>103425.578125</v>
      </c>
      <c r="J476" s="92">
        <v>0</v>
      </c>
      <c r="K476" s="153">
        <v>55606</v>
      </c>
      <c r="L476" s="264">
        <v>89.488540649414063</v>
      </c>
      <c r="M476" s="153">
        <v>96406</v>
      </c>
      <c r="N476" s="264">
        <v>0</v>
      </c>
      <c r="O476" s="153">
        <v>3573</v>
      </c>
      <c r="P476" s="264">
        <v>0</v>
      </c>
      <c r="Q476" s="153">
        <v>7068</v>
      </c>
      <c r="R476" s="264">
        <v>99.943405151367188</v>
      </c>
      <c r="S476" s="153">
        <v>61563</v>
      </c>
      <c r="T476" s="264">
        <v>99.954521179199219</v>
      </c>
      <c r="U476" s="264">
        <v>99.692138671875</v>
      </c>
      <c r="V476" s="264">
        <v>99.899383544921875</v>
      </c>
      <c r="W476" s="264">
        <v>99.635719299316406</v>
      </c>
      <c r="X476" s="264">
        <v>99.853950500488281</v>
      </c>
      <c r="Y476" s="153">
        <v>91031</v>
      </c>
      <c r="Z476" s="264">
        <v>99.887947082519531</v>
      </c>
      <c r="AA476" s="153">
        <v>17181</v>
      </c>
      <c r="AB476" s="264">
        <v>99.906875610351563</v>
      </c>
      <c r="AC476" s="153">
        <v>3595</v>
      </c>
      <c r="AD476" s="264">
        <v>0.13908205926418304</v>
      </c>
      <c r="AE476" s="153">
        <v>203</v>
      </c>
      <c r="AF476" s="264">
        <v>98.029556274414063</v>
      </c>
      <c r="AG476" s="153">
        <v>96719</v>
      </c>
      <c r="AH476" s="264">
        <v>0.1323421448469162</v>
      </c>
      <c r="AI476" s="153">
        <v>837</v>
      </c>
      <c r="AJ476" s="264">
        <v>97.610511779785156</v>
      </c>
      <c r="AK476" s="264">
        <v>1.8020236492156982</v>
      </c>
      <c r="AL476" s="264">
        <v>7.0542797446250916E-2</v>
      </c>
      <c r="AM476" s="264">
        <v>0</v>
      </c>
      <c r="AN476" s="264">
        <v>0</v>
      </c>
      <c r="AO476" s="92">
        <v>0</v>
      </c>
      <c r="AP476" s="92">
        <v>0</v>
      </c>
      <c r="AQ476" s="92">
        <v>0</v>
      </c>
      <c r="AR476" s="92">
        <v>0</v>
      </c>
      <c r="AS476" s="92">
        <v>0</v>
      </c>
      <c r="AT476" s="92">
        <v>0</v>
      </c>
      <c r="AU476" s="92">
        <v>0</v>
      </c>
      <c r="AV476" s="92">
        <v>0</v>
      </c>
      <c r="AW476" s="93">
        <v>0</v>
      </c>
      <c r="AX476" s="93">
        <v>0</v>
      </c>
      <c r="AY476" s="93">
        <v>0</v>
      </c>
      <c r="AZ476" s="93">
        <v>0</v>
      </c>
      <c r="BA476" s="93">
        <v>0</v>
      </c>
      <c r="BB476" s="93">
        <v>0</v>
      </c>
      <c r="BC476" s="153">
        <v>18</v>
      </c>
      <c r="BD476" s="153">
        <v>175</v>
      </c>
    </row>
    <row r="477" spans="1:56" x14ac:dyDescent="0.25">
      <c r="A477" s="9">
        <v>41886</v>
      </c>
      <c r="B477" s="149" t="s">
        <v>81</v>
      </c>
      <c r="C477" s="149" t="s">
        <v>86</v>
      </c>
      <c r="D477" s="150" t="s">
        <v>119</v>
      </c>
      <c r="E477" s="153">
        <v>40</v>
      </c>
      <c r="F477" s="153">
        <v>134</v>
      </c>
      <c r="G477" s="264">
        <v>40.825016021728516</v>
      </c>
      <c r="H477" s="264">
        <v>0.25420001149177551</v>
      </c>
      <c r="I477" s="264">
        <v>91263.8984375</v>
      </c>
      <c r="J477" s="92">
        <v>0</v>
      </c>
      <c r="K477" s="153">
        <v>118814</v>
      </c>
      <c r="L477" s="264">
        <v>89.805915832519531</v>
      </c>
      <c r="M477" s="153">
        <v>68065</v>
      </c>
      <c r="N477" s="264">
        <v>0</v>
      </c>
      <c r="O477" s="153">
        <v>3294</v>
      </c>
      <c r="P477" s="264">
        <v>0</v>
      </c>
      <c r="Q477" s="153">
        <v>7978</v>
      </c>
      <c r="R477" s="264">
        <v>99.912261962890625</v>
      </c>
      <c r="S477" s="153">
        <v>44885</v>
      </c>
      <c r="T477" s="264">
        <v>99.94207763671875</v>
      </c>
      <c r="U477" s="264">
        <v>99.817848205566406</v>
      </c>
      <c r="V477" s="264">
        <v>99.833984375</v>
      </c>
      <c r="W477" s="264">
        <v>99.730270385742188</v>
      </c>
      <c r="X477" s="264">
        <v>99.776161193847656</v>
      </c>
      <c r="Y477" s="153">
        <v>93543</v>
      </c>
      <c r="Z477" s="264">
        <v>99.906997680664063</v>
      </c>
      <c r="AA477" s="153">
        <v>23507</v>
      </c>
      <c r="AB477" s="264">
        <v>99.876632690429688</v>
      </c>
      <c r="AC477" s="153">
        <v>3318</v>
      </c>
      <c r="AD477" s="264">
        <v>0.30138638615608215</v>
      </c>
      <c r="AE477" s="153">
        <v>232</v>
      </c>
      <c r="AF477" s="264">
        <v>97.844825744628906</v>
      </c>
      <c r="AG477" s="153">
        <v>68207</v>
      </c>
      <c r="AH477" s="264">
        <v>0.17300276458263397</v>
      </c>
      <c r="AI477" s="153">
        <v>819</v>
      </c>
      <c r="AJ477" s="264">
        <v>96.581199645996094</v>
      </c>
      <c r="AK477" s="264">
        <v>1.259788990020752</v>
      </c>
      <c r="AL477" s="264">
        <v>6.7296281456947327E-2</v>
      </c>
      <c r="AM477" s="264">
        <v>0</v>
      </c>
      <c r="AN477" s="264">
        <v>0</v>
      </c>
      <c r="AO477" s="92">
        <v>0</v>
      </c>
      <c r="AP477" s="92">
        <v>0</v>
      </c>
      <c r="AQ477" s="92">
        <v>0</v>
      </c>
      <c r="AR477" s="92">
        <v>0</v>
      </c>
      <c r="AS477" s="92">
        <v>0</v>
      </c>
      <c r="AT477" s="92">
        <v>0</v>
      </c>
      <c r="AU477" s="92">
        <v>0</v>
      </c>
      <c r="AV477" s="92">
        <v>0</v>
      </c>
      <c r="AW477" s="93">
        <v>0</v>
      </c>
      <c r="AX477" s="93">
        <v>0</v>
      </c>
      <c r="AY477" s="93">
        <v>0</v>
      </c>
      <c r="AZ477" s="93">
        <v>0</v>
      </c>
      <c r="BA477" s="93">
        <v>0</v>
      </c>
      <c r="BB477" s="93">
        <v>0</v>
      </c>
      <c r="BC477" s="153">
        <v>17</v>
      </c>
      <c r="BD477" s="153">
        <v>132</v>
      </c>
    </row>
    <row r="478" spans="1:56" x14ac:dyDescent="0.25">
      <c r="A478" s="9">
        <v>41886</v>
      </c>
      <c r="B478" s="149" t="s">
        <v>125</v>
      </c>
      <c r="C478" s="149" t="s">
        <v>86</v>
      </c>
      <c r="D478" s="150" t="s">
        <v>119</v>
      </c>
      <c r="E478" s="153">
        <v>16</v>
      </c>
      <c r="F478" s="153">
        <v>58</v>
      </c>
      <c r="G478" s="264">
        <v>41.229000091552734</v>
      </c>
      <c r="H478" s="264">
        <v>4.19999985024333E-3</v>
      </c>
      <c r="I478" s="264">
        <v>35264.66796875</v>
      </c>
      <c r="J478" s="92">
        <v>0</v>
      </c>
      <c r="K478" s="153">
        <v>118814</v>
      </c>
      <c r="L478" s="264">
        <v>89.805915832519531</v>
      </c>
      <c r="M478" s="153">
        <v>47655</v>
      </c>
      <c r="N478" s="264">
        <v>1.8885741010308266E-2</v>
      </c>
      <c r="O478" s="153">
        <v>4183</v>
      </c>
      <c r="P478" s="264">
        <v>0</v>
      </c>
      <c r="Q478" s="153">
        <v>6714</v>
      </c>
      <c r="R478" s="264">
        <v>99.627647399902344</v>
      </c>
      <c r="S478" s="153">
        <v>34039</v>
      </c>
      <c r="T478" s="264">
        <v>99.506446838378906</v>
      </c>
      <c r="U478" s="264">
        <v>99.904373168945313</v>
      </c>
      <c r="V478" s="264">
        <v>99.460708618164062</v>
      </c>
      <c r="W478" s="264">
        <v>99.532379150390625</v>
      </c>
      <c r="X478" s="264">
        <v>98.969818115234375</v>
      </c>
      <c r="Y478" s="153">
        <v>45730</v>
      </c>
      <c r="Z478" s="264">
        <v>99.93658447265625</v>
      </c>
      <c r="AA478" s="153">
        <v>8351</v>
      </c>
      <c r="AB478" s="264">
        <v>99.772483825683594</v>
      </c>
      <c r="AC478" s="153">
        <v>4204</v>
      </c>
      <c r="AD478" s="264">
        <v>0.28544244170188904</v>
      </c>
      <c r="AE478" s="153">
        <v>273</v>
      </c>
      <c r="AF478" s="264">
        <v>99.267402648925781</v>
      </c>
      <c r="AG478" s="153">
        <v>46910</v>
      </c>
      <c r="AH478" s="264">
        <v>0.15348540246486664</v>
      </c>
      <c r="AI478" s="153">
        <v>581</v>
      </c>
      <c r="AJ478" s="264">
        <v>93.459548950195313</v>
      </c>
      <c r="AK478" s="264">
        <v>1.3770396709442139</v>
      </c>
      <c r="AL478" s="264">
        <v>5.3067240864038467E-2</v>
      </c>
      <c r="AM478" s="264">
        <v>0</v>
      </c>
      <c r="AN478" s="264">
        <v>0</v>
      </c>
      <c r="AO478" s="92">
        <v>0</v>
      </c>
      <c r="AP478" s="92">
        <v>0</v>
      </c>
      <c r="AQ478" s="92">
        <v>0</v>
      </c>
      <c r="AR478" s="92">
        <v>0</v>
      </c>
      <c r="AS478" s="92">
        <v>0</v>
      </c>
      <c r="AT478" s="92">
        <v>0</v>
      </c>
      <c r="AU478" s="92">
        <v>0</v>
      </c>
      <c r="AV478" s="92">
        <v>0</v>
      </c>
      <c r="AW478" s="93">
        <v>0</v>
      </c>
      <c r="AX478" s="93">
        <v>0</v>
      </c>
      <c r="AY478" s="93">
        <v>0</v>
      </c>
      <c r="AZ478" s="93">
        <v>0</v>
      </c>
      <c r="BA478" s="93">
        <v>0</v>
      </c>
      <c r="BB478" s="93">
        <v>0</v>
      </c>
      <c r="BC478" s="153">
        <v>10</v>
      </c>
      <c r="BD478" s="153">
        <v>57</v>
      </c>
    </row>
    <row r="479" spans="1:56" x14ac:dyDescent="0.25">
      <c r="A479" s="9">
        <v>41886</v>
      </c>
      <c r="B479" s="151" t="s">
        <v>82</v>
      </c>
      <c r="C479" s="151" t="s">
        <v>86</v>
      </c>
      <c r="D479" s="152" t="s">
        <v>120</v>
      </c>
      <c r="E479" s="160">
        <v>51</v>
      </c>
      <c r="F479" s="160">
        <v>165</v>
      </c>
      <c r="G479" s="266">
        <v>46.769992828369141</v>
      </c>
      <c r="H479" s="266">
        <v>0.22089999914169312</v>
      </c>
      <c r="I479" s="266">
        <v>97277.3828125</v>
      </c>
      <c r="J479" s="157">
        <v>0</v>
      </c>
      <c r="K479" s="160">
        <v>60149</v>
      </c>
      <c r="L479" s="266">
        <v>88.433723449707031</v>
      </c>
      <c r="M479" s="160">
        <v>61193</v>
      </c>
      <c r="N479" s="266">
        <v>0</v>
      </c>
      <c r="O479" s="160">
        <v>4846</v>
      </c>
      <c r="P479" s="266">
        <v>0</v>
      </c>
      <c r="Q479" s="160">
        <v>8523</v>
      </c>
      <c r="R479" s="266">
        <v>99.753608703613281</v>
      </c>
      <c r="S479" s="160">
        <v>40811</v>
      </c>
      <c r="T479" s="266">
        <v>99.889732360839844</v>
      </c>
      <c r="U479" s="266">
        <v>99.917457580566406</v>
      </c>
      <c r="V479" s="266">
        <v>99.865997314453125</v>
      </c>
      <c r="W479" s="266">
        <v>99.671272277832031</v>
      </c>
      <c r="X479" s="266">
        <v>99.755874633789063</v>
      </c>
      <c r="Y479" s="160">
        <v>55600</v>
      </c>
      <c r="Z479" s="266">
        <v>99.881294250488281</v>
      </c>
      <c r="AA479" s="160">
        <v>10653</v>
      </c>
      <c r="AB479" s="266">
        <v>99.596359252929688</v>
      </c>
      <c r="AC479" s="160">
        <v>4815</v>
      </c>
      <c r="AD479" s="266">
        <v>0.24922119081020355</v>
      </c>
      <c r="AE479" s="160">
        <v>392</v>
      </c>
      <c r="AF479" s="266">
        <v>99.234695434570313</v>
      </c>
      <c r="AG479" s="160">
        <v>61432</v>
      </c>
      <c r="AH479" s="266">
        <v>0.33044666051864624</v>
      </c>
      <c r="AI479" s="160">
        <v>637</v>
      </c>
      <c r="AJ479" s="266">
        <v>97.17425537109375</v>
      </c>
      <c r="AK479" s="266">
        <v>1.8811042308807373</v>
      </c>
      <c r="AL479" s="266">
        <v>7.1847259998321533E-2</v>
      </c>
      <c r="AM479" s="266">
        <v>0</v>
      </c>
      <c r="AN479" s="266">
        <v>0</v>
      </c>
      <c r="AO479" s="157">
        <v>0</v>
      </c>
      <c r="AP479" s="157">
        <v>0</v>
      </c>
      <c r="AQ479" s="157">
        <v>0</v>
      </c>
      <c r="AR479" s="157">
        <v>0</v>
      </c>
      <c r="AS479" s="157">
        <v>0</v>
      </c>
      <c r="AT479" s="157">
        <v>0</v>
      </c>
      <c r="AU479" s="157">
        <v>0</v>
      </c>
      <c r="AV479" s="157">
        <v>0</v>
      </c>
      <c r="AW479" s="159">
        <v>0</v>
      </c>
      <c r="AX479" s="159">
        <v>0</v>
      </c>
      <c r="AY479" s="159">
        <v>1</v>
      </c>
      <c r="AZ479" s="159">
        <v>1</v>
      </c>
      <c r="BA479" s="159">
        <v>0</v>
      </c>
      <c r="BB479" s="159">
        <v>0</v>
      </c>
      <c r="BC479" s="160">
        <v>19</v>
      </c>
      <c r="BD479" s="160">
        <v>158</v>
      </c>
    </row>
    <row r="480" spans="1:56" x14ac:dyDescent="0.25">
      <c r="A480" s="9">
        <v>41886</v>
      </c>
      <c r="B480" s="151" t="s">
        <v>83</v>
      </c>
      <c r="C480" s="151" t="s">
        <v>86</v>
      </c>
      <c r="D480" s="152" t="s">
        <v>120</v>
      </c>
      <c r="E480" s="160">
        <v>46</v>
      </c>
      <c r="F480" s="160">
        <v>140</v>
      </c>
      <c r="G480" s="266">
        <v>26.254192352294922</v>
      </c>
      <c r="H480" s="266">
        <v>0.17919999361038208</v>
      </c>
      <c r="I480" s="266">
        <v>81017.1875</v>
      </c>
      <c r="J480" s="157">
        <v>0</v>
      </c>
      <c r="K480" s="160">
        <v>34160</v>
      </c>
      <c r="L480" s="266">
        <v>82.362411499023438</v>
      </c>
      <c r="M480" s="160">
        <v>153570</v>
      </c>
      <c r="N480" s="266">
        <v>0</v>
      </c>
      <c r="O480" s="160">
        <v>3938</v>
      </c>
      <c r="P480" s="266">
        <v>0</v>
      </c>
      <c r="Q480" s="160">
        <v>4149</v>
      </c>
      <c r="R480" s="266">
        <v>99.903594970703125</v>
      </c>
      <c r="S480" s="160">
        <v>28203</v>
      </c>
      <c r="T480" s="266">
        <v>99.893630981445313</v>
      </c>
      <c r="U480" s="266">
        <v>99.844154357910156</v>
      </c>
      <c r="V480" s="266">
        <v>99.843803405761719</v>
      </c>
      <c r="W480" s="266">
        <v>99.747901916503906</v>
      </c>
      <c r="X480" s="266">
        <v>99.737602233886719</v>
      </c>
      <c r="Y480" s="160">
        <v>54729</v>
      </c>
      <c r="Z480" s="266">
        <v>99.921432495117187</v>
      </c>
      <c r="AA480" s="160">
        <v>14509</v>
      </c>
      <c r="AB480" s="266">
        <v>99.882827758789063</v>
      </c>
      <c r="AC480" s="160">
        <v>1939</v>
      </c>
      <c r="AD480" s="266">
        <v>0.20629189908504486</v>
      </c>
      <c r="AE480" s="160">
        <v>143</v>
      </c>
      <c r="AF480" s="266">
        <v>97.202796936035156</v>
      </c>
      <c r="AG480" s="160">
        <v>42417</v>
      </c>
      <c r="AH480" s="266">
        <v>0.33241388201713562</v>
      </c>
      <c r="AI480" s="160">
        <v>315</v>
      </c>
      <c r="AJ480" s="266">
        <v>97.460319519042969</v>
      </c>
      <c r="AK480" s="266">
        <v>1.7191599607467651</v>
      </c>
      <c r="AL480" s="266">
        <v>7.020501047372818E-2</v>
      </c>
      <c r="AM480" s="266">
        <v>0</v>
      </c>
      <c r="AN480" s="266">
        <v>0</v>
      </c>
      <c r="AO480" s="157">
        <v>0</v>
      </c>
      <c r="AP480" s="157">
        <v>0</v>
      </c>
      <c r="AQ480" s="157">
        <v>0</v>
      </c>
      <c r="AR480" s="157">
        <v>0</v>
      </c>
      <c r="AS480" s="157">
        <v>0</v>
      </c>
      <c r="AT480" s="157">
        <v>0</v>
      </c>
      <c r="AU480" s="157">
        <v>0</v>
      </c>
      <c r="AV480" s="157">
        <v>0</v>
      </c>
      <c r="AW480" s="159">
        <v>0</v>
      </c>
      <c r="AX480" s="159">
        <v>0</v>
      </c>
      <c r="AY480" s="159">
        <v>0</v>
      </c>
      <c r="AZ480" s="159">
        <v>0</v>
      </c>
      <c r="BA480" s="159">
        <v>0</v>
      </c>
      <c r="BB480" s="159">
        <v>0</v>
      </c>
      <c r="BC480" s="160">
        <v>17</v>
      </c>
      <c r="BD480" s="160">
        <v>136</v>
      </c>
    </row>
    <row r="481" spans="1:56" x14ac:dyDescent="0.25">
      <c r="A481" s="9">
        <v>41886</v>
      </c>
      <c r="B481" s="117" t="s">
        <v>85</v>
      </c>
      <c r="C481" s="117" t="s">
        <v>86</v>
      </c>
      <c r="D481" s="121">
        <v>3</v>
      </c>
      <c r="E481" s="89">
        <v>133</v>
      </c>
      <c r="F481" s="89">
        <v>430</v>
      </c>
      <c r="G481" s="263">
        <v>51.462306976318359</v>
      </c>
      <c r="H481" s="263">
        <v>8.39999970048666E-3</v>
      </c>
      <c r="I481" s="263">
        <v>284796.46875</v>
      </c>
      <c r="J481" s="88">
        <v>0</v>
      </c>
      <c r="K481" s="89">
        <v>57600</v>
      </c>
      <c r="L481" s="263">
        <v>107.55728912353516</v>
      </c>
      <c r="M481" s="124">
        <v>152709</v>
      </c>
      <c r="N481" s="248">
        <v>0</v>
      </c>
      <c r="O481" s="124">
        <v>3414</v>
      </c>
      <c r="P481" s="248">
        <v>0</v>
      </c>
      <c r="Q481" s="124">
        <v>12007</v>
      </c>
      <c r="R481" s="248">
        <v>99.875076293945313</v>
      </c>
      <c r="S481" s="124">
        <v>107926</v>
      </c>
      <c r="T481" s="248">
        <v>99.921241760253906</v>
      </c>
      <c r="U481" s="248">
        <v>99.853546142578125</v>
      </c>
      <c r="V481" s="248">
        <v>99.924041748046875</v>
      </c>
      <c r="W481" s="248">
        <v>99.728805541992188</v>
      </c>
      <c r="X481" s="248">
        <v>99.845344543457031</v>
      </c>
      <c r="Y481" s="124">
        <v>221087</v>
      </c>
      <c r="Z481" s="248">
        <v>99.876518249511719</v>
      </c>
      <c r="AA481" s="124">
        <v>46917</v>
      </c>
      <c r="AB481" s="248">
        <v>99.746360778808594</v>
      </c>
      <c r="AC481" s="124">
        <v>3384</v>
      </c>
      <c r="AD481" s="248">
        <v>0.38416075706481934</v>
      </c>
      <c r="AE481" s="124">
        <v>231</v>
      </c>
      <c r="AF481" s="248">
        <v>99.134201049804688</v>
      </c>
      <c r="AG481" s="124">
        <v>153447</v>
      </c>
      <c r="AH481" s="248">
        <v>0.28804734349250793</v>
      </c>
      <c r="AI481" s="124">
        <v>880</v>
      </c>
      <c r="AJ481" s="248">
        <v>92.386360168457031</v>
      </c>
      <c r="AK481" s="248">
        <v>1.3684875965118408</v>
      </c>
      <c r="AL481" s="248">
        <v>6.347048282623291E-2</v>
      </c>
      <c r="AM481" s="269">
        <v>0</v>
      </c>
      <c r="AN481" s="269">
        <v>0</v>
      </c>
      <c r="AO481" s="119">
        <v>0</v>
      </c>
      <c r="AP481" s="119">
        <v>0</v>
      </c>
      <c r="AQ481" s="119">
        <v>0</v>
      </c>
      <c r="AR481" s="119">
        <v>0</v>
      </c>
      <c r="AS481" s="119">
        <v>0</v>
      </c>
      <c r="AT481" s="119">
        <v>0</v>
      </c>
      <c r="AU481" s="119">
        <v>0</v>
      </c>
      <c r="AV481" s="119">
        <v>0</v>
      </c>
      <c r="AW481" s="124">
        <v>0</v>
      </c>
      <c r="AX481" s="124">
        <v>0</v>
      </c>
      <c r="AY481" s="124">
        <v>0</v>
      </c>
      <c r="AZ481" s="124">
        <v>0</v>
      </c>
      <c r="BA481" s="124">
        <v>0</v>
      </c>
      <c r="BB481" s="124">
        <v>1</v>
      </c>
      <c r="BC481" s="124">
        <v>73</v>
      </c>
      <c r="BD481" s="124">
        <v>424</v>
      </c>
    </row>
    <row r="482" spans="1:56" x14ac:dyDescent="0.25">
      <c r="A482" s="9">
        <v>41886</v>
      </c>
      <c r="B482" s="118" t="s">
        <v>84</v>
      </c>
      <c r="C482" s="118" t="s">
        <v>87</v>
      </c>
      <c r="D482" s="122">
        <v>2</v>
      </c>
      <c r="E482" s="153">
        <v>194</v>
      </c>
      <c r="F482" s="153">
        <v>581</v>
      </c>
      <c r="G482" s="264">
        <v>81.460000000000065</v>
      </c>
      <c r="H482" s="264">
        <v>0.14000000000000001</v>
      </c>
      <c r="I482" s="264">
        <v>549922.72536210029</v>
      </c>
      <c r="J482" s="91">
        <v>65535</v>
      </c>
      <c r="K482" s="153">
        <v>147133</v>
      </c>
      <c r="L482" s="264">
        <v>91.243293762207031</v>
      </c>
      <c r="M482" s="133">
        <v>404489</v>
      </c>
      <c r="N482" s="267">
        <v>0</v>
      </c>
      <c r="O482" s="133">
        <v>4915</v>
      </c>
      <c r="P482" s="267">
        <v>0</v>
      </c>
      <c r="Q482" s="133">
        <v>4194</v>
      </c>
      <c r="R482" s="267">
        <v>99.976156413924656</v>
      </c>
      <c r="S482" s="133">
        <v>312955</v>
      </c>
      <c r="T482" s="267">
        <v>99.972520010864187</v>
      </c>
      <c r="U482" s="267">
        <v>99.877924720244152</v>
      </c>
      <c r="V482" s="267">
        <v>99.898637540205044</v>
      </c>
      <c r="W482" s="267">
        <v>99.854110241293213</v>
      </c>
      <c r="X482" s="267">
        <v>99.871185405462171</v>
      </c>
      <c r="Y482" s="133">
        <v>1277188</v>
      </c>
      <c r="Z482" s="267">
        <v>99.895551790339397</v>
      </c>
      <c r="AA482" s="133">
        <v>560</v>
      </c>
      <c r="AB482" s="267">
        <v>94.642857142857139</v>
      </c>
      <c r="AC482" s="133">
        <v>4293</v>
      </c>
      <c r="AD482" s="267">
        <v>0.13976240391334729</v>
      </c>
      <c r="AE482" s="133">
        <v>732</v>
      </c>
      <c r="AF482" s="267">
        <v>99.590163934426229</v>
      </c>
      <c r="AG482" s="133">
        <v>401964</v>
      </c>
      <c r="AH482" s="267">
        <v>0.15125732652675364</v>
      </c>
      <c r="AI482" s="133">
        <v>1191</v>
      </c>
      <c r="AJ482" s="267">
        <v>96.473551637279598</v>
      </c>
      <c r="AK482" s="267">
        <v>3.4783295560846597</v>
      </c>
      <c r="AL482" s="267">
        <v>0.36205128205128201</v>
      </c>
      <c r="AM482" s="270">
        <v>0</v>
      </c>
      <c r="AN482" s="270">
        <v>0</v>
      </c>
      <c r="AO482" s="120">
        <v>0</v>
      </c>
      <c r="AP482" s="120">
        <v>0</v>
      </c>
      <c r="AQ482" s="120">
        <v>0</v>
      </c>
      <c r="AR482" s="120">
        <v>0</v>
      </c>
      <c r="AS482" s="120">
        <v>0</v>
      </c>
      <c r="AT482" s="120">
        <v>0</v>
      </c>
      <c r="AU482" s="120">
        <v>0</v>
      </c>
      <c r="AV482" s="120">
        <v>0</v>
      </c>
      <c r="AW482" s="133">
        <v>0</v>
      </c>
      <c r="AX482" s="133">
        <v>0</v>
      </c>
      <c r="AY482" s="133">
        <v>1</v>
      </c>
      <c r="AZ482" s="133">
        <v>0</v>
      </c>
      <c r="BA482" s="133">
        <v>0</v>
      </c>
      <c r="BB482" s="133">
        <v>0</v>
      </c>
      <c r="BC482" s="133">
        <v>1097</v>
      </c>
      <c r="BD482" s="133">
        <v>1646</v>
      </c>
    </row>
    <row r="483" spans="1:56" x14ac:dyDescent="0.25">
      <c r="A483" s="9">
        <v>41885</v>
      </c>
      <c r="B483" s="117" t="s">
        <v>17</v>
      </c>
      <c r="C483" s="117"/>
      <c r="D483" s="121">
        <v>4</v>
      </c>
      <c r="E483" s="89">
        <v>845</v>
      </c>
      <c r="F483" s="89">
        <v>2888</v>
      </c>
      <c r="G483" s="263">
        <v>841.49383434681818</v>
      </c>
      <c r="H483" s="263">
        <v>2.0499027995833585</v>
      </c>
      <c r="I483" s="263">
        <v>1858760.9963970003</v>
      </c>
      <c r="J483" s="88"/>
      <c r="K483" s="89">
        <v>1118111</v>
      </c>
      <c r="L483" s="263">
        <v>93.3970793316862</v>
      </c>
      <c r="M483" s="124">
        <v>1661940</v>
      </c>
      <c r="N483" s="248">
        <v>1.0168839004743739E-2</v>
      </c>
      <c r="O483" s="124">
        <v>75481</v>
      </c>
      <c r="P483" s="248">
        <v>2.2522223679399982E-2</v>
      </c>
      <c r="Q483" s="124">
        <v>143295</v>
      </c>
      <c r="R483" s="248">
        <v>99.518476155290145</v>
      </c>
      <c r="S483" s="124">
        <v>1099784</v>
      </c>
      <c r="T483" s="248">
        <v>99.670117165284395</v>
      </c>
      <c r="U483" s="248">
        <v>99.75704228744884</v>
      </c>
      <c r="V483" s="248">
        <v>99.833659361897787</v>
      </c>
      <c r="W483" s="248">
        <v>99.276688342057483</v>
      </c>
      <c r="X483" s="248">
        <v>99.504325256394438</v>
      </c>
      <c r="Y483" s="124">
        <v>2589391</v>
      </c>
      <c r="Z483" s="248">
        <v>99.899358524304191</v>
      </c>
      <c r="AA483" s="124">
        <v>272232</v>
      </c>
      <c r="AB483" s="248">
        <v>99.788048530564495</v>
      </c>
      <c r="AC483" s="124">
        <v>73010</v>
      </c>
      <c r="AD483" s="248">
        <v>0.32598273979688469</v>
      </c>
      <c r="AE483" s="124">
        <v>5702</v>
      </c>
      <c r="AF483" s="248">
        <v>98.158540972572837</v>
      </c>
      <c r="AG483" s="124">
        <v>1549818</v>
      </c>
      <c r="AH483" s="248">
        <v>0.21634798560179261</v>
      </c>
      <c r="AI483" s="124">
        <v>15424</v>
      </c>
      <c r="AJ483" s="248">
        <v>95.474584827779239</v>
      </c>
      <c r="AK483" s="248">
        <v>1.8198292147025161</v>
      </c>
      <c r="AL483" s="248">
        <v>8.045635919540356E-2</v>
      </c>
      <c r="AM483" s="269"/>
      <c r="AN483" s="269"/>
      <c r="AO483" s="119"/>
      <c r="AP483" s="119"/>
      <c r="AQ483" s="119"/>
      <c r="AR483" s="119"/>
      <c r="AS483" s="119"/>
      <c r="AT483" s="119"/>
      <c r="AU483" s="119"/>
      <c r="AV483" s="119"/>
      <c r="AW483" s="124">
        <v>0</v>
      </c>
      <c r="AX483" s="124">
        <v>0</v>
      </c>
      <c r="AY483" s="124">
        <v>15</v>
      </c>
      <c r="AZ483" s="124">
        <v>10</v>
      </c>
      <c r="BA483" s="124">
        <v>0</v>
      </c>
      <c r="BB483" s="124">
        <v>4</v>
      </c>
      <c r="BC483" s="124">
        <v>1411</v>
      </c>
      <c r="BD483" s="124">
        <v>3908</v>
      </c>
    </row>
    <row r="484" spans="1:56" x14ac:dyDescent="0.25">
      <c r="A484" s="9">
        <v>41885</v>
      </c>
      <c r="B484" s="118" t="s">
        <v>88</v>
      </c>
      <c r="C484" s="118"/>
      <c r="D484" s="122">
        <v>3</v>
      </c>
      <c r="E484" s="153">
        <v>651</v>
      </c>
      <c r="F484" s="153">
        <v>2307</v>
      </c>
      <c r="G484" s="264">
        <v>764.21753883361816</v>
      </c>
      <c r="H484" s="264">
        <v>2.0467000221833587</v>
      </c>
      <c r="I484" s="264">
        <v>1308256.28125</v>
      </c>
      <c r="J484" s="91"/>
      <c r="K484" s="153">
        <v>1001311</v>
      </c>
      <c r="L484" s="264">
        <v>93.809617604092637</v>
      </c>
      <c r="M484" s="133">
        <v>1272833</v>
      </c>
      <c r="N484" s="267">
        <v>1.3277468682493155E-2</v>
      </c>
      <c r="O484" s="133">
        <v>70539</v>
      </c>
      <c r="P484" s="267">
        <v>2.4100142694747445E-2</v>
      </c>
      <c r="Q484" s="133">
        <v>139168</v>
      </c>
      <c r="R484" s="267">
        <v>99.505633771213951</v>
      </c>
      <c r="S484" s="133">
        <v>794560</v>
      </c>
      <c r="T484" s="267">
        <v>99.553086156495581</v>
      </c>
      <c r="U484" s="267">
        <v>99.765538339059603</v>
      </c>
      <c r="V484" s="267">
        <v>99.815570337909534</v>
      </c>
      <c r="W484" s="267">
        <v>99.272331209544703</v>
      </c>
      <c r="X484" s="267">
        <v>99.36948073609652</v>
      </c>
      <c r="Y484" s="133">
        <v>1324974</v>
      </c>
      <c r="Z484" s="267">
        <v>99.908601880947529</v>
      </c>
      <c r="AA484" s="133">
        <v>271775</v>
      </c>
      <c r="AB484" s="267">
        <v>99.792475494701989</v>
      </c>
      <c r="AC484" s="133">
        <v>68736</v>
      </c>
      <c r="AD484" s="267">
        <v>0.32733938303902688</v>
      </c>
      <c r="AE484" s="133">
        <v>5012</v>
      </c>
      <c r="AF484" s="267">
        <v>98.06464497717684</v>
      </c>
      <c r="AG484" s="133">
        <v>1163290</v>
      </c>
      <c r="AH484" s="267">
        <v>0.24018086835561125</v>
      </c>
      <c r="AI484" s="133">
        <v>14293</v>
      </c>
      <c r="AJ484" s="267">
        <v>95.445322632314216</v>
      </c>
      <c r="AK484" s="267">
        <v>1.6669383943080902</v>
      </c>
      <c r="AL484" s="267">
        <v>6.6622861350576087E-2</v>
      </c>
      <c r="AM484" s="270"/>
      <c r="AN484" s="270"/>
      <c r="AO484" s="120"/>
      <c r="AP484" s="120"/>
      <c r="AQ484" s="120"/>
      <c r="AR484" s="120"/>
      <c r="AS484" s="120"/>
      <c r="AT484" s="120"/>
      <c r="AU484" s="120"/>
      <c r="AV484" s="120"/>
      <c r="AW484" s="133">
        <v>0</v>
      </c>
      <c r="AX484" s="133">
        <v>0</v>
      </c>
      <c r="AY484" s="133">
        <v>14</v>
      </c>
      <c r="AZ484" s="133">
        <v>10</v>
      </c>
      <c r="BA484" s="133">
        <v>0</v>
      </c>
      <c r="BB484" s="133">
        <v>4</v>
      </c>
      <c r="BC484" s="133">
        <v>298</v>
      </c>
      <c r="BD484" s="133">
        <v>2243</v>
      </c>
    </row>
    <row r="485" spans="1:56" x14ac:dyDescent="0.25">
      <c r="A485" s="9">
        <v>41885</v>
      </c>
      <c r="B485" s="146" t="s">
        <v>89</v>
      </c>
      <c r="C485" s="146"/>
      <c r="D485" s="147">
        <v>1</v>
      </c>
      <c r="E485" s="136">
        <v>194</v>
      </c>
      <c r="F485" s="136">
        <v>581</v>
      </c>
      <c r="G485" s="265">
        <v>77.276295513200012</v>
      </c>
      <c r="H485" s="265">
        <v>3.2027774000000001E-3</v>
      </c>
      <c r="I485" s="265">
        <v>550504.71514700016</v>
      </c>
      <c r="J485" s="137"/>
      <c r="K485" s="136">
        <v>116800</v>
      </c>
      <c r="L485" s="265">
        <v>89.860443115234375</v>
      </c>
      <c r="M485" s="145">
        <v>389107</v>
      </c>
      <c r="N485" s="250">
        <v>0</v>
      </c>
      <c r="O485" s="145">
        <v>4942</v>
      </c>
      <c r="P485" s="250">
        <v>0</v>
      </c>
      <c r="Q485" s="145">
        <v>4127</v>
      </c>
      <c r="R485" s="250">
        <v>99.951538647928274</v>
      </c>
      <c r="S485" s="145">
        <v>305224</v>
      </c>
      <c r="T485" s="250">
        <v>99.974772626005816</v>
      </c>
      <c r="U485" s="250">
        <v>99.635774989882648</v>
      </c>
      <c r="V485" s="250">
        <v>99.892831534770636</v>
      </c>
      <c r="W485" s="250">
        <v>99.587490146175412</v>
      </c>
      <c r="X485" s="250">
        <v>99.867631196565981</v>
      </c>
      <c r="Y485" s="145">
        <v>1264417</v>
      </c>
      <c r="Z485" s="250">
        <v>99.88967247355896</v>
      </c>
      <c r="AA485" s="145">
        <v>457</v>
      </c>
      <c r="AB485" s="250">
        <v>97.155361050328224</v>
      </c>
      <c r="AC485" s="145">
        <v>4274</v>
      </c>
      <c r="AD485" s="250">
        <v>0.30416471689284047</v>
      </c>
      <c r="AE485" s="145">
        <v>690</v>
      </c>
      <c r="AF485" s="250">
        <v>98.840579710144922</v>
      </c>
      <c r="AG485" s="145">
        <v>386528</v>
      </c>
      <c r="AH485" s="250">
        <v>0.14462082953886912</v>
      </c>
      <c r="AI485" s="145">
        <v>1131</v>
      </c>
      <c r="AJ485" s="250">
        <v>95.844385499557916</v>
      </c>
      <c r="AK485" s="250">
        <v>3.6545190594356276</v>
      </c>
      <c r="AL485" s="250">
        <v>0.24645833333333322</v>
      </c>
      <c r="AM485" s="271"/>
      <c r="AN485" s="271"/>
      <c r="AO485" s="148"/>
      <c r="AP485" s="148"/>
      <c r="AQ485" s="148"/>
      <c r="AR485" s="148"/>
      <c r="AS485" s="148"/>
      <c r="AT485" s="148"/>
      <c r="AU485" s="148"/>
      <c r="AV485" s="148"/>
      <c r="AW485" s="145">
        <v>0</v>
      </c>
      <c r="AX485" s="145">
        <v>0</v>
      </c>
      <c r="AY485" s="145">
        <v>1</v>
      </c>
      <c r="AZ485" s="145">
        <v>0</v>
      </c>
      <c r="BA485" s="145">
        <v>0</v>
      </c>
      <c r="BB485" s="145">
        <v>0</v>
      </c>
      <c r="BC485" s="145">
        <v>1113</v>
      </c>
      <c r="BD485" s="145">
        <v>1665</v>
      </c>
    </row>
    <row r="486" spans="1:56" x14ac:dyDescent="0.25">
      <c r="A486" s="9">
        <v>41885</v>
      </c>
      <c r="B486" s="149" t="s">
        <v>75</v>
      </c>
      <c r="C486" s="149" t="s">
        <v>86</v>
      </c>
      <c r="D486" s="150" t="s">
        <v>118</v>
      </c>
      <c r="E486" s="153">
        <v>39</v>
      </c>
      <c r="F486" s="153">
        <v>181</v>
      </c>
      <c r="G486" s="264">
        <v>166.25830078125</v>
      </c>
      <c r="H486" s="264">
        <v>0.24180002510547638</v>
      </c>
      <c r="I486" s="264">
        <v>102538.2265625</v>
      </c>
      <c r="J486" s="92">
        <v>0</v>
      </c>
      <c r="K486" s="153">
        <v>174549</v>
      </c>
      <c r="L486" s="264">
        <v>96.933815002441406</v>
      </c>
      <c r="M486" s="153">
        <v>155604</v>
      </c>
      <c r="N486" s="264">
        <v>0.10732372105121613</v>
      </c>
      <c r="O486" s="153">
        <v>17752</v>
      </c>
      <c r="P486" s="264">
        <v>7.8864350914955139E-2</v>
      </c>
      <c r="Q486" s="153">
        <v>31964</v>
      </c>
      <c r="R486" s="264">
        <v>98.301216125488281</v>
      </c>
      <c r="S486" s="153">
        <v>117441</v>
      </c>
      <c r="T486" s="264">
        <v>97.584320068359375</v>
      </c>
      <c r="U486" s="264">
        <v>99.690177917480469</v>
      </c>
      <c r="V486" s="264">
        <v>99.674812316894531</v>
      </c>
      <c r="W486" s="264">
        <v>97.996658325195313</v>
      </c>
      <c r="X486" s="264">
        <v>97.266990661621094</v>
      </c>
      <c r="Y486" s="153">
        <v>175680</v>
      </c>
      <c r="Z486" s="264">
        <v>99.928276062011719</v>
      </c>
      <c r="AA486" s="153">
        <v>32723</v>
      </c>
      <c r="AB486" s="264">
        <v>99.743301391601563</v>
      </c>
      <c r="AC486" s="153">
        <v>17721</v>
      </c>
      <c r="AD486" s="264">
        <v>0.4175836443901062</v>
      </c>
      <c r="AE486" s="153">
        <v>1724</v>
      </c>
      <c r="AF486" s="264">
        <v>97.911834716796875</v>
      </c>
      <c r="AG486" s="153">
        <v>155864</v>
      </c>
      <c r="AH486" s="264">
        <v>0.66981470584869385</v>
      </c>
      <c r="AI486" s="153">
        <v>5310</v>
      </c>
      <c r="AJ486" s="264">
        <v>96.516006469726563</v>
      </c>
      <c r="AK486" s="264">
        <v>1.6994117498397827</v>
      </c>
      <c r="AL486" s="264">
        <v>7.4503861367702484E-2</v>
      </c>
      <c r="AM486" s="264">
        <v>0</v>
      </c>
      <c r="AN486" s="264">
        <v>0</v>
      </c>
      <c r="AO486" s="92">
        <v>0</v>
      </c>
      <c r="AP486" s="92">
        <v>0</v>
      </c>
      <c r="AQ486" s="92">
        <v>0</v>
      </c>
      <c r="AR486" s="92">
        <v>0</v>
      </c>
      <c r="AS486" s="92">
        <v>0</v>
      </c>
      <c r="AT486" s="92">
        <v>0</v>
      </c>
      <c r="AU486" s="92">
        <v>0</v>
      </c>
      <c r="AV486" s="92">
        <v>0</v>
      </c>
      <c r="AW486" s="93">
        <v>0</v>
      </c>
      <c r="AX486" s="93">
        <v>0</v>
      </c>
      <c r="AY486" s="93">
        <v>10</v>
      </c>
      <c r="AZ486" s="93">
        <v>7</v>
      </c>
      <c r="BA486" s="93">
        <v>0</v>
      </c>
      <c r="BB486" s="93">
        <v>1</v>
      </c>
      <c r="BC486" s="153">
        <v>22</v>
      </c>
      <c r="BD486" s="153">
        <v>171</v>
      </c>
    </row>
    <row r="487" spans="1:56" x14ac:dyDescent="0.25">
      <c r="A487" s="9">
        <v>41885</v>
      </c>
      <c r="B487" s="149" t="s">
        <v>76</v>
      </c>
      <c r="C487" s="149" t="s">
        <v>86</v>
      </c>
      <c r="D487" s="150" t="s">
        <v>119</v>
      </c>
      <c r="E487" s="153">
        <v>52</v>
      </c>
      <c r="F487" s="153">
        <v>168</v>
      </c>
      <c r="G487" s="264">
        <v>62.49169921875</v>
      </c>
      <c r="H487" s="264">
        <v>0.23340000212192535</v>
      </c>
      <c r="I487" s="264">
        <v>89554.8828125</v>
      </c>
      <c r="J487" s="92">
        <v>0</v>
      </c>
      <c r="K487" s="153">
        <v>66702</v>
      </c>
      <c r="L487" s="264">
        <v>85.307785034179688</v>
      </c>
      <c r="M487" s="153">
        <v>90420</v>
      </c>
      <c r="N487" s="264">
        <v>0</v>
      </c>
      <c r="O487" s="153">
        <v>4651</v>
      </c>
      <c r="P487" s="264">
        <v>0</v>
      </c>
      <c r="Q487" s="153">
        <v>10432</v>
      </c>
      <c r="R487" s="264">
        <v>99.923309326171875</v>
      </c>
      <c r="S487" s="153">
        <v>62578</v>
      </c>
      <c r="T487" s="264">
        <v>99.944068908691406</v>
      </c>
      <c r="U487" s="264">
        <v>99.784996032714844</v>
      </c>
      <c r="V487" s="264">
        <v>99.905990600585937</v>
      </c>
      <c r="W487" s="264">
        <v>99.708473205566406</v>
      </c>
      <c r="X487" s="264">
        <v>99.850112915039063</v>
      </c>
      <c r="Y487" s="153">
        <v>91675</v>
      </c>
      <c r="Z487" s="264">
        <v>99.937820434570313</v>
      </c>
      <c r="AA487" s="153">
        <v>17587</v>
      </c>
      <c r="AB487" s="264">
        <v>99.920394897460938</v>
      </c>
      <c r="AC487" s="153">
        <v>4709</v>
      </c>
      <c r="AD487" s="264">
        <v>0.29730305075645447</v>
      </c>
      <c r="AE487" s="153">
        <v>92</v>
      </c>
      <c r="AF487" s="264">
        <v>91.304344177246094</v>
      </c>
      <c r="AG487" s="153">
        <v>90805</v>
      </c>
      <c r="AH487" s="264">
        <v>0.12223996222019196</v>
      </c>
      <c r="AI487" s="153">
        <v>755</v>
      </c>
      <c r="AJ487" s="264">
        <v>93.245033264160156</v>
      </c>
      <c r="AK487" s="264">
        <v>1.9576822519302368</v>
      </c>
      <c r="AL487" s="264">
        <v>6.0991697013378143E-2</v>
      </c>
      <c r="AM487" s="264">
        <v>0</v>
      </c>
      <c r="AN487" s="264">
        <v>0</v>
      </c>
      <c r="AO487" s="92">
        <v>0</v>
      </c>
      <c r="AP487" s="92">
        <v>0</v>
      </c>
      <c r="AQ487" s="92">
        <v>0</v>
      </c>
      <c r="AR487" s="92">
        <v>0</v>
      </c>
      <c r="AS487" s="92">
        <v>0</v>
      </c>
      <c r="AT487" s="92">
        <v>0</v>
      </c>
      <c r="AU487" s="92">
        <v>0</v>
      </c>
      <c r="AV487" s="92">
        <v>0</v>
      </c>
      <c r="AW487" s="93">
        <v>0</v>
      </c>
      <c r="AX487" s="93">
        <v>0</v>
      </c>
      <c r="AY487" s="93">
        <v>0</v>
      </c>
      <c r="AZ487" s="93">
        <v>0</v>
      </c>
      <c r="BA487" s="93">
        <v>0</v>
      </c>
      <c r="BB487" s="93">
        <v>1</v>
      </c>
      <c r="BC487" s="153">
        <v>17</v>
      </c>
      <c r="BD487" s="153">
        <v>167</v>
      </c>
    </row>
    <row r="488" spans="1:56" x14ac:dyDescent="0.25">
      <c r="A488" s="9">
        <v>41885</v>
      </c>
      <c r="B488" s="149" t="s">
        <v>77</v>
      </c>
      <c r="C488" s="149" t="s">
        <v>86</v>
      </c>
      <c r="D488" s="150" t="s">
        <v>118</v>
      </c>
      <c r="E488" s="153">
        <v>65</v>
      </c>
      <c r="F488" s="153">
        <v>350</v>
      </c>
      <c r="G488" s="264">
        <v>106.77071380615234</v>
      </c>
      <c r="H488" s="264">
        <v>0.49170002341270447</v>
      </c>
      <c r="I488" s="264">
        <v>140650.921875</v>
      </c>
      <c r="J488" s="92">
        <v>0</v>
      </c>
      <c r="K488" s="153">
        <v>124172</v>
      </c>
      <c r="L488" s="264">
        <v>96.980804443359375</v>
      </c>
      <c r="M488" s="153">
        <v>141597</v>
      </c>
      <c r="N488" s="264">
        <v>0</v>
      </c>
      <c r="O488" s="153">
        <v>8923</v>
      </c>
      <c r="P488" s="264">
        <v>0</v>
      </c>
      <c r="Q488" s="153">
        <v>20348</v>
      </c>
      <c r="R488" s="264">
        <v>99.960685729980469</v>
      </c>
      <c r="S488" s="153">
        <v>95470</v>
      </c>
      <c r="T488" s="264">
        <v>99.966484069824219</v>
      </c>
      <c r="U488" s="264">
        <v>99.876724243164062</v>
      </c>
      <c r="V488" s="264">
        <v>99.915252685546875</v>
      </c>
      <c r="W488" s="264">
        <v>99.837455749511719</v>
      </c>
      <c r="X488" s="264">
        <v>99.881767272949219</v>
      </c>
      <c r="Y488" s="153">
        <v>167354</v>
      </c>
      <c r="Z488" s="264">
        <v>99.915748596191406</v>
      </c>
      <c r="AA488" s="153">
        <v>35025</v>
      </c>
      <c r="AB488" s="264">
        <v>99.87152099609375</v>
      </c>
      <c r="AC488" s="153">
        <v>8937</v>
      </c>
      <c r="AD488" s="264">
        <v>0.32449367642402649</v>
      </c>
      <c r="AE488" s="153">
        <v>566</v>
      </c>
      <c r="AF488" s="264">
        <v>97.879859924316406</v>
      </c>
      <c r="AG488" s="153">
        <v>141318</v>
      </c>
      <c r="AH488" s="264">
        <v>0.12171132117509842</v>
      </c>
      <c r="AI488" s="153">
        <v>964</v>
      </c>
      <c r="AJ488" s="264">
        <v>94.813278198242188</v>
      </c>
      <c r="AK488" s="264">
        <v>1.6693382263183594</v>
      </c>
      <c r="AL488" s="264">
        <v>7.2277426719665527E-2</v>
      </c>
      <c r="AM488" s="264">
        <v>0</v>
      </c>
      <c r="AN488" s="264">
        <v>0</v>
      </c>
      <c r="AO488" s="92">
        <v>0</v>
      </c>
      <c r="AP488" s="92">
        <v>0</v>
      </c>
      <c r="AQ488" s="92">
        <v>0</v>
      </c>
      <c r="AR488" s="92">
        <v>0</v>
      </c>
      <c r="AS488" s="92">
        <v>0</v>
      </c>
      <c r="AT488" s="92">
        <v>0</v>
      </c>
      <c r="AU488" s="92">
        <v>0</v>
      </c>
      <c r="AV488" s="92">
        <v>0</v>
      </c>
      <c r="AW488" s="93">
        <v>0</v>
      </c>
      <c r="AX488" s="93">
        <v>0</v>
      </c>
      <c r="AY488" s="93">
        <v>0</v>
      </c>
      <c r="AZ488" s="93">
        <v>0</v>
      </c>
      <c r="BA488" s="93">
        <v>0</v>
      </c>
      <c r="BB488" s="93">
        <v>1</v>
      </c>
      <c r="BC488" s="153">
        <v>51</v>
      </c>
      <c r="BD488" s="153">
        <v>335</v>
      </c>
    </row>
    <row r="489" spans="1:56" x14ac:dyDescent="0.25">
      <c r="A489" s="9">
        <v>41885</v>
      </c>
      <c r="B489" s="149" t="s">
        <v>124</v>
      </c>
      <c r="C489" s="149" t="s">
        <v>86</v>
      </c>
      <c r="D489" s="150" t="s">
        <v>118</v>
      </c>
      <c r="E489" s="153">
        <v>42</v>
      </c>
      <c r="F489" s="153">
        <v>136</v>
      </c>
      <c r="G489" s="264">
        <v>40.533596038818359</v>
      </c>
      <c r="H489" s="264">
        <v>0.19589999318122864</v>
      </c>
      <c r="I489" s="264">
        <v>55893.44140625</v>
      </c>
      <c r="J489" s="92">
        <v>0</v>
      </c>
      <c r="K489" s="153">
        <v>124172</v>
      </c>
      <c r="L489" s="264">
        <v>96.980804443359375</v>
      </c>
      <c r="M489" s="153">
        <v>78631</v>
      </c>
      <c r="N489" s="264">
        <v>0</v>
      </c>
      <c r="O489" s="153">
        <v>3653</v>
      </c>
      <c r="P489" s="264">
        <v>0</v>
      </c>
      <c r="Q489" s="153">
        <v>6387</v>
      </c>
      <c r="R489" s="264">
        <v>99.906059265136719</v>
      </c>
      <c r="S489" s="153">
        <v>55624</v>
      </c>
      <c r="T489" s="264">
        <v>99.938873291015625</v>
      </c>
      <c r="U489" s="264">
        <v>99.780998229980469</v>
      </c>
      <c r="V489" s="264">
        <v>99.846115112304688</v>
      </c>
      <c r="W489" s="264">
        <v>99.687263488769531</v>
      </c>
      <c r="X489" s="264">
        <v>99.785079956054688</v>
      </c>
      <c r="Y489" s="153">
        <v>79549</v>
      </c>
      <c r="Z489" s="264">
        <v>99.889373779296875</v>
      </c>
      <c r="AA489" s="153">
        <v>15513</v>
      </c>
      <c r="AB489" s="264">
        <v>99.858184814453125</v>
      </c>
      <c r="AC489" s="153">
        <v>3646</v>
      </c>
      <c r="AD489" s="264">
        <v>0.21941854059696198</v>
      </c>
      <c r="AE489" s="153">
        <v>279</v>
      </c>
      <c r="AF489" s="264">
        <v>97.849464416503906</v>
      </c>
      <c r="AG489" s="153">
        <v>78966</v>
      </c>
      <c r="AH489" s="264">
        <v>0.13676773011684418</v>
      </c>
      <c r="AI489" s="153">
        <v>1017</v>
      </c>
      <c r="AJ489" s="264">
        <v>91.347099304199219</v>
      </c>
      <c r="AK489" s="264">
        <v>1.6556262969970703</v>
      </c>
      <c r="AL489" s="264">
        <v>5.8880139142274857E-2</v>
      </c>
      <c r="AM489" s="264">
        <v>0</v>
      </c>
      <c r="AN489" s="264">
        <v>0</v>
      </c>
      <c r="AO489" s="92">
        <v>0</v>
      </c>
      <c r="AP489" s="92">
        <v>0</v>
      </c>
      <c r="AQ489" s="92">
        <v>0</v>
      </c>
      <c r="AR489" s="92">
        <v>0</v>
      </c>
      <c r="AS489" s="92">
        <v>0</v>
      </c>
      <c r="AT489" s="92">
        <v>0</v>
      </c>
      <c r="AU489" s="92">
        <v>0</v>
      </c>
      <c r="AV489" s="92">
        <v>0</v>
      </c>
      <c r="AW489" s="93">
        <v>0</v>
      </c>
      <c r="AX489" s="93">
        <v>0</v>
      </c>
      <c r="AY489" s="93">
        <v>1</v>
      </c>
      <c r="AZ489" s="93">
        <v>0</v>
      </c>
      <c r="BA489" s="93">
        <v>0</v>
      </c>
      <c r="BB489" s="93">
        <v>0</v>
      </c>
      <c r="BC489" s="153">
        <v>26</v>
      </c>
      <c r="BD489" s="153">
        <v>134</v>
      </c>
    </row>
    <row r="490" spans="1:56" x14ac:dyDescent="0.25">
      <c r="A490" s="9">
        <v>41885</v>
      </c>
      <c r="B490" s="149" t="s">
        <v>78</v>
      </c>
      <c r="C490" s="149" t="s">
        <v>86</v>
      </c>
      <c r="D490" s="150" t="s">
        <v>118</v>
      </c>
      <c r="E490" s="153">
        <v>33</v>
      </c>
      <c r="F490" s="153">
        <v>104</v>
      </c>
      <c r="G490" s="264">
        <v>69.037605285644531</v>
      </c>
      <c r="H490" s="264">
        <v>0.22929999232292175</v>
      </c>
      <c r="I490" s="264">
        <v>58488.53125</v>
      </c>
      <c r="J490" s="92">
        <v>0</v>
      </c>
      <c r="K490" s="153">
        <v>74920</v>
      </c>
      <c r="L490" s="264">
        <v>100.48184967041016</v>
      </c>
      <c r="M490" s="153">
        <v>70806</v>
      </c>
      <c r="N490" s="264">
        <v>0</v>
      </c>
      <c r="O490" s="153">
        <v>6476</v>
      </c>
      <c r="P490" s="264">
        <v>1.5441630966961384E-2</v>
      </c>
      <c r="Q490" s="153">
        <v>9970</v>
      </c>
      <c r="R490" s="264">
        <v>99.899696350097656</v>
      </c>
      <c r="S490" s="153">
        <v>46960</v>
      </c>
      <c r="T490" s="264">
        <v>99.914817810058594</v>
      </c>
      <c r="U490" s="264">
        <v>99.722053527832031</v>
      </c>
      <c r="V490" s="264">
        <v>99.850296020507813</v>
      </c>
      <c r="W490" s="264">
        <v>99.622032165527344</v>
      </c>
      <c r="X490" s="264">
        <v>99.765243530273438</v>
      </c>
      <c r="Y490" s="153">
        <v>82728</v>
      </c>
      <c r="Z490" s="264">
        <v>99.910552978515625</v>
      </c>
      <c r="AA490" s="153">
        <v>14121</v>
      </c>
      <c r="AB490" s="264">
        <v>99.787551879882813</v>
      </c>
      <c r="AC490" s="153">
        <v>6440</v>
      </c>
      <c r="AD490" s="264">
        <v>0.34161490201950073</v>
      </c>
      <c r="AE490" s="153">
        <v>437</v>
      </c>
      <c r="AF490" s="264">
        <v>98.8558349609375</v>
      </c>
      <c r="AG490" s="153">
        <v>71243</v>
      </c>
      <c r="AH490" s="264">
        <v>0.19651053845882416</v>
      </c>
      <c r="AI490" s="153">
        <v>717</v>
      </c>
      <c r="AJ490" s="264">
        <v>94.142257690429687</v>
      </c>
      <c r="AK490" s="264">
        <v>1.8045190572738647</v>
      </c>
      <c r="AL490" s="264">
        <v>7.0542320609092712E-2</v>
      </c>
      <c r="AM490" s="264">
        <v>0</v>
      </c>
      <c r="AN490" s="264">
        <v>0</v>
      </c>
      <c r="AO490" s="92">
        <v>0</v>
      </c>
      <c r="AP490" s="92">
        <v>0</v>
      </c>
      <c r="AQ490" s="92">
        <v>0</v>
      </c>
      <c r="AR490" s="92">
        <v>0</v>
      </c>
      <c r="AS490" s="92">
        <v>0</v>
      </c>
      <c r="AT490" s="92">
        <v>0</v>
      </c>
      <c r="AU490" s="92">
        <v>0</v>
      </c>
      <c r="AV490" s="92">
        <v>0</v>
      </c>
      <c r="AW490" s="93">
        <v>0</v>
      </c>
      <c r="AX490" s="93">
        <v>0</v>
      </c>
      <c r="AY490" s="93">
        <v>0</v>
      </c>
      <c r="AZ490" s="93">
        <v>0</v>
      </c>
      <c r="BA490" s="93">
        <v>0</v>
      </c>
      <c r="BB490" s="93">
        <v>0</v>
      </c>
      <c r="BC490" s="153">
        <v>9</v>
      </c>
      <c r="BD490" s="153">
        <v>101</v>
      </c>
    </row>
    <row r="491" spans="1:56" x14ac:dyDescent="0.25">
      <c r="A491" s="9">
        <v>41885</v>
      </c>
      <c r="B491" s="149" t="s">
        <v>79</v>
      </c>
      <c r="C491" s="149" t="s">
        <v>86</v>
      </c>
      <c r="D491" s="150" t="s">
        <v>119</v>
      </c>
      <c r="E491" s="153">
        <v>77</v>
      </c>
      <c r="F491" s="153">
        <v>261</v>
      </c>
      <c r="G491" s="264">
        <v>70.832618713378906</v>
      </c>
      <c r="H491" s="264">
        <v>0.27110001444816589</v>
      </c>
      <c r="I491" s="264">
        <v>158799.46875</v>
      </c>
      <c r="J491" s="92">
        <v>0</v>
      </c>
      <c r="K491" s="153">
        <v>70498</v>
      </c>
      <c r="L491" s="264">
        <v>91.379898071289063</v>
      </c>
      <c r="M491" s="153">
        <v>161081</v>
      </c>
      <c r="N491" s="264">
        <v>0</v>
      </c>
      <c r="O491" s="153">
        <v>5676</v>
      </c>
      <c r="P491" s="264">
        <v>0</v>
      </c>
      <c r="Q491" s="153">
        <v>14429</v>
      </c>
      <c r="R491" s="264">
        <v>99.909904479980469</v>
      </c>
      <c r="S491" s="153">
        <v>101137</v>
      </c>
      <c r="T491" s="264">
        <v>99.909034729003906</v>
      </c>
      <c r="U491" s="264">
        <v>99.647636413574219</v>
      </c>
      <c r="V491" s="264">
        <v>99.680282592773438</v>
      </c>
      <c r="W491" s="264">
        <v>99.557861328125</v>
      </c>
      <c r="X491" s="264">
        <v>99.589607238769531</v>
      </c>
      <c r="Y491" s="153">
        <v>181925</v>
      </c>
      <c r="Z491" s="264">
        <v>99.898307800292969</v>
      </c>
      <c r="AA491" s="153">
        <v>37523</v>
      </c>
      <c r="AB491" s="264">
        <v>99.861419677734375</v>
      </c>
      <c r="AC491" s="153">
        <v>5846</v>
      </c>
      <c r="AD491" s="264">
        <v>0.34211426973342896</v>
      </c>
      <c r="AE491" s="153">
        <v>365</v>
      </c>
      <c r="AF491" s="264">
        <v>98.904106140136719</v>
      </c>
      <c r="AG491" s="153">
        <v>160246</v>
      </c>
      <c r="AH491" s="264">
        <v>0.12980043888092041</v>
      </c>
      <c r="AI491" s="153">
        <v>1661</v>
      </c>
      <c r="AJ491" s="264">
        <v>96.387718200683594</v>
      </c>
      <c r="AK491" s="264">
        <v>1.5490742921829224</v>
      </c>
      <c r="AL491" s="264">
        <v>6.2626056373119354E-2</v>
      </c>
      <c r="AM491" s="264">
        <v>0</v>
      </c>
      <c r="AN491" s="264">
        <v>0</v>
      </c>
      <c r="AO491" s="92">
        <v>0</v>
      </c>
      <c r="AP491" s="92">
        <v>0</v>
      </c>
      <c r="AQ491" s="92">
        <v>0</v>
      </c>
      <c r="AR491" s="92">
        <v>0</v>
      </c>
      <c r="AS491" s="92">
        <v>0</v>
      </c>
      <c r="AT491" s="92">
        <v>0</v>
      </c>
      <c r="AU491" s="92">
        <v>0</v>
      </c>
      <c r="AV491" s="92">
        <v>0</v>
      </c>
      <c r="AW491" s="93">
        <v>0</v>
      </c>
      <c r="AX491" s="93">
        <v>0</v>
      </c>
      <c r="AY491" s="93">
        <v>1</v>
      </c>
      <c r="AZ491" s="93">
        <v>1</v>
      </c>
      <c r="BA491" s="93">
        <v>0</v>
      </c>
      <c r="BB491" s="93">
        <v>0</v>
      </c>
      <c r="BC491" s="153">
        <v>38</v>
      </c>
      <c r="BD491" s="153">
        <v>258</v>
      </c>
    </row>
    <row r="492" spans="1:56" x14ac:dyDescent="0.25">
      <c r="A492" s="9">
        <v>41885</v>
      </c>
      <c r="B492" s="149" t="s">
        <v>80</v>
      </c>
      <c r="C492" s="149" t="s">
        <v>86</v>
      </c>
      <c r="D492" s="150" t="s">
        <v>119</v>
      </c>
      <c r="E492" s="153">
        <v>57</v>
      </c>
      <c r="F492" s="153">
        <v>180</v>
      </c>
      <c r="G492" s="264">
        <v>49.432910919189453</v>
      </c>
      <c r="H492" s="264">
        <v>9.5899984240531921E-2</v>
      </c>
      <c r="I492" s="264">
        <v>101390.265625</v>
      </c>
      <c r="J492" s="92">
        <v>0</v>
      </c>
      <c r="K492" s="153">
        <v>46472</v>
      </c>
      <c r="L492" s="264">
        <v>88.481239318847656</v>
      </c>
      <c r="M492" s="153">
        <v>94848</v>
      </c>
      <c r="N492" s="264">
        <v>0</v>
      </c>
      <c r="O492" s="153">
        <v>3873</v>
      </c>
      <c r="P492" s="264">
        <v>0</v>
      </c>
      <c r="Q492" s="153">
        <v>7064</v>
      </c>
      <c r="R492" s="264">
        <v>99.929222106933594</v>
      </c>
      <c r="S492" s="153">
        <v>58347</v>
      </c>
      <c r="T492" s="264">
        <v>99.9571533203125</v>
      </c>
      <c r="U492" s="264">
        <v>99.870903015136719</v>
      </c>
      <c r="V492" s="264">
        <v>99.8460693359375</v>
      </c>
      <c r="W492" s="264">
        <v>99.800216674804687</v>
      </c>
      <c r="X492" s="264">
        <v>99.803291320800781</v>
      </c>
      <c r="Y492" s="153">
        <v>89934</v>
      </c>
      <c r="Z492" s="264">
        <v>99.902153015136719</v>
      </c>
      <c r="AA492" s="153">
        <v>17771</v>
      </c>
      <c r="AB492" s="264">
        <v>99.848068237304688</v>
      </c>
      <c r="AC492" s="153">
        <v>3920</v>
      </c>
      <c r="AD492" s="264">
        <v>0.15306122601032257</v>
      </c>
      <c r="AE492" s="153">
        <v>198</v>
      </c>
      <c r="AF492" s="264">
        <v>97.97979736328125</v>
      </c>
      <c r="AG492" s="153">
        <v>94347</v>
      </c>
      <c r="AH492" s="264">
        <v>0.11023137718439102</v>
      </c>
      <c r="AI492" s="153">
        <v>813</v>
      </c>
      <c r="AJ492" s="264">
        <v>96.432968139648438</v>
      </c>
      <c r="AK492" s="264">
        <v>1.8538247346878052</v>
      </c>
      <c r="AL492" s="264">
        <v>6.98699951171875E-2</v>
      </c>
      <c r="AM492" s="264">
        <v>0</v>
      </c>
      <c r="AN492" s="264">
        <v>0</v>
      </c>
      <c r="AO492" s="92">
        <v>0</v>
      </c>
      <c r="AP492" s="92">
        <v>0</v>
      </c>
      <c r="AQ492" s="92">
        <v>0</v>
      </c>
      <c r="AR492" s="92">
        <v>0</v>
      </c>
      <c r="AS492" s="92">
        <v>0</v>
      </c>
      <c r="AT492" s="92">
        <v>0</v>
      </c>
      <c r="AU492" s="92">
        <v>0</v>
      </c>
      <c r="AV492" s="92">
        <v>0</v>
      </c>
      <c r="AW492" s="93">
        <v>0</v>
      </c>
      <c r="AX492" s="93">
        <v>0</v>
      </c>
      <c r="AY492" s="93">
        <v>0</v>
      </c>
      <c r="AZ492" s="93">
        <v>0</v>
      </c>
      <c r="BA492" s="93">
        <v>0</v>
      </c>
      <c r="BB492" s="93">
        <v>0</v>
      </c>
      <c r="BC492" s="153">
        <v>11</v>
      </c>
      <c r="BD492" s="153">
        <v>170</v>
      </c>
    </row>
    <row r="493" spans="1:56" x14ac:dyDescent="0.25">
      <c r="A493" s="9">
        <v>41885</v>
      </c>
      <c r="B493" s="149" t="s">
        <v>81</v>
      </c>
      <c r="C493" s="149" t="s">
        <v>86</v>
      </c>
      <c r="D493" s="150" t="s">
        <v>119</v>
      </c>
      <c r="E493" s="153">
        <v>40</v>
      </c>
      <c r="F493" s="153">
        <v>134</v>
      </c>
      <c r="G493" s="264">
        <v>40.954399108886719</v>
      </c>
      <c r="H493" s="264">
        <v>8.39999970048666E-3</v>
      </c>
      <c r="I493" s="264">
        <v>94996.0703125</v>
      </c>
      <c r="J493" s="92">
        <v>0</v>
      </c>
      <c r="K493" s="153">
        <v>99850</v>
      </c>
      <c r="L493" s="264">
        <v>89.347023010253906</v>
      </c>
      <c r="M493" s="153">
        <v>64427</v>
      </c>
      <c r="N493" s="264">
        <v>0</v>
      </c>
      <c r="O493" s="153">
        <v>3301</v>
      </c>
      <c r="P493" s="264">
        <v>0</v>
      </c>
      <c r="Q493" s="153">
        <v>7490</v>
      </c>
      <c r="R493" s="264">
        <v>99.919891357421875</v>
      </c>
      <c r="S493" s="153">
        <v>45709</v>
      </c>
      <c r="T493" s="264">
        <v>99.95843505859375</v>
      </c>
      <c r="U493" s="264">
        <v>99.72735595703125</v>
      </c>
      <c r="V493" s="264">
        <v>99.83392333984375</v>
      </c>
      <c r="W493" s="264">
        <v>99.647468566894531</v>
      </c>
      <c r="X493" s="264">
        <v>99.792427062988281</v>
      </c>
      <c r="Y493" s="153">
        <v>90470</v>
      </c>
      <c r="Z493" s="264">
        <v>99.88946533203125</v>
      </c>
      <c r="AA493" s="153">
        <v>21961</v>
      </c>
      <c r="AB493" s="264">
        <v>99.877052307128906</v>
      </c>
      <c r="AC493" s="153">
        <v>3287</v>
      </c>
      <c r="AD493" s="264">
        <v>0.2433830201625824</v>
      </c>
      <c r="AE493" s="153">
        <v>217</v>
      </c>
      <c r="AF493" s="264">
        <v>96.313362121582031</v>
      </c>
      <c r="AG493" s="153">
        <v>64563</v>
      </c>
      <c r="AH493" s="264">
        <v>0.17966946959495544</v>
      </c>
      <c r="AI493" s="153">
        <v>901</v>
      </c>
      <c r="AJ493" s="264">
        <v>96.892341613769531</v>
      </c>
      <c r="AK493" s="264">
        <v>1.3296546936035156</v>
      </c>
      <c r="AL493" s="264">
        <v>6.306864321231842E-2</v>
      </c>
      <c r="AM493" s="264">
        <v>0</v>
      </c>
      <c r="AN493" s="264">
        <v>0</v>
      </c>
      <c r="AO493" s="92">
        <v>0</v>
      </c>
      <c r="AP493" s="92">
        <v>0</v>
      </c>
      <c r="AQ493" s="92">
        <v>0</v>
      </c>
      <c r="AR493" s="92">
        <v>0</v>
      </c>
      <c r="AS493" s="92">
        <v>0</v>
      </c>
      <c r="AT493" s="92">
        <v>0</v>
      </c>
      <c r="AU493" s="92">
        <v>0</v>
      </c>
      <c r="AV493" s="92">
        <v>0</v>
      </c>
      <c r="AW493" s="93">
        <v>0</v>
      </c>
      <c r="AX493" s="93">
        <v>0</v>
      </c>
      <c r="AY493" s="93">
        <v>0</v>
      </c>
      <c r="AZ493" s="93">
        <v>0</v>
      </c>
      <c r="BA493" s="93">
        <v>0</v>
      </c>
      <c r="BB493" s="93">
        <v>0</v>
      </c>
      <c r="BC493" s="153">
        <v>15</v>
      </c>
      <c r="BD493" s="153">
        <v>132</v>
      </c>
    </row>
    <row r="494" spans="1:56" x14ac:dyDescent="0.25">
      <c r="A494" s="9">
        <v>41885</v>
      </c>
      <c r="B494" s="149" t="s">
        <v>125</v>
      </c>
      <c r="C494" s="149" t="s">
        <v>86</v>
      </c>
      <c r="D494" s="150" t="s">
        <v>119</v>
      </c>
      <c r="E494" s="153">
        <v>16</v>
      </c>
      <c r="F494" s="153">
        <v>58</v>
      </c>
      <c r="G494" s="264">
        <v>40.324893951416016</v>
      </c>
      <c r="H494" s="264">
        <v>9.9999994039535522E-2</v>
      </c>
      <c r="I494" s="264">
        <v>35384.44921875</v>
      </c>
      <c r="J494" s="92">
        <v>0</v>
      </c>
      <c r="K494" s="153">
        <v>99850</v>
      </c>
      <c r="L494" s="264">
        <v>89.347023010253906</v>
      </c>
      <c r="M494" s="153">
        <v>52579</v>
      </c>
      <c r="N494" s="264">
        <v>3.8038000930100679E-3</v>
      </c>
      <c r="O494" s="153">
        <v>4016</v>
      </c>
      <c r="P494" s="264">
        <v>4.9800798296928406E-2</v>
      </c>
      <c r="Q494" s="153">
        <v>6112</v>
      </c>
      <c r="R494" s="264">
        <v>98.96923828125</v>
      </c>
      <c r="S494" s="153">
        <v>33779</v>
      </c>
      <c r="T494" s="264">
        <v>99.233253479003906</v>
      </c>
      <c r="U494" s="264">
        <v>99.626495361328125</v>
      </c>
      <c r="V494" s="264">
        <v>99.703300476074219</v>
      </c>
      <c r="W494" s="264">
        <v>98.599586486816406</v>
      </c>
      <c r="X494" s="264">
        <v>98.938827514648438</v>
      </c>
      <c r="Y494" s="153">
        <v>44674</v>
      </c>
      <c r="Z494" s="264">
        <v>99.946273803710938</v>
      </c>
      <c r="AA494" s="153">
        <v>8159</v>
      </c>
      <c r="AB494" s="264">
        <v>99.779388427734375</v>
      </c>
      <c r="AC494" s="153">
        <v>4034</v>
      </c>
      <c r="AD494" s="264">
        <v>0.12394645810127258</v>
      </c>
      <c r="AE494" s="153">
        <v>310</v>
      </c>
      <c r="AF494" s="264">
        <v>99.032257080078125</v>
      </c>
      <c r="AG494" s="153">
        <v>51905</v>
      </c>
      <c r="AH494" s="264">
        <v>0.11559580266475677</v>
      </c>
      <c r="AI494" s="153">
        <v>540</v>
      </c>
      <c r="AJ494" s="264">
        <v>93.703704833984375</v>
      </c>
      <c r="AK494" s="264">
        <v>1.5860308408737183</v>
      </c>
      <c r="AL494" s="264">
        <v>6.1448272317647934E-2</v>
      </c>
      <c r="AM494" s="264">
        <v>0</v>
      </c>
      <c r="AN494" s="264">
        <v>0</v>
      </c>
      <c r="AO494" s="92">
        <v>0</v>
      </c>
      <c r="AP494" s="92">
        <v>0</v>
      </c>
      <c r="AQ494" s="92">
        <v>0</v>
      </c>
      <c r="AR494" s="92">
        <v>0</v>
      </c>
      <c r="AS494" s="92">
        <v>0</v>
      </c>
      <c r="AT494" s="92">
        <v>0</v>
      </c>
      <c r="AU494" s="92">
        <v>0</v>
      </c>
      <c r="AV494" s="92">
        <v>0</v>
      </c>
      <c r="AW494" s="93">
        <v>0</v>
      </c>
      <c r="AX494" s="93">
        <v>0</v>
      </c>
      <c r="AY494" s="93">
        <v>0</v>
      </c>
      <c r="AZ494" s="93">
        <v>0</v>
      </c>
      <c r="BA494" s="93">
        <v>0</v>
      </c>
      <c r="BB494" s="93">
        <v>0</v>
      </c>
      <c r="BC494" s="153">
        <v>6</v>
      </c>
      <c r="BD494" s="153">
        <v>57</v>
      </c>
    </row>
    <row r="495" spans="1:56" x14ac:dyDescent="0.25">
      <c r="A495" s="9">
        <v>41885</v>
      </c>
      <c r="B495" s="151" t="s">
        <v>82</v>
      </c>
      <c r="C495" s="151" t="s">
        <v>86</v>
      </c>
      <c r="D495" s="152" t="s">
        <v>120</v>
      </c>
      <c r="E495" s="160">
        <v>51</v>
      </c>
      <c r="F495" s="160">
        <v>165</v>
      </c>
      <c r="G495" s="266">
        <v>46.275810241699219</v>
      </c>
      <c r="H495" s="266">
        <v>0.17919999361038208</v>
      </c>
      <c r="I495" s="266">
        <v>98255.359375</v>
      </c>
      <c r="J495" s="157">
        <v>0</v>
      </c>
      <c r="K495" s="160">
        <v>51041</v>
      </c>
      <c r="L495" s="266">
        <v>87.586448669433594</v>
      </c>
      <c r="M495" s="160">
        <v>55738</v>
      </c>
      <c r="N495" s="266">
        <v>0</v>
      </c>
      <c r="O495" s="160">
        <v>4855</v>
      </c>
      <c r="P495" s="266">
        <v>0</v>
      </c>
      <c r="Q495" s="160">
        <v>8242</v>
      </c>
      <c r="R495" s="266">
        <v>99.902938842773438</v>
      </c>
      <c r="S495" s="160">
        <v>40601</v>
      </c>
      <c r="T495" s="266">
        <v>99.869461059570313</v>
      </c>
      <c r="U495" s="266">
        <v>99.917610168457031</v>
      </c>
      <c r="V495" s="266">
        <v>99.870826721191406</v>
      </c>
      <c r="W495" s="266">
        <v>99.820625305175781</v>
      </c>
      <c r="X495" s="266">
        <v>99.740455627441406</v>
      </c>
      <c r="Y495" s="160">
        <v>52073</v>
      </c>
      <c r="Z495" s="266">
        <v>99.913581848144531</v>
      </c>
      <c r="AA495" s="160">
        <v>12048</v>
      </c>
      <c r="AB495" s="266">
        <v>99.742698669433594</v>
      </c>
      <c r="AC495" s="160">
        <v>4838</v>
      </c>
      <c r="AD495" s="266">
        <v>0.22736668586730957</v>
      </c>
      <c r="AE495" s="160">
        <v>447</v>
      </c>
      <c r="AF495" s="266">
        <v>98.65771484375</v>
      </c>
      <c r="AG495" s="160">
        <v>56054</v>
      </c>
      <c r="AH495" s="266">
        <v>0.26224711537361145</v>
      </c>
      <c r="AI495" s="160">
        <v>475</v>
      </c>
      <c r="AJ495" s="266">
        <v>96.84210205078125</v>
      </c>
      <c r="AK495" s="266">
        <v>1.8170316219329834</v>
      </c>
      <c r="AL495" s="266">
        <v>6.821393221616745E-2</v>
      </c>
      <c r="AM495" s="266">
        <v>0</v>
      </c>
      <c r="AN495" s="266">
        <v>0</v>
      </c>
      <c r="AO495" s="157">
        <v>0</v>
      </c>
      <c r="AP495" s="157">
        <v>0</v>
      </c>
      <c r="AQ495" s="157">
        <v>0</v>
      </c>
      <c r="AR495" s="157">
        <v>0</v>
      </c>
      <c r="AS495" s="157">
        <v>0</v>
      </c>
      <c r="AT495" s="157">
        <v>0</v>
      </c>
      <c r="AU495" s="157">
        <v>0</v>
      </c>
      <c r="AV495" s="157">
        <v>0</v>
      </c>
      <c r="AW495" s="159">
        <v>0</v>
      </c>
      <c r="AX495" s="159">
        <v>0</v>
      </c>
      <c r="AY495" s="159">
        <v>2</v>
      </c>
      <c r="AZ495" s="159">
        <v>2</v>
      </c>
      <c r="BA495" s="159">
        <v>0</v>
      </c>
      <c r="BB495" s="159">
        <v>0</v>
      </c>
      <c r="BC495" s="160">
        <v>16</v>
      </c>
      <c r="BD495" s="160">
        <v>160</v>
      </c>
    </row>
    <row r="496" spans="1:56" x14ac:dyDescent="0.25">
      <c r="A496" s="9">
        <v>41885</v>
      </c>
      <c r="B496" s="151" t="s">
        <v>83</v>
      </c>
      <c r="C496" s="151" t="s">
        <v>86</v>
      </c>
      <c r="D496" s="152" t="s">
        <v>120</v>
      </c>
      <c r="E496" s="160">
        <v>46</v>
      </c>
      <c r="F496" s="160">
        <v>140</v>
      </c>
      <c r="G496" s="266">
        <v>23.570798873901367</v>
      </c>
      <c r="H496" s="266">
        <v>0</v>
      </c>
      <c r="I496" s="266">
        <v>85024.1015625</v>
      </c>
      <c r="J496" s="157">
        <v>0</v>
      </c>
      <c r="K496" s="160">
        <v>28243</v>
      </c>
      <c r="L496" s="266">
        <v>79.750732421875</v>
      </c>
      <c r="M496" s="160">
        <v>153570</v>
      </c>
      <c r="N496" s="266">
        <v>0</v>
      </c>
      <c r="O496" s="160">
        <v>3938</v>
      </c>
      <c r="P496" s="266">
        <v>0</v>
      </c>
      <c r="Q496" s="160">
        <v>5427</v>
      </c>
      <c r="R496" s="266">
        <v>99.981575012207031</v>
      </c>
      <c r="S496" s="160">
        <v>28387</v>
      </c>
      <c r="T496" s="266">
        <v>99.936592102050781</v>
      </c>
      <c r="U496" s="266">
        <v>99.787010192871094</v>
      </c>
      <c r="V496" s="266">
        <v>99.801734924316406</v>
      </c>
      <c r="W496" s="266">
        <v>99.768623352050781</v>
      </c>
      <c r="X496" s="266">
        <v>99.738449096679688</v>
      </c>
      <c r="Y496" s="160">
        <v>56731</v>
      </c>
      <c r="Z496" s="266">
        <v>99.910102844238281</v>
      </c>
      <c r="AA496" s="160">
        <v>16141</v>
      </c>
      <c r="AB496" s="266">
        <v>99.869895935058594</v>
      </c>
      <c r="AC496" s="160">
        <v>1878</v>
      </c>
      <c r="AD496" s="266">
        <v>0.37273696064949036</v>
      </c>
      <c r="AE496" s="160">
        <v>146</v>
      </c>
      <c r="AF496" s="266">
        <v>98.630134582519531</v>
      </c>
      <c r="AG496" s="160">
        <v>43508</v>
      </c>
      <c r="AH496" s="266">
        <v>0.30109405517578125</v>
      </c>
      <c r="AI496" s="160">
        <v>275</v>
      </c>
      <c r="AJ496" s="266">
        <v>98.545455932617188</v>
      </c>
      <c r="AK496" s="266">
        <v>1.7007533311843872</v>
      </c>
      <c r="AL496" s="266">
        <v>6.9404304027557373E-2</v>
      </c>
      <c r="AM496" s="266">
        <v>0</v>
      </c>
      <c r="AN496" s="266">
        <v>0</v>
      </c>
      <c r="AO496" s="157">
        <v>0</v>
      </c>
      <c r="AP496" s="157">
        <v>0</v>
      </c>
      <c r="AQ496" s="157">
        <v>0</v>
      </c>
      <c r="AR496" s="157">
        <v>0</v>
      </c>
      <c r="AS496" s="157">
        <v>0</v>
      </c>
      <c r="AT496" s="157">
        <v>0</v>
      </c>
      <c r="AU496" s="157">
        <v>0</v>
      </c>
      <c r="AV496" s="157">
        <v>0</v>
      </c>
      <c r="AW496" s="159">
        <v>0</v>
      </c>
      <c r="AX496" s="159">
        <v>0</v>
      </c>
      <c r="AY496" s="159">
        <v>0</v>
      </c>
      <c r="AZ496" s="159">
        <v>0</v>
      </c>
      <c r="BA496" s="159">
        <v>0</v>
      </c>
      <c r="BB496" s="159">
        <v>0</v>
      </c>
      <c r="BC496" s="160">
        <v>21</v>
      </c>
      <c r="BD496" s="160">
        <v>137</v>
      </c>
    </row>
    <row r="497" spans="1:56" x14ac:dyDescent="0.25">
      <c r="A497" s="9">
        <v>41885</v>
      </c>
      <c r="B497" s="117" t="s">
        <v>85</v>
      </c>
      <c r="C497" s="117" t="s">
        <v>86</v>
      </c>
      <c r="D497" s="121">
        <v>3</v>
      </c>
      <c r="E497" s="89">
        <v>133</v>
      </c>
      <c r="F497" s="89">
        <v>430</v>
      </c>
      <c r="G497" s="263">
        <v>47.73419189453125</v>
      </c>
      <c r="H497" s="263">
        <v>0</v>
      </c>
      <c r="I497" s="263">
        <v>287280.5625</v>
      </c>
      <c r="J497" s="88">
        <v>0</v>
      </c>
      <c r="K497" s="89">
        <v>40842</v>
      </c>
      <c r="L497" s="263">
        <v>112.39655303955078</v>
      </c>
      <c r="M497" s="124">
        <v>153532</v>
      </c>
      <c r="N497" s="248">
        <v>0</v>
      </c>
      <c r="O497" s="124">
        <v>3425</v>
      </c>
      <c r="P497" s="248">
        <v>0</v>
      </c>
      <c r="Q497" s="124">
        <v>11303</v>
      </c>
      <c r="R497" s="248">
        <v>99.849594116210938</v>
      </c>
      <c r="S497" s="124">
        <v>108527</v>
      </c>
      <c r="T497" s="248">
        <v>99.901405334472656</v>
      </c>
      <c r="U497" s="248">
        <v>99.941604614257813</v>
      </c>
      <c r="V497" s="248">
        <v>99.929008483886719</v>
      </c>
      <c r="W497" s="248">
        <v>99.791290283203125</v>
      </c>
      <c r="X497" s="248">
        <v>99.830482482910156</v>
      </c>
      <c r="Y497" s="124">
        <v>212181</v>
      </c>
      <c r="Z497" s="248">
        <v>99.890663146972656</v>
      </c>
      <c r="AA497" s="124">
        <v>43203</v>
      </c>
      <c r="AB497" s="248">
        <v>99.553268432617188</v>
      </c>
      <c r="AC497" s="124">
        <v>3480</v>
      </c>
      <c r="AD497" s="248">
        <v>0.60344827175140381</v>
      </c>
      <c r="AE497" s="124">
        <v>231</v>
      </c>
      <c r="AF497" s="248">
        <v>98.701301574707031</v>
      </c>
      <c r="AG497" s="124">
        <v>154471</v>
      </c>
      <c r="AH497" s="248">
        <v>0.29325893521308899</v>
      </c>
      <c r="AI497" s="124">
        <v>865</v>
      </c>
      <c r="AJ497" s="248">
        <v>92.485549926757813</v>
      </c>
      <c r="AK497" s="248">
        <v>1.3803136348724365</v>
      </c>
      <c r="AL497" s="248">
        <v>6.7647688090801239E-2</v>
      </c>
      <c r="AM497" s="269">
        <v>0</v>
      </c>
      <c r="AN497" s="269">
        <v>0</v>
      </c>
      <c r="AO497" s="119">
        <v>0</v>
      </c>
      <c r="AP497" s="119">
        <v>0</v>
      </c>
      <c r="AQ497" s="119">
        <v>0</v>
      </c>
      <c r="AR497" s="119">
        <v>0</v>
      </c>
      <c r="AS497" s="119">
        <v>0</v>
      </c>
      <c r="AT497" s="119">
        <v>0</v>
      </c>
      <c r="AU497" s="119">
        <v>0</v>
      </c>
      <c r="AV497" s="119">
        <v>0</v>
      </c>
      <c r="AW497" s="124">
        <v>0</v>
      </c>
      <c r="AX497" s="124">
        <v>0</v>
      </c>
      <c r="AY497" s="124">
        <v>0</v>
      </c>
      <c r="AZ497" s="124">
        <v>0</v>
      </c>
      <c r="BA497" s="124">
        <v>0</v>
      </c>
      <c r="BB497" s="124">
        <v>1</v>
      </c>
      <c r="BC497" s="124">
        <v>66</v>
      </c>
      <c r="BD497" s="124">
        <v>421</v>
      </c>
    </row>
    <row r="498" spans="1:56" x14ac:dyDescent="0.25">
      <c r="A498" s="9">
        <v>41885</v>
      </c>
      <c r="B498" s="118" t="s">
        <v>84</v>
      </c>
      <c r="C498" s="118" t="s">
        <v>87</v>
      </c>
      <c r="D498" s="122">
        <v>2</v>
      </c>
      <c r="E498" s="153">
        <v>194</v>
      </c>
      <c r="F498" s="153">
        <v>581</v>
      </c>
      <c r="G498" s="264">
        <v>77.276295513200012</v>
      </c>
      <c r="H498" s="264">
        <v>3.2027774000000001E-3</v>
      </c>
      <c r="I498" s="264">
        <v>550504.71514700016</v>
      </c>
      <c r="J498" s="91">
        <v>65535</v>
      </c>
      <c r="K498" s="153">
        <v>116800</v>
      </c>
      <c r="L498" s="264">
        <v>89.860443115234375</v>
      </c>
      <c r="M498" s="133">
        <v>389107</v>
      </c>
      <c r="N498" s="267">
        <v>0</v>
      </c>
      <c r="O498" s="133">
        <v>4942</v>
      </c>
      <c r="P498" s="267">
        <v>0</v>
      </c>
      <c r="Q498" s="133">
        <v>4127</v>
      </c>
      <c r="R498" s="267">
        <v>99.951538647928274</v>
      </c>
      <c r="S498" s="133">
        <v>305224</v>
      </c>
      <c r="T498" s="267">
        <v>99.974772626005816</v>
      </c>
      <c r="U498" s="267">
        <v>99.635774989882648</v>
      </c>
      <c r="V498" s="267">
        <v>99.892831534770636</v>
      </c>
      <c r="W498" s="267">
        <v>99.587490146175412</v>
      </c>
      <c r="X498" s="267">
        <v>99.867631196565981</v>
      </c>
      <c r="Y498" s="133">
        <v>1264417</v>
      </c>
      <c r="Z498" s="267">
        <v>99.88967247355896</v>
      </c>
      <c r="AA498" s="133">
        <v>457</v>
      </c>
      <c r="AB498" s="267">
        <v>97.155361050328224</v>
      </c>
      <c r="AC498" s="133">
        <v>4274</v>
      </c>
      <c r="AD498" s="267">
        <v>0.30416471689284047</v>
      </c>
      <c r="AE498" s="133">
        <v>690</v>
      </c>
      <c r="AF498" s="267">
        <v>98.840579710144922</v>
      </c>
      <c r="AG498" s="133">
        <v>386528</v>
      </c>
      <c r="AH498" s="267">
        <v>0.14462082953886912</v>
      </c>
      <c r="AI498" s="133">
        <v>1131</v>
      </c>
      <c r="AJ498" s="267">
        <v>95.844385499557916</v>
      </c>
      <c r="AK498" s="267">
        <v>3.6545190594356276</v>
      </c>
      <c r="AL498" s="267">
        <v>0.24645833333333322</v>
      </c>
      <c r="AM498" s="270">
        <v>0</v>
      </c>
      <c r="AN498" s="270">
        <v>0</v>
      </c>
      <c r="AO498" s="120">
        <v>0</v>
      </c>
      <c r="AP498" s="120">
        <v>0</v>
      </c>
      <c r="AQ498" s="120">
        <v>0</v>
      </c>
      <c r="AR498" s="120">
        <v>0</v>
      </c>
      <c r="AS498" s="120">
        <v>0</v>
      </c>
      <c r="AT498" s="120">
        <v>0</v>
      </c>
      <c r="AU498" s="120">
        <v>0</v>
      </c>
      <c r="AV498" s="120">
        <v>0</v>
      </c>
      <c r="AW498" s="133">
        <v>0</v>
      </c>
      <c r="AX498" s="133">
        <v>0</v>
      </c>
      <c r="AY498" s="133">
        <v>1</v>
      </c>
      <c r="AZ498" s="133">
        <v>0</v>
      </c>
      <c r="BA498" s="133">
        <v>0</v>
      </c>
      <c r="BB498" s="133">
        <v>0</v>
      </c>
      <c r="BC498" s="133">
        <v>1113</v>
      </c>
      <c r="BD498" s="133">
        <v>1665</v>
      </c>
    </row>
    <row r="499" spans="1:56" x14ac:dyDescent="0.25">
      <c r="A499" s="9">
        <v>41884</v>
      </c>
      <c r="B499" s="117" t="s">
        <v>17</v>
      </c>
      <c r="C499" s="117"/>
      <c r="D499" s="121">
        <v>4</v>
      </c>
      <c r="E499" s="89">
        <v>845</v>
      </c>
      <c r="F499" s="89">
        <v>2888</v>
      </c>
      <c r="G499" s="263">
        <v>846.35431800842298</v>
      </c>
      <c r="H499" s="263">
        <v>1.0386999707855284</v>
      </c>
      <c r="I499" s="263">
        <v>1877576.3902308501</v>
      </c>
      <c r="J499" s="88"/>
      <c r="K499" s="89">
        <v>1097559</v>
      </c>
      <c r="L499" s="263">
        <v>93.224236370672585</v>
      </c>
      <c r="M499" s="124">
        <v>1677823</v>
      </c>
      <c r="N499" s="248">
        <v>1.7880312942659105E-3</v>
      </c>
      <c r="O499" s="124">
        <v>76503</v>
      </c>
      <c r="P499" s="248">
        <v>2.875704224917779E-2</v>
      </c>
      <c r="Q499" s="124">
        <v>146028</v>
      </c>
      <c r="R499" s="248">
        <v>99.658285528761823</v>
      </c>
      <c r="S499" s="124">
        <v>1107447</v>
      </c>
      <c r="T499" s="248">
        <v>99.868797239602841</v>
      </c>
      <c r="U499" s="248">
        <v>99.77232031711695</v>
      </c>
      <c r="V499" s="248">
        <v>99.820629585513018</v>
      </c>
      <c r="W499" s="248">
        <v>99.431383860303242</v>
      </c>
      <c r="X499" s="248">
        <v>99.689662164051001</v>
      </c>
      <c r="Y499" s="124">
        <v>2813779</v>
      </c>
      <c r="Z499" s="248">
        <v>99.898854848340576</v>
      </c>
      <c r="AA499" s="124">
        <v>294434</v>
      </c>
      <c r="AB499" s="248">
        <v>99.812522040081532</v>
      </c>
      <c r="AC499" s="124">
        <v>73882</v>
      </c>
      <c r="AD499" s="248">
        <v>0.32890284655001595</v>
      </c>
      <c r="AE499" s="124">
        <v>5665</v>
      </c>
      <c r="AF499" s="248">
        <v>98.534861618001585</v>
      </c>
      <c r="AG499" s="124">
        <v>1568669</v>
      </c>
      <c r="AH499" s="248">
        <v>0.17479787057881296</v>
      </c>
      <c r="AI499" s="124">
        <v>14841</v>
      </c>
      <c r="AJ499" s="248">
        <v>95.317026790024883</v>
      </c>
      <c r="AK499" s="248">
        <v>1.7968227794766634</v>
      </c>
      <c r="AL499" s="248">
        <v>7.7370147258043281E-2</v>
      </c>
      <c r="AM499" s="269"/>
      <c r="AN499" s="269"/>
      <c r="AO499" s="119"/>
      <c r="AP499" s="119"/>
      <c r="AQ499" s="119"/>
      <c r="AR499" s="119"/>
      <c r="AS499" s="119"/>
      <c r="AT499" s="119"/>
      <c r="AU499" s="119"/>
      <c r="AV499" s="119"/>
      <c r="AW499" s="124">
        <v>0</v>
      </c>
      <c r="AX499" s="124">
        <v>0</v>
      </c>
      <c r="AY499" s="124">
        <v>2</v>
      </c>
      <c r="AZ499" s="124">
        <v>2</v>
      </c>
      <c r="BA499" s="124">
        <v>0</v>
      </c>
      <c r="BB499" s="124">
        <v>2</v>
      </c>
      <c r="BC499" s="124">
        <v>1411</v>
      </c>
      <c r="BD499" s="124">
        <v>3920</v>
      </c>
    </row>
    <row r="500" spans="1:56" x14ac:dyDescent="0.25">
      <c r="A500" s="9">
        <v>41884</v>
      </c>
      <c r="B500" s="118" t="s">
        <v>88</v>
      </c>
      <c r="C500" s="118"/>
      <c r="D500" s="122">
        <v>3</v>
      </c>
      <c r="E500" s="153">
        <v>651</v>
      </c>
      <c r="F500" s="153">
        <v>2307</v>
      </c>
      <c r="G500" s="264">
        <v>760.49431800842285</v>
      </c>
      <c r="H500" s="264">
        <v>1.0086999707855284</v>
      </c>
      <c r="I500" s="264">
        <v>1308684.17578125</v>
      </c>
      <c r="J500" s="91"/>
      <c r="K500" s="153">
        <v>982279</v>
      </c>
      <c r="L500" s="264">
        <v>93.681123011980517</v>
      </c>
      <c r="M500" s="133">
        <v>1283473</v>
      </c>
      <c r="N500" s="267">
        <v>2.3374079783829598E-3</v>
      </c>
      <c r="O500" s="133">
        <v>71300</v>
      </c>
      <c r="P500" s="267">
        <v>3.0855540016673892E-2</v>
      </c>
      <c r="Q500" s="133">
        <v>141517</v>
      </c>
      <c r="R500" s="267">
        <v>99.649512915013958</v>
      </c>
      <c r="S500" s="133">
        <v>799031</v>
      </c>
      <c r="T500" s="267">
        <v>99.82929310202789</v>
      </c>
      <c r="U500" s="267">
        <v>99.758510816555372</v>
      </c>
      <c r="V500" s="267">
        <v>99.797695933653614</v>
      </c>
      <c r="W500" s="267">
        <v>99.408870119968938</v>
      </c>
      <c r="X500" s="267">
        <v>99.627334382677631</v>
      </c>
      <c r="Y500" s="133">
        <v>1411610</v>
      </c>
      <c r="Z500" s="267">
        <v>99.903301830044342</v>
      </c>
      <c r="AA500" s="133">
        <v>293917</v>
      </c>
      <c r="AB500" s="267">
        <v>99.822058997435889</v>
      </c>
      <c r="AC500" s="133">
        <v>69395</v>
      </c>
      <c r="AD500" s="267">
        <v>0.33287700999795777</v>
      </c>
      <c r="AE500" s="133">
        <v>4946</v>
      </c>
      <c r="AF500" s="267">
        <v>98.342092815604332</v>
      </c>
      <c r="AG500" s="133">
        <v>1177054</v>
      </c>
      <c r="AH500" s="267">
        <v>0.18291429351839078</v>
      </c>
      <c r="AI500" s="133">
        <v>13589</v>
      </c>
      <c r="AJ500" s="267">
        <v>95.202001220896264</v>
      </c>
      <c r="AK500" s="267">
        <v>1.6579544345537822</v>
      </c>
      <c r="AL500" s="267">
        <v>6.465099286288023E-2</v>
      </c>
      <c r="AM500" s="270"/>
      <c r="AN500" s="270"/>
      <c r="AO500" s="120"/>
      <c r="AP500" s="120"/>
      <c r="AQ500" s="120"/>
      <c r="AR500" s="120"/>
      <c r="AS500" s="120"/>
      <c r="AT500" s="120"/>
      <c r="AU500" s="120"/>
      <c r="AV500" s="120"/>
      <c r="AW500" s="133">
        <v>0</v>
      </c>
      <c r="AX500" s="133">
        <v>0</v>
      </c>
      <c r="AY500" s="133">
        <v>2</v>
      </c>
      <c r="AZ500" s="133">
        <v>2</v>
      </c>
      <c r="BA500" s="133">
        <v>0</v>
      </c>
      <c r="BB500" s="133">
        <v>2</v>
      </c>
      <c r="BC500" s="133">
        <v>304</v>
      </c>
      <c r="BD500" s="133">
        <v>2260</v>
      </c>
    </row>
    <row r="501" spans="1:56" x14ac:dyDescent="0.25">
      <c r="A501" s="9">
        <v>41884</v>
      </c>
      <c r="B501" s="146" t="s">
        <v>89</v>
      </c>
      <c r="C501" s="146"/>
      <c r="D501" s="147">
        <v>1</v>
      </c>
      <c r="E501" s="136">
        <v>194</v>
      </c>
      <c r="F501" s="136">
        <v>581</v>
      </c>
      <c r="G501" s="265">
        <v>85.860000000000085</v>
      </c>
      <c r="H501" s="265">
        <v>0.03</v>
      </c>
      <c r="I501" s="265">
        <v>568892.21444960008</v>
      </c>
      <c r="J501" s="137"/>
      <c r="K501" s="136">
        <v>115280</v>
      </c>
      <c r="L501" s="265">
        <v>89.331192016601563</v>
      </c>
      <c r="M501" s="145">
        <v>394350</v>
      </c>
      <c r="N501" s="250">
        <v>0</v>
      </c>
      <c r="O501" s="145">
        <v>5203</v>
      </c>
      <c r="P501" s="250">
        <v>0</v>
      </c>
      <c r="Q501" s="145">
        <v>4511</v>
      </c>
      <c r="R501" s="250">
        <v>99.933495898913776</v>
      </c>
      <c r="S501" s="145">
        <v>308416</v>
      </c>
      <c r="T501" s="250">
        <v>99.971142871965128</v>
      </c>
      <c r="U501" s="250">
        <v>99.961560638093403</v>
      </c>
      <c r="V501" s="250">
        <v>99.895270698617978</v>
      </c>
      <c r="W501" s="250">
        <v>99.895082100759282</v>
      </c>
      <c r="X501" s="250">
        <v>99.866443792451705</v>
      </c>
      <c r="Y501" s="145">
        <v>1402169</v>
      </c>
      <c r="Z501" s="250">
        <v>99.894377924486989</v>
      </c>
      <c r="AA501" s="145">
        <v>517</v>
      </c>
      <c r="AB501" s="250">
        <v>94.390715667311412</v>
      </c>
      <c r="AC501" s="145">
        <v>4487</v>
      </c>
      <c r="AD501" s="250">
        <v>0.2674392689993314</v>
      </c>
      <c r="AE501" s="145">
        <v>719</v>
      </c>
      <c r="AF501" s="250">
        <v>99.860917941585541</v>
      </c>
      <c r="AG501" s="145">
        <v>391615</v>
      </c>
      <c r="AH501" s="250">
        <v>0.15040281909528491</v>
      </c>
      <c r="AI501" s="145">
        <v>1252</v>
      </c>
      <c r="AJ501" s="250">
        <v>96.565495207667723</v>
      </c>
      <c r="AK501" s="250">
        <v>3.4632429185512361</v>
      </c>
      <c r="AL501" s="250">
        <v>0.23</v>
      </c>
      <c r="AM501" s="271"/>
      <c r="AN501" s="271"/>
      <c r="AO501" s="148"/>
      <c r="AP501" s="148"/>
      <c r="AQ501" s="148"/>
      <c r="AR501" s="148"/>
      <c r="AS501" s="148"/>
      <c r="AT501" s="148"/>
      <c r="AU501" s="148"/>
      <c r="AV501" s="148"/>
      <c r="AW501" s="145">
        <v>0</v>
      </c>
      <c r="AX501" s="145">
        <v>0</v>
      </c>
      <c r="AY501" s="145">
        <v>0</v>
      </c>
      <c r="AZ501" s="145">
        <v>0</v>
      </c>
      <c r="BA501" s="145">
        <v>0</v>
      </c>
      <c r="BB501" s="145">
        <v>0</v>
      </c>
      <c r="BC501" s="145">
        <v>1107</v>
      </c>
      <c r="BD501" s="145">
        <v>1660</v>
      </c>
    </row>
    <row r="502" spans="1:56" x14ac:dyDescent="0.25">
      <c r="A502" s="9">
        <v>41884</v>
      </c>
      <c r="B502" s="149" t="s">
        <v>75</v>
      </c>
      <c r="C502" s="149" t="s">
        <v>86</v>
      </c>
      <c r="D502" s="150" t="s">
        <v>118</v>
      </c>
      <c r="E502" s="153">
        <v>39</v>
      </c>
      <c r="F502" s="153">
        <v>181</v>
      </c>
      <c r="G502" s="264">
        <v>162.33749389648437</v>
      </c>
      <c r="H502" s="264">
        <v>0.2125999927520752</v>
      </c>
      <c r="I502" s="264">
        <v>98809.9375</v>
      </c>
      <c r="J502" s="92">
        <v>0</v>
      </c>
      <c r="K502" s="153">
        <v>166796</v>
      </c>
      <c r="L502" s="264">
        <v>97.099449157714844</v>
      </c>
      <c r="M502" s="153">
        <v>155878</v>
      </c>
      <c r="N502" s="264">
        <v>1.5396656468510628E-2</v>
      </c>
      <c r="O502" s="153">
        <v>18157</v>
      </c>
      <c r="P502" s="264">
        <v>0.1046428382396698</v>
      </c>
      <c r="Q502" s="153">
        <v>30505</v>
      </c>
      <c r="R502" s="264">
        <v>98.987052917480469</v>
      </c>
      <c r="S502" s="153">
        <v>112228</v>
      </c>
      <c r="T502" s="264">
        <v>99.291618347167969</v>
      </c>
      <c r="U502" s="264">
        <v>99.559394836425781</v>
      </c>
      <c r="V502" s="264">
        <v>99.537460327148438</v>
      </c>
      <c r="W502" s="264">
        <v>98.550910949707031</v>
      </c>
      <c r="X502" s="264">
        <v>98.832351684570313</v>
      </c>
      <c r="Y502" s="153">
        <v>185774</v>
      </c>
      <c r="Z502" s="264">
        <v>99.9224853515625</v>
      </c>
      <c r="AA502" s="153">
        <v>39119</v>
      </c>
      <c r="AB502" s="264">
        <v>99.616554260253906</v>
      </c>
      <c r="AC502" s="153">
        <v>18013</v>
      </c>
      <c r="AD502" s="264">
        <v>0.45522677898406982</v>
      </c>
      <c r="AE502" s="153">
        <v>1775</v>
      </c>
      <c r="AF502" s="264">
        <v>97.239433288574219</v>
      </c>
      <c r="AG502" s="153">
        <v>155668</v>
      </c>
      <c r="AH502" s="264">
        <v>0.24153968691825867</v>
      </c>
      <c r="AI502" s="153">
        <v>5081</v>
      </c>
      <c r="AJ502" s="264">
        <v>96.122810363769531</v>
      </c>
      <c r="AK502" s="264">
        <v>1.7222660779953003</v>
      </c>
      <c r="AL502" s="264">
        <v>6.4794458448886871E-2</v>
      </c>
      <c r="AM502" s="264">
        <v>0</v>
      </c>
      <c r="AN502" s="264">
        <v>0</v>
      </c>
      <c r="AO502" s="92">
        <v>0</v>
      </c>
      <c r="AP502" s="92">
        <v>0</v>
      </c>
      <c r="AQ502" s="92">
        <v>0</v>
      </c>
      <c r="AR502" s="92">
        <v>0</v>
      </c>
      <c r="AS502" s="92">
        <v>0</v>
      </c>
      <c r="AT502" s="92">
        <v>0</v>
      </c>
      <c r="AU502" s="92">
        <v>0</v>
      </c>
      <c r="AV502" s="92">
        <v>0</v>
      </c>
      <c r="AW502" s="93">
        <v>0</v>
      </c>
      <c r="AX502" s="93">
        <v>0</v>
      </c>
      <c r="AY502" s="93">
        <v>1</v>
      </c>
      <c r="AZ502" s="93">
        <v>0</v>
      </c>
      <c r="BA502" s="93">
        <v>0</v>
      </c>
      <c r="BB502" s="93">
        <v>0</v>
      </c>
      <c r="BC502" s="153">
        <v>29</v>
      </c>
      <c r="BD502" s="153">
        <v>176</v>
      </c>
    </row>
    <row r="503" spans="1:56" x14ac:dyDescent="0.25">
      <c r="A503" s="9">
        <v>41884</v>
      </c>
      <c r="B503" s="149" t="s">
        <v>76</v>
      </c>
      <c r="C503" s="149" t="s">
        <v>86</v>
      </c>
      <c r="D503" s="150" t="s">
        <v>119</v>
      </c>
      <c r="E503" s="153">
        <v>52</v>
      </c>
      <c r="F503" s="153">
        <v>168</v>
      </c>
      <c r="G503" s="264">
        <v>62.924900054931641</v>
      </c>
      <c r="H503" s="264">
        <v>0.1833999902009964</v>
      </c>
      <c r="I503" s="264">
        <v>81534.640625</v>
      </c>
      <c r="J503" s="92">
        <v>0</v>
      </c>
      <c r="K503" s="153">
        <v>67777</v>
      </c>
      <c r="L503" s="264">
        <v>85.104087829589844</v>
      </c>
      <c r="M503" s="153">
        <v>91780</v>
      </c>
      <c r="N503" s="264">
        <v>0</v>
      </c>
      <c r="O503" s="153">
        <v>4983</v>
      </c>
      <c r="P503" s="264">
        <v>0</v>
      </c>
      <c r="Q503" s="153">
        <v>10835</v>
      </c>
      <c r="R503" s="264">
        <v>99.916938781738281</v>
      </c>
      <c r="S503" s="153">
        <v>61765</v>
      </c>
      <c r="T503" s="264">
        <v>99.96600341796875</v>
      </c>
      <c r="U503" s="264">
        <v>99.839454650878906</v>
      </c>
      <c r="V503" s="264">
        <v>99.910652160644531</v>
      </c>
      <c r="W503" s="264">
        <v>99.756523132324219</v>
      </c>
      <c r="X503" s="264">
        <v>99.876686096191406</v>
      </c>
      <c r="Y503" s="153">
        <v>93417</v>
      </c>
      <c r="Z503" s="264">
        <v>99.932563781738281</v>
      </c>
      <c r="AA503" s="153">
        <v>18847</v>
      </c>
      <c r="AB503" s="264">
        <v>99.893882751464844</v>
      </c>
      <c r="AC503" s="153">
        <v>5045</v>
      </c>
      <c r="AD503" s="264">
        <v>0.21803766489028931</v>
      </c>
      <c r="AE503" s="153">
        <v>113</v>
      </c>
      <c r="AF503" s="264">
        <v>98.230087280273437</v>
      </c>
      <c r="AG503" s="153">
        <v>92086</v>
      </c>
      <c r="AH503" s="264">
        <v>0.14443020522594452</v>
      </c>
      <c r="AI503" s="153">
        <v>684</v>
      </c>
      <c r="AJ503" s="264">
        <v>94.444442749023438</v>
      </c>
      <c r="AK503" s="264">
        <v>1.8569107055664063</v>
      </c>
      <c r="AL503" s="264">
        <v>5.3996425122022629E-2</v>
      </c>
      <c r="AM503" s="264">
        <v>0</v>
      </c>
      <c r="AN503" s="264">
        <v>0</v>
      </c>
      <c r="AO503" s="92">
        <v>0</v>
      </c>
      <c r="AP503" s="92">
        <v>0</v>
      </c>
      <c r="AQ503" s="92">
        <v>0</v>
      </c>
      <c r="AR503" s="92">
        <v>0</v>
      </c>
      <c r="AS503" s="92">
        <v>0</v>
      </c>
      <c r="AT503" s="92">
        <v>0</v>
      </c>
      <c r="AU503" s="92">
        <v>0</v>
      </c>
      <c r="AV503" s="92">
        <v>0</v>
      </c>
      <c r="AW503" s="93">
        <v>0</v>
      </c>
      <c r="AX503" s="93">
        <v>0</v>
      </c>
      <c r="AY503" s="93">
        <v>0</v>
      </c>
      <c r="AZ503" s="93">
        <v>0</v>
      </c>
      <c r="BA503" s="93">
        <v>0</v>
      </c>
      <c r="BB503" s="93">
        <v>1</v>
      </c>
      <c r="BC503" s="153">
        <v>11</v>
      </c>
      <c r="BD503" s="153">
        <v>167</v>
      </c>
    </row>
    <row r="504" spans="1:56" x14ac:dyDescent="0.25">
      <c r="A504" s="9">
        <v>41884</v>
      </c>
      <c r="B504" s="149" t="s">
        <v>77</v>
      </c>
      <c r="C504" s="149" t="s">
        <v>86</v>
      </c>
      <c r="D504" s="150" t="s">
        <v>118</v>
      </c>
      <c r="E504" s="153">
        <v>65</v>
      </c>
      <c r="F504" s="153">
        <v>350</v>
      </c>
      <c r="G504" s="264">
        <v>107.25051116943359</v>
      </c>
      <c r="H504" s="264">
        <v>0.32519999146461487</v>
      </c>
      <c r="I504" s="264">
        <v>142291.828125</v>
      </c>
      <c r="J504" s="92">
        <v>0</v>
      </c>
      <c r="K504" s="153">
        <v>120972</v>
      </c>
      <c r="L504" s="264">
        <v>97.045600891113281</v>
      </c>
      <c r="M504" s="153">
        <v>153919</v>
      </c>
      <c r="N504" s="264">
        <v>0</v>
      </c>
      <c r="O504" s="153">
        <v>8826</v>
      </c>
      <c r="P504" s="264">
        <v>0</v>
      </c>
      <c r="Q504" s="153">
        <v>21633</v>
      </c>
      <c r="R504" s="264">
        <v>99.953773498535156</v>
      </c>
      <c r="S504" s="153">
        <v>104217</v>
      </c>
      <c r="T504" s="264">
        <v>99.931869506835938</v>
      </c>
      <c r="U504" s="264">
        <v>99.909355163574219</v>
      </c>
      <c r="V504" s="264">
        <v>99.909042358398438</v>
      </c>
      <c r="W504" s="264">
        <v>99.863166809082031</v>
      </c>
      <c r="X504" s="264">
        <v>99.840972900390625</v>
      </c>
      <c r="Y504" s="153">
        <v>183197</v>
      </c>
      <c r="Z504" s="264">
        <v>99.907752990722656</v>
      </c>
      <c r="AA504" s="153">
        <v>37811</v>
      </c>
      <c r="AB504" s="264">
        <v>99.857185363769531</v>
      </c>
      <c r="AC504" s="153">
        <v>8858</v>
      </c>
      <c r="AD504" s="264">
        <v>0.28223076462745667</v>
      </c>
      <c r="AE504" s="153">
        <v>505</v>
      </c>
      <c r="AF504" s="264">
        <v>98.613861083984375</v>
      </c>
      <c r="AG504" s="153">
        <v>154362</v>
      </c>
      <c r="AH504" s="264">
        <v>0.1276220828294754</v>
      </c>
      <c r="AI504" s="153">
        <v>957</v>
      </c>
      <c r="AJ504" s="264">
        <v>93.41693115234375</v>
      </c>
      <c r="AK504" s="264">
        <v>1.7617913484573364</v>
      </c>
      <c r="AL504" s="264">
        <v>6.7971423268318176E-2</v>
      </c>
      <c r="AM504" s="264">
        <v>0</v>
      </c>
      <c r="AN504" s="264">
        <v>0</v>
      </c>
      <c r="AO504" s="92">
        <v>0</v>
      </c>
      <c r="AP504" s="92">
        <v>0</v>
      </c>
      <c r="AQ504" s="92">
        <v>0</v>
      </c>
      <c r="AR504" s="92">
        <v>0</v>
      </c>
      <c r="AS504" s="92">
        <v>0</v>
      </c>
      <c r="AT504" s="92">
        <v>0</v>
      </c>
      <c r="AU504" s="92">
        <v>0</v>
      </c>
      <c r="AV504" s="92">
        <v>0</v>
      </c>
      <c r="AW504" s="93">
        <v>0</v>
      </c>
      <c r="AX504" s="93">
        <v>0</v>
      </c>
      <c r="AY504" s="93">
        <v>0</v>
      </c>
      <c r="AZ504" s="93">
        <v>0</v>
      </c>
      <c r="BA504" s="93">
        <v>0</v>
      </c>
      <c r="BB504" s="93">
        <v>0</v>
      </c>
      <c r="BC504" s="153">
        <v>43</v>
      </c>
      <c r="BD504" s="153">
        <v>343</v>
      </c>
    </row>
    <row r="505" spans="1:56" x14ac:dyDescent="0.25">
      <c r="A505" s="9">
        <v>41884</v>
      </c>
      <c r="B505" s="149" t="s">
        <v>124</v>
      </c>
      <c r="C505" s="149" t="s">
        <v>86</v>
      </c>
      <c r="D505" s="150" t="s">
        <v>118</v>
      </c>
      <c r="E505" s="153">
        <v>42</v>
      </c>
      <c r="F505" s="153">
        <v>136</v>
      </c>
      <c r="G505" s="264">
        <v>38.032901763916016</v>
      </c>
      <c r="H505" s="264">
        <v>0</v>
      </c>
      <c r="I505" s="264">
        <v>57248.5859375</v>
      </c>
      <c r="J505" s="92">
        <v>0</v>
      </c>
      <c r="K505" s="153">
        <v>120972</v>
      </c>
      <c r="L505" s="264">
        <v>97.045600891113281</v>
      </c>
      <c r="M505" s="153">
        <v>79065</v>
      </c>
      <c r="N505" s="264">
        <v>0</v>
      </c>
      <c r="O505" s="153">
        <v>3526</v>
      </c>
      <c r="P505" s="264">
        <v>0</v>
      </c>
      <c r="Q505" s="153">
        <v>7366</v>
      </c>
      <c r="R505" s="264">
        <v>99.959274291992188</v>
      </c>
      <c r="S505" s="153">
        <v>54379</v>
      </c>
      <c r="T505" s="264">
        <v>99.966896057128906</v>
      </c>
      <c r="U505" s="264">
        <v>99.858192443847656</v>
      </c>
      <c r="V505" s="264">
        <v>99.811546325683594</v>
      </c>
      <c r="W505" s="264">
        <v>99.817527770996094</v>
      </c>
      <c r="X505" s="264">
        <v>99.77850341796875</v>
      </c>
      <c r="Y505" s="153">
        <v>88832</v>
      </c>
      <c r="Z505" s="264">
        <v>99.899810791015625</v>
      </c>
      <c r="AA505" s="153">
        <v>17024</v>
      </c>
      <c r="AB505" s="264">
        <v>99.906013488769531</v>
      </c>
      <c r="AC505" s="153">
        <v>3580</v>
      </c>
      <c r="AD505" s="264">
        <v>0.36312848329544067</v>
      </c>
      <c r="AE505" s="153">
        <v>263</v>
      </c>
      <c r="AF505" s="264">
        <v>99.239540100097656</v>
      </c>
      <c r="AG505" s="153">
        <v>78631</v>
      </c>
      <c r="AH505" s="264">
        <v>0.12463277578353882</v>
      </c>
      <c r="AI505" s="153">
        <v>1025</v>
      </c>
      <c r="AJ505" s="264">
        <v>94.634147644042969</v>
      </c>
      <c r="AK505" s="264">
        <v>1.593610405921936</v>
      </c>
      <c r="AL505" s="264">
        <v>5.9672810137271881E-2</v>
      </c>
      <c r="AM505" s="264">
        <v>0</v>
      </c>
      <c r="AN505" s="264">
        <v>0</v>
      </c>
      <c r="AO505" s="92">
        <v>0</v>
      </c>
      <c r="AP505" s="92">
        <v>0</v>
      </c>
      <c r="AQ505" s="92">
        <v>0</v>
      </c>
      <c r="AR505" s="92">
        <v>0</v>
      </c>
      <c r="AS505" s="92">
        <v>0</v>
      </c>
      <c r="AT505" s="92">
        <v>0</v>
      </c>
      <c r="AU505" s="92">
        <v>0</v>
      </c>
      <c r="AV505" s="92">
        <v>0</v>
      </c>
      <c r="AW505" s="93">
        <v>0</v>
      </c>
      <c r="AX505" s="93">
        <v>0</v>
      </c>
      <c r="AY505" s="93">
        <v>0</v>
      </c>
      <c r="AZ505" s="93">
        <v>0</v>
      </c>
      <c r="BA505" s="93">
        <v>0</v>
      </c>
      <c r="BB505" s="93">
        <v>0</v>
      </c>
      <c r="BC505" s="153">
        <v>27</v>
      </c>
      <c r="BD505" s="153">
        <v>134</v>
      </c>
    </row>
    <row r="506" spans="1:56" x14ac:dyDescent="0.25">
      <c r="A506" s="9">
        <v>41884</v>
      </c>
      <c r="B506" s="149" t="s">
        <v>78</v>
      </c>
      <c r="C506" s="149" t="s">
        <v>86</v>
      </c>
      <c r="D506" s="150" t="s">
        <v>118</v>
      </c>
      <c r="E506" s="153">
        <v>33</v>
      </c>
      <c r="F506" s="153">
        <v>104</v>
      </c>
      <c r="G506" s="264">
        <v>76.579292297363281</v>
      </c>
      <c r="H506" s="264">
        <v>2.4999998509883881E-2</v>
      </c>
      <c r="I506" s="264">
        <v>60541.6015625</v>
      </c>
      <c r="J506" s="92">
        <v>0</v>
      </c>
      <c r="K506" s="153">
        <v>79283</v>
      </c>
      <c r="L506" s="264">
        <v>100.40866088867187</v>
      </c>
      <c r="M506" s="153">
        <v>69959</v>
      </c>
      <c r="N506" s="264">
        <v>0</v>
      </c>
      <c r="O506" s="153">
        <v>7410</v>
      </c>
      <c r="P506" s="264">
        <v>0</v>
      </c>
      <c r="Q506" s="153">
        <v>11770</v>
      </c>
      <c r="R506" s="264">
        <v>99.940528869628906</v>
      </c>
      <c r="S506" s="153">
        <v>46004</v>
      </c>
      <c r="T506" s="264">
        <v>99.930442810058594</v>
      </c>
      <c r="U506" s="264">
        <v>99.865043640136719</v>
      </c>
      <c r="V506" s="264">
        <v>99.8570556640625</v>
      </c>
      <c r="W506" s="264">
        <v>99.805656433105469</v>
      </c>
      <c r="X506" s="264">
        <v>99.78759765625</v>
      </c>
      <c r="Y506" s="153">
        <v>73784</v>
      </c>
      <c r="Z506" s="264">
        <v>99.905128479003906</v>
      </c>
      <c r="AA506" s="153">
        <v>12653</v>
      </c>
      <c r="AB506" s="264">
        <v>99.818222045898438</v>
      </c>
      <c r="AC506" s="153">
        <v>7326</v>
      </c>
      <c r="AD506" s="264">
        <v>0.24570024013519287</v>
      </c>
      <c r="AE506" s="153">
        <v>465</v>
      </c>
      <c r="AF506" s="264">
        <v>98.924728393554688</v>
      </c>
      <c r="AG506" s="153">
        <v>70201</v>
      </c>
      <c r="AH506" s="264">
        <v>0.2264924943447113</v>
      </c>
      <c r="AI506" s="153">
        <v>671</v>
      </c>
      <c r="AJ506" s="264">
        <v>93.740684509277344</v>
      </c>
      <c r="AK506" s="264">
        <v>1.8615759611129761</v>
      </c>
      <c r="AL506" s="264">
        <v>6.7997120320796967E-2</v>
      </c>
      <c r="AM506" s="264">
        <v>0</v>
      </c>
      <c r="AN506" s="264">
        <v>0</v>
      </c>
      <c r="AO506" s="92">
        <v>0</v>
      </c>
      <c r="AP506" s="92">
        <v>0</v>
      </c>
      <c r="AQ506" s="92">
        <v>0</v>
      </c>
      <c r="AR506" s="92">
        <v>0</v>
      </c>
      <c r="AS506" s="92">
        <v>0</v>
      </c>
      <c r="AT506" s="92">
        <v>0</v>
      </c>
      <c r="AU506" s="92">
        <v>0</v>
      </c>
      <c r="AV506" s="92">
        <v>0</v>
      </c>
      <c r="AW506" s="93">
        <v>0</v>
      </c>
      <c r="AX506" s="93">
        <v>0</v>
      </c>
      <c r="AY506" s="93">
        <v>0</v>
      </c>
      <c r="AZ506" s="93">
        <v>0</v>
      </c>
      <c r="BA506" s="93">
        <v>0</v>
      </c>
      <c r="BB506" s="93">
        <v>0</v>
      </c>
      <c r="BC506" s="153">
        <v>8</v>
      </c>
      <c r="BD506" s="153">
        <v>101</v>
      </c>
    </row>
    <row r="507" spans="1:56" x14ac:dyDescent="0.25">
      <c r="A507" s="9">
        <v>41884</v>
      </c>
      <c r="B507" s="149" t="s">
        <v>79</v>
      </c>
      <c r="C507" s="149" t="s">
        <v>86</v>
      </c>
      <c r="D507" s="150" t="s">
        <v>119</v>
      </c>
      <c r="E507" s="153">
        <v>77</v>
      </c>
      <c r="F507" s="153">
        <v>261</v>
      </c>
      <c r="G507" s="264">
        <v>70.604095458984375</v>
      </c>
      <c r="H507" s="264">
        <v>0.10830000042915344</v>
      </c>
      <c r="I507" s="264">
        <v>159676.65625</v>
      </c>
      <c r="J507" s="92">
        <v>0</v>
      </c>
      <c r="K507" s="153">
        <v>70099</v>
      </c>
      <c r="L507" s="264">
        <v>91.005577087402344</v>
      </c>
      <c r="M507" s="153">
        <v>166069</v>
      </c>
      <c r="N507" s="264">
        <v>0</v>
      </c>
      <c r="O507" s="153">
        <v>5798</v>
      </c>
      <c r="P507" s="264">
        <v>0</v>
      </c>
      <c r="Q507" s="153">
        <v>13530</v>
      </c>
      <c r="R507" s="264">
        <v>99.859573364257813</v>
      </c>
      <c r="S507" s="153">
        <v>107281</v>
      </c>
      <c r="T507" s="264">
        <v>99.923568725585938</v>
      </c>
      <c r="U507" s="264">
        <v>99.67230224609375</v>
      </c>
      <c r="V507" s="264">
        <v>99.705543518066406</v>
      </c>
      <c r="W507" s="264">
        <v>99.532333374023437</v>
      </c>
      <c r="X507" s="264">
        <v>99.62933349609375</v>
      </c>
      <c r="Y507" s="153">
        <v>201835</v>
      </c>
      <c r="Z507" s="264">
        <v>99.891494750976563</v>
      </c>
      <c r="AA507" s="153">
        <v>43040</v>
      </c>
      <c r="AB507" s="264">
        <v>99.869888305664063</v>
      </c>
      <c r="AC507" s="153">
        <v>5812</v>
      </c>
      <c r="AD507" s="264">
        <v>0.34411561489105225</v>
      </c>
      <c r="AE507" s="153">
        <v>329</v>
      </c>
      <c r="AF507" s="264">
        <v>99.392097473144531</v>
      </c>
      <c r="AG507" s="153">
        <v>165551</v>
      </c>
      <c r="AH507" s="264">
        <v>0.13288956880569458</v>
      </c>
      <c r="AI507" s="153">
        <v>1547</v>
      </c>
      <c r="AJ507" s="264">
        <v>96.186164855957031</v>
      </c>
      <c r="AK507" s="264">
        <v>1.5272195339202881</v>
      </c>
      <c r="AL507" s="264">
        <v>6.1700381338596344E-2</v>
      </c>
      <c r="AM507" s="264">
        <v>0</v>
      </c>
      <c r="AN507" s="264">
        <v>0</v>
      </c>
      <c r="AO507" s="92">
        <v>0</v>
      </c>
      <c r="AP507" s="92">
        <v>0</v>
      </c>
      <c r="AQ507" s="92">
        <v>0</v>
      </c>
      <c r="AR507" s="92">
        <v>0</v>
      </c>
      <c r="AS507" s="92">
        <v>0</v>
      </c>
      <c r="AT507" s="92">
        <v>0</v>
      </c>
      <c r="AU507" s="92">
        <v>0</v>
      </c>
      <c r="AV507" s="92">
        <v>0</v>
      </c>
      <c r="AW507" s="93">
        <v>0</v>
      </c>
      <c r="AX507" s="93">
        <v>0</v>
      </c>
      <c r="AY507" s="93">
        <v>0</v>
      </c>
      <c r="AZ507" s="93">
        <v>0</v>
      </c>
      <c r="BA507" s="93">
        <v>0</v>
      </c>
      <c r="BB507" s="93">
        <v>0</v>
      </c>
      <c r="BC507" s="153">
        <v>44</v>
      </c>
      <c r="BD507" s="153">
        <v>258</v>
      </c>
    </row>
    <row r="508" spans="1:56" x14ac:dyDescent="0.25">
      <c r="A508" s="9">
        <v>41884</v>
      </c>
      <c r="B508" s="149" t="s">
        <v>80</v>
      </c>
      <c r="C508" s="149" t="s">
        <v>86</v>
      </c>
      <c r="D508" s="150" t="s">
        <v>119</v>
      </c>
      <c r="E508" s="153">
        <v>57</v>
      </c>
      <c r="F508" s="153">
        <v>180</v>
      </c>
      <c r="G508" s="264">
        <v>48.324394226074219</v>
      </c>
      <c r="H508" s="264">
        <v>4.5800000429153442E-2</v>
      </c>
      <c r="I508" s="264">
        <v>100415.3125</v>
      </c>
      <c r="J508" s="92">
        <v>0</v>
      </c>
      <c r="K508" s="153">
        <v>46267</v>
      </c>
      <c r="L508" s="264">
        <v>88.058441162109375</v>
      </c>
      <c r="M508" s="153">
        <v>95104</v>
      </c>
      <c r="N508" s="264">
        <v>0</v>
      </c>
      <c r="O508" s="153">
        <v>3705</v>
      </c>
      <c r="P508" s="264">
        <v>0</v>
      </c>
      <c r="Q508" s="153">
        <v>8675</v>
      </c>
      <c r="R508" s="264">
        <v>99.930839538574219</v>
      </c>
      <c r="S508" s="153">
        <v>59617</v>
      </c>
      <c r="T508" s="264">
        <v>99.941291809082031</v>
      </c>
      <c r="U508" s="264">
        <v>99.838058471679688</v>
      </c>
      <c r="V508" s="264">
        <v>99.876976013183594</v>
      </c>
      <c r="W508" s="264">
        <v>99.769012451171875</v>
      </c>
      <c r="X508" s="264">
        <v>99.818336486816406</v>
      </c>
      <c r="Y508" s="153">
        <v>89667</v>
      </c>
      <c r="Z508" s="264">
        <v>99.879554748535156</v>
      </c>
      <c r="AA508" s="153">
        <v>18217</v>
      </c>
      <c r="AB508" s="264">
        <v>99.879234313964844</v>
      </c>
      <c r="AC508" s="153">
        <v>3762</v>
      </c>
      <c r="AD508" s="264">
        <v>0.23923444747924805</v>
      </c>
      <c r="AE508" s="153">
        <v>215</v>
      </c>
      <c r="AF508" s="264">
        <v>97.209304809570313</v>
      </c>
      <c r="AG508" s="153">
        <v>95012</v>
      </c>
      <c r="AH508" s="264">
        <v>0.12735232710838318</v>
      </c>
      <c r="AI508" s="153">
        <v>742</v>
      </c>
      <c r="AJ508" s="264">
        <v>95.013473510742188</v>
      </c>
      <c r="AK508" s="264">
        <v>1.8629631996154785</v>
      </c>
      <c r="AL508" s="264">
        <v>6.297166645526886E-2</v>
      </c>
      <c r="AM508" s="264">
        <v>0</v>
      </c>
      <c r="AN508" s="264">
        <v>0</v>
      </c>
      <c r="AO508" s="92">
        <v>0</v>
      </c>
      <c r="AP508" s="92">
        <v>0</v>
      </c>
      <c r="AQ508" s="92">
        <v>0</v>
      </c>
      <c r="AR508" s="92">
        <v>0</v>
      </c>
      <c r="AS508" s="92">
        <v>0</v>
      </c>
      <c r="AT508" s="92">
        <v>0</v>
      </c>
      <c r="AU508" s="92">
        <v>0</v>
      </c>
      <c r="AV508" s="92">
        <v>0</v>
      </c>
      <c r="AW508" s="93">
        <v>0</v>
      </c>
      <c r="AX508" s="93">
        <v>0</v>
      </c>
      <c r="AY508" s="93">
        <v>0</v>
      </c>
      <c r="AZ508" s="93">
        <v>0</v>
      </c>
      <c r="BA508" s="93">
        <v>0</v>
      </c>
      <c r="BB508" s="93">
        <v>0</v>
      </c>
      <c r="BC508" s="153">
        <v>10</v>
      </c>
      <c r="BD508" s="153">
        <v>179</v>
      </c>
    </row>
    <row r="509" spans="1:56" x14ac:dyDescent="0.25">
      <c r="A509" s="9">
        <v>41884</v>
      </c>
      <c r="B509" s="149" t="s">
        <v>81</v>
      </c>
      <c r="C509" s="149" t="s">
        <v>86</v>
      </c>
      <c r="D509" s="150" t="s">
        <v>119</v>
      </c>
      <c r="E509" s="153">
        <v>40</v>
      </c>
      <c r="F509" s="153">
        <v>134</v>
      </c>
      <c r="G509" s="264">
        <v>42.37109375</v>
      </c>
      <c r="H509" s="264">
        <v>4.19999985024333E-3</v>
      </c>
      <c r="I509" s="264">
        <v>94371.3125</v>
      </c>
      <c r="J509" s="92">
        <v>0</v>
      </c>
      <c r="K509" s="153">
        <v>96454</v>
      </c>
      <c r="L509" s="264">
        <v>88.730377197265625</v>
      </c>
      <c r="M509" s="153">
        <v>70087</v>
      </c>
      <c r="N509" s="264">
        <v>0</v>
      </c>
      <c r="O509" s="153">
        <v>3262</v>
      </c>
      <c r="P509" s="264">
        <v>0</v>
      </c>
      <c r="Q509" s="153">
        <v>6554</v>
      </c>
      <c r="R509" s="264">
        <v>99.969482421875</v>
      </c>
      <c r="S509" s="153">
        <v>47238</v>
      </c>
      <c r="T509" s="264">
        <v>99.938606262207031</v>
      </c>
      <c r="U509" s="264">
        <v>99.816062927246094</v>
      </c>
      <c r="V509" s="264">
        <v>99.851615905761719</v>
      </c>
      <c r="W509" s="264">
        <v>99.785598754882813</v>
      </c>
      <c r="X509" s="264">
        <v>99.790313720703125</v>
      </c>
      <c r="Y509" s="153">
        <v>84820</v>
      </c>
      <c r="Z509" s="264">
        <v>99.895072937011719</v>
      </c>
      <c r="AA509" s="153">
        <v>19898</v>
      </c>
      <c r="AB509" s="264">
        <v>99.854255676269531</v>
      </c>
      <c r="AC509" s="153">
        <v>3318</v>
      </c>
      <c r="AD509" s="264">
        <v>0.2712477445602417</v>
      </c>
      <c r="AE509" s="153">
        <v>228</v>
      </c>
      <c r="AF509" s="264">
        <v>99.5614013671875</v>
      </c>
      <c r="AG509" s="153">
        <v>70003</v>
      </c>
      <c r="AH509" s="264">
        <v>0.13285145163536072</v>
      </c>
      <c r="AI509" s="153">
        <v>616</v>
      </c>
      <c r="AJ509" s="264">
        <v>97.564933776855469</v>
      </c>
      <c r="AK509" s="264">
        <v>1.3081004619598389</v>
      </c>
      <c r="AL509" s="264">
        <v>7.4005946516990662E-2</v>
      </c>
      <c r="AM509" s="264">
        <v>0</v>
      </c>
      <c r="AN509" s="264">
        <v>0</v>
      </c>
      <c r="AO509" s="92">
        <v>0</v>
      </c>
      <c r="AP509" s="92">
        <v>0</v>
      </c>
      <c r="AQ509" s="92">
        <v>0</v>
      </c>
      <c r="AR509" s="92">
        <v>0</v>
      </c>
      <c r="AS509" s="92">
        <v>0</v>
      </c>
      <c r="AT509" s="92">
        <v>0</v>
      </c>
      <c r="AU509" s="92">
        <v>0</v>
      </c>
      <c r="AV509" s="92">
        <v>0</v>
      </c>
      <c r="AW509" s="93">
        <v>0</v>
      </c>
      <c r="AX509" s="93">
        <v>0</v>
      </c>
      <c r="AY509" s="93">
        <v>0</v>
      </c>
      <c r="AZ509" s="93">
        <v>0</v>
      </c>
      <c r="BA509" s="93">
        <v>0</v>
      </c>
      <c r="BB509" s="93">
        <v>0</v>
      </c>
      <c r="BC509" s="153">
        <v>19</v>
      </c>
      <c r="BD509" s="153">
        <v>133</v>
      </c>
    </row>
    <row r="510" spans="1:56" x14ac:dyDescent="0.25">
      <c r="A510" s="9">
        <v>41884</v>
      </c>
      <c r="B510" s="149" t="s">
        <v>125</v>
      </c>
      <c r="C510" s="149" t="s">
        <v>86</v>
      </c>
      <c r="D510" s="150" t="s">
        <v>119</v>
      </c>
      <c r="E510" s="153">
        <v>16</v>
      </c>
      <c r="F510" s="153">
        <v>58</v>
      </c>
      <c r="G510" s="264">
        <v>35.779098510742187</v>
      </c>
      <c r="H510" s="264">
        <v>2.9200000688433647E-2</v>
      </c>
      <c r="I510" s="264">
        <v>35135.02734375</v>
      </c>
      <c r="J510" s="92">
        <v>0</v>
      </c>
      <c r="K510" s="153">
        <v>96454</v>
      </c>
      <c r="L510" s="264">
        <v>88.730377197265625</v>
      </c>
      <c r="M510" s="153">
        <v>43703</v>
      </c>
      <c r="N510" s="264">
        <v>1.3729034923017025E-2</v>
      </c>
      <c r="O510" s="153">
        <v>3685</v>
      </c>
      <c r="P510" s="264">
        <v>8.1411123275756836E-2</v>
      </c>
      <c r="Q510" s="153">
        <v>6979</v>
      </c>
      <c r="R510" s="264">
        <v>98.567131042480469</v>
      </c>
      <c r="S510" s="153">
        <v>33989</v>
      </c>
      <c r="T510" s="264">
        <v>99.832298278808594</v>
      </c>
      <c r="U510" s="264">
        <v>99.674354553222656</v>
      </c>
      <c r="V510" s="264">
        <v>99.542366027832031</v>
      </c>
      <c r="W510" s="264">
        <v>98.24615478515625</v>
      </c>
      <c r="X510" s="264">
        <v>99.375434875488281</v>
      </c>
      <c r="Y510" s="153">
        <v>47826</v>
      </c>
      <c r="Z510" s="264">
        <v>99.92681884765625</v>
      </c>
      <c r="AA510" s="153">
        <v>8942</v>
      </c>
      <c r="AB510" s="264">
        <v>99.888168334960938</v>
      </c>
      <c r="AC510" s="153">
        <v>3707</v>
      </c>
      <c r="AD510" s="264">
        <v>0.29673591256141663</v>
      </c>
      <c r="AE510" s="153">
        <v>242</v>
      </c>
      <c r="AF510" s="264">
        <v>100</v>
      </c>
      <c r="AG510" s="153">
        <v>43801</v>
      </c>
      <c r="AH510" s="264">
        <v>0.12328485399484634</v>
      </c>
      <c r="AI510" s="153">
        <v>544</v>
      </c>
      <c r="AJ510" s="264">
        <v>92.647056579589844</v>
      </c>
      <c r="AK510" s="264">
        <v>1.5020674467086792</v>
      </c>
      <c r="AL510" s="264">
        <v>5.7236198335886002E-2</v>
      </c>
      <c r="AM510" s="264">
        <v>0</v>
      </c>
      <c r="AN510" s="264">
        <v>0</v>
      </c>
      <c r="AO510" s="92">
        <v>0</v>
      </c>
      <c r="AP510" s="92">
        <v>0</v>
      </c>
      <c r="AQ510" s="92">
        <v>0</v>
      </c>
      <c r="AR510" s="92">
        <v>0</v>
      </c>
      <c r="AS510" s="92">
        <v>0</v>
      </c>
      <c r="AT510" s="92">
        <v>0</v>
      </c>
      <c r="AU510" s="92">
        <v>0</v>
      </c>
      <c r="AV510" s="92">
        <v>0</v>
      </c>
      <c r="AW510" s="93">
        <v>0</v>
      </c>
      <c r="AX510" s="93">
        <v>0</v>
      </c>
      <c r="AY510" s="93">
        <v>0</v>
      </c>
      <c r="AZ510" s="93">
        <v>0</v>
      </c>
      <c r="BA510" s="93">
        <v>0</v>
      </c>
      <c r="BB510" s="93">
        <v>0</v>
      </c>
      <c r="BC510" s="153">
        <v>8</v>
      </c>
      <c r="BD510" s="153">
        <v>58</v>
      </c>
    </row>
    <row r="511" spans="1:56" x14ac:dyDescent="0.25">
      <c r="A511" s="9">
        <v>41884</v>
      </c>
      <c r="B511" s="151" t="s">
        <v>82</v>
      </c>
      <c r="C511" s="151" t="s">
        <v>86</v>
      </c>
      <c r="D511" s="152" t="s">
        <v>120</v>
      </c>
      <c r="E511" s="160">
        <v>51</v>
      </c>
      <c r="F511" s="160">
        <v>165</v>
      </c>
      <c r="G511" s="266">
        <v>46.253807067871094</v>
      </c>
      <c r="H511" s="266">
        <v>6.6699996590614319E-2</v>
      </c>
      <c r="I511" s="266">
        <v>95731.328125</v>
      </c>
      <c r="J511" s="157">
        <v>0</v>
      </c>
      <c r="K511" s="160">
        <v>49316</v>
      </c>
      <c r="L511" s="266">
        <v>87.261741638183594</v>
      </c>
      <c r="M511" s="160">
        <v>55155</v>
      </c>
      <c r="N511" s="266">
        <v>0</v>
      </c>
      <c r="O511" s="160">
        <v>4797</v>
      </c>
      <c r="P511" s="266">
        <v>0</v>
      </c>
      <c r="Q511" s="160">
        <v>9033</v>
      </c>
      <c r="R511" s="266">
        <v>99.789657592773438</v>
      </c>
      <c r="S511" s="160">
        <v>38494</v>
      </c>
      <c r="T511" s="266">
        <v>99.748016357421875</v>
      </c>
      <c r="U511" s="266">
        <v>99.833229064941406</v>
      </c>
      <c r="V511" s="266">
        <v>99.849517822265625</v>
      </c>
      <c r="W511" s="266">
        <v>99.623237609863281</v>
      </c>
      <c r="X511" s="266">
        <v>99.597915649414063</v>
      </c>
      <c r="Y511" s="160">
        <v>58268</v>
      </c>
      <c r="Z511" s="266">
        <v>99.917625427246094</v>
      </c>
      <c r="AA511" s="160">
        <v>13622</v>
      </c>
      <c r="AB511" s="266">
        <v>99.816474914550781</v>
      </c>
      <c r="AC511" s="160">
        <v>4826</v>
      </c>
      <c r="AD511" s="266">
        <v>0.29009532928466797</v>
      </c>
      <c r="AE511" s="160">
        <v>418</v>
      </c>
      <c r="AF511" s="266">
        <v>99.521530151367188</v>
      </c>
      <c r="AG511" s="160">
        <v>55406</v>
      </c>
      <c r="AH511" s="266">
        <v>0.297801673412323</v>
      </c>
      <c r="AI511" s="160">
        <v>566</v>
      </c>
      <c r="AJ511" s="266">
        <v>93.286216735839844</v>
      </c>
      <c r="AK511" s="266">
        <v>1.7653168439865112</v>
      </c>
      <c r="AL511" s="266">
        <v>6.0572739690542221E-2</v>
      </c>
      <c r="AM511" s="266">
        <v>0</v>
      </c>
      <c r="AN511" s="266">
        <v>0</v>
      </c>
      <c r="AO511" s="157">
        <v>0</v>
      </c>
      <c r="AP511" s="157">
        <v>0</v>
      </c>
      <c r="AQ511" s="157">
        <v>0</v>
      </c>
      <c r="AR511" s="157">
        <v>0</v>
      </c>
      <c r="AS511" s="157">
        <v>0</v>
      </c>
      <c r="AT511" s="157">
        <v>0</v>
      </c>
      <c r="AU511" s="157">
        <v>0</v>
      </c>
      <c r="AV511" s="157">
        <v>0</v>
      </c>
      <c r="AW511" s="159">
        <v>0</v>
      </c>
      <c r="AX511" s="159">
        <v>0</v>
      </c>
      <c r="AY511" s="159">
        <v>1</v>
      </c>
      <c r="AZ511" s="159">
        <v>2</v>
      </c>
      <c r="BA511" s="159">
        <v>0</v>
      </c>
      <c r="BB511" s="159">
        <v>0</v>
      </c>
      <c r="BC511" s="160">
        <v>19</v>
      </c>
      <c r="BD511" s="160">
        <v>163</v>
      </c>
    </row>
    <row r="512" spans="1:56" x14ac:dyDescent="0.25">
      <c r="A512" s="9">
        <v>41884</v>
      </c>
      <c r="B512" s="151" t="s">
        <v>83</v>
      </c>
      <c r="C512" s="151" t="s">
        <v>86</v>
      </c>
      <c r="D512" s="152" t="s">
        <v>120</v>
      </c>
      <c r="E512" s="160">
        <v>46</v>
      </c>
      <c r="F512" s="160">
        <v>140</v>
      </c>
      <c r="G512" s="266">
        <v>23.141401290893555</v>
      </c>
      <c r="H512" s="266">
        <v>0</v>
      </c>
      <c r="I512" s="266">
        <v>88396.4140625</v>
      </c>
      <c r="J512" s="157">
        <v>0</v>
      </c>
      <c r="K512" s="160">
        <v>28293</v>
      </c>
      <c r="L512" s="266">
        <v>79.627471923828125</v>
      </c>
      <c r="M512" s="160">
        <v>153570</v>
      </c>
      <c r="N512" s="266">
        <v>0</v>
      </c>
      <c r="O512" s="160">
        <v>3938</v>
      </c>
      <c r="P512" s="266">
        <v>0</v>
      </c>
      <c r="Q512" s="160">
        <v>3576</v>
      </c>
      <c r="R512" s="266">
        <v>99.944068908691406</v>
      </c>
      <c r="S512" s="160">
        <v>29390</v>
      </c>
      <c r="T512" s="266">
        <v>99.925148010253906</v>
      </c>
      <c r="U512" s="266">
        <v>99.893844604492188</v>
      </c>
      <c r="V512" s="266">
        <v>99.817985534667969</v>
      </c>
      <c r="W512" s="266">
        <v>99.837974548339844</v>
      </c>
      <c r="X512" s="266">
        <v>99.743270874023438</v>
      </c>
      <c r="Y512" s="160">
        <v>51532</v>
      </c>
      <c r="Z512" s="266">
        <v>99.918495178222656</v>
      </c>
      <c r="AA512" s="160">
        <v>14613</v>
      </c>
      <c r="AB512" s="266">
        <v>99.897354125976563</v>
      </c>
      <c r="AC512" s="160">
        <v>1907</v>
      </c>
      <c r="AD512" s="266">
        <v>0.41950708627700806</v>
      </c>
      <c r="AE512" s="160">
        <v>139</v>
      </c>
      <c r="AF512" s="266">
        <v>100</v>
      </c>
      <c r="AG512" s="160">
        <v>46256</v>
      </c>
      <c r="AH512" s="266">
        <v>0.31347283720970154</v>
      </c>
      <c r="AI512" s="160">
        <v>273</v>
      </c>
      <c r="AJ512" s="266">
        <v>98.901100158691406</v>
      </c>
      <c r="AK512" s="266">
        <v>1.7197703123092651</v>
      </c>
      <c r="AL512" s="266">
        <v>7.0797838270664215E-2</v>
      </c>
      <c r="AM512" s="266">
        <v>0</v>
      </c>
      <c r="AN512" s="266">
        <v>0</v>
      </c>
      <c r="AO512" s="157">
        <v>0</v>
      </c>
      <c r="AP512" s="157">
        <v>0</v>
      </c>
      <c r="AQ512" s="157">
        <v>0</v>
      </c>
      <c r="AR512" s="157">
        <v>0</v>
      </c>
      <c r="AS512" s="157">
        <v>0</v>
      </c>
      <c r="AT512" s="157">
        <v>0</v>
      </c>
      <c r="AU512" s="157">
        <v>0</v>
      </c>
      <c r="AV512" s="157">
        <v>0</v>
      </c>
      <c r="AW512" s="159">
        <v>0</v>
      </c>
      <c r="AX512" s="159">
        <v>0</v>
      </c>
      <c r="AY512" s="159">
        <v>0</v>
      </c>
      <c r="AZ512" s="159">
        <v>0</v>
      </c>
      <c r="BA512" s="159">
        <v>0</v>
      </c>
      <c r="BB512" s="159">
        <v>0</v>
      </c>
      <c r="BC512" s="160">
        <v>20</v>
      </c>
      <c r="BD512" s="160">
        <v>136</v>
      </c>
    </row>
    <row r="513" spans="1:56" x14ac:dyDescent="0.25">
      <c r="A513" s="9">
        <v>41884</v>
      </c>
      <c r="B513" s="117" t="s">
        <v>85</v>
      </c>
      <c r="C513" s="117" t="s">
        <v>86</v>
      </c>
      <c r="D513" s="121">
        <v>3</v>
      </c>
      <c r="E513" s="89">
        <v>133</v>
      </c>
      <c r="F513" s="89">
        <v>430</v>
      </c>
      <c r="G513" s="263">
        <v>46.895328521728516</v>
      </c>
      <c r="H513" s="263">
        <v>8.2999998703598976E-3</v>
      </c>
      <c r="I513" s="263">
        <v>294531.53125</v>
      </c>
      <c r="J513" s="88">
        <v>0</v>
      </c>
      <c r="K513" s="89">
        <v>39596</v>
      </c>
      <c r="L513" s="263">
        <v>113.39781951904297</v>
      </c>
      <c r="M513" s="124">
        <v>149184</v>
      </c>
      <c r="N513" s="248">
        <v>0</v>
      </c>
      <c r="O513" s="124">
        <v>3213</v>
      </c>
      <c r="P513" s="248">
        <v>0</v>
      </c>
      <c r="Q513" s="124">
        <v>11061</v>
      </c>
      <c r="R513" s="248">
        <v>99.909591674804688</v>
      </c>
      <c r="S513" s="124">
        <v>104429</v>
      </c>
      <c r="T513" s="248">
        <v>99.899452209472656</v>
      </c>
      <c r="U513" s="248">
        <v>99.813255310058594</v>
      </c>
      <c r="V513" s="248">
        <v>99.911521911621094</v>
      </c>
      <c r="W513" s="248">
        <v>99.723014831542969</v>
      </c>
      <c r="X513" s="248">
        <v>99.811065673828125</v>
      </c>
      <c r="Y513" s="124">
        <v>252658</v>
      </c>
      <c r="Z513" s="248">
        <v>99.885612487792969</v>
      </c>
      <c r="AA513" s="124">
        <v>50131</v>
      </c>
      <c r="AB513" s="248">
        <v>99.794540405273438</v>
      </c>
      <c r="AC513" s="124">
        <v>3241</v>
      </c>
      <c r="AD513" s="248">
        <v>0.33940142393112183</v>
      </c>
      <c r="AE513" s="124">
        <v>254</v>
      </c>
      <c r="AF513" s="248">
        <v>97.637794494628906</v>
      </c>
      <c r="AG513" s="124">
        <v>150077</v>
      </c>
      <c r="AH513" s="248">
        <v>0.26119926571846008</v>
      </c>
      <c r="AI513" s="124">
        <v>883</v>
      </c>
      <c r="AJ513" s="248">
        <v>92.63873291015625</v>
      </c>
      <c r="AK513" s="248">
        <v>1.4138609170913696</v>
      </c>
      <c r="AL513" s="248">
        <v>7.4094906449317932E-2</v>
      </c>
      <c r="AM513" s="269">
        <v>0</v>
      </c>
      <c r="AN513" s="269">
        <v>0</v>
      </c>
      <c r="AO513" s="119">
        <v>0</v>
      </c>
      <c r="AP513" s="119">
        <v>0</v>
      </c>
      <c r="AQ513" s="119">
        <v>0</v>
      </c>
      <c r="AR513" s="119">
        <v>0</v>
      </c>
      <c r="AS513" s="119">
        <v>0</v>
      </c>
      <c r="AT513" s="119">
        <v>0</v>
      </c>
      <c r="AU513" s="119">
        <v>0</v>
      </c>
      <c r="AV513" s="119">
        <v>0</v>
      </c>
      <c r="AW513" s="124">
        <v>0</v>
      </c>
      <c r="AX513" s="124">
        <v>0</v>
      </c>
      <c r="AY513" s="124">
        <v>0</v>
      </c>
      <c r="AZ513" s="124">
        <v>0</v>
      </c>
      <c r="BA513" s="124">
        <v>0</v>
      </c>
      <c r="BB513" s="124">
        <v>1</v>
      </c>
      <c r="BC513" s="124">
        <v>66</v>
      </c>
      <c r="BD513" s="124">
        <v>412</v>
      </c>
    </row>
    <row r="514" spans="1:56" x14ac:dyDescent="0.25">
      <c r="A514" s="9">
        <v>41884</v>
      </c>
      <c r="B514" s="118" t="s">
        <v>84</v>
      </c>
      <c r="C514" s="118" t="s">
        <v>87</v>
      </c>
      <c r="D514" s="122">
        <v>2</v>
      </c>
      <c r="E514" s="153">
        <v>194</v>
      </c>
      <c r="F514" s="153">
        <v>581</v>
      </c>
      <c r="G514" s="264">
        <v>85.860000000000085</v>
      </c>
      <c r="H514" s="264">
        <v>0.03</v>
      </c>
      <c r="I514" s="264">
        <v>568892.21444960008</v>
      </c>
      <c r="J514" s="91">
        <v>65535</v>
      </c>
      <c r="K514" s="153">
        <v>115280</v>
      </c>
      <c r="L514" s="264">
        <v>89.331192016601563</v>
      </c>
      <c r="M514" s="133">
        <v>394350</v>
      </c>
      <c r="N514" s="267">
        <v>0</v>
      </c>
      <c r="O514" s="133">
        <v>5203</v>
      </c>
      <c r="P514" s="267">
        <v>0</v>
      </c>
      <c r="Q514" s="133">
        <v>4511</v>
      </c>
      <c r="R514" s="267">
        <v>99.933495898913776</v>
      </c>
      <c r="S514" s="133">
        <v>308416</v>
      </c>
      <c r="T514" s="267">
        <v>99.971142871965128</v>
      </c>
      <c r="U514" s="267">
        <v>99.961560638093403</v>
      </c>
      <c r="V514" s="267">
        <v>99.895270698617978</v>
      </c>
      <c r="W514" s="267">
        <v>99.895082100759282</v>
      </c>
      <c r="X514" s="267">
        <v>99.866443792451705</v>
      </c>
      <c r="Y514" s="133">
        <v>1402169</v>
      </c>
      <c r="Z514" s="267">
        <v>99.894377924486989</v>
      </c>
      <c r="AA514" s="133">
        <v>517</v>
      </c>
      <c r="AB514" s="267">
        <v>94.390715667311412</v>
      </c>
      <c r="AC514" s="133">
        <v>4487</v>
      </c>
      <c r="AD514" s="267">
        <v>0.2674392689993314</v>
      </c>
      <c r="AE514" s="133">
        <v>719</v>
      </c>
      <c r="AF514" s="267">
        <v>99.860917941585541</v>
      </c>
      <c r="AG514" s="133">
        <v>391615</v>
      </c>
      <c r="AH514" s="267">
        <v>0.15040281909528491</v>
      </c>
      <c r="AI514" s="133">
        <v>1252</v>
      </c>
      <c r="AJ514" s="267">
        <v>96.565495207667723</v>
      </c>
      <c r="AK514" s="267">
        <v>3.4632429185512361</v>
      </c>
      <c r="AL514" s="267">
        <v>0.23</v>
      </c>
      <c r="AM514" s="270">
        <v>0</v>
      </c>
      <c r="AN514" s="270">
        <v>0</v>
      </c>
      <c r="AO514" s="120">
        <v>0</v>
      </c>
      <c r="AP514" s="120">
        <v>0</v>
      </c>
      <c r="AQ514" s="120">
        <v>0</v>
      </c>
      <c r="AR514" s="120">
        <v>0</v>
      </c>
      <c r="AS514" s="120">
        <v>0</v>
      </c>
      <c r="AT514" s="120">
        <v>0</v>
      </c>
      <c r="AU514" s="120">
        <v>0</v>
      </c>
      <c r="AV514" s="120">
        <v>0</v>
      </c>
      <c r="AW514" s="133">
        <v>0</v>
      </c>
      <c r="AX514" s="133">
        <v>0</v>
      </c>
      <c r="AY514" s="133">
        <v>0</v>
      </c>
      <c r="AZ514" s="133">
        <v>0</v>
      </c>
      <c r="BA514" s="133">
        <v>0</v>
      </c>
      <c r="BB514" s="133">
        <v>0</v>
      </c>
      <c r="BC514" s="133">
        <v>1107</v>
      </c>
      <c r="BD514" s="133">
        <v>1660</v>
      </c>
    </row>
    <row r="515" spans="1:56" x14ac:dyDescent="0.25">
      <c r="A515" s="9">
        <v>41883</v>
      </c>
      <c r="B515" s="117" t="s">
        <v>17</v>
      </c>
      <c r="C515" s="117"/>
      <c r="D515" s="121">
        <v>4</v>
      </c>
      <c r="E515" s="89">
        <v>845</v>
      </c>
      <c r="F515" s="89">
        <v>2887</v>
      </c>
      <c r="G515" s="263">
        <v>837.72943679809578</v>
      </c>
      <c r="H515" s="263">
        <v>0.55619998810812832</v>
      </c>
      <c r="I515" s="263">
        <v>1870556.8357859002</v>
      </c>
      <c r="J515" s="88"/>
      <c r="K515" s="89">
        <v>1117451</v>
      </c>
      <c r="L515" s="263">
        <v>93.462441578937089</v>
      </c>
      <c r="M515" s="124">
        <v>1622046</v>
      </c>
      <c r="N515" s="248">
        <v>3.144177208300744E-3</v>
      </c>
      <c r="O515" s="124">
        <v>78880</v>
      </c>
      <c r="P515" s="248">
        <v>1.5910243835681803E-2</v>
      </c>
      <c r="Q515" s="124">
        <v>144294</v>
      </c>
      <c r="R515" s="248">
        <v>99.782388061079715</v>
      </c>
      <c r="S515" s="124">
        <v>1093155</v>
      </c>
      <c r="T515" s="248">
        <v>99.863881127491283</v>
      </c>
      <c r="U515" s="248">
        <v>99.805162492001514</v>
      </c>
      <c r="V515" s="248">
        <v>99.831418115504263</v>
      </c>
      <c r="W515" s="248">
        <v>99.587974542760136</v>
      </c>
      <c r="X515" s="248">
        <v>99.69552871475598</v>
      </c>
      <c r="Y515" s="124">
        <v>2994742</v>
      </c>
      <c r="Z515" s="248">
        <v>99.895950700052197</v>
      </c>
      <c r="AA515" s="124">
        <v>304274</v>
      </c>
      <c r="AB515" s="248">
        <v>99.815627170754468</v>
      </c>
      <c r="AC515" s="124">
        <v>76292</v>
      </c>
      <c r="AD515" s="248">
        <v>0.33948514103680083</v>
      </c>
      <c r="AE515" s="124">
        <v>5806</v>
      </c>
      <c r="AF515" s="248">
        <v>97.950395703028292</v>
      </c>
      <c r="AG515" s="124">
        <v>1509168</v>
      </c>
      <c r="AH515" s="248">
        <v>0.20315829588003412</v>
      </c>
      <c r="AI515" s="124">
        <v>17077</v>
      </c>
      <c r="AJ515" s="248">
        <v>95.420742131189826</v>
      </c>
      <c r="AK515" s="248">
        <v>1.7892735786485181</v>
      </c>
      <c r="AL515" s="248">
        <v>8.4463466408219792E-2</v>
      </c>
      <c r="AM515" s="269"/>
      <c r="AN515" s="269"/>
      <c r="AO515" s="119"/>
      <c r="AP515" s="119"/>
      <c r="AQ515" s="119"/>
      <c r="AR515" s="119"/>
      <c r="AS515" s="119"/>
      <c r="AT515" s="119"/>
      <c r="AU515" s="119"/>
      <c r="AV515" s="119"/>
      <c r="AW515" s="124">
        <v>0</v>
      </c>
      <c r="AX515" s="124">
        <v>0</v>
      </c>
      <c r="AY515" s="124">
        <v>9</v>
      </c>
      <c r="AZ515" s="124">
        <v>8</v>
      </c>
      <c r="BA515" s="124">
        <v>0</v>
      </c>
      <c r="BB515" s="124">
        <v>2</v>
      </c>
      <c r="BC515" s="124">
        <v>1406</v>
      </c>
      <c r="BD515" s="124">
        <v>3873</v>
      </c>
    </row>
    <row r="516" spans="1:56" x14ac:dyDescent="0.25">
      <c r="A516" s="9">
        <v>41883</v>
      </c>
      <c r="B516" s="118" t="s">
        <v>88</v>
      </c>
      <c r="C516" s="118"/>
      <c r="D516" s="122">
        <v>3</v>
      </c>
      <c r="E516" s="153">
        <v>651</v>
      </c>
      <c r="F516" s="153">
        <v>2306</v>
      </c>
      <c r="G516" s="264">
        <v>761.0594367980957</v>
      </c>
      <c r="H516" s="264">
        <v>0.54619998810812831</v>
      </c>
      <c r="I516" s="264">
        <v>1304406.9765625</v>
      </c>
      <c r="J516" s="91"/>
      <c r="K516" s="153">
        <v>1005895</v>
      </c>
      <c r="L516" s="264">
        <v>93.825298922468136</v>
      </c>
      <c r="M516" s="133">
        <v>1239393</v>
      </c>
      <c r="N516" s="267">
        <v>4.1149175959646284E-3</v>
      </c>
      <c r="O516" s="133">
        <v>73874</v>
      </c>
      <c r="P516" s="267">
        <v>1.0829250260694976E-2</v>
      </c>
      <c r="Q516" s="133">
        <v>140086</v>
      </c>
      <c r="R516" s="267">
        <v>99.777992825017748</v>
      </c>
      <c r="S516" s="133">
        <v>799014</v>
      </c>
      <c r="T516" s="267">
        <v>99.820655174906477</v>
      </c>
      <c r="U516" s="267">
        <v>99.804142423167548</v>
      </c>
      <c r="V516" s="267">
        <v>99.812208418622049</v>
      </c>
      <c r="W516" s="267">
        <v>99.582570066058622</v>
      </c>
      <c r="X516" s="267">
        <v>99.633200388011687</v>
      </c>
      <c r="Y516" s="133">
        <v>1450632</v>
      </c>
      <c r="Z516" s="267">
        <v>99.897699203778586</v>
      </c>
      <c r="AA516" s="133">
        <v>303539</v>
      </c>
      <c r="AB516" s="267">
        <v>99.831653071777097</v>
      </c>
      <c r="AC516" s="133">
        <v>71975</v>
      </c>
      <c r="AD516" s="267">
        <v>0.35012157526890741</v>
      </c>
      <c r="AE516" s="133">
        <v>5109</v>
      </c>
      <c r="AF516" s="267">
        <v>97.807789675432034</v>
      </c>
      <c r="AG516" s="133">
        <v>1129511</v>
      </c>
      <c r="AH516" s="267">
        <v>0.21903283728682532</v>
      </c>
      <c r="AI516" s="133">
        <v>15804</v>
      </c>
      <c r="AJ516" s="267">
        <v>95.298659413713523</v>
      </c>
      <c r="AK516" s="267">
        <v>1.6504211227099101</v>
      </c>
      <c r="AL516" s="267">
        <v>6.562602023283641E-2</v>
      </c>
      <c r="AM516" s="270"/>
      <c r="AN516" s="270"/>
      <c r="AO516" s="120"/>
      <c r="AP516" s="120"/>
      <c r="AQ516" s="120"/>
      <c r="AR516" s="120"/>
      <c r="AS516" s="120"/>
      <c r="AT516" s="120"/>
      <c r="AU516" s="120"/>
      <c r="AV516" s="120"/>
      <c r="AW516" s="133">
        <v>0</v>
      </c>
      <c r="AX516" s="133">
        <v>0</v>
      </c>
      <c r="AY516" s="133">
        <v>9</v>
      </c>
      <c r="AZ516" s="133">
        <v>8</v>
      </c>
      <c r="BA516" s="133">
        <v>0</v>
      </c>
      <c r="BB516" s="133">
        <v>2</v>
      </c>
      <c r="BC516" s="133">
        <v>325</v>
      </c>
      <c r="BD516" s="133">
        <v>2241</v>
      </c>
    </row>
    <row r="517" spans="1:56" x14ac:dyDescent="0.25">
      <c r="A517" s="9">
        <v>41883</v>
      </c>
      <c r="B517" s="146" t="s">
        <v>89</v>
      </c>
      <c r="C517" s="146"/>
      <c r="D517" s="147">
        <v>1</v>
      </c>
      <c r="E517" s="136">
        <v>194</v>
      </c>
      <c r="F517" s="136">
        <v>581</v>
      </c>
      <c r="G517" s="265">
        <v>76.670000000000059</v>
      </c>
      <c r="H517" s="265">
        <v>0.01</v>
      </c>
      <c r="I517" s="265">
        <v>566149.85922340036</v>
      </c>
      <c r="J517" s="137"/>
      <c r="K517" s="136">
        <v>111556</v>
      </c>
      <c r="L517" s="265">
        <v>90.190574645996094</v>
      </c>
      <c r="M517" s="145">
        <v>382653</v>
      </c>
      <c r="N517" s="250">
        <v>0</v>
      </c>
      <c r="O517" s="145">
        <v>5006</v>
      </c>
      <c r="P517" s="250">
        <v>9.0890930882940466E-2</v>
      </c>
      <c r="Q517" s="145">
        <v>4208</v>
      </c>
      <c r="R517" s="250">
        <v>99.928707224334602</v>
      </c>
      <c r="S517" s="145">
        <v>294141</v>
      </c>
      <c r="T517" s="250">
        <v>99.981301484662126</v>
      </c>
      <c r="U517" s="250">
        <v>99.820215741110658</v>
      </c>
      <c r="V517" s="250">
        <v>99.893637316315306</v>
      </c>
      <c r="W517" s="250">
        <v>99.749051138633646</v>
      </c>
      <c r="X517" s="250">
        <v>99.874958689220151</v>
      </c>
      <c r="Y517" s="145">
        <v>1544110</v>
      </c>
      <c r="Z517" s="250">
        <v>99.894308048001761</v>
      </c>
      <c r="AA517" s="145">
        <v>735</v>
      </c>
      <c r="AB517" s="250">
        <v>93.197278911564624</v>
      </c>
      <c r="AC517" s="145">
        <v>4317</v>
      </c>
      <c r="AD517" s="250">
        <v>0.16214964095436646</v>
      </c>
      <c r="AE517" s="145">
        <v>697</v>
      </c>
      <c r="AF517" s="250">
        <v>98.995695839311338</v>
      </c>
      <c r="AG517" s="145">
        <v>379657</v>
      </c>
      <c r="AH517" s="250">
        <v>0.15593022122600136</v>
      </c>
      <c r="AI517" s="145">
        <v>1273</v>
      </c>
      <c r="AJ517" s="250">
        <v>96.936370777690499</v>
      </c>
      <c r="AK517" s="250">
        <v>3.4555030499118167</v>
      </c>
      <c r="AL517" s="250">
        <v>0.31051282051282042</v>
      </c>
      <c r="AM517" s="271"/>
      <c r="AN517" s="271"/>
      <c r="AO517" s="148"/>
      <c r="AP517" s="148"/>
      <c r="AQ517" s="148"/>
      <c r="AR517" s="148"/>
      <c r="AS517" s="148"/>
      <c r="AT517" s="148"/>
      <c r="AU517" s="148"/>
      <c r="AV517" s="148"/>
      <c r="AW517" s="145">
        <v>0</v>
      </c>
      <c r="AX517" s="145">
        <v>0</v>
      </c>
      <c r="AY517" s="145">
        <v>0</v>
      </c>
      <c r="AZ517" s="145">
        <v>0</v>
      </c>
      <c r="BA517" s="145">
        <v>0</v>
      </c>
      <c r="BB517" s="145">
        <v>0</v>
      </c>
      <c r="BC517" s="145">
        <v>1081</v>
      </c>
      <c r="BD517" s="145">
        <v>1632</v>
      </c>
    </row>
    <row r="518" spans="1:56" x14ac:dyDescent="0.25">
      <c r="A518" s="9">
        <v>41883</v>
      </c>
      <c r="B518" s="149" t="s">
        <v>75</v>
      </c>
      <c r="C518" s="149" t="s">
        <v>86</v>
      </c>
      <c r="D518" s="150" t="s">
        <v>118</v>
      </c>
      <c r="E518" s="153">
        <v>39</v>
      </c>
      <c r="F518" s="153">
        <v>181</v>
      </c>
      <c r="G518" s="264">
        <v>164.22496032714844</v>
      </c>
      <c r="H518" s="264">
        <v>0.19169999659061432</v>
      </c>
      <c r="I518" s="264">
        <v>99560.65625</v>
      </c>
      <c r="J518" s="92">
        <v>0</v>
      </c>
      <c r="K518" s="153">
        <v>163562</v>
      </c>
      <c r="L518" s="264">
        <v>96.914932250976563</v>
      </c>
      <c r="M518" s="153">
        <v>164896</v>
      </c>
      <c r="N518" s="264">
        <v>3.0928585678339005E-2</v>
      </c>
      <c r="O518" s="153">
        <v>18287</v>
      </c>
      <c r="P518" s="264">
        <v>4.3746925890445709E-2</v>
      </c>
      <c r="Q518" s="153">
        <v>29206</v>
      </c>
      <c r="R518" s="264">
        <v>99.3734130859375</v>
      </c>
      <c r="S518" s="153">
        <v>120352</v>
      </c>
      <c r="T518" s="264">
        <v>99.267982482910156</v>
      </c>
      <c r="U518" s="264">
        <v>99.781265258789063</v>
      </c>
      <c r="V518" s="264">
        <v>99.591865539550781</v>
      </c>
      <c r="W518" s="264">
        <v>99.156051635742188</v>
      </c>
      <c r="X518" s="264">
        <v>98.862838745117188</v>
      </c>
      <c r="Y518" s="153">
        <v>203040</v>
      </c>
      <c r="Z518" s="264">
        <v>99.928092956542969</v>
      </c>
      <c r="AA518" s="153">
        <v>40642</v>
      </c>
      <c r="AB518" s="264">
        <v>99.692436218261719</v>
      </c>
      <c r="AC518" s="153">
        <v>18362</v>
      </c>
      <c r="AD518" s="264">
        <v>0.61540138721466064</v>
      </c>
      <c r="AE518" s="153">
        <v>1855</v>
      </c>
      <c r="AF518" s="264">
        <v>96.981132507324219</v>
      </c>
      <c r="AG518" s="153">
        <v>164615</v>
      </c>
      <c r="AH518" s="264">
        <v>0.45074871182441711</v>
      </c>
      <c r="AI518" s="153">
        <v>6287</v>
      </c>
      <c r="AJ518" s="264">
        <v>96.071258544921875</v>
      </c>
      <c r="AK518" s="264">
        <v>1.6272429227828979</v>
      </c>
      <c r="AL518" s="264">
        <v>6.616685539484024E-2</v>
      </c>
      <c r="AM518" s="264">
        <v>0</v>
      </c>
      <c r="AN518" s="264">
        <v>0</v>
      </c>
      <c r="AO518" s="92">
        <v>0</v>
      </c>
      <c r="AP518" s="92">
        <v>0</v>
      </c>
      <c r="AQ518" s="92">
        <v>0</v>
      </c>
      <c r="AR518" s="92">
        <v>0</v>
      </c>
      <c r="AS518" s="92">
        <v>0</v>
      </c>
      <c r="AT518" s="92">
        <v>0</v>
      </c>
      <c r="AU518" s="92">
        <v>0</v>
      </c>
      <c r="AV518" s="92">
        <v>0</v>
      </c>
      <c r="AW518" s="93">
        <v>0</v>
      </c>
      <c r="AX518" s="93">
        <v>0</v>
      </c>
      <c r="AY518" s="93">
        <v>7</v>
      </c>
      <c r="AZ518" s="93">
        <v>6</v>
      </c>
      <c r="BA518" s="93">
        <v>0</v>
      </c>
      <c r="BB518" s="93">
        <v>0</v>
      </c>
      <c r="BC518" s="153">
        <v>31</v>
      </c>
      <c r="BD518" s="153">
        <v>174</v>
      </c>
    </row>
    <row r="519" spans="1:56" x14ac:dyDescent="0.25">
      <c r="A519" s="9">
        <v>41883</v>
      </c>
      <c r="B519" s="149" t="s">
        <v>76</v>
      </c>
      <c r="C519" s="149" t="s">
        <v>86</v>
      </c>
      <c r="D519" s="150" t="s">
        <v>119</v>
      </c>
      <c r="E519" s="153">
        <v>52</v>
      </c>
      <c r="F519" s="153">
        <v>168</v>
      </c>
      <c r="G519" s="264">
        <v>64.812492370605469</v>
      </c>
      <c r="H519" s="264">
        <v>4.19999985024333E-3</v>
      </c>
      <c r="I519" s="264">
        <v>85464.1875</v>
      </c>
      <c r="J519" s="92">
        <v>0</v>
      </c>
      <c r="K519" s="153">
        <v>70548</v>
      </c>
      <c r="L519" s="264">
        <v>85.887619018554688</v>
      </c>
      <c r="M519" s="153">
        <v>93784</v>
      </c>
      <c r="N519" s="264">
        <v>0</v>
      </c>
      <c r="O519" s="153">
        <v>5337</v>
      </c>
      <c r="P519" s="264">
        <v>0</v>
      </c>
      <c r="Q519" s="153">
        <v>11328</v>
      </c>
      <c r="R519" s="264">
        <v>99.92938232421875</v>
      </c>
      <c r="S519" s="153">
        <v>66344</v>
      </c>
      <c r="T519" s="264">
        <v>99.953277587890625</v>
      </c>
      <c r="U519" s="264">
        <v>99.868843078613281</v>
      </c>
      <c r="V519" s="264">
        <v>99.897636413574219</v>
      </c>
      <c r="W519" s="264">
        <v>99.798316955566406</v>
      </c>
      <c r="X519" s="264">
        <v>99.850959777832031</v>
      </c>
      <c r="Y519" s="153">
        <v>93340</v>
      </c>
      <c r="Z519" s="264">
        <v>99.926078796386719</v>
      </c>
      <c r="AA519" s="153">
        <v>17928</v>
      </c>
      <c r="AB519" s="264">
        <v>99.949798583984375</v>
      </c>
      <c r="AC519" s="153">
        <v>5338</v>
      </c>
      <c r="AD519" s="264">
        <v>0.28100413084030151</v>
      </c>
      <c r="AE519" s="153">
        <v>92</v>
      </c>
      <c r="AF519" s="264">
        <v>98.913040161132813</v>
      </c>
      <c r="AG519" s="153">
        <v>94056</v>
      </c>
      <c r="AH519" s="264">
        <v>0.10206685215234756</v>
      </c>
      <c r="AI519" s="153">
        <v>861</v>
      </c>
      <c r="AJ519" s="264">
        <v>93.844367980957031</v>
      </c>
      <c r="AK519" s="264">
        <v>1.7575780153274536</v>
      </c>
      <c r="AL519" s="264">
        <v>6.0022030025720596E-2</v>
      </c>
      <c r="AM519" s="264">
        <v>0</v>
      </c>
      <c r="AN519" s="264">
        <v>0</v>
      </c>
      <c r="AO519" s="92">
        <v>0</v>
      </c>
      <c r="AP519" s="92">
        <v>0</v>
      </c>
      <c r="AQ519" s="92">
        <v>0</v>
      </c>
      <c r="AR519" s="92">
        <v>0</v>
      </c>
      <c r="AS519" s="92">
        <v>0</v>
      </c>
      <c r="AT519" s="92">
        <v>0</v>
      </c>
      <c r="AU519" s="92">
        <v>0</v>
      </c>
      <c r="AV519" s="92">
        <v>0</v>
      </c>
      <c r="AW519" s="93">
        <v>0</v>
      </c>
      <c r="AX519" s="93">
        <v>0</v>
      </c>
      <c r="AY519" s="93">
        <v>0</v>
      </c>
      <c r="AZ519" s="93">
        <v>0</v>
      </c>
      <c r="BA519" s="93">
        <v>0</v>
      </c>
      <c r="BB519" s="93">
        <v>1</v>
      </c>
      <c r="BC519" s="153">
        <v>19</v>
      </c>
      <c r="BD519" s="153">
        <v>167</v>
      </c>
    </row>
    <row r="520" spans="1:56" x14ac:dyDescent="0.25">
      <c r="A520" s="9">
        <v>41883</v>
      </c>
      <c r="B520" s="149" t="s">
        <v>77</v>
      </c>
      <c r="C520" s="149" t="s">
        <v>86</v>
      </c>
      <c r="D520" s="150" t="s">
        <v>118</v>
      </c>
      <c r="E520" s="153">
        <v>65</v>
      </c>
      <c r="F520" s="153">
        <v>350</v>
      </c>
      <c r="G520" s="264">
        <v>111.39328765869141</v>
      </c>
      <c r="H520" s="264">
        <v>5.8399997651576996E-2</v>
      </c>
      <c r="I520" s="264">
        <v>150158.765625</v>
      </c>
      <c r="J520" s="92">
        <v>0</v>
      </c>
      <c r="K520" s="153">
        <v>126439</v>
      </c>
      <c r="L520" s="264">
        <v>97.076850891113281</v>
      </c>
      <c r="M520" s="153">
        <v>136863</v>
      </c>
      <c r="N520" s="264">
        <v>0</v>
      </c>
      <c r="O520" s="153">
        <v>9952</v>
      </c>
      <c r="P520" s="264">
        <v>0</v>
      </c>
      <c r="Q520" s="153">
        <v>21316</v>
      </c>
      <c r="R520" s="264">
        <v>99.981231689453125</v>
      </c>
      <c r="S520" s="153">
        <v>95722</v>
      </c>
      <c r="T520" s="264">
        <v>99.960304260253906</v>
      </c>
      <c r="U520" s="264">
        <v>99.859321594238281</v>
      </c>
      <c r="V520" s="264">
        <v>99.944473266601563</v>
      </c>
      <c r="W520" s="264">
        <v>99.840576171875</v>
      </c>
      <c r="X520" s="264">
        <v>99.904800415039063</v>
      </c>
      <c r="Y520" s="153">
        <v>194237</v>
      </c>
      <c r="Z520" s="264">
        <v>99.902183532714844</v>
      </c>
      <c r="AA520" s="153">
        <v>40106</v>
      </c>
      <c r="AB520" s="264">
        <v>99.900260925292969</v>
      </c>
      <c r="AC520" s="153">
        <v>9898</v>
      </c>
      <c r="AD520" s="264">
        <v>0.14144271612167358</v>
      </c>
      <c r="AE520" s="153">
        <v>479</v>
      </c>
      <c r="AF520" s="264">
        <v>97.912315368652344</v>
      </c>
      <c r="AG520" s="153">
        <v>137311</v>
      </c>
      <c r="AH520" s="264">
        <v>0.1383720189332962</v>
      </c>
      <c r="AI520" s="153">
        <v>1038</v>
      </c>
      <c r="AJ520" s="264">
        <v>94.894027709960938</v>
      </c>
      <c r="AK520" s="264">
        <v>1.8388235569000244</v>
      </c>
      <c r="AL520" s="264">
        <v>7.1095757186412811E-2</v>
      </c>
      <c r="AM520" s="264">
        <v>0</v>
      </c>
      <c r="AN520" s="264">
        <v>0</v>
      </c>
      <c r="AO520" s="92">
        <v>0</v>
      </c>
      <c r="AP520" s="92">
        <v>0</v>
      </c>
      <c r="AQ520" s="92">
        <v>0</v>
      </c>
      <c r="AR520" s="92">
        <v>0</v>
      </c>
      <c r="AS520" s="92">
        <v>0</v>
      </c>
      <c r="AT520" s="92">
        <v>0</v>
      </c>
      <c r="AU520" s="92">
        <v>0</v>
      </c>
      <c r="AV520" s="92">
        <v>0</v>
      </c>
      <c r="AW520" s="93">
        <v>0</v>
      </c>
      <c r="AX520" s="93">
        <v>0</v>
      </c>
      <c r="AY520" s="93">
        <v>0</v>
      </c>
      <c r="AZ520" s="93">
        <v>0</v>
      </c>
      <c r="BA520" s="93">
        <v>0</v>
      </c>
      <c r="BB520" s="93">
        <v>0</v>
      </c>
      <c r="BC520" s="153">
        <v>37</v>
      </c>
      <c r="BD520" s="153">
        <v>338</v>
      </c>
    </row>
    <row r="521" spans="1:56" x14ac:dyDescent="0.25">
      <c r="A521" s="9">
        <v>41883</v>
      </c>
      <c r="B521" s="149" t="s">
        <v>124</v>
      </c>
      <c r="C521" s="149" t="s">
        <v>86</v>
      </c>
      <c r="D521" s="150" t="s">
        <v>118</v>
      </c>
      <c r="E521" s="153">
        <v>42</v>
      </c>
      <c r="F521" s="153">
        <v>136</v>
      </c>
      <c r="G521" s="264">
        <v>37.4833984375</v>
      </c>
      <c r="H521" s="264">
        <v>3.3300001174211502E-2</v>
      </c>
      <c r="I521" s="264">
        <v>54566.88671875</v>
      </c>
      <c r="J521" s="92">
        <v>0</v>
      </c>
      <c r="K521" s="153">
        <v>126439</v>
      </c>
      <c r="L521" s="264">
        <v>97.076850891113281</v>
      </c>
      <c r="M521" s="153">
        <v>68367</v>
      </c>
      <c r="N521" s="264">
        <v>0</v>
      </c>
      <c r="O521" s="153">
        <v>3633</v>
      </c>
      <c r="P521" s="264">
        <v>0</v>
      </c>
      <c r="Q521" s="153">
        <v>6451</v>
      </c>
      <c r="R521" s="264">
        <v>100</v>
      </c>
      <c r="S521" s="153">
        <v>53267</v>
      </c>
      <c r="T521" s="264">
        <v>99.951187133789063</v>
      </c>
      <c r="U521" s="264">
        <v>99.862373352050781</v>
      </c>
      <c r="V521" s="264">
        <v>99.725013732910156</v>
      </c>
      <c r="W521" s="264">
        <v>99.862373352050781</v>
      </c>
      <c r="X521" s="264">
        <v>99.676338195800781</v>
      </c>
      <c r="Y521" s="153">
        <v>82781</v>
      </c>
      <c r="Z521" s="264">
        <v>99.859870910644531</v>
      </c>
      <c r="AA521" s="153">
        <v>17078</v>
      </c>
      <c r="AB521" s="264">
        <v>99.888748168945313</v>
      </c>
      <c r="AC521" s="153">
        <v>3665</v>
      </c>
      <c r="AD521" s="264">
        <v>0.13642564415931702</v>
      </c>
      <c r="AE521" s="153">
        <v>275</v>
      </c>
      <c r="AF521" s="264">
        <v>97.090911865234375</v>
      </c>
      <c r="AG521" s="153">
        <v>68590</v>
      </c>
      <c r="AH521" s="264">
        <v>0.12538270652294159</v>
      </c>
      <c r="AI521" s="153">
        <v>990</v>
      </c>
      <c r="AJ521" s="264">
        <v>91.616165161132812</v>
      </c>
      <c r="AK521" s="264">
        <v>1.5892329216003418</v>
      </c>
      <c r="AL521" s="264">
        <v>5.8040425181388855E-2</v>
      </c>
      <c r="AM521" s="264">
        <v>0</v>
      </c>
      <c r="AN521" s="264">
        <v>0</v>
      </c>
      <c r="AO521" s="92">
        <v>0</v>
      </c>
      <c r="AP521" s="92">
        <v>0</v>
      </c>
      <c r="AQ521" s="92">
        <v>0</v>
      </c>
      <c r="AR521" s="92">
        <v>0</v>
      </c>
      <c r="AS521" s="92">
        <v>0</v>
      </c>
      <c r="AT521" s="92">
        <v>0</v>
      </c>
      <c r="AU521" s="92">
        <v>0</v>
      </c>
      <c r="AV521" s="92">
        <v>0</v>
      </c>
      <c r="AW521" s="93">
        <v>0</v>
      </c>
      <c r="AX521" s="93">
        <v>0</v>
      </c>
      <c r="AY521" s="93">
        <v>0</v>
      </c>
      <c r="AZ521" s="93">
        <v>0</v>
      </c>
      <c r="BA521" s="93">
        <v>0</v>
      </c>
      <c r="BB521" s="93">
        <v>0</v>
      </c>
      <c r="BC521" s="153">
        <v>30</v>
      </c>
      <c r="BD521" s="153">
        <v>132</v>
      </c>
    </row>
    <row r="522" spans="1:56" x14ac:dyDescent="0.25">
      <c r="A522" s="9">
        <v>41883</v>
      </c>
      <c r="B522" s="149" t="s">
        <v>78</v>
      </c>
      <c r="C522" s="149" t="s">
        <v>86</v>
      </c>
      <c r="D522" s="150" t="s">
        <v>118</v>
      </c>
      <c r="E522" s="153">
        <v>33</v>
      </c>
      <c r="F522" s="153">
        <v>104</v>
      </c>
      <c r="G522" s="264">
        <v>72.7958984375</v>
      </c>
      <c r="H522" s="264">
        <v>1.2500000186264515E-2</v>
      </c>
      <c r="I522" s="264">
        <v>59756.30078125</v>
      </c>
      <c r="J522" s="92">
        <v>0</v>
      </c>
      <c r="K522" s="153">
        <v>77463</v>
      </c>
      <c r="L522" s="264">
        <v>100.83265686035156</v>
      </c>
      <c r="M522" s="153">
        <v>74421</v>
      </c>
      <c r="N522" s="264">
        <v>0</v>
      </c>
      <c r="O522" s="153">
        <v>6970</v>
      </c>
      <c r="P522" s="264">
        <v>0</v>
      </c>
      <c r="Q522" s="153">
        <v>10584</v>
      </c>
      <c r="R522" s="264">
        <v>99.886619567871094</v>
      </c>
      <c r="S522" s="153">
        <v>48749</v>
      </c>
      <c r="T522" s="264">
        <v>99.938461303710938</v>
      </c>
      <c r="U522" s="264">
        <v>99.885223388671875</v>
      </c>
      <c r="V522" s="264">
        <v>99.833381652832031</v>
      </c>
      <c r="W522" s="264">
        <v>99.77197265625</v>
      </c>
      <c r="X522" s="264">
        <v>99.771942138671875</v>
      </c>
      <c r="Y522" s="153">
        <v>86054</v>
      </c>
      <c r="Z522" s="264">
        <v>99.833824157714844</v>
      </c>
      <c r="AA522" s="153">
        <v>14661</v>
      </c>
      <c r="AB522" s="264">
        <v>99.652137756347656</v>
      </c>
      <c r="AC522" s="153">
        <v>6997</v>
      </c>
      <c r="AD522" s="264">
        <v>0.38587966561317444</v>
      </c>
      <c r="AE522" s="153">
        <v>467</v>
      </c>
      <c r="AF522" s="264">
        <v>96.3597412109375</v>
      </c>
      <c r="AG522" s="153">
        <v>74673</v>
      </c>
      <c r="AH522" s="264">
        <v>0.20087581872940063</v>
      </c>
      <c r="AI522" s="153">
        <v>853</v>
      </c>
      <c r="AJ522" s="264">
        <v>96.131301879882813</v>
      </c>
      <c r="AK522" s="264">
        <v>1.7596162557601929</v>
      </c>
      <c r="AL522" s="264">
        <v>6.5618276596069336E-2</v>
      </c>
      <c r="AM522" s="264">
        <v>0</v>
      </c>
      <c r="AN522" s="264">
        <v>0</v>
      </c>
      <c r="AO522" s="92">
        <v>0</v>
      </c>
      <c r="AP522" s="92">
        <v>0</v>
      </c>
      <c r="AQ522" s="92">
        <v>0</v>
      </c>
      <c r="AR522" s="92">
        <v>0</v>
      </c>
      <c r="AS522" s="92">
        <v>0</v>
      </c>
      <c r="AT522" s="92">
        <v>0</v>
      </c>
      <c r="AU522" s="92">
        <v>0</v>
      </c>
      <c r="AV522" s="92">
        <v>0</v>
      </c>
      <c r="AW522" s="93">
        <v>0</v>
      </c>
      <c r="AX522" s="93">
        <v>0</v>
      </c>
      <c r="AY522" s="93">
        <v>1</v>
      </c>
      <c r="AZ522" s="93">
        <v>0</v>
      </c>
      <c r="BA522" s="93">
        <v>0</v>
      </c>
      <c r="BB522" s="93">
        <v>0</v>
      </c>
      <c r="BC522" s="153">
        <v>13</v>
      </c>
      <c r="BD522" s="153">
        <v>102</v>
      </c>
    </row>
    <row r="523" spans="1:56" x14ac:dyDescent="0.25">
      <c r="A523" s="9">
        <v>41883</v>
      </c>
      <c r="B523" s="149" t="s">
        <v>79</v>
      </c>
      <c r="C523" s="149" t="s">
        <v>86</v>
      </c>
      <c r="D523" s="150" t="s">
        <v>119</v>
      </c>
      <c r="E523" s="153">
        <v>77</v>
      </c>
      <c r="F523" s="153">
        <v>261</v>
      </c>
      <c r="G523" s="264">
        <v>71.645286560058594</v>
      </c>
      <c r="H523" s="264">
        <v>2.5100000202655792E-2</v>
      </c>
      <c r="I523" s="264">
        <v>153722.59375</v>
      </c>
      <c r="J523" s="92">
        <v>0</v>
      </c>
      <c r="K523" s="153">
        <v>72030</v>
      </c>
      <c r="L523" s="264">
        <v>91.464668273925781</v>
      </c>
      <c r="M523" s="153">
        <v>153527</v>
      </c>
      <c r="N523" s="264">
        <v>0</v>
      </c>
      <c r="O523" s="153">
        <v>5836</v>
      </c>
      <c r="P523" s="264">
        <v>0</v>
      </c>
      <c r="Q523" s="153">
        <v>12787</v>
      </c>
      <c r="R523" s="264">
        <v>99.906158447265625</v>
      </c>
      <c r="S523" s="153">
        <v>102706</v>
      </c>
      <c r="T523" s="264">
        <v>99.913345336914063</v>
      </c>
      <c r="U523" s="264">
        <v>99.588760375976563</v>
      </c>
      <c r="V523" s="264">
        <v>99.720573425292969</v>
      </c>
      <c r="W523" s="264">
        <v>99.495307922363281</v>
      </c>
      <c r="X523" s="264">
        <v>99.634162902832031</v>
      </c>
      <c r="Y523" s="153">
        <v>184814</v>
      </c>
      <c r="Z523" s="264">
        <v>99.891242980957031</v>
      </c>
      <c r="AA523" s="153">
        <v>40259</v>
      </c>
      <c r="AB523" s="264">
        <v>99.878288269042969</v>
      </c>
      <c r="AC523" s="153">
        <v>5868</v>
      </c>
      <c r="AD523" s="264">
        <v>0.25562372803688049</v>
      </c>
      <c r="AE523" s="153">
        <v>345</v>
      </c>
      <c r="AF523" s="264">
        <v>100</v>
      </c>
      <c r="AG523" s="153">
        <v>153000</v>
      </c>
      <c r="AH523" s="264">
        <v>0.14640523493289948</v>
      </c>
      <c r="AI523" s="153">
        <v>1602</v>
      </c>
      <c r="AJ523" s="264">
        <v>96.004997253417969</v>
      </c>
      <c r="AK523" s="264">
        <v>1.5675135850906372</v>
      </c>
      <c r="AL523" s="264">
        <v>6.6531777381896973E-2</v>
      </c>
      <c r="AM523" s="264">
        <v>0</v>
      </c>
      <c r="AN523" s="264">
        <v>0</v>
      </c>
      <c r="AO523" s="92">
        <v>0</v>
      </c>
      <c r="AP523" s="92">
        <v>0</v>
      </c>
      <c r="AQ523" s="92">
        <v>0</v>
      </c>
      <c r="AR523" s="92">
        <v>0</v>
      </c>
      <c r="AS523" s="92">
        <v>0</v>
      </c>
      <c r="AT523" s="92">
        <v>0</v>
      </c>
      <c r="AU523" s="92">
        <v>0</v>
      </c>
      <c r="AV523" s="92">
        <v>0</v>
      </c>
      <c r="AW523" s="93">
        <v>0</v>
      </c>
      <c r="AX523" s="93">
        <v>0</v>
      </c>
      <c r="AY523" s="93">
        <v>0</v>
      </c>
      <c r="AZ523" s="93">
        <v>0</v>
      </c>
      <c r="BA523" s="93">
        <v>0</v>
      </c>
      <c r="BB523" s="93">
        <v>0</v>
      </c>
      <c r="BC523" s="153">
        <v>43</v>
      </c>
      <c r="BD523" s="153">
        <v>255</v>
      </c>
    </row>
    <row r="524" spans="1:56" x14ac:dyDescent="0.25">
      <c r="A524" s="9">
        <v>41883</v>
      </c>
      <c r="B524" s="149" t="s">
        <v>80</v>
      </c>
      <c r="C524" s="149" t="s">
        <v>86</v>
      </c>
      <c r="D524" s="150" t="s">
        <v>119</v>
      </c>
      <c r="E524" s="153">
        <v>57</v>
      </c>
      <c r="F524" s="153">
        <v>179</v>
      </c>
      <c r="G524" s="264">
        <v>46.575302124023438</v>
      </c>
      <c r="H524" s="264">
        <v>4.19999985024333E-3</v>
      </c>
      <c r="I524" s="264">
        <v>104351.8359375</v>
      </c>
      <c r="J524" s="92">
        <v>0</v>
      </c>
      <c r="K524" s="153">
        <v>46740</v>
      </c>
      <c r="L524" s="264">
        <v>88.134361267089844</v>
      </c>
      <c r="M524" s="153">
        <v>88805</v>
      </c>
      <c r="N524" s="264">
        <v>0</v>
      </c>
      <c r="O524" s="153">
        <v>4073</v>
      </c>
      <c r="P524" s="264">
        <v>0</v>
      </c>
      <c r="Q524" s="153">
        <v>7543</v>
      </c>
      <c r="R524" s="264">
        <v>99.893943786621094</v>
      </c>
      <c r="S524" s="153">
        <v>60959</v>
      </c>
      <c r="T524" s="264">
        <v>99.957351684570313</v>
      </c>
      <c r="U524" s="264">
        <v>99.90179443359375</v>
      </c>
      <c r="V524" s="264">
        <v>99.893020629882813</v>
      </c>
      <c r="W524" s="264">
        <v>99.795845031738281</v>
      </c>
      <c r="X524" s="264">
        <v>99.850418090820313</v>
      </c>
      <c r="Y524" s="153">
        <v>97246</v>
      </c>
      <c r="Z524" s="264">
        <v>99.893051147460938</v>
      </c>
      <c r="AA524" s="153">
        <v>20687</v>
      </c>
      <c r="AB524" s="264">
        <v>99.835647583007813</v>
      </c>
      <c r="AC524" s="153">
        <v>4071</v>
      </c>
      <c r="AD524" s="264">
        <v>0.31933185458183289</v>
      </c>
      <c r="AE524" s="153">
        <v>240</v>
      </c>
      <c r="AF524" s="264">
        <v>96.666664123535156</v>
      </c>
      <c r="AG524" s="153">
        <v>88747</v>
      </c>
      <c r="AH524" s="264">
        <v>0.15099102258682251</v>
      </c>
      <c r="AI524" s="153">
        <v>912</v>
      </c>
      <c r="AJ524" s="264">
        <v>97.478073120117188</v>
      </c>
      <c r="AK524" s="264">
        <v>1.8309017419815063</v>
      </c>
      <c r="AL524" s="264">
        <v>6.1826251447200775E-2</v>
      </c>
      <c r="AM524" s="264">
        <v>0</v>
      </c>
      <c r="AN524" s="264">
        <v>0</v>
      </c>
      <c r="AO524" s="92">
        <v>0</v>
      </c>
      <c r="AP524" s="92">
        <v>0</v>
      </c>
      <c r="AQ524" s="92">
        <v>0</v>
      </c>
      <c r="AR524" s="92">
        <v>0</v>
      </c>
      <c r="AS524" s="92">
        <v>0</v>
      </c>
      <c r="AT524" s="92">
        <v>0</v>
      </c>
      <c r="AU524" s="92">
        <v>0</v>
      </c>
      <c r="AV524" s="92">
        <v>0</v>
      </c>
      <c r="AW524" s="93">
        <v>0</v>
      </c>
      <c r="AX524" s="93">
        <v>0</v>
      </c>
      <c r="AY524" s="93">
        <v>0</v>
      </c>
      <c r="AZ524" s="93">
        <v>0</v>
      </c>
      <c r="BA524" s="93">
        <v>0</v>
      </c>
      <c r="BB524" s="93">
        <v>0</v>
      </c>
      <c r="BC524" s="153">
        <v>17</v>
      </c>
      <c r="BD524" s="153">
        <v>177</v>
      </c>
    </row>
    <row r="525" spans="1:56" x14ac:dyDescent="0.25">
      <c r="A525" s="9">
        <v>41883</v>
      </c>
      <c r="B525" s="149" t="s">
        <v>81</v>
      </c>
      <c r="C525" s="149" t="s">
        <v>86</v>
      </c>
      <c r="D525" s="150" t="s">
        <v>119</v>
      </c>
      <c r="E525" s="153">
        <v>40</v>
      </c>
      <c r="F525" s="153">
        <v>134</v>
      </c>
      <c r="G525" s="264">
        <v>36.928802490234375</v>
      </c>
      <c r="H525" s="264">
        <v>0.16679999232292175</v>
      </c>
      <c r="I525" s="264">
        <v>90915.8125</v>
      </c>
      <c r="J525" s="92">
        <v>0</v>
      </c>
      <c r="K525" s="153">
        <v>102935</v>
      </c>
      <c r="L525" s="264">
        <v>89.152374267578125</v>
      </c>
      <c r="M525" s="153">
        <v>64233</v>
      </c>
      <c r="N525" s="264">
        <v>0</v>
      </c>
      <c r="O525" s="153">
        <v>3333</v>
      </c>
      <c r="P525" s="264">
        <v>0</v>
      </c>
      <c r="Q525" s="153">
        <v>6212</v>
      </c>
      <c r="R525" s="264">
        <v>99.983901977539062</v>
      </c>
      <c r="S525" s="153">
        <v>46779</v>
      </c>
      <c r="T525" s="264">
        <v>99.935867309570313</v>
      </c>
      <c r="U525" s="264">
        <v>99.759979248046875</v>
      </c>
      <c r="V525" s="264">
        <v>99.862998962402344</v>
      </c>
      <c r="W525" s="264">
        <v>99.743919372558594</v>
      </c>
      <c r="X525" s="264">
        <v>99.798957824707031</v>
      </c>
      <c r="Y525" s="153">
        <v>86146</v>
      </c>
      <c r="Z525" s="264">
        <v>99.893203735351563</v>
      </c>
      <c r="AA525" s="153">
        <v>19500</v>
      </c>
      <c r="AB525" s="264">
        <v>99.923080444335938</v>
      </c>
      <c r="AC525" s="153">
        <v>3339</v>
      </c>
      <c r="AD525" s="264">
        <v>0.26954177021980286</v>
      </c>
      <c r="AE525" s="153">
        <v>220</v>
      </c>
      <c r="AF525" s="264">
        <v>97.727272033691406</v>
      </c>
      <c r="AG525" s="153">
        <v>64486</v>
      </c>
      <c r="AH525" s="264">
        <v>0.17057965695858002</v>
      </c>
      <c r="AI525" s="153">
        <v>826</v>
      </c>
      <c r="AJ525" s="264">
        <v>94.915252685546875</v>
      </c>
      <c r="AK525" s="264">
        <v>1.2829704284667969</v>
      </c>
      <c r="AL525" s="264">
        <v>7.2455957531929016E-2</v>
      </c>
      <c r="AM525" s="264">
        <v>0</v>
      </c>
      <c r="AN525" s="264">
        <v>0</v>
      </c>
      <c r="AO525" s="92">
        <v>0</v>
      </c>
      <c r="AP525" s="92">
        <v>0</v>
      </c>
      <c r="AQ525" s="92">
        <v>0</v>
      </c>
      <c r="AR525" s="92">
        <v>0</v>
      </c>
      <c r="AS525" s="92">
        <v>0</v>
      </c>
      <c r="AT525" s="92">
        <v>0</v>
      </c>
      <c r="AU525" s="92">
        <v>0</v>
      </c>
      <c r="AV525" s="92">
        <v>0</v>
      </c>
      <c r="AW525" s="93">
        <v>0</v>
      </c>
      <c r="AX525" s="93">
        <v>0</v>
      </c>
      <c r="AY525" s="93">
        <v>0</v>
      </c>
      <c r="AZ525" s="93">
        <v>0</v>
      </c>
      <c r="BA525" s="93">
        <v>0</v>
      </c>
      <c r="BB525" s="93">
        <v>0</v>
      </c>
      <c r="BC525" s="153">
        <v>19</v>
      </c>
      <c r="BD525" s="153">
        <v>127</v>
      </c>
    </row>
    <row r="526" spans="1:56" x14ac:dyDescent="0.25">
      <c r="A526" s="9">
        <v>41883</v>
      </c>
      <c r="B526" s="149" t="s">
        <v>125</v>
      </c>
      <c r="C526" s="149" t="s">
        <v>86</v>
      </c>
      <c r="D526" s="150" t="s">
        <v>119</v>
      </c>
      <c r="E526" s="153">
        <v>16</v>
      </c>
      <c r="F526" s="153">
        <v>58</v>
      </c>
      <c r="G526" s="264">
        <v>39.233402252197266</v>
      </c>
      <c r="H526" s="264">
        <v>4.19999985024333E-3</v>
      </c>
      <c r="I526" s="264">
        <v>37927.5703125</v>
      </c>
      <c r="J526" s="92">
        <v>0</v>
      </c>
      <c r="K526" s="153">
        <v>102935</v>
      </c>
      <c r="L526" s="264">
        <v>89.152374267578125</v>
      </c>
      <c r="M526" s="153">
        <v>48075</v>
      </c>
      <c r="N526" s="264">
        <v>0</v>
      </c>
      <c r="O526" s="153">
        <v>4324</v>
      </c>
      <c r="P526" s="264">
        <v>0</v>
      </c>
      <c r="Q526" s="153">
        <v>7343</v>
      </c>
      <c r="R526" s="264">
        <v>99.645919799804687</v>
      </c>
      <c r="S526" s="153">
        <v>32615</v>
      </c>
      <c r="T526" s="264">
        <v>99.681129455566406</v>
      </c>
      <c r="U526" s="264">
        <v>99.653099060058594</v>
      </c>
      <c r="V526" s="264">
        <v>99.698387145996094</v>
      </c>
      <c r="W526" s="264">
        <v>99.300247192382813</v>
      </c>
      <c r="X526" s="264">
        <v>99.380477905273438</v>
      </c>
      <c r="Y526" s="153">
        <v>46970</v>
      </c>
      <c r="Z526" s="264">
        <v>99.938255310058594</v>
      </c>
      <c r="AA526" s="153">
        <v>8298</v>
      </c>
      <c r="AB526" s="264">
        <v>99.819236755371094</v>
      </c>
      <c r="AC526" s="153">
        <v>4349</v>
      </c>
      <c r="AD526" s="264">
        <v>0.32191309332847595</v>
      </c>
      <c r="AE526" s="153">
        <v>332</v>
      </c>
      <c r="AF526" s="264">
        <v>99.397590637207031</v>
      </c>
      <c r="AG526" s="153">
        <v>47402</v>
      </c>
      <c r="AH526" s="264">
        <v>0.17298847436904907</v>
      </c>
      <c r="AI526" s="153">
        <v>501</v>
      </c>
      <c r="AJ526" s="264">
        <v>94.61077880859375</v>
      </c>
      <c r="AK526" s="264">
        <v>1.6735726594924927</v>
      </c>
      <c r="AL526" s="264">
        <v>6.0458619147539139E-2</v>
      </c>
      <c r="AM526" s="264">
        <v>0</v>
      </c>
      <c r="AN526" s="264">
        <v>0</v>
      </c>
      <c r="AO526" s="92">
        <v>0</v>
      </c>
      <c r="AP526" s="92">
        <v>0</v>
      </c>
      <c r="AQ526" s="92">
        <v>0</v>
      </c>
      <c r="AR526" s="92">
        <v>0</v>
      </c>
      <c r="AS526" s="92">
        <v>0</v>
      </c>
      <c r="AT526" s="92">
        <v>0</v>
      </c>
      <c r="AU526" s="92">
        <v>0</v>
      </c>
      <c r="AV526" s="92">
        <v>0</v>
      </c>
      <c r="AW526" s="93">
        <v>0</v>
      </c>
      <c r="AX526" s="93">
        <v>0</v>
      </c>
      <c r="AY526" s="93">
        <v>0</v>
      </c>
      <c r="AZ526" s="93">
        <v>0</v>
      </c>
      <c r="BA526" s="93">
        <v>0</v>
      </c>
      <c r="BB526" s="93">
        <v>0</v>
      </c>
      <c r="BC526" s="153">
        <v>6</v>
      </c>
      <c r="BD526" s="153">
        <v>57</v>
      </c>
    </row>
    <row r="527" spans="1:56" x14ac:dyDescent="0.25">
      <c r="A527" s="9">
        <v>41883</v>
      </c>
      <c r="B527" s="151" t="s">
        <v>82</v>
      </c>
      <c r="C527" s="151" t="s">
        <v>86</v>
      </c>
      <c r="D527" s="152" t="s">
        <v>120</v>
      </c>
      <c r="E527" s="160">
        <v>51</v>
      </c>
      <c r="F527" s="160">
        <v>165</v>
      </c>
      <c r="G527" s="266">
        <v>45.500198364257813</v>
      </c>
      <c r="H527" s="266">
        <v>4.5800000429153442E-2</v>
      </c>
      <c r="I527" s="266">
        <v>83694.71875</v>
      </c>
      <c r="J527" s="157">
        <v>0</v>
      </c>
      <c r="K527" s="160">
        <v>48776</v>
      </c>
      <c r="L527" s="266">
        <v>86.907493591308594</v>
      </c>
      <c r="M527" s="160">
        <v>57968</v>
      </c>
      <c r="N527" s="266">
        <v>0</v>
      </c>
      <c r="O527" s="160">
        <v>4872</v>
      </c>
      <c r="P527" s="266">
        <v>0</v>
      </c>
      <c r="Q527" s="160">
        <v>10569</v>
      </c>
      <c r="R527" s="266">
        <v>99.593147277832031</v>
      </c>
      <c r="S527" s="160">
        <v>42047</v>
      </c>
      <c r="T527" s="266">
        <v>99.845413208007812</v>
      </c>
      <c r="U527" s="266">
        <v>99.835800170898437</v>
      </c>
      <c r="V527" s="266">
        <v>99.858543395996094</v>
      </c>
      <c r="W527" s="266">
        <v>99.429618835449219</v>
      </c>
      <c r="X527" s="266">
        <v>99.704177856445312</v>
      </c>
      <c r="Y527" s="160">
        <v>59320</v>
      </c>
      <c r="Z527" s="266">
        <v>99.930885314941406</v>
      </c>
      <c r="AA527" s="160">
        <v>12626</v>
      </c>
      <c r="AB527" s="266">
        <v>99.778236389160156</v>
      </c>
      <c r="AC527" s="160">
        <v>4868</v>
      </c>
      <c r="AD527" s="266">
        <v>0.2670501172542572</v>
      </c>
      <c r="AE527" s="160">
        <v>432</v>
      </c>
      <c r="AF527" s="266">
        <v>99.768516540527344</v>
      </c>
      <c r="AG527" s="160">
        <v>58263</v>
      </c>
      <c r="AH527" s="266">
        <v>0.29521307349205017</v>
      </c>
      <c r="AI527" s="160">
        <v>577</v>
      </c>
      <c r="AJ527" s="266">
        <v>95.147315979003906</v>
      </c>
      <c r="AK527" s="266">
        <v>1.7685182094573975</v>
      </c>
      <c r="AL527" s="266">
        <v>5.8948487043380737E-2</v>
      </c>
      <c r="AM527" s="266">
        <v>0</v>
      </c>
      <c r="AN527" s="266">
        <v>0</v>
      </c>
      <c r="AO527" s="157">
        <v>0</v>
      </c>
      <c r="AP527" s="157">
        <v>0</v>
      </c>
      <c r="AQ527" s="157">
        <v>0</v>
      </c>
      <c r="AR527" s="157">
        <v>0</v>
      </c>
      <c r="AS527" s="157">
        <v>0</v>
      </c>
      <c r="AT527" s="157">
        <v>0</v>
      </c>
      <c r="AU527" s="157">
        <v>0</v>
      </c>
      <c r="AV527" s="157">
        <v>0</v>
      </c>
      <c r="AW527" s="159">
        <v>0</v>
      </c>
      <c r="AX527" s="159">
        <v>0</v>
      </c>
      <c r="AY527" s="159">
        <v>1</v>
      </c>
      <c r="AZ527" s="159">
        <v>2</v>
      </c>
      <c r="BA527" s="159">
        <v>0</v>
      </c>
      <c r="BB527" s="159">
        <v>0</v>
      </c>
      <c r="BC527" s="160">
        <v>24</v>
      </c>
      <c r="BD527" s="160">
        <v>162</v>
      </c>
    </row>
    <row r="528" spans="1:56" x14ac:dyDescent="0.25">
      <c r="A528" s="9">
        <v>41883</v>
      </c>
      <c r="B528" s="151" t="s">
        <v>83</v>
      </c>
      <c r="C528" s="151" t="s">
        <v>86</v>
      </c>
      <c r="D528" s="152" t="s">
        <v>120</v>
      </c>
      <c r="E528" s="160">
        <v>46</v>
      </c>
      <c r="F528" s="160">
        <v>140</v>
      </c>
      <c r="G528" s="266">
        <v>23.337200164794922</v>
      </c>
      <c r="H528" s="266">
        <v>0</v>
      </c>
      <c r="I528" s="266">
        <v>86432.6171875</v>
      </c>
      <c r="J528" s="157">
        <v>0</v>
      </c>
      <c r="K528" s="160">
        <v>27542</v>
      </c>
      <c r="L528" s="266">
        <v>79.264396667480469</v>
      </c>
      <c r="M528" s="160">
        <v>153570</v>
      </c>
      <c r="N528" s="266">
        <v>0</v>
      </c>
      <c r="O528" s="160">
        <v>3938</v>
      </c>
      <c r="P528" s="266">
        <v>0</v>
      </c>
      <c r="Q528" s="160">
        <v>4061</v>
      </c>
      <c r="R528" s="266">
        <v>99.926124572753906</v>
      </c>
      <c r="S528" s="160">
        <v>27919</v>
      </c>
      <c r="T528" s="266">
        <v>99.871055603027344</v>
      </c>
      <c r="U528" s="266">
        <v>99.779373168945313</v>
      </c>
      <c r="V528" s="266">
        <v>99.859031677246094</v>
      </c>
      <c r="W528" s="266">
        <v>99.705657958984375</v>
      </c>
      <c r="X528" s="266">
        <v>99.730270385742188</v>
      </c>
      <c r="Y528" s="160">
        <v>52553</v>
      </c>
      <c r="Z528" s="266">
        <v>99.912467956542969</v>
      </c>
      <c r="AA528" s="160">
        <v>16123</v>
      </c>
      <c r="AB528" s="266">
        <v>99.882156372070313</v>
      </c>
      <c r="AC528" s="160">
        <v>1845</v>
      </c>
      <c r="AD528" s="266">
        <v>0.27100270986557007</v>
      </c>
      <c r="AE528" s="160">
        <v>133</v>
      </c>
      <c r="AF528" s="266">
        <v>99.248123168945313</v>
      </c>
      <c r="AG528" s="160">
        <v>42761</v>
      </c>
      <c r="AH528" s="266">
        <v>0.2689366340637207</v>
      </c>
      <c r="AI528" s="160">
        <v>296</v>
      </c>
      <c r="AJ528" s="266">
        <v>94.594596862792969</v>
      </c>
      <c r="AK528" s="266">
        <v>1.7686065435409546</v>
      </c>
      <c r="AL528" s="266">
        <v>7.4692852795124054E-2</v>
      </c>
      <c r="AM528" s="266">
        <v>0</v>
      </c>
      <c r="AN528" s="266">
        <v>0</v>
      </c>
      <c r="AO528" s="157">
        <v>0</v>
      </c>
      <c r="AP528" s="157">
        <v>0</v>
      </c>
      <c r="AQ528" s="157">
        <v>0</v>
      </c>
      <c r="AR528" s="157">
        <v>0</v>
      </c>
      <c r="AS528" s="157">
        <v>0</v>
      </c>
      <c r="AT528" s="157">
        <v>0</v>
      </c>
      <c r="AU528" s="157">
        <v>0</v>
      </c>
      <c r="AV528" s="157">
        <v>0</v>
      </c>
      <c r="AW528" s="159">
        <v>0</v>
      </c>
      <c r="AX528" s="159">
        <v>0</v>
      </c>
      <c r="AY528" s="159">
        <v>0</v>
      </c>
      <c r="AZ528" s="159">
        <v>0</v>
      </c>
      <c r="BA528" s="159">
        <v>0</v>
      </c>
      <c r="BB528" s="159">
        <v>0</v>
      </c>
      <c r="BC528" s="160">
        <v>22</v>
      </c>
      <c r="BD528" s="160">
        <v>133</v>
      </c>
    </row>
    <row r="529" spans="1:56" x14ac:dyDescent="0.25">
      <c r="A529" s="9">
        <v>41883</v>
      </c>
      <c r="B529" s="117" t="s">
        <v>85</v>
      </c>
      <c r="C529" s="117" t="s">
        <v>86</v>
      </c>
      <c r="D529" s="121">
        <v>3</v>
      </c>
      <c r="E529" s="89">
        <v>133</v>
      </c>
      <c r="F529" s="89">
        <v>430</v>
      </c>
      <c r="G529" s="263">
        <v>47.129207611083984</v>
      </c>
      <c r="H529" s="263">
        <v>0</v>
      </c>
      <c r="I529" s="263">
        <v>297855.03125</v>
      </c>
      <c r="J529" s="88">
        <v>0</v>
      </c>
      <c r="K529" s="89">
        <v>40486</v>
      </c>
      <c r="L529" s="263">
        <v>114.22960662841797</v>
      </c>
      <c r="M529" s="124">
        <v>134884</v>
      </c>
      <c r="N529" s="248">
        <v>0</v>
      </c>
      <c r="O529" s="124">
        <v>3319</v>
      </c>
      <c r="P529" s="248">
        <v>0</v>
      </c>
      <c r="Q529" s="124">
        <v>12686</v>
      </c>
      <c r="R529" s="248">
        <v>99.913291931152344</v>
      </c>
      <c r="S529" s="124">
        <v>101555</v>
      </c>
      <c r="T529" s="248">
        <v>99.924179077148438</v>
      </c>
      <c r="U529" s="248">
        <v>99.909614562988281</v>
      </c>
      <c r="V529" s="248">
        <v>99.914741516113281</v>
      </c>
      <c r="W529" s="248">
        <v>99.822982788085938</v>
      </c>
      <c r="X529" s="248">
        <v>99.838981628417969</v>
      </c>
      <c r="Y529" s="124">
        <v>264131</v>
      </c>
      <c r="Z529" s="248">
        <v>99.883766174316406</v>
      </c>
      <c r="AA529" s="124">
        <v>55631</v>
      </c>
      <c r="AB529" s="248">
        <v>99.807662963867188</v>
      </c>
      <c r="AC529" s="124">
        <v>3375</v>
      </c>
      <c r="AD529" s="248">
        <v>0.26666668057441711</v>
      </c>
      <c r="AE529" s="124">
        <v>239</v>
      </c>
      <c r="AF529" s="248">
        <v>98.744766235351563</v>
      </c>
      <c r="AG529" s="124">
        <v>135607</v>
      </c>
      <c r="AH529" s="248">
        <v>0.27505955100059509</v>
      </c>
      <c r="AI529" s="124">
        <v>1061</v>
      </c>
      <c r="AJ529" s="248">
        <v>93.025444030761719</v>
      </c>
      <c r="AK529" s="248">
        <v>1.3404766321182251</v>
      </c>
      <c r="AL529" s="248">
        <v>7.1654953062534332E-2</v>
      </c>
      <c r="AM529" s="269">
        <v>0</v>
      </c>
      <c r="AN529" s="269">
        <v>0</v>
      </c>
      <c r="AO529" s="119">
        <v>0</v>
      </c>
      <c r="AP529" s="119">
        <v>0</v>
      </c>
      <c r="AQ529" s="119">
        <v>0</v>
      </c>
      <c r="AR529" s="119">
        <v>0</v>
      </c>
      <c r="AS529" s="119">
        <v>0</v>
      </c>
      <c r="AT529" s="119">
        <v>0</v>
      </c>
      <c r="AU529" s="119">
        <v>0</v>
      </c>
      <c r="AV529" s="119">
        <v>0</v>
      </c>
      <c r="AW529" s="124">
        <v>0</v>
      </c>
      <c r="AX529" s="124">
        <v>0</v>
      </c>
      <c r="AY529" s="124">
        <v>0</v>
      </c>
      <c r="AZ529" s="124">
        <v>0</v>
      </c>
      <c r="BA529" s="124">
        <v>0</v>
      </c>
      <c r="BB529" s="124">
        <v>1</v>
      </c>
      <c r="BC529" s="124">
        <v>64</v>
      </c>
      <c r="BD529" s="124">
        <v>417</v>
      </c>
    </row>
    <row r="530" spans="1:56" x14ac:dyDescent="0.25">
      <c r="A530" s="9">
        <v>41883</v>
      </c>
      <c r="B530" s="118" t="s">
        <v>84</v>
      </c>
      <c r="C530" s="118" t="s">
        <v>87</v>
      </c>
      <c r="D530" s="122">
        <v>2</v>
      </c>
      <c r="E530" s="153">
        <v>194</v>
      </c>
      <c r="F530" s="153">
        <v>581</v>
      </c>
      <c r="G530" s="264">
        <v>76.670000000000059</v>
      </c>
      <c r="H530" s="264">
        <v>0.01</v>
      </c>
      <c r="I530" s="264">
        <v>566149.85922340036</v>
      </c>
      <c r="J530" s="91">
        <v>65535</v>
      </c>
      <c r="K530" s="153">
        <v>111556</v>
      </c>
      <c r="L530" s="264">
        <v>90.190574645996094</v>
      </c>
      <c r="M530" s="133">
        <v>382653</v>
      </c>
      <c r="N530" s="267">
        <v>0</v>
      </c>
      <c r="O530" s="133">
        <v>5006</v>
      </c>
      <c r="P530" s="267">
        <v>9.0890930882940466E-2</v>
      </c>
      <c r="Q530" s="133">
        <v>4208</v>
      </c>
      <c r="R530" s="267">
        <v>99.928707224334602</v>
      </c>
      <c r="S530" s="133">
        <v>294141</v>
      </c>
      <c r="T530" s="267">
        <v>99.981301484662126</v>
      </c>
      <c r="U530" s="267">
        <v>99.820215741110658</v>
      </c>
      <c r="V530" s="267">
        <v>99.893637316315306</v>
      </c>
      <c r="W530" s="267">
        <v>99.749051138633646</v>
      </c>
      <c r="X530" s="267">
        <v>99.874958689220151</v>
      </c>
      <c r="Y530" s="133">
        <v>1544110</v>
      </c>
      <c r="Z530" s="267">
        <v>99.894308048001761</v>
      </c>
      <c r="AA530" s="133">
        <v>735</v>
      </c>
      <c r="AB530" s="267">
        <v>93.197278911564624</v>
      </c>
      <c r="AC530" s="133">
        <v>4317</v>
      </c>
      <c r="AD530" s="267">
        <v>0.16214964095436646</v>
      </c>
      <c r="AE530" s="133">
        <v>697</v>
      </c>
      <c r="AF530" s="267">
        <v>98.995695839311338</v>
      </c>
      <c r="AG530" s="133">
        <v>379657</v>
      </c>
      <c r="AH530" s="267">
        <v>0.15593022122600136</v>
      </c>
      <c r="AI530" s="133">
        <v>1273</v>
      </c>
      <c r="AJ530" s="267">
        <v>96.936370777690499</v>
      </c>
      <c r="AK530" s="267">
        <v>3.4555030499118167</v>
      </c>
      <c r="AL530" s="267">
        <v>0.31051282051282042</v>
      </c>
      <c r="AM530" s="270">
        <v>0</v>
      </c>
      <c r="AN530" s="270">
        <v>0</v>
      </c>
      <c r="AO530" s="120">
        <v>0</v>
      </c>
      <c r="AP530" s="120">
        <v>0</v>
      </c>
      <c r="AQ530" s="120">
        <v>0</v>
      </c>
      <c r="AR530" s="120">
        <v>0</v>
      </c>
      <c r="AS530" s="120">
        <v>0</v>
      </c>
      <c r="AT530" s="120">
        <v>0</v>
      </c>
      <c r="AU530" s="120">
        <v>0</v>
      </c>
      <c r="AV530" s="120">
        <v>0</v>
      </c>
      <c r="AW530" s="133">
        <v>0</v>
      </c>
      <c r="AX530" s="133">
        <v>0</v>
      </c>
      <c r="AY530" s="133">
        <v>0</v>
      </c>
      <c r="AZ530" s="133">
        <v>0</v>
      </c>
      <c r="BA530" s="133">
        <v>0</v>
      </c>
      <c r="BB530" s="133">
        <v>0</v>
      </c>
      <c r="BC530" s="133">
        <v>1081</v>
      </c>
      <c r="BD530" s="133">
        <v>1632</v>
      </c>
    </row>
    <row r="531" spans="1:56" x14ac:dyDescent="0.25">
      <c r="A531" s="9">
        <v>41882</v>
      </c>
      <c r="B531" s="117" t="s">
        <v>17</v>
      </c>
      <c r="C531" s="117"/>
      <c r="D531" s="121">
        <v>4</v>
      </c>
      <c r="E531" s="89">
        <v>845</v>
      </c>
      <c r="F531" s="89">
        <v>2887</v>
      </c>
      <c r="G531" s="263">
        <v>736.29316947937014</v>
      </c>
      <c r="H531" s="263">
        <v>2.7207000441849232</v>
      </c>
      <c r="I531" s="263">
        <v>1855077.8816389497</v>
      </c>
      <c r="J531" s="88"/>
      <c r="K531" s="89">
        <v>971690</v>
      </c>
      <c r="L531" s="263">
        <v>92.6250126093354</v>
      </c>
      <c r="M531" s="124">
        <v>1535514</v>
      </c>
      <c r="N531" s="248">
        <v>1.3024954261975732E-4</v>
      </c>
      <c r="O531" s="124">
        <v>66494</v>
      </c>
      <c r="P531" s="248">
        <v>7.5194752471914291E-3</v>
      </c>
      <c r="Q531" s="124">
        <v>136971</v>
      </c>
      <c r="R531" s="248">
        <v>99.88318766807204</v>
      </c>
      <c r="S531" s="124">
        <v>993390</v>
      </c>
      <c r="T531" s="248">
        <v>99.927622398146283</v>
      </c>
      <c r="U531" s="248">
        <v>99.819193174517252</v>
      </c>
      <c r="V531" s="248">
        <v>99.823068701822507</v>
      </c>
      <c r="W531" s="248">
        <v>99.70259204725842</v>
      </c>
      <c r="X531" s="248">
        <v>99.750819158599327</v>
      </c>
      <c r="Y531" s="124">
        <v>2916224</v>
      </c>
      <c r="Z531" s="248">
        <v>99.905494454759051</v>
      </c>
      <c r="AA531" s="124">
        <v>299380</v>
      </c>
      <c r="AB531" s="248">
        <v>99.821966294454214</v>
      </c>
      <c r="AC531" s="124">
        <v>63728</v>
      </c>
      <c r="AD531" s="248">
        <v>0.29657293554533859</v>
      </c>
      <c r="AE531" s="124">
        <v>4895</v>
      </c>
      <c r="AF531" s="248">
        <v>98.386107298059045</v>
      </c>
      <c r="AG531" s="124">
        <v>1418222</v>
      </c>
      <c r="AH531" s="248">
        <v>0.16739269476708143</v>
      </c>
      <c r="AI531" s="124">
        <v>15812</v>
      </c>
      <c r="AJ531" s="248">
        <v>95.301036251366298</v>
      </c>
      <c r="AK531" s="248">
        <v>1.7844748633669913</v>
      </c>
      <c r="AL531" s="248">
        <v>8.0567948445428569E-2</v>
      </c>
      <c r="AM531" s="269"/>
      <c r="AN531" s="269"/>
      <c r="AO531" s="119"/>
      <c r="AP531" s="119"/>
      <c r="AQ531" s="119"/>
      <c r="AR531" s="119"/>
      <c r="AS531" s="119"/>
      <c r="AT531" s="119"/>
      <c r="AU531" s="119"/>
      <c r="AV531" s="119"/>
      <c r="AW531" s="124">
        <v>0</v>
      </c>
      <c r="AX531" s="124">
        <v>0</v>
      </c>
      <c r="AY531" s="124">
        <v>11</v>
      </c>
      <c r="AZ531" s="124">
        <v>9</v>
      </c>
      <c r="BA531" s="124">
        <v>0</v>
      </c>
      <c r="BB531" s="124">
        <v>1</v>
      </c>
      <c r="BC531" s="124">
        <v>1434</v>
      </c>
      <c r="BD531" s="124">
        <v>3936</v>
      </c>
    </row>
    <row r="532" spans="1:56" x14ac:dyDescent="0.25">
      <c r="A532" s="9">
        <v>41882</v>
      </c>
      <c r="B532" s="118" t="s">
        <v>88</v>
      </c>
      <c r="C532" s="118"/>
      <c r="D532" s="122">
        <v>3</v>
      </c>
      <c r="E532" s="153">
        <v>651</v>
      </c>
      <c r="F532" s="153">
        <v>2306</v>
      </c>
      <c r="G532" s="264">
        <v>680.56316947937012</v>
      </c>
      <c r="H532" s="264">
        <v>2.7207000441849232</v>
      </c>
      <c r="I532" s="264">
        <v>1313450.53515625</v>
      </c>
      <c r="J532" s="91"/>
      <c r="K532" s="153">
        <v>879501</v>
      </c>
      <c r="L532" s="264">
        <v>93.045828034498882</v>
      </c>
      <c r="M532" s="133">
        <v>1213241</v>
      </c>
      <c r="N532" s="267">
        <v>1.6484770642125849E-4</v>
      </c>
      <c r="O532" s="133">
        <v>62834</v>
      </c>
      <c r="P532" s="267">
        <v>7.9574750467381813E-3</v>
      </c>
      <c r="Q532" s="133">
        <v>133884</v>
      </c>
      <c r="R532" s="267">
        <v>99.881988124671324</v>
      </c>
      <c r="S532" s="133">
        <v>743262</v>
      </c>
      <c r="T532" s="267">
        <v>99.912145130646451</v>
      </c>
      <c r="U532" s="267">
        <v>99.816618883826436</v>
      </c>
      <c r="V532" s="267">
        <v>99.807144264503336</v>
      </c>
      <c r="W532" s="267">
        <v>99.698823419991953</v>
      </c>
      <c r="X532" s="267">
        <v>99.719458828304255</v>
      </c>
      <c r="Y532" s="133">
        <v>1427937</v>
      </c>
      <c r="Z532" s="267">
        <v>99.904478041282815</v>
      </c>
      <c r="AA532" s="133">
        <v>298701</v>
      </c>
      <c r="AB532" s="267">
        <v>99.834283344326607</v>
      </c>
      <c r="AC532" s="133">
        <v>60530</v>
      </c>
      <c r="AD532" s="267">
        <v>0.29572113062007832</v>
      </c>
      <c r="AE532" s="133">
        <v>4401</v>
      </c>
      <c r="AF532" s="267">
        <v>98.250396551692575</v>
      </c>
      <c r="AG532" s="133">
        <v>1098622</v>
      </c>
      <c r="AH532" s="267">
        <v>0.17631178181208801</v>
      </c>
      <c r="AI532" s="133">
        <v>14534</v>
      </c>
      <c r="AJ532" s="267">
        <v>95.23874949818385</v>
      </c>
      <c r="AK532" s="267">
        <v>1.6475213468074799</v>
      </c>
      <c r="AL532" s="267">
        <v>6.4184118062257767E-2</v>
      </c>
      <c r="AM532" s="270"/>
      <c r="AN532" s="270"/>
      <c r="AO532" s="120"/>
      <c r="AP532" s="120"/>
      <c r="AQ532" s="120"/>
      <c r="AR532" s="120"/>
      <c r="AS532" s="120"/>
      <c r="AT532" s="120"/>
      <c r="AU532" s="120"/>
      <c r="AV532" s="120"/>
      <c r="AW532" s="133">
        <v>0</v>
      </c>
      <c r="AX532" s="133">
        <v>0</v>
      </c>
      <c r="AY532" s="133">
        <v>11</v>
      </c>
      <c r="AZ532" s="133">
        <v>9</v>
      </c>
      <c r="BA532" s="133">
        <v>0</v>
      </c>
      <c r="BB532" s="133">
        <v>1</v>
      </c>
      <c r="BC532" s="133">
        <v>315</v>
      </c>
      <c r="BD532" s="133">
        <v>2264</v>
      </c>
    </row>
    <row r="533" spans="1:56" x14ac:dyDescent="0.25">
      <c r="A533" s="9">
        <v>41882</v>
      </c>
      <c r="B533" s="146" t="s">
        <v>89</v>
      </c>
      <c r="C533" s="146"/>
      <c r="D533" s="147">
        <v>1</v>
      </c>
      <c r="E533" s="136">
        <v>194</v>
      </c>
      <c r="F533" s="136">
        <v>581</v>
      </c>
      <c r="G533" s="265">
        <v>55.730000000000068</v>
      </c>
      <c r="H533" s="265">
        <v>0</v>
      </c>
      <c r="I533" s="265">
        <v>541627.34648269985</v>
      </c>
      <c r="J533" s="137"/>
      <c r="K533" s="136">
        <v>92189</v>
      </c>
      <c r="L533" s="265">
        <v>88.6103515625</v>
      </c>
      <c r="M533" s="145">
        <v>322273</v>
      </c>
      <c r="N533" s="250">
        <v>0</v>
      </c>
      <c r="O533" s="145">
        <v>3660</v>
      </c>
      <c r="P533" s="250">
        <v>0</v>
      </c>
      <c r="Q533" s="145">
        <v>3087</v>
      </c>
      <c r="R533" s="250">
        <v>99.935212180110142</v>
      </c>
      <c r="S533" s="145">
        <v>250128</v>
      </c>
      <c r="T533" s="250">
        <v>99.973613509882938</v>
      </c>
      <c r="U533" s="250">
        <v>99.863387978142086</v>
      </c>
      <c r="V533" s="250">
        <v>99.883018434681162</v>
      </c>
      <c r="W533" s="250">
        <v>99.798688666202892</v>
      </c>
      <c r="X533" s="250">
        <v>99.856662811893273</v>
      </c>
      <c r="Y533" s="145">
        <v>1488287</v>
      </c>
      <c r="Z533" s="250">
        <v>99.906469652694668</v>
      </c>
      <c r="AA533" s="145">
        <v>679</v>
      </c>
      <c r="AB533" s="250">
        <v>94.403534609720168</v>
      </c>
      <c r="AC533" s="145">
        <v>3198</v>
      </c>
      <c r="AD533" s="250">
        <v>0.31269543464665417</v>
      </c>
      <c r="AE533" s="145">
        <v>494</v>
      </c>
      <c r="AF533" s="250">
        <v>99.595141700404852</v>
      </c>
      <c r="AG533" s="145">
        <v>319600</v>
      </c>
      <c r="AH533" s="250">
        <v>0.13673341677096371</v>
      </c>
      <c r="AI533" s="145">
        <v>1278</v>
      </c>
      <c r="AJ533" s="250">
        <v>96.009389671361504</v>
      </c>
      <c r="AK533" s="250">
        <v>3.427917062081129</v>
      </c>
      <c r="AL533" s="250">
        <v>0.27717391304347822</v>
      </c>
      <c r="AM533" s="271"/>
      <c r="AN533" s="271"/>
      <c r="AO533" s="148"/>
      <c r="AP533" s="148"/>
      <c r="AQ533" s="148"/>
      <c r="AR533" s="148"/>
      <c r="AS533" s="148"/>
      <c r="AT533" s="148"/>
      <c r="AU533" s="148"/>
      <c r="AV533" s="148"/>
      <c r="AW533" s="145">
        <v>0</v>
      </c>
      <c r="AX533" s="145">
        <v>0</v>
      </c>
      <c r="AY533" s="145">
        <v>0</v>
      </c>
      <c r="AZ533" s="145">
        <v>0</v>
      </c>
      <c r="BA533" s="145">
        <v>0</v>
      </c>
      <c r="BB533" s="145">
        <v>0</v>
      </c>
      <c r="BC533" s="145">
        <v>1119</v>
      </c>
      <c r="BD533" s="145">
        <v>1672</v>
      </c>
    </row>
    <row r="534" spans="1:56" x14ac:dyDescent="0.25">
      <c r="A534" s="9">
        <v>41882</v>
      </c>
      <c r="B534" s="149" t="s">
        <v>75</v>
      </c>
      <c r="C534" s="149" t="s">
        <v>86</v>
      </c>
      <c r="D534" s="150" t="s">
        <v>118</v>
      </c>
      <c r="E534" s="153">
        <v>39</v>
      </c>
      <c r="F534" s="153">
        <v>181</v>
      </c>
      <c r="G534" s="264">
        <v>146.04629516601562</v>
      </c>
      <c r="H534" s="264">
        <v>0.24579998850822449</v>
      </c>
      <c r="I534" s="264">
        <v>103857.8515625</v>
      </c>
      <c r="J534" s="92">
        <v>0</v>
      </c>
      <c r="K534" s="153">
        <v>151119</v>
      </c>
      <c r="L534" s="264">
        <v>97.205513000488281</v>
      </c>
      <c r="M534" s="153">
        <v>139544</v>
      </c>
      <c r="N534" s="264">
        <v>1.4332396676763892E-3</v>
      </c>
      <c r="O534" s="153">
        <v>16095</v>
      </c>
      <c r="P534" s="264">
        <v>6.2131094746291637E-3</v>
      </c>
      <c r="Q534" s="153">
        <v>30295</v>
      </c>
      <c r="R534" s="264">
        <v>99.811851501464844</v>
      </c>
      <c r="S534" s="153">
        <v>101356</v>
      </c>
      <c r="T534" s="264">
        <v>99.85003662109375</v>
      </c>
      <c r="U534" s="264">
        <v>99.807395935058594</v>
      </c>
      <c r="V534" s="264">
        <v>99.6954345703125</v>
      </c>
      <c r="W534" s="264">
        <v>99.619606018066406</v>
      </c>
      <c r="X534" s="264">
        <v>99.545928955078125</v>
      </c>
      <c r="Y534" s="153">
        <v>190684</v>
      </c>
      <c r="Z534" s="264">
        <v>99.940742492675781</v>
      </c>
      <c r="AA534" s="153">
        <v>36880</v>
      </c>
      <c r="AB534" s="264">
        <v>99.793930053710938</v>
      </c>
      <c r="AC534" s="153">
        <v>16092</v>
      </c>
      <c r="AD534" s="264">
        <v>0.34799900650978088</v>
      </c>
      <c r="AE534" s="153">
        <v>1500</v>
      </c>
      <c r="AF534" s="264">
        <v>97.733329772949219</v>
      </c>
      <c r="AG534" s="153">
        <v>139962</v>
      </c>
      <c r="AH534" s="264">
        <v>0.16790272295475006</v>
      </c>
      <c r="AI534" s="153">
        <v>5282</v>
      </c>
      <c r="AJ534" s="264">
        <v>96.062095642089844</v>
      </c>
      <c r="AK534" s="264">
        <v>1.851481556892395</v>
      </c>
      <c r="AL534" s="264">
        <v>6.1424292623996735E-2</v>
      </c>
      <c r="AM534" s="264">
        <v>0</v>
      </c>
      <c r="AN534" s="264">
        <v>0</v>
      </c>
      <c r="AO534" s="92">
        <v>0</v>
      </c>
      <c r="AP534" s="92">
        <v>0</v>
      </c>
      <c r="AQ534" s="92">
        <v>0</v>
      </c>
      <c r="AR534" s="92">
        <v>0</v>
      </c>
      <c r="AS534" s="92">
        <v>0</v>
      </c>
      <c r="AT534" s="92">
        <v>0</v>
      </c>
      <c r="AU534" s="92">
        <v>0</v>
      </c>
      <c r="AV534" s="92">
        <v>0</v>
      </c>
      <c r="AW534" s="93">
        <v>0</v>
      </c>
      <c r="AX534" s="93">
        <v>0</v>
      </c>
      <c r="AY534" s="93">
        <v>7</v>
      </c>
      <c r="AZ534" s="93">
        <v>6</v>
      </c>
      <c r="BA534" s="93">
        <v>0</v>
      </c>
      <c r="BB534" s="93">
        <v>0</v>
      </c>
      <c r="BC534" s="153">
        <v>17</v>
      </c>
      <c r="BD534" s="153">
        <v>177</v>
      </c>
    </row>
    <row r="535" spans="1:56" x14ac:dyDescent="0.25">
      <c r="A535" s="9">
        <v>41882</v>
      </c>
      <c r="B535" s="149" t="s">
        <v>76</v>
      </c>
      <c r="C535" s="149" t="s">
        <v>86</v>
      </c>
      <c r="D535" s="150" t="s">
        <v>119</v>
      </c>
      <c r="E535" s="153">
        <v>52</v>
      </c>
      <c r="F535" s="153">
        <v>168</v>
      </c>
      <c r="G535" s="264">
        <v>56.166599273681641</v>
      </c>
      <c r="H535" s="264">
        <v>0.36250001192092896</v>
      </c>
      <c r="I535" s="264">
        <v>93548.6484375</v>
      </c>
      <c r="J535" s="92">
        <v>0</v>
      </c>
      <c r="K535" s="153">
        <v>60836</v>
      </c>
      <c r="L535" s="264">
        <v>83.248405456542969</v>
      </c>
      <c r="M535" s="153">
        <v>81648</v>
      </c>
      <c r="N535" s="264">
        <v>0</v>
      </c>
      <c r="O535" s="153">
        <v>4311</v>
      </c>
      <c r="P535" s="264">
        <v>0</v>
      </c>
      <c r="Q535" s="153">
        <v>10164</v>
      </c>
      <c r="R535" s="264">
        <v>99.9508056640625</v>
      </c>
      <c r="S535" s="153">
        <v>59027</v>
      </c>
      <c r="T535" s="264">
        <v>99.961036682128906</v>
      </c>
      <c r="U535" s="264">
        <v>99.768035888671875</v>
      </c>
      <c r="V535" s="264">
        <v>99.822410583496094</v>
      </c>
      <c r="W535" s="264">
        <v>99.718955993652344</v>
      </c>
      <c r="X535" s="264">
        <v>99.783515930175781</v>
      </c>
      <c r="Y535" s="153">
        <v>82557</v>
      </c>
      <c r="Z535" s="264">
        <v>99.910362243652344</v>
      </c>
      <c r="AA535" s="153">
        <v>16001</v>
      </c>
      <c r="AB535" s="264">
        <v>99.937507629394531</v>
      </c>
      <c r="AC535" s="153">
        <v>4339</v>
      </c>
      <c r="AD535" s="264">
        <v>0.23046785593032837</v>
      </c>
      <c r="AE535" s="153">
        <v>80</v>
      </c>
      <c r="AF535" s="264">
        <v>97.5</v>
      </c>
      <c r="AG535" s="153">
        <v>81932</v>
      </c>
      <c r="AH535" s="264">
        <v>0.12205243110656738</v>
      </c>
      <c r="AI535" s="153">
        <v>754</v>
      </c>
      <c r="AJ535" s="264">
        <v>94.031829833984375</v>
      </c>
      <c r="AK535" s="264">
        <v>1.8540940284729004</v>
      </c>
      <c r="AL535" s="264">
        <v>6.4108319580554962E-2</v>
      </c>
      <c r="AM535" s="264">
        <v>0</v>
      </c>
      <c r="AN535" s="264">
        <v>0</v>
      </c>
      <c r="AO535" s="92">
        <v>0</v>
      </c>
      <c r="AP535" s="92">
        <v>0</v>
      </c>
      <c r="AQ535" s="92">
        <v>0</v>
      </c>
      <c r="AR535" s="92">
        <v>0</v>
      </c>
      <c r="AS535" s="92">
        <v>0</v>
      </c>
      <c r="AT535" s="92">
        <v>0</v>
      </c>
      <c r="AU535" s="92">
        <v>0</v>
      </c>
      <c r="AV535" s="92">
        <v>0</v>
      </c>
      <c r="AW535" s="93">
        <v>0</v>
      </c>
      <c r="AX535" s="93">
        <v>0</v>
      </c>
      <c r="AY535" s="93">
        <v>0</v>
      </c>
      <c r="AZ535" s="93">
        <v>0</v>
      </c>
      <c r="BA535" s="93">
        <v>0</v>
      </c>
      <c r="BB535" s="93">
        <v>0</v>
      </c>
      <c r="BC535" s="153">
        <v>18</v>
      </c>
      <c r="BD535" s="153">
        <v>166</v>
      </c>
    </row>
    <row r="536" spans="1:56" x14ac:dyDescent="0.25">
      <c r="A536" s="9">
        <v>41882</v>
      </c>
      <c r="B536" s="149" t="s">
        <v>77</v>
      </c>
      <c r="C536" s="149" t="s">
        <v>86</v>
      </c>
      <c r="D536" s="150" t="s">
        <v>118</v>
      </c>
      <c r="E536" s="153">
        <v>65</v>
      </c>
      <c r="F536" s="153">
        <v>350</v>
      </c>
      <c r="G536" s="264">
        <v>92.442214965820313</v>
      </c>
      <c r="H536" s="264">
        <v>0.19979998469352722</v>
      </c>
      <c r="I536" s="264">
        <v>154913.90625</v>
      </c>
      <c r="J536" s="92">
        <v>0</v>
      </c>
      <c r="K536" s="153">
        <v>103364</v>
      </c>
      <c r="L536" s="264">
        <v>97.001853942871094</v>
      </c>
      <c r="M536" s="153">
        <v>136190</v>
      </c>
      <c r="N536" s="264">
        <v>0</v>
      </c>
      <c r="O536" s="153">
        <v>7696</v>
      </c>
      <c r="P536" s="264">
        <v>0</v>
      </c>
      <c r="Q536" s="153">
        <v>18999</v>
      </c>
      <c r="R536" s="264">
        <v>99.984207153320313</v>
      </c>
      <c r="S536" s="153">
        <v>88930</v>
      </c>
      <c r="T536" s="264">
        <v>99.971885681152344</v>
      </c>
      <c r="U536" s="264">
        <v>99.935028076171875</v>
      </c>
      <c r="V536" s="264">
        <v>99.920700073242188</v>
      </c>
      <c r="W536" s="264">
        <v>99.919242858886719</v>
      </c>
      <c r="X536" s="264">
        <v>99.892608642578125</v>
      </c>
      <c r="Y536" s="153">
        <v>173852</v>
      </c>
      <c r="Z536" s="264">
        <v>99.891860961914062</v>
      </c>
      <c r="AA536" s="153">
        <v>35704</v>
      </c>
      <c r="AB536" s="264">
        <v>99.854354858398438</v>
      </c>
      <c r="AC536" s="153">
        <v>7717</v>
      </c>
      <c r="AD536" s="264">
        <v>0.16845925152301788</v>
      </c>
      <c r="AE536" s="153">
        <v>385</v>
      </c>
      <c r="AF536" s="264">
        <v>98.181816101074219</v>
      </c>
      <c r="AG536" s="153">
        <v>136775</v>
      </c>
      <c r="AH536" s="264">
        <v>0.11332480609416962</v>
      </c>
      <c r="AI536" s="153">
        <v>879</v>
      </c>
      <c r="AJ536" s="264">
        <v>94.53924560546875</v>
      </c>
      <c r="AK536" s="264">
        <v>1.7369331121444702</v>
      </c>
      <c r="AL536" s="264">
        <v>6.7583151161670685E-2</v>
      </c>
      <c r="AM536" s="264">
        <v>0</v>
      </c>
      <c r="AN536" s="264">
        <v>0</v>
      </c>
      <c r="AO536" s="92">
        <v>0</v>
      </c>
      <c r="AP536" s="92">
        <v>0</v>
      </c>
      <c r="AQ536" s="92">
        <v>0</v>
      </c>
      <c r="AR536" s="92">
        <v>0</v>
      </c>
      <c r="AS536" s="92">
        <v>0</v>
      </c>
      <c r="AT536" s="92">
        <v>0</v>
      </c>
      <c r="AU536" s="92">
        <v>0</v>
      </c>
      <c r="AV536" s="92">
        <v>0</v>
      </c>
      <c r="AW536" s="93">
        <v>0</v>
      </c>
      <c r="AX536" s="93">
        <v>0</v>
      </c>
      <c r="AY536" s="93">
        <v>0</v>
      </c>
      <c r="AZ536" s="93">
        <v>0</v>
      </c>
      <c r="BA536" s="93">
        <v>0</v>
      </c>
      <c r="BB536" s="93">
        <v>0</v>
      </c>
      <c r="BC536" s="153">
        <v>44</v>
      </c>
      <c r="BD536" s="153">
        <v>342</v>
      </c>
    </row>
    <row r="537" spans="1:56" x14ac:dyDescent="0.25">
      <c r="A537" s="9">
        <v>41882</v>
      </c>
      <c r="B537" s="149" t="s">
        <v>124</v>
      </c>
      <c r="C537" s="149" t="s">
        <v>86</v>
      </c>
      <c r="D537" s="150" t="s">
        <v>118</v>
      </c>
      <c r="E537" s="153">
        <v>42</v>
      </c>
      <c r="F537" s="153">
        <v>136</v>
      </c>
      <c r="G537" s="264">
        <v>33.162303924560547</v>
      </c>
      <c r="H537" s="264">
        <v>0.18330000340938568</v>
      </c>
      <c r="I537" s="264">
        <v>56790.76171875</v>
      </c>
      <c r="J537" s="92">
        <v>0</v>
      </c>
      <c r="K537" s="153">
        <v>103364</v>
      </c>
      <c r="L537" s="264">
        <v>97.001853942871094</v>
      </c>
      <c r="M537" s="153">
        <v>69619</v>
      </c>
      <c r="N537" s="264">
        <v>0</v>
      </c>
      <c r="O537" s="153">
        <v>3067</v>
      </c>
      <c r="P537" s="264">
        <v>0</v>
      </c>
      <c r="Q537" s="153">
        <v>6496</v>
      </c>
      <c r="R537" s="264">
        <v>99.953819274902344</v>
      </c>
      <c r="S537" s="153">
        <v>47527</v>
      </c>
      <c r="T537" s="264">
        <v>99.951606750488281</v>
      </c>
      <c r="U537" s="264">
        <v>99.83697509765625</v>
      </c>
      <c r="V537" s="264">
        <v>99.831939697265625</v>
      </c>
      <c r="W537" s="264">
        <v>99.790870666503906</v>
      </c>
      <c r="X537" s="264">
        <v>99.78363037109375</v>
      </c>
      <c r="Y537" s="153">
        <v>86476</v>
      </c>
      <c r="Z537" s="264">
        <v>99.861236572265625</v>
      </c>
      <c r="AA537" s="153">
        <v>16373</v>
      </c>
      <c r="AB537" s="264">
        <v>99.883956909179687</v>
      </c>
      <c r="AC537" s="153">
        <v>3011</v>
      </c>
      <c r="AD537" s="264">
        <v>0.26569247245788574</v>
      </c>
      <c r="AE537" s="153">
        <v>222</v>
      </c>
      <c r="AF537" s="264">
        <v>98.648651123046875</v>
      </c>
      <c r="AG537" s="153">
        <v>69085</v>
      </c>
      <c r="AH537" s="264">
        <v>0.18238401412963867</v>
      </c>
      <c r="AI537" s="153">
        <v>1078</v>
      </c>
      <c r="AJ537" s="264">
        <v>94.155845642089844</v>
      </c>
      <c r="AK537" s="264">
        <v>1.6838105916976929</v>
      </c>
      <c r="AL537" s="264">
        <v>5.382058396935463E-2</v>
      </c>
      <c r="AM537" s="264">
        <v>0</v>
      </c>
      <c r="AN537" s="264">
        <v>0</v>
      </c>
      <c r="AO537" s="92">
        <v>0</v>
      </c>
      <c r="AP537" s="92">
        <v>0</v>
      </c>
      <c r="AQ537" s="92">
        <v>0</v>
      </c>
      <c r="AR537" s="92">
        <v>0</v>
      </c>
      <c r="AS537" s="92">
        <v>0</v>
      </c>
      <c r="AT537" s="92">
        <v>0</v>
      </c>
      <c r="AU537" s="92">
        <v>0</v>
      </c>
      <c r="AV537" s="92">
        <v>0</v>
      </c>
      <c r="AW537" s="93">
        <v>0</v>
      </c>
      <c r="AX537" s="93">
        <v>0</v>
      </c>
      <c r="AY537" s="93">
        <v>0</v>
      </c>
      <c r="AZ537" s="93">
        <v>0</v>
      </c>
      <c r="BA537" s="93">
        <v>0</v>
      </c>
      <c r="BB537" s="93">
        <v>0</v>
      </c>
      <c r="BC537" s="153">
        <v>23</v>
      </c>
      <c r="BD537" s="153">
        <v>135</v>
      </c>
    </row>
    <row r="538" spans="1:56" x14ac:dyDescent="0.25">
      <c r="A538" s="9">
        <v>41882</v>
      </c>
      <c r="B538" s="149" t="s">
        <v>78</v>
      </c>
      <c r="C538" s="149" t="s">
        <v>86</v>
      </c>
      <c r="D538" s="150" t="s">
        <v>118</v>
      </c>
      <c r="E538" s="153">
        <v>33</v>
      </c>
      <c r="F538" s="153">
        <v>104</v>
      </c>
      <c r="G538" s="264">
        <v>60.995914459228516</v>
      </c>
      <c r="H538" s="264">
        <v>0.19169999659061432</v>
      </c>
      <c r="I538" s="264">
        <v>57042.296875</v>
      </c>
      <c r="J538" s="92">
        <v>0</v>
      </c>
      <c r="K538" s="153">
        <v>65364</v>
      </c>
      <c r="L538" s="264">
        <v>101.6507568359375</v>
      </c>
      <c r="M538" s="153">
        <v>65976</v>
      </c>
      <c r="N538" s="264">
        <v>0</v>
      </c>
      <c r="O538" s="153">
        <v>5663</v>
      </c>
      <c r="P538" s="264">
        <v>0</v>
      </c>
      <c r="Q538" s="153">
        <v>9022</v>
      </c>
      <c r="R538" s="264">
        <v>99.911331176757813</v>
      </c>
      <c r="S538" s="153">
        <v>46263</v>
      </c>
      <c r="T538" s="264">
        <v>99.928665161132813</v>
      </c>
      <c r="U538" s="264">
        <v>99.752784729003906</v>
      </c>
      <c r="V538" s="264">
        <v>99.839332580566406</v>
      </c>
      <c r="W538" s="264">
        <v>99.664337158203125</v>
      </c>
      <c r="X538" s="264">
        <v>99.768112182617188</v>
      </c>
      <c r="Y538" s="153">
        <v>81322</v>
      </c>
      <c r="Z538" s="264">
        <v>99.905311584472656</v>
      </c>
      <c r="AA538" s="153">
        <v>14406</v>
      </c>
      <c r="AB538" s="264">
        <v>99.833404541015625</v>
      </c>
      <c r="AC538" s="153">
        <v>5650</v>
      </c>
      <c r="AD538" s="264">
        <v>0.33628317713737488</v>
      </c>
      <c r="AE538" s="153">
        <v>418</v>
      </c>
      <c r="AF538" s="264">
        <v>98.803825378417969</v>
      </c>
      <c r="AG538" s="153">
        <v>66392</v>
      </c>
      <c r="AH538" s="264">
        <v>0.19731293618679047</v>
      </c>
      <c r="AI538" s="153">
        <v>742</v>
      </c>
      <c r="AJ538" s="264">
        <v>94.878707885742187</v>
      </c>
      <c r="AK538" s="264">
        <v>1.7713115215301514</v>
      </c>
      <c r="AL538" s="264">
        <v>5.6940395385026932E-2</v>
      </c>
      <c r="AM538" s="264">
        <v>0</v>
      </c>
      <c r="AN538" s="264">
        <v>0</v>
      </c>
      <c r="AO538" s="92">
        <v>0</v>
      </c>
      <c r="AP538" s="92">
        <v>0</v>
      </c>
      <c r="AQ538" s="92">
        <v>0</v>
      </c>
      <c r="AR538" s="92">
        <v>0</v>
      </c>
      <c r="AS538" s="92">
        <v>0</v>
      </c>
      <c r="AT538" s="92">
        <v>0</v>
      </c>
      <c r="AU538" s="92">
        <v>0</v>
      </c>
      <c r="AV538" s="92">
        <v>0</v>
      </c>
      <c r="AW538" s="93">
        <v>0</v>
      </c>
      <c r="AX538" s="93">
        <v>0</v>
      </c>
      <c r="AY538" s="93">
        <v>2</v>
      </c>
      <c r="AZ538" s="93">
        <v>1</v>
      </c>
      <c r="BA538" s="93">
        <v>0</v>
      </c>
      <c r="BB538" s="93">
        <v>0</v>
      </c>
      <c r="BC538" s="153">
        <v>12</v>
      </c>
      <c r="BD538" s="153">
        <v>104</v>
      </c>
    </row>
    <row r="539" spans="1:56" x14ac:dyDescent="0.25">
      <c r="A539" s="9">
        <v>41882</v>
      </c>
      <c r="B539" s="149" t="s">
        <v>79</v>
      </c>
      <c r="C539" s="149" t="s">
        <v>86</v>
      </c>
      <c r="D539" s="150" t="s">
        <v>119</v>
      </c>
      <c r="E539" s="153">
        <v>77</v>
      </c>
      <c r="F539" s="153">
        <v>261</v>
      </c>
      <c r="G539" s="264">
        <v>66.032302856445313</v>
      </c>
      <c r="H539" s="264">
        <v>0.46250003576278687</v>
      </c>
      <c r="I539" s="264">
        <v>152790.34375</v>
      </c>
      <c r="J539" s="92">
        <v>0</v>
      </c>
      <c r="K539" s="153">
        <v>61356</v>
      </c>
      <c r="L539" s="264">
        <v>89.987937927246094</v>
      </c>
      <c r="M539" s="153">
        <v>153523</v>
      </c>
      <c r="N539" s="264">
        <v>0</v>
      </c>
      <c r="O539" s="153">
        <v>4550</v>
      </c>
      <c r="P539" s="264">
        <v>0</v>
      </c>
      <c r="Q539" s="153">
        <v>12677</v>
      </c>
      <c r="R539" s="264">
        <v>99.787017822265625</v>
      </c>
      <c r="S539" s="153">
        <v>98241</v>
      </c>
      <c r="T539" s="264">
        <v>99.890068054199219</v>
      </c>
      <c r="U539" s="264">
        <v>99.75823974609375</v>
      </c>
      <c r="V539" s="264">
        <v>99.737495422363281</v>
      </c>
      <c r="W539" s="264">
        <v>99.545768737792969</v>
      </c>
      <c r="X539" s="264">
        <v>99.627853393554688</v>
      </c>
      <c r="Y539" s="153">
        <v>176624</v>
      </c>
      <c r="Z539" s="264">
        <v>99.904319763183594</v>
      </c>
      <c r="AA539" s="153">
        <v>34262</v>
      </c>
      <c r="AB539" s="264">
        <v>99.865737915039063</v>
      </c>
      <c r="AC539" s="153">
        <v>4577</v>
      </c>
      <c r="AD539" s="264">
        <v>0.32772558927536011</v>
      </c>
      <c r="AE539" s="153">
        <v>268</v>
      </c>
      <c r="AF539" s="264">
        <v>97.3880615234375</v>
      </c>
      <c r="AG539" s="153">
        <v>153538</v>
      </c>
      <c r="AH539" s="264">
        <v>0.12309656292200089</v>
      </c>
      <c r="AI539" s="153">
        <v>1277</v>
      </c>
      <c r="AJ539" s="264">
        <v>97.102584838867188</v>
      </c>
      <c r="AK539" s="264">
        <v>1.4983406066894531</v>
      </c>
      <c r="AL539" s="264">
        <v>6.1754781752824783E-2</v>
      </c>
      <c r="AM539" s="264">
        <v>0</v>
      </c>
      <c r="AN539" s="264">
        <v>0</v>
      </c>
      <c r="AO539" s="92">
        <v>0</v>
      </c>
      <c r="AP539" s="92">
        <v>0</v>
      </c>
      <c r="AQ539" s="92">
        <v>0</v>
      </c>
      <c r="AR539" s="92">
        <v>0</v>
      </c>
      <c r="AS539" s="92">
        <v>0</v>
      </c>
      <c r="AT539" s="92">
        <v>0</v>
      </c>
      <c r="AU539" s="92">
        <v>0</v>
      </c>
      <c r="AV539" s="92">
        <v>0</v>
      </c>
      <c r="AW539" s="93">
        <v>0</v>
      </c>
      <c r="AX539" s="93">
        <v>0</v>
      </c>
      <c r="AY539" s="93">
        <v>1</v>
      </c>
      <c r="AZ539" s="93">
        <v>0</v>
      </c>
      <c r="BA539" s="93">
        <v>0</v>
      </c>
      <c r="BB539" s="93">
        <v>0</v>
      </c>
      <c r="BC539" s="153">
        <v>38</v>
      </c>
      <c r="BD539" s="153">
        <v>261</v>
      </c>
    </row>
    <row r="540" spans="1:56" x14ac:dyDescent="0.25">
      <c r="A540" s="9">
        <v>41882</v>
      </c>
      <c r="B540" s="149" t="s">
        <v>80</v>
      </c>
      <c r="C540" s="149" t="s">
        <v>86</v>
      </c>
      <c r="D540" s="150" t="s">
        <v>119</v>
      </c>
      <c r="E540" s="153">
        <v>57</v>
      </c>
      <c r="F540" s="153">
        <v>179</v>
      </c>
      <c r="G540" s="264">
        <v>40.200092315673828</v>
      </c>
      <c r="H540" s="264">
        <v>0.43760001659393311</v>
      </c>
      <c r="I540" s="264">
        <v>97257.46875</v>
      </c>
      <c r="J540" s="92">
        <v>0</v>
      </c>
      <c r="K540" s="153">
        <v>41419</v>
      </c>
      <c r="L540" s="264">
        <v>86.363746643066406</v>
      </c>
      <c r="M540" s="153">
        <v>92760</v>
      </c>
      <c r="N540" s="264">
        <v>0</v>
      </c>
      <c r="O540" s="153">
        <v>3101</v>
      </c>
      <c r="P540" s="264">
        <v>0</v>
      </c>
      <c r="Q540" s="153">
        <v>7472</v>
      </c>
      <c r="R540" s="264">
        <v>99.933082580566406</v>
      </c>
      <c r="S540" s="153">
        <v>55956</v>
      </c>
      <c r="T540" s="264">
        <v>99.946388244628906</v>
      </c>
      <c r="U540" s="264">
        <v>99.90325927734375</v>
      </c>
      <c r="V540" s="264">
        <v>99.867401123046875</v>
      </c>
      <c r="W540" s="264">
        <v>99.836402893066406</v>
      </c>
      <c r="X540" s="264">
        <v>99.813858032226562</v>
      </c>
      <c r="Y540" s="153">
        <v>89001</v>
      </c>
      <c r="Z540" s="264">
        <v>99.912361145019531</v>
      </c>
      <c r="AA540" s="153">
        <v>18768</v>
      </c>
      <c r="AB540" s="264">
        <v>99.909423828125</v>
      </c>
      <c r="AC540" s="153">
        <v>3103</v>
      </c>
      <c r="AD540" s="264">
        <v>0.12890750169754028</v>
      </c>
      <c r="AE540" s="153">
        <v>166</v>
      </c>
      <c r="AF540" s="264">
        <v>97.590362548828125</v>
      </c>
      <c r="AG540" s="153">
        <v>92609</v>
      </c>
      <c r="AH540" s="264">
        <v>0.12741741538047791</v>
      </c>
      <c r="AI540" s="153">
        <v>713</v>
      </c>
      <c r="AJ540" s="264">
        <v>95.371665954589844</v>
      </c>
      <c r="AK540" s="264">
        <v>1.7110341787338257</v>
      </c>
      <c r="AL540" s="264">
        <v>7.1397207677364349E-2</v>
      </c>
      <c r="AM540" s="264">
        <v>0</v>
      </c>
      <c r="AN540" s="264">
        <v>0</v>
      </c>
      <c r="AO540" s="92">
        <v>0</v>
      </c>
      <c r="AP540" s="92">
        <v>0</v>
      </c>
      <c r="AQ540" s="92">
        <v>0</v>
      </c>
      <c r="AR540" s="92">
        <v>0</v>
      </c>
      <c r="AS540" s="92">
        <v>0</v>
      </c>
      <c r="AT540" s="92">
        <v>0</v>
      </c>
      <c r="AU540" s="92">
        <v>0</v>
      </c>
      <c r="AV540" s="92">
        <v>0</v>
      </c>
      <c r="AW540" s="93">
        <v>0</v>
      </c>
      <c r="AX540" s="93">
        <v>0</v>
      </c>
      <c r="AY540" s="93">
        <v>0</v>
      </c>
      <c r="AZ540" s="93">
        <v>0</v>
      </c>
      <c r="BA540" s="93">
        <v>0</v>
      </c>
      <c r="BB540" s="93">
        <v>0</v>
      </c>
      <c r="BC540" s="153">
        <v>16</v>
      </c>
      <c r="BD540" s="153">
        <v>173</v>
      </c>
    </row>
    <row r="541" spans="1:56" x14ac:dyDescent="0.25">
      <c r="A541" s="9">
        <v>41882</v>
      </c>
      <c r="B541" s="149" t="s">
        <v>81</v>
      </c>
      <c r="C541" s="149" t="s">
        <v>86</v>
      </c>
      <c r="D541" s="150" t="s">
        <v>119</v>
      </c>
      <c r="E541" s="153">
        <v>40</v>
      </c>
      <c r="F541" s="153">
        <v>134</v>
      </c>
      <c r="G541" s="264">
        <v>38.441913604736328</v>
      </c>
      <c r="H541" s="264">
        <v>5.000000074505806E-2</v>
      </c>
      <c r="I541" s="264">
        <v>96970.625</v>
      </c>
      <c r="J541" s="92">
        <v>0</v>
      </c>
      <c r="K541" s="153">
        <v>92267</v>
      </c>
      <c r="L541" s="264">
        <v>87.724754333496094</v>
      </c>
      <c r="M541" s="153">
        <v>62937</v>
      </c>
      <c r="N541" s="264">
        <v>0</v>
      </c>
      <c r="O541" s="153">
        <v>3000</v>
      </c>
      <c r="P541" s="264">
        <v>0</v>
      </c>
      <c r="Q541" s="153">
        <v>5613</v>
      </c>
      <c r="R541" s="264">
        <v>99.964370727539063</v>
      </c>
      <c r="S541" s="153">
        <v>44045</v>
      </c>
      <c r="T541" s="264">
        <v>99.947784423828125</v>
      </c>
      <c r="U541" s="264">
        <v>99.833335876464844</v>
      </c>
      <c r="V541" s="264">
        <v>99.793441772460938</v>
      </c>
      <c r="W541" s="264">
        <v>99.797767639160156</v>
      </c>
      <c r="X541" s="264">
        <v>99.7413330078125</v>
      </c>
      <c r="Y541" s="153">
        <v>92950</v>
      </c>
      <c r="Z541" s="264">
        <v>99.908554077148438</v>
      </c>
      <c r="AA541" s="153">
        <v>21646</v>
      </c>
      <c r="AB541" s="264">
        <v>99.829071044921875</v>
      </c>
      <c r="AC541" s="153">
        <v>2979</v>
      </c>
      <c r="AD541" s="264">
        <v>0.16784155368804932</v>
      </c>
      <c r="AE541" s="153">
        <v>223</v>
      </c>
      <c r="AF541" s="264">
        <v>99.551567077636719</v>
      </c>
      <c r="AG541" s="153">
        <v>63140</v>
      </c>
      <c r="AH541" s="264">
        <v>0.15045928955078125</v>
      </c>
      <c r="AI541" s="153">
        <v>960</v>
      </c>
      <c r="AJ541" s="264">
        <v>96.5625</v>
      </c>
      <c r="AK541" s="264">
        <v>1.3022158145904541</v>
      </c>
      <c r="AL541" s="264">
        <v>7.0720888674259186E-2</v>
      </c>
      <c r="AM541" s="264">
        <v>0</v>
      </c>
      <c r="AN541" s="264">
        <v>0</v>
      </c>
      <c r="AO541" s="92">
        <v>0</v>
      </c>
      <c r="AP541" s="92">
        <v>0</v>
      </c>
      <c r="AQ541" s="92">
        <v>0</v>
      </c>
      <c r="AR541" s="92">
        <v>0</v>
      </c>
      <c r="AS541" s="92">
        <v>0</v>
      </c>
      <c r="AT541" s="92">
        <v>0</v>
      </c>
      <c r="AU541" s="92">
        <v>0</v>
      </c>
      <c r="AV541" s="92">
        <v>0</v>
      </c>
      <c r="AW541" s="93">
        <v>0</v>
      </c>
      <c r="AX541" s="93">
        <v>0</v>
      </c>
      <c r="AY541" s="93">
        <v>0</v>
      </c>
      <c r="AZ541" s="93">
        <v>0</v>
      </c>
      <c r="BA541" s="93">
        <v>0</v>
      </c>
      <c r="BB541" s="93">
        <v>0</v>
      </c>
      <c r="BC541" s="153">
        <v>16</v>
      </c>
      <c r="BD541" s="153">
        <v>131</v>
      </c>
    </row>
    <row r="542" spans="1:56" x14ac:dyDescent="0.25">
      <c r="A542" s="9">
        <v>41882</v>
      </c>
      <c r="B542" s="149" t="s">
        <v>125</v>
      </c>
      <c r="C542" s="149" t="s">
        <v>86</v>
      </c>
      <c r="D542" s="150" t="s">
        <v>119</v>
      </c>
      <c r="E542" s="153">
        <v>16</v>
      </c>
      <c r="F542" s="153">
        <v>58</v>
      </c>
      <c r="G542" s="264">
        <v>37.966609954833984</v>
      </c>
      <c r="H542" s="264">
        <v>0.20419999957084656</v>
      </c>
      <c r="I542" s="264">
        <v>40629.8828125</v>
      </c>
      <c r="J542" s="92">
        <v>0</v>
      </c>
      <c r="K542" s="153">
        <v>92267</v>
      </c>
      <c r="L542" s="264">
        <v>87.724754333496094</v>
      </c>
      <c r="M542" s="153">
        <v>48607</v>
      </c>
      <c r="N542" s="264">
        <v>0</v>
      </c>
      <c r="O542" s="153">
        <v>3655</v>
      </c>
      <c r="P542" s="264">
        <v>0</v>
      </c>
      <c r="Q542" s="153">
        <v>6980</v>
      </c>
      <c r="R542" s="264">
        <v>99.914039611816406</v>
      </c>
      <c r="S542" s="153">
        <v>32033</v>
      </c>
      <c r="T542" s="264">
        <v>99.959419250488281</v>
      </c>
      <c r="U542" s="264">
        <v>99.699043273925781</v>
      </c>
      <c r="V542" s="264">
        <v>99.528877258300781</v>
      </c>
      <c r="W542" s="264">
        <v>99.61334228515625</v>
      </c>
      <c r="X542" s="264">
        <v>99.488487243652344</v>
      </c>
      <c r="Y542" s="153">
        <v>53156</v>
      </c>
      <c r="Z542" s="264">
        <v>99.896530151367188</v>
      </c>
      <c r="AA542" s="153">
        <v>10070</v>
      </c>
      <c r="AB542" s="264">
        <v>99.761665344238281</v>
      </c>
      <c r="AC542" s="153">
        <v>3730</v>
      </c>
      <c r="AD542" s="264">
        <v>0.1608579158782959</v>
      </c>
      <c r="AE542" s="153">
        <v>327</v>
      </c>
      <c r="AF542" s="264">
        <v>99.388381958007813</v>
      </c>
      <c r="AG542" s="153">
        <v>47752</v>
      </c>
      <c r="AH542" s="264">
        <v>0.10051935166120529</v>
      </c>
      <c r="AI542" s="153">
        <v>573</v>
      </c>
      <c r="AJ542" s="264">
        <v>94.240837097167969</v>
      </c>
      <c r="AK542" s="264">
        <v>1.7020916938781738</v>
      </c>
      <c r="AL542" s="264">
        <v>6.1546552926301956E-2</v>
      </c>
      <c r="AM542" s="264">
        <v>0</v>
      </c>
      <c r="AN542" s="264">
        <v>0</v>
      </c>
      <c r="AO542" s="92">
        <v>0</v>
      </c>
      <c r="AP542" s="92">
        <v>0</v>
      </c>
      <c r="AQ542" s="92">
        <v>0</v>
      </c>
      <c r="AR542" s="92">
        <v>0</v>
      </c>
      <c r="AS542" s="92">
        <v>0</v>
      </c>
      <c r="AT542" s="92">
        <v>0</v>
      </c>
      <c r="AU542" s="92">
        <v>0</v>
      </c>
      <c r="AV542" s="92">
        <v>0</v>
      </c>
      <c r="AW542" s="93">
        <v>0</v>
      </c>
      <c r="AX542" s="93">
        <v>0</v>
      </c>
      <c r="AY542" s="93">
        <v>0</v>
      </c>
      <c r="AZ542" s="93">
        <v>0</v>
      </c>
      <c r="BA542" s="93">
        <v>0</v>
      </c>
      <c r="BB542" s="93">
        <v>0</v>
      </c>
      <c r="BC542" s="153">
        <v>10</v>
      </c>
      <c r="BD542" s="153">
        <v>57</v>
      </c>
    </row>
    <row r="543" spans="1:56" x14ac:dyDescent="0.25">
      <c r="A543" s="9">
        <v>41882</v>
      </c>
      <c r="B543" s="151" t="s">
        <v>82</v>
      </c>
      <c r="C543" s="151" t="s">
        <v>86</v>
      </c>
      <c r="D543" s="152" t="s">
        <v>120</v>
      </c>
      <c r="E543" s="160">
        <v>51</v>
      </c>
      <c r="F543" s="160">
        <v>165</v>
      </c>
      <c r="G543" s="266">
        <v>42.179508209228516</v>
      </c>
      <c r="H543" s="266">
        <v>7.9199999570846558E-2</v>
      </c>
      <c r="I543" s="266">
        <v>81457.2265625</v>
      </c>
      <c r="J543" s="157">
        <v>0</v>
      </c>
      <c r="K543" s="160">
        <v>45516</v>
      </c>
      <c r="L543" s="266">
        <v>85.565513610839844</v>
      </c>
      <c r="M543" s="160">
        <v>59342</v>
      </c>
      <c r="N543" s="266">
        <v>0</v>
      </c>
      <c r="O543" s="160">
        <v>4519</v>
      </c>
      <c r="P543" s="266">
        <v>2.2128788754343987E-2</v>
      </c>
      <c r="Q543" s="160">
        <v>10622</v>
      </c>
      <c r="R543" s="266">
        <v>99.830543518066406</v>
      </c>
      <c r="S543" s="160">
        <v>40729</v>
      </c>
      <c r="T543" s="266">
        <v>99.744651794433594</v>
      </c>
      <c r="U543" s="266">
        <v>99.80084228515625</v>
      </c>
      <c r="V543" s="266">
        <v>99.876983642578125</v>
      </c>
      <c r="W543" s="266">
        <v>99.631721496582031</v>
      </c>
      <c r="X543" s="266">
        <v>99.6219482421875</v>
      </c>
      <c r="Y543" s="160">
        <v>58682</v>
      </c>
      <c r="Z543" s="266">
        <v>99.916496276855469</v>
      </c>
      <c r="AA543" s="160">
        <v>14114</v>
      </c>
      <c r="AB543" s="266">
        <v>99.808700561523438</v>
      </c>
      <c r="AC543" s="160">
        <v>4560</v>
      </c>
      <c r="AD543" s="266">
        <v>0.50438594818115234</v>
      </c>
      <c r="AE543" s="160">
        <v>455</v>
      </c>
      <c r="AF543" s="266">
        <v>100</v>
      </c>
      <c r="AG543" s="160">
        <v>59654</v>
      </c>
      <c r="AH543" s="266">
        <v>0.37549871206283569</v>
      </c>
      <c r="AI543" s="160">
        <v>683</v>
      </c>
      <c r="AJ543" s="266">
        <v>91.068817138671875</v>
      </c>
      <c r="AK543" s="266">
        <v>1.6447498798370361</v>
      </c>
      <c r="AL543" s="266">
        <v>5.9083014726638794E-2</v>
      </c>
      <c r="AM543" s="266">
        <v>0</v>
      </c>
      <c r="AN543" s="266">
        <v>0</v>
      </c>
      <c r="AO543" s="157">
        <v>0</v>
      </c>
      <c r="AP543" s="157">
        <v>0</v>
      </c>
      <c r="AQ543" s="157">
        <v>0</v>
      </c>
      <c r="AR543" s="157">
        <v>0</v>
      </c>
      <c r="AS543" s="157">
        <v>0</v>
      </c>
      <c r="AT543" s="157">
        <v>0</v>
      </c>
      <c r="AU543" s="157">
        <v>0</v>
      </c>
      <c r="AV543" s="157">
        <v>0</v>
      </c>
      <c r="AW543" s="159">
        <v>0</v>
      </c>
      <c r="AX543" s="159">
        <v>0</v>
      </c>
      <c r="AY543" s="159">
        <v>1</v>
      </c>
      <c r="AZ543" s="159">
        <v>2</v>
      </c>
      <c r="BA543" s="159">
        <v>0</v>
      </c>
      <c r="BB543" s="159">
        <v>0</v>
      </c>
      <c r="BC543" s="160">
        <v>23</v>
      </c>
      <c r="BD543" s="160">
        <v>161</v>
      </c>
    </row>
    <row r="544" spans="1:56" x14ac:dyDescent="0.25">
      <c r="A544" s="9">
        <v>41882</v>
      </c>
      <c r="B544" s="151" t="s">
        <v>83</v>
      </c>
      <c r="C544" s="151" t="s">
        <v>86</v>
      </c>
      <c r="D544" s="152" t="s">
        <v>120</v>
      </c>
      <c r="E544" s="160">
        <v>46</v>
      </c>
      <c r="F544" s="160">
        <v>140</v>
      </c>
      <c r="G544" s="266">
        <v>21.41230583190918</v>
      </c>
      <c r="H544" s="266">
        <v>0.30410000681877136</v>
      </c>
      <c r="I544" s="266">
        <v>81423.5859375</v>
      </c>
      <c r="J544" s="157">
        <v>0</v>
      </c>
      <c r="K544" s="160">
        <v>23689</v>
      </c>
      <c r="L544" s="266">
        <v>75.013717651367188</v>
      </c>
      <c r="M544" s="160">
        <v>153570</v>
      </c>
      <c r="N544" s="266">
        <v>0</v>
      </c>
      <c r="O544" s="160">
        <v>3938</v>
      </c>
      <c r="P544" s="266">
        <v>0</v>
      </c>
      <c r="Q544" s="160">
        <v>4851</v>
      </c>
      <c r="R544" s="266">
        <v>99.938156127929688</v>
      </c>
      <c r="S544" s="160">
        <v>24647</v>
      </c>
      <c r="T544" s="266">
        <v>99.918853759765625</v>
      </c>
      <c r="U544" s="266">
        <v>99.867286682128906</v>
      </c>
      <c r="V544" s="266">
        <v>99.777435302734375</v>
      </c>
      <c r="W544" s="266">
        <v>99.805526733398438</v>
      </c>
      <c r="X544" s="266">
        <v>99.69647216796875</v>
      </c>
      <c r="Y544" s="160">
        <v>49962</v>
      </c>
      <c r="Z544" s="266">
        <v>99.937950134277344</v>
      </c>
      <c r="AA544" s="160">
        <v>13576</v>
      </c>
      <c r="AB544" s="266">
        <v>99.874778747558594</v>
      </c>
      <c r="AC544" s="160">
        <v>1505</v>
      </c>
      <c r="AD544" s="266">
        <v>0.39867109060287476</v>
      </c>
      <c r="AE544" s="160">
        <v>145</v>
      </c>
      <c r="AF544" s="266">
        <v>93.793106079101563</v>
      </c>
      <c r="AG544" s="160">
        <v>37432</v>
      </c>
      <c r="AH544" s="266">
        <v>0.28852319717407227</v>
      </c>
      <c r="AI544" s="160">
        <v>338</v>
      </c>
      <c r="AJ544" s="266">
        <v>97.928993225097656</v>
      </c>
      <c r="AK544" s="266">
        <v>1.6788722276687622</v>
      </c>
      <c r="AL544" s="266">
        <v>7.4466444551944733E-2</v>
      </c>
      <c r="AM544" s="266">
        <v>0</v>
      </c>
      <c r="AN544" s="266">
        <v>0</v>
      </c>
      <c r="AO544" s="157">
        <v>0</v>
      </c>
      <c r="AP544" s="157">
        <v>0</v>
      </c>
      <c r="AQ544" s="157">
        <v>0</v>
      </c>
      <c r="AR544" s="157">
        <v>0</v>
      </c>
      <c r="AS544" s="157">
        <v>0</v>
      </c>
      <c r="AT544" s="157">
        <v>0</v>
      </c>
      <c r="AU544" s="157">
        <v>0</v>
      </c>
      <c r="AV544" s="157">
        <v>0</v>
      </c>
      <c r="AW544" s="159">
        <v>0</v>
      </c>
      <c r="AX544" s="159">
        <v>0</v>
      </c>
      <c r="AY544" s="159">
        <v>0</v>
      </c>
      <c r="AZ544" s="159">
        <v>0</v>
      </c>
      <c r="BA544" s="159">
        <v>0</v>
      </c>
      <c r="BB544" s="159">
        <v>0</v>
      </c>
      <c r="BC544" s="160">
        <v>21</v>
      </c>
      <c r="BD544" s="160">
        <v>136</v>
      </c>
    </row>
    <row r="545" spans="1:56" x14ac:dyDescent="0.25">
      <c r="A545" s="9">
        <v>41882</v>
      </c>
      <c r="B545" s="117" t="s">
        <v>85</v>
      </c>
      <c r="C545" s="117" t="s">
        <v>86</v>
      </c>
      <c r="D545" s="121">
        <v>3</v>
      </c>
      <c r="E545" s="89">
        <v>133</v>
      </c>
      <c r="F545" s="89">
        <v>430</v>
      </c>
      <c r="G545" s="263">
        <v>45.517108917236328</v>
      </c>
      <c r="H545" s="263">
        <v>0</v>
      </c>
      <c r="I545" s="263">
        <v>296767.9375</v>
      </c>
      <c r="J545" s="88">
        <v>0</v>
      </c>
      <c r="K545" s="89">
        <v>38940</v>
      </c>
      <c r="L545" s="263">
        <v>113.61838531494141</v>
      </c>
      <c r="M545" s="124">
        <v>149525</v>
      </c>
      <c r="N545" s="248">
        <v>0</v>
      </c>
      <c r="O545" s="124">
        <v>3239</v>
      </c>
      <c r="P545" s="248">
        <v>9.2621177434921265E-2</v>
      </c>
      <c r="Q545" s="124">
        <v>10693</v>
      </c>
      <c r="R545" s="248">
        <v>99.803611755371094</v>
      </c>
      <c r="S545" s="124">
        <v>104508</v>
      </c>
      <c r="T545" s="248">
        <v>99.9052734375</v>
      </c>
      <c r="U545" s="248">
        <v>99.81475830078125</v>
      </c>
      <c r="V545" s="248">
        <v>99.907035827636719</v>
      </c>
      <c r="W545" s="248">
        <v>99.618736267089844</v>
      </c>
      <c r="X545" s="248">
        <v>99.812400817871094</v>
      </c>
      <c r="Y545" s="124">
        <v>292671</v>
      </c>
      <c r="Z545" s="248">
        <v>99.888954162597656</v>
      </c>
      <c r="AA545" s="124">
        <v>66901</v>
      </c>
      <c r="AB545" s="248">
        <v>99.781768798828125</v>
      </c>
      <c r="AC545" s="124">
        <v>3267</v>
      </c>
      <c r="AD545" s="248">
        <v>0.42852771282196045</v>
      </c>
      <c r="AE545" s="124">
        <v>212</v>
      </c>
      <c r="AF545" s="248">
        <v>98.584907531738281</v>
      </c>
      <c r="AG545" s="124">
        <v>150351</v>
      </c>
      <c r="AH545" s="248">
        <v>0.27136501669883728</v>
      </c>
      <c r="AI545" s="124">
        <v>1255</v>
      </c>
      <c r="AJ545" s="248">
        <v>93.147407531738281</v>
      </c>
      <c r="AK545" s="248">
        <v>1.3353209495544434</v>
      </c>
      <c r="AL545" s="248">
        <v>6.7363783717155457E-2</v>
      </c>
      <c r="AM545" s="269">
        <v>0</v>
      </c>
      <c r="AN545" s="269">
        <v>0</v>
      </c>
      <c r="AO545" s="119">
        <v>0</v>
      </c>
      <c r="AP545" s="119">
        <v>0</v>
      </c>
      <c r="AQ545" s="119">
        <v>0</v>
      </c>
      <c r="AR545" s="119">
        <v>0</v>
      </c>
      <c r="AS545" s="119">
        <v>0</v>
      </c>
      <c r="AT545" s="119">
        <v>0</v>
      </c>
      <c r="AU545" s="119">
        <v>0</v>
      </c>
      <c r="AV545" s="119">
        <v>0</v>
      </c>
      <c r="AW545" s="124">
        <v>0</v>
      </c>
      <c r="AX545" s="124">
        <v>0</v>
      </c>
      <c r="AY545" s="124">
        <v>0</v>
      </c>
      <c r="AZ545" s="124">
        <v>0</v>
      </c>
      <c r="BA545" s="124">
        <v>0</v>
      </c>
      <c r="BB545" s="124">
        <v>1</v>
      </c>
      <c r="BC545" s="124">
        <v>77</v>
      </c>
      <c r="BD545" s="124">
        <v>421</v>
      </c>
    </row>
    <row r="546" spans="1:56" x14ac:dyDescent="0.25">
      <c r="A546" s="9">
        <v>41882</v>
      </c>
      <c r="B546" s="118" t="s">
        <v>84</v>
      </c>
      <c r="C546" s="118" t="s">
        <v>87</v>
      </c>
      <c r="D546" s="122">
        <v>2</v>
      </c>
      <c r="E546" s="153">
        <v>194</v>
      </c>
      <c r="F546" s="153">
        <v>581</v>
      </c>
      <c r="G546" s="264">
        <v>55.730000000000068</v>
      </c>
      <c r="H546" s="264">
        <v>0</v>
      </c>
      <c r="I546" s="264">
        <v>541627.34648269985</v>
      </c>
      <c r="J546" s="91">
        <v>65535</v>
      </c>
      <c r="K546" s="153">
        <v>92189</v>
      </c>
      <c r="L546" s="264">
        <v>88.6103515625</v>
      </c>
      <c r="M546" s="133">
        <v>322273</v>
      </c>
      <c r="N546" s="267">
        <v>0</v>
      </c>
      <c r="O546" s="133">
        <v>3660</v>
      </c>
      <c r="P546" s="267">
        <v>0</v>
      </c>
      <c r="Q546" s="133">
        <v>3087</v>
      </c>
      <c r="R546" s="267">
        <v>99.935212180110142</v>
      </c>
      <c r="S546" s="133">
        <v>250128</v>
      </c>
      <c r="T546" s="267">
        <v>99.973613509882938</v>
      </c>
      <c r="U546" s="267">
        <v>99.863387978142086</v>
      </c>
      <c r="V546" s="267">
        <v>99.883018434681162</v>
      </c>
      <c r="W546" s="267">
        <v>99.798688666202892</v>
      </c>
      <c r="X546" s="267">
        <v>99.856662811893273</v>
      </c>
      <c r="Y546" s="133">
        <v>1488287</v>
      </c>
      <c r="Z546" s="267">
        <v>99.906469652694668</v>
      </c>
      <c r="AA546" s="133">
        <v>679</v>
      </c>
      <c r="AB546" s="267">
        <v>94.403534609720168</v>
      </c>
      <c r="AC546" s="133">
        <v>3198</v>
      </c>
      <c r="AD546" s="267">
        <v>0.31269543464665417</v>
      </c>
      <c r="AE546" s="133">
        <v>494</v>
      </c>
      <c r="AF546" s="267">
        <v>99.595141700404852</v>
      </c>
      <c r="AG546" s="133">
        <v>319600</v>
      </c>
      <c r="AH546" s="267">
        <v>0.13673341677096371</v>
      </c>
      <c r="AI546" s="133">
        <v>1278</v>
      </c>
      <c r="AJ546" s="267">
        <v>96.009389671361504</v>
      </c>
      <c r="AK546" s="267">
        <v>3.427917062081129</v>
      </c>
      <c r="AL546" s="267">
        <v>0.27717391304347822</v>
      </c>
      <c r="AM546" s="270">
        <v>0</v>
      </c>
      <c r="AN546" s="270">
        <v>0</v>
      </c>
      <c r="AO546" s="120">
        <v>0</v>
      </c>
      <c r="AP546" s="120">
        <v>0</v>
      </c>
      <c r="AQ546" s="120">
        <v>0</v>
      </c>
      <c r="AR546" s="120">
        <v>0</v>
      </c>
      <c r="AS546" s="120">
        <v>0</v>
      </c>
      <c r="AT546" s="120">
        <v>0</v>
      </c>
      <c r="AU546" s="120">
        <v>0</v>
      </c>
      <c r="AV546" s="120">
        <v>0</v>
      </c>
      <c r="AW546" s="133">
        <v>0</v>
      </c>
      <c r="AX546" s="133">
        <v>0</v>
      </c>
      <c r="AY546" s="133">
        <v>0</v>
      </c>
      <c r="AZ546" s="133">
        <v>0</v>
      </c>
      <c r="BA546" s="133">
        <v>0</v>
      </c>
      <c r="BB546" s="133">
        <v>0</v>
      </c>
      <c r="BC546" s="133">
        <v>1119</v>
      </c>
      <c r="BD546" s="133">
        <v>1672</v>
      </c>
    </row>
    <row r="547" spans="1:56" x14ac:dyDescent="0.25">
      <c r="A547" s="9">
        <v>41881</v>
      </c>
      <c r="B547" s="117" t="s">
        <v>17</v>
      </c>
      <c r="C547" s="117"/>
      <c r="D547" s="121">
        <v>4</v>
      </c>
      <c r="E547" s="89">
        <v>845</v>
      </c>
      <c r="F547" s="89">
        <v>2887</v>
      </c>
      <c r="G547" s="263">
        <v>835.98861541748056</v>
      </c>
      <c r="H547" s="263">
        <v>0.62059997487813234</v>
      </c>
      <c r="I547" s="263">
        <v>1819322.0776385001</v>
      </c>
      <c r="J547" s="88"/>
      <c r="K547" s="89">
        <v>1260289</v>
      </c>
      <c r="L547" s="263">
        <v>93.726597188247297</v>
      </c>
      <c r="M547" s="124">
        <v>1557861</v>
      </c>
      <c r="N547" s="248">
        <v>5.7771520555425289E-4</v>
      </c>
      <c r="O547" s="124">
        <v>79517</v>
      </c>
      <c r="P547" s="248">
        <v>1.2575926788822892E-2</v>
      </c>
      <c r="Q547" s="124">
        <v>151456</v>
      </c>
      <c r="R547" s="248">
        <v>99.884455966113265</v>
      </c>
      <c r="S547" s="124">
        <v>1000418</v>
      </c>
      <c r="T547" s="248">
        <v>99.898442082770686</v>
      </c>
      <c r="U547" s="248">
        <v>99.82529138278926</v>
      </c>
      <c r="V547" s="248">
        <v>99.826282871830301</v>
      </c>
      <c r="W547" s="248">
        <v>99.709949214286382</v>
      </c>
      <c r="X547" s="248">
        <v>99.724901378098224</v>
      </c>
      <c r="Y547" s="124">
        <v>2807912</v>
      </c>
      <c r="Z547" s="248">
        <v>99.909470536318253</v>
      </c>
      <c r="AA547" s="124">
        <v>294142</v>
      </c>
      <c r="AB547" s="248">
        <v>99.826274488906535</v>
      </c>
      <c r="AC547" s="124">
        <v>77249</v>
      </c>
      <c r="AD547" s="248">
        <v>0.29773848151181959</v>
      </c>
      <c r="AE547" s="124">
        <v>5680</v>
      </c>
      <c r="AF547" s="248">
        <v>97.746477634806055</v>
      </c>
      <c r="AG547" s="124">
        <v>1444343</v>
      </c>
      <c r="AH547" s="248">
        <v>0.17862792915486955</v>
      </c>
      <c r="AI547" s="124">
        <v>14985</v>
      </c>
      <c r="AJ547" s="248">
        <v>94.601266331842908</v>
      </c>
      <c r="AK547" s="248">
        <v>1.8070055266230396</v>
      </c>
      <c r="AL547" s="248">
        <v>7.7594098406724432E-2</v>
      </c>
      <c r="AM547" s="269"/>
      <c r="AN547" s="269"/>
      <c r="AO547" s="119"/>
      <c r="AP547" s="119"/>
      <c r="AQ547" s="119"/>
      <c r="AR547" s="119"/>
      <c r="AS547" s="119"/>
      <c r="AT547" s="119"/>
      <c r="AU547" s="119"/>
      <c r="AV547" s="119"/>
      <c r="AW547" s="124">
        <v>0</v>
      </c>
      <c r="AX547" s="124">
        <v>0</v>
      </c>
      <c r="AY547" s="124">
        <v>11</v>
      </c>
      <c r="AZ547" s="124">
        <v>10</v>
      </c>
      <c r="BA547" s="124">
        <v>0</v>
      </c>
      <c r="BB547" s="124">
        <v>2</v>
      </c>
      <c r="BC547" s="124">
        <v>1480</v>
      </c>
      <c r="BD547" s="124">
        <v>3968</v>
      </c>
    </row>
    <row r="548" spans="1:56" x14ac:dyDescent="0.25">
      <c r="A548" s="9">
        <v>41881</v>
      </c>
      <c r="B548" s="118" t="s">
        <v>88</v>
      </c>
      <c r="C548" s="118"/>
      <c r="D548" s="122">
        <v>3</v>
      </c>
      <c r="E548" s="153">
        <v>651</v>
      </c>
      <c r="F548" s="153">
        <v>2306</v>
      </c>
      <c r="G548" s="264">
        <v>759.83861541748047</v>
      </c>
      <c r="H548" s="264">
        <v>0.62059997487813234</v>
      </c>
      <c r="I548" s="264">
        <v>1295310.7890625</v>
      </c>
      <c r="J548" s="91"/>
      <c r="K548" s="153">
        <v>1132046</v>
      </c>
      <c r="L548" s="264">
        <v>94.036372289462946</v>
      </c>
      <c r="M548" s="133">
        <v>1227269</v>
      </c>
      <c r="N548" s="267">
        <v>7.333355505923754E-4</v>
      </c>
      <c r="O548" s="133">
        <v>74556</v>
      </c>
      <c r="P548" s="267">
        <v>1.3412736338682733E-2</v>
      </c>
      <c r="Q548" s="133">
        <v>147298</v>
      </c>
      <c r="R548" s="267">
        <v>99.884588811821274</v>
      </c>
      <c r="S548" s="133">
        <v>744013</v>
      </c>
      <c r="T548" s="267">
        <v>99.871507126301935</v>
      </c>
      <c r="U548" s="267">
        <v>99.816348716203308</v>
      </c>
      <c r="V548" s="267">
        <v>99.806866189068927</v>
      </c>
      <c r="W548" s="267">
        <v>99.701149482153326</v>
      </c>
      <c r="X548" s="267">
        <v>99.678621478554618</v>
      </c>
      <c r="Y548" s="133">
        <v>1438222</v>
      </c>
      <c r="Z548" s="267">
        <v>99.904257640735892</v>
      </c>
      <c r="AA548" s="133">
        <v>293520</v>
      </c>
      <c r="AB548" s="267">
        <v>99.839534037598611</v>
      </c>
      <c r="AC548" s="133">
        <v>72876</v>
      </c>
      <c r="AD548" s="267">
        <v>0.29776606781802722</v>
      </c>
      <c r="AE548" s="133">
        <v>4996</v>
      </c>
      <c r="AF548" s="267">
        <v>98.438749592813906</v>
      </c>
      <c r="AG548" s="133">
        <v>1116305</v>
      </c>
      <c r="AH548" s="267">
        <v>0.18614984173620269</v>
      </c>
      <c r="AI548" s="133">
        <v>13858</v>
      </c>
      <c r="AJ548" s="267">
        <v>94.378696491749608</v>
      </c>
      <c r="AK548" s="267">
        <v>1.6740903556346893</v>
      </c>
      <c r="AL548" s="267">
        <v>6.5032495496173695E-2</v>
      </c>
      <c r="AM548" s="270"/>
      <c r="AN548" s="270"/>
      <c r="AO548" s="120"/>
      <c r="AP548" s="120"/>
      <c r="AQ548" s="120"/>
      <c r="AR548" s="120"/>
      <c r="AS548" s="120"/>
      <c r="AT548" s="120"/>
      <c r="AU548" s="120"/>
      <c r="AV548" s="120"/>
      <c r="AW548" s="133">
        <v>0</v>
      </c>
      <c r="AX548" s="133">
        <v>0</v>
      </c>
      <c r="AY548" s="133">
        <v>11</v>
      </c>
      <c r="AZ548" s="133">
        <v>10</v>
      </c>
      <c r="BA548" s="133">
        <v>0</v>
      </c>
      <c r="BB548" s="133">
        <v>2</v>
      </c>
      <c r="BC548" s="133">
        <v>327</v>
      </c>
      <c r="BD548" s="133">
        <v>2258</v>
      </c>
    </row>
    <row r="549" spans="1:56" x14ac:dyDescent="0.25">
      <c r="A549" s="9">
        <v>41881</v>
      </c>
      <c r="B549" s="146" t="s">
        <v>89</v>
      </c>
      <c r="C549" s="146"/>
      <c r="D549" s="147">
        <v>1</v>
      </c>
      <c r="E549" s="136">
        <v>194</v>
      </c>
      <c r="F549" s="136">
        <v>581</v>
      </c>
      <c r="G549" s="265">
        <v>76.150000000000134</v>
      </c>
      <c r="H549" s="265">
        <v>0</v>
      </c>
      <c r="I549" s="265">
        <v>524011.28857600014</v>
      </c>
      <c r="J549" s="137"/>
      <c r="K549" s="136">
        <v>128243</v>
      </c>
      <c r="L549" s="265">
        <v>90.992103576660156</v>
      </c>
      <c r="M549" s="145">
        <v>330592</v>
      </c>
      <c r="N549" s="250">
        <v>0</v>
      </c>
      <c r="O549" s="145">
        <v>4961</v>
      </c>
      <c r="P549" s="250">
        <v>0</v>
      </c>
      <c r="Q549" s="145">
        <v>4158</v>
      </c>
      <c r="R549" s="250">
        <v>99.87974987974988</v>
      </c>
      <c r="S549" s="145">
        <v>256405</v>
      </c>
      <c r="T549" s="250">
        <v>99.976599520290165</v>
      </c>
      <c r="U549" s="250">
        <v>99.959685547268691</v>
      </c>
      <c r="V549" s="250">
        <v>99.898364146742807</v>
      </c>
      <c r="W549" s="250">
        <v>99.83948390519646</v>
      </c>
      <c r="X549" s="250">
        <v>99.874987450310201</v>
      </c>
      <c r="Y549" s="145">
        <v>1369690</v>
      </c>
      <c r="Z549" s="250">
        <v>99.914944257459709</v>
      </c>
      <c r="AA549" s="145">
        <v>622</v>
      </c>
      <c r="AB549" s="250">
        <v>93.569131832797424</v>
      </c>
      <c r="AC549" s="145">
        <v>4373</v>
      </c>
      <c r="AD549" s="250">
        <v>0.29727875600274412</v>
      </c>
      <c r="AE549" s="145">
        <v>684</v>
      </c>
      <c r="AF549" s="250">
        <v>92.690058479532169</v>
      </c>
      <c r="AG549" s="145">
        <v>328038</v>
      </c>
      <c r="AH549" s="250">
        <v>0.15303105128064431</v>
      </c>
      <c r="AI549" s="145">
        <v>1127</v>
      </c>
      <c r="AJ549" s="250">
        <v>97.338065661047025</v>
      </c>
      <c r="AK549" s="250">
        <v>3.4019875784832445</v>
      </c>
      <c r="AL549" s="250">
        <v>0.22833333333333333</v>
      </c>
      <c r="AM549" s="271"/>
      <c r="AN549" s="271"/>
      <c r="AO549" s="148"/>
      <c r="AP549" s="148"/>
      <c r="AQ549" s="148"/>
      <c r="AR549" s="148"/>
      <c r="AS549" s="148"/>
      <c r="AT549" s="148"/>
      <c r="AU549" s="148"/>
      <c r="AV549" s="148"/>
      <c r="AW549" s="145">
        <v>0</v>
      </c>
      <c r="AX549" s="145">
        <v>0</v>
      </c>
      <c r="AY549" s="145">
        <v>0</v>
      </c>
      <c r="AZ549" s="145">
        <v>0</v>
      </c>
      <c r="BA549" s="145">
        <v>0</v>
      </c>
      <c r="BB549" s="145">
        <v>0</v>
      </c>
      <c r="BC549" s="145">
        <v>1153</v>
      </c>
      <c r="BD549" s="145">
        <v>1710</v>
      </c>
    </row>
    <row r="550" spans="1:56" x14ac:dyDescent="0.25">
      <c r="A550" s="9">
        <v>41881</v>
      </c>
      <c r="B550" s="149" t="s">
        <v>75</v>
      </c>
      <c r="C550" s="149" t="s">
        <v>86</v>
      </c>
      <c r="D550" s="150" t="s">
        <v>118</v>
      </c>
      <c r="E550" s="153">
        <v>39</v>
      </c>
      <c r="F550" s="153">
        <v>181</v>
      </c>
      <c r="G550" s="264">
        <v>167.90878295898437</v>
      </c>
      <c r="H550" s="264">
        <v>5.8299999684095383E-2</v>
      </c>
      <c r="I550" s="264">
        <v>100313.765625</v>
      </c>
      <c r="J550" s="92">
        <v>0</v>
      </c>
      <c r="K550" s="153">
        <v>184810</v>
      </c>
      <c r="L550" s="264">
        <v>96.952545166015625</v>
      </c>
      <c r="M550" s="153">
        <v>141499</v>
      </c>
      <c r="N550" s="264">
        <v>7.0671876892447472E-4</v>
      </c>
      <c r="O550" s="153">
        <v>18920</v>
      </c>
      <c r="P550" s="264">
        <v>4.2283296585083008E-2</v>
      </c>
      <c r="Q550" s="153">
        <v>31726</v>
      </c>
      <c r="R550" s="264">
        <v>99.873924255371094</v>
      </c>
      <c r="S550" s="153">
        <v>99123</v>
      </c>
      <c r="T550" s="264">
        <v>99.783096313476563</v>
      </c>
      <c r="U550" s="264">
        <v>99.77801513671875</v>
      </c>
      <c r="V550" s="264">
        <v>99.644523620605469</v>
      </c>
      <c r="W550" s="264">
        <v>99.6522216796875</v>
      </c>
      <c r="X550" s="264">
        <v>99.428390502929688</v>
      </c>
      <c r="Y550" s="153">
        <v>177029</v>
      </c>
      <c r="Z550" s="264">
        <v>99.926567077636719</v>
      </c>
      <c r="AA550" s="153">
        <v>33542</v>
      </c>
      <c r="AB550" s="264">
        <v>99.755531311035156</v>
      </c>
      <c r="AC550" s="153">
        <v>18952</v>
      </c>
      <c r="AD550" s="264">
        <v>0.36935415863990784</v>
      </c>
      <c r="AE550" s="153">
        <v>1640</v>
      </c>
      <c r="AF550" s="264">
        <v>98.536582946777344</v>
      </c>
      <c r="AG550" s="153">
        <v>141743</v>
      </c>
      <c r="AH550" s="264">
        <v>0.20812314748764038</v>
      </c>
      <c r="AI550" s="153">
        <v>4330</v>
      </c>
      <c r="AJ550" s="264">
        <v>93.579673767089844</v>
      </c>
      <c r="AK550" s="264">
        <v>1.8125743865966797</v>
      </c>
      <c r="AL550" s="264">
        <v>5.6959658861160278E-2</v>
      </c>
      <c r="AM550" s="264">
        <v>0</v>
      </c>
      <c r="AN550" s="264">
        <v>0</v>
      </c>
      <c r="AO550" s="92">
        <v>0</v>
      </c>
      <c r="AP550" s="92">
        <v>0</v>
      </c>
      <c r="AQ550" s="92">
        <v>0</v>
      </c>
      <c r="AR550" s="92">
        <v>0</v>
      </c>
      <c r="AS550" s="92">
        <v>0</v>
      </c>
      <c r="AT550" s="92">
        <v>0</v>
      </c>
      <c r="AU550" s="92">
        <v>0</v>
      </c>
      <c r="AV550" s="92">
        <v>0</v>
      </c>
      <c r="AW550" s="93">
        <v>0</v>
      </c>
      <c r="AX550" s="93">
        <v>0</v>
      </c>
      <c r="AY550" s="93">
        <v>7</v>
      </c>
      <c r="AZ550" s="93">
        <v>7</v>
      </c>
      <c r="BA550" s="93">
        <v>0</v>
      </c>
      <c r="BB550" s="93">
        <v>0</v>
      </c>
      <c r="BC550" s="153">
        <v>19</v>
      </c>
      <c r="BD550" s="153">
        <v>178</v>
      </c>
    </row>
    <row r="551" spans="1:56" x14ac:dyDescent="0.25">
      <c r="A551" s="9">
        <v>41881</v>
      </c>
      <c r="B551" s="149" t="s">
        <v>76</v>
      </c>
      <c r="C551" s="149" t="s">
        <v>86</v>
      </c>
      <c r="D551" s="150" t="s">
        <v>119</v>
      </c>
      <c r="E551" s="153">
        <v>52</v>
      </c>
      <c r="F551" s="153">
        <v>168</v>
      </c>
      <c r="G551" s="264">
        <v>59.975505828857422</v>
      </c>
      <c r="H551" s="264">
        <v>2.0800000056624413E-2</v>
      </c>
      <c r="I551" s="264">
        <v>85380.828125</v>
      </c>
      <c r="J551" s="92">
        <v>0</v>
      </c>
      <c r="K551" s="153">
        <v>74827</v>
      </c>
      <c r="L551" s="264">
        <v>86.185470581054687</v>
      </c>
      <c r="M551" s="153">
        <v>87192</v>
      </c>
      <c r="N551" s="264">
        <v>0</v>
      </c>
      <c r="O551" s="153">
        <v>4951</v>
      </c>
      <c r="P551" s="264">
        <v>0</v>
      </c>
      <c r="Q551" s="153">
        <v>13120</v>
      </c>
      <c r="R551" s="264">
        <v>99.984756469726563</v>
      </c>
      <c r="S551" s="153">
        <v>59230</v>
      </c>
      <c r="T551" s="264">
        <v>99.947662353515625</v>
      </c>
      <c r="U551" s="264">
        <v>99.818222045898438</v>
      </c>
      <c r="V551" s="264">
        <v>99.814201354980469</v>
      </c>
      <c r="W551" s="264">
        <v>99.803009033203125</v>
      </c>
      <c r="X551" s="264">
        <v>99.761962890625</v>
      </c>
      <c r="Y551" s="153">
        <v>89582</v>
      </c>
      <c r="Z551" s="264">
        <v>99.870506286621094</v>
      </c>
      <c r="AA551" s="153">
        <v>16827</v>
      </c>
      <c r="AB551" s="264">
        <v>99.898971557617188</v>
      </c>
      <c r="AC551" s="153">
        <v>4956</v>
      </c>
      <c r="AD551" s="264">
        <v>0.3833736777305603</v>
      </c>
      <c r="AE551" s="153">
        <v>111</v>
      </c>
      <c r="AF551" s="264">
        <v>99.099098205566406</v>
      </c>
      <c r="AG551" s="153">
        <v>86936</v>
      </c>
      <c r="AH551" s="264">
        <v>0.15183582901954651</v>
      </c>
      <c r="AI551" s="153">
        <v>770</v>
      </c>
      <c r="AJ551" s="264">
        <v>92.467529296875</v>
      </c>
      <c r="AK551" s="264">
        <v>1.8036321401596069</v>
      </c>
      <c r="AL551" s="264">
        <v>6.4706549048423767E-2</v>
      </c>
      <c r="AM551" s="264">
        <v>0</v>
      </c>
      <c r="AN551" s="264">
        <v>0</v>
      </c>
      <c r="AO551" s="92">
        <v>0</v>
      </c>
      <c r="AP551" s="92">
        <v>0</v>
      </c>
      <c r="AQ551" s="92">
        <v>0</v>
      </c>
      <c r="AR551" s="92">
        <v>0</v>
      </c>
      <c r="AS551" s="92">
        <v>0</v>
      </c>
      <c r="AT551" s="92">
        <v>0</v>
      </c>
      <c r="AU551" s="92">
        <v>0</v>
      </c>
      <c r="AV551" s="92">
        <v>0</v>
      </c>
      <c r="AW551" s="93">
        <v>0</v>
      </c>
      <c r="AX551" s="93">
        <v>0</v>
      </c>
      <c r="AY551" s="93">
        <v>0</v>
      </c>
      <c r="AZ551" s="93">
        <v>0</v>
      </c>
      <c r="BA551" s="93">
        <v>0</v>
      </c>
      <c r="BB551" s="93">
        <v>1</v>
      </c>
      <c r="BC551" s="153">
        <v>16</v>
      </c>
      <c r="BD551" s="153">
        <v>166</v>
      </c>
    </row>
    <row r="552" spans="1:56" x14ac:dyDescent="0.25">
      <c r="A552" s="9">
        <v>41881</v>
      </c>
      <c r="B552" s="149" t="s">
        <v>77</v>
      </c>
      <c r="C552" s="149" t="s">
        <v>86</v>
      </c>
      <c r="D552" s="150" t="s">
        <v>118</v>
      </c>
      <c r="E552" s="153">
        <v>65</v>
      </c>
      <c r="F552" s="153">
        <v>350</v>
      </c>
      <c r="G552" s="264">
        <v>108.78317260742187</v>
      </c>
      <c r="H552" s="264">
        <v>0.2165999710559845</v>
      </c>
      <c r="I552" s="264">
        <v>149728.1875</v>
      </c>
      <c r="J552" s="92">
        <v>0</v>
      </c>
      <c r="K552" s="153">
        <v>145030</v>
      </c>
      <c r="L552" s="264">
        <v>96.989585876464844</v>
      </c>
      <c r="M552" s="153">
        <v>128388</v>
      </c>
      <c r="N552" s="264">
        <v>7.7888899249956012E-4</v>
      </c>
      <c r="O552" s="153">
        <v>9710</v>
      </c>
      <c r="P552" s="264">
        <v>0</v>
      </c>
      <c r="Q552" s="153">
        <v>23367</v>
      </c>
      <c r="R552" s="264">
        <v>99.96148681640625</v>
      </c>
      <c r="S552" s="153">
        <v>88183</v>
      </c>
      <c r="T552" s="264">
        <v>99.963714599609375</v>
      </c>
      <c r="U552" s="264">
        <v>99.876419067382812</v>
      </c>
      <c r="V552" s="264">
        <v>99.925224304199219</v>
      </c>
      <c r="W552" s="264">
        <v>99.83795166015625</v>
      </c>
      <c r="X552" s="264">
        <v>99.888969421386719</v>
      </c>
      <c r="Y552" s="153">
        <v>190336</v>
      </c>
      <c r="Z552" s="264">
        <v>99.921714782714844</v>
      </c>
      <c r="AA552" s="153">
        <v>38115</v>
      </c>
      <c r="AB552" s="264">
        <v>99.887184143066406</v>
      </c>
      <c r="AC552" s="153">
        <v>9709</v>
      </c>
      <c r="AD552" s="264">
        <v>0.35019055008888245</v>
      </c>
      <c r="AE552" s="153">
        <v>514</v>
      </c>
      <c r="AF552" s="264">
        <v>99.221786499023438</v>
      </c>
      <c r="AG552" s="153">
        <v>128741</v>
      </c>
      <c r="AH552" s="264">
        <v>0.13903884589672089</v>
      </c>
      <c r="AI552" s="153">
        <v>1125</v>
      </c>
      <c r="AJ552" s="264">
        <v>95.911109924316406</v>
      </c>
      <c r="AK552" s="264">
        <v>1.7500637769699097</v>
      </c>
      <c r="AL552" s="264">
        <v>6.9862298667430878E-2</v>
      </c>
      <c r="AM552" s="264">
        <v>0</v>
      </c>
      <c r="AN552" s="264">
        <v>0</v>
      </c>
      <c r="AO552" s="92">
        <v>0</v>
      </c>
      <c r="AP552" s="92">
        <v>0</v>
      </c>
      <c r="AQ552" s="92">
        <v>0</v>
      </c>
      <c r="AR552" s="92">
        <v>0</v>
      </c>
      <c r="AS552" s="92">
        <v>0</v>
      </c>
      <c r="AT552" s="92">
        <v>0</v>
      </c>
      <c r="AU552" s="92">
        <v>0</v>
      </c>
      <c r="AV552" s="92">
        <v>0</v>
      </c>
      <c r="AW552" s="93">
        <v>0</v>
      </c>
      <c r="AX552" s="93">
        <v>0</v>
      </c>
      <c r="AY552" s="93">
        <v>0</v>
      </c>
      <c r="AZ552" s="93">
        <v>0</v>
      </c>
      <c r="BA552" s="93">
        <v>0</v>
      </c>
      <c r="BB552" s="93">
        <v>0</v>
      </c>
      <c r="BC552" s="153">
        <v>48</v>
      </c>
      <c r="BD552" s="153">
        <v>344</v>
      </c>
    </row>
    <row r="553" spans="1:56" x14ac:dyDescent="0.25">
      <c r="A553" s="9">
        <v>41881</v>
      </c>
      <c r="B553" s="149" t="s">
        <v>124</v>
      </c>
      <c r="C553" s="149" t="s">
        <v>86</v>
      </c>
      <c r="D553" s="150" t="s">
        <v>118</v>
      </c>
      <c r="E553" s="153">
        <v>42</v>
      </c>
      <c r="F553" s="153">
        <v>136</v>
      </c>
      <c r="G553" s="264">
        <v>38.387901306152344</v>
      </c>
      <c r="H553" s="264">
        <v>0</v>
      </c>
      <c r="I553" s="264">
        <v>53695.96484375</v>
      </c>
      <c r="J553" s="92">
        <v>0</v>
      </c>
      <c r="K553" s="153">
        <v>145030</v>
      </c>
      <c r="L553" s="264">
        <v>96.989585876464844</v>
      </c>
      <c r="M553" s="153">
        <v>66651</v>
      </c>
      <c r="N553" s="264">
        <v>0</v>
      </c>
      <c r="O553" s="153">
        <v>3423</v>
      </c>
      <c r="P553" s="264">
        <v>0</v>
      </c>
      <c r="Q553" s="153">
        <v>6443</v>
      </c>
      <c r="R553" s="264">
        <v>99.968955993652344</v>
      </c>
      <c r="S553" s="153">
        <v>45290</v>
      </c>
      <c r="T553" s="264">
        <v>99.958045959472656</v>
      </c>
      <c r="U553" s="264">
        <v>99.883140563964844</v>
      </c>
      <c r="V553" s="264">
        <v>99.846961975097656</v>
      </c>
      <c r="W553" s="264">
        <v>99.852134704589844</v>
      </c>
      <c r="X553" s="264">
        <v>99.805068969726563</v>
      </c>
      <c r="Y553" s="153">
        <v>75807</v>
      </c>
      <c r="Z553" s="264">
        <v>99.885238647460938</v>
      </c>
      <c r="AA553" s="153">
        <v>12770</v>
      </c>
      <c r="AB553" s="264">
        <v>99.929519653320313</v>
      </c>
      <c r="AC553" s="153">
        <v>3498</v>
      </c>
      <c r="AD553" s="264">
        <v>0.17152658104896545</v>
      </c>
      <c r="AE553" s="153">
        <v>281</v>
      </c>
      <c r="AF553" s="264">
        <v>98.932380676269531</v>
      </c>
      <c r="AG553" s="153">
        <v>66731</v>
      </c>
      <c r="AH553" s="264">
        <v>0.18132501840591431</v>
      </c>
      <c r="AI553" s="153">
        <v>843</v>
      </c>
      <c r="AJ553" s="264">
        <v>91.221824645996094</v>
      </c>
      <c r="AK553" s="264">
        <v>1.8092150688171387</v>
      </c>
      <c r="AL553" s="264">
        <v>6.0500748455524445E-2</v>
      </c>
      <c r="AM553" s="264">
        <v>0</v>
      </c>
      <c r="AN553" s="264">
        <v>0</v>
      </c>
      <c r="AO553" s="92">
        <v>0</v>
      </c>
      <c r="AP553" s="92">
        <v>0</v>
      </c>
      <c r="AQ553" s="92">
        <v>0</v>
      </c>
      <c r="AR553" s="92">
        <v>0</v>
      </c>
      <c r="AS553" s="92">
        <v>0</v>
      </c>
      <c r="AT553" s="92">
        <v>0</v>
      </c>
      <c r="AU553" s="92">
        <v>0</v>
      </c>
      <c r="AV553" s="92">
        <v>0</v>
      </c>
      <c r="AW553" s="93">
        <v>0</v>
      </c>
      <c r="AX553" s="93">
        <v>0</v>
      </c>
      <c r="AY553" s="93">
        <v>0</v>
      </c>
      <c r="AZ553" s="93">
        <v>0</v>
      </c>
      <c r="BA553" s="93">
        <v>0</v>
      </c>
      <c r="BB553" s="93">
        <v>0</v>
      </c>
      <c r="BC553" s="153">
        <v>21</v>
      </c>
      <c r="BD553" s="153">
        <v>134</v>
      </c>
    </row>
    <row r="554" spans="1:56" x14ac:dyDescent="0.25">
      <c r="A554" s="9">
        <v>41881</v>
      </c>
      <c r="B554" s="149" t="s">
        <v>78</v>
      </c>
      <c r="C554" s="149" t="s">
        <v>86</v>
      </c>
      <c r="D554" s="150" t="s">
        <v>118</v>
      </c>
      <c r="E554" s="153">
        <v>33</v>
      </c>
      <c r="F554" s="153">
        <v>104</v>
      </c>
      <c r="G554" s="264">
        <v>70.820930480957031</v>
      </c>
      <c r="H554" s="264">
        <v>3.7499997764825821E-2</v>
      </c>
      <c r="I554" s="264">
        <v>53722.52734375</v>
      </c>
      <c r="J554" s="92">
        <v>0</v>
      </c>
      <c r="K554" s="153">
        <v>81873</v>
      </c>
      <c r="L554" s="264">
        <v>100.86475372314453</v>
      </c>
      <c r="M554" s="153">
        <v>69721</v>
      </c>
      <c r="N554" s="264">
        <v>0</v>
      </c>
      <c r="O554" s="153">
        <v>7337</v>
      </c>
      <c r="P554" s="264">
        <v>1.362954918295145E-2</v>
      </c>
      <c r="Q554" s="153">
        <v>11465</v>
      </c>
      <c r="R554" s="264">
        <v>99.677276611328125</v>
      </c>
      <c r="S554" s="153">
        <v>43104</v>
      </c>
      <c r="T554" s="264">
        <v>99.907203674316406</v>
      </c>
      <c r="U554" s="264">
        <v>99.809188842773438</v>
      </c>
      <c r="V554" s="264">
        <v>99.8680419921875</v>
      </c>
      <c r="W554" s="264">
        <v>99.487083435058594</v>
      </c>
      <c r="X554" s="264">
        <v>99.775367736816406</v>
      </c>
      <c r="Y554" s="153">
        <v>76916</v>
      </c>
      <c r="Z554" s="264">
        <v>99.888191223144531</v>
      </c>
      <c r="AA554" s="153">
        <v>12480</v>
      </c>
      <c r="AB554" s="264">
        <v>99.847755432128906</v>
      </c>
      <c r="AC554" s="153">
        <v>7320</v>
      </c>
      <c r="AD554" s="264">
        <v>0.32786884903907776</v>
      </c>
      <c r="AE554" s="153">
        <v>472</v>
      </c>
      <c r="AF554" s="264">
        <v>97.66949462890625</v>
      </c>
      <c r="AG554" s="153">
        <v>69800</v>
      </c>
      <c r="AH554" s="264">
        <v>0.17048710584640503</v>
      </c>
      <c r="AI554" s="153">
        <v>759</v>
      </c>
      <c r="AJ554" s="264">
        <v>95.125167846679688</v>
      </c>
      <c r="AK554" s="264">
        <v>1.8170253038406372</v>
      </c>
      <c r="AL554" s="264">
        <v>6.1545193195343018E-2</v>
      </c>
      <c r="AM554" s="264">
        <v>0</v>
      </c>
      <c r="AN554" s="264">
        <v>0</v>
      </c>
      <c r="AO554" s="92">
        <v>0</v>
      </c>
      <c r="AP554" s="92">
        <v>0</v>
      </c>
      <c r="AQ554" s="92">
        <v>0</v>
      </c>
      <c r="AR554" s="92">
        <v>0</v>
      </c>
      <c r="AS554" s="92">
        <v>0</v>
      </c>
      <c r="AT554" s="92">
        <v>0</v>
      </c>
      <c r="AU554" s="92">
        <v>0</v>
      </c>
      <c r="AV554" s="92">
        <v>0</v>
      </c>
      <c r="AW554" s="93">
        <v>0</v>
      </c>
      <c r="AX554" s="93">
        <v>0</v>
      </c>
      <c r="AY554" s="93">
        <v>2</v>
      </c>
      <c r="AZ554" s="93">
        <v>1</v>
      </c>
      <c r="BA554" s="93">
        <v>0</v>
      </c>
      <c r="BB554" s="93">
        <v>0</v>
      </c>
      <c r="BC554" s="153">
        <v>20</v>
      </c>
      <c r="BD554" s="153">
        <v>103</v>
      </c>
    </row>
    <row r="555" spans="1:56" x14ac:dyDescent="0.25">
      <c r="A555" s="9">
        <v>41881</v>
      </c>
      <c r="B555" s="149" t="s">
        <v>79</v>
      </c>
      <c r="C555" s="149" t="s">
        <v>86</v>
      </c>
      <c r="D555" s="150" t="s">
        <v>119</v>
      </c>
      <c r="E555" s="153">
        <v>77</v>
      </c>
      <c r="F555" s="153">
        <v>261</v>
      </c>
      <c r="G555" s="264">
        <v>68.371490478515625</v>
      </c>
      <c r="H555" s="264">
        <v>0.18330000340938568</v>
      </c>
      <c r="I555" s="264">
        <v>149905.34375</v>
      </c>
      <c r="J555" s="92">
        <v>0</v>
      </c>
      <c r="K555" s="153">
        <v>80393</v>
      </c>
      <c r="L555" s="264">
        <v>91.923423767089844</v>
      </c>
      <c r="M555" s="153">
        <v>156407</v>
      </c>
      <c r="N555" s="264">
        <v>0</v>
      </c>
      <c r="O555" s="153">
        <v>5507</v>
      </c>
      <c r="P555" s="264">
        <v>0</v>
      </c>
      <c r="Q555" s="153">
        <v>12129</v>
      </c>
      <c r="R555" s="264">
        <v>99.892822265625</v>
      </c>
      <c r="S555" s="153">
        <v>100624</v>
      </c>
      <c r="T555" s="264">
        <v>99.928443908691406</v>
      </c>
      <c r="U555" s="264">
        <v>99.836570739746094</v>
      </c>
      <c r="V555" s="264">
        <v>99.753204345703125</v>
      </c>
      <c r="W555" s="264">
        <v>99.729568481445313</v>
      </c>
      <c r="X555" s="264">
        <v>99.68182373046875</v>
      </c>
      <c r="Y555" s="153">
        <v>178559</v>
      </c>
      <c r="Z555" s="264">
        <v>99.90423583984375</v>
      </c>
      <c r="AA555" s="153">
        <v>37362</v>
      </c>
      <c r="AB555" s="264">
        <v>99.868850708007813</v>
      </c>
      <c r="AC555" s="153">
        <v>5584</v>
      </c>
      <c r="AD555" s="264">
        <v>0.26862463355064392</v>
      </c>
      <c r="AE555" s="153">
        <v>350</v>
      </c>
      <c r="AF555" s="264">
        <v>96.285713195800781</v>
      </c>
      <c r="AG555" s="153">
        <v>156084</v>
      </c>
      <c r="AH555" s="264">
        <v>0.12813612818717957</v>
      </c>
      <c r="AI555" s="153">
        <v>1577</v>
      </c>
      <c r="AJ555" s="264">
        <v>97.907417297363281</v>
      </c>
      <c r="AK555" s="264">
        <v>1.5291589498519897</v>
      </c>
      <c r="AL555" s="264">
        <v>6.4262449741363525E-2</v>
      </c>
      <c r="AM555" s="264">
        <v>0</v>
      </c>
      <c r="AN555" s="264">
        <v>0</v>
      </c>
      <c r="AO555" s="92">
        <v>0</v>
      </c>
      <c r="AP555" s="92">
        <v>0</v>
      </c>
      <c r="AQ555" s="92">
        <v>0</v>
      </c>
      <c r="AR555" s="92">
        <v>0</v>
      </c>
      <c r="AS555" s="92">
        <v>0</v>
      </c>
      <c r="AT555" s="92">
        <v>0</v>
      </c>
      <c r="AU555" s="92">
        <v>0</v>
      </c>
      <c r="AV555" s="92">
        <v>0</v>
      </c>
      <c r="AW555" s="93">
        <v>0</v>
      </c>
      <c r="AX555" s="93">
        <v>0</v>
      </c>
      <c r="AY555" s="93">
        <v>1</v>
      </c>
      <c r="AZ555" s="93">
        <v>0</v>
      </c>
      <c r="BA555" s="93">
        <v>0</v>
      </c>
      <c r="BB555" s="93">
        <v>0</v>
      </c>
      <c r="BC555" s="153">
        <v>44</v>
      </c>
      <c r="BD555" s="153">
        <v>256</v>
      </c>
    </row>
    <row r="556" spans="1:56" x14ac:dyDescent="0.25">
      <c r="A556" s="9">
        <v>41881</v>
      </c>
      <c r="B556" s="149" t="s">
        <v>80</v>
      </c>
      <c r="C556" s="149" t="s">
        <v>86</v>
      </c>
      <c r="D556" s="150" t="s">
        <v>119</v>
      </c>
      <c r="E556" s="153">
        <v>57</v>
      </c>
      <c r="F556" s="153">
        <v>179</v>
      </c>
      <c r="G556" s="264">
        <v>47.370803833007813</v>
      </c>
      <c r="H556" s="264">
        <v>0</v>
      </c>
      <c r="I556" s="264">
        <v>100872.4296875</v>
      </c>
      <c r="J556" s="92">
        <v>0</v>
      </c>
      <c r="K556" s="153">
        <v>52801</v>
      </c>
      <c r="L556" s="264">
        <v>89.214218139648438</v>
      </c>
      <c r="M556" s="153">
        <v>92091</v>
      </c>
      <c r="N556" s="264">
        <v>0</v>
      </c>
      <c r="O556" s="153">
        <v>4248</v>
      </c>
      <c r="P556" s="264">
        <v>0</v>
      </c>
      <c r="Q556" s="153">
        <v>8063</v>
      </c>
      <c r="R556" s="264">
        <v>99.975196838378906</v>
      </c>
      <c r="S556" s="153">
        <v>62317</v>
      </c>
      <c r="T556" s="264">
        <v>99.958274841308594</v>
      </c>
      <c r="U556" s="264">
        <v>99.858757019042969</v>
      </c>
      <c r="V556" s="264">
        <v>99.852317810058594</v>
      </c>
      <c r="W556" s="264">
        <v>99.833992004394531</v>
      </c>
      <c r="X556" s="264">
        <v>99.810653686523438</v>
      </c>
      <c r="Y556" s="153">
        <v>112560</v>
      </c>
      <c r="Z556" s="264">
        <v>99.870292663574219</v>
      </c>
      <c r="AA556" s="153">
        <v>23656</v>
      </c>
      <c r="AB556" s="264">
        <v>99.873184204101563</v>
      </c>
      <c r="AC556" s="153">
        <v>4200</v>
      </c>
      <c r="AD556" s="264">
        <v>0.2142857164144516</v>
      </c>
      <c r="AE556" s="153">
        <v>209</v>
      </c>
      <c r="AF556" s="264">
        <v>97.607658386230469</v>
      </c>
      <c r="AG556" s="153">
        <v>92234</v>
      </c>
      <c r="AH556" s="264">
        <v>0.155040442943573</v>
      </c>
      <c r="AI556" s="153">
        <v>906</v>
      </c>
      <c r="AJ556" s="264">
        <v>92.273727416992188</v>
      </c>
      <c r="AK556" s="264">
        <v>1.8058990240097046</v>
      </c>
      <c r="AL556" s="264">
        <v>5.8154735714197159E-2</v>
      </c>
      <c r="AM556" s="264">
        <v>0</v>
      </c>
      <c r="AN556" s="264">
        <v>0</v>
      </c>
      <c r="AO556" s="92">
        <v>0</v>
      </c>
      <c r="AP556" s="92">
        <v>0</v>
      </c>
      <c r="AQ556" s="92">
        <v>0</v>
      </c>
      <c r="AR556" s="92">
        <v>0</v>
      </c>
      <c r="AS556" s="92">
        <v>0</v>
      </c>
      <c r="AT556" s="92">
        <v>0</v>
      </c>
      <c r="AU556" s="92">
        <v>0</v>
      </c>
      <c r="AV556" s="92">
        <v>0</v>
      </c>
      <c r="AW556" s="93">
        <v>0</v>
      </c>
      <c r="AX556" s="93">
        <v>0</v>
      </c>
      <c r="AY556" s="93">
        <v>0</v>
      </c>
      <c r="AZ556" s="93">
        <v>0</v>
      </c>
      <c r="BA556" s="93">
        <v>0</v>
      </c>
      <c r="BB556" s="93">
        <v>0</v>
      </c>
      <c r="BC556" s="153">
        <v>23</v>
      </c>
      <c r="BD556" s="153">
        <v>178</v>
      </c>
    </row>
    <row r="557" spans="1:56" x14ac:dyDescent="0.25">
      <c r="A557" s="9">
        <v>41881</v>
      </c>
      <c r="B557" s="149" t="s">
        <v>81</v>
      </c>
      <c r="C557" s="149" t="s">
        <v>86</v>
      </c>
      <c r="D557" s="150" t="s">
        <v>119</v>
      </c>
      <c r="E557" s="153">
        <v>40</v>
      </c>
      <c r="F557" s="153">
        <v>134</v>
      </c>
      <c r="G557" s="264">
        <v>40.328792572021484</v>
      </c>
      <c r="H557" s="264">
        <v>0</v>
      </c>
      <c r="I557" s="264">
        <v>92437.6015625</v>
      </c>
      <c r="J557" s="92">
        <v>0</v>
      </c>
      <c r="K557" s="153">
        <v>111667</v>
      </c>
      <c r="L557" s="264">
        <v>89.665702819824219</v>
      </c>
      <c r="M557" s="153">
        <v>66297</v>
      </c>
      <c r="N557" s="264">
        <v>0</v>
      </c>
      <c r="O557" s="153">
        <v>3364</v>
      </c>
      <c r="P557" s="264">
        <v>0</v>
      </c>
      <c r="Q557" s="153">
        <v>7738</v>
      </c>
      <c r="R557" s="264">
        <v>99.961227416992188</v>
      </c>
      <c r="S557" s="153">
        <v>42588</v>
      </c>
      <c r="T557" s="264">
        <v>99.957733154296875</v>
      </c>
      <c r="U557" s="264">
        <v>99.732460021972656</v>
      </c>
      <c r="V557" s="264">
        <v>99.841621398925781</v>
      </c>
      <c r="W557" s="264">
        <v>99.693794250488281</v>
      </c>
      <c r="X557" s="264">
        <v>99.799423217773438</v>
      </c>
      <c r="Y557" s="153">
        <v>100630</v>
      </c>
      <c r="Z557" s="264">
        <v>99.921493530273438</v>
      </c>
      <c r="AA557" s="153">
        <v>23421</v>
      </c>
      <c r="AB557" s="264">
        <v>99.880447387695313</v>
      </c>
      <c r="AC557" s="153">
        <v>3427</v>
      </c>
      <c r="AD557" s="264">
        <v>8.7540119886398315E-2</v>
      </c>
      <c r="AE557" s="153">
        <v>212</v>
      </c>
      <c r="AF557" s="264">
        <v>98.584907531738281</v>
      </c>
      <c r="AG557" s="153">
        <v>66073</v>
      </c>
      <c r="AH557" s="264">
        <v>0.1346994936466217</v>
      </c>
      <c r="AI557" s="153">
        <v>637</v>
      </c>
      <c r="AJ557" s="264">
        <v>96.546310424804688</v>
      </c>
      <c r="AK557" s="264">
        <v>1.310211181640625</v>
      </c>
      <c r="AL557" s="264">
        <v>7.0987306535243988E-2</v>
      </c>
      <c r="AM557" s="264">
        <v>0</v>
      </c>
      <c r="AN557" s="264">
        <v>0</v>
      </c>
      <c r="AO557" s="92">
        <v>0</v>
      </c>
      <c r="AP557" s="92">
        <v>0</v>
      </c>
      <c r="AQ557" s="92">
        <v>0</v>
      </c>
      <c r="AR557" s="92">
        <v>0</v>
      </c>
      <c r="AS557" s="92">
        <v>0</v>
      </c>
      <c r="AT557" s="92">
        <v>0</v>
      </c>
      <c r="AU557" s="92">
        <v>0</v>
      </c>
      <c r="AV557" s="92">
        <v>0</v>
      </c>
      <c r="AW557" s="93">
        <v>0</v>
      </c>
      <c r="AX557" s="93">
        <v>0</v>
      </c>
      <c r="AY557" s="93">
        <v>0</v>
      </c>
      <c r="AZ557" s="93">
        <v>0</v>
      </c>
      <c r="BA557" s="93">
        <v>0</v>
      </c>
      <c r="BB557" s="93">
        <v>0</v>
      </c>
      <c r="BC557" s="153">
        <v>17</v>
      </c>
      <c r="BD557" s="153">
        <v>129</v>
      </c>
    </row>
    <row r="558" spans="1:56" x14ac:dyDescent="0.25">
      <c r="A558" s="9">
        <v>41881</v>
      </c>
      <c r="B558" s="149" t="s">
        <v>125</v>
      </c>
      <c r="C558" s="149" t="s">
        <v>86</v>
      </c>
      <c r="D558" s="150" t="s">
        <v>119</v>
      </c>
      <c r="E558" s="153">
        <v>16</v>
      </c>
      <c r="F558" s="153">
        <v>58</v>
      </c>
      <c r="G558" s="264">
        <v>39.466590881347656</v>
      </c>
      <c r="H558" s="264">
        <v>8.2999998703598976E-3</v>
      </c>
      <c r="I558" s="264">
        <v>43399.953125</v>
      </c>
      <c r="J558" s="92">
        <v>0</v>
      </c>
      <c r="K558" s="153">
        <v>111667</v>
      </c>
      <c r="L558" s="264">
        <v>89.665702819824219</v>
      </c>
      <c r="M558" s="153">
        <v>54210</v>
      </c>
      <c r="N558" s="264">
        <v>1.2912746518850327E-2</v>
      </c>
      <c r="O558" s="153">
        <v>4140</v>
      </c>
      <c r="P558" s="264">
        <v>2.4154588580131531E-2</v>
      </c>
      <c r="Q558" s="153">
        <v>7211</v>
      </c>
      <c r="R558" s="264">
        <v>99.556236267089844</v>
      </c>
      <c r="S558" s="153">
        <v>34654</v>
      </c>
      <c r="T558" s="264">
        <v>99.480583190917969</v>
      </c>
      <c r="U558" s="264">
        <v>99.758453369140625</v>
      </c>
      <c r="V558" s="264">
        <v>99.525917053222656</v>
      </c>
      <c r="W558" s="264">
        <v>99.315757751464844</v>
      </c>
      <c r="X558" s="264">
        <v>99.008964538574219</v>
      </c>
      <c r="Y558" s="153">
        <v>54362</v>
      </c>
      <c r="Z558" s="264">
        <v>99.926422119140625</v>
      </c>
      <c r="AA558" s="153">
        <v>10514</v>
      </c>
      <c r="AB558" s="264">
        <v>99.82879638671875</v>
      </c>
      <c r="AC558" s="153">
        <v>4164</v>
      </c>
      <c r="AD558" s="264">
        <v>4.8030741512775421E-2</v>
      </c>
      <c r="AE558" s="153">
        <v>352</v>
      </c>
      <c r="AF558" s="264">
        <v>100</v>
      </c>
      <c r="AG558" s="153">
        <v>53226</v>
      </c>
      <c r="AH558" s="264">
        <v>0.13339345157146454</v>
      </c>
      <c r="AI558" s="153">
        <v>564</v>
      </c>
      <c r="AJ558" s="264">
        <v>90.0709228515625</v>
      </c>
      <c r="AK558" s="264">
        <v>1.5617572069168091</v>
      </c>
      <c r="AL558" s="264">
        <v>6.05655238032341E-2</v>
      </c>
      <c r="AM558" s="264">
        <v>0</v>
      </c>
      <c r="AN558" s="264">
        <v>0</v>
      </c>
      <c r="AO558" s="92">
        <v>0</v>
      </c>
      <c r="AP558" s="92">
        <v>0</v>
      </c>
      <c r="AQ558" s="92">
        <v>0</v>
      </c>
      <c r="AR558" s="92">
        <v>0</v>
      </c>
      <c r="AS558" s="92">
        <v>0</v>
      </c>
      <c r="AT558" s="92">
        <v>0</v>
      </c>
      <c r="AU558" s="92">
        <v>0</v>
      </c>
      <c r="AV558" s="92">
        <v>0</v>
      </c>
      <c r="AW558" s="93">
        <v>0</v>
      </c>
      <c r="AX558" s="93">
        <v>0</v>
      </c>
      <c r="AY558" s="93">
        <v>0</v>
      </c>
      <c r="AZ558" s="93">
        <v>0</v>
      </c>
      <c r="BA558" s="93">
        <v>0</v>
      </c>
      <c r="BB558" s="93">
        <v>0</v>
      </c>
      <c r="BC558" s="153">
        <v>7</v>
      </c>
      <c r="BD558" s="153">
        <v>56</v>
      </c>
    </row>
    <row r="559" spans="1:56" x14ac:dyDescent="0.25">
      <c r="A559" s="9">
        <v>41881</v>
      </c>
      <c r="B559" s="151" t="s">
        <v>82</v>
      </c>
      <c r="C559" s="151" t="s">
        <v>86</v>
      </c>
      <c r="D559" s="152" t="s">
        <v>120</v>
      </c>
      <c r="E559" s="160">
        <v>51</v>
      </c>
      <c r="F559" s="160">
        <v>165</v>
      </c>
      <c r="G559" s="266">
        <v>45.837806701660156</v>
      </c>
      <c r="H559" s="266">
        <v>6.6600002348423004E-2</v>
      </c>
      <c r="I559" s="266">
        <v>83370.6640625</v>
      </c>
      <c r="J559" s="157">
        <v>0</v>
      </c>
      <c r="K559" s="160">
        <v>57681</v>
      </c>
      <c r="L559" s="266">
        <v>88.159011840820313</v>
      </c>
      <c r="M559" s="160">
        <v>59329</v>
      </c>
      <c r="N559" s="266">
        <v>0</v>
      </c>
      <c r="O559" s="160">
        <v>5231</v>
      </c>
      <c r="P559" s="266">
        <v>0</v>
      </c>
      <c r="Q559" s="160">
        <v>9976</v>
      </c>
      <c r="R559" s="266">
        <v>99.899757385253906</v>
      </c>
      <c r="S559" s="160">
        <v>39989</v>
      </c>
      <c r="T559" s="266">
        <v>99.594886779785156</v>
      </c>
      <c r="U559" s="266">
        <v>99.847068786621094</v>
      </c>
      <c r="V559" s="266">
        <v>99.919097900390625</v>
      </c>
      <c r="W559" s="266">
        <v>99.746978759765625</v>
      </c>
      <c r="X559" s="266">
        <v>99.514312744140625</v>
      </c>
      <c r="Y559" s="160">
        <v>55927</v>
      </c>
      <c r="Z559" s="266">
        <v>99.907020568847656</v>
      </c>
      <c r="AA559" s="160">
        <v>11935</v>
      </c>
      <c r="AB559" s="266">
        <v>99.740257263183594</v>
      </c>
      <c r="AC559" s="160">
        <v>5299</v>
      </c>
      <c r="AD559" s="266">
        <v>0.26420080661773682</v>
      </c>
      <c r="AE559" s="160">
        <v>461</v>
      </c>
      <c r="AF559" s="266">
        <v>98.698478698730469</v>
      </c>
      <c r="AG559" s="160">
        <v>59591</v>
      </c>
      <c r="AH559" s="266">
        <v>0.29199039936065674</v>
      </c>
      <c r="AI559" s="160">
        <v>677</v>
      </c>
      <c r="AJ559" s="266">
        <v>95.420974731445313</v>
      </c>
      <c r="AK559" s="266">
        <v>1.8211243152618408</v>
      </c>
      <c r="AL559" s="266">
        <v>6.5144218504428864E-2</v>
      </c>
      <c r="AM559" s="266">
        <v>0</v>
      </c>
      <c r="AN559" s="266">
        <v>0</v>
      </c>
      <c r="AO559" s="157">
        <v>0</v>
      </c>
      <c r="AP559" s="157">
        <v>0</v>
      </c>
      <c r="AQ559" s="157">
        <v>0</v>
      </c>
      <c r="AR559" s="157">
        <v>0</v>
      </c>
      <c r="AS559" s="157">
        <v>0</v>
      </c>
      <c r="AT559" s="157">
        <v>0</v>
      </c>
      <c r="AU559" s="157">
        <v>0</v>
      </c>
      <c r="AV559" s="157">
        <v>0</v>
      </c>
      <c r="AW559" s="159">
        <v>0</v>
      </c>
      <c r="AX559" s="159">
        <v>0</v>
      </c>
      <c r="AY559" s="159">
        <v>1</v>
      </c>
      <c r="AZ559" s="159">
        <v>2</v>
      </c>
      <c r="BA559" s="159">
        <v>0</v>
      </c>
      <c r="BB559" s="159">
        <v>0</v>
      </c>
      <c r="BC559" s="160">
        <v>17</v>
      </c>
      <c r="BD559" s="160">
        <v>163</v>
      </c>
    </row>
    <row r="560" spans="1:56" x14ac:dyDescent="0.25">
      <c r="A560" s="9">
        <v>41881</v>
      </c>
      <c r="B560" s="151" t="s">
        <v>83</v>
      </c>
      <c r="C560" s="151" t="s">
        <v>86</v>
      </c>
      <c r="D560" s="152" t="s">
        <v>120</v>
      </c>
      <c r="E560" s="160">
        <v>46</v>
      </c>
      <c r="F560" s="160">
        <v>140</v>
      </c>
      <c r="G560" s="266">
        <v>22.816505432128906</v>
      </c>
      <c r="H560" s="266">
        <v>2.9200000688433647E-2</v>
      </c>
      <c r="I560" s="266">
        <v>79881.2109375</v>
      </c>
      <c r="J560" s="157">
        <v>0</v>
      </c>
      <c r="K560" s="160">
        <v>32112</v>
      </c>
      <c r="L560" s="266">
        <v>80.817138671875</v>
      </c>
      <c r="M560" s="160">
        <v>153570</v>
      </c>
      <c r="N560" s="266">
        <v>0</v>
      </c>
      <c r="O560" s="160">
        <v>3938</v>
      </c>
      <c r="P560" s="266">
        <v>0</v>
      </c>
      <c r="Q560" s="160">
        <v>4236</v>
      </c>
      <c r="R560" s="266">
        <v>99.929176330566406</v>
      </c>
      <c r="S560" s="160">
        <v>26912</v>
      </c>
      <c r="T560" s="266">
        <v>99.918251037597656</v>
      </c>
      <c r="U560" s="266">
        <v>99.900352478027344</v>
      </c>
      <c r="V560" s="266">
        <v>99.781684875488281</v>
      </c>
      <c r="W560" s="266">
        <v>99.829597473144531</v>
      </c>
      <c r="X560" s="266">
        <v>99.700111389160156</v>
      </c>
      <c r="Y560" s="160">
        <v>52302</v>
      </c>
      <c r="Z560" s="266">
        <v>99.934989929199219</v>
      </c>
      <c r="AA560" s="160">
        <v>14476</v>
      </c>
      <c r="AB560" s="266">
        <v>99.861839294433594</v>
      </c>
      <c r="AC560" s="160">
        <v>2018</v>
      </c>
      <c r="AD560" s="266">
        <v>0.14866204559803009</v>
      </c>
      <c r="AE560" s="160">
        <v>146</v>
      </c>
      <c r="AF560" s="266">
        <v>98.630134582519531</v>
      </c>
      <c r="AG560" s="160">
        <v>42661</v>
      </c>
      <c r="AH560" s="266">
        <v>0.28363141417503357</v>
      </c>
      <c r="AI560" s="160">
        <v>347</v>
      </c>
      <c r="AJ560" s="266">
        <v>99.135444641113281</v>
      </c>
      <c r="AK560" s="266">
        <v>1.6863913536071777</v>
      </c>
      <c r="AL560" s="266">
        <v>7.4913583695888519E-2</v>
      </c>
      <c r="AM560" s="266">
        <v>0</v>
      </c>
      <c r="AN560" s="266">
        <v>0</v>
      </c>
      <c r="AO560" s="157">
        <v>0</v>
      </c>
      <c r="AP560" s="157">
        <v>0</v>
      </c>
      <c r="AQ560" s="157">
        <v>0</v>
      </c>
      <c r="AR560" s="157">
        <v>0</v>
      </c>
      <c r="AS560" s="157">
        <v>0</v>
      </c>
      <c r="AT560" s="157">
        <v>0</v>
      </c>
      <c r="AU560" s="157">
        <v>0</v>
      </c>
      <c r="AV560" s="157">
        <v>0</v>
      </c>
      <c r="AW560" s="159">
        <v>0</v>
      </c>
      <c r="AX560" s="159">
        <v>0</v>
      </c>
      <c r="AY560" s="159">
        <v>0</v>
      </c>
      <c r="AZ560" s="159">
        <v>0</v>
      </c>
      <c r="BA560" s="159">
        <v>0</v>
      </c>
      <c r="BB560" s="159">
        <v>0</v>
      </c>
      <c r="BC560" s="160">
        <v>24</v>
      </c>
      <c r="BD560" s="160">
        <v>135</v>
      </c>
    </row>
    <row r="561" spans="1:56" x14ac:dyDescent="0.25">
      <c r="A561" s="9">
        <v>41881</v>
      </c>
      <c r="B561" s="117" t="s">
        <v>85</v>
      </c>
      <c r="C561" s="117" t="s">
        <v>86</v>
      </c>
      <c r="D561" s="121">
        <v>3</v>
      </c>
      <c r="E561" s="89">
        <v>133</v>
      </c>
      <c r="F561" s="89">
        <v>430</v>
      </c>
      <c r="G561" s="263">
        <v>49.770332336425781</v>
      </c>
      <c r="H561" s="263">
        <v>0</v>
      </c>
      <c r="I561" s="263">
        <v>302602.3125</v>
      </c>
      <c r="J561" s="88">
        <v>0</v>
      </c>
      <c r="K561" s="89">
        <v>54155</v>
      </c>
      <c r="L561" s="263">
        <v>108.75265502929687</v>
      </c>
      <c r="M561" s="124">
        <v>151914</v>
      </c>
      <c r="N561" s="248">
        <v>0</v>
      </c>
      <c r="O561" s="124">
        <v>3787</v>
      </c>
      <c r="P561" s="248">
        <v>0</v>
      </c>
      <c r="Q561" s="124">
        <v>11824</v>
      </c>
      <c r="R561" s="248">
        <v>99.856224060058594</v>
      </c>
      <c r="S561" s="124">
        <v>101999</v>
      </c>
      <c r="T561" s="248">
        <v>99.863723754882812</v>
      </c>
      <c r="U561" s="248">
        <v>99.735939025878906</v>
      </c>
      <c r="V561" s="248">
        <v>99.902580261230469</v>
      </c>
      <c r="W561" s="248">
        <v>99.592544555664063</v>
      </c>
      <c r="X561" s="248">
        <v>99.766433715820313</v>
      </c>
      <c r="Y561" s="124">
        <v>274212</v>
      </c>
      <c r="Z561" s="248">
        <v>99.895339965820313</v>
      </c>
      <c r="AA561" s="124">
        <v>58422</v>
      </c>
      <c r="AB561" s="248">
        <v>99.786041259765625</v>
      </c>
      <c r="AC561" s="124">
        <v>3749</v>
      </c>
      <c r="AD561" s="248">
        <v>0.48012802004814148</v>
      </c>
      <c r="AE561" s="124">
        <v>248</v>
      </c>
      <c r="AF561" s="248">
        <v>97.580642700195313</v>
      </c>
      <c r="AG561" s="124">
        <v>152485</v>
      </c>
      <c r="AH561" s="248">
        <v>0.28461816906929016</v>
      </c>
      <c r="AI561" s="124">
        <v>1323</v>
      </c>
      <c r="AJ561" s="248">
        <v>94.633407592773438</v>
      </c>
      <c r="AK561" s="248">
        <v>1.3820315599441528</v>
      </c>
      <c r="AL561" s="248">
        <v>7.2787679731845856E-2</v>
      </c>
      <c r="AM561" s="269">
        <v>0</v>
      </c>
      <c r="AN561" s="269">
        <v>0</v>
      </c>
      <c r="AO561" s="119">
        <v>0</v>
      </c>
      <c r="AP561" s="119">
        <v>0</v>
      </c>
      <c r="AQ561" s="119">
        <v>0</v>
      </c>
      <c r="AR561" s="119">
        <v>0</v>
      </c>
      <c r="AS561" s="119">
        <v>0</v>
      </c>
      <c r="AT561" s="119">
        <v>0</v>
      </c>
      <c r="AU561" s="119">
        <v>0</v>
      </c>
      <c r="AV561" s="119">
        <v>0</v>
      </c>
      <c r="AW561" s="124">
        <v>0</v>
      </c>
      <c r="AX561" s="124">
        <v>0</v>
      </c>
      <c r="AY561" s="124">
        <v>0</v>
      </c>
      <c r="AZ561" s="124">
        <v>0</v>
      </c>
      <c r="BA561" s="124">
        <v>0</v>
      </c>
      <c r="BB561" s="124">
        <v>1</v>
      </c>
      <c r="BC561" s="124">
        <v>71</v>
      </c>
      <c r="BD561" s="124">
        <v>416</v>
      </c>
    </row>
    <row r="562" spans="1:56" x14ac:dyDescent="0.25">
      <c r="A562" s="9">
        <v>41881</v>
      </c>
      <c r="B562" s="118" t="s">
        <v>84</v>
      </c>
      <c r="C562" s="118" t="s">
        <v>87</v>
      </c>
      <c r="D562" s="122">
        <v>2</v>
      </c>
      <c r="E562" s="153">
        <v>194</v>
      </c>
      <c r="F562" s="153">
        <v>581</v>
      </c>
      <c r="G562" s="264">
        <v>76.150000000000134</v>
      </c>
      <c r="H562" s="264">
        <v>0</v>
      </c>
      <c r="I562" s="264">
        <v>524011.28857600014</v>
      </c>
      <c r="J562" s="91">
        <v>65535</v>
      </c>
      <c r="K562" s="153">
        <v>128243</v>
      </c>
      <c r="L562" s="264">
        <v>90.992103576660156</v>
      </c>
      <c r="M562" s="133">
        <v>330592</v>
      </c>
      <c r="N562" s="267">
        <v>0</v>
      </c>
      <c r="O562" s="133">
        <v>4961</v>
      </c>
      <c r="P562" s="267">
        <v>0</v>
      </c>
      <c r="Q562" s="133">
        <v>4158</v>
      </c>
      <c r="R562" s="267">
        <v>99.87974987974988</v>
      </c>
      <c r="S562" s="133">
        <v>256405</v>
      </c>
      <c r="T562" s="267">
        <v>99.976599520290165</v>
      </c>
      <c r="U562" s="267">
        <v>99.959685547268691</v>
      </c>
      <c r="V562" s="267">
        <v>99.898364146742807</v>
      </c>
      <c r="W562" s="267">
        <v>99.83948390519646</v>
      </c>
      <c r="X562" s="267">
        <v>99.874987450310201</v>
      </c>
      <c r="Y562" s="133">
        <v>1369690</v>
      </c>
      <c r="Z562" s="267">
        <v>99.914944257459709</v>
      </c>
      <c r="AA562" s="133">
        <v>622</v>
      </c>
      <c r="AB562" s="267">
        <v>93.569131832797424</v>
      </c>
      <c r="AC562" s="133">
        <v>4373</v>
      </c>
      <c r="AD562" s="267">
        <v>0.29727875600274412</v>
      </c>
      <c r="AE562" s="133">
        <v>684</v>
      </c>
      <c r="AF562" s="267">
        <v>92.690058479532169</v>
      </c>
      <c r="AG562" s="133">
        <v>328038</v>
      </c>
      <c r="AH562" s="267">
        <v>0.15303105128064431</v>
      </c>
      <c r="AI562" s="133">
        <v>1127</v>
      </c>
      <c r="AJ562" s="267">
        <v>97.338065661047025</v>
      </c>
      <c r="AK562" s="267">
        <v>3.4019875784832445</v>
      </c>
      <c r="AL562" s="267">
        <v>0.22833333333333333</v>
      </c>
      <c r="AM562" s="270">
        <v>0</v>
      </c>
      <c r="AN562" s="270">
        <v>0</v>
      </c>
      <c r="AO562" s="120">
        <v>0</v>
      </c>
      <c r="AP562" s="120">
        <v>0</v>
      </c>
      <c r="AQ562" s="120">
        <v>0</v>
      </c>
      <c r="AR562" s="120">
        <v>0</v>
      </c>
      <c r="AS562" s="120">
        <v>0</v>
      </c>
      <c r="AT562" s="120">
        <v>0</v>
      </c>
      <c r="AU562" s="120">
        <v>0</v>
      </c>
      <c r="AV562" s="120">
        <v>0</v>
      </c>
      <c r="AW562" s="133">
        <v>0</v>
      </c>
      <c r="AX562" s="133">
        <v>0</v>
      </c>
      <c r="AY562" s="133">
        <v>0</v>
      </c>
      <c r="AZ562" s="133">
        <v>0</v>
      </c>
      <c r="BA562" s="133">
        <v>0</v>
      </c>
      <c r="BB562" s="133">
        <v>0</v>
      </c>
      <c r="BC562" s="133">
        <v>1153</v>
      </c>
      <c r="BD562" s="133">
        <v>1710</v>
      </c>
    </row>
    <row r="563" spans="1:56" x14ac:dyDescent="0.25">
      <c r="A563" s="9">
        <v>41880</v>
      </c>
      <c r="B563" s="117" t="s">
        <v>17</v>
      </c>
      <c r="C563" s="117"/>
      <c r="D563" s="121">
        <v>4</v>
      </c>
      <c r="E563" s="89">
        <v>845</v>
      </c>
      <c r="F563" s="89">
        <v>2887</v>
      </c>
      <c r="G563" s="263">
        <v>857.04312583923343</v>
      </c>
      <c r="H563" s="263">
        <v>1.2783999633789063</v>
      </c>
      <c r="I563" s="263">
        <v>1834538.4768202505</v>
      </c>
      <c r="J563" s="88"/>
      <c r="K563" s="89">
        <v>1407736</v>
      </c>
      <c r="L563" s="263">
        <v>93.846857981717136</v>
      </c>
      <c r="M563" s="124">
        <v>1675309</v>
      </c>
      <c r="N563" s="248">
        <v>1.3131905612643029E-3</v>
      </c>
      <c r="O563" s="124">
        <v>79877</v>
      </c>
      <c r="P563" s="248">
        <v>6.2596240900354766E-3</v>
      </c>
      <c r="Q563" s="124">
        <v>145650</v>
      </c>
      <c r="R563" s="248">
        <v>99.688980661242269</v>
      </c>
      <c r="S563" s="124">
        <v>1090201</v>
      </c>
      <c r="T563" s="248">
        <v>99.737846359850593</v>
      </c>
      <c r="U563" s="248">
        <v>99.782631103702073</v>
      </c>
      <c r="V563" s="248">
        <v>99.828635271617202</v>
      </c>
      <c r="W563" s="248">
        <v>99.472287824248269</v>
      </c>
      <c r="X563" s="248">
        <v>99.566930870341182</v>
      </c>
      <c r="Y563" s="124">
        <v>3068300</v>
      </c>
      <c r="Z563" s="248">
        <v>99.901638902297975</v>
      </c>
      <c r="AA563" s="124">
        <v>288656</v>
      </c>
      <c r="AB563" s="248">
        <v>99.788329562276047</v>
      </c>
      <c r="AC563" s="124">
        <v>77158</v>
      </c>
      <c r="AD563" s="248">
        <v>0.33437880437043144</v>
      </c>
      <c r="AE563" s="124">
        <v>5949</v>
      </c>
      <c r="AF563" s="248">
        <v>97.94923499885337</v>
      </c>
      <c r="AG563" s="124">
        <v>1558699</v>
      </c>
      <c r="AH563" s="248">
        <v>0.17630087456263555</v>
      </c>
      <c r="AI563" s="124">
        <v>15901</v>
      </c>
      <c r="AJ563" s="248">
        <v>95.440538344836952</v>
      </c>
      <c r="AK563" s="248">
        <v>1.8044804424749106</v>
      </c>
      <c r="AL563" s="248">
        <v>7.6099779472137113E-2</v>
      </c>
      <c r="AM563" s="269"/>
      <c r="AN563" s="269"/>
      <c r="AO563" s="119"/>
      <c r="AP563" s="119"/>
      <c r="AQ563" s="119"/>
      <c r="AR563" s="119"/>
      <c r="AS563" s="119"/>
      <c r="AT563" s="119"/>
      <c r="AU563" s="119"/>
      <c r="AV563" s="119"/>
      <c r="AW563" s="124">
        <v>0</v>
      </c>
      <c r="AX563" s="124">
        <v>0</v>
      </c>
      <c r="AY563" s="124">
        <v>15</v>
      </c>
      <c r="AZ563" s="124">
        <v>10</v>
      </c>
      <c r="BA563" s="124">
        <v>0</v>
      </c>
      <c r="BB563" s="124">
        <v>1</v>
      </c>
      <c r="BC563" s="124">
        <v>1403</v>
      </c>
      <c r="BD563" s="124">
        <v>3917</v>
      </c>
    </row>
    <row r="564" spans="1:56" x14ac:dyDescent="0.25">
      <c r="A564" s="9">
        <v>41880</v>
      </c>
      <c r="B564" s="118" t="s">
        <v>88</v>
      </c>
      <c r="C564" s="118"/>
      <c r="D564" s="122">
        <v>3</v>
      </c>
      <c r="E564" s="153">
        <v>651</v>
      </c>
      <c r="F564" s="153">
        <v>2306</v>
      </c>
      <c r="G564" s="264">
        <v>781.5731258392334</v>
      </c>
      <c r="H564" s="264">
        <v>1.2583999633789062</v>
      </c>
      <c r="I564" s="264">
        <v>1287964.36328125</v>
      </c>
      <c r="J564" s="91"/>
      <c r="K564" s="153">
        <v>1257902</v>
      </c>
      <c r="L564" s="264">
        <v>94.155825333734086</v>
      </c>
      <c r="M564" s="133">
        <v>1284792</v>
      </c>
      <c r="N564" s="267">
        <v>1.7123394027991597E-3</v>
      </c>
      <c r="O564" s="133">
        <v>74901</v>
      </c>
      <c r="P564" s="267">
        <v>6.675478210434624E-3</v>
      </c>
      <c r="Q564" s="133">
        <v>141487</v>
      </c>
      <c r="R564" s="267">
        <v>99.68336337126334</v>
      </c>
      <c r="S564" s="133">
        <v>787716</v>
      </c>
      <c r="T564" s="267">
        <v>99.649873608452111</v>
      </c>
      <c r="U564" s="267">
        <v>99.789551870741519</v>
      </c>
      <c r="V564" s="267">
        <v>99.815309503995778</v>
      </c>
      <c r="W564" s="267">
        <v>99.473581597866584</v>
      </c>
      <c r="X564" s="267">
        <v>99.465829762617091</v>
      </c>
      <c r="Y564" s="133">
        <v>1418962</v>
      </c>
      <c r="Z564" s="267">
        <v>99.900701106809692</v>
      </c>
      <c r="AA564" s="133">
        <v>287836</v>
      </c>
      <c r="AB564" s="267">
        <v>99.821078871747645</v>
      </c>
      <c r="AC564" s="133">
        <v>72922</v>
      </c>
      <c r="AD564" s="267">
        <v>0.33597542288491472</v>
      </c>
      <c r="AE564" s="133">
        <v>5175</v>
      </c>
      <c r="AF564" s="267">
        <v>97.835748600614238</v>
      </c>
      <c r="AG564" s="133">
        <v>1171472</v>
      </c>
      <c r="AH564" s="267">
        <v>0.1782372919539737</v>
      </c>
      <c r="AI564" s="133">
        <v>14496</v>
      </c>
      <c r="AJ564" s="267">
        <v>95.260761604666968</v>
      </c>
      <c r="AK564" s="267">
        <v>1.6726737717787425</v>
      </c>
      <c r="AL564" s="267">
        <v>6.5496983317037419E-2</v>
      </c>
      <c r="AM564" s="270"/>
      <c r="AN564" s="270"/>
      <c r="AO564" s="120"/>
      <c r="AP564" s="120"/>
      <c r="AQ564" s="120"/>
      <c r="AR564" s="120"/>
      <c r="AS564" s="120"/>
      <c r="AT564" s="120"/>
      <c r="AU564" s="120"/>
      <c r="AV564" s="120"/>
      <c r="AW564" s="133">
        <v>0</v>
      </c>
      <c r="AX564" s="133">
        <v>0</v>
      </c>
      <c r="AY564" s="133">
        <v>15</v>
      </c>
      <c r="AZ564" s="133">
        <v>10</v>
      </c>
      <c r="BA564" s="133">
        <v>0</v>
      </c>
      <c r="BB564" s="133">
        <v>1</v>
      </c>
      <c r="BC564" s="133">
        <v>295</v>
      </c>
      <c r="BD564" s="133">
        <v>2255</v>
      </c>
    </row>
    <row r="565" spans="1:56" x14ac:dyDescent="0.25">
      <c r="A565" s="9">
        <v>41880</v>
      </c>
      <c r="B565" s="146" t="s">
        <v>89</v>
      </c>
      <c r="C565" s="146"/>
      <c r="D565" s="147">
        <v>1</v>
      </c>
      <c r="E565" s="136">
        <v>194</v>
      </c>
      <c r="F565" s="136">
        <v>581</v>
      </c>
      <c r="G565" s="265">
        <v>75.470000000000084</v>
      </c>
      <c r="H565" s="265">
        <v>0.02</v>
      </c>
      <c r="I565" s="265">
        <v>546574.11353900051</v>
      </c>
      <c r="J565" s="137"/>
      <c r="K565" s="136">
        <v>149834</v>
      </c>
      <c r="L565" s="265">
        <v>91.252983093261719</v>
      </c>
      <c r="M565" s="145">
        <v>390517</v>
      </c>
      <c r="N565" s="250">
        <v>0</v>
      </c>
      <c r="O565" s="145">
        <v>4976</v>
      </c>
      <c r="P565" s="250">
        <v>0</v>
      </c>
      <c r="Q565" s="145">
        <v>4163</v>
      </c>
      <c r="R565" s="250">
        <v>99.879894306990153</v>
      </c>
      <c r="S565" s="145">
        <v>302485</v>
      </c>
      <c r="T565" s="250">
        <v>99.966940509446744</v>
      </c>
      <c r="U565" s="250">
        <v>99.678456591639872</v>
      </c>
      <c r="V565" s="250">
        <v>99.872476742369727</v>
      </c>
      <c r="W565" s="250">
        <v>99.558737090568954</v>
      </c>
      <c r="X565" s="250">
        <v>99.839459410355772</v>
      </c>
      <c r="Y565" s="145">
        <v>1649338</v>
      </c>
      <c r="Z565" s="250">
        <v>99.902445708520631</v>
      </c>
      <c r="AA565" s="145">
        <v>820</v>
      </c>
      <c r="AB565" s="250">
        <v>88.292682926829272</v>
      </c>
      <c r="AC565" s="145">
        <v>4236</v>
      </c>
      <c r="AD565" s="250">
        <v>0.3068932955618508</v>
      </c>
      <c r="AE565" s="145">
        <v>774</v>
      </c>
      <c r="AF565" s="250">
        <v>98.708010335917322</v>
      </c>
      <c r="AG565" s="145">
        <v>387227</v>
      </c>
      <c r="AH565" s="250">
        <v>0.17044266024838142</v>
      </c>
      <c r="AI565" s="145">
        <v>1405</v>
      </c>
      <c r="AJ565" s="250">
        <v>97.295373665480426</v>
      </c>
      <c r="AK565" s="250">
        <v>3.3861604908289262</v>
      </c>
      <c r="AL565" s="250">
        <v>0.20333333333333331</v>
      </c>
      <c r="AM565" s="271"/>
      <c r="AN565" s="271"/>
      <c r="AO565" s="148"/>
      <c r="AP565" s="148"/>
      <c r="AQ565" s="148"/>
      <c r="AR565" s="148"/>
      <c r="AS565" s="148"/>
      <c r="AT565" s="148"/>
      <c r="AU565" s="148"/>
      <c r="AV565" s="148"/>
      <c r="AW565" s="145">
        <v>0</v>
      </c>
      <c r="AX565" s="145">
        <v>0</v>
      </c>
      <c r="AY565" s="145">
        <v>0</v>
      </c>
      <c r="AZ565" s="145">
        <v>0</v>
      </c>
      <c r="BA565" s="145">
        <v>0</v>
      </c>
      <c r="BB565" s="145">
        <v>0</v>
      </c>
      <c r="BC565" s="145">
        <v>1108</v>
      </c>
      <c r="BD565" s="145">
        <v>1662</v>
      </c>
    </row>
    <row r="566" spans="1:56" x14ac:dyDescent="0.25">
      <c r="A566" s="9">
        <v>41880</v>
      </c>
      <c r="B566" s="149" t="s">
        <v>75</v>
      </c>
      <c r="C566" s="149" t="s">
        <v>86</v>
      </c>
      <c r="D566" s="150" t="s">
        <v>118</v>
      </c>
      <c r="E566" s="153">
        <v>39</v>
      </c>
      <c r="F566" s="153">
        <v>181</v>
      </c>
      <c r="G566" s="264">
        <v>167.36676025390625</v>
      </c>
      <c r="H566" s="264">
        <v>0.18739999830722809</v>
      </c>
      <c r="I566" s="264">
        <v>95908.875</v>
      </c>
      <c r="J566" s="92">
        <v>0</v>
      </c>
      <c r="K566" s="153">
        <v>197581</v>
      </c>
      <c r="L566" s="264">
        <v>96.931892395019531</v>
      </c>
      <c r="M566" s="153">
        <v>151338</v>
      </c>
      <c r="N566" s="264">
        <v>4.6254079788923264E-3</v>
      </c>
      <c r="O566" s="153">
        <v>18483</v>
      </c>
      <c r="P566" s="264">
        <v>1.0820753872394562E-2</v>
      </c>
      <c r="Q566" s="153">
        <v>30218</v>
      </c>
      <c r="R566" s="264">
        <v>99.437423706054688</v>
      </c>
      <c r="S566" s="153">
        <v>112486</v>
      </c>
      <c r="T566" s="264">
        <v>98.8709716796875</v>
      </c>
      <c r="U566" s="264">
        <v>99.859329223632813</v>
      </c>
      <c r="V566" s="264">
        <v>99.710578918457031</v>
      </c>
      <c r="W566" s="264">
        <v>99.29754638671875</v>
      </c>
      <c r="X566" s="264">
        <v>98.584815979003906</v>
      </c>
      <c r="Y566" s="153">
        <v>189619</v>
      </c>
      <c r="Z566" s="264">
        <v>99.923004150390625</v>
      </c>
      <c r="AA566" s="153">
        <v>34973</v>
      </c>
      <c r="AB566" s="264">
        <v>99.805564880371094</v>
      </c>
      <c r="AC566" s="153">
        <v>18496</v>
      </c>
      <c r="AD566" s="264">
        <v>0.48118510842323303</v>
      </c>
      <c r="AE566" s="153">
        <v>1847</v>
      </c>
      <c r="AF566" s="264">
        <v>98.646453857421875</v>
      </c>
      <c r="AG566" s="153">
        <v>151886</v>
      </c>
      <c r="AH566" s="264">
        <v>0.15142935514450073</v>
      </c>
      <c r="AI566" s="153">
        <v>5231</v>
      </c>
      <c r="AJ566" s="264">
        <v>95.545783996582031</v>
      </c>
      <c r="AK566" s="264">
        <v>1.785810112953186</v>
      </c>
      <c r="AL566" s="264">
        <v>6.3417121767997742E-2</v>
      </c>
      <c r="AM566" s="264">
        <v>0</v>
      </c>
      <c r="AN566" s="264">
        <v>0</v>
      </c>
      <c r="AO566" s="92">
        <v>0</v>
      </c>
      <c r="AP566" s="92">
        <v>0</v>
      </c>
      <c r="AQ566" s="92">
        <v>0</v>
      </c>
      <c r="AR566" s="92">
        <v>0</v>
      </c>
      <c r="AS566" s="92">
        <v>0</v>
      </c>
      <c r="AT566" s="92">
        <v>0</v>
      </c>
      <c r="AU566" s="92">
        <v>0</v>
      </c>
      <c r="AV566" s="92">
        <v>0</v>
      </c>
      <c r="AW566" s="93">
        <v>0</v>
      </c>
      <c r="AX566" s="93">
        <v>0</v>
      </c>
      <c r="AY566" s="93">
        <v>11</v>
      </c>
      <c r="AZ566" s="93">
        <v>8</v>
      </c>
      <c r="BA566" s="93">
        <v>0</v>
      </c>
      <c r="BB566" s="93">
        <v>0</v>
      </c>
      <c r="BC566" s="153">
        <v>20</v>
      </c>
      <c r="BD566" s="153">
        <v>178</v>
      </c>
    </row>
    <row r="567" spans="1:56" x14ac:dyDescent="0.25">
      <c r="A567" s="9">
        <v>41880</v>
      </c>
      <c r="B567" s="149" t="s">
        <v>76</v>
      </c>
      <c r="C567" s="149" t="s">
        <v>86</v>
      </c>
      <c r="D567" s="150" t="s">
        <v>119</v>
      </c>
      <c r="E567" s="153">
        <v>52</v>
      </c>
      <c r="F567" s="153">
        <v>168</v>
      </c>
      <c r="G567" s="264">
        <v>63.912712097167969</v>
      </c>
      <c r="H567" s="264">
        <v>0.10830000042915344</v>
      </c>
      <c r="I567" s="264">
        <v>83351.03125</v>
      </c>
      <c r="J567" s="92">
        <v>0</v>
      </c>
      <c r="K567" s="153">
        <v>82040</v>
      </c>
      <c r="L567" s="264">
        <v>86.527305603027344</v>
      </c>
      <c r="M567" s="153">
        <v>92365</v>
      </c>
      <c r="N567" s="264">
        <v>0</v>
      </c>
      <c r="O567" s="153">
        <v>5413</v>
      </c>
      <c r="P567" s="264">
        <v>0</v>
      </c>
      <c r="Q567" s="153">
        <v>10650</v>
      </c>
      <c r="R567" s="264">
        <v>99.962440490722656</v>
      </c>
      <c r="S567" s="153">
        <v>63807</v>
      </c>
      <c r="T567" s="264">
        <v>99.965522766113281</v>
      </c>
      <c r="U567" s="264">
        <v>99.796783447265625</v>
      </c>
      <c r="V567" s="264">
        <v>99.759651184082031</v>
      </c>
      <c r="W567" s="264">
        <v>99.759300231933594</v>
      </c>
      <c r="X567" s="264">
        <v>99.725257873535156</v>
      </c>
      <c r="Y567" s="153">
        <v>96592</v>
      </c>
      <c r="Z567" s="264">
        <v>99.909927368164063</v>
      </c>
      <c r="AA567" s="153">
        <v>18676</v>
      </c>
      <c r="AB567" s="264">
        <v>99.834014892578125</v>
      </c>
      <c r="AC567" s="153">
        <v>5474</v>
      </c>
      <c r="AD567" s="264">
        <v>0.45670440793037415</v>
      </c>
      <c r="AE567" s="153">
        <v>94</v>
      </c>
      <c r="AF567" s="264">
        <v>97.872337341308594</v>
      </c>
      <c r="AG567" s="153">
        <v>91235</v>
      </c>
      <c r="AH567" s="264">
        <v>0.12275990843772888</v>
      </c>
      <c r="AI567" s="153">
        <v>712</v>
      </c>
      <c r="AJ567" s="264">
        <v>91.292137145996094</v>
      </c>
      <c r="AK567" s="264">
        <v>1.7055442333221436</v>
      </c>
      <c r="AL567" s="264">
        <v>6.2545254826545715E-2</v>
      </c>
      <c r="AM567" s="264">
        <v>0</v>
      </c>
      <c r="AN567" s="264">
        <v>0</v>
      </c>
      <c r="AO567" s="92">
        <v>0</v>
      </c>
      <c r="AP567" s="92">
        <v>0</v>
      </c>
      <c r="AQ567" s="92">
        <v>0</v>
      </c>
      <c r="AR567" s="92">
        <v>0</v>
      </c>
      <c r="AS567" s="92">
        <v>0</v>
      </c>
      <c r="AT567" s="92">
        <v>0</v>
      </c>
      <c r="AU567" s="92">
        <v>0</v>
      </c>
      <c r="AV567" s="92">
        <v>0</v>
      </c>
      <c r="AW567" s="93">
        <v>0</v>
      </c>
      <c r="AX567" s="93">
        <v>0</v>
      </c>
      <c r="AY567" s="93">
        <v>0</v>
      </c>
      <c r="AZ567" s="93">
        <v>0</v>
      </c>
      <c r="BA567" s="93">
        <v>0</v>
      </c>
      <c r="BB567" s="93">
        <v>0</v>
      </c>
      <c r="BC567" s="153">
        <v>22</v>
      </c>
      <c r="BD567" s="153">
        <v>166</v>
      </c>
    </row>
    <row r="568" spans="1:56" x14ac:dyDescent="0.25">
      <c r="A568" s="9">
        <v>41880</v>
      </c>
      <c r="B568" s="149" t="s">
        <v>77</v>
      </c>
      <c r="C568" s="149" t="s">
        <v>86</v>
      </c>
      <c r="D568" s="150" t="s">
        <v>118</v>
      </c>
      <c r="E568" s="153">
        <v>65</v>
      </c>
      <c r="F568" s="153">
        <v>350</v>
      </c>
      <c r="G568" s="264">
        <v>116.43239593505859</v>
      </c>
      <c r="H568" s="264">
        <v>0.26679998636245728</v>
      </c>
      <c r="I568" s="264">
        <v>147090.953125</v>
      </c>
      <c r="J568" s="92">
        <v>0</v>
      </c>
      <c r="K568" s="153">
        <v>163411</v>
      </c>
      <c r="L568" s="264">
        <v>97.088935852050781</v>
      </c>
      <c r="M568" s="153">
        <v>149393</v>
      </c>
      <c r="N568" s="264">
        <v>0</v>
      </c>
      <c r="O568" s="153">
        <v>9900</v>
      </c>
      <c r="P568" s="264">
        <v>0</v>
      </c>
      <c r="Q568" s="153">
        <v>20037</v>
      </c>
      <c r="R568" s="264">
        <v>99.970054626464844</v>
      </c>
      <c r="S568" s="153">
        <v>96945</v>
      </c>
      <c r="T568" s="264">
        <v>99.960800170898438</v>
      </c>
      <c r="U568" s="264">
        <v>99.919189453125</v>
      </c>
      <c r="V568" s="264">
        <v>99.931053161621094</v>
      </c>
      <c r="W568" s="264">
        <v>99.889266967773438</v>
      </c>
      <c r="X568" s="264">
        <v>99.891883850097656</v>
      </c>
      <c r="Y568" s="153">
        <v>184900</v>
      </c>
      <c r="Z568" s="264">
        <v>99.901023864746094</v>
      </c>
      <c r="AA568" s="153">
        <v>37285</v>
      </c>
      <c r="AB568" s="264">
        <v>99.892715454101563</v>
      </c>
      <c r="AC568" s="153">
        <v>9820</v>
      </c>
      <c r="AD568" s="264">
        <v>0.21384929120540619</v>
      </c>
      <c r="AE568" s="153">
        <v>467</v>
      </c>
      <c r="AF568" s="264">
        <v>98.072807312011719</v>
      </c>
      <c r="AG568" s="153">
        <v>149743</v>
      </c>
      <c r="AH568" s="264">
        <v>0.11753471195697784</v>
      </c>
      <c r="AI568" s="153">
        <v>974</v>
      </c>
      <c r="AJ568" s="264">
        <v>95.4825439453125</v>
      </c>
      <c r="AK568" s="264">
        <v>1.7170376777648926</v>
      </c>
      <c r="AL568" s="264">
        <v>7.2766028344631195E-2</v>
      </c>
      <c r="AM568" s="264">
        <v>0</v>
      </c>
      <c r="AN568" s="264">
        <v>0</v>
      </c>
      <c r="AO568" s="92">
        <v>0</v>
      </c>
      <c r="AP568" s="92">
        <v>0</v>
      </c>
      <c r="AQ568" s="92">
        <v>0</v>
      </c>
      <c r="AR568" s="92">
        <v>0</v>
      </c>
      <c r="AS568" s="92">
        <v>0</v>
      </c>
      <c r="AT568" s="92">
        <v>0</v>
      </c>
      <c r="AU568" s="92">
        <v>0</v>
      </c>
      <c r="AV568" s="92">
        <v>0</v>
      </c>
      <c r="AW568" s="93">
        <v>0</v>
      </c>
      <c r="AX568" s="93">
        <v>0</v>
      </c>
      <c r="AY568" s="93">
        <v>0</v>
      </c>
      <c r="AZ568" s="93">
        <v>0</v>
      </c>
      <c r="BA568" s="93">
        <v>0</v>
      </c>
      <c r="BB568" s="93">
        <v>0</v>
      </c>
      <c r="BC568" s="153">
        <v>41</v>
      </c>
      <c r="BD568" s="153">
        <v>338</v>
      </c>
    </row>
    <row r="569" spans="1:56" x14ac:dyDescent="0.25">
      <c r="A569" s="9">
        <v>41880</v>
      </c>
      <c r="B569" s="149" t="s">
        <v>124</v>
      </c>
      <c r="C569" s="149" t="s">
        <v>86</v>
      </c>
      <c r="D569" s="150" t="s">
        <v>118</v>
      </c>
      <c r="E569" s="153">
        <v>42</v>
      </c>
      <c r="F569" s="153">
        <v>136</v>
      </c>
      <c r="G569" s="264">
        <v>39.045890808105469</v>
      </c>
      <c r="H569" s="264">
        <v>2.0899999886751175E-2</v>
      </c>
      <c r="I569" s="264">
        <v>53852.6171875</v>
      </c>
      <c r="J569" s="92">
        <v>0</v>
      </c>
      <c r="K569" s="153">
        <v>163411</v>
      </c>
      <c r="L569" s="264">
        <v>97.088935852050781</v>
      </c>
      <c r="M569" s="153">
        <v>75111</v>
      </c>
      <c r="N569" s="264">
        <v>0</v>
      </c>
      <c r="O569" s="153">
        <v>3543</v>
      </c>
      <c r="P569" s="264">
        <v>0</v>
      </c>
      <c r="Q569" s="153">
        <v>8022</v>
      </c>
      <c r="R569" s="264">
        <v>99.975067138671875</v>
      </c>
      <c r="S569" s="153">
        <v>49565</v>
      </c>
      <c r="T569" s="264">
        <v>99.919296264648438</v>
      </c>
      <c r="U569" s="264">
        <v>99.80242919921875</v>
      </c>
      <c r="V569" s="264">
        <v>99.8575439453125</v>
      </c>
      <c r="W569" s="264">
        <v>99.777542114257813</v>
      </c>
      <c r="X569" s="264">
        <v>99.776954650878906</v>
      </c>
      <c r="Y569" s="153">
        <v>83280</v>
      </c>
      <c r="Z569" s="264">
        <v>99.893135070800781</v>
      </c>
      <c r="AA569" s="153">
        <v>16205</v>
      </c>
      <c r="AB569" s="264">
        <v>99.907432556152344</v>
      </c>
      <c r="AC569" s="153">
        <v>3481</v>
      </c>
      <c r="AD569" s="264">
        <v>0.17236426472663879</v>
      </c>
      <c r="AE569" s="153">
        <v>265</v>
      </c>
      <c r="AF569" s="264">
        <v>98.113204956054688</v>
      </c>
      <c r="AG569" s="153">
        <v>75352</v>
      </c>
      <c r="AH569" s="264">
        <v>0.13138337433338165</v>
      </c>
      <c r="AI569" s="153">
        <v>1036</v>
      </c>
      <c r="AJ569" s="264">
        <v>92.471038818359375</v>
      </c>
      <c r="AK569" s="264">
        <v>1.7767291069030762</v>
      </c>
      <c r="AL569" s="264">
        <v>5.5805131793022156E-2</v>
      </c>
      <c r="AM569" s="264">
        <v>0</v>
      </c>
      <c r="AN569" s="264">
        <v>0</v>
      </c>
      <c r="AO569" s="92">
        <v>0</v>
      </c>
      <c r="AP569" s="92">
        <v>0</v>
      </c>
      <c r="AQ569" s="92">
        <v>0</v>
      </c>
      <c r="AR569" s="92">
        <v>0</v>
      </c>
      <c r="AS569" s="92">
        <v>0</v>
      </c>
      <c r="AT569" s="92">
        <v>0</v>
      </c>
      <c r="AU569" s="92">
        <v>0</v>
      </c>
      <c r="AV569" s="92">
        <v>0</v>
      </c>
      <c r="AW569" s="93">
        <v>0</v>
      </c>
      <c r="AX569" s="93">
        <v>0</v>
      </c>
      <c r="AY569" s="93">
        <v>0</v>
      </c>
      <c r="AZ569" s="93">
        <v>0</v>
      </c>
      <c r="BA569" s="93">
        <v>0</v>
      </c>
      <c r="BB569" s="93">
        <v>0</v>
      </c>
      <c r="BC569" s="153">
        <v>23</v>
      </c>
      <c r="BD569" s="153">
        <v>135</v>
      </c>
    </row>
    <row r="570" spans="1:56" x14ac:dyDescent="0.25">
      <c r="A570" s="9">
        <v>41880</v>
      </c>
      <c r="B570" s="149" t="s">
        <v>78</v>
      </c>
      <c r="C570" s="149" t="s">
        <v>86</v>
      </c>
      <c r="D570" s="150" t="s">
        <v>118</v>
      </c>
      <c r="E570" s="153">
        <v>33</v>
      </c>
      <c r="F570" s="153">
        <v>104</v>
      </c>
      <c r="G570" s="264">
        <v>72.15850830078125</v>
      </c>
      <c r="H570" s="264">
        <v>2.0899999886751175E-2</v>
      </c>
      <c r="I570" s="264">
        <v>53030.4375</v>
      </c>
      <c r="J570" s="92">
        <v>0</v>
      </c>
      <c r="K570" s="153">
        <v>97339</v>
      </c>
      <c r="L570" s="264">
        <v>99.674331665039063</v>
      </c>
      <c r="M570" s="153">
        <v>77386</v>
      </c>
      <c r="N570" s="264">
        <v>1.8091127276420593E-2</v>
      </c>
      <c r="O570" s="153">
        <v>7277</v>
      </c>
      <c r="P570" s="264">
        <v>4.1225779801607132E-2</v>
      </c>
      <c r="Q570" s="153">
        <v>12364</v>
      </c>
      <c r="R570" s="264">
        <v>98.398574829101563</v>
      </c>
      <c r="S570" s="153">
        <v>53420</v>
      </c>
      <c r="T570" s="264">
        <v>98.408836364746094</v>
      </c>
      <c r="U570" s="264">
        <v>99.780128479003906</v>
      </c>
      <c r="V570" s="264">
        <v>99.821670532226562</v>
      </c>
      <c r="W570" s="264">
        <v>98.182228088378906</v>
      </c>
      <c r="X570" s="264">
        <v>98.233345031738281</v>
      </c>
      <c r="Y570" s="153">
        <v>79333</v>
      </c>
      <c r="Z570" s="264">
        <v>99.896636962890625</v>
      </c>
      <c r="AA570" s="153">
        <v>13501</v>
      </c>
      <c r="AB570" s="264">
        <v>99.792610168457031</v>
      </c>
      <c r="AC570" s="153">
        <v>7335</v>
      </c>
      <c r="AD570" s="264">
        <v>0.39536470174789429</v>
      </c>
      <c r="AE570" s="153">
        <v>529</v>
      </c>
      <c r="AF570" s="264">
        <v>96.030242919921875</v>
      </c>
      <c r="AG570" s="153">
        <v>77294</v>
      </c>
      <c r="AH570" s="264">
        <v>0.30403393507003784</v>
      </c>
      <c r="AI570" s="153">
        <v>617</v>
      </c>
      <c r="AJ570" s="264">
        <v>95.948135375976562</v>
      </c>
      <c r="AK570" s="264">
        <v>1.7228096723556519</v>
      </c>
      <c r="AL570" s="264">
        <v>6.9070212543010712E-2</v>
      </c>
      <c r="AM570" s="264">
        <v>0</v>
      </c>
      <c r="AN570" s="264">
        <v>0</v>
      </c>
      <c r="AO570" s="92">
        <v>0</v>
      </c>
      <c r="AP570" s="92">
        <v>0</v>
      </c>
      <c r="AQ570" s="92">
        <v>0</v>
      </c>
      <c r="AR570" s="92">
        <v>0</v>
      </c>
      <c r="AS570" s="92">
        <v>0</v>
      </c>
      <c r="AT570" s="92">
        <v>0</v>
      </c>
      <c r="AU570" s="92">
        <v>0</v>
      </c>
      <c r="AV570" s="92">
        <v>0</v>
      </c>
      <c r="AW570" s="93">
        <v>0</v>
      </c>
      <c r="AX570" s="93">
        <v>0</v>
      </c>
      <c r="AY570" s="93">
        <v>2</v>
      </c>
      <c r="AZ570" s="93">
        <v>1</v>
      </c>
      <c r="BA570" s="93">
        <v>0</v>
      </c>
      <c r="BB570" s="93">
        <v>0</v>
      </c>
      <c r="BC570" s="153">
        <v>16</v>
      </c>
      <c r="BD570" s="153">
        <v>101</v>
      </c>
    </row>
    <row r="571" spans="1:56" x14ac:dyDescent="0.25">
      <c r="A571" s="9">
        <v>41880</v>
      </c>
      <c r="B571" s="149" t="s">
        <v>79</v>
      </c>
      <c r="C571" s="149" t="s">
        <v>86</v>
      </c>
      <c r="D571" s="150" t="s">
        <v>119</v>
      </c>
      <c r="E571" s="153">
        <v>77</v>
      </c>
      <c r="F571" s="153">
        <v>261</v>
      </c>
      <c r="G571" s="264">
        <v>76.158317565917969</v>
      </c>
      <c r="H571" s="264">
        <v>0.43339997529983521</v>
      </c>
      <c r="I571" s="264">
        <v>156357.421875</v>
      </c>
      <c r="J571" s="92">
        <v>0</v>
      </c>
      <c r="K571" s="153">
        <v>94406</v>
      </c>
      <c r="L571" s="264">
        <v>92.481407165527344</v>
      </c>
      <c r="M571" s="153">
        <v>166686</v>
      </c>
      <c r="N571" s="264">
        <v>0</v>
      </c>
      <c r="O571" s="153">
        <v>6129</v>
      </c>
      <c r="P571" s="264">
        <v>0</v>
      </c>
      <c r="Q571" s="153">
        <v>13212</v>
      </c>
      <c r="R571" s="264">
        <v>99.878898620605469</v>
      </c>
      <c r="S571" s="153">
        <v>103590</v>
      </c>
      <c r="T571" s="264">
        <v>99.894775390625</v>
      </c>
      <c r="U571" s="264">
        <v>99.54315185546875</v>
      </c>
      <c r="V571" s="264">
        <v>99.763031005859375</v>
      </c>
      <c r="W571" s="264">
        <v>99.422607421875</v>
      </c>
      <c r="X571" s="264">
        <v>99.658058166503906</v>
      </c>
      <c r="Y571" s="153">
        <v>173663</v>
      </c>
      <c r="Z571" s="264">
        <v>99.877922058105469</v>
      </c>
      <c r="AA571" s="153">
        <v>34922</v>
      </c>
      <c r="AB571" s="264">
        <v>99.799552917480469</v>
      </c>
      <c r="AC571" s="153">
        <v>6088</v>
      </c>
      <c r="AD571" s="264">
        <v>0.42706963419914246</v>
      </c>
      <c r="AE571" s="153">
        <v>360</v>
      </c>
      <c r="AF571" s="264">
        <v>98.333335876464844</v>
      </c>
      <c r="AG571" s="153">
        <v>166726</v>
      </c>
      <c r="AH571" s="264">
        <v>0.12055708467960358</v>
      </c>
      <c r="AI571" s="153">
        <v>1459</v>
      </c>
      <c r="AJ571" s="264">
        <v>96.161758422851562</v>
      </c>
      <c r="AK571" s="264">
        <v>1.5209499597549438</v>
      </c>
      <c r="AL571" s="264">
        <v>6.6398091614246368E-2</v>
      </c>
      <c r="AM571" s="264">
        <v>0</v>
      </c>
      <c r="AN571" s="264">
        <v>0</v>
      </c>
      <c r="AO571" s="92">
        <v>0</v>
      </c>
      <c r="AP571" s="92">
        <v>0</v>
      </c>
      <c r="AQ571" s="92">
        <v>0</v>
      </c>
      <c r="AR571" s="92">
        <v>0</v>
      </c>
      <c r="AS571" s="92">
        <v>0</v>
      </c>
      <c r="AT571" s="92">
        <v>0</v>
      </c>
      <c r="AU571" s="92">
        <v>0</v>
      </c>
      <c r="AV571" s="92">
        <v>0</v>
      </c>
      <c r="AW571" s="93">
        <v>0</v>
      </c>
      <c r="AX571" s="93">
        <v>0</v>
      </c>
      <c r="AY571" s="93">
        <v>1</v>
      </c>
      <c r="AZ571" s="93">
        <v>0</v>
      </c>
      <c r="BA571" s="93">
        <v>0</v>
      </c>
      <c r="BB571" s="93">
        <v>0</v>
      </c>
      <c r="BC571" s="153">
        <v>43</v>
      </c>
      <c r="BD571" s="153">
        <v>256</v>
      </c>
    </row>
    <row r="572" spans="1:56" x14ac:dyDescent="0.25">
      <c r="A572" s="9">
        <v>41880</v>
      </c>
      <c r="B572" s="149" t="s">
        <v>80</v>
      </c>
      <c r="C572" s="149" t="s">
        <v>86</v>
      </c>
      <c r="D572" s="150" t="s">
        <v>119</v>
      </c>
      <c r="E572" s="153">
        <v>57</v>
      </c>
      <c r="F572" s="153">
        <v>179</v>
      </c>
      <c r="G572" s="264">
        <v>48.396705627441406</v>
      </c>
      <c r="H572" s="264">
        <v>4.19999985024333E-3</v>
      </c>
      <c r="I572" s="264">
        <v>99040.734375</v>
      </c>
      <c r="J572" s="92">
        <v>0</v>
      </c>
      <c r="K572" s="153">
        <v>58002</v>
      </c>
      <c r="L572" s="264">
        <v>89.476226806640625</v>
      </c>
      <c r="M572" s="153">
        <v>92476</v>
      </c>
      <c r="N572" s="264">
        <v>0</v>
      </c>
      <c r="O572" s="153">
        <v>4112</v>
      </c>
      <c r="P572" s="264">
        <v>0</v>
      </c>
      <c r="Q572" s="153">
        <v>7593</v>
      </c>
      <c r="R572" s="264">
        <v>99.934150695800781</v>
      </c>
      <c r="S572" s="153">
        <v>57614</v>
      </c>
      <c r="T572" s="264">
        <v>99.935775756835938</v>
      </c>
      <c r="U572" s="264">
        <v>99.854087829589844</v>
      </c>
      <c r="V572" s="264">
        <v>99.884292602539063</v>
      </c>
      <c r="W572" s="264">
        <v>99.788337707519531</v>
      </c>
      <c r="X572" s="264">
        <v>99.820144653320312</v>
      </c>
      <c r="Y572" s="153">
        <v>82649</v>
      </c>
      <c r="Z572" s="264">
        <v>99.882637023925781</v>
      </c>
      <c r="AA572" s="153">
        <v>15530</v>
      </c>
      <c r="AB572" s="264">
        <v>99.851898193359375</v>
      </c>
      <c r="AC572" s="153">
        <v>4145</v>
      </c>
      <c r="AD572" s="264">
        <v>0.241254523396492</v>
      </c>
      <c r="AE572" s="153">
        <v>219</v>
      </c>
      <c r="AF572" s="264">
        <v>100</v>
      </c>
      <c r="AG572" s="153">
        <v>92286</v>
      </c>
      <c r="AH572" s="264">
        <v>0.13111414015293121</v>
      </c>
      <c r="AI572" s="153">
        <v>647</v>
      </c>
      <c r="AJ572" s="264">
        <v>94.8995361328125</v>
      </c>
      <c r="AK572" s="264">
        <v>1.9462716579437256</v>
      </c>
      <c r="AL572" s="264">
        <v>6.9263122975826263E-2</v>
      </c>
      <c r="AM572" s="264">
        <v>0</v>
      </c>
      <c r="AN572" s="264">
        <v>0</v>
      </c>
      <c r="AO572" s="92">
        <v>0</v>
      </c>
      <c r="AP572" s="92">
        <v>0</v>
      </c>
      <c r="AQ572" s="92">
        <v>0</v>
      </c>
      <c r="AR572" s="92">
        <v>0</v>
      </c>
      <c r="AS572" s="92">
        <v>0</v>
      </c>
      <c r="AT572" s="92">
        <v>0</v>
      </c>
      <c r="AU572" s="92">
        <v>0</v>
      </c>
      <c r="AV572" s="92">
        <v>0</v>
      </c>
      <c r="AW572" s="93">
        <v>0</v>
      </c>
      <c r="AX572" s="93">
        <v>0</v>
      </c>
      <c r="AY572" s="93">
        <v>0</v>
      </c>
      <c r="AZ572" s="93">
        <v>0</v>
      </c>
      <c r="BA572" s="93">
        <v>0</v>
      </c>
      <c r="BB572" s="93">
        <v>0</v>
      </c>
      <c r="BC572" s="153">
        <v>16</v>
      </c>
      <c r="BD572" s="153">
        <v>174</v>
      </c>
    </row>
    <row r="573" spans="1:56" x14ac:dyDescent="0.25">
      <c r="A573" s="9">
        <v>41880</v>
      </c>
      <c r="B573" s="149" t="s">
        <v>81</v>
      </c>
      <c r="C573" s="149" t="s">
        <v>86</v>
      </c>
      <c r="D573" s="150" t="s">
        <v>119</v>
      </c>
      <c r="E573" s="153">
        <v>40</v>
      </c>
      <c r="F573" s="153">
        <v>134</v>
      </c>
      <c r="G573" s="264">
        <v>45.492301940917969</v>
      </c>
      <c r="H573" s="264">
        <v>0</v>
      </c>
      <c r="I573" s="264">
        <v>89716.8515625</v>
      </c>
      <c r="J573" s="92">
        <v>0</v>
      </c>
      <c r="K573" s="153">
        <v>123745</v>
      </c>
      <c r="L573" s="264">
        <v>90.237991333007813</v>
      </c>
      <c r="M573" s="153">
        <v>71233</v>
      </c>
      <c r="N573" s="264">
        <v>0</v>
      </c>
      <c r="O573" s="153">
        <v>3973</v>
      </c>
      <c r="P573" s="264">
        <v>0</v>
      </c>
      <c r="Q573" s="153">
        <v>7963</v>
      </c>
      <c r="R573" s="264">
        <v>99.886978149414063</v>
      </c>
      <c r="S573" s="153">
        <v>48019</v>
      </c>
      <c r="T573" s="264">
        <v>99.952102661132813</v>
      </c>
      <c r="U573" s="264">
        <v>99.723129272460938</v>
      </c>
      <c r="V573" s="264">
        <v>99.834342956542969</v>
      </c>
      <c r="W573" s="264">
        <v>99.610420227050781</v>
      </c>
      <c r="X573" s="264">
        <v>99.786521911621094</v>
      </c>
      <c r="Y573" s="153">
        <v>94524</v>
      </c>
      <c r="Z573" s="264">
        <v>99.895263671875</v>
      </c>
      <c r="AA573" s="153">
        <v>22644</v>
      </c>
      <c r="AB573" s="264">
        <v>99.876350402832031</v>
      </c>
      <c r="AC573" s="153">
        <v>3952</v>
      </c>
      <c r="AD573" s="264">
        <v>7.5910933315753937E-2</v>
      </c>
      <c r="AE573" s="153">
        <v>283</v>
      </c>
      <c r="AF573" s="264">
        <v>97.526504516601563</v>
      </c>
      <c r="AG573" s="153">
        <v>71170</v>
      </c>
      <c r="AH573" s="264">
        <v>0.1629900187253952</v>
      </c>
      <c r="AI573" s="153">
        <v>1084</v>
      </c>
      <c r="AJ573" s="264">
        <v>96.586715698242187</v>
      </c>
      <c r="AK573" s="264">
        <v>1.3420305252075195</v>
      </c>
      <c r="AL573" s="264">
        <v>6.9642536342144012E-2</v>
      </c>
      <c r="AM573" s="264">
        <v>0</v>
      </c>
      <c r="AN573" s="264">
        <v>0</v>
      </c>
      <c r="AO573" s="92">
        <v>0</v>
      </c>
      <c r="AP573" s="92">
        <v>0</v>
      </c>
      <c r="AQ573" s="92">
        <v>0</v>
      </c>
      <c r="AR573" s="92">
        <v>0</v>
      </c>
      <c r="AS573" s="92">
        <v>0</v>
      </c>
      <c r="AT573" s="92">
        <v>0</v>
      </c>
      <c r="AU573" s="92">
        <v>0</v>
      </c>
      <c r="AV573" s="92">
        <v>0</v>
      </c>
      <c r="AW573" s="93">
        <v>0</v>
      </c>
      <c r="AX573" s="93">
        <v>0</v>
      </c>
      <c r="AY573" s="93">
        <v>0</v>
      </c>
      <c r="AZ573" s="93">
        <v>0</v>
      </c>
      <c r="BA573" s="93">
        <v>0</v>
      </c>
      <c r="BB573" s="93">
        <v>0</v>
      </c>
      <c r="BC573" s="153">
        <v>11</v>
      </c>
      <c r="BD573" s="153">
        <v>130</v>
      </c>
    </row>
    <row r="574" spans="1:56" x14ac:dyDescent="0.25">
      <c r="A574" s="9">
        <v>41880</v>
      </c>
      <c r="B574" s="149" t="s">
        <v>125</v>
      </c>
      <c r="C574" s="149" t="s">
        <v>86</v>
      </c>
      <c r="D574" s="150" t="s">
        <v>119</v>
      </c>
      <c r="E574" s="153">
        <v>16</v>
      </c>
      <c r="F574" s="153">
        <v>58</v>
      </c>
      <c r="G574" s="264">
        <v>42.529293060302734</v>
      </c>
      <c r="H574" s="264">
        <v>5.4099999368190765E-2</v>
      </c>
      <c r="I574" s="264">
        <v>40020.26171875</v>
      </c>
      <c r="J574" s="92">
        <v>0</v>
      </c>
      <c r="K574" s="153">
        <v>123745</v>
      </c>
      <c r="L574" s="264">
        <v>90.237991333007813</v>
      </c>
      <c r="M574" s="153">
        <v>48492</v>
      </c>
      <c r="N574" s="264">
        <v>0</v>
      </c>
      <c r="O574" s="153">
        <v>4327</v>
      </c>
      <c r="P574" s="264">
        <v>0</v>
      </c>
      <c r="Q574" s="153">
        <v>7201</v>
      </c>
      <c r="R574" s="264">
        <v>99.791694641113281</v>
      </c>
      <c r="S574" s="153">
        <v>33404</v>
      </c>
      <c r="T574" s="264">
        <v>99.464134216308594</v>
      </c>
      <c r="U574" s="264">
        <v>99.768890380859375</v>
      </c>
      <c r="V574" s="264">
        <v>99.643241882324219</v>
      </c>
      <c r="W574" s="264">
        <v>99.561065673828125</v>
      </c>
      <c r="X574" s="264">
        <v>99.109291076660156</v>
      </c>
      <c r="Y574" s="153">
        <v>57024</v>
      </c>
      <c r="Z574" s="264">
        <v>99.926345825195313</v>
      </c>
      <c r="AA574" s="153">
        <v>10062</v>
      </c>
      <c r="AB574" s="264">
        <v>99.741600036621094</v>
      </c>
      <c r="AC574" s="153">
        <v>4335</v>
      </c>
      <c r="AD574" s="264">
        <v>0.20761245489120483</v>
      </c>
      <c r="AE574" s="153">
        <v>318</v>
      </c>
      <c r="AF574" s="264">
        <v>92.13836669921875</v>
      </c>
      <c r="AG574" s="153">
        <v>47795</v>
      </c>
      <c r="AH574" s="264">
        <v>0.15482790768146515</v>
      </c>
      <c r="AI574" s="153">
        <v>568</v>
      </c>
      <c r="AJ574" s="264">
        <v>92.957748413085938</v>
      </c>
      <c r="AK574" s="264">
        <v>1.4750312566757202</v>
      </c>
      <c r="AL574" s="264">
        <v>5.5575873702764511E-2</v>
      </c>
      <c r="AM574" s="264">
        <v>0</v>
      </c>
      <c r="AN574" s="264">
        <v>0</v>
      </c>
      <c r="AO574" s="92">
        <v>0</v>
      </c>
      <c r="AP574" s="92">
        <v>0</v>
      </c>
      <c r="AQ574" s="92">
        <v>0</v>
      </c>
      <c r="AR574" s="92">
        <v>0</v>
      </c>
      <c r="AS574" s="92">
        <v>0</v>
      </c>
      <c r="AT574" s="92">
        <v>0</v>
      </c>
      <c r="AU574" s="92">
        <v>0</v>
      </c>
      <c r="AV574" s="92">
        <v>0</v>
      </c>
      <c r="AW574" s="93">
        <v>0</v>
      </c>
      <c r="AX574" s="93">
        <v>0</v>
      </c>
      <c r="AY574" s="93">
        <v>0</v>
      </c>
      <c r="AZ574" s="93">
        <v>0</v>
      </c>
      <c r="BA574" s="93">
        <v>0</v>
      </c>
      <c r="BB574" s="93">
        <v>0</v>
      </c>
      <c r="BC574" s="153">
        <v>4</v>
      </c>
      <c r="BD574" s="153">
        <v>58</v>
      </c>
    </row>
    <row r="575" spans="1:56" x14ac:dyDescent="0.25">
      <c r="A575" s="9">
        <v>41880</v>
      </c>
      <c r="B575" s="151" t="s">
        <v>82</v>
      </c>
      <c r="C575" s="151" t="s">
        <v>86</v>
      </c>
      <c r="D575" s="152" t="s">
        <v>120</v>
      </c>
      <c r="E575" s="160">
        <v>51</v>
      </c>
      <c r="F575" s="160">
        <v>165</v>
      </c>
      <c r="G575" s="266">
        <v>42.004711151123047</v>
      </c>
      <c r="H575" s="266">
        <v>4.19999985024333E-3</v>
      </c>
      <c r="I575" s="266">
        <v>94877.2734375</v>
      </c>
      <c r="J575" s="157">
        <v>0</v>
      </c>
      <c r="K575" s="160">
        <v>60602</v>
      </c>
      <c r="L575" s="266">
        <v>88.277618408203125</v>
      </c>
      <c r="M575" s="160">
        <v>57348</v>
      </c>
      <c r="N575" s="266">
        <v>1.7437399365007877E-3</v>
      </c>
      <c r="O575" s="160">
        <v>4635</v>
      </c>
      <c r="P575" s="266">
        <v>0</v>
      </c>
      <c r="Q575" s="160">
        <v>10288</v>
      </c>
      <c r="R575" s="266">
        <v>99.893081665039063</v>
      </c>
      <c r="S575" s="160">
        <v>38844</v>
      </c>
      <c r="T575" s="266">
        <v>99.830093383789063</v>
      </c>
      <c r="U575" s="266">
        <v>99.697952270507813</v>
      </c>
      <c r="V575" s="266">
        <v>99.876197814941406</v>
      </c>
      <c r="W575" s="266">
        <v>99.591354370117187</v>
      </c>
      <c r="X575" s="266">
        <v>99.706504821777344</v>
      </c>
      <c r="Y575" s="160">
        <v>64709</v>
      </c>
      <c r="Z575" s="266">
        <v>99.907279968261719</v>
      </c>
      <c r="AA575" s="160">
        <v>13972</v>
      </c>
      <c r="AB575" s="266">
        <v>99.75665283203125</v>
      </c>
      <c r="AC575" s="160">
        <v>4658</v>
      </c>
      <c r="AD575" s="266">
        <v>0.27908974885940552</v>
      </c>
      <c r="AE575" s="160">
        <v>369</v>
      </c>
      <c r="AF575" s="266">
        <v>99.186988830566406</v>
      </c>
      <c r="AG575" s="160">
        <v>57711</v>
      </c>
      <c r="AH575" s="266">
        <v>0.31363171339035034</v>
      </c>
      <c r="AI575" s="160">
        <v>774</v>
      </c>
      <c r="AJ575" s="266">
        <v>97.286819458007812</v>
      </c>
      <c r="AK575" s="266">
        <v>1.9366112947463989</v>
      </c>
      <c r="AL575" s="266">
        <v>6.2623627483844757E-2</v>
      </c>
      <c r="AM575" s="266">
        <v>0</v>
      </c>
      <c r="AN575" s="266">
        <v>0</v>
      </c>
      <c r="AO575" s="157">
        <v>0</v>
      </c>
      <c r="AP575" s="157">
        <v>0</v>
      </c>
      <c r="AQ575" s="157">
        <v>0</v>
      </c>
      <c r="AR575" s="157">
        <v>0</v>
      </c>
      <c r="AS575" s="157">
        <v>0</v>
      </c>
      <c r="AT575" s="157">
        <v>0</v>
      </c>
      <c r="AU575" s="157">
        <v>0</v>
      </c>
      <c r="AV575" s="157">
        <v>0</v>
      </c>
      <c r="AW575" s="159">
        <v>0</v>
      </c>
      <c r="AX575" s="159">
        <v>0</v>
      </c>
      <c r="AY575" s="159">
        <v>1</v>
      </c>
      <c r="AZ575" s="159">
        <v>1</v>
      </c>
      <c r="BA575" s="159">
        <v>0</v>
      </c>
      <c r="BB575" s="159">
        <v>0</v>
      </c>
      <c r="BC575" s="160">
        <v>13</v>
      </c>
      <c r="BD575" s="160">
        <v>162</v>
      </c>
    </row>
    <row r="576" spans="1:56" x14ac:dyDescent="0.25">
      <c r="A576" s="9">
        <v>41880</v>
      </c>
      <c r="B576" s="151" t="s">
        <v>83</v>
      </c>
      <c r="C576" s="151" t="s">
        <v>86</v>
      </c>
      <c r="D576" s="152" t="s">
        <v>120</v>
      </c>
      <c r="E576" s="160">
        <v>46</v>
      </c>
      <c r="F576" s="160">
        <v>140</v>
      </c>
      <c r="G576" s="266">
        <v>22.695905685424805</v>
      </c>
      <c r="H576" s="266">
        <v>0.14990000426769257</v>
      </c>
      <c r="I576" s="266">
        <v>82974.5</v>
      </c>
      <c r="J576" s="157">
        <v>0</v>
      </c>
      <c r="K576" s="160">
        <v>36212</v>
      </c>
      <c r="L576" s="266">
        <v>82.240692138671875</v>
      </c>
      <c r="M576" s="160">
        <v>153570</v>
      </c>
      <c r="N576" s="266">
        <v>0</v>
      </c>
      <c r="O576" s="160">
        <v>3938</v>
      </c>
      <c r="P576" s="266">
        <v>0</v>
      </c>
      <c r="Q576" s="160">
        <v>4087</v>
      </c>
      <c r="R576" s="266">
        <v>99.926597595214844</v>
      </c>
      <c r="S576" s="160">
        <v>27451</v>
      </c>
      <c r="T576" s="266">
        <v>99.901641845703125</v>
      </c>
      <c r="U576" s="266">
        <v>99.603172302246094</v>
      </c>
      <c r="V576" s="266">
        <v>99.751976013183594</v>
      </c>
      <c r="W576" s="266">
        <v>99.530059814453125</v>
      </c>
      <c r="X576" s="266">
        <v>99.653861999511719</v>
      </c>
      <c r="Y576" s="160">
        <v>55766</v>
      </c>
      <c r="Z576" s="266">
        <v>99.878059387207031</v>
      </c>
      <c r="AA576" s="160">
        <v>16350</v>
      </c>
      <c r="AB576" s="266">
        <v>99.944953918457031</v>
      </c>
      <c r="AC576" s="160">
        <v>1982</v>
      </c>
      <c r="AD576" s="266">
        <v>0.20181635022163391</v>
      </c>
      <c r="AE576" s="160">
        <v>177</v>
      </c>
      <c r="AF576" s="266">
        <v>98.305084228515625</v>
      </c>
      <c r="AG576" s="160">
        <v>40023</v>
      </c>
      <c r="AH576" s="266">
        <v>0.32231467962265015</v>
      </c>
      <c r="AI576" s="160">
        <v>267</v>
      </c>
      <c r="AJ576" s="266">
        <v>99.250938415527344</v>
      </c>
      <c r="AK576" s="266">
        <v>1.7724992036819458</v>
      </c>
      <c r="AL576" s="266">
        <v>7.117144763469696E-2</v>
      </c>
      <c r="AM576" s="266">
        <v>0</v>
      </c>
      <c r="AN576" s="266">
        <v>0</v>
      </c>
      <c r="AO576" s="157">
        <v>0</v>
      </c>
      <c r="AP576" s="157">
        <v>0</v>
      </c>
      <c r="AQ576" s="157">
        <v>0</v>
      </c>
      <c r="AR576" s="157">
        <v>0</v>
      </c>
      <c r="AS576" s="157">
        <v>0</v>
      </c>
      <c r="AT576" s="157">
        <v>0</v>
      </c>
      <c r="AU576" s="157">
        <v>0</v>
      </c>
      <c r="AV576" s="157">
        <v>0</v>
      </c>
      <c r="AW576" s="159">
        <v>0</v>
      </c>
      <c r="AX576" s="159">
        <v>0</v>
      </c>
      <c r="AY576" s="159">
        <v>0</v>
      </c>
      <c r="AZ576" s="159">
        <v>0</v>
      </c>
      <c r="BA576" s="159">
        <v>0</v>
      </c>
      <c r="BB576" s="159">
        <v>0</v>
      </c>
      <c r="BC576" s="160">
        <v>22</v>
      </c>
      <c r="BD576" s="160">
        <v>136</v>
      </c>
    </row>
    <row r="577" spans="1:56" x14ac:dyDescent="0.25">
      <c r="A577" s="9">
        <v>41880</v>
      </c>
      <c r="B577" s="117" t="s">
        <v>85</v>
      </c>
      <c r="C577" s="117" t="s">
        <v>86</v>
      </c>
      <c r="D577" s="121">
        <v>3</v>
      </c>
      <c r="E577" s="89">
        <v>133</v>
      </c>
      <c r="F577" s="89">
        <v>430</v>
      </c>
      <c r="G577" s="263">
        <v>45.379623413085938</v>
      </c>
      <c r="H577" s="263">
        <v>8.2999998703598976E-3</v>
      </c>
      <c r="I577" s="263">
        <v>291743.40625</v>
      </c>
      <c r="J577" s="88">
        <v>0</v>
      </c>
      <c r="K577" s="89">
        <v>57408</v>
      </c>
      <c r="L577" s="263">
        <v>107.54076385498047</v>
      </c>
      <c r="M577" s="124">
        <v>149394</v>
      </c>
      <c r="N577" s="248">
        <v>0</v>
      </c>
      <c r="O577" s="124">
        <v>3171</v>
      </c>
      <c r="P577" s="248">
        <v>0</v>
      </c>
      <c r="Q577" s="124">
        <v>9852</v>
      </c>
      <c r="R577" s="248">
        <v>99.908645629882813</v>
      </c>
      <c r="S577" s="124">
        <v>102571</v>
      </c>
      <c r="T577" s="248">
        <v>99.905433654785156</v>
      </c>
      <c r="U577" s="248">
        <v>99.842323303222656</v>
      </c>
      <c r="V577" s="248">
        <v>99.919677734375</v>
      </c>
      <c r="W577" s="248">
        <v>99.751113891601563</v>
      </c>
      <c r="X577" s="248">
        <v>99.825187683105469</v>
      </c>
      <c r="Y577" s="124">
        <v>256903</v>
      </c>
      <c r="Z577" s="248">
        <v>99.905021667480469</v>
      </c>
      <c r="AA577" s="124">
        <v>53716</v>
      </c>
      <c r="AB577" s="248">
        <v>99.733787536621094</v>
      </c>
      <c r="AC577" s="124">
        <v>3156</v>
      </c>
      <c r="AD577" s="248">
        <v>0.31685677170753479</v>
      </c>
      <c r="AE577" s="124">
        <v>247</v>
      </c>
      <c r="AF577" s="248">
        <v>97.570846557617188</v>
      </c>
      <c r="AG577" s="124">
        <v>150251</v>
      </c>
      <c r="AH577" s="248">
        <v>0.27553892135620117</v>
      </c>
      <c r="AI577" s="124">
        <v>1127</v>
      </c>
      <c r="AJ577" s="248">
        <v>95.031059265136719</v>
      </c>
      <c r="AK577" s="248">
        <v>1.3707605600357056</v>
      </c>
      <c r="AL577" s="248">
        <v>6.7685350775718689E-2</v>
      </c>
      <c r="AM577" s="269">
        <v>0</v>
      </c>
      <c r="AN577" s="269">
        <v>0</v>
      </c>
      <c r="AO577" s="119">
        <v>0</v>
      </c>
      <c r="AP577" s="119">
        <v>0</v>
      </c>
      <c r="AQ577" s="119">
        <v>0</v>
      </c>
      <c r="AR577" s="119">
        <v>0</v>
      </c>
      <c r="AS577" s="119">
        <v>0</v>
      </c>
      <c r="AT577" s="119">
        <v>0</v>
      </c>
      <c r="AU577" s="119">
        <v>0</v>
      </c>
      <c r="AV577" s="119">
        <v>0</v>
      </c>
      <c r="AW577" s="124">
        <v>0</v>
      </c>
      <c r="AX577" s="124">
        <v>0</v>
      </c>
      <c r="AY577" s="124">
        <v>0</v>
      </c>
      <c r="AZ577" s="124">
        <v>0</v>
      </c>
      <c r="BA577" s="124">
        <v>0</v>
      </c>
      <c r="BB577" s="124">
        <v>1</v>
      </c>
      <c r="BC577" s="124">
        <v>64</v>
      </c>
      <c r="BD577" s="124">
        <v>421</v>
      </c>
    </row>
    <row r="578" spans="1:56" x14ac:dyDescent="0.25">
      <c r="A578" s="9">
        <v>41880</v>
      </c>
      <c r="B578" s="118" t="s">
        <v>84</v>
      </c>
      <c r="C578" s="118" t="s">
        <v>87</v>
      </c>
      <c r="D578" s="122">
        <v>2</v>
      </c>
      <c r="E578" s="153">
        <v>194</v>
      </c>
      <c r="F578" s="153">
        <v>581</v>
      </c>
      <c r="G578" s="264">
        <v>75.470000000000084</v>
      </c>
      <c r="H578" s="264">
        <v>0.02</v>
      </c>
      <c r="I578" s="264">
        <v>546574.11353900051</v>
      </c>
      <c r="J578" s="91">
        <v>65535</v>
      </c>
      <c r="K578" s="153">
        <v>149834</v>
      </c>
      <c r="L578" s="264">
        <v>91.252983093261719</v>
      </c>
      <c r="M578" s="133">
        <v>390517</v>
      </c>
      <c r="N578" s="267">
        <v>0</v>
      </c>
      <c r="O578" s="133">
        <v>4976</v>
      </c>
      <c r="P578" s="267">
        <v>0</v>
      </c>
      <c r="Q578" s="133">
        <v>4163</v>
      </c>
      <c r="R578" s="267">
        <v>99.879894306990153</v>
      </c>
      <c r="S578" s="133">
        <v>302485</v>
      </c>
      <c r="T578" s="267">
        <v>99.966940509446744</v>
      </c>
      <c r="U578" s="267">
        <v>99.678456591639872</v>
      </c>
      <c r="V578" s="267">
        <v>99.872476742369727</v>
      </c>
      <c r="W578" s="267">
        <v>99.558737090568954</v>
      </c>
      <c r="X578" s="267">
        <v>99.839459410355772</v>
      </c>
      <c r="Y578" s="133">
        <v>1649338</v>
      </c>
      <c r="Z578" s="267">
        <v>99.902445708520631</v>
      </c>
      <c r="AA578" s="133">
        <v>820</v>
      </c>
      <c r="AB578" s="267">
        <v>88.292682926829272</v>
      </c>
      <c r="AC578" s="133">
        <v>4236</v>
      </c>
      <c r="AD578" s="267">
        <v>0.3068932955618508</v>
      </c>
      <c r="AE578" s="133">
        <v>774</v>
      </c>
      <c r="AF578" s="267">
        <v>98.708010335917322</v>
      </c>
      <c r="AG578" s="133">
        <v>387227</v>
      </c>
      <c r="AH578" s="267">
        <v>0.17044266024838142</v>
      </c>
      <c r="AI578" s="133">
        <v>1405</v>
      </c>
      <c r="AJ578" s="267">
        <v>97.295373665480426</v>
      </c>
      <c r="AK578" s="267">
        <v>3.3861604908289262</v>
      </c>
      <c r="AL578" s="267">
        <v>0.20333333333333331</v>
      </c>
      <c r="AM578" s="270">
        <v>0</v>
      </c>
      <c r="AN578" s="270">
        <v>0</v>
      </c>
      <c r="AO578" s="120">
        <v>0</v>
      </c>
      <c r="AP578" s="120">
        <v>0</v>
      </c>
      <c r="AQ578" s="120">
        <v>0</v>
      </c>
      <c r="AR578" s="120">
        <v>0</v>
      </c>
      <c r="AS578" s="120">
        <v>0</v>
      </c>
      <c r="AT578" s="120">
        <v>0</v>
      </c>
      <c r="AU578" s="120">
        <v>0</v>
      </c>
      <c r="AV578" s="120">
        <v>0</v>
      </c>
      <c r="AW578" s="133">
        <v>0</v>
      </c>
      <c r="AX578" s="133">
        <v>0</v>
      </c>
      <c r="AY578" s="133">
        <v>0</v>
      </c>
      <c r="AZ578" s="133">
        <v>0</v>
      </c>
      <c r="BA578" s="133">
        <v>0</v>
      </c>
      <c r="BB578" s="133">
        <v>0</v>
      </c>
      <c r="BC578" s="133">
        <v>1108</v>
      </c>
      <c r="BD578" s="133">
        <v>1662</v>
      </c>
    </row>
    <row r="579" spans="1:56" x14ac:dyDescent="0.25">
      <c r="A579" s="9">
        <v>41879</v>
      </c>
      <c r="B579" s="117" t="s">
        <v>17</v>
      </c>
      <c r="C579" s="117"/>
      <c r="D579" s="121">
        <v>4</v>
      </c>
      <c r="E579" s="89">
        <v>845</v>
      </c>
      <c r="F579" s="89">
        <v>2887</v>
      </c>
      <c r="G579" s="263">
        <v>858.42020282258807</v>
      </c>
      <c r="H579" s="263">
        <v>0.50534444921637978</v>
      </c>
      <c r="I579" s="263">
        <v>1839155.4537915001</v>
      </c>
      <c r="J579" s="88"/>
      <c r="K579" s="89">
        <v>1358233</v>
      </c>
      <c r="L579" s="263">
        <v>93.962670131884551</v>
      </c>
      <c r="M579" s="124">
        <v>1656700</v>
      </c>
      <c r="N579" s="248">
        <v>9.0541440468100941E-4</v>
      </c>
      <c r="O579" s="124">
        <v>80204</v>
      </c>
      <c r="P579" s="248">
        <v>2.4936411618308722E-2</v>
      </c>
      <c r="Q579" s="124">
        <v>148211</v>
      </c>
      <c r="R579" s="248">
        <v>99.4237952145848</v>
      </c>
      <c r="S579" s="124">
        <v>1088307</v>
      </c>
      <c r="T579" s="248">
        <v>99.888358987445798</v>
      </c>
      <c r="U579" s="248">
        <v>99.783891173599542</v>
      </c>
      <c r="V579" s="248">
        <v>99.842439283508085</v>
      </c>
      <c r="W579" s="248">
        <v>99.208931617583772</v>
      </c>
      <c r="X579" s="248">
        <v>99.730974173333166</v>
      </c>
      <c r="Y579" s="124">
        <v>3119621</v>
      </c>
      <c r="Z579" s="248">
        <v>99.899474330033684</v>
      </c>
      <c r="AA579" s="124">
        <v>291778</v>
      </c>
      <c r="AB579" s="248">
        <v>99.785454013963758</v>
      </c>
      <c r="AC579" s="124">
        <v>77681</v>
      </c>
      <c r="AD579" s="248">
        <v>0.27548564042760271</v>
      </c>
      <c r="AE579" s="124">
        <v>5675</v>
      </c>
      <c r="AF579" s="248">
        <v>98.09691566635334</v>
      </c>
      <c r="AG579" s="124">
        <v>1546340</v>
      </c>
      <c r="AH579" s="248">
        <v>0.15953800586428335</v>
      </c>
      <c r="AI579" s="124">
        <v>14806</v>
      </c>
      <c r="AJ579" s="248">
        <v>94.46845835678387</v>
      </c>
      <c r="AK579" s="248">
        <v>1.7734930626892775</v>
      </c>
      <c r="AL579" s="248">
        <v>8.1406202614307407E-2</v>
      </c>
      <c r="AM579" s="269"/>
      <c r="AN579" s="269"/>
      <c r="AO579" s="119"/>
      <c r="AP579" s="119"/>
      <c r="AQ579" s="119"/>
      <c r="AR579" s="119"/>
      <c r="AS579" s="119"/>
      <c r="AT579" s="119"/>
      <c r="AU579" s="119"/>
      <c r="AV579" s="119"/>
      <c r="AW579" s="124">
        <v>0</v>
      </c>
      <c r="AX579" s="124">
        <v>0</v>
      </c>
      <c r="AY579" s="124">
        <v>9</v>
      </c>
      <c r="AZ579" s="124">
        <v>7</v>
      </c>
      <c r="BA579" s="124">
        <v>0</v>
      </c>
      <c r="BB579" s="124">
        <v>1</v>
      </c>
      <c r="BC579" s="124">
        <v>1414</v>
      </c>
      <c r="BD579" s="124">
        <v>3883</v>
      </c>
    </row>
    <row r="580" spans="1:56" x14ac:dyDescent="0.25">
      <c r="A580" s="9">
        <v>41879</v>
      </c>
      <c r="B580" s="118" t="s">
        <v>88</v>
      </c>
      <c r="C580" s="118"/>
      <c r="D580" s="122">
        <v>3</v>
      </c>
      <c r="E580" s="153">
        <v>651</v>
      </c>
      <c r="F580" s="153">
        <v>2306</v>
      </c>
      <c r="G580" s="264">
        <v>782.68340110778809</v>
      </c>
      <c r="H580" s="264">
        <v>0.30430000461637974</v>
      </c>
      <c r="I580" s="264">
        <v>1296923.9609375</v>
      </c>
      <c r="J580" s="91"/>
      <c r="K580" s="153">
        <v>1215134</v>
      </c>
      <c r="L580" s="264">
        <v>94.26960298193238</v>
      </c>
      <c r="M580" s="133">
        <v>1267747</v>
      </c>
      <c r="N580" s="267">
        <v>1.1832014149787207E-3</v>
      </c>
      <c r="O580" s="133">
        <v>75489</v>
      </c>
      <c r="P580" s="267">
        <v>2.6493925703543999E-2</v>
      </c>
      <c r="Q580" s="133">
        <v>144089</v>
      </c>
      <c r="R580" s="267">
        <v>99.409393586941604</v>
      </c>
      <c r="S580" s="133">
        <v>787917</v>
      </c>
      <c r="T580" s="267">
        <v>99.852396006876575</v>
      </c>
      <c r="U580" s="267">
        <v>99.774367228170703</v>
      </c>
      <c r="V580" s="267">
        <v>99.827070512482265</v>
      </c>
      <c r="W580" s="267">
        <v>99.185093416732684</v>
      </c>
      <c r="X580" s="267">
        <v>99.679721770187697</v>
      </c>
      <c r="Y580" s="133">
        <v>1430290</v>
      </c>
      <c r="Z580" s="267">
        <v>99.904563416463802</v>
      </c>
      <c r="AA580" s="133">
        <v>291201</v>
      </c>
      <c r="AB580" s="267">
        <v>99.82967160581974</v>
      </c>
      <c r="AC580" s="133">
        <v>73542</v>
      </c>
      <c r="AD580" s="267">
        <v>0.28147181248887171</v>
      </c>
      <c r="AE580" s="133">
        <v>5033</v>
      </c>
      <c r="AF580" s="267">
        <v>97.973375006269649</v>
      </c>
      <c r="AG580" s="133">
        <v>1160627</v>
      </c>
      <c r="AH580" s="267">
        <v>0.16413541989646624</v>
      </c>
      <c r="AI580" s="133">
        <v>13370</v>
      </c>
      <c r="AJ580" s="267">
        <v>94.285713869150484</v>
      </c>
      <c r="AK580" s="267">
        <v>1.6363801956176758</v>
      </c>
      <c r="AL580" s="267">
        <v>6.3919219498833016E-2</v>
      </c>
      <c r="AM580" s="270"/>
      <c r="AN580" s="270"/>
      <c r="AO580" s="120"/>
      <c r="AP580" s="120"/>
      <c r="AQ580" s="120"/>
      <c r="AR580" s="120"/>
      <c r="AS580" s="120"/>
      <c r="AT580" s="120"/>
      <c r="AU580" s="120"/>
      <c r="AV580" s="120"/>
      <c r="AW580" s="133">
        <v>0</v>
      </c>
      <c r="AX580" s="133">
        <v>0</v>
      </c>
      <c r="AY580" s="133">
        <v>9</v>
      </c>
      <c r="AZ580" s="133">
        <v>7</v>
      </c>
      <c r="BA580" s="133">
        <v>0</v>
      </c>
      <c r="BB580" s="133">
        <v>1</v>
      </c>
      <c r="BC580" s="133">
        <v>329</v>
      </c>
      <c r="BD580" s="133">
        <v>2246</v>
      </c>
    </row>
    <row r="581" spans="1:56" x14ac:dyDescent="0.25">
      <c r="A581" s="9">
        <v>41879</v>
      </c>
      <c r="B581" s="146" t="s">
        <v>89</v>
      </c>
      <c r="C581" s="146"/>
      <c r="D581" s="147">
        <v>1</v>
      </c>
      <c r="E581" s="136">
        <v>194</v>
      </c>
      <c r="F581" s="136">
        <v>581</v>
      </c>
      <c r="G581" s="265">
        <v>75.736801714799967</v>
      </c>
      <c r="H581" s="265">
        <v>0.20104444460000001</v>
      </c>
      <c r="I581" s="265">
        <v>542231.49285400007</v>
      </c>
      <c r="J581" s="137"/>
      <c r="K581" s="136">
        <v>143099</v>
      </c>
      <c r="L581" s="265">
        <v>91.356330871582031</v>
      </c>
      <c r="M581" s="145">
        <v>388953</v>
      </c>
      <c r="N581" s="250">
        <v>0</v>
      </c>
      <c r="O581" s="145">
        <v>4715</v>
      </c>
      <c r="P581" s="250">
        <v>0</v>
      </c>
      <c r="Q581" s="145">
        <v>4122</v>
      </c>
      <c r="R581" s="250">
        <v>99.927219796215425</v>
      </c>
      <c r="S581" s="145">
        <v>300390</v>
      </c>
      <c r="T581" s="250">
        <v>99.982689170744692</v>
      </c>
      <c r="U581" s="250">
        <v>99.936373276776251</v>
      </c>
      <c r="V581" s="250">
        <v>99.892532002581291</v>
      </c>
      <c r="W581" s="250">
        <v>99.863639380650497</v>
      </c>
      <c r="X581" s="250">
        <v>99.875239776927515</v>
      </c>
      <c r="Y581" s="145">
        <v>1689331</v>
      </c>
      <c r="Z581" s="250">
        <v>99.895165601057457</v>
      </c>
      <c r="AA581" s="145">
        <v>577</v>
      </c>
      <c r="AB581" s="250">
        <v>77.469670710571918</v>
      </c>
      <c r="AC581" s="145">
        <v>4139</v>
      </c>
      <c r="AD581" s="250">
        <v>0.16912297656438754</v>
      </c>
      <c r="AE581" s="145">
        <v>642</v>
      </c>
      <c r="AF581" s="250">
        <v>99.065420560747668</v>
      </c>
      <c r="AG581" s="145">
        <v>385713</v>
      </c>
      <c r="AH581" s="250">
        <v>0.14570418938433499</v>
      </c>
      <c r="AI581" s="145">
        <v>1436</v>
      </c>
      <c r="AJ581" s="250">
        <v>96.169916434540397</v>
      </c>
      <c r="AK581" s="250">
        <v>3.4188474675484994</v>
      </c>
      <c r="AL581" s="250">
        <v>0.29125000000000006</v>
      </c>
      <c r="AM581" s="271"/>
      <c r="AN581" s="271"/>
      <c r="AO581" s="148"/>
      <c r="AP581" s="148"/>
      <c r="AQ581" s="148"/>
      <c r="AR581" s="148"/>
      <c r="AS581" s="148"/>
      <c r="AT581" s="148"/>
      <c r="AU581" s="148"/>
      <c r="AV581" s="148"/>
      <c r="AW581" s="145">
        <v>0</v>
      </c>
      <c r="AX581" s="145">
        <v>0</v>
      </c>
      <c r="AY581" s="145">
        <v>0</v>
      </c>
      <c r="AZ581" s="145">
        <v>0</v>
      </c>
      <c r="BA581" s="145">
        <v>0</v>
      </c>
      <c r="BB581" s="145">
        <v>0</v>
      </c>
      <c r="BC581" s="145">
        <v>1085</v>
      </c>
      <c r="BD581" s="145">
        <v>1637</v>
      </c>
    </row>
    <row r="582" spans="1:56" x14ac:dyDescent="0.25">
      <c r="A582" s="9">
        <v>41879</v>
      </c>
      <c r="B582" s="149" t="s">
        <v>75</v>
      </c>
      <c r="C582" s="149" t="s">
        <v>86</v>
      </c>
      <c r="D582" s="150" t="s">
        <v>118</v>
      </c>
      <c r="E582" s="153">
        <v>39</v>
      </c>
      <c r="F582" s="153">
        <v>181</v>
      </c>
      <c r="G582" s="264">
        <v>168.03787231445312</v>
      </c>
      <c r="H582" s="264">
        <v>9.5899999141693115E-2</v>
      </c>
      <c r="I582" s="264">
        <v>103679.8515625</v>
      </c>
      <c r="J582" s="92">
        <v>0</v>
      </c>
      <c r="K582" s="153">
        <v>195135</v>
      </c>
      <c r="L582" s="264">
        <v>97.172210693359375</v>
      </c>
      <c r="M582" s="153">
        <v>149642</v>
      </c>
      <c r="N582" s="264">
        <v>5.3460928611457348E-3</v>
      </c>
      <c r="O582" s="153">
        <v>18495</v>
      </c>
      <c r="P582" s="264">
        <v>6.4882397651672363E-2</v>
      </c>
      <c r="Q582" s="153">
        <v>31287</v>
      </c>
      <c r="R582" s="264">
        <v>98.453033447265625</v>
      </c>
      <c r="S582" s="153">
        <v>113015</v>
      </c>
      <c r="T582" s="264">
        <v>99.434585571289063</v>
      </c>
      <c r="U582" s="264">
        <v>99.762100219726563</v>
      </c>
      <c r="V582" s="264">
        <v>99.734031677246094</v>
      </c>
      <c r="W582" s="264">
        <v>98.21881103515625</v>
      </c>
      <c r="X582" s="264">
        <v>99.170120239257813</v>
      </c>
      <c r="Y582" s="153">
        <v>187144</v>
      </c>
      <c r="Z582" s="264">
        <v>99.925727844238281</v>
      </c>
      <c r="AA582" s="153">
        <v>34048</v>
      </c>
      <c r="AB582" s="264">
        <v>99.785598754882813</v>
      </c>
      <c r="AC582" s="153">
        <v>18471</v>
      </c>
      <c r="AD582" s="264">
        <v>0.33566129207611084</v>
      </c>
      <c r="AE582" s="153">
        <v>1824</v>
      </c>
      <c r="AF582" s="264">
        <v>97.916664123535156</v>
      </c>
      <c r="AG582" s="153">
        <v>150319</v>
      </c>
      <c r="AH582" s="264">
        <v>0.11176232248544693</v>
      </c>
      <c r="AI582" s="153">
        <v>4240</v>
      </c>
      <c r="AJ582" s="264">
        <v>95.6839599609375</v>
      </c>
      <c r="AK582" s="264">
        <v>1.8413345813751221</v>
      </c>
      <c r="AL582" s="264">
        <v>5.9276226907968521E-2</v>
      </c>
      <c r="AM582" s="264">
        <v>0</v>
      </c>
      <c r="AN582" s="264">
        <v>0</v>
      </c>
      <c r="AO582" s="92">
        <v>0</v>
      </c>
      <c r="AP582" s="92">
        <v>0</v>
      </c>
      <c r="AQ582" s="92">
        <v>0</v>
      </c>
      <c r="AR582" s="92">
        <v>0</v>
      </c>
      <c r="AS582" s="92">
        <v>0</v>
      </c>
      <c r="AT582" s="92">
        <v>0</v>
      </c>
      <c r="AU582" s="92">
        <v>0</v>
      </c>
      <c r="AV582" s="92">
        <v>0</v>
      </c>
      <c r="AW582" s="93">
        <v>0</v>
      </c>
      <c r="AX582" s="93">
        <v>0</v>
      </c>
      <c r="AY582" s="93">
        <v>7</v>
      </c>
      <c r="AZ582" s="93">
        <v>6</v>
      </c>
      <c r="BA582" s="93">
        <v>0</v>
      </c>
      <c r="BB582" s="93">
        <v>0</v>
      </c>
      <c r="BC582" s="153">
        <v>17</v>
      </c>
      <c r="BD582" s="153">
        <v>177</v>
      </c>
    </row>
    <row r="583" spans="1:56" x14ac:dyDescent="0.25">
      <c r="A583" s="9">
        <v>41879</v>
      </c>
      <c r="B583" s="149" t="s">
        <v>76</v>
      </c>
      <c r="C583" s="149" t="s">
        <v>86</v>
      </c>
      <c r="D583" s="150" t="s">
        <v>119</v>
      </c>
      <c r="E583" s="153">
        <v>52</v>
      </c>
      <c r="F583" s="153">
        <v>168</v>
      </c>
      <c r="G583" s="264">
        <v>64.091293334960938</v>
      </c>
      <c r="H583" s="264">
        <v>4.19999985024333E-3</v>
      </c>
      <c r="I583" s="264">
        <v>85530.7578125</v>
      </c>
      <c r="J583" s="92">
        <v>0</v>
      </c>
      <c r="K583" s="153">
        <v>81761</v>
      </c>
      <c r="L583" s="264">
        <v>87.041496276855469</v>
      </c>
      <c r="M583" s="153">
        <v>98524</v>
      </c>
      <c r="N583" s="264">
        <v>0</v>
      </c>
      <c r="O583" s="153">
        <v>5365</v>
      </c>
      <c r="P583" s="264">
        <v>0</v>
      </c>
      <c r="Q583" s="153">
        <v>11605</v>
      </c>
      <c r="R583" s="264">
        <v>99.922447204589844</v>
      </c>
      <c r="S583" s="153">
        <v>63928</v>
      </c>
      <c r="T583" s="264">
        <v>99.9327392578125</v>
      </c>
      <c r="U583" s="264">
        <v>99.683128356933594</v>
      </c>
      <c r="V583" s="264">
        <v>99.832527160644531</v>
      </c>
      <c r="W583" s="264">
        <v>99.605819702148438</v>
      </c>
      <c r="X583" s="264">
        <v>99.765380859375</v>
      </c>
      <c r="Y583" s="153">
        <v>89346</v>
      </c>
      <c r="Z583" s="264">
        <v>99.913818359375</v>
      </c>
      <c r="AA583" s="153">
        <v>16956</v>
      </c>
      <c r="AB583" s="264">
        <v>99.946922302246094</v>
      </c>
      <c r="AC583" s="153">
        <v>5384</v>
      </c>
      <c r="AD583" s="264">
        <v>0.24145616590976715</v>
      </c>
      <c r="AE583" s="153">
        <v>74</v>
      </c>
      <c r="AF583" s="264">
        <v>100</v>
      </c>
      <c r="AG583" s="153">
        <v>98228</v>
      </c>
      <c r="AH583" s="264">
        <v>0.13845339417457581</v>
      </c>
      <c r="AI583" s="153">
        <v>856</v>
      </c>
      <c r="AJ583" s="264">
        <v>88.317756652832031</v>
      </c>
      <c r="AK583" s="264">
        <v>1.7619756460189819</v>
      </c>
      <c r="AL583" s="264">
        <v>6.2903560698032379E-2</v>
      </c>
      <c r="AM583" s="264">
        <v>0</v>
      </c>
      <c r="AN583" s="264">
        <v>0</v>
      </c>
      <c r="AO583" s="92">
        <v>0</v>
      </c>
      <c r="AP583" s="92">
        <v>0</v>
      </c>
      <c r="AQ583" s="92">
        <v>0</v>
      </c>
      <c r="AR583" s="92">
        <v>0</v>
      </c>
      <c r="AS583" s="92">
        <v>0</v>
      </c>
      <c r="AT583" s="92">
        <v>0</v>
      </c>
      <c r="AU583" s="92">
        <v>0</v>
      </c>
      <c r="AV583" s="92">
        <v>0</v>
      </c>
      <c r="AW583" s="93">
        <v>0</v>
      </c>
      <c r="AX583" s="93">
        <v>0</v>
      </c>
      <c r="AY583" s="93">
        <v>0</v>
      </c>
      <c r="AZ583" s="93">
        <v>0</v>
      </c>
      <c r="BA583" s="93">
        <v>0</v>
      </c>
      <c r="BB583" s="93">
        <v>0</v>
      </c>
      <c r="BC583" s="153">
        <v>18</v>
      </c>
      <c r="BD583" s="153">
        <v>163</v>
      </c>
    </row>
    <row r="584" spans="1:56" x14ac:dyDescent="0.25">
      <c r="A584" s="9">
        <v>41879</v>
      </c>
      <c r="B584" s="149" t="s">
        <v>77</v>
      </c>
      <c r="C584" s="149" t="s">
        <v>86</v>
      </c>
      <c r="D584" s="150" t="s">
        <v>118</v>
      </c>
      <c r="E584" s="153">
        <v>65</v>
      </c>
      <c r="F584" s="153">
        <v>350</v>
      </c>
      <c r="G584" s="264">
        <v>115.83340454101562</v>
      </c>
      <c r="H584" s="264">
        <v>3.3399999141693115E-2</v>
      </c>
      <c r="I584" s="264">
        <v>155386.90625</v>
      </c>
      <c r="J584" s="92">
        <v>0</v>
      </c>
      <c r="K584" s="153">
        <v>156694</v>
      </c>
      <c r="L584" s="264">
        <v>97.036262512207031</v>
      </c>
      <c r="M584" s="153">
        <v>151619</v>
      </c>
      <c r="N584" s="264">
        <v>0</v>
      </c>
      <c r="O584" s="153">
        <v>10522</v>
      </c>
      <c r="P584" s="264">
        <v>0</v>
      </c>
      <c r="Q584" s="153">
        <v>20856</v>
      </c>
      <c r="R584" s="264">
        <v>99.985618591308594</v>
      </c>
      <c r="S584" s="153">
        <v>96864</v>
      </c>
      <c r="T584" s="264">
        <v>99.956642150878906</v>
      </c>
      <c r="U584" s="264">
        <v>99.828926086425781</v>
      </c>
      <c r="V584" s="264">
        <v>99.929428100585938</v>
      </c>
      <c r="W584" s="264">
        <v>99.814567565917969</v>
      </c>
      <c r="X584" s="264">
        <v>99.886100769042969</v>
      </c>
      <c r="Y584" s="153">
        <v>187583</v>
      </c>
      <c r="Z584" s="264">
        <v>99.880050659179688</v>
      </c>
      <c r="AA584" s="153">
        <v>36444</v>
      </c>
      <c r="AB584" s="264">
        <v>99.851829528808594</v>
      </c>
      <c r="AC584" s="153">
        <v>10496</v>
      </c>
      <c r="AD584" s="264">
        <v>0.26676830649375916</v>
      </c>
      <c r="AE584" s="153">
        <v>504</v>
      </c>
      <c r="AF584" s="264">
        <v>97.619049072265625</v>
      </c>
      <c r="AG584" s="153">
        <v>152263</v>
      </c>
      <c r="AH584" s="264">
        <v>0.15171118080615997</v>
      </c>
      <c r="AI584" s="153">
        <v>1081</v>
      </c>
      <c r="AJ584" s="264">
        <v>92.599441528320313</v>
      </c>
      <c r="AK584" s="264">
        <v>1.6126490831375122</v>
      </c>
      <c r="AL584" s="264">
        <v>7.1191467344760895E-2</v>
      </c>
      <c r="AM584" s="264">
        <v>0</v>
      </c>
      <c r="AN584" s="264">
        <v>0</v>
      </c>
      <c r="AO584" s="92">
        <v>0</v>
      </c>
      <c r="AP584" s="92">
        <v>0</v>
      </c>
      <c r="AQ584" s="92">
        <v>0</v>
      </c>
      <c r="AR584" s="92">
        <v>0</v>
      </c>
      <c r="AS584" s="92">
        <v>0</v>
      </c>
      <c r="AT584" s="92">
        <v>0</v>
      </c>
      <c r="AU584" s="92">
        <v>0</v>
      </c>
      <c r="AV584" s="92">
        <v>0</v>
      </c>
      <c r="AW584" s="93">
        <v>0</v>
      </c>
      <c r="AX584" s="93">
        <v>0</v>
      </c>
      <c r="AY584" s="93">
        <v>0</v>
      </c>
      <c r="AZ584" s="93">
        <v>0</v>
      </c>
      <c r="BA584" s="93">
        <v>0</v>
      </c>
      <c r="BB584" s="93">
        <v>0</v>
      </c>
      <c r="BC584" s="153">
        <v>63</v>
      </c>
      <c r="BD584" s="153">
        <v>334</v>
      </c>
    </row>
    <row r="585" spans="1:56" x14ac:dyDescent="0.25">
      <c r="A585" s="9">
        <v>41879</v>
      </c>
      <c r="B585" s="149" t="s">
        <v>124</v>
      </c>
      <c r="C585" s="149" t="s">
        <v>86</v>
      </c>
      <c r="D585" s="150" t="s">
        <v>118</v>
      </c>
      <c r="E585" s="153">
        <v>42</v>
      </c>
      <c r="F585" s="153">
        <v>136</v>
      </c>
      <c r="G585" s="264">
        <v>37.853691101074219</v>
      </c>
      <c r="H585" s="264">
        <v>0</v>
      </c>
      <c r="I585" s="264">
        <v>58055.4140625</v>
      </c>
      <c r="J585" s="92">
        <v>0</v>
      </c>
      <c r="K585" s="153">
        <v>156694</v>
      </c>
      <c r="L585" s="264">
        <v>97.036262512207031</v>
      </c>
      <c r="M585" s="153">
        <v>71208</v>
      </c>
      <c r="N585" s="264">
        <v>0</v>
      </c>
      <c r="O585" s="153">
        <v>3576</v>
      </c>
      <c r="P585" s="264">
        <v>0</v>
      </c>
      <c r="Q585" s="153">
        <v>9303</v>
      </c>
      <c r="R585" s="264">
        <v>99.924758911132812</v>
      </c>
      <c r="S585" s="153">
        <v>48836</v>
      </c>
      <c r="T585" s="264">
        <v>99.948806762695312</v>
      </c>
      <c r="U585" s="264">
        <v>99.748321533203125</v>
      </c>
      <c r="V585" s="264">
        <v>99.803390502929688</v>
      </c>
      <c r="W585" s="264">
        <v>99.673271179199219</v>
      </c>
      <c r="X585" s="264">
        <v>99.752296447753906</v>
      </c>
      <c r="Y585" s="153">
        <v>75689</v>
      </c>
      <c r="Z585" s="264">
        <v>99.892982482910156</v>
      </c>
      <c r="AA585" s="153">
        <v>12289</v>
      </c>
      <c r="AB585" s="264">
        <v>99.861663818359375</v>
      </c>
      <c r="AC585" s="153">
        <v>3550</v>
      </c>
      <c r="AD585" s="264">
        <v>0.14084507524967194</v>
      </c>
      <c r="AE585" s="153">
        <v>252</v>
      </c>
      <c r="AF585" s="264">
        <v>98.412696838378906</v>
      </c>
      <c r="AG585" s="153">
        <v>71779</v>
      </c>
      <c r="AH585" s="264">
        <v>0.11145321279764175</v>
      </c>
      <c r="AI585" s="153">
        <v>901</v>
      </c>
      <c r="AJ585" s="264">
        <v>90.011100769042969</v>
      </c>
      <c r="AK585" s="264">
        <v>1.6570824384689331</v>
      </c>
      <c r="AL585" s="264">
        <v>5.274118110537529E-2</v>
      </c>
      <c r="AM585" s="264">
        <v>0</v>
      </c>
      <c r="AN585" s="264">
        <v>0</v>
      </c>
      <c r="AO585" s="92">
        <v>0</v>
      </c>
      <c r="AP585" s="92">
        <v>0</v>
      </c>
      <c r="AQ585" s="92">
        <v>0</v>
      </c>
      <c r="AR585" s="92">
        <v>0</v>
      </c>
      <c r="AS585" s="92">
        <v>0</v>
      </c>
      <c r="AT585" s="92">
        <v>0</v>
      </c>
      <c r="AU585" s="92">
        <v>0</v>
      </c>
      <c r="AV585" s="92">
        <v>0</v>
      </c>
      <c r="AW585" s="93">
        <v>0</v>
      </c>
      <c r="AX585" s="93">
        <v>0</v>
      </c>
      <c r="AY585" s="93">
        <v>0</v>
      </c>
      <c r="AZ585" s="93">
        <v>0</v>
      </c>
      <c r="BA585" s="93">
        <v>0</v>
      </c>
      <c r="BB585" s="93">
        <v>0</v>
      </c>
      <c r="BC585" s="153">
        <v>28</v>
      </c>
      <c r="BD585" s="153">
        <v>136</v>
      </c>
    </row>
    <row r="586" spans="1:56" x14ac:dyDescent="0.25">
      <c r="A586" s="9">
        <v>41879</v>
      </c>
      <c r="B586" s="149" t="s">
        <v>78</v>
      </c>
      <c r="C586" s="149" t="s">
        <v>86</v>
      </c>
      <c r="D586" s="150" t="s">
        <v>118</v>
      </c>
      <c r="E586" s="153">
        <v>33</v>
      </c>
      <c r="F586" s="153">
        <v>104</v>
      </c>
      <c r="G586" s="264">
        <v>72.320396423339844</v>
      </c>
      <c r="H586" s="264">
        <v>4.19999985024333E-3</v>
      </c>
      <c r="I586" s="264">
        <v>56512.515625</v>
      </c>
      <c r="J586" s="92">
        <v>0</v>
      </c>
      <c r="K586" s="153">
        <v>96730</v>
      </c>
      <c r="L586" s="264">
        <v>99.323890686035156</v>
      </c>
      <c r="M586" s="153">
        <v>77527</v>
      </c>
      <c r="N586" s="264">
        <v>0</v>
      </c>
      <c r="O586" s="153">
        <v>7413</v>
      </c>
      <c r="P586" s="264">
        <v>0.10791852325201035</v>
      </c>
      <c r="Q586" s="153">
        <v>11712</v>
      </c>
      <c r="R586" s="264">
        <v>97.540985107421875</v>
      </c>
      <c r="S586" s="153">
        <v>49268</v>
      </c>
      <c r="T586" s="264">
        <v>99.924903869628906</v>
      </c>
      <c r="U586" s="264">
        <v>99.635772705078125</v>
      </c>
      <c r="V586" s="264">
        <v>99.791038513183594</v>
      </c>
      <c r="W586" s="264">
        <v>97.185714721679688</v>
      </c>
      <c r="X586" s="264">
        <v>99.716102600097656</v>
      </c>
      <c r="Y586" s="153">
        <v>74303</v>
      </c>
      <c r="Z586" s="264">
        <v>99.889640808105469</v>
      </c>
      <c r="AA586" s="153">
        <v>11954</v>
      </c>
      <c r="AB586" s="264">
        <v>99.84942626953125</v>
      </c>
      <c r="AC586" s="153">
        <v>7421</v>
      </c>
      <c r="AD586" s="264">
        <v>0.41773346066474915</v>
      </c>
      <c r="AE586" s="153">
        <v>484</v>
      </c>
      <c r="AF586" s="264">
        <v>97.107437133789063</v>
      </c>
      <c r="AG586" s="153">
        <v>77519</v>
      </c>
      <c r="AH586" s="264">
        <v>0.20124098658561707</v>
      </c>
      <c r="AI586" s="153">
        <v>680</v>
      </c>
      <c r="AJ586" s="264">
        <v>94.411766052246094</v>
      </c>
      <c r="AK586" s="264">
        <v>1.7427266836166382</v>
      </c>
      <c r="AL586" s="264">
        <v>6.348651647567749E-2</v>
      </c>
      <c r="AM586" s="264">
        <v>0</v>
      </c>
      <c r="AN586" s="264">
        <v>0</v>
      </c>
      <c r="AO586" s="92">
        <v>0</v>
      </c>
      <c r="AP586" s="92">
        <v>0</v>
      </c>
      <c r="AQ586" s="92">
        <v>0</v>
      </c>
      <c r="AR586" s="92">
        <v>0</v>
      </c>
      <c r="AS586" s="92">
        <v>0</v>
      </c>
      <c r="AT586" s="92">
        <v>0</v>
      </c>
      <c r="AU586" s="92">
        <v>0</v>
      </c>
      <c r="AV586" s="92">
        <v>0</v>
      </c>
      <c r="AW586" s="93">
        <v>0</v>
      </c>
      <c r="AX586" s="93">
        <v>0</v>
      </c>
      <c r="AY586" s="93">
        <v>1</v>
      </c>
      <c r="AZ586" s="93">
        <v>0</v>
      </c>
      <c r="BA586" s="93">
        <v>0</v>
      </c>
      <c r="BB586" s="93">
        <v>0</v>
      </c>
      <c r="BC586" s="153">
        <v>14</v>
      </c>
      <c r="BD586" s="153">
        <v>102</v>
      </c>
    </row>
    <row r="587" spans="1:56" x14ac:dyDescent="0.25">
      <c r="A587" s="9">
        <v>41879</v>
      </c>
      <c r="B587" s="149" t="s">
        <v>79</v>
      </c>
      <c r="C587" s="149" t="s">
        <v>86</v>
      </c>
      <c r="D587" s="150" t="s">
        <v>119</v>
      </c>
      <c r="E587" s="153">
        <v>77</v>
      </c>
      <c r="F587" s="153">
        <v>261</v>
      </c>
      <c r="G587" s="264">
        <v>74.412017822265625</v>
      </c>
      <c r="H587" s="264">
        <v>0.11660000681877136</v>
      </c>
      <c r="I587" s="264">
        <v>165570.953125</v>
      </c>
      <c r="J587" s="92">
        <v>0</v>
      </c>
      <c r="K587" s="153">
        <v>86446</v>
      </c>
      <c r="L587" s="264">
        <v>92.276100158691406</v>
      </c>
      <c r="M587" s="153">
        <v>151952</v>
      </c>
      <c r="N587" s="264">
        <v>0</v>
      </c>
      <c r="O587" s="153">
        <v>6145</v>
      </c>
      <c r="P587" s="264">
        <v>0</v>
      </c>
      <c r="Q587" s="153">
        <v>13387</v>
      </c>
      <c r="R587" s="264">
        <v>99.858070373535156</v>
      </c>
      <c r="S587" s="153">
        <v>104640</v>
      </c>
      <c r="T587" s="264">
        <v>99.907302856445313</v>
      </c>
      <c r="U587" s="264">
        <v>99.804718017578125</v>
      </c>
      <c r="V587" s="264">
        <v>99.746627807617188</v>
      </c>
      <c r="W587" s="264">
        <v>99.663063049316406</v>
      </c>
      <c r="X587" s="264">
        <v>99.654167175292969</v>
      </c>
      <c r="Y587" s="153">
        <v>182920</v>
      </c>
      <c r="Z587" s="264">
        <v>99.88519287109375</v>
      </c>
      <c r="AA587" s="153">
        <v>38832</v>
      </c>
      <c r="AB587" s="264">
        <v>99.830039978027344</v>
      </c>
      <c r="AC587" s="153">
        <v>6234</v>
      </c>
      <c r="AD587" s="264">
        <v>0.20853385329246521</v>
      </c>
      <c r="AE587" s="153">
        <v>394</v>
      </c>
      <c r="AF587" s="264">
        <v>98.730964660644531</v>
      </c>
      <c r="AG587" s="153">
        <v>151103</v>
      </c>
      <c r="AH587" s="264">
        <v>0.14625784754753113</v>
      </c>
      <c r="AI587" s="153">
        <v>1657</v>
      </c>
      <c r="AJ587" s="264">
        <v>96.137596130371094</v>
      </c>
      <c r="AK587" s="264">
        <v>1.4923709630966187</v>
      </c>
      <c r="AL587" s="264">
        <v>6.2034104019403458E-2</v>
      </c>
      <c r="AM587" s="264">
        <v>0</v>
      </c>
      <c r="AN587" s="264">
        <v>0</v>
      </c>
      <c r="AO587" s="92">
        <v>0</v>
      </c>
      <c r="AP587" s="92">
        <v>0</v>
      </c>
      <c r="AQ587" s="92">
        <v>0</v>
      </c>
      <c r="AR587" s="92">
        <v>0</v>
      </c>
      <c r="AS587" s="92">
        <v>0</v>
      </c>
      <c r="AT587" s="92">
        <v>0</v>
      </c>
      <c r="AU587" s="92">
        <v>0</v>
      </c>
      <c r="AV587" s="92">
        <v>0</v>
      </c>
      <c r="AW587" s="93">
        <v>0</v>
      </c>
      <c r="AX587" s="93">
        <v>0</v>
      </c>
      <c r="AY587" s="93">
        <v>0</v>
      </c>
      <c r="AZ587" s="93">
        <v>0</v>
      </c>
      <c r="BA587" s="93">
        <v>0</v>
      </c>
      <c r="BB587" s="93">
        <v>0</v>
      </c>
      <c r="BC587" s="153">
        <v>43</v>
      </c>
      <c r="BD587" s="153">
        <v>258</v>
      </c>
    </row>
    <row r="588" spans="1:56" x14ac:dyDescent="0.25">
      <c r="A588" s="9">
        <v>41879</v>
      </c>
      <c r="B588" s="149" t="s">
        <v>80</v>
      </c>
      <c r="C588" s="149" t="s">
        <v>86</v>
      </c>
      <c r="D588" s="150" t="s">
        <v>119</v>
      </c>
      <c r="E588" s="153">
        <v>57</v>
      </c>
      <c r="F588" s="153">
        <v>179</v>
      </c>
      <c r="G588" s="264">
        <v>47.400196075439453</v>
      </c>
      <c r="H588" s="264">
        <v>0</v>
      </c>
      <c r="I588" s="264">
        <v>93865.2890625</v>
      </c>
      <c r="J588" s="92">
        <v>0</v>
      </c>
      <c r="K588" s="153">
        <v>56299</v>
      </c>
      <c r="L588" s="264">
        <v>89.461624145507812</v>
      </c>
      <c r="M588" s="153">
        <v>88593</v>
      </c>
      <c r="N588" s="264">
        <v>0</v>
      </c>
      <c r="O588" s="153">
        <v>3841</v>
      </c>
      <c r="P588" s="264">
        <v>0</v>
      </c>
      <c r="Q588" s="153">
        <v>7096</v>
      </c>
      <c r="R588" s="264">
        <v>99.971817016601563</v>
      </c>
      <c r="S588" s="153">
        <v>60290</v>
      </c>
      <c r="T588" s="264">
        <v>99.951896667480469</v>
      </c>
      <c r="U588" s="264">
        <v>99.791717529296875</v>
      </c>
      <c r="V588" s="264">
        <v>99.891639709472656</v>
      </c>
      <c r="W588" s="264">
        <v>99.763595581054687</v>
      </c>
      <c r="X588" s="264">
        <v>99.843589782714844</v>
      </c>
      <c r="Y588" s="153">
        <v>87960</v>
      </c>
      <c r="Z588" s="264">
        <v>99.903366088867188</v>
      </c>
      <c r="AA588" s="153">
        <v>15975</v>
      </c>
      <c r="AB588" s="264">
        <v>99.89984130859375</v>
      </c>
      <c r="AC588" s="153">
        <v>3835</v>
      </c>
      <c r="AD588" s="264">
        <v>0.23468057811260223</v>
      </c>
      <c r="AE588" s="153">
        <v>185</v>
      </c>
      <c r="AF588" s="264">
        <v>100</v>
      </c>
      <c r="AG588" s="153">
        <v>88923</v>
      </c>
      <c r="AH588" s="264">
        <v>0.12032882124185562</v>
      </c>
      <c r="AI588" s="153">
        <v>762</v>
      </c>
      <c r="AJ588" s="264">
        <v>96.062995910644531</v>
      </c>
      <c r="AK588" s="264">
        <v>1.7593361139297485</v>
      </c>
      <c r="AL588" s="264">
        <v>6.0852497816085815E-2</v>
      </c>
      <c r="AM588" s="264">
        <v>0</v>
      </c>
      <c r="AN588" s="264">
        <v>0</v>
      </c>
      <c r="AO588" s="92">
        <v>0</v>
      </c>
      <c r="AP588" s="92">
        <v>0</v>
      </c>
      <c r="AQ588" s="92">
        <v>0</v>
      </c>
      <c r="AR588" s="92">
        <v>0</v>
      </c>
      <c r="AS588" s="92">
        <v>0</v>
      </c>
      <c r="AT588" s="92">
        <v>0</v>
      </c>
      <c r="AU588" s="92">
        <v>0</v>
      </c>
      <c r="AV588" s="92">
        <v>0</v>
      </c>
      <c r="AW588" s="93">
        <v>0</v>
      </c>
      <c r="AX588" s="93">
        <v>0</v>
      </c>
      <c r="AY588" s="93">
        <v>0</v>
      </c>
      <c r="AZ588" s="93">
        <v>0</v>
      </c>
      <c r="BA588" s="93">
        <v>0</v>
      </c>
      <c r="BB588" s="93">
        <v>0</v>
      </c>
      <c r="BC588" s="153">
        <v>16</v>
      </c>
      <c r="BD588" s="153">
        <v>175</v>
      </c>
    </row>
    <row r="589" spans="1:56" x14ac:dyDescent="0.25">
      <c r="A589" s="9">
        <v>41879</v>
      </c>
      <c r="B589" s="149" t="s">
        <v>81</v>
      </c>
      <c r="C589" s="149" t="s">
        <v>86</v>
      </c>
      <c r="D589" s="150" t="s">
        <v>119</v>
      </c>
      <c r="E589" s="153">
        <v>40</v>
      </c>
      <c r="F589" s="153">
        <v>134</v>
      </c>
      <c r="G589" s="264">
        <v>44.833404541015625</v>
      </c>
      <c r="H589" s="264">
        <v>0</v>
      </c>
      <c r="I589" s="264">
        <v>92377.828125</v>
      </c>
      <c r="J589" s="92">
        <v>0</v>
      </c>
      <c r="K589" s="153">
        <v>118604</v>
      </c>
      <c r="L589" s="264">
        <v>90.035751342773438</v>
      </c>
      <c r="M589" s="153">
        <v>67813</v>
      </c>
      <c r="N589" s="264">
        <v>0</v>
      </c>
      <c r="O589" s="153">
        <v>3668</v>
      </c>
      <c r="P589" s="264">
        <v>0</v>
      </c>
      <c r="Q589" s="153">
        <v>6556</v>
      </c>
      <c r="R589" s="264">
        <v>99.969490051269531</v>
      </c>
      <c r="S589" s="153">
        <v>45998</v>
      </c>
      <c r="T589" s="264">
        <v>99.928260803222656</v>
      </c>
      <c r="U589" s="264">
        <v>99.863685607910156</v>
      </c>
      <c r="V589" s="264">
        <v>99.815666198730469</v>
      </c>
      <c r="W589" s="264">
        <v>99.833213806152344</v>
      </c>
      <c r="X589" s="264">
        <v>99.744056701660156</v>
      </c>
      <c r="Y589" s="153">
        <v>88188</v>
      </c>
      <c r="Z589" s="264">
        <v>99.904747009277344</v>
      </c>
      <c r="AA589" s="153">
        <v>21565</v>
      </c>
      <c r="AB589" s="264">
        <v>99.870162963867188</v>
      </c>
      <c r="AC589" s="153">
        <v>3699</v>
      </c>
      <c r="AD589" s="264">
        <v>0.1081373319029808</v>
      </c>
      <c r="AE589" s="153">
        <v>261</v>
      </c>
      <c r="AF589" s="264">
        <v>98.08428955078125</v>
      </c>
      <c r="AG589" s="153">
        <v>67427</v>
      </c>
      <c r="AH589" s="264">
        <v>0.17500407993793488</v>
      </c>
      <c r="AI589" s="153">
        <v>766</v>
      </c>
      <c r="AJ589" s="264">
        <v>95.430809020996094</v>
      </c>
      <c r="AK589" s="264">
        <v>1.3285402059555054</v>
      </c>
      <c r="AL589" s="264">
        <v>6.524328887462616E-2</v>
      </c>
      <c r="AM589" s="264">
        <v>0</v>
      </c>
      <c r="AN589" s="264">
        <v>0</v>
      </c>
      <c r="AO589" s="92">
        <v>0</v>
      </c>
      <c r="AP589" s="92">
        <v>0</v>
      </c>
      <c r="AQ589" s="92">
        <v>0</v>
      </c>
      <c r="AR589" s="92">
        <v>0</v>
      </c>
      <c r="AS589" s="92">
        <v>0</v>
      </c>
      <c r="AT589" s="92">
        <v>0</v>
      </c>
      <c r="AU589" s="92">
        <v>0</v>
      </c>
      <c r="AV589" s="92">
        <v>0</v>
      </c>
      <c r="AW589" s="93">
        <v>0</v>
      </c>
      <c r="AX589" s="93">
        <v>0</v>
      </c>
      <c r="AY589" s="93">
        <v>0</v>
      </c>
      <c r="AZ589" s="93">
        <v>0</v>
      </c>
      <c r="BA589" s="93">
        <v>0</v>
      </c>
      <c r="BB589" s="93">
        <v>0</v>
      </c>
      <c r="BC589" s="153">
        <v>18</v>
      </c>
      <c r="BD589" s="153">
        <v>130</v>
      </c>
    </row>
    <row r="590" spans="1:56" x14ac:dyDescent="0.25">
      <c r="A590" s="9">
        <v>41879</v>
      </c>
      <c r="B590" s="149" t="s">
        <v>125</v>
      </c>
      <c r="C590" s="149" t="s">
        <v>86</v>
      </c>
      <c r="D590" s="150" t="s">
        <v>119</v>
      </c>
      <c r="E590" s="153">
        <v>16</v>
      </c>
      <c r="F590" s="153">
        <v>58</v>
      </c>
      <c r="G590" s="264">
        <v>40.674907684326172</v>
      </c>
      <c r="H590" s="264">
        <v>1.2500000186264515E-2</v>
      </c>
      <c r="I590" s="264">
        <v>35536.71875</v>
      </c>
      <c r="J590" s="92">
        <v>0</v>
      </c>
      <c r="K590" s="153">
        <v>118604</v>
      </c>
      <c r="L590" s="264">
        <v>90.035751342773438</v>
      </c>
      <c r="M590" s="153">
        <v>47438</v>
      </c>
      <c r="N590" s="264">
        <v>1.4756103046238422E-2</v>
      </c>
      <c r="O590" s="153">
        <v>4199</v>
      </c>
      <c r="P590" s="264">
        <v>0</v>
      </c>
      <c r="Q590" s="153">
        <v>7125</v>
      </c>
      <c r="R590" s="264">
        <v>99.691230773925781</v>
      </c>
      <c r="S590" s="153">
        <v>33663</v>
      </c>
      <c r="T590" s="264">
        <v>99.714820861816406</v>
      </c>
      <c r="U590" s="264">
        <v>99.88092041015625</v>
      </c>
      <c r="V590" s="264">
        <v>99.744926452636719</v>
      </c>
      <c r="W590" s="264">
        <v>99.572517395019531</v>
      </c>
      <c r="X590" s="264">
        <v>99.460472106933594</v>
      </c>
      <c r="Y590" s="153">
        <v>49750</v>
      </c>
      <c r="Z590" s="264">
        <v>99.933670043945313</v>
      </c>
      <c r="AA590" s="153">
        <v>8553</v>
      </c>
      <c r="AB590" s="264">
        <v>99.777854919433594</v>
      </c>
      <c r="AC590" s="153">
        <v>4179</v>
      </c>
      <c r="AD590" s="264">
        <v>0.1196458488702774</v>
      </c>
      <c r="AE590" s="153">
        <v>287</v>
      </c>
      <c r="AF590" s="264">
        <v>98.954704284667969</v>
      </c>
      <c r="AG590" s="153">
        <v>47684</v>
      </c>
      <c r="AH590" s="264">
        <v>0.12163408845663071</v>
      </c>
      <c r="AI590" s="153">
        <v>520</v>
      </c>
      <c r="AJ590" s="264">
        <v>93.461540222167969</v>
      </c>
      <c r="AK590" s="264">
        <v>1.4415278434753418</v>
      </c>
      <c r="AL590" s="264">
        <v>4.8462066799402237E-2</v>
      </c>
      <c r="AM590" s="264">
        <v>0</v>
      </c>
      <c r="AN590" s="264">
        <v>0</v>
      </c>
      <c r="AO590" s="92">
        <v>0</v>
      </c>
      <c r="AP590" s="92">
        <v>0</v>
      </c>
      <c r="AQ590" s="92">
        <v>0</v>
      </c>
      <c r="AR590" s="92">
        <v>0</v>
      </c>
      <c r="AS590" s="92">
        <v>0</v>
      </c>
      <c r="AT590" s="92">
        <v>0</v>
      </c>
      <c r="AU590" s="92">
        <v>0</v>
      </c>
      <c r="AV590" s="92">
        <v>0</v>
      </c>
      <c r="AW590" s="93">
        <v>0</v>
      </c>
      <c r="AX590" s="93">
        <v>0</v>
      </c>
      <c r="AY590" s="93">
        <v>0</v>
      </c>
      <c r="AZ590" s="93">
        <v>0</v>
      </c>
      <c r="BA590" s="93">
        <v>0</v>
      </c>
      <c r="BB590" s="93">
        <v>0</v>
      </c>
      <c r="BC590" s="153">
        <v>8</v>
      </c>
      <c r="BD590" s="153">
        <v>58</v>
      </c>
    </row>
    <row r="591" spans="1:56" x14ac:dyDescent="0.25">
      <c r="A591" s="9">
        <v>41879</v>
      </c>
      <c r="B591" s="151" t="s">
        <v>82</v>
      </c>
      <c r="C591" s="151" t="s">
        <v>86</v>
      </c>
      <c r="D591" s="152" t="s">
        <v>120</v>
      </c>
      <c r="E591" s="160">
        <v>51</v>
      </c>
      <c r="F591" s="160">
        <v>165</v>
      </c>
      <c r="G591" s="266">
        <v>44.791912078857422</v>
      </c>
      <c r="H591" s="266">
        <v>1.6699999570846558E-2</v>
      </c>
      <c r="I591" s="266">
        <v>84779.4296875</v>
      </c>
      <c r="J591" s="157">
        <v>0</v>
      </c>
      <c r="K591" s="160">
        <v>61337</v>
      </c>
      <c r="L591" s="266">
        <v>88.900665283203125</v>
      </c>
      <c r="M591" s="160">
        <v>62022</v>
      </c>
      <c r="N591" s="266">
        <v>0</v>
      </c>
      <c r="O591" s="160">
        <v>4945</v>
      </c>
      <c r="P591" s="266">
        <v>0</v>
      </c>
      <c r="Q591" s="160">
        <v>9931</v>
      </c>
      <c r="R591" s="266">
        <v>99.9798583984375</v>
      </c>
      <c r="S591" s="160">
        <v>41012</v>
      </c>
      <c r="T591" s="266">
        <v>99.921974182128906</v>
      </c>
      <c r="U591" s="266">
        <v>99.898887634277344</v>
      </c>
      <c r="V591" s="266">
        <v>99.854888916015625</v>
      </c>
      <c r="W591" s="266">
        <v>99.878768920898438</v>
      </c>
      <c r="X591" s="266">
        <v>99.7769775390625</v>
      </c>
      <c r="Y591" s="160">
        <v>58615</v>
      </c>
      <c r="Z591" s="266">
        <v>99.940284729003906</v>
      </c>
      <c r="AA591" s="160">
        <v>12802</v>
      </c>
      <c r="AB591" s="266">
        <v>99.812530517578125</v>
      </c>
      <c r="AC591" s="160">
        <v>4981</v>
      </c>
      <c r="AD591" s="266">
        <v>0.22083918750286102</v>
      </c>
      <c r="AE591" s="160">
        <v>381</v>
      </c>
      <c r="AF591" s="266">
        <v>98.687667846679688</v>
      </c>
      <c r="AG591" s="160">
        <v>62277</v>
      </c>
      <c r="AH591" s="266">
        <v>0.26333960890769958</v>
      </c>
      <c r="AI591" s="160">
        <v>591</v>
      </c>
      <c r="AJ591" s="266">
        <v>95.600677490234375</v>
      </c>
      <c r="AK591" s="266">
        <v>1.8912312984466553</v>
      </c>
      <c r="AL591" s="266">
        <v>7.8164838254451752E-2</v>
      </c>
      <c r="AM591" s="266">
        <v>0</v>
      </c>
      <c r="AN591" s="266">
        <v>0</v>
      </c>
      <c r="AO591" s="157">
        <v>0</v>
      </c>
      <c r="AP591" s="157">
        <v>0</v>
      </c>
      <c r="AQ591" s="157">
        <v>0</v>
      </c>
      <c r="AR591" s="157">
        <v>0</v>
      </c>
      <c r="AS591" s="157">
        <v>0</v>
      </c>
      <c r="AT591" s="157">
        <v>0</v>
      </c>
      <c r="AU591" s="157">
        <v>0</v>
      </c>
      <c r="AV591" s="157">
        <v>0</v>
      </c>
      <c r="AW591" s="159">
        <v>0</v>
      </c>
      <c r="AX591" s="159">
        <v>0</v>
      </c>
      <c r="AY591" s="159">
        <v>1</v>
      </c>
      <c r="AZ591" s="159">
        <v>1</v>
      </c>
      <c r="BA591" s="159">
        <v>0</v>
      </c>
      <c r="BB591" s="159">
        <v>0</v>
      </c>
      <c r="BC591" s="160">
        <v>16</v>
      </c>
      <c r="BD591" s="160">
        <v>158</v>
      </c>
    </row>
    <row r="592" spans="1:56" x14ac:dyDescent="0.25">
      <c r="A592" s="9">
        <v>41879</v>
      </c>
      <c r="B592" s="151" t="s">
        <v>83</v>
      </c>
      <c r="C592" s="151" t="s">
        <v>86</v>
      </c>
      <c r="D592" s="152" t="s">
        <v>120</v>
      </c>
      <c r="E592" s="160">
        <v>46</v>
      </c>
      <c r="F592" s="160">
        <v>140</v>
      </c>
      <c r="G592" s="266">
        <v>25.058694839477539</v>
      </c>
      <c r="H592" s="266">
        <v>0</v>
      </c>
      <c r="I592" s="266">
        <v>79826.171875</v>
      </c>
      <c r="J592" s="157">
        <v>0</v>
      </c>
      <c r="K592" s="160">
        <v>33607</v>
      </c>
      <c r="L592" s="266">
        <v>82.0692138671875</v>
      </c>
      <c r="M592" s="160">
        <v>153570</v>
      </c>
      <c r="N592" s="266">
        <v>0</v>
      </c>
      <c r="O592" s="160">
        <v>3938</v>
      </c>
      <c r="P592" s="266">
        <v>0</v>
      </c>
      <c r="Q592" s="160">
        <v>4577</v>
      </c>
      <c r="R592" s="266">
        <v>99.934455871582031</v>
      </c>
      <c r="S592" s="160">
        <v>28386</v>
      </c>
      <c r="T592" s="266">
        <v>99.940109252929688</v>
      </c>
      <c r="U592" s="266">
        <v>99.636177062988281</v>
      </c>
      <c r="V592" s="266">
        <v>99.812919616699219</v>
      </c>
      <c r="W592" s="266">
        <v>99.570869445800781</v>
      </c>
      <c r="X592" s="266">
        <v>99.753143310546875</v>
      </c>
      <c r="Y592" s="160">
        <v>50388</v>
      </c>
      <c r="Z592" s="266">
        <v>99.912673950195313</v>
      </c>
      <c r="AA592" s="160">
        <v>15128</v>
      </c>
      <c r="AB592" s="266">
        <v>99.8677978515625</v>
      </c>
      <c r="AC592" s="160">
        <v>1935</v>
      </c>
      <c r="AD592" s="266">
        <v>0.31007751822471619</v>
      </c>
      <c r="AE592" s="160">
        <v>158</v>
      </c>
      <c r="AF592" s="266">
        <v>95.569618225097656</v>
      </c>
      <c r="AG592" s="160">
        <v>44450</v>
      </c>
      <c r="AH592" s="266">
        <v>0.24071991443634033</v>
      </c>
      <c r="AI592" s="160">
        <v>287</v>
      </c>
      <c r="AJ592" s="266">
        <v>98.257843017578125</v>
      </c>
      <c r="AK592" s="266">
        <v>1.7375078201293945</v>
      </c>
      <c r="AL592" s="266">
        <v>7.3747880756855011E-2</v>
      </c>
      <c r="AM592" s="266">
        <v>0</v>
      </c>
      <c r="AN592" s="266">
        <v>0</v>
      </c>
      <c r="AO592" s="157">
        <v>0</v>
      </c>
      <c r="AP592" s="157">
        <v>0</v>
      </c>
      <c r="AQ592" s="157">
        <v>0</v>
      </c>
      <c r="AR592" s="157">
        <v>0</v>
      </c>
      <c r="AS592" s="157">
        <v>0</v>
      </c>
      <c r="AT592" s="157">
        <v>0</v>
      </c>
      <c r="AU592" s="157">
        <v>0</v>
      </c>
      <c r="AV592" s="157">
        <v>0</v>
      </c>
      <c r="AW592" s="159">
        <v>0</v>
      </c>
      <c r="AX592" s="159">
        <v>0</v>
      </c>
      <c r="AY592" s="159">
        <v>0</v>
      </c>
      <c r="AZ592" s="159">
        <v>0</v>
      </c>
      <c r="BA592" s="159">
        <v>0</v>
      </c>
      <c r="BB592" s="159">
        <v>0</v>
      </c>
      <c r="BC592" s="160">
        <v>23</v>
      </c>
      <c r="BD592" s="160">
        <v>135</v>
      </c>
    </row>
    <row r="593" spans="1:56" x14ac:dyDescent="0.25">
      <c r="A593" s="9">
        <v>41879</v>
      </c>
      <c r="B593" s="117" t="s">
        <v>85</v>
      </c>
      <c r="C593" s="117" t="s">
        <v>86</v>
      </c>
      <c r="D593" s="121">
        <v>3</v>
      </c>
      <c r="E593" s="89">
        <v>133</v>
      </c>
      <c r="F593" s="89">
        <v>430</v>
      </c>
      <c r="G593" s="263">
        <v>47.3756103515625</v>
      </c>
      <c r="H593" s="263">
        <v>2.0800000056624413E-2</v>
      </c>
      <c r="I593" s="263">
        <v>285802.125</v>
      </c>
      <c r="J593" s="88">
        <v>0</v>
      </c>
      <c r="K593" s="89">
        <v>53223</v>
      </c>
      <c r="L593" s="263">
        <v>110.33951568603516</v>
      </c>
      <c r="M593" s="124">
        <v>147839</v>
      </c>
      <c r="N593" s="248">
        <v>0</v>
      </c>
      <c r="O593" s="124">
        <v>3382</v>
      </c>
      <c r="P593" s="248">
        <v>0</v>
      </c>
      <c r="Q593" s="124">
        <v>10654</v>
      </c>
      <c r="R593" s="248">
        <v>99.906135559082031</v>
      </c>
      <c r="S593" s="124">
        <v>102017</v>
      </c>
      <c r="T593" s="248">
        <v>99.928443908691406</v>
      </c>
      <c r="U593" s="248">
        <v>99.822593688964844</v>
      </c>
      <c r="V593" s="248">
        <v>99.921539306640625</v>
      </c>
      <c r="W593" s="248">
        <v>99.728897094726563</v>
      </c>
      <c r="X593" s="248">
        <v>99.85003662109375</v>
      </c>
      <c r="Y593" s="124">
        <v>298404</v>
      </c>
      <c r="Z593" s="248">
        <v>99.909515380859375</v>
      </c>
      <c r="AA593" s="124">
        <v>66655</v>
      </c>
      <c r="AB593" s="248">
        <v>99.771957397460938</v>
      </c>
      <c r="AC593" s="124">
        <v>3357</v>
      </c>
      <c r="AD593" s="248">
        <v>0.59577006101608276</v>
      </c>
      <c r="AE593" s="124">
        <v>229</v>
      </c>
      <c r="AF593" s="248">
        <v>96.069869995117188</v>
      </c>
      <c r="AG593" s="124">
        <v>148655</v>
      </c>
      <c r="AH593" s="248">
        <v>0.24149876832962036</v>
      </c>
      <c r="AI593" s="124">
        <v>1029</v>
      </c>
      <c r="AJ593" s="248">
        <v>92.322647094726563</v>
      </c>
      <c r="AK593" s="248">
        <v>1.3702796697616577</v>
      </c>
      <c r="AL593" s="248">
        <v>6.8927004933357239E-2</v>
      </c>
      <c r="AM593" s="269">
        <v>0</v>
      </c>
      <c r="AN593" s="269">
        <v>0</v>
      </c>
      <c r="AO593" s="119">
        <v>0</v>
      </c>
      <c r="AP593" s="119">
        <v>0</v>
      </c>
      <c r="AQ593" s="119">
        <v>0</v>
      </c>
      <c r="AR593" s="119">
        <v>0</v>
      </c>
      <c r="AS593" s="119">
        <v>0</v>
      </c>
      <c r="AT593" s="119">
        <v>0</v>
      </c>
      <c r="AU593" s="119">
        <v>0</v>
      </c>
      <c r="AV593" s="119">
        <v>0</v>
      </c>
      <c r="AW593" s="124">
        <v>0</v>
      </c>
      <c r="AX593" s="124">
        <v>0</v>
      </c>
      <c r="AY593" s="124">
        <v>0</v>
      </c>
      <c r="AZ593" s="124">
        <v>0</v>
      </c>
      <c r="BA593" s="124">
        <v>0</v>
      </c>
      <c r="BB593" s="124">
        <v>1</v>
      </c>
      <c r="BC593" s="124">
        <v>65</v>
      </c>
      <c r="BD593" s="124">
        <v>420</v>
      </c>
    </row>
    <row r="594" spans="1:56" x14ac:dyDescent="0.25">
      <c r="A594" s="9">
        <v>41879</v>
      </c>
      <c r="B594" s="118" t="s">
        <v>84</v>
      </c>
      <c r="C594" s="118" t="s">
        <v>87</v>
      </c>
      <c r="D594" s="122">
        <v>2</v>
      </c>
      <c r="E594" s="153">
        <v>194</v>
      </c>
      <c r="F594" s="153">
        <v>581</v>
      </c>
      <c r="G594" s="264">
        <v>75.736801714799967</v>
      </c>
      <c r="H594" s="264">
        <v>0.20104444460000001</v>
      </c>
      <c r="I594" s="264">
        <v>542231.49285400007</v>
      </c>
      <c r="J594" s="91">
        <v>65535</v>
      </c>
      <c r="K594" s="153">
        <v>143099</v>
      </c>
      <c r="L594" s="264">
        <v>91.356330871582031</v>
      </c>
      <c r="M594" s="133">
        <v>388953</v>
      </c>
      <c r="N594" s="267">
        <v>0</v>
      </c>
      <c r="O594" s="133">
        <v>4715</v>
      </c>
      <c r="P594" s="267">
        <v>0</v>
      </c>
      <c r="Q594" s="133">
        <v>4122</v>
      </c>
      <c r="R594" s="267">
        <v>99.927219796215425</v>
      </c>
      <c r="S594" s="133">
        <v>300390</v>
      </c>
      <c r="T594" s="267">
        <v>99.982689170744692</v>
      </c>
      <c r="U594" s="267">
        <v>99.936373276776251</v>
      </c>
      <c r="V594" s="267">
        <v>99.892532002581291</v>
      </c>
      <c r="W594" s="267">
        <v>99.863639380650497</v>
      </c>
      <c r="X594" s="267">
        <v>99.875239776927515</v>
      </c>
      <c r="Y594" s="133">
        <v>1689331</v>
      </c>
      <c r="Z594" s="267">
        <v>99.895165601057457</v>
      </c>
      <c r="AA594" s="133">
        <v>577</v>
      </c>
      <c r="AB594" s="267">
        <v>77.469670710571918</v>
      </c>
      <c r="AC594" s="133">
        <v>4139</v>
      </c>
      <c r="AD594" s="267">
        <v>0.16912297656438754</v>
      </c>
      <c r="AE594" s="133">
        <v>642</v>
      </c>
      <c r="AF594" s="267">
        <v>99.065420560747668</v>
      </c>
      <c r="AG594" s="133">
        <v>385713</v>
      </c>
      <c r="AH594" s="267">
        <v>0.14570418938433499</v>
      </c>
      <c r="AI594" s="133">
        <v>1436</v>
      </c>
      <c r="AJ594" s="267">
        <v>96.169916434540397</v>
      </c>
      <c r="AK594" s="267">
        <v>3.4188474675484994</v>
      </c>
      <c r="AL594" s="267">
        <v>0.29125000000000006</v>
      </c>
      <c r="AM594" s="270">
        <v>0</v>
      </c>
      <c r="AN594" s="270">
        <v>0</v>
      </c>
      <c r="AO594" s="120">
        <v>0</v>
      </c>
      <c r="AP594" s="120">
        <v>0</v>
      </c>
      <c r="AQ594" s="120">
        <v>0</v>
      </c>
      <c r="AR594" s="120">
        <v>0</v>
      </c>
      <c r="AS594" s="120">
        <v>0</v>
      </c>
      <c r="AT594" s="120">
        <v>0</v>
      </c>
      <c r="AU594" s="120">
        <v>0</v>
      </c>
      <c r="AV594" s="120">
        <v>0</v>
      </c>
      <c r="AW594" s="133">
        <v>0</v>
      </c>
      <c r="AX594" s="133">
        <v>0</v>
      </c>
      <c r="AY594" s="133">
        <v>0</v>
      </c>
      <c r="AZ594" s="133">
        <v>0</v>
      </c>
      <c r="BA594" s="133">
        <v>0</v>
      </c>
      <c r="BB594" s="133">
        <v>0</v>
      </c>
      <c r="BC594" s="133">
        <v>1085</v>
      </c>
      <c r="BD594" s="133">
        <v>1637</v>
      </c>
    </row>
    <row r="595" spans="1:56" x14ac:dyDescent="0.25">
      <c r="A595" s="9">
        <v>41878</v>
      </c>
      <c r="B595" s="117" t="s">
        <v>17</v>
      </c>
      <c r="C595" s="117"/>
      <c r="D595" s="121">
        <v>4</v>
      </c>
      <c r="E595" s="89">
        <v>846</v>
      </c>
      <c r="F595" s="89">
        <v>2890</v>
      </c>
      <c r="G595" s="263">
        <v>898.5326679229737</v>
      </c>
      <c r="H595" s="263">
        <v>0.91450000017881394</v>
      </c>
      <c r="I595" s="263">
        <v>1828309.4683757504</v>
      </c>
      <c r="J595" s="88"/>
      <c r="K595" s="89">
        <v>1364410</v>
      </c>
      <c r="L595" s="263">
        <v>93.872370071070591</v>
      </c>
      <c r="M595" s="124">
        <v>1667327</v>
      </c>
      <c r="N595" s="248">
        <v>5.9976237637676426E-5</v>
      </c>
      <c r="O595" s="124">
        <v>84575</v>
      </c>
      <c r="P595" s="248">
        <v>2.1282884805443159E-2</v>
      </c>
      <c r="Q595" s="124">
        <v>153957</v>
      </c>
      <c r="R595" s="248">
        <v>99.6992661458859</v>
      </c>
      <c r="S595" s="124">
        <v>1083081</v>
      </c>
      <c r="T595" s="248">
        <v>99.920319583407419</v>
      </c>
      <c r="U595" s="248">
        <v>99.768264413913116</v>
      </c>
      <c r="V595" s="248">
        <v>99.837924002632718</v>
      </c>
      <c r="W595" s="248">
        <v>99.468227467158414</v>
      </c>
      <c r="X595" s="248">
        <v>99.758372728870029</v>
      </c>
      <c r="Y595" s="124">
        <v>3058114</v>
      </c>
      <c r="Z595" s="248">
        <v>99.900232868649226</v>
      </c>
      <c r="AA595" s="124">
        <v>274447</v>
      </c>
      <c r="AB595" s="248">
        <v>99.810892540249654</v>
      </c>
      <c r="AC595" s="124">
        <v>82136</v>
      </c>
      <c r="AD595" s="248">
        <v>0.38107528774646671</v>
      </c>
      <c r="AE595" s="124">
        <v>5993</v>
      </c>
      <c r="AF595" s="248">
        <v>98.131153536344158</v>
      </c>
      <c r="AG595" s="124">
        <v>1558454</v>
      </c>
      <c r="AH595" s="248">
        <v>0.17767608179835098</v>
      </c>
      <c r="AI595" s="124">
        <v>15917</v>
      </c>
      <c r="AJ595" s="248">
        <v>94.754036440534449</v>
      </c>
      <c r="AK595" s="248">
        <v>1.7743805558046584</v>
      </c>
      <c r="AL595" s="248">
        <v>7.8064216081912705E-2</v>
      </c>
      <c r="AM595" s="269"/>
      <c r="AN595" s="269"/>
      <c r="AO595" s="119"/>
      <c r="AP595" s="119"/>
      <c r="AQ595" s="119"/>
      <c r="AR595" s="119"/>
      <c r="AS595" s="119"/>
      <c r="AT595" s="119"/>
      <c r="AU595" s="119"/>
      <c r="AV595" s="119"/>
      <c r="AW595" s="124">
        <v>0</v>
      </c>
      <c r="AX595" s="124">
        <v>0</v>
      </c>
      <c r="AY595" s="124">
        <v>12</v>
      </c>
      <c r="AZ595" s="124">
        <v>12</v>
      </c>
      <c r="BA595" s="124">
        <v>0</v>
      </c>
      <c r="BB595" s="124">
        <v>1</v>
      </c>
      <c r="BC595" s="124">
        <v>1412</v>
      </c>
      <c r="BD595" s="124">
        <v>3919</v>
      </c>
    </row>
    <row r="596" spans="1:56" x14ac:dyDescent="0.25">
      <c r="A596" s="9">
        <v>41878</v>
      </c>
      <c r="B596" s="118" t="s">
        <v>88</v>
      </c>
      <c r="C596" s="118"/>
      <c r="D596" s="122">
        <v>3</v>
      </c>
      <c r="E596" s="153">
        <v>652</v>
      </c>
      <c r="F596" s="153">
        <v>2309</v>
      </c>
      <c r="G596" s="264">
        <v>824.73266792297363</v>
      </c>
      <c r="H596" s="264">
        <v>0.90450000017881393</v>
      </c>
      <c r="I596" s="264">
        <v>1285930.63671875</v>
      </c>
      <c r="J596" s="91"/>
      <c r="K596" s="153">
        <v>1230047</v>
      </c>
      <c r="L596" s="264">
        <v>94.14558958193318</v>
      </c>
      <c r="M596" s="133">
        <v>1284817</v>
      </c>
      <c r="N596" s="267">
        <v>7.783209622204106E-5</v>
      </c>
      <c r="O596" s="133">
        <v>79433</v>
      </c>
      <c r="P596" s="267">
        <v>2.2660606831170358E-2</v>
      </c>
      <c r="Q596" s="133">
        <v>149559</v>
      </c>
      <c r="R596" s="267">
        <v>99.692428526682818</v>
      </c>
      <c r="S596" s="133">
        <v>791327</v>
      </c>
      <c r="T596" s="267">
        <v>99.901557326764404</v>
      </c>
      <c r="U596" s="267">
        <v>99.764593592168268</v>
      </c>
      <c r="V596" s="267">
        <v>99.823684083832632</v>
      </c>
      <c r="W596" s="267">
        <v>99.457746161807933</v>
      </c>
      <c r="X596" s="267">
        <v>99.725414980698247</v>
      </c>
      <c r="Y596" s="133">
        <v>1394366</v>
      </c>
      <c r="Z596" s="267">
        <v>99.904473243665109</v>
      </c>
      <c r="AA596" s="133">
        <v>273813</v>
      </c>
      <c r="AB596" s="267">
        <v>99.83273264963276</v>
      </c>
      <c r="AC596" s="133">
        <v>77645</v>
      </c>
      <c r="AD596" s="267">
        <v>0.37993431430670088</v>
      </c>
      <c r="AE596" s="133">
        <v>5331</v>
      </c>
      <c r="AF596" s="267">
        <v>97.936597850930511</v>
      </c>
      <c r="AG596" s="133">
        <v>1178842</v>
      </c>
      <c r="AH596" s="267">
        <v>0.18687830971662639</v>
      </c>
      <c r="AI596" s="133">
        <v>14539</v>
      </c>
      <c r="AJ596" s="267">
        <v>94.91711933585438</v>
      </c>
      <c r="AK596" s="267">
        <v>1.6397031744321187</v>
      </c>
      <c r="AL596" s="267">
        <v>6.3236234088738755E-2</v>
      </c>
      <c r="AM596" s="270"/>
      <c r="AN596" s="270"/>
      <c r="AO596" s="120"/>
      <c r="AP596" s="120"/>
      <c r="AQ596" s="120"/>
      <c r="AR596" s="120"/>
      <c r="AS596" s="120"/>
      <c r="AT596" s="120"/>
      <c r="AU596" s="120"/>
      <c r="AV596" s="120"/>
      <c r="AW596" s="133">
        <v>0</v>
      </c>
      <c r="AX596" s="133">
        <v>0</v>
      </c>
      <c r="AY596" s="133">
        <v>12</v>
      </c>
      <c r="AZ596" s="133">
        <v>12</v>
      </c>
      <c r="BA596" s="133">
        <v>0</v>
      </c>
      <c r="BB596" s="133">
        <v>1</v>
      </c>
      <c r="BC596" s="133">
        <v>300</v>
      </c>
      <c r="BD596" s="133">
        <v>2252</v>
      </c>
    </row>
    <row r="597" spans="1:56" x14ac:dyDescent="0.25">
      <c r="A597" s="9">
        <v>41878</v>
      </c>
      <c r="B597" s="146" t="s">
        <v>89</v>
      </c>
      <c r="C597" s="146"/>
      <c r="D597" s="147">
        <v>1</v>
      </c>
      <c r="E597" s="136">
        <v>194</v>
      </c>
      <c r="F597" s="136">
        <v>581</v>
      </c>
      <c r="G597" s="265">
        <v>73.800000000000111</v>
      </c>
      <c r="H597" s="265">
        <v>0.01</v>
      </c>
      <c r="I597" s="265">
        <v>542378.83165700035</v>
      </c>
      <c r="J597" s="137"/>
      <c r="K597" s="136">
        <v>134363</v>
      </c>
      <c r="L597" s="265">
        <v>91.371139526367188</v>
      </c>
      <c r="M597" s="145">
        <v>382510</v>
      </c>
      <c r="N597" s="250">
        <v>0</v>
      </c>
      <c r="O597" s="145">
        <v>5142</v>
      </c>
      <c r="P597" s="250">
        <v>0</v>
      </c>
      <c r="Q597" s="145">
        <v>4398</v>
      </c>
      <c r="R597" s="250">
        <v>99.931787175989086</v>
      </c>
      <c r="S597" s="145">
        <v>291754</v>
      </c>
      <c r="T597" s="250">
        <v>99.971208620961491</v>
      </c>
      <c r="U597" s="250">
        <v>99.824970828471422</v>
      </c>
      <c r="V597" s="250">
        <v>99.885754620794231</v>
      </c>
      <c r="W597" s="250">
        <v>99.756877396801244</v>
      </c>
      <c r="X597" s="250">
        <v>99.85699613457588</v>
      </c>
      <c r="Y597" s="145">
        <v>1663748</v>
      </c>
      <c r="Z597" s="250">
        <v>99.896679064377537</v>
      </c>
      <c r="AA597" s="145">
        <v>634</v>
      </c>
      <c r="AB597" s="250">
        <v>90.378548895899058</v>
      </c>
      <c r="AC597" s="145">
        <v>4491</v>
      </c>
      <c r="AD597" s="250">
        <v>0.40080160320641278</v>
      </c>
      <c r="AE597" s="145">
        <v>662</v>
      </c>
      <c r="AF597" s="250">
        <v>99.697885196374628</v>
      </c>
      <c r="AG597" s="145">
        <v>379612</v>
      </c>
      <c r="AH597" s="250">
        <v>0.14909960696711377</v>
      </c>
      <c r="AI597" s="145">
        <v>1378</v>
      </c>
      <c r="AJ597" s="250">
        <v>93.033381712626991</v>
      </c>
      <c r="AK597" s="250">
        <v>3.3905091322751333</v>
      </c>
      <c r="AL597" s="250">
        <v>0.25600000000000001</v>
      </c>
      <c r="AM597" s="271"/>
      <c r="AN597" s="271"/>
      <c r="AO597" s="148"/>
      <c r="AP597" s="148"/>
      <c r="AQ597" s="148"/>
      <c r="AR597" s="148"/>
      <c r="AS597" s="148"/>
      <c r="AT597" s="148"/>
      <c r="AU597" s="148"/>
      <c r="AV597" s="148"/>
      <c r="AW597" s="145">
        <v>0</v>
      </c>
      <c r="AX597" s="145">
        <v>0</v>
      </c>
      <c r="AY597" s="145">
        <v>0</v>
      </c>
      <c r="AZ597" s="145">
        <v>0</v>
      </c>
      <c r="BA597" s="145">
        <v>0</v>
      </c>
      <c r="BB597" s="145">
        <v>0</v>
      </c>
      <c r="BC597" s="145">
        <v>1112</v>
      </c>
      <c r="BD597" s="145">
        <v>1667</v>
      </c>
    </row>
    <row r="598" spans="1:56" x14ac:dyDescent="0.25">
      <c r="A598" s="9">
        <v>41878</v>
      </c>
      <c r="B598" s="149" t="s">
        <v>75</v>
      </c>
      <c r="C598" s="149" t="s">
        <v>86</v>
      </c>
      <c r="D598" s="150" t="s">
        <v>118</v>
      </c>
      <c r="E598" s="153">
        <v>39</v>
      </c>
      <c r="F598" s="153">
        <v>181</v>
      </c>
      <c r="G598" s="264">
        <v>175.34515380859375</v>
      </c>
      <c r="H598" s="264">
        <v>0.43340000510215759</v>
      </c>
      <c r="I598" s="264">
        <v>104207.84375</v>
      </c>
      <c r="J598" s="92">
        <v>0</v>
      </c>
      <c r="K598" s="153">
        <v>186946</v>
      </c>
      <c r="L598" s="264">
        <v>96.101547241210938</v>
      </c>
      <c r="M598" s="153">
        <v>154682</v>
      </c>
      <c r="N598" s="264">
        <v>6.4648763509467244E-4</v>
      </c>
      <c r="O598" s="153">
        <v>19131</v>
      </c>
      <c r="P598" s="264">
        <v>7.8406773507595062E-2</v>
      </c>
      <c r="Q598" s="153">
        <v>32518</v>
      </c>
      <c r="R598" s="264">
        <v>99.710929870605469</v>
      </c>
      <c r="S598" s="153">
        <v>110390</v>
      </c>
      <c r="T598" s="264">
        <v>99.865928649902344</v>
      </c>
      <c r="U598" s="264">
        <v>99.670692443847656</v>
      </c>
      <c r="V598" s="264">
        <v>99.685157775878906</v>
      </c>
      <c r="W598" s="264">
        <v>99.382575988769531</v>
      </c>
      <c r="X598" s="264">
        <v>99.551506042480469</v>
      </c>
      <c r="Y598" s="153">
        <v>192308</v>
      </c>
      <c r="Z598" s="264">
        <v>99.932403564453125</v>
      </c>
      <c r="AA598" s="153">
        <v>36007</v>
      </c>
      <c r="AB598" s="264">
        <v>99.786155700683594</v>
      </c>
      <c r="AC598" s="153">
        <v>19030</v>
      </c>
      <c r="AD598" s="264">
        <v>0.44666317105293274</v>
      </c>
      <c r="AE598" s="153">
        <v>1828</v>
      </c>
      <c r="AF598" s="264">
        <v>98.140045166015625</v>
      </c>
      <c r="AG598" s="153">
        <v>155519</v>
      </c>
      <c r="AH598" s="264">
        <v>0.18068531155586243</v>
      </c>
      <c r="AI598" s="153">
        <v>5145</v>
      </c>
      <c r="AJ598" s="264">
        <v>94.6744384765625</v>
      </c>
      <c r="AK598" s="264">
        <v>1.880605936050415</v>
      </c>
      <c r="AL598" s="264">
        <v>5.8751907199621201E-2</v>
      </c>
      <c r="AM598" s="264">
        <v>0</v>
      </c>
      <c r="AN598" s="264">
        <v>0</v>
      </c>
      <c r="AO598" s="92">
        <v>0</v>
      </c>
      <c r="AP598" s="92">
        <v>0</v>
      </c>
      <c r="AQ598" s="92">
        <v>0</v>
      </c>
      <c r="AR598" s="92">
        <v>0</v>
      </c>
      <c r="AS598" s="92">
        <v>0</v>
      </c>
      <c r="AT598" s="92">
        <v>0</v>
      </c>
      <c r="AU598" s="92">
        <v>0</v>
      </c>
      <c r="AV598" s="92">
        <v>0</v>
      </c>
      <c r="AW598" s="93">
        <v>0</v>
      </c>
      <c r="AX598" s="93">
        <v>0</v>
      </c>
      <c r="AY598" s="93">
        <v>9</v>
      </c>
      <c r="AZ598" s="93">
        <v>11</v>
      </c>
      <c r="BA598" s="93">
        <v>0</v>
      </c>
      <c r="BB598" s="93">
        <v>0</v>
      </c>
      <c r="BC598" s="153">
        <v>18</v>
      </c>
      <c r="BD598" s="153">
        <v>176</v>
      </c>
    </row>
    <row r="599" spans="1:56" x14ac:dyDescent="0.25">
      <c r="A599" s="9">
        <v>41878</v>
      </c>
      <c r="B599" s="149" t="s">
        <v>76</v>
      </c>
      <c r="C599" s="149" t="s">
        <v>86</v>
      </c>
      <c r="D599" s="150" t="s">
        <v>119</v>
      </c>
      <c r="E599" s="153">
        <v>52</v>
      </c>
      <c r="F599" s="153">
        <v>168</v>
      </c>
      <c r="G599" s="264">
        <v>65.329986572265625</v>
      </c>
      <c r="H599" s="264">
        <v>0</v>
      </c>
      <c r="I599" s="264">
        <v>81530.1328125</v>
      </c>
      <c r="J599" s="92">
        <v>0</v>
      </c>
      <c r="K599" s="153">
        <v>81075</v>
      </c>
      <c r="L599" s="264">
        <v>87.280914306640625</v>
      </c>
      <c r="M599" s="153">
        <v>92186</v>
      </c>
      <c r="N599" s="264">
        <v>0</v>
      </c>
      <c r="O599" s="153">
        <v>5526</v>
      </c>
      <c r="P599" s="264">
        <v>0</v>
      </c>
      <c r="Q599" s="153">
        <v>10982</v>
      </c>
      <c r="R599" s="264">
        <v>99.9544677734375</v>
      </c>
      <c r="S599" s="153">
        <v>65372</v>
      </c>
      <c r="T599" s="264">
        <v>99.946456909179688</v>
      </c>
      <c r="U599" s="264">
        <v>99.746650695800781</v>
      </c>
      <c r="V599" s="264">
        <v>99.791725158691406</v>
      </c>
      <c r="W599" s="264">
        <v>99.70123291015625</v>
      </c>
      <c r="X599" s="264">
        <v>99.738296508789063</v>
      </c>
      <c r="Y599" s="153">
        <v>89778</v>
      </c>
      <c r="Z599" s="264">
        <v>99.93316650390625</v>
      </c>
      <c r="AA599" s="153">
        <v>16169</v>
      </c>
      <c r="AB599" s="264">
        <v>99.857749938964844</v>
      </c>
      <c r="AC599" s="153">
        <v>5589</v>
      </c>
      <c r="AD599" s="264">
        <v>0.44730719923973083</v>
      </c>
      <c r="AE599" s="153">
        <v>98</v>
      </c>
      <c r="AF599" s="264">
        <v>94.897956848144531</v>
      </c>
      <c r="AG599" s="153">
        <v>92704</v>
      </c>
      <c r="AH599" s="264">
        <v>0.12944425642490387</v>
      </c>
      <c r="AI599" s="153">
        <v>956</v>
      </c>
      <c r="AJ599" s="264">
        <v>94.456069946289063</v>
      </c>
      <c r="AK599" s="264">
        <v>1.7674189805984497</v>
      </c>
      <c r="AL599" s="264">
        <v>5.6812494993209839E-2</v>
      </c>
      <c r="AM599" s="264">
        <v>0</v>
      </c>
      <c r="AN599" s="264">
        <v>0</v>
      </c>
      <c r="AO599" s="92">
        <v>0</v>
      </c>
      <c r="AP599" s="92">
        <v>0</v>
      </c>
      <c r="AQ599" s="92">
        <v>0</v>
      </c>
      <c r="AR599" s="92">
        <v>0</v>
      </c>
      <c r="AS599" s="92">
        <v>0</v>
      </c>
      <c r="AT599" s="92">
        <v>0</v>
      </c>
      <c r="AU599" s="92">
        <v>0</v>
      </c>
      <c r="AV599" s="92">
        <v>0</v>
      </c>
      <c r="AW599" s="93">
        <v>0</v>
      </c>
      <c r="AX599" s="93">
        <v>0</v>
      </c>
      <c r="AY599" s="93">
        <v>0</v>
      </c>
      <c r="AZ599" s="93">
        <v>0</v>
      </c>
      <c r="BA599" s="93">
        <v>0</v>
      </c>
      <c r="BB599" s="93">
        <v>0</v>
      </c>
      <c r="BC599" s="153">
        <v>18</v>
      </c>
      <c r="BD599" s="153">
        <v>167</v>
      </c>
    </row>
    <row r="600" spans="1:56" x14ac:dyDescent="0.25">
      <c r="A600" s="9">
        <v>41878</v>
      </c>
      <c r="B600" s="149" t="s">
        <v>77</v>
      </c>
      <c r="C600" s="149" t="s">
        <v>86</v>
      </c>
      <c r="D600" s="150" t="s">
        <v>118</v>
      </c>
      <c r="E600" s="153">
        <v>65</v>
      </c>
      <c r="F600" s="153">
        <v>350</v>
      </c>
      <c r="G600" s="264">
        <v>117.42887878417969</v>
      </c>
      <c r="H600" s="264">
        <v>0.12510000169277191</v>
      </c>
      <c r="I600" s="264">
        <v>141512.15625</v>
      </c>
      <c r="J600" s="92">
        <v>0</v>
      </c>
      <c r="K600" s="153">
        <v>158087</v>
      </c>
      <c r="L600" s="264">
        <v>97.204071044921875</v>
      </c>
      <c r="M600" s="153">
        <v>157385</v>
      </c>
      <c r="N600" s="264">
        <v>0</v>
      </c>
      <c r="O600" s="153">
        <v>10552</v>
      </c>
      <c r="P600" s="264">
        <v>0</v>
      </c>
      <c r="Q600" s="153">
        <v>22799</v>
      </c>
      <c r="R600" s="264">
        <v>99.978065490722656</v>
      </c>
      <c r="S600" s="153">
        <v>98260</v>
      </c>
      <c r="T600" s="264">
        <v>99.96234130859375</v>
      </c>
      <c r="U600" s="264">
        <v>99.886276245117188</v>
      </c>
      <c r="V600" s="264">
        <v>99.937728881835938</v>
      </c>
      <c r="W600" s="264">
        <v>99.864364624023438</v>
      </c>
      <c r="X600" s="264">
        <v>99.900093078613281</v>
      </c>
      <c r="Y600" s="153">
        <v>179720</v>
      </c>
      <c r="Z600" s="264">
        <v>99.899284362792969</v>
      </c>
      <c r="AA600" s="153">
        <v>34867</v>
      </c>
      <c r="AB600" s="264">
        <v>99.899620056152344</v>
      </c>
      <c r="AC600" s="153">
        <v>10454</v>
      </c>
      <c r="AD600" s="264">
        <v>0.27740576863288879</v>
      </c>
      <c r="AE600" s="153">
        <v>551</v>
      </c>
      <c r="AF600" s="264">
        <v>98.91107177734375</v>
      </c>
      <c r="AG600" s="153">
        <v>158085</v>
      </c>
      <c r="AH600" s="264">
        <v>0.12145365029573441</v>
      </c>
      <c r="AI600" s="153">
        <v>927</v>
      </c>
      <c r="AJ600" s="264">
        <v>96.116508483886719</v>
      </c>
      <c r="AK600" s="264">
        <v>1.6747086048126221</v>
      </c>
      <c r="AL600" s="264">
        <v>6.2574289739131927E-2</v>
      </c>
      <c r="AM600" s="264">
        <v>0</v>
      </c>
      <c r="AN600" s="264">
        <v>0</v>
      </c>
      <c r="AO600" s="92">
        <v>0</v>
      </c>
      <c r="AP600" s="92">
        <v>0</v>
      </c>
      <c r="AQ600" s="92">
        <v>0</v>
      </c>
      <c r="AR600" s="92">
        <v>0</v>
      </c>
      <c r="AS600" s="92">
        <v>0</v>
      </c>
      <c r="AT600" s="92">
        <v>0</v>
      </c>
      <c r="AU600" s="92">
        <v>0</v>
      </c>
      <c r="AV600" s="92">
        <v>0</v>
      </c>
      <c r="AW600" s="93">
        <v>0</v>
      </c>
      <c r="AX600" s="93">
        <v>0</v>
      </c>
      <c r="AY600" s="93">
        <v>0</v>
      </c>
      <c r="AZ600" s="93">
        <v>0</v>
      </c>
      <c r="BA600" s="93">
        <v>0</v>
      </c>
      <c r="BB600" s="93">
        <v>0</v>
      </c>
      <c r="BC600" s="153">
        <v>41</v>
      </c>
      <c r="BD600" s="153">
        <v>345</v>
      </c>
    </row>
    <row r="601" spans="1:56" x14ac:dyDescent="0.25">
      <c r="A601" s="9">
        <v>41878</v>
      </c>
      <c r="B601" s="149" t="s">
        <v>124</v>
      </c>
      <c r="C601" s="149" t="s">
        <v>86</v>
      </c>
      <c r="D601" s="150" t="s">
        <v>118</v>
      </c>
      <c r="E601" s="153">
        <v>42</v>
      </c>
      <c r="F601" s="153">
        <v>136</v>
      </c>
      <c r="G601" s="264">
        <v>40.546005249023438</v>
      </c>
      <c r="H601" s="264">
        <v>3.3399999141693115E-2</v>
      </c>
      <c r="I601" s="264">
        <v>62615.17578125</v>
      </c>
      <c r="J601" s="92">
        <v>0</v>
      </c>
      <c r="K601" s="153">
        <v>158087</v>
      </c>
      <c r="L601" s="264">
        <v>97.204071044921875</v>
      </c>
      <c r="M601" s="153">
        <v>75666</v>
      </c>
      <c r="N601" s="264">
        <v>0</v>
      </c>
      <c r="O601" s="153">
        <v>3888</v>
      </c>
      <c r="P601" s="264">
        <v>0</v>
      </c>
      <c r="Q601" s="153">
        <v>6746</v>
      </c>
      <c r="R601" s="264">
        <v>99.970352172851562</v>
      </c>
      <c r="S601" s="153">
        <v>51570</v>
      </c>
      <c r="T601" s="264">
        <v>99.937950134277344</v>
      </c>
      <c r="U601" s="264">
        <v>99.819961547851562</v>
      </c>
      <c r="V601" s="264">
        <v>99.796470642089844</v>
      </c>
      <c r="W601" s="264">
        <v>99.790367126464844</v>
      </c>
      <c r="X601" s="264">
        <v>99.734550476074219</v>
      </c>
      <c r="Y601" s="153">
        <v>83131</v>
      </c>
      <c r="Z601" s="264">
        <v>99.907371520996094</v>
      </c>
      <c r="AA601" s="153">
        <v>14925</v>
      </c>
      <c r="AB601" s="264">
        <v>99.906196594238281</v>
      </c>
      <c r="AC601" s="153">
        <v>3884</v>
      </c>
      <c r="AD601" s="264">
        <v>0.30895984172821045</v>
      </c>
      <c r="AE601" s="153">
        <v>243</v>
      </c>
      <c r="AF601" s="264">
        <v>99.176956176757813</v>
      </c>
      <c r="AG601" s="153">
        <v>75828</v>
      </c>
      <c r="AH601" s="264">
        <v>0.11077702045440674</v>
      </c>
      <c r="AI601" s="153">
        <v>1045</v>
      </c>
      <c r="AJ601" s="264">
        <v>93.014350891113281</v>
      </c>
      <c r="AK601" s="264">
        <v>1.6961417198181152</v>
      </c>
      <c r="AL601" s="264">
        <v>5.8744844049215317E-2</v>
      </c>
      <c r="AM601" s="264">
        <v>0</v>
      </c>
      <c r="AN601" s="264">
        <v>0</v>
      </c>
      <c r="AO601" s="92">
        <v>0</v>
      </c>
      <c r="AP601" s="92">
        <v>0</v>
      </c>
      <c r="AQ601" s="92">
        <v>0</v>
      </c>
      <c r="AR601" s="92">
        <v>0</v>
      </c>
      <c r="AS601" s="92">
        <v>0</v>
      </c>
      <c r="AT601" s="92">
        <v>0</v>
      </c>
      <c r="AU601" s="92">
        <v>0</v>
      </c>
      <c r="AV601" s="92">
        <v>0</v>
      </c>
      <c r="AW601" s="93">
        <v>0</v>
      </c>
      <c r="AX601" s="93">
        <v>0</v>
      </c>
      <c r="AY601" s="93">
        <v>0</v>
      </c>
      <c r="AZ601" s="93">
        <v>0</v>
      </c>
      <c r="BA601" s="93">
        <v>0</v>
      </c>
      <c r="BB601" s="93">
        <v>0</v>
      </c>
      <c r="BC601" s="153">
        <v>19</v>
      </c>
      <c r="BD601" s="153">
        <v>133</v>
      </c>
    </row>
    <row r="602" spans="1:56" x14ac:dyDescent="0.25">
      <c r="A602" s="9">
        <v>41878</v>
      </c>
      <c r="B602" s="149" t="s">
        <v>78</v>
      </c>
      <c r="C602" s="149" t="s">
        <v>86</v>
      </c>
      <c r="D602" s="150" t="s">
        <v>118</v>
      </c>
      <c r="E602" s="153">
        <v>33</v>
      </c>
      <c r="F602" s="153">
        <v>104</v>
      </c>
      <c r="G602" s="264">
        <v>87.071113586425781</v>
      </c>
      <c r="H602" s="264">
        <v>2.0899999886751175E-2</v>
      </c>
      <c r="I602" s="264">
        <v>57140.7890625</v>
      </c>
      <c r="J602" s="92">
        <v>0</v>
      </c>
      <c r="K602" s="153">
        <v>102104</v>
      </c>
      <c r="L602" s="264">
        <v>98.728744506835938</v>
      </c>
      <c r="M602" s="153">
        <v>77377</v>
      </c>
      <c r="N602" s="264">
        <v>0</v>
      </c>
      <c r="O602" s="153">
        <v>8384</v>
      </c>
      <c r="P602" s="264">
        <v>2.385496161878109E-2</v>
      </c>
      <c r="Q602" s="153">
        <v>12508</v>
      </c>
      <c r="R602" s="264">
        <v>97.881355285644531</v>
      </c>
      <c r="S602" s="153">
        <v>48272</v>
      </c>
      <c r="T602" s="264">
        <v>99.939926147460938</v>
      </c>
      <c r="U602" s="264">
        <v>99.77337646484375</v>
      </c>
      <c r="V602" s="264">
        <v>99.839744567871094</v>
      </c>
      <c r="W602" s="264">
        <v>97.659530639648438</v>
      </c>
      <c r="X602" s="264">
        <v>99.779769897460938</v>
      </c>
      <c r="Y602" s="153">
        <v>80191</v>
      </c>
      <c r="Z602" s="264">
        <v>99.891510009765625</v>
      </c>
      <c r="AA602" s="153">
        <v>12153</v>
      </c>
      <c r="AB602" s="264">
        <v>99.77783203125</v>
      </c>
      <c r="AC602" s="153">
        <v>8434</v>
      </c>
      <c r="AD602" s="264">
        <v>0.78254681825637817</v>
      </c>
      <c r="AE602" s="153">
        <v>556</v>
      </c>
      <c r="AF602" s="264">
        <v>96.762588500976563</v>
      </c>
      <c r="AG602" s="153">
        <v>76996</v>
      </c>
      <c r="AH602" s="264">
        <v>0.21689438819885254</v>
      </c>
      <c r="AI602" s="153">
        <v>667</v>
      </c>
      <c r="AJ602" s="264">
        <v>96.851577758789063</v>
      </c>
      <c r="AK602" s="264">
        <v>1.7626492977142334</v>
      </c>
      <c r="AL602" s="264">
        <v>6.0174997895956039E-2</v>
      </c>
      <c r="AM602" s="264">
        <v>0</v>
      </c>
      <c r="AN602" s="264">
        <v>0</v>
      </c>
      <c r="AO602" s="92">
        <v>0</v>
      </c>
      <c r="AP602" s="92">
        <v>0</v>
      </c>
      <c r="AQ602" s="92">
        <v>0</v>
      </c>
      <c r="AR602" s="92">
        <v>0</v>
      </c>
      <c r="AS602" s="92">
        <v>0</v>
      </c>
      <c r="AT602" s="92">
        <v>0</v>
      </c>
      <c r="AU602" s="92">
        <v>0</v>
      </c>
      <c r="AV602" s="92">
        <v>0</v>
      </c>
      <c r="AW602" s="93">
        <v>0</v>
      </c>
      <c r="AX602" s="93">
        <v>0</v>
      </c>
      <c r="AY602" s="93">
        <v>1</v>
      </c>
      <c r="AZ602" s="93">
        <v>0</v>
      </c>
      <c r="BA602" s="93">
        <v>0</v>
      </c>
      <c r="BB602" s="93">
        <v>0</v>
      </c>
      <c r="BC602" s="153">
        <v>11</v>
      </c>
      <c r="BD602" s="153">
        <v>101</v>
      </c>
    </row>
    <row r="603" spans="1:56" x14ac:dyDescent="0.25">
      <c r="A603" s="9">
        <v>41878</v>
      </c>
      <c r="B603" s="149" t="s">
        <v>79</v>
      </c>
      <c r="C603" s="149" t="s">
        <v>86</v>
      </c>
      <c r="D603" s="150" t="s">
        <v>119</v>
      </c>
      <c r="E603" s="153">
        <v>78</v>
      </c>
      <c r="F603" s="153">
        <v>264</v>
      </c>
      <c r="G603" s="264">
        <v>74.399406433105469</v>
      </c>
      <c r="H603" s="264">
        <v>0.10419999808073044</v>
      </c>
      <c r="I603" s="264">
        <v>168285.3125</v>
      </c>
      <c r="J603" s="92">
        <v>0</v>
      </c>
      <c r="K603" s="153">
        <v>89734</v>
      </c>
      <c r="L603" s="264">
        <v>92.305038452148438</v>
      </c>
      <c r="M603" s="153">
        <v>156865</v>
      </c>
      <c r="N603" s="264">
        <v>0</v>
      </c>
      <c r="O603" s="153">
        <v>6292</v>
      </c>
      <c r="P603" s="264">
        <v>0</v>
      </c>
      <c r="Q603" s="153">
        <v>13079</v>
      </c>
      <c r="R603" s="264">
        <v>99.847084045410156</v>
      </c>
      <c r="S603" s="153">
        <v>104408</v>
      </c>
      <c r="T603" s="264">
        <v>99.896560668945313</v>
      </c>
      <c r="U603" s="264">
        <v>99.698028564453125</v>
      </c>
      <c r="V603" s="264">
        <v>99.72332763671875</v>
      </c>
      <c r="W603" s="264">
        <v>99.545578002929687</v>
      </c>
      <c r="X603" s="264">
        <v>99.62017822265625</v>
      </c>
      <c r="Y603" s="153">
        <v>174352</v>
      </c>
      <c r="Z603" s="264">
        <v>99.8743896484375</v>
      </c>
      <c r="AA603" s="153">
        <v>35707</v>
      </c>
      <c r="AB603" s="264">
        <v>99.787155151367188</v>
      </c>
      <c r="AC603" s="153">
        <v>6447</v>
      </c>
      <c r="AD603" s="264">
        <v>0.32573288679122925</v>
      </c>
      <c r="AE603" s="153">
        <v>396</v>
      </c>
      <c r="AF603" s="264">
        <v>96.969696044921875</v>
      </c>
      <c r="AG603" s="153">
        <v>156946</v>
      </c>
      <c r="AH603" s="264">
        <v>0.15929046273231506</v>
      </c>
      <c r="AI603" s="153">
        <v>1504</v>
      </c>
      <c r="AJ603" s="264">
        <v>96.476066589355469</v>
      </c>
      <c r="AK603" s="264">
        <v>1.4772403240203857</v>
      </c>
      <c r="AL603" s="264">
        <v>6.2649257481098175E-2</v>
      </c>
      <c r="AM603" s="264">
        <v>0</v>
      </c>
      <c r="AN603" s="264">
        <v>0</v>
      </c>
      <c r="AO603" s="92">
        <v>0</v>
      </c>
      <c r="AP603" s="92">
        <v>0</v>
      </c>
      <c r="AQ603" s="92">
        <v>0</v>
      </c>
      <c r="AR603" s="92">
        <v>0</v>
      </c>
      <c r="AS603" s="92">
        <v>0</v>
      </c>
      <c r="AT603" s="92">
        <v>0</v>
      </c>
      <c r="AU603" s="92">
        <v>0</v>
      </c>
      <c r="AV603" s="92">
        <v>0</v>
      </c>
      <c r="AW603" s="93">
        <v>0</v>
      </c>
      <c r="AX603" s="93">
        <v>0</v>
      </c>
      <c r="AY603" s="93">
        <v>0</v>
      </c>
      <c r="AZ603" s="93">
        <v>0</v>
      </c>
      <c r="BA603" s="93">
        <v>0</v>
      </c>
      <c r="BB603" s="93">
        <v>0</v>
      </c>
      <c r="BC603" s="153">
        <v>42</v>
      </c>
      <c r="BD603" s="153">
        <v>261</v>
      </c>
    </row>
    <row r="604" spans="1:56" x14ac:dyDescent="0.25">
      <c r="A604" s="9">
        <v>41878</v>
      </c>
      <c r="B604" s="149" t="s">
        <v>80</v>
      </c>
      <c r="C604" s="149" t="s">
        <v>86</v>
      </c>
      <c r="D604" s="150" t="s">
        <v>119</v>
      </c>
      <c r="E604" s="153">
        <v>57</v>
      </c>
      <c r="F604" s="153">
        <v>179</v>
      </c>
      <c r="G604" s="264">
        <v>50.79168701171875</v>
      </c>
      <c r="H604" s="264">
        <v>3.3299997448921204E-2</v>
      </c>
      <c r="I604" s="264">
        <v>92551.9375</v>
      </c>
      <c r="J604" s="92">
        <v>0</v>
      </c>
      <c r="K604" s="153">
        <v>58078</v>
      </c>
      <c r="L604" s="264">
        <v>89.90667724609375</v>
      </c>
      <c r="M604" s="153">
        <v>91377</v>
      </c>
      <c r="N604" s="264">
        <v>0</v>
      </c>
      <c r="O604" s="153">
        <v>4324</v>
      </c>
      <c r="P604" s="264">
        <v>0</v>
      </c>
      <c r="Q604" s="153">
        <v>7675</v>
      </c>
      <c r="R604" s="264">
        <v>99.921821594238281</v>
      </c>
      <c r="S604" s="153">
        <v>58811</v>
      </c>
      <c r="T604" s="264">
        <v>99.945587158203125</v>
      </c>
      <c r="U604" s="264">
        <v>99.884368896484375</v>
      </c>
      <c r="V604" s="264">
        <v>99.879615783691406</v>
      </c>
      <c r="W604" s="264">
        <v>99.806282043457031</v>
      </c>
      <c r="X604" s="264">
        <v>99.825271606445313</v>
      </c>
      <c r="Y604" s="153">
        <v>88204</v>
      </c>
      <c r="Z604" s="264">
        <v>99.883224487304688</v>
      </c>
      <c r="AA604" s="153">
        <v>16536</v>
      </c>
      <c r="AB604" s="264">
        <v>99.92742919921875</v>
      </c>
      <c r="AC604" s="153">
        <v>4316</v>
      </c>
      <c r="AD604" s="264">
        <v>0.37071362137794495</v>
      </c>
      <c r="AE604" s="153">
        <v>221</v>
      </c>
      <c r="AF604" s="264">
        <v>97.737556457519531</v>
      </c>
      <c r="AG604" s="153">
        <v>91564</v>
      </c>
      <c r="AH604" s="264">
        <v>0.17910969257354736</v>
      </c>
      <c r="AI604" s="153">
        <v>754</v>
      </c>
      <c r="AJ604" s="264">
        <v>97.347480773925781</v>
      </c>
      <c r="AK604" s="264">
        <v>1.7049480676651001</v>
      </c>
      <c r="AL604" s="264">
        <v>6.3932962715625763E-2</v>
      </c>
      <c r="AM604" s="264">
        <v>0</v>
      </c>
      <c r="AN604" s="264">
        <v>0</v>
      </c>
      <c r="AO604" s="92">
        <v>0</v>
      </c>
      <c r="AP604" s="92">
        <v>0</v>
      </c>
      <c r="AQ604" s="92">
        <v>0</v>
      </c>
      <c r="AR604" s="92">
        <v>0</v>
      </c>
      <c r="AS604" s="92">
        <v>0</v>
      </c>
      <c r="AT604" s="92">
        <v>0</v>
      </c>
      <c r="AU604" s="92">
        <v>0</v>
      </c>
      <c r="AV604" s="92">
        <v>0</v>
      </c>
      <c r="AW604" s="93">
        <v>0</v>
      </c>
      <c r="AX604" s="93">
        <v>0</v>
      </c>
      <c r="AY604" s="93">
        <v>1</v>
      </c>
      <c r="AZ604" s="93">
        <v>0</v>
      </c>
      <c r="BA604" s="93">
        <v>0</v>
      </c>
      <c r="BB604" s="93">
        <v>0</v>
      </c>
      <c r="BC604" s="153">
        <v>21</v>
      </c>
      <c r="BD604" s="153">
        <v>174</v>
      </c>
    </row>
    <row r="605" spans="1:56" x14ac:dyDescent="0.25">
      <c r="A605" s="9">
        <v>41878</v>
      </c>
      <c r="B605" s="149" t="s">
        <v>81</v>
      </c>
      <c r="C605" s="149" t="s">
        <v>86</v>
      </c>
      <c r="D605" s="150" t="s">
        <v>119</v>
      </c>
      <c r="E605" s="153">
        <v>40</v>
      </c>
      <c r="F605" s="153">
        <v>134</v>
      </c>
      <c r="G605" s="264">
        <v>46.833412170410156</v>
      </c>
      <c r="H605" s="264">
        <v>0</v>
      </c>
      <c r="I605" s="264">
        <v>88004.03125</v>
      </c>
      <c r="J605" s="92">
        <v>0</v>
      </c>
      <c r="K605" s="153">
        <v>121736</v>
      </c>
      <c r="L605" s="264">
        <v>90.384109497070312</v>
      </c>
      <c r="M605" s="153">
        <v>74675</v>
      </c>
      <c r="N605" s="264">
        <v>0</v>
      </c>
      <c r="O605" s="153">
        <v>4342</v>
      </c>
      <c r="P605" s="264">
        <v>0</v>
      </c>
      <c r="Q605" s="153">
        <v>8477</v>
      </c>
      <c r="R605" s="264">
        <v>99.988204956054687</v>
      </c>
      <c r="S605" s="153">
        <v>50801</v>
      </c>
      <c r="T605" s="264">
        <v>99.931106567382813</v>
      </c>
      <c r="U605" s="264">
        <v>99.746658325195313</v>
      </c>
      <c r="V605" s="264">
        <v>99.848678588867188</v>
      </c>
      <c r="W605" s="264">
        <v>99.734893798828125</v>
      </c>
      <c r="X605" s="264">
        <v>99.779891967773438</v>
      </c>
      <c r="Y605" s="153">
        <v>90853</v>
      </c>
      <c r="Z605" s="264">
        <v>99.875625610351563</v>
      </c>
      <c r="AA605" s="153">
        <v>19501</v>
      </c>
      <c r="AB605" s="264">
        <v>99.902572631835938</v>
      </c>
      <c r="AC605" s="153">
        <v>4331</v>
      </c>
      <c r="AD605" s="264">
        <v>0.1154467761516571</v>
      </c>
      <c r="AE605" s="153">
        <v>235</v>
      </c>
      <c r="AF605" s="264">
        <v>94.89361572265625</v>
      </c>
      <c r="AG605" s="153">
        <v>74417</v>
      </c>
      <c r="AH605" s="264">
        <v>0.14915946125984192</v>
      </c>
      <c r="AI605" s="153">
        <v>780</v>
      </c>
      <c r="AJ605" s="264">
        <v>93.717948913574219</v>
      </c>
      <c r="AK605" s="264">
        <v>1.3383127450942993</v>
      </c>
      <c r="AL605" s="264">
        <v>6.2873125076293945E-2</v>
      </c>
      <c r="AM605" s="264">
        <v>0</v>
      </c>
      <c r="AN605" s="264">
        <v>0</v>
      </c>
      <c r="AO605" s="92">
        <v>0</v>
      </c>
      <c r="AP605" s="92">
        <v>0</v>
      </c>
      <c r="AQ605" s="92">
        <v>0</v>
      </c>
      <c r="AR605" s="92">
        <v>0</v>
      </c>
      <c r="AS605" s="92">
        <v>0</v>
      </c>
      <c r="AT605" s="92">
        <v>0</v>
      </c>
      <c r="AU605" s="92">
        <v>0</v>
      </c>
      <c r="AV605" s="92">
        <v>0</v>
      </c>
      <c r="AW605" s="93">
        <v>0</v>
      </c>
      <c r="AX605" s="93">
        <v>0</v>
      </c>
      <c r="AY605" s="93">
        <v>0</v>
      </c>
      <c r="AZ605" s="93">
        <v>0</v>
      </c>
      <c r="BA605" s="93">
        <v>0</v>
      </c>
      <c r="BB605" s="93">
        <v>0</v>
      </c>
      <c r="BC605" s="153">
        <v>16</v>
      </c>
      <c r="BD605" s="153">
        <v>131</v>
      </c>
    </row>
    <row r="606" spans="1:56" x14ac:dyDescent="0.25">
      <c r="A606" s="9">
        <v>41878</v>
      </c>
      <c r="B606" s="149" t="s">
        <v>125</v>
      </c>
      <c r="C606" s="149" t="s">
        <v>86</v>
      </c>
      <c r="D606" s="150" t="s">
        <v>119</v>
      </c>
      <c r="E606" s="153">
        <v>16</v>
      </c>
      <c r="F606" s="153">
        <v>58</v>
      </c>
      <c r="G606" s="264">
        <v>42.162506103515625</v>
      </c>
      <c r="H606" s="264">
        <v>5.8400001376867294E-2</v>
      </c>
      <c r="I606" s="264">
        <v>38987.5390625</v>
      </c>
      <c r="J606" s="92">
        <v>0</v>
      </c>
      <c r="K606" s="153">
        <v>121736</v>
      </c>
      <c r="L606" s="264">
        <v>90.384109497070312</v>
      </c>
      <c r="M606" s="153">
        <v>45916</v>
      </c>
      <c r="N606" s="264">
        <v>0</v>
      </c>
      <c r="O606" s="153">
        <v>4222</v>
      </c>
      <c r="P606" s="264">
        <v>2.3685457184910774E-2</v>
      </c>
      <c r="Q606" s="153">
        <v>6884</v>
      </c>
      <c r="R606" s="264">
        <v>99.4915771484375</v>
      </c>
      <c r="S606" s="153">
        <v>31433</v>
      </c>
      <c r="T606" s="264">
        <v>99.650047302246094</v>
      </c>
      <c r="U606" s="264">
        <v>99.810516357421875</v>
      </c>
      <c r="V606" s="264">
        <v>99.771324157714844</v>
      </c>
      <c r="W606" s="264">
        <v>99.303054809570313</v>
      </c>
      <c r="X606" s="264">
        <v>99.422172546386719</v>
      </c>
      <c r="Y606" s="153">
        <v>48259</v>
      </c>
      <c r="Z606" s="264">
        <v>99.929550170898437</v>
      </c>
      <c r="AA606" s="153">
        <v>8272</v>
      </c>
      <c r="AB606" s="264">
        <v>99.830757141113281</v>
      </c>
      <c r="AC606" s="153">
        <v>4266</v>
      </c>
      <c r="AD606" s="264">
        <v>0.14064697921276093</v>
      </c>
      <c r="AE606" s="153">
        <v>308</v>
      </c>
      <c r="AF606" s="264">
        <v>98.701301574707031</v>
      </c>
      <c r="AG606" s="153">
        <v>46157</v>
      </c>
      <c r="AH606" s="264">
        <v>0.14515674114227295</v>
      </c>
      <c r="AI606" s="153">
        <v>632</v>
      </c>
      <c r="AJ606" s="264">
        <v>92.246833801269531</v>
      </c>
      <c r="AK606" s="264">
        <v>1.4887568950653076</v>
      </c>
      <c r="AL606" s="264">
        <v>5.1948271691799164E-2</v>
      </c>
      <c r="AM606" s="264">
        <v>0</v>
      </c>
      <c r="AN606" s="264">
        <v>0</v>
      </c>
      <c r="AO606" s="92">
        <v>0</v>
      </c>
      <c r="AP606" s="92">
        <v>0</v>
      </c>
      <c r="AQ606" s="92">
        <v>0</v>
      </c>
      <c r="AR606" s="92">
        <v>0</v>
      </c>
      <c r="AS606" s="92">
        <v>0</v>
      </c>
      <c r="AT606" s="92">
        <v>0</v>
      </c>
      <c r="AU606" s="92">
        <v>0</v>
      </c>
      <c r="AV606" s="92">
        <v>0</v>
      </c>
      <c r="AW606" s="93">
        <v>0</v>
      </c>
      <c r="AX606" s="93">
        <v>0</v>
      </c>
      <c r="AY606" s="93">
        <v>0</v>
      </c>
      <c r="AZ606" s="93">
        <v>0</v>
      </c>
      <c r="BA606" s="93">
        <v>0</v>
      </c>
      <c r="BB606" s="93">
        <v>0</v>
      </c>
      <c r="BC606" s="153">
        <v>7</v>
      </c>
      <c r="BD606" s="153">
        <v>58</v>
      </c>
    </row>
    <row r="607" spans="1:56" x14ac:dyDescent="0.25">
      <c r="A607" s="9">
        <v>41878</v>
      </c>
      <c r="B607" s="151" t="s">
        <v>82</v>
      </c>
      <c r="C607" s="151" t="s">
        <v>86</v>
      </c>
      <c r="D607" s="152" t="s">
        <v>120</v>
      </c>
      <c r="E607" s="160">
        <v>51</v>
      </c>
      <c r="F607" s="160">
        <v>165</v>
      </c>
      <c r="G607" s="266">
        <v>49.582706451416016</v>
      </c>
      <c r="H607" s="266">
        <v>9.5799997448921204E-2</v>
      </c>
      <c r="I607" s="266">
        <v>80625.2265625</v>
      </c>
      <c r="J607" s="157">
        <v>0</v>
      </c>
      <c r="K607" s="160">
        <v>63615</v>
      </c>
      <c r="L607" s="266">
        <v>89.162933349609375</v>
      </c>
      <c r="M607" s="160">
        <v>58468</v>
      </c>
      <c r="N607" s="266">
        <v>0</v>
      </c>
      <c r="O607" s="160">
        <v>5340</v>
      </c>
      <c r="P607" s="266">
        <v>0</v>
      </c>
      <c r="Q607" s="160">
        <v>9814</v>
      </c>
      <c r="R607" s="266">
        <v>99.938865661621094</v>
      </c>
      <c r="S607" s="160">
        <v>40197</v>
      </c>
      <c r="T607" s="266">
        <v>99.800979614257813</v>
      </c>
      <c r="U607" s="266">
        <v>99.850189208984375</v>
      </c>
      <c r="V607" s="266">
        <v>99.868301391601562</v>
      </c>
      <c r="W607" s="266">
        <v>99.789146423339844</v>
      </c>
      <c r="X607" s="266">
        <v>99.669540405273438</v>
      </c>
      <c r="Y607" s="160">
        <v>58307</v>
      </c>
      <c r="Z607" s="266">
        <v>99.919395446777344</v>
      </c>
      <c r="AA607" s="160">
        <v>12071</v>
      </c>
      <c r="AB607" s="266">
        <v>99.78460693359375</v>
      </c>
      <c r="AC607" s="160">
        <v>5325</v>
      </c>
      <c r="AD607" s="266">
        <v>0.16901408135890961</v>
      </c>
      <c r="AE607" s="160">
        <v>456</v>
      </c>
      <c r="AF607" s="266">
        <v>98.903511047363281</v>
      </c>
      <c r="AG607" s="160">
        <v>58761</v>
      </c>
      <c r="AH607" s="266">
        <v>0.32164189219474792</v>
      </c>
      <c r="AI607" s="160">
        <v>703</v>
      </c>
      <c r="AJ607" s="266">
        <v>95.732574462890625</v>
      </c>
      <c r="AK607" s="266">
        <v>1.8866760730743408</v>
      </c>
      <c r="AL607" s="266">
        <v>5.7739395648241043E-2</v>
      </c>
      <c r="AM607" s="266">
        <v>0</v>
      </c>
      <c r="AN607" s="266">
        <v>0</v>
      </c>
      <c r="AO607" s="157">
        <v>0</v>
      </c>
      <c r="AP607" s="157">
        <v>0</v>
      </c>
      <c r="AQ607" s="157">
        <v>0</v>
      </c>
      <c r="AR607" s="157">
        <v>0</v>
      </c>
      <c r="AS607" s="157">
        <v>0</v>
      </c>
      <c r="AT607" s="157">
        <v>0</v>
      </c>
      <c r="AU607" s="157">
        <v>0</v>
      </c>
      <c r="AV607" s="157">
        <v>0</v>
      </c>
      <c r="AW607" s="159">
        <v>0</v>
      </c>
      <c r="AX607" s="159">
        <v>0</v>
      </c>
      <c r="AY607" s="159">
        <v>1</v>
      </c>
      <c r="AZ607" s="159">
        <v>1</v>
      </c>
      <c r="BA607" s="159">
        <v>0</v>
      </c>
      <c r="BB607" s="159">
        <v>0</v>
      </c>
      <c r="BC607" s="160">
        <v>18</v>
      </c>
      <c r="BD607" s="160">
        <v>161</v>
      </c>
    </row>
    <row r="608" spans="1:56" x14ac:dyDescent="0.25">
      <c r="A608" s="9">
        <v>41878</v>
      </c>
      <c r="B608" s="151" t="s">
        <v>83</v>
      </c>
      <c r="C608" s="151" t="s">
        <v>86</v>
      </c>
      <c r="D608" s="152" t="s">
        <v>120</v>
      </c>
      <c r="E608" s="160">
        <v>46</v>
      </c>
      <c r="F608" s="160">
        <v>140</v>
      </c>
      <c r="G608" s="266">
        <v>25.558599472045898</v>
      </c>
      <c r="H608" s="266">
        <v>0</v>
      </c>
      <c r="I608" s="266">
        <v>83400.4609375</v>
      </c>
      <c r="J608" s="157">
        <v>0</v>
      </c>
      <c r="K608" s="160">
        <v>35398</v>
      </c>
      <c r="L608" s="266">
        <v>82.990562438964844</v>
      </c>
      <c r="M608" s="160">
        <v>153570</v>
      </c>
      <c r="N608" s="266">
        <v>0</v>
      </c>
      <c r="O608" s="160">
        <v>3938</v>
      </c>
      <c r="P608" s="266">
        <v>0</v>
      </c>
      <c r="Q608" s="160">
        <v>5530</v>
      </c>
      <c r="R608" s="266">
        <v>99.891502380371094</v>
      </c>
      <c r="S608" s="160">
        <v>27311</v>
      </c>
      <c r="T608" s="266">
        <v>99.901138305664063</v>
      </c>
      <c r="U608" s="266">
        <v>99.568550109863281</v>
      </c>
      <c r="V608" s="266">
        <v>99.828536987304688</v>
      </c>
      <c r="W608" s="266">
        <v>99.460517883300781</v>
      </c>
      <c r="X608" s="266">
        <v>99.729843139648437</v>
      </c>
      <c r="Y608" s="160">
        <v>45485</v>
      </c>
      <c r="Z608" s="266">
        <v>99.89007568359375</v>
      </c>
      <c r="AA608" s="160">
        <v>12116</v>
      </c>
      <c r="AB608" s="266">
        <v>99.8927001953125</v>
      </c>
      <c r="AC608" s="160">
        <v>2090</v>
      </c>
      <c r="AD608" s="266">
        <v>0.38277512788772583</v>
      </c>
      <c r="AE608" s="160">
        <v>167</v>
      </c>
      <c r="AF608" s="266">
        <v>98.203590393066406</v>
      </c>
      <c r="AG608" s="160">
        <v>44514</v>
      </c>
      <c r="AH608" s="266">
        <v>0.31450778245925903</v>
      </c>
      <c r="AI608" s="160">
        <v>247</v>
      </c>
      <c r="AJ608" s="266">
        <v>99.595138549804688</v>
      </c>
      <c r="AK608" s="266">
        <v>1.614402174949646</v>
      </c>
      <c r="AL608" s="266">
        <v>9.5259994268417358E-2</v>
      </c>
      <c r="AM608" s="266">
        <v>0</v>
      </c>
      <c r="AN608" s="266">
        <v>0</v>
      </c>
      <c r="AO608" s="157">
        <v>0</v>
      </c>
      <c r="AP608" s="157">
        <v>0</v>
      </c>
      <c r="AQ608" s="157">
        <v>0</v>
      </c>
      <c r="AR608" s="157">
        <v>0</v>
      </c>
      <c r="AS608" s="157">
        <v>0</v>
      </c>
      <c r="AT608" s="157">
        <v>0</v>
      </c>
      <c r="AU608" s="157">
        <v>0</v>
      </c>
      <c r="AV608" s="157">
        <v>0</v>
      </c>
      <c r="AW608" s="159">
        <v>0</v>
      </c>
      <c r="AX608" s="159">
        <v>0</v>
      </c>
      <c r="AY608" s="159">
        <v>0</v>
      </c>
      <c r="AZ608" s="159">
        <v>0</v>
      </c>
      <c r="BA608" s="159">
        <v>0</v>
      </c>
      <c r="BB608" s="159">
        <v>0</v>
      </c>
      <c r="BC608" s="160">
        <v>26</v>
      </c>
      <c r="BD608" s="160">
        <v>130</v>
      </c>
    </row>
    <row r="609" spans="1:56" x14ac:dyDescent="0.25">
      <c r="A609" s="9">
        <v>41878</v>
      </c>
      <c r="B609" s="117" t="s">
        <v>85</v>
      </c>
      <c r="C609" s="117" t="s">
        <v>86</v>
      </c>
      <c r="D609" s="121">
        <v>3</v>
      </c>
      <c r="E609" s="89">
        <v>133</v>
      </c>
      <c r="F609" s="89">
        <v>430</v>
      </c>
      <c r="G609" s="263">
        <v>49.683212280273438</v>
      </c>
      <c r="H609" s="263">
        <v>0</v>
      </c>
      <c r="I609" s="263">
        <v>287070.03125</v>
      </c>
      <c r="J609" s="88">
        <v>0</v>
      </c>
      <c r="K609" s="89">
        <v>53451</v>
      </c>
      <c r="L609" s="263">
        <v>109.01760864257812</v>
      </c>
      <c r="M609" s="124">
        <v>146650</v>
      </c>
      <c r="N609" s="248">
        <v>0</v>
      </c>
      <c r="O609" s="124">
        <v>3494</v>
      </c>
      <c r="P609" s="248">
        <v>0</v>
      </c>
      <c r="Q609" s="124">
        <v>12547</v>
      </c>
      <c r="R609" s="248">
        <v>99.880447387695313</v>
      </c>
      <c r="S609" s="124">
        <v>104502</v>
      </c>
      <c r="T609" s="248">
        <v>99.898567199707031</v>
      </c>
      <c r="U609" s="248">
        <v>99.885520935058594</v>
      </c>
      <c r="V609" s="248">
        <v>99.926353454589844</v>
      </c>
      <c r="W609" s="248">
        <v>99.766105651855469</v>
      </c>
      <c r="X609" s="248">
        <v>99.824996948242188</v>
      </c>
      <c r="Y609" s="124">
        <v>263778</v>
      </c>
      <c r="Z609" s="248">
        <v>99.912429809570313</v>
      </c>
      <c r="AA609" s="124">
        <v>55489</v>
      </c>
      <c r="AB609" s="248">
        <v>99.780136108398438</v>
      </c>
      <c r="AC609" s="124">
        <v>3479</v>
      </c>
      <c r="AD609" s="248">
        <v>0.37367060780525208</v>
      </c>
      <c r="AE609" s="124">
        <v>272</v>
      </c>
      <c r="AF609" s="248">
        <v>98.529411315917969</v>
      </c>
      <c r="AG609" s="124">
        <v>147351</v>
      </c>
      <c r="AH609" s="248">
        <v>0.297249436378479</v>
      </c>
      <c r="AI609" s="124">
        <v>1179</v>
      </c>
      <c r="AJ609" s="248">
        <v>93.214591979980469</v>
      </c>
      <c r="AK609" s="248">
        <v>1.3845772743225098</v>
      </c>
      <c r="AL609" s="248">
        <v>6.7373268306255341E-2</v>
      </c>
      <c r="AM609" s="269">
        <v>0</v>
      </c>
      <c r="AN609" s="269">
        <v>0</v>
      </c>
      <c r="AO609" s="119">
        <v>0</v>
      </c>
      <c r="AP609" s="119">
        <v>0</v>
      </c>
      <c r="AQ609" s="119">
        <v>0</v>
      </c>
      <c r="AR609" s="119">
        <v>0</v>
      </c>
      <c r="AS609" s="119">
        <v>0</v>
      </c>
      <c r="AT609" s="119">
        <v>0</v>
      </c>
      <c r="AU609" s="119">
        <v>0</v>
      </c>
      <c r="AV609" s="119">
        <v>0</v>
      </c>
      <c r="AW609" s="124">
        <v>0</v>
      </c>
      <c r="AX609" s="124">
        <v>0</v>
      </c>
      <c r="AY609" s="124">
        <v>0</v>
      </c>
      <c r="AZ609" s="124">
        <v>0</v>
      </c>
      <c r="BA609" s="124">
        <v>0</v>
      </c>
      <c r="BB609" s="124">
        <v>1</v>
      </c>
      <c r="BC609" s="124">
        <v>63</v>
      </c>
      <c r="BD609" s="124">
        <v>415</v>
      </c>
    </row>
    <row r="610" spans="1:56" x14ac:dyDescent="0.25">
      <c r="A610" s="9">
        <v>41878</v>
      </c>
      <c r="B610" s="118" t="s">
        <v>84</v>
      </c>
      <c r="C610" s="118" t="s">
        <v>87</v>
      </c>
      <c r="D610" s="122">
        <v>2</v>
      </c>
      <c r="E610" s="153">
        <v>194</v>
      </c>
      <c r="F610" s="153">
        <v>581</v>
      </c>
      <c r="G610" s="264">
        <v>73.800000000000111</v>
      </c>
      <c r="H610" s="264">
        <v>0.01</v>
      </c>
      <c r="I610" s="264">
        <v>542378.83165700035</v>
      </c>
      <c r="J610" s="91">
        <v>65535</v>
      </c>
      <c r="K610" s="153">
        <v>134363</v>
      </c>
      <c r="L610" s="264">
        <v>91.371139526367188</v>
      </c>
      <c r="M610" s="133">
        <v>382510</v>
      </c>
      <c r="N610" s="267">
        <v>0</v>
      </c>
      <c r="O610" s="133">
        <v>5142</v>
      </c>
      <c r="P610" s="267">
        <v>0</v>
      </c>
      <c r="Q610" s="133">
        <v>4398</v>
      </c>
      <c r="R610" s="267">
        <v>99.931787175989086</v>
      </c>
      <c r="S610" s="133">
        <v>291754</v>
      </c>
      <c r="T610" s="267">
        <v>99.971208620961491</v>
      </c>
      <c r="U610" s="267">
        <v>99.824970828471422</v>
      </c>
      <c r="V610" s="267">
        <v>99.885754620794231</v>
      </c>
      <c r="W610" s="267">
        <v>99.756877396801244</v>
      </c>
      <c r="X610" s="267">
        <v>99.85699613457588</v>
      </c>
      <c r="Y610" s="133">
        <v>1663748</v>
      </c>
      <c r="Z610" s="267">
        <v>99.896679064377537</v>
      </c>
      <c r="AA610" s="133">
        <v>634</v>
      </c>
      <c r="AB610" s="267">
        <v>90.378548895899058</v>
      </c>
      <c r="AC610" s="133">
        <v>4491</v>
      </c>
      <c r="AD610" s="267">
        <v>0.40080160320641278</v>
      </c>
      <c r="AE610" s="133">
        <v>662</v>
      </c>
      <c r="AF610" s="267">
        <v>99.697885196374628</v>
      </c>
      <c r="AG610" s="133">
        <v>379612</v>
      </c>
      <c r="AH610" s="267">
        <v>0.14909960696711377</v>
      </c>
      <c r="AI610" s="133">
        <v>1378</v>
      </c>
      <c r="AJ610" s="267">
        <v>93.033381712626991</v>
      </c>
      <c r="AK610" s="267">
        <v>3.3905091322751333</v>
      </c>
      <c r="AL610" s="267">
        <v>0.25600000000000001</v>
      </c>
      <c r="AM610" s="270">
        <v>0</v>
      </c>
      <c r="AN610" s="270">
        <v>0</v>
      </c>
      <c r="AO610" s="120">
        <v>0</v>
      </c>
      <c r="AP610" s="120">
        <v>0</v>
      </c>
      <c r="AQ610" s="120">
        <v>0</v>
      </c>
      <c r="AR610" s="120">
        <v>0</v>
      </c>
      <c r="AS610" s="120">
        <v>0</v>
      </c>
      <c r="AT610" s="120">
        <v>0</v>
      </c>
      <c r="AU610" s="120">
        <v>0</v>
      </c>
      <c r="AV610" s="120">
        <v>0</v>
      </c>
      <c r="AW610" s="133">
        <v>0</v>
      </c>
      <c r="AX610" s="133">
        <v>0</v>
      </c>
      <c r="AY610" s="133">
        <v>0</v>
      </c>
      <c r="AZ610" s="133">
        <v>0</v>
      </c>
      <c r="BA610" s="133">
        <v>0</v>
      </c>
      <c r="BB610" s="133">
        <v>0</v>
      </c>
      <c r="BC610" s="133">
        <v>1112</v>
      </c>
      <c r="BD610" s="133">
        <v>1667</v>
      </c>
    </row>
    <row r="611" spans="1:56" x14ac:dyDescent="0.25">
      <c r="A611" s="9">
        <v>41877</v>
      </c>
      <c r="B611" s="117" t="s">
        <v>17</v>
      </c>
      <c r="C611" s="117"/>
      <c r="D611" s="121">
        <v>4</v>
      </c>
      <c r="E611" s="89">
        <v>846</v>
      </c>
      <c r="F611" s="89">
        <v>2890</v>
      </c>
      <c r="G611" s="263">
        <v>830.85545600891123</v>
      </c>
      <c r="H611" s="263">
        <v>0.73849995780736211</v>
      </c>
      <c r="I611" s="263">
        <v>1903580.6739172505</v>
      </c>
      <c r="J611" s="88"/>
      <c r="K611" s="89">
        <v>1484815</v>
      </c>
      <c r="L611" s="263">
        <v>94.115764572798113</v>
      </c>
      <c r="M611" s="124">
        <v>1690364</v>
      </c>
      <c r="N611" s="248">
        <v>8.1047630067710343E-3</v>
      </c>
      <c r="O611" s="124">
        <v>76502</v>
      </c>
      <c r="P611" s="248">
        <v>1.4378709106679471E-2</v>
      </c>
      <c r="Q611" s="124">
        <v>147830</v>
      </c>
      <c r="R611" s="248">
        <v>98.554420423865736</v>
      </c>
      <c r="S611" s="124">
        <v>1082662</v>
      </c>
      <c r="T611" s="248">
        <v>99.718472231907896</v>
      </c>
      <c r="U611" s="248">
        <v>99.692916955883305</v>
      </c>
      <c r="V611" s="248">
        <v>99.769544456319068</v>
      </c>
      <c r="W611" s="248">
        <v>98.25177650951656</v>
      </c>
      <c r="X611" s="248">
        <v>99.488665484575534</v>
      </c>
      <c r="Y611" s="124">
        <v>2851518</v>
      </c>
      <c r="Z611" s="248">
        <v>99.893671046333708</v>
      </c>
      <c r="AA611" s="124">
        <v>274109</v>
      </c>
      <c r="AB611" s="248">
        <v>99.789863984082046</v>
      </c>
      <c r="AC611" s="124">
        <v>73880</v>
      </c>
      <c r="AD611" s="248">
        <v>0.36545750107283392</v>
      </c>
      <c r="AE611" s="124">
        <v>5450</v>
      </c>
      <c r="AF611" s="248">
        <v>98.183487128861458</v>
      </c>
      <c r="AG611" s="124">
        <v>1585728</v>
      </c>
      <c r="AH611" s="248">
        <v>0.1953046164447538</v>
      </c>
      <c r="AI611" s="124">
        <v>14805</v>
      </c>
      <c r="AJ611" s="248">
        <v>95.873016776381533</v>
      </c>
      <c r="AK611" s="248">
        <v>1.7673894193834294</v>
      </c>
      <c r="AL611" s="248">
        <v>7.9131142606592583E-2</v>
      </c>
      <c r="AM611" s="269"/>
      <c r="AN611" s="269"/>
      <c r="AO611" s="119"/>
      <c r="AP611" s="119"/>
      <c r="AQ611" s="119"/>
      <c r="AR611" s="119"/>
      <c r="AS611" s="119"/>
      <c r="AT611" s="119"/>
      <c r="AU611" s="119"/>
      <c r="AV611" s="119"/>
      <c r="AW611" s="124">
        <v>0</v>
      </c>
      <c r="AX611" s="124">
        <v>0</v>
      </c>
      <c r="AY611" s="124">
        <v>8</v>
      </c>
      <c r="AZ611" s="124">
        <v>8</v>
      </c>
      <c r="BA611" s="124">
        <v>0</v>
      </c>
      <c r="BB611" s="124">
        <v>1</v>
      </c>
      <c r="BC611" s="124">
        <v>1419</v>
      </c>
      <c r="BD611" s="124">
        <v>3931</v>
      </c>
    </row>
    <row r="612" spans="1:56" x14ac:dyDescent="0.25">
      <c r="A612" s="9">
        <v>41877</v>
      </c>
      <c r="B612" s="118" t="s">
        <v>88</v>
      </c>
      <c r="C612" s="118"/>
      <c r="D612" s="122">
        <v>3</v>
      </c>
      <c r="E612" s="153">
        <v>652</v>
      </c>
      <c r="F612" s="153">
        <v>2309</v>
      </c>
      <c r="G612" s="264">
        <v>747.96545600891113</v>
      </c>
      <c r="H612" s="264">
        <v>0.70849995780736208</v>
      </c>
      <c r="I612" s="264">
        <v>1347784.17578125</v>
      </c>
      <c r="J612" s="91"/>
      <c r="K612" s="153">
        <v>1319090</v>
      </c>
      <c r="L612" s="264">
        <v>94.378093348137298</v>
      </c>
      <c r="M612" s="133">
        <v>1302378</v>
      </c>
      <c r="N612" s="267">
        <v>1.0519219163082847E-2</v>
      </c>
      <c r="O612" s="133">
        <v>71134</v>
      </c>
      <c r="P612" s="267">
        <v>1.5463772655540147E-2</v>
      </c>
      <c r="Q612" s="133">
        <v>143206</v>
      </c>
      <c r="R612" s="267">
        <v>98.509838772537961</v>
      </c>
      <c r="S612" s="133">
        <v>784517</v>
      </c>
      <c r="T612" s="267">
        <v>99.621806262377831</v>
      </c>
      <c r="U612" s="267">
        <v>99.686613053659073</v>
      </c>
      <c r="V612" s="267">
        <v>99.73797641342324</v>
      </c>
      <c r="W612" s="267">
        <v>98.201121796963321</v>
      </c>
      <c r="X612" s="267">
        <v>99.36077363259659</v>
      </c>
      <c r="Y612" s="133">
        <v>1376143</v>
      </c>
      <c r="Z612" s="267">
        <v>99.900156506045818</v>
      </c>
      <c r="AA612" s="133">
        <v>273499</v>
      </c>
      <c r="AB612" s="267">
        <v>99.802923691906528</v>
      </c>
      <c r="AC612" s="133">
        <v>69230</v>
      </c>
      <c r="AD612" s="267">
        <v>0.37411527053677551</v>
      </c>
      <c r="AE612" s="133">
        <v>4727</v>
      </c>
      <c r="AF612" s="267">
        <v>98.053734895767917</v>
      </c>
      <c r="AG612" s="133">
        <v>1200368</v>
      </c>
      <c r="AH612" s="267">
        <v>0.20627007619805471</v>
      </c>
      <c r="AI612" s="133">
        <v>13395</v>
      </c>
      <c r="AJ612" s="267">
        <v>95.72228543294726</v>
      </c>
      <c r="AK612" s="267">
        <v>1.6297250588734944</v>
      </c>
      <c r="AL612" s="267">
        <v>6.6234663749734565E-2</v>
      </c>
      <c r="AM612" s="270"/>
      <c r="AN612" s="270"/>
      <c r="AO612" s="120"/>
      <c r="AP612" s="120"/>
      <c r="AQ612" s="120"/>
      <c r="AR612" s="120"/>
      <c r="AS612" s="120"/>
      <c r="AT612" s="120"/>
      <c r="AU612" s="120"/>
      <c r="AV612" s="120"/>
      <c r="AW612" s="133">
        <v>0</v>
      </c>
      <c r="AX612" s="133">
        <v>0</v>
      </c>
      <c r="AY612" s="133">
        <v>8</v>
      </c>
      <c r="AZ612" s="133">
        <v>8</v>
      </c>
      <c r="BA612" s="133">
        <v>0</v>
      </c>
      <c r="BB612" s="133">
        <v>1</v>
      </c>
      <c r="BC612" s="133">
        <v>296</v>
      </c>
      <c r="BD612" s="133">
        <v>2253</v>
      </c>
    </row>
    <row r="613" spans="1:56" x14ac:dyDescent="0.25">
      <c r="A613" s="9">
        <v>41877</v>
      </c>
      <c r="B613" s="146" t="s">
        <v>89</v>
      </c>
      <c r="C613" s="146"/>
      <c r="D613" s="147">
        <v>1</v>
      </c>
      <c r="E613" s="136">
        <v>194</v>
      </c>
      <c r="F613" s="136">
        <v>581</v>
      </c>
      <c r="G613" s="265">
        <v>82.890000000000086</v>
      </c>
      <c r="H613" s="265">
        <v>0.03</v>
      </c>
      <c r="I613" s="265">
        <v>555796.49813600047</v>
      </c>
      <c r="J613" s="137"/>
      <c r="K613" s="136">
        <v>165725</v>
      </c>
      <c r="L613" s="265">
        <v>92.027755737304688</v>
      </c>
      <c r="M613" s="145">
        <v>387986</v>
      </c>
      <c r="N613" s="250">
        <v>0</v>
      </c>
      <c r="O613" s="145">
        <v>5368</v>
      </c>
      <c r="P613" s="250">
        <v>0</v>
      </c>
      <c r="Q613" s="145">
        <v>4624</v>
      </c>
      <c r="R613" s="250">
        <v>99.93512110726644</v>
      </c>
      <c r="S613" s="145">
        <v>298145</v>
      </c>
      <c r="T613" s="250">
        <v>99.972832011269688</v>
      </c>
      <c r="U613" s="250">
        <v>99.776453055141573</v>
      </c>
      <c r="V613" s="250">
        <v>99.875510972045376</v>
      </c>
      <c r="W613" s="250">
        <v>99.711719197190575</v>
      </c>
      <c r="X613" s="250">
        <v>99.848376804480139</v>
      </c>
      <c r="Y613" s="145">
        <v>1475375</v>
      </c>
      <c r="Z613" s="250">
        <v>99.887621791070075</v>
      </c>
      <c r="AA613" s="145">
        <v>610</v>
      </c>
      <c r="AB613" s="250">
        <v>93.93442622950819</v>
      </c>
      <c r="AC613" s="145">
        <v>4650</v>
      </c>
      <c r="AD613" s="250">
        <v>0.23655913978494625</v>
      </c>
      <c r="AE613" s="145">
        <v>723</v>
      </c>
      <c r="AF613" s="250">
        <v>99.031811894882438</v>
      </c>
      <c r="AG613" s="145">
        <v>385360</v>
      </c>
      <c r="AH613" s="250">
        <v>0.16114801743823956</v>
      </c>
      <c r="AI613" s="145">
        <v>1410</v>
      </c>
      <c r="AJ613" s="250">
        <v>97.304964539007088</v>
      </c>
      <c r="AK613" s="250">
        <v>3.4193617455026475</v>
      </c>
      <c r="AL613" s="250">
        <v>0.23388888888888884</v>
      </c>
      <c r="AM613" s="271"/>
      <c r="AN613" s="271"/>
      <c r="AO613" s="148"/>
      <c r="AP613" s="148"/>
      <c r="AQ613" s="148"/>
      <c r="AR613" s="148"/>
      <c r="AS613" s="148"/>
      <c r="AT613" s="148"/>
      <c r="AU613" s="148"/>
      <c r="AV613" s="148"/>
      <c r="AW613" s="145">
        <v>0</v>
      </c>
      <c r="AX613" s="145">
        <v>0</v>
      </c>
      <c r="AY613" s="145">
        <v>0</v>
      </c>
      <c r="AZ613" s="145">
        <v>0</v>
      </c>
      <c r="BA613" s="145">
        <v>0</v>
      </c>
      <c r="BB613" s="145">
        <v>0</v>
      </c>
      <c r="BC613" s="145">
        <v>1123</v>
      </c>
      <c r="BD613" s="145">
        <v>1678</v>
      </c>
    </row>
    <row r="614" spans="1:56" x14ac:dyDescent="0.25">
      <c r="A614" s="9">
        <v>41877</v>
      </c>
      <c r="B614" s="149" t="s">
        <v>75</v>
      </c>
      <c r="C614" s="149" t="s">
        <v>86</v>
      </c>
      <c r="D614" s="150" t="s">
        <v>118</v>
      </c>
      <c r="E614" s="153">
        <v>39</v>
      </c>
      <c r="F614" s="153">
        <v>181</v>
      </c>
      <c r="G614" s="264">
        <v>158.80850219726562</v>
      </c>
      <c r="H614" s="264">
        <v>0.50839996337890625</v>
      </c>
      <c r="I614" s="264">
        <v>111050.765625</v>
      </c>
      <c r="J614" s="92">
        <v>0</v>
      </c>
      <c r="K614" s="153">
        <v>203969</v>
      </c>
      <c r="L614" s="264">
        <v>96.596542358398437</v>
      </c>
      <c r="M614" s="153">
        <v>156481</v>
      </c>
      <c r="N614" s="264">
        <v>8.5633397102355957E-2</v>
      </c>
      <c r="O614" s="153">
        <v>17815</v>
      </c>
      <c r="P614" s="264">
        <v>5.6132473051548004E-2</v>
      </c>
      <c r="Q614" s="153">
        <v>35681</v>
      </c>
      <c r="R614" s="264">
        <v>94.725486755371094</v>
      </c>
      <c r="S614" s="153">
        <v>112779</v>
      </c>
      <c r="T614" s="264">
        <v>98.106033325195313</v>
      </c>
      <c r="U614" s="264">
        <v>99.360092163085937</v>
      </c>
      <c r="V614" s="264">
        <v>99.04205322265625</v>
      </c>
      <c r="W614" s="264">
        <v>94.119331359863281</v>
      </c>
      <c r="X614" s="264">
        <v>97.166229248046875</v>
      </c>
      <c r="Y614" s="153">
        <v>206477</v>
      </c>
      <c r="Z614" s="264">
        <v>99.922508239746094</v>
      </c>
      <c r="AA614" s="153">
        <v>39123</v>
      </c>
      <c r="AB614" s="264">
        <v>99.708610534667969</v>
      </c>
      <c r="AC614" s="153">
        <v>17672</v>
      </c>
      <c r="AD614" s="264">
        <v>0.41874152421951294</v>
      </c>
      <c r="AE614" s="153">
        <v>1566</v>
      </c>
      <c r="AF614" s="264">
        <v>97.381866455078125</v>
      </c>
      <c r="AG614" s="153">
        <v>155919</v>
      </c>
      <c r="AH614" s="264">
        <v>0.44189611077308655</v>
      </c>
      <c r="AI614" s="153">
        <v>5116</v>
      </c>
      <c r="AJ614" s="264">
        <v>96.579360961914063</v>
      </c>
      <c r="AK614" s="264">
        <v>1.8106330633163452</v>
      </c>
      <c r="AL614" s="264">
        <v>6.2334809452295303E-2</v>
      </c>
      <c r="AM614" s="264">
        <v>0</v>
      </c>
      <c r="AN614" s="264">
        <v>0</v>
      </c>
      <c r="AO614" s="92">
        <v>0</v>
      </c>
      <c r="AP614" s="92">
        <v>0</v>
      </c>
      <c r="AQ614" s="92">
        <v>0</v>
      </c>
      <c r="AR614" s="92">
        <v>0</v>
      </c>
      <c r="AS614" s="92">
        <v>0</v>
      </c>
      <c r="AT614" s="92">
        <v>0</v>
      </c>
      <c r="AU614" s="92">
        <v>0</v>
      </c>
      <c r="AV614" s="92">
        <v>0</v>
      </c>
      <c r="AW614" s="93">
        <v>0</v>
      </c>
      <c r="AX614" s="93">
        <v>0</v>
      </c>
      <c r="AY614" s="93">
        <v>4</v>
      </c>
      <c r="AZ614" s="93">
        <v>7</v>
      </c>
      <c r="BA614" s="93">
        <v>0</v>
      </c>
      <c r="BB614" s="93">
        <v>0</v>
      </c>
      <c r="BC614" s="153">
        <v>17</v>
      </c>
      <c r="BD614" s="153">
        <v>176</v>
      </c>
    </row>
    <row r="615" spans="1:56" x14ac:dyDescent="0.25">
      <c r="A615" s="9">
        <v>41877</v>
      </c>
      <c r="B615" s="149" t="s">
        <v>76</v>
      </c>
      <c r="C615" s="149" t="s">
        <v>86</v>
      </c>
      <c r="D615" s="150" t="s">
        <v>119</v>
      </c>
      <c r="E615" s="153">
        <v>52</v>
      </c>
      <c r="F615" s="153">
        <v>168</v>
      </c>
      <c r="G615" s="264">
        <v>60.662105560302734</v>
      </c>
      <c r="H615" s="264">
        <v>2.500000037252903E-2</v>
      </c>
      <c r="I615" s="264">
        <v>88249.0390625</v>
      </c>
      <c r="J615" s="92">
        <v>0</v>
      </c>
      <c r="K615" s="153">
        <v>87335</v>
      </c>
      <c r="L615" s="264">
        <v>87.6510009765625</v>
      </c>
      <c r="M615" s="153">
        <v>92501</v>
      </c>
      <c r="N615" s="264">
        <v>0</v>
      </c>
      <c r="O615" s="153">
        <v>4989</v>
      </c>
      <c r="P615" s="264">
        <v>0</v>
      </c>
      <c r="Q615" s="153">
        <v>10826</v>
      </c>
      <c r="R615" s="264">
        <v>99.898391723632813</v>
      </c>
      <c r="S615" s="153">
        <v>61474</v>
      </c>
      <c r="T615" s="264">
        <v>99.926795959472656</v>
      </c>
      <c r="U615" s="264">
        <v>99.619163513183594</v>
      </c>
      <c r="V615" s="264">
        <v>99.824867248535156</v>
      </c>
      <c r="W615" s="264">
        <v>99.5179443359375</v>
      </c>
      <c r="X615" s="264">
        <v>99.751792907714844</v>
      </c>
      <c r="Y615" s="153">
        <v>92077</v>
      </c>
      <c r="Z615" s="264">
        <v>99.908775329589844</v>
      </c>
      <c r="AA615" s="153">
        <v>16173</v>
      </c>
      <c r="AB615" s="264">
        <v>99.808319091796875</v>
      </c>
      <c r="AC615" s="153">
        <v>5069</v>
      </c>
      <c r="AD615" s="264">
        <v>0.45373842120170593</v>
      </c>
      <c r="AE615" s="153">
        <v>107</v>
      </c>
      <c r="AF615" s="264">
        <v>93.45794677734375</v>
      </c>
      <c r="AG615" s="153">
        <v>92742</v>
      </c>
      <c r="AH615" s="264">
        <v>0.14340859651565552</v>
      </c>
      <c r="AI615" s="153">
        <v>955</v>
      </c>
      <c r="AJ615" s="264">
        <v>94.869110107421875</v>
      </c>
      <c r="AK615" s="264">
        <v>1.72625732421875</v>
      </c>
      <c r="AL615" s="264">
        <v>6.3646420836448669E-2</v>
      </c>
      <c r="AM615" s="264">
        <v>0</v>
      </c>
      <c r="AN615" s="264">
        <v>0</v>
      </c>
      <c r="AO615" s="92">
        <v>0</v>
      </c>
      <c r="AP615" s="92">
        <v>0</v>
      </c>
      <c r="AQ615" s="92">
        <v>0</v>
      </c>
      <c r="AR615" s="92">
        <v>0</v>
      </c>
      <c r="AS615" s="92">
        <v>0</v>
      </c>
      <c r="AT615" s="92">
        <v>0</v>
      </c>
      <c r="AU615" s="92">
        <v>0</v>
      </c>
      <c r="AV615" s="92">
        <v>0</v>
      </c>
      <c r="AW615" s="93">
        <v>0</v>
      </c>
      <c r="AX615" s="93">
        <v>0</v>
      </c>
      <c r="AY615" s="93">
        <v>0</v>
      </c>
      <c r="AZ615" s="93">
        <v>0</v>
      </c>
      <c r="BA615" s="93">
        <v>0</v>
      </c>
      <c r="BB615" s="93">
        <v>0</v>
      </c>
      <c r="BC615" s="153">
        <v>15</v>
      </c>
      <c r="BD615" s="153">
        <v>166</v>
      </c>
    </row>
    <row r="616" spans="1:56" x14ac:dyDescent="0.25">
      <c r="A616" s="9">
        <v>41877</v>
      </c>
      <c r="B616" s="149" t="s">
        <v>77</v>
      </c>
      <c r="C616" s="149" t="s">
        <v>86</v>
      </c>
      <c r="D616" s="150" t="s">
        <v>118</v>
      </c>
      <c r="E616" s="153">
        <v>65</v>
      </c>
      <c r="F616" s="153">
        <v>350</v>
      </c>
      <c r="G616" s="264">
        <v>103.95418548583984</v>
      </c>
      <c r="H616" s="264">
        <v>6.25E-2</v>
      </c>
      <c r="I616" s="264">
        <v>151082.140625</v>
      </c>
      <c r="J616" s="92">
        <v>0</v>
      </c>
      <c r="K616" s="153">
        <v>166258</v>
      </c>
      <c r="L616" s="264">
        <v>97.097885131835938</v>
      </c>
      <c r="M616" s="153">
        <v>147345</v>
      </c>
      <c r="N616" s="264">
        <v>0</v>
      </c>
      <c r="O616" s="153">
        <v>8974</v>
      </c>
      <c r="P616" s="264">
        <v>0</v>
      </c>
      <c r="Q616" s="153">
        <v>18047</v>
      </c>
      <c r="R616" s="264">
        <v>99.950126647949219</v>
      </c>
      <c r="S616" s="153">
        <v>91601</v>
      </c>
      <c r="T616" s="264">
        <v>99.9617919921875</v>
      </c>
      <c r="U616" s="264">
        <v>99.866279602050781</v>
      </c>
      <c r="V616" s="264">
        <v>99.919914245605469</v>
      </c>
      <c r="W616" s="264">
        <v>99.816474914550781</v>
      </c>
      <c r="X616" s="264">
        <v>99.881736755371094</v>
      </c>
      <c r="Y616" s="153">
        <v>162431</v>
      </c>
      <c r="Z616" s="264">
        <v>99.892265319824219</v>
      </c>
      <c r="AA616" s="153">
        <v>31482</v>
      </c>
      <c r="AB616" s="264">
        <v>99.860237121582031</v>
      </c>
      <c r="AC616" s="153">
        <v>8964</v>
      </c>
      <c r="AD616" s="264">
        <v>0.27889335155487061</v>
      </c>
      <c r="AE616" s="153">
        <v>521</v>
      </c>
      <c r="AF616" s="264">
        <v>99.232246398925781</v>
      </c>
      <c r="AG616" s="153">
        <v>147805</v>
      </c>
      <c r="AH616" s="264">
        <v>0.10283819586038589</v>
      </c>
      <c r="AI616" s="153">
        <v>982</v>
      </c>
      <c r="AJ616" s="264">
        <v>95.926681518554687</v>
      </c>
      <c r="AK616" s="264">
        <v>1.7686880826950073</v>
      </c>
      <c r="AL616" s="264">
        <v>7.3914602398872375E-2</v>
      </c>
      <c r="AM616" s="264">
        <v>0</v>
      </c>
      <c r="AN616" s="264">
        <v>0</v>
      </c>
      <c r="AO616" s="92">
        <v>0</v>
      </c>
      <c r="AP616" s="92">
        <v>0</v>
      </c>
      <c r="AQ616" s="92">
        <v>0</v>
      </c>
      <c r="AR616" s="92">
        <v>0</v>
      </c>
      <c r="AS616" s="92">
        <v>0</v>
      </c>
      <c r="AT616" s="92">
        <v>0</v>
      </c>
      <c r="AU616" s="92">
        <v>0</v>
      </c>
      <c r="AV616" s="92">
        <v>0</v>
      </c>
      <c r="AW616" s="93">
        <v>0</v>
      </c>
      <c r="AX616" s="93">
        <v>0</v>
      </c>
      <c r="AY616" s="93">
        <v>0</v>
      </c>
      <c r="AZ616" s="93">
        <v>0</v>
      </c>
      <c r="BA616" s="93">
        <v>0</v>
      </c>
      <c r="BB616" s="93">
        <v>0</v>
      </c>
      <c r="BC616" s="153">
        <v>51</v>
      </c>
      <c r="BD616" s="153">
        <v>338</v>
      </c>
    </row>
    <row r="617" spans="1:56" x14ac:dyDescent="0.25">
      <c r="A617" s="9">
        <v>41877</v>
      </c>
      <c r="B617" s="149" t="s">
        <v>124</v>
      </c>
      <c r="C617" s="149" t="s">
        <v>86</v>
      </c>
      <c r="D617" s="150" t="s">
        <v>118</v>
      </c>
      <c r="E617" s="153">
        <v>42</v>
      </c>
      <c r="F617" s="153">
        <v>136</v>
      </c>
      <c r="G617" s="264">
        <v>37.049591064453125</v>
      </c>
      <c r="H617" s="264">
        <v>4.19999985024333E-3</v>
      </c>
      <c r="I617" s="264">
        <v>60371.0234375</v>
      </c>
      <c r="J617" s="92">
        <v>0</v>
      </c>
      <c r="K617" s="153">
        <v>166258</v>
      </c>
      <c r="L617" s="264">
        <v>97.097885131835938</v>
      </c>
      <c r="M617" s="153">
        <v>79042</v>
      </c>
      <c r="N617" s="264">
        <v>0</v>
      </c>
      <c r="O617" s="153">
        <v>3489</v>
      </c>
      <c r="P617" s="264">
        <v>0</v>
      </c>
      <c r="Q617" s="153">
        <v>6996</v>
      </c>
      <c r="R617" s="264">
        <v>99.942825317382813</v>
      </c>
      <c r="S617" s="153">
        <v>54899</v>
      </c>
      <c r="T617" s="264">
        <v>99.943534851074219</v>
      </c>
      <c r="U617" s="264">
        <v>99.856689453125</v>
      </c>
      <c r="V617" s="264">
        <v>99.819084167480469</v>
      </c>
      <c r="W617" s="264">
        <v>99.799598693847656</v>
      </c>
      <c r="X617" s="264">
        <v>99.762718200683594</v>
      </c>
      <c r="Y617" s="153">
        <v>92540</v>
      </c>
      <c r="Z617" s="264">
        <v>99.908149719238281</v>
      </c>
      <c r="AA617" s="153">
        <v>17977</v>
      </c>
      <c r="AB617" s="264">
        <v>99.916557312011719</v>
      </c>
      <c r="AC617" s="153">
        <v>3506</v>
      </c>
      <c r="AD617" s="264">
        <v>0.17113520205020905</v>
      </c>
      <c r="AE617" s="153">
        <v>245</v>
      </c>
      <c r="AF617" s="264">
        <v>97.959182739257813</v>
      </c>
      <c r="AG617" s="153">
        <v>79084</v>
      </c>
      <c r="AH617" s="264">
        <v>0.12771230936050415</v>
      </c>
      <c r="AI617" s="153">
        <v>704</v>
      </c>
      <c r="AJ617" s="264">
        <v>91.051139831542969</v>
      </c>
      <c r="AK617" s="264">
        <v>1.6136722564697266</v>
      </c>
      <c r="AL617" s="264">
        <v>5.434853583574295E-2</v>
      </c>
      <c r="AM617" s="264">
        <v>0</v>
      </c>
      <c r="AN617" s="264">
        <v>0</v>
      </c>
      <c r="AO617" s="92">
        <v>0</v>
      </c>
      <c r="AP617" s="92">
        <v>0</v>
      </c>
      <c r="AQ617" s="92">
        <v>0</v>
      </c>
      <c r="AR617" s="92">
        <v>0</v>
      </c>
      <c r="AS617" s="92">
        <v>0</v>
      </c>
      <c r="AT617" s="92">
        <v>0</v>
      </c>
      <c r="AU617" s="92">
        <v>0</v>
      </c>
      <c r="AV617" s="92">
        <v>0</v>
      </c>
      <c r="AW617" s="93">
        <v>0</v>
      </c>
      <c r="AX617" s="93">
        <v>0</v>
      </c>
      <c r="AY617" s="93">
        <v>0</v>
      </c>
      <c r="AZ617" s="93">
        <v>0</v>
      </c>
      <c r="BA617" s="93">
        <v>0</v>
      </c>
      <c r="BB617" s="93">
        <v>0</v>
      </c>
      <c r="BC617" s="153">
        <v>26</v>
      </c>
      <c r="BD617" s="153">
        <v>136</v>
      </c>
    </row>
    <row r="618" spans="1:56" x14ac:dyDescent="0.25">
      <c r="A618" s="9">
        <v>41877</v>
      </c>
      <c r="B618" s="149" t="s">
        <v>78</v>
      </c>
      <c r="C618" s="149" t="s">
        <v>86</v>
      </c>
      <c r="D618" s="150" t="s">
        <v>118</v>
      </c>
      <c r="E618" s="153">
        <v>33</v>
      </c>
      <c r="F618" s="153">
        <v>104</v>
      </c>
      <c r="G618" s="264">
        <v>71.595794677734375</v>
      </c>
      <c r="H618" s="264">
        <v>1.249999925494194E-2</v>
      </c>
      <c r="I618" s="264">
        <v>58105.484375</v>
      </c>
      <c r="J618" s="92">
        <v>0</v>
      </c>
      <c r="K618" s="153">
        <v>97743</v>
      </c>
      <c r="L618" s="264">
        <v>99.567230224609375</v>
      </c>
      <c r="M618" s="153">
        <v>82466</v>
      </c>
      <c r="N618" s="264">
        <v>0</v>
      </c>
      <c r="O618" s="153">
        <v>6853</v>
      </c>
      <c r="P618" s="264">
        <v>0</v>
      </c>
      <c r="Q618" s="153">
        <v>13420</v>
      </c>
      <c r="R618" s="264">
        <v>98.979133605957031</v>
      </c>
      <c r="S618" s="153">
        <v>49551</v>
      </c>
      <c r="T618" s="264">
        <v>99.903129577636719</v>
      </c>
      <c r="U618" s="264">
        <v>99.854080200195313</v>
      </c>
      <c r="V618" s="264">
        <v>99.804771423339844</v>
      </c>
      <c r="W618" s="264">
        <v>98.834701538085938</v>
      </c>
      <c r="X618" s="264">
        <v>99.708091735839844</v>
      </c>
      <c r="Y618" s="153">
        <v>80187</v>
      </c>
      <c r="Z618" s="264">
        <v>99.880279541015625</v>
      </c>
      <c r="AA618" s="153">
        <v>14264</v>
      </c>
      <c r="AB618" s="264">
        <v>99.684516906738281</v>
      </c>
      <c r="AC618" s="153">
        <v>6867</v>
      </c>
      <c r="AD618" s="264">
        <v>0.52424639463424683</v>
      </c>
      <c r="AE618" s="153">
        <v>433</v>
      </c>
      <c r="AF618" s="264">
        <v>97.690528869628906</v>
      </c>
      <c r="AG618" s="153">
        <v>82635</v>
      </c>
      <c r="AH618" s="264">
        <v>0.22992677986621857</v>
      </c>
      <c r="AI618" s="153">
        <v>762</v>
      </c>
      <c r="AJ618" s="264">
        <v>95.800521850585937</v>
      </c>
      <c r="AK618" s="264">
        <v>1.6822779178619385</v>
      </c>
      <c r="AL618" s="264">
        <v>6.7280769348144531E-2</v>
      </c>
      <c r="AM618" s="264">
        <v>0</v>
      </c>
      <c r="AN618" s="264">
        <v>0</v>
      </c>
      <c r="AO618" s="92">
        <v>0</v>
      </c>
      <c r="AP618" s="92">
        <v>0</v>
      </c>
      <c r="AQ618" s="92">
        <v>0</v>
      </c>
      <c r="AR618" s="92">
        <v>0</v>
      </c>
      <c r="AS618" s="92">
        <v>0</v>
      </c>
      <c r="AT618" s="92">
        <v>0</v>
      </c>
      <c r="AU618" s="92">
        <v>0</v>
      </c>
      <c r="AV618" s="92">
        <v>0</v>
      </c>
      <c r="AW618" s="93">
        <v>0</v>
      </c>
      <c r="AX618" s="93">
        <v>0</v>
      </c>
      <c r="AY618" s="93">
        <v>1</v>
      </c>
      <c r="AZ618" s="93">
        <v>0</v>
      </c>
      <c r="BA618" s="93">
        <v>0</v>
      </c>
      <c r="BB618" s="93">
        <v>0</v>
      </c>
      <c r="BC618" s="153">
        <v>11</v>
      </c>
      <c r="BD618" s="153">
        <v>101</v>
      </c>
    </row>
    <row r="619" spans="1:56" x14ac:dyDescent="0.25">
      <c r="A619" s="9">
        <v>41877</v>
      </c>
      <c r="B619" s="149" t="s">
        <v>79</v>
      </c>
      <c r="C619" s="149" t="s">
        <v>86</v>
      </c>
      <c r="D619" s="150" t="s">
        <v>119</v>
      </c>
      <c r="E619" s="153">
        <v>78</v>
      </c>
      <c r="F619" s="153">
        <v>264</v>
      </c>
      <c r="G619" s="264">
        <v>72.995697021484375</v>
      </c>
      <c r="H619" s="264">
        <v>0</v>
      </c>
      <c r="I619" s="264">
        <v>167393.359375</v>
      </c>
      <c r="J619" s="92">
        <v>0</v>
      </c>
      <c r="K619" s="153">
        <v>99059</v>
      </c>
      <c r="L619" s="264">
        <v>92.611473083496094</v>
      </c>
      <c r="M619" s="153">
        <v>159193</v>
      </c>
      <c r="N619" s="264">
        <v>0</v>
      </c>
      <c r="O619" s="153">
        <v>5447</v>
      </c>
      <c r="P619" s="264">
        <v>0</v>
      </c>
      <c r="Q619" s="153">
        <v>12150</v>
      </c>
      <c r="R619" s="264">
        <v>99.654319763183594</v>
      </c>
      <c r="S619" s="153">
        <v>100317</v>
      </c>
      <c r="T619" s="264">
        <v>99.817581176757812</v>
      </c>
      <c r="U619" s="264">
        <v>99.669540405273438</v>
      </c>
      <c r="V619" s="264">
        <v>99.749359130859375</v>
      </c>
      <c r="W619" s="264">
        <v>99.325004577636719</v>
      </c>
      <c r="X619" s="264">
        <v>99.567398071289063</v>
      </c>
      <c r="Y619" s="153">
        <v>186007</v>
      </c>
      <c r="Z619" s="264">
        <v>99.902694702148438</v>
      </c>
      <c r="AA619" s="153">
        <v>38839</v>
      </c>
      <c r="AB619" s="264">
        <v>99.848091125488281</v>
      </c>
      <c r="AC619" s="153">
        <v>5488</v>
      </c>
      <c r="AD619" s="264">
        <v>0.32798832654953003</v>
      </c>
      <c r="AE619" s="153">
        <v>355</v>
      </c>
      <c r="AF619" s="264">
        <v>98.873237609863281</v>
      </c>
      <c r="AG619" s="153">
        <v>158815</v>
      </c>
      <c r="AH619" s="264">
        <v>0.12782168388366699</v>
      </c>
      <c r="AI619" s="153">
        <v>1203</v>
      </c>
      <c r="AJ619" s="264">
        <v>96.674980163574219</v>
      </c>
      <c r="AK619" s="264">
        <v>1.4711673259735107</v>
      </c>
      <c r="AL619" s="264">
        <v>6.0313280671834946E-2</v>
      </c>
      <c r="AM619" s="264">
        <v>0</v>
      </c>
      <c r="AN619" s="264">
        <v>0</v>
      </c>
      <c r="AO619" s="92">
        <v>0</v>
      </c>
      <c r="AP619" s="92">
        <v>0</v>
      </c>
      <c r="AQ619" s="92">
        <v>0</v>
      </c>
      <c r="AR619" s="92">
        <v>0</v>
      </c>
      <c r="AS619" s="92">
        <v>0</v>
      </c>
      <c r="AT619" s="92">
        <v>0</v>
      </c>
      <c r="AU619" s="92">
        <v>0</v>
      </c>
      <c r="AV619" s="92">
        <v>0</v>
      </c>
      <c r="AW619" s="93">
        <v>0</v>
      </c>
      <c r="AX619" s="93">
        <v>0</v>
      </c>
      <c r="AY619" s="93">
        <v>1</v>
      </c>
      <c r="AZ619" s="93">
        <v>0</v>
      </c>
      <c r="BA619" s="93">
        <v>0</v>
      </c>
      <c r="BB619" s="93">
        <v>0</v>
      </c>
      <c r="BC619" s="153">
        <v>45</v>
      </c>
      <c r="BD619" s="153">
        <v>260</v>
      </c>
    </row>
    <row r="620" spans="1:56" x14ac:dyDescent="0.25">
      <c r="A620" s="9">
        <v>41877</v>
      </c>
      <c r="B620" s="149" t="s">
        <v>80</v>
      </c>
      <c r="C620" s="149" t="s">
        <v>86</v>
      </c>
      <c r="D620" s="150" t="s">
        <v>119</v>
      </c>
      <c r="E620" s="153">
        <v>57</v>
      </c>
      <c r="F620" s="153">
        <v>179</v>
      </c>
      <c r="G620" s="264">
        <v>47.928890228271484</v>
      </c>
      <c r="H620" s="264">
        <v>0</v>
      </c>
      <c r="I620" s="264">
        <v>101320.2578125</v>
      </c>
      <c r="J620" s="92">
        <v>0</v>
      </c>
      <c r="K620" s="153">
        <v>62048</v>
      </c>
      <c r="L620" s="264">
        <v>90.244651794433594</v>
      </c>
      <c r="M620" s="153">
        <v>90941</v>
      </c>
      <c r="N620" s="264">
        <v>0</v>
      </c>
      <c r="O620" s="153">
        <v>3798</v>
      </c>
      <c r="P620" s="264">
        <v>0</v>
      </c>
      <c r="Q620" s="153">
        <v>7795</v>
      </c>
      <c r="R620" s="264">
        <v>99.897369384765625</v>
      </c>
      <c r="S620" s="153">
        <v>57491</v>
      </c>
      <c r="T620" s="264">
        <v>99.902595520019531</v>
      </c>
      <c r="U620" s="264">
        <v>99.763031005859375</v>
      </c>
      <c r="V620" s="264">
        <v>99.870246887207031</v>
      </c>
      <c r="W620" s="264">
        <v>99.66064453125</v>
      </c>
      <c r="X620" s="264">
        <v>99.772972106933594</v>
      </c>
      <c r="Y620" s="153">
        <v>95159</v>
      </c>
      <c r="Z620" s="264">
        <v>99.887557983398438</v>
      </c>
      <c r="AA620" s="153">
        <v>19551</v>
      </c>
      <c r="AB620" s="264">
        <v>99.861900329589844</v>
      </c>
      <c r="AC620" s="153">
        <v>3828</v>
      </c>
      <c r="AD620" s="264">
        <v>0.41797283291816711</v>
      </c>
      <c r="AE620" s="153">
        <v>203</v>
      </c>
      <c r="AF620" s="264">
        <v>98.522171020507813</v>
      </c>
      <c r="AG620" s="153">
        <v>90897</v>
      </c>
      <c r="AH620" s="264">
        <v>0.15512062609195709</v>
      </c>
      <c r="AI620" s="153">
        <v>723</v>
      </c>
      <c r="AJ620" s="264">
        <v>96.957122802734375</v>
      </c>
      <c r="AK620" s="264">
        <v>1.7317272424697876</v>
      </c>
      <c r="AL620" s="264">
        <v>6.4460337162017822E-2</v>
      </c>
      <c r="AM620" s="264">
        <v>0</v>
      </c>
      <c r="AN620" s="264">
        <v>0</v>
      </c>
      <c r="AO620" s="92">
        <v>0</v>
      </c>
      <c r="AP620" s="92">
        <v>0</v>
      </c>
      <c r="AQ620" s="92">
        <v>0</v>
      </c>
      <c r="AR620" s="92">
        <v>0</v>
      </c>
      <c r="AS620" s="92">
        <v>0</v>
      </c>
      <c r="AT620" s="92">
        <v>0</v>
      </c>
      <c r="AU620" s="92">
        <v>0</v>
      </c>
      <c r="AV620" s="92">
        <v>0</v>
      </c>
      <c r="AW620" s="93">
        <v>0</v>
      </c>
      <c r="AX620" s="93">
        <v>0</v>
      </c>
      <c r="AY620" s="93">
        <v>1</v>
      </c>
      <c r="AZ620" s="93">
        <v>0</v>
      </c>
      <c r="BA620" s="93">
        <v>0</v>
      </c>
      <c r="BB620" s="93">
        <v>0</v>
      </c>
      <c r="BC620" s="153">
        <v>21</v>
      </c>
      <c r="BD620" s="153">
        <v>176</v>
      </c>
    </row>
    <row r="621" spans="1:56" x14ac:dyDescent="0.25">
      <c r="A621" s="9">
        <v>41877</v>
      </c>
      <c r="B621" s="149" t="s">
        <v>81</v>
      </c>
      <c r="C621" s="149" t="s">
        <v>86</v>
      </c>
      <c r="D621" s="150" t="s">
        <v>119</v>
      </c>
      <c r="E621" s="153">
        <v>40</v>
      </c>
      <c r="F621" s="153">
        <v>134</v>
      </c>
      <c r="G621" s="264">
        <v>41.895591735839844</v>
      </c>
      <c r="H621" s="264">
        <v>0</v>
      </c>
      <c r="I621" s="264">
        <v>91532.8828125</v>
      </c>
      <c r="J621" s="92">
        <v>0</v>
      </c>
      <c r="K621" s="153">
        <v>134434</v>
      </c>
      <c r="L621" s="264">
        <v>90.87432861328125</v>
      </c>
      <c r="M621" s="153">
        <v>76547</v>
      </c>
      <c r="N621" s="264">
        <v>0</v>
      </c>
      <c r="O621" s="153">
        <v>3765</v>
      </c>
      <c r="P621" s="264">
        <v>0</v>
      </c>
      <c r="Q621" s="153">
        <v>7532</v>
      </c>
      <c r="R621" s="264">
        <v>99.920341491699219</v>
      </c>
      <c r="S621" s="153">
        <v>46685</v>
      </c>
      <c r="T621" s="264">
        <v>99.920745849609375</v>
      </c>
      <c r="U621" s="264">
        <v>99.814079284667969</v>
      </c>
      <c r="V621" s="264">
        <v>99.841926574707031</v>
      </c>
      <c r="W621" s="264">
        <v>99.734565734863281</v>
      </c>
      <c r="X621" s="264">
        <v>99.762794494628906</v>
      </c>
      <c r="Y621" s="153">
        <v>80970</v>
      </c>
      <c r="Z621" s="264">
        <v>99.891319274902344</v>
      </c>
      <c r="AA621" s="153">
        <v>16662</v>
      </c>
      <c r="AB621" s="264">
        <v>99.795944213867188</v>
      </c>
      <c r="AC621" s="153">
        <v>3824</v>
      </c>
      <c r="AD621" s="264">
        <v>0.28765690326690674</v>
      </c>
      <c r="AE621" s="153">
        <v>228</v>
      </c>
      <c r="AF621" s="264">
        <v>98.245613098144531</v>
      </c>
      <c r="AG621" s="153">
        <v>76258</v>
      </c>
      <c r="AH621" s="264">
        <v>0.12588843703269958</v>
      </c>
      <c r="AI621" s="153">
        <v>766</v>
      </c>
      <c r="AJ621" s="264">
        <v>95.169715881347656</v>
      </c>
      <c r="AK621" s="264">
        <v>1.3080590963363647</v>
      </c>
      <c r="AL621" s="264">
        <v>6.8547777831554413E-2</v>
      </c>
      <c r="AM621" s="264">
        <v>0</v>
      </c>
      <c r="AN621" s="264">
        <v>0</v>
      </c>
      <c r="AO621" s="92">
        <v>0</v>
      </c>
      <c r="AP621" s="92">
        <v>0</v>
      </c>
      <c r="AQ621" s="92">
        <v>0</v>
      </c>
      <c r="AR621" s="92">
        <v>0</v>
      </c>
      <c r="AS621" s="92">
        <v>0</v>
      </c>
      <c r="AT621" s="92">
        <v>0</v>
      </c>
      <c r="AU621" s="92">
        <v>0</v>
      </c>
      <c r="AV621" s="92">
        <v>0</v>
      </c>
      <c r="AW621" s="93">
        <v>0</v>
      </c>
      <c r="AX621" s="93">
        <v>0</v>
      </c>
      <c r="AY621" s="93">
        <v>0</v>
      </c>
      <c r="AZ621" s="93">
        <v>0</v>
      </c>
      <c r="BA621" s="93">
        <v>0</v>
      </c>
      <c r="BB621" s="93">
        <v>0</v>
      </c>
      <c r="BC621" s="153">
        <v>17</v>
      </c>
      <c r="BD621" s="153">
        <v>130</v>
      </c>
    </row>
    <row r="622" spans="1:56" x14ac:dyDescent="0.25">
      <c r="A622" s="9">
        <v>41877</v>
      </c>
      <c r="B622" s="149" t="s">
        <v>125</v>
      </c>
      <c r="C622" s="149" t="s">
        <v>86</v>
      </c>
      <c r="D622" s="150" t="s">
        <v>119</v>
      </c>
      <c r="E622" s="153">
        <v>16</v>
      </c>
      <c r="F622" s="153">
        <v>58</v>
      </c>
      <c r="G622" s="264">
        <v>37.941799163818359</v>
      </c>
      <c r="H622" s="264">
        <v>4.19999985024333E-3</v>
      </c>
      <c r="I622" s="264">
        <v>40401.83203125</v>
      </c>
      <c r="J622" s="92">
        <v>0</v>
      </c>
      <c r="K622" s="153">
        <v>134434</v>
      </c>
      <c r="L622" s="264">
        <v>90.87432861328125</v>
      </c>
      <c r="M622" s="153">
        <v>53240</v>
      </c>
      <c r="N622" s="264">
        <v>5.6348610669374466E-3</v>
      </c>
      <c r="O622" s="153">
        <v>3880</v>
      </c>
      <c r="P622" s="264">
        <v>0</v>
      </c>
      <c r="Q622" s="153">
        <v>6711</v>
      </c>
      <c r="R622" s="264">
        <v>99.716880798339844</v>
      </c>
      <c r="S622" s="153">
        <v>34871</v>
      </c>
      <c r="T622" s="264">
        <v>99.696022033691406</v>
      </c>
      <c r="U622" s="264">
        <v>99.896903991699219</v>
      </c>
      <c r="V622" s="264">
        <v>99.517280578613281</v>
      </c>
      <c r="W622" s="264">
        <v>99.61407470703125</v>
      </c>
      <c r="X622" s="264">
        <v>99.214767456054687</v>
      </c>
      <c r="Y622" s="153">
        <v>48571</v>
      </c>
      <c r="Z622" s="264">
        <v>99.917648315429688</v>
      </c>
      <c r="AA622" s="153">
        <v>9421</v>
      </c>
      <c r="AB622" s="264">
        <v>99.851394653320313</v>
      </c>
      <c r="AC622" s="153">
        <v>3852</v>
      </c>
      <c r="AD622" s="264">
        <v>0.23364485800266266</v>
      </c>
      <c r="AE622" s="153">
        <v>277</v>
      </c>
      <c r="AF622" s="264">
        <v>98.916969299316406</v>
      </c>
      <c r="AG622" s="153">
        <v>52991</v>
      </c>
      <c r="AH622" s="264">
        <v>0.14719480276107788</v>
      </c>
      <c r="AI622" s="153">
        <v>522</v>
      </c>
      <c r="AJ622" s="264">
        <v>95.402297973632813</v>
      </c>
      <c r="AK622" s="264">
        <v>1.4934710264205933</v>
      </c>
      <c r="AL622" s="264">
        <v>6.7463800311088562E-2</v>
      </c>
      <c r="AM622" s="264">
        <v>0</v>
      </c>
      <c r="AN622" s="264">
        <v>0</v>
      </c>
      <c r="AO622" s="92">
        <v>0</v>
      </c>
      <c r="AP622" s="92">
        <v>0</v>
      </c>
      <c r="AQ622" s="92">
        <v>0</v>
      </c>
      <c r="AR622" s="92">
        <v>0</v>
      </c>
      <c r="AS622" s="92">
        <v>0</v>
      </c>
      <c r="AT622" s="92">
        <v>0</v>
      </c>
      <c r="AU622" s="92">
        <v>0</v>
      </c>
      <c r="AV622" s="92">
        <v>0</v>
      </c>
      <c r="AW622" s="93">
        <v>0</v>
      </c>
      <c r="AX622" s="93">
        <v>0</v>
      </c>
      <c r="AY622" s="93">
        <v>0</v>
      </c>
      <c r="AZ622" s="93">
        <v>0</v>
      </c>
      <c r="BA622" s="93">
        <v>0</v>
      </c>
      <c r="BB622" s="93">
        <v>0</v>
      </c>
      <c r="BC622" s="153">
        <v>5</v>
      </c>
      <c r="BD622" s="153">
        <v>56</v>
      </c>
    </row>
    <row r="623" spans="1:56" x14ac:dyDescent="0.25">
      <c r="A623" s="9">
        <v>41877</v>
      </c>
      <c r="B623" s="151" t="s">
        <v>82</v>
      </c>
      <c r="C623" s="151" t="s">
        <v>86</v>
      </c>
      <c r="D623" s="152" t="s">
        <v>120</v>
      </c>
      <c r="E623" s="160">
        <v>51</v>
      </c>
      <c r="F623" s="160">
        <v>165</v>
      </c>
      <c r="G623" s="266">
        <v>43.591503143310547</v>
      </c>
      <c r="H623" s="266">
        <v>9.1699995100498199E-2</v>
      </c>
      <c r="I623" s="266">
        <v>90692.859375</v>
      </c>
      <c r="J623" s="157">
        <v>0</v>
      </c>
      <c r="K623" s="160">
        <v>65614</v>
      </c>
      <c r="L623" s="266">
        <v>89.27972412109375</v>
      </c>
      <c r="M623" s="160">
        <v>67212</v>
      </c>
      <c r="N623" s="266">
        <v>0</v>
      </c>
      <c r="O623" s="160">
        <v>4870</v>
      </c>
      <c r="P623" s="266">
        <v>2.0533880218863487E-2</v>
      </c>
      <c r="Q623" s="160">
        <v>8979</v>
      </c>
      <c r="R623" s="266">
        <v>99.944313049316406</v>
      </c>
      <c r="S623" s="160">
        <v>44862</v>
      </c>
      <c r="T623" s="266">
        <v>99.716911315917969</v>
      </c>
      <c r="U623" s="266">
        <v>99.815193176269531</v>
      </c>
      <c r="V623" s="266">
        <v>99.855682373046875</v>
      </c>
      <c r="W623" s="266">
        <v>99.759605407714844</v>
      </c>
      <c r="X623" s="266">
        <v>99.573005676269531</v>
      </c>
      <c r="Y623" s="160">
        <v>55933</v>
      </c>
      <c r="Z623" s="266">
        <v>99.930274963378906</v>
      </c>
      <c r="AA623" s="160">
        <v>12515</v>
      </c>
      <c r="AB623" s="266">
        <v>99.81622314453125</v>
      </c>
      <c r="AC623" s="160">
        <v>4828</v>
      </c>
      <c r="AD623" s="266">
        <v>0.24855011701583862</v>
      </c>
      <c r="AE623" s="160">
        <v>446</v>
      </c>
      <c r="AF623" s="266">
        <v>97.757850646972656</v>
      </c>
      <c r="AG623" s="160">
        <v>67458</v>
      </c>
      <c r="AH623" s="266">
        <v>0.26090309023857117</v>
      </c>
      <c r="AI623" s="160">
        <v>548</v>
      </c>
      <c r="AJ623" s="266">
        <v>94.16058349609375</v>
      </c>
      <c r="AK623" s="266">
        <v>1.8551105260848999</v>
      </c>
      <c r="AL623" s="266">
        <v>7.2647273540496826E-2</v>
      </c>
      <c r="AM623" s="266">
        <v>0</v>
      </c>
      <c r="AN623" s="266">
        <v>0</v>
      </c>
      <c r="AO623" s="157">
        <v>0</v>
      </c>
      <c r="AP623" s="157">
        <v>0</v>
      </c>
      <c r="AQ623" s="157">
        <v>0</v>
      </c>
      <c r="AR623" s="157">
        <v>0</v>
      </c>
      <c r="AS623" s="157">
        <v>0</v>
      </c>
      <c r="AT623" s="157">
        <v>0</v>
      </c>
      <c r="AU623" s="157">
        <v>0</v>
      </c>
      <c r="AV623" s="157">
        <v>0</v>
      </c>
      <c r="AW623" s="159">
        <v>0</v>
      </c>
      <c r="AX623" s="159">
        <v>0</v>
      </c>
      <c r="AY623" s="159">
        <v>1</v>
      </c>
      <c r="AZ623" s="159">
        <v>1</v>
      </c>
      <c r="BA623" s="159">
        <v>0</v>
      </c>
      <c r="BB623" s="159">
        <v>0</v>
      </c>
      <c r="BC623" s="160">
        <v>12</v>
      </c>
      <c r="BD623" s="160">
        <v>158</v>
      </c>
    </row>
    <row r="624" spans="1:56" x14ac:dyDescent="0.25">
      <c r="A624" s="9">
        <v>41877</v>
      </c>
      <c r="B624" s="151" t="s">
        <v>83</v>
      </c>
      <c r="C624" s="151" t="s">
        <v>86</v>
      </c>
      <c r="D624" s="152" t="s">
        <v>120</v>
      </c>
      <c r="E624" s="160">
        <v>46</v>
      </c>
      <c r="F624" s="160">
        <v>140</v>
      </c>
      <c r="G624" s="266">
        <v>25.258394241333008</v>
      </c>
      <c r="H624" s="266">
        <v>0</v>
      </c>
      <c r="I624" s="266">
        <v>92873.15625</v>
      </c>
      <c r="J624" s="157">
        <v>0</v>
      </c>
      <c r="K624" s="160">
        <v>37389</v>
      </c>
      <c r="L624" s="266">
        <v>83.693061828613281</v>
      </c>
      <c r="M624" s="160">
        <v>153570</v>
      </c>
      <c r="N624" s="266">
        <v>0</v>
      </c>
      <c r="O624" s="160">
        <v>3938</v>
      </c>
      <c r="P624" s="266">
        <v>0</v>
      </c>
      <c r="Q624" s="160">
        <v>4538</v>
      </c>
      <c r="R624" s="266">
        <v>99.867782592773438</v>
      </c>
      <c r="S624" s="160">
        <v>30351</v>
      </c>
      <c r="T624" s="266">
        <v>99.861618041992188</v>
      </c>
      <c r="U624" s="266">
        <v>99.84954833984375</v>
      </c>
      <c r="V624" s="266">
        <v>99.842071533203125</v>
      </c>
      <c r="W624" s="266">
        <v>99.717529296875</v>
      </c>
      <c r="X624" s="266">
        <v>99.703910827636719</v>
      </c>
      <c r="Y624" s="160">
        <v>49053</v>
      </c>
      <c r="Z624" s="266">
        <v>99.914375305175781</v>
      </c>
      <c r="AA624" s="160">
        <v>12980</v>
      </c>
      <c r="AB624" s="266">
        <v>99.784286499023437</v>
      </c>
      <c r="AC624" s="160">
        <v>2034</v>
      </c>
      <c r="AD624" s="266">
        <v>0.24582104384899139</v>
      </c>
      <c r="AE624" s="160">
        <v>130</v>
      </c>
      <c r="AF624" s="266">
        <v>100</v>
      </c>
      <c r="AG624" s="160">
        <v>51332</v>
      </c>
      <c r="AH624" s="266">
        <v>0.2590976357460022</v>
      </c>
      <c r="AI624" s="160">
        <v>248</v>
      </c>
      <c r="AJ624" s="266">
        <v>93.951614379882812</v>
      </c>
      <c r="AK624" s="266">
        <v>1.7239706516265869</v>
      </c>
      <c r="AL624" s="266">
        <v>7.2127863764762878E-2</v>
      </c>
      <c r="AM624" s="266">
        <v>0</v>
      </c>
      <c r="AN624" s="266">
        <v>0</v>
      </c>
      <c r="AO624" s="157">
        <v>0</v>
      </c>
      <c r="AP624" s="157">
        <v>0</v>
      </c>
      <c r="AQ624" s="157">
        <v>0</v>
      </c>
      <c r="AR624" s="157">
        <v>0</v>
      </c>
      <c r="AS624" s="157">
        <v>0</v>
      </c>
      <c r="AT624" s="157">
        <v>0</v>
      </c>
      <c r="AU624" s="157">
        <v>0</v>
      </c>
      <c r="AV624" s="157">
        <v>0</v>
      </c>
      <c r="AW624" s="159">
        <v>0</v>
      </c>
      <c r="AX624" s="159">
        <v>0</v>
      </c>
      <c r="AY624" s="159">
        <v>0</v>
      </c>
      <c r="AZ624" s="159">
        <v>0</v>
      </c>
      <c r="BA624" s="159">
        <v>0</v>
      </c>
      <c r="BB624" s="159">
        <v>0</v>
      </c>
      <c r="BC624" s="160">
        <v>14</v>
      </c>
      <c r="BD624" s="160">
        <v>137</v>
      </c>
    </row>
    <row r="625" spans="1:56" x14ac:dyDescent="0.25">
      <c r="A625" s="9">
        <v>41877</v>
      </c>
      <c r="B625" s="117" t="s">
        <v>85</v>
      </c>
      <c r="C625" s="117" t="s">
        <v>86</v>
      </c>
      <c r="D625" s="121">
        <v>3</v>
      </c>
      <c r="E625" s="89">
        <v>133</v>
      </c>
      <c r="F625" s="89">
        <v>430</v>
      </c>
      <c r="G625" s="263">
        <v>46.283401489257813</v>
      </c>
      <c r="H625" s="263">
        <v>0</v>
      </c>
      <c r="I625" s="263">
        <v>294711.375</v>
      </c>
      <c r="J625" s="88">
        <v>0</v>
      </c>
      <c r="K625" s="89">
        <v>64549</v>
      </c>
      <c r="L625" s="263">
        <v>107.25185394287109</v>
      </c>
      <c r="M625" s="124">
        <v>143840</v>
      </c>
      <c r="N625" s="248">
        <v>0</v>
      </c>
      <c r="O625" s="124">
        <v>3316</v>
      </c>
      <c r="P625" s="248">
        <v>0</v>
      </c>
      <c r="Q625" s="124">
        <v>10531</v>
      </c>
      <c r="R625" s="248">
        <v>99.952522277832031</v>
      </c>
      <c r="S625" s="124">
        <v>99636</v>
      </c>
      <c r="T625" s="248">
        <v>99.878555297851563</v>
      </c>
      <c r="U625" s="248">
        <v>99.698432922363281</v>
      </c>
      <c r="V625" s="248">
        <v>99.933952331542969</v>
      </c>
      <c r="W625" s="248">
        <v>99.651100158691406</v>
      </c>
      <c r="X625" s="248">
        <v>99.812591552734375</v>
      </c>
      <c r="Y625" s="124">
        <v>226738</v>
      </c>
      <c r="Z625" s="248">
        <v>99.877830505371094</v>
      </c>
      <c r="AA625" s="124">
        <v>44512</v>
      </c>
      <c r="AB625" s="248">
        <v>99.764106750488281</v>
      </c>
      <c r="AC625" s="124">
        <v>3298</v>
      </c>
      <c r="AD625" s="248">
        <v>0.72771376371383667</v>
      </c>
      <c r="AE625" s="124">
        <v>216</v>
      </c>
      <c r="AF625" s="248">
        <v>99.537040710449219</v>
      </c>
      <c r="AG625" s="124">
        <v>144432</v>
      </c>
      <c r="AH625" s="248">
        <v>0.26586905121803284</v>
      </c>
      <c r="AI625" s="124">
        <v>866</v>
      </c>
      <c r="AJ625" s="248">
        <v>94.919166564941406</v>
      </c>
      <c r="AK625" s="248">
        <v>1.3716661930084229</v>
      </c>
      <c r="AL625" s="248">
        <v>6.773049384355545E-2</v>
      </c>
      <c r="AM625" s="269">
        <v>0</v>
      </c>
      <c r="AN625" s="269">
        <v>0</v>
      </c>
      <c r="AO625" s="119">
        <v>0</v>
      </c>
      <c r="AP625" s="119">
        <v>0</v>
      </c>
      <c r="AQ625" s="119">
        <v>0</v>
      </c>
      <c r="AR625" s="119">
        <v>0</v>
      </c>
      <c r="AS625" s="119">
        <v>0</v>
      </c>
      <c r="AT625" s="119">
        <v>0</v>
      </c>
      <c r="AU625" s="119">
        <v>0</v>
      </c>
      <c r="AV625" s="119">
        <v>0</v>
      </c>
      <c r="AW625" s="124">
        <v>0</v>
      </c>
      <c r="AX625" s="124">
        <v>0</v>
      </c>
      <c r="AY625" s="124">
        <v>0</v>
      </c>
      <c r="AZ625" s="124">
        <v>0</v>
      </c>
      <c r="BA625" s="124">
        <v>0</v>
      </c>
      <c r="BB625" s="124">
        <v>1</v>
      </c>
      <c r="BC625" s="124">
        <v>62</v>
      </c>
      <c r="BD625" s="124">
        <v>419</v>
      </c>
    </row>
    <row r="626" spans="1:56" x14ac:dyDescent="0.25">
      <c r="A626" s="9">
        <v>41877</v>
      </c>
      <c r="B626" s="118" t="s">
        <v>84</v>
      </c>
      <c r="C626" s="118" t="s">
        <v>87</v>
      </c>
      <c r="D626" s="122">
        <v>2</v>
      </c>
      <c r="E626" s="153">
        <v>194</v>
      </c>
      <c r="F626" s="153">
        <v>581</v>
      </c>
      <c r="G626" s="264">
        <v>82.890000000000086</v>
      </c>
      <c r="H626" s="264">
        <v>0.03</v>
      </c>
      <c r="I626" s="264">
        <v>555796.49813600047</v>
      </c>
      <c r="J626" s="91">
        <v>65535</v>
      </c>
      <c r="K626" s="153">
        <v>165725</v>
      </c>
      <c r="L626" s="264">
        <v>92.027755737304688</v>
      </c>
      <c r="M626" s="133">
        <v>387986</v>
      </c>
      <c r="N626" s="267">
        <v>0</v>
      </c>
      <c r="O626" s="133">
        <v>5368</v>
      </c>
      <c r="P626" s="267">
        <v>0</v>
      </c>
      <c r="Q626" s="133">
        <v>4624</v>
      </c>
      <c r="R626" s="267">
        <v>99.93512110726644</v>
      </c>
      <c r="S626" s="133">
        <v>298145</v>
      </c>
      <c r="T626" s="267">
        <v>99.972832011269688</v>
      </c>
      <c r="U626" s="267">
        <v>99.776453055141573</v>
      </c>
      <c r="V626" s="267">
        <v>99.875510972045376</v>
      </c>
      <c r="W626" s="267">
        <v>99.711719197190575</v>
      </c>
      <c r="X626" s="267">
        <v>99.848376804480139</v>
      </c>
      <c r="Y626" s="133">
        <v>1475375</v>
      </c>
      <c r="Z626" s="267">
        <v>99.887621791070075</v>
      </c>
      <c r="AA626" s="133">
        <v>610</v>
      </c>
      <c r="AB626" s="267">
        <v>93.93442622950819</v>
      </c>
      <c r="AC626" s="133">
        <v>4650</v>
      </c>
      <c r="AD626" s="267">
        <v>0.23655913978494625</v>
      </c>
      <c r="AE626" s="133">
        <v>723</v>
      </c>
      <c r="AF626" s="267">
        <v>99.031811894882438</v>
      </c>
      <c r="AG626" s="133">
        <v>385360</v>
      </c>
      <c r="AH626" s="267">
        <v>0.16114801743823956</v>
      </c>
      <c r="AI626" s="133">
        <v>1410</v>
      </c>
      <c r="AJ626" s="267">
        <v>97.304964539007088</v>
      </c>
      <c r="AK626" s="267">
        <v>3.4193617455026475</v>
      </c>
      <c r="AL626" s="267">
        <v>0.23388888888888884</v>
      </c>
      <c r="AM626" s="270">
        <v>0</v>
      </c>
      <c r="AN626" s="270">
        <v>0</v>
      </c>
      <c r="AO626" s="120">
        <v>0</v>
      </c>
      <c r="AP626" s="120">
        <v>0</v>
      </c>
      <c r="AQ626" s="120">
        <v>0</v>
      </c>
      <c r="AR626" s="120">
        <v>0</v>
      </c>
      <c r="AS626" s="120">
        <v>0</v>
      </c>
      <c r="AT626" s="120">
        <v>0</v>
      </c>
      <c r="AU626" s="120">
        <v>0</v>
      </c>
      <c r="AV626" s="120">
        <v>0</v>
      </c>
      <c r="AW626" s="133">
        <v>0</v>
      </c>
      <c r="AX626" s="133">
        <v>0</v>
      </c>
      <c r="AY626" s="133">
        <v>0</v>
      </c>
      <c r="AZ626" s="133">
        <v>0</v>
      </c>
      <c r="BA626" s="133">
        <v>0</v>
      </c>
      <c r="BB626" s="133">
        <v>0</v>
      </c>
      <c r="BC626" s="133">
        <v>1123</v>
      </c>
      <c r="BD626" s="133">
        <v>1678</v>
      </c>
    </row>
    <row r="627" spans="1:56" x14ac:dyDescent="0.25">
      <c r="A627" s="9">
        <v>41876</v>
      </c>
      <c r="B627" s="117" t="s">
        <v>17</v>
      </c>
      <c r="C627" s="117"/>
      <c r="D627" s="121">
        <v>4</v>
      </c>
      <c r="E627" s="89">
        <v>845</v>
      </c>
      <c r="F627" s="89">
        <v>2889</v>
      </c>
      <c r="G627" s="263">
        <v>825.22381454467779</v>
      </c>
      <c r="H627" s="263">
        <v>0.83790000528097153</v>
      </c>
      <c r="I627" s="263">
        <v>1867729.392822</v>
      </c>
      <c r="J627" s="88"/>
      <c r="K627" s="89">
        <v>1255966</v>
      </c>
      <c r="L627" s="263">
        <v>93.584699086256535</v>
      </c>
      <c r="M627" s="124">
        <v>1690505</v>
      </c>
      <c r="N627" s="248">
        <v>9.6420890818482013E-3</v>
      </c>
      <c r="O627" s="124">
        <v>76353</v>
      </c>
      <c r="P627" s="248">
        <v>2.0955299905478387E-2</v>
      </c>
      <c r="Q627" s="124">
        <v>150622</v>
      </c>
      <c r="R627" s="248">
        <v>99.243137756380889</v>
      </c>
      <c r="S627" s="124">
        <v>1090978</v>
      </c>
      <c r="T627" s="248">
        <v>99.625931589620066</v>
      </c>
      <c r="U627" s="248">
        <v>99.784713168863235</v>
      </c>
      <c r="V627" s="248">
        <v>99.826158431875101</v>
      </c>
      <c r="W627" s="248">
        <v>99.029480349984482</v>
      </c>
      <c r="X627" s="248">
        <v>99.452740307885634</v>
      </c>
      <c r="Y627" s="124">
        <v>2683021</v>
      </c>
      <c r="Z627" s="248">
        <v>99.889601976855701</v>
      </c>
      <c r="AA627" s="124">
        <v>272667</v>
      </c>
      <c r="AB627" s="248">
        <v>99.817359297438358</v>
      </c>
      <c r="AC627" s="124">
        <v>73511</v>
      </c>
      <c r="AD627" s="248">
        <v>0.31831970322184977</v>
      </c>
      <c r="AE627" s="124">
        <v>5733</v>
      </c>
      <c r="AF627" s="248">
        <v>98.482470738790056</v>
      </c>
      <c r="AG627" s="124">
        <v>1577155</v>
      </c>
      <c r="AH627" s="248">
        <v>0.2417644439055425</v>
      </c>
      <c r="AI627" s="124">
        <v>14298</v>
      </c>
      <c r="AJ627" s="248">
        <v>94.845433327881238</v>
      </c>
      <c r="AK627" s="248">
        <v>1.7929265880187906</v>
      </c>
      <c r="AL627" s="248">
        <v>7.4272235553200824E-2</v>
      </c>
      <c r="AM627" s="269"/>
      <c r="AN627" s="269"/>
      <c r="AO627" s="119"/>
      <c r="AP627" s="119"/>
      <c r="AQ627" s="119"/>
      <c r="AR627" s="119"/>
      <c r="AS627" s="119"/>
      <c r="AT627" s="119"/>
      <c r="AU627" s="119"/>
      <c r="AV627" s="119"/>
      <c r="AW627" s="124">
        <v>0</v>
      </c>
      <c r="AX627" s="124">
        <v>0</v>
      </c>
      <c r="AY627" s="124">
        <v>7</v>
      </c>
      <c r="AZ627" s="124">
        <v>9</v>
      </c>
      <c r="BA627" s="124">
        <v>0</v>
      </c>
      <c r="BB627" s="124">
        <v>1</v>
      </c>
      <c r="BC627" s="124">
        <v>1368</v>
      </c>
      <c r="BD627" s="124">
        <v>3869</v>
      </c>
    </row>
    <row r="628" spans="1:56" x14ac:dyDescent="0.25">
      <c r="A628" s="9">
        <v>41876</v>
      </c>
      <c r="B628" s="118" t="s">
        <v>88</v>
      </c>
      <c r="C628" s="118"/>
      <c r="D628" s="122">
        <v>3</v>
      </c>
      <c r="E628" s="153">
        <v>651</v>
      </c>
      <c r="F628" s="153">
        <v>2308</v>
      </c>
      <c r="G628" s="264">
        <v>746.16381454467773</v>
      </c>
      <c r="H628" s="264">
        <v>0.83790000528097153</v>
      </c>
      <c r="I628" s="264">
        <v>1309870.28125</v>
      </c>
      <c r="J628" s="91"/>
      <c r="K628" s="153">
        <v>1122387</v>
      </c>
      <c r="L628" s="264">
        <v>93.89043223128543</v>
      </c>
      <c r="M628" s="133">
        <v>1304579</v>
      </c>
      <c r="N628" s="267">
        <v>1.249445208248009E-2</v>
      </c>
      <c r="O628" s="133">
        <v>71154</v>
      </c>
      <c r="P628" s="267">
        <v>2.248643805946245E-2</v>
      </c>
      <c r="Q628" s="133">
        <v>146273</v>
      </c>
      <c r="R628" s="267">
        <v>99.222001976725721</v>
      </c>
      <c r="S628" s="133">
        <v>795658</v>
      </c>
      <c r="T628" s="267">
        <v>99.495637062381718</v>
      </c>
      <c r="U628" s="267">
        <v>99.7886584672993</v>
      </c>
      <c r="V628" s="267">
        <v>99.801713778833644</v>
      </c>
      <c r="W628" s="267">
        <v>99.012304676971794</v>
      </c>
      <c r="X628" s="267">
        <v>99.298350923425332</v>
      </c>
      <c r="Y628" s="133">
        <v>1371910</v>
      </c>
      <c r="Z628" s="267">
        <v>99.897077640330153</v>
      </c>
      <c r="AA628" s="133">
        <v>272240</v>
      </c>
      <c r="AB628" s="267">
        <v>99.829194488519789</v>
      </c>
      <c r="AC628" s="133">
        <v>68995</v>
      </c>
      <c r="AD628" s="267">
        <v>0.32466120303705193</v>
      </c>
      <c r="AE628" s="133">
        <v>5081</v>
      </c>
      <c r="AF628" s="267">
        <v>98.346783063468493</v>
      </c>
      <c r="AG628" s="133">
        <v>1193964</v>
      </c>
      <c r="AH628" s="267">
        <v>0.2706949301049662</v>
      </c>
      <c r="AI628" s="133">
        <v>13098</v>
      </c>
      <c r="AJ628" s="267">
        <v>94.739655346010522</v>
      </c>
      <c r="AK628" s="267">
        <v>1.6599282125631969</v>
      </c>
      <c r="AL628" s="267">
        <v>6.446521170437336E-2</v>
      </c>
      <c r="AM628" s="270"/>
      <c r="AN628" s="270"/>
      <c r="AO628" s="120"/>
      <c r="AP628" s="120"/>
      <c r="AQ628" s="120"/>
      <c r="AR628" s="120"/>
      <c r="AS628" s="120"/>
      <c r="AT628" s="120"/>
      <c r="AU628" s="120"/>
      <c r="AV628" s="120"/>
      <c r="AW628" s="133">
        <v>0</v>
      </c>
      <c r="AX628" s="133">
        <v>0</v>
      </c>
      <c r="AY628" s="133">
        <v>5</v>
      </c>
      <c r="AZ628" s="133">
        <v>8</v>
      </c>
      <c r="BA628" s="133">
        <v>0</v>
      </c>
      <c r="BB628" s="133">
        <v>1</v>
      </c>
      <c r="BC628" s="133">
        <v>303</v>
      </c>
      <c r="BD628" s="133">
        <v>2251</v>
      </c>
    </row>
    <row r="629" spans="1:56" x14ac:dyDescent="0.25">
      <c r="A629" s="9">
        <v>41876</v>
      </c>
      <c r="B629" s="146" t="s">
        <v>89</v>
      </c>
      <c r="C629" s="146"/>
      <c r="D629" s="147">
        <v>1</v>
      </c>
      <c r="E629" s="136">
        <v>194</v>
      </c>
      <c r="F629" s="136">
        <v>581</v>
      </c>
      <c r="G629" s="265">
        <v>79.060000000000073</v>
      </c>
      <c r="H629" s="265">
        <v>0</v>
      </c>
      <c r="I629" s="265">
        <v>557859.11157199997</v>
      </c>
      <c r="J629" s="137"/>
      <c r="K629" s="136">
        <v>133579</v>
      </c>
      <c r="L629" s="265">
        <v>91.015800476074219</v>
      </c>
      <c r="M629" s="145">
        <v>385926</v>
      </c>
      <c r="N629" s="250">
        <v>0</v>
      </c>
      <c r="O629" s="145">
        <v>5199</v>
      </c>
      <c r="P629" s="250">
        <v>0</v>
      </c>
      <c r="Q629" s="145">
        <v>4349</v>
      </c>
      <c r="R629" s="250">
        <v>99.954012416647515</v>
      </c>
      <c r="S629" s="145">
        <v>295320</v>
      </c>
      <c r="T629" s="250">
        <v>99.976974129757551</v>
      </c>
      <c r="U629" s="250">
        <v>99.730717445662634</v>
      </c>
      <c r="V629" s="250">
        <v>99.908790804454739</v>
      </c>
      <c r="W629" s="250">
        <v>99.684853698849281</v>
      </c>
      <c r="X629" s="250">
        <v>99.885785935923309</v>
      </c>
      <c r="Y629" s="145">
        <v>1311111</v>
      </c>
      <c r="Z629" s="250">
        <v>99.881779650998268</v>
      </c>
      <c r="AA629" s="145">
        <v>427</v>
      </c>
      <c r="AB629" s="250">
        <v>92.27166276346604</v>
      </c>
      <c r="AC629" s="145">
        <v>4516</v>
      </c>
      <c r="AD629" s="250">
        <v>0.22143489813994688</v>
      </c>
      <c r="AE629" s="145">
        <v>652</v>
      </c>
      <c r="AF629" s="250">
        <v>99.539877300613497</v>
      </c>
      <c r="AG629" s="145">
        <v>383191</v>
      </c>
      <c r="AH629" s="250">
        <v>0.15162151511909205</v>
      </c>
      <c r="AI629" s="145">
        <v>1200</v>
      </c>
      <c r="AJ629" s="250">
        <v>96</v>
      </c>
      <c r="AK629" s="250">
        <v>3.3889070934859165</v>
      </c>
      <c r="AL629" s="250">
        <v>0.19195652173913044</v>
      </c>
      <c r="AM629" s="271"/>
      <c r="AN629" s="271"/>
      <c r="AO629" s="148"/>
      <c r="AP629" s="148"/>
      <c r="AQ629" s="148"/>
      <c r="AR629" s="148"/>
      <c r="AS629" s="148"/>
      <c r="AT629" s="148"/>
      <c r="AU629" s="148"/>
      <c r="AV629" s="148"/>
      <c r="AW629" s="145">
        <v>0</v>
      </c>
      <c r="AX629" s="145">
        <v>0</v>
      </c>
      <c r="AY629" s="145">
        <v>2</v>
      </c>
      <c r="AZ629" s="145">
        <v>1</v>
      </c>
      <c r="BA629" s="145">
        <v>0</v>
      </c>
      <c r="BB629" s="145">
        <v>0</v>
      </c>
      <c r="BC629" s="145">
        <v>1065</v>
      </c>
      <c r="BD629" s="145">
        <v>1618</v>
      </c>
    </row>
    <row r="630" spans="1:56" x14ac:dyDescent="0.25">
      <c r="A630" s="9">
        <v>41876</v>
      </c>
      <c r="B630" s="149" t="s">
        <v>75</v>
      </c>
      <c r="C630" s="149" t="s">
        <v>86</v>
      </c>
      <c r="D630" s="150" t="s">
        <v>118</v>
      </c>
      <c r="E630" s="153">
        <v>39</v>
      </c>
      <c r="F630" s="153">
        <v>181</v>
      </c>
      <c r="G630" s="264">
        <v>162.69178771972656</v>
      </c>
      <c r="H630" s="264">
        <v>9.5899991691112518E-2</v>
      </c>
      <c r="I630" s="264">
        <v>105806.7109375</v>
      </c>
      <c r="J630" s="92">
        <v>0</v>
      </c>
      <c r="K630" s="153">
        <v>178476</v>
      </c>
      <c r="L630" s="264">
        <v>97.058425903320312</v>
      </c>
      <c r="M630" s="153">
        <v>147817</v>
      </c>
      <c r="N630" s="264">
        <v>0.10012380033731461</v>
      </c>
      <c r="O630" s="153">
        <v>17939</v>
      </c>
      <c r="P630" s="264">
        <v>6.6893361508846283E-2</v>
      </c>
      <c r="Q630" s="153">
        <v>32108</v>
      </c>
      <c r="R630" s="264">
        <v>97.175155639648438</v>
      </c>
      <c r="S630" s="153">
        <v>115450</v>
      </c>
      <c r="T630" s="264">
        <v>97.731483459472656</v>
      </c>
      <c r="U630" s="264">
        <v>99.777023315429688</v>
      </c>
      <c r="V630" s="264">
        <v>99.58868408203125</v>
      </c>
      <c r="W630" s="264">
        <v>96.958480834960938</v>
      </c>
      <c r="X630" s="264">
        <v>97.329498291015625</v>
      </c>
      <c r="Y630" s="153">
        <v>192223</v>
      </c>
      <c r="Z630" s="264">
        <v>99.928207397460938</v>
      </c>
      <c r="AA630" s="153">
        <v>35931</v>
      </c>
      <c r="AB630" s="264">
        <v>99.757865905761719</v>
      </c>
      <c r="AC630" s="153">
        <v>17945</v>
      </c>
      <c r="AD630" s="264">
        <v>0.4513792097568512</v>
      </c>
      <c r="AE630" s="153">
        <v>1695</v>
      </c>
      <c r="AF630" s="264">
        <v>97.994102478027344</v>
      </c>
      <c r="AG630" s="153">
        <v>148093</v>
      </c>
      <c r="AH630" s="264">
        <v>0.82988393306732178</v>
      </c>
      <c r="AI630" s="153">
        <v>4409</v>
      </c>
      <c r="AJ630" s="264">
        <v>95.667953491210937</v>
      </c>
      <c r="AK630" s="264">
        <v>1.8231804370880127</v>
      </c>
      <c r="AL630" s="264">
        <v>6.313478946685791E-2</v>
      </c>
      <c r="AM630" s="264">
        <v>0</v>
      </c>
      <c r="AN630" s="264">
        <v>0</v>
      </c>
      <c r="AO630" s="92">
        <v>0</v>
      </c>
      <c r="AP630" s="92">
        <v>0</v>
      </c>
      <c r="AQ630" s="92">
        <v>0</v>
      </c>
      <c r="AR630" s="92">
        <v>0</v>
      </c>
      <c r="AS630" s="92">
        <v>0</v>
      </c>
      <c r="AT630" s="92">
        <v>0</v>
      </c>
      <c r="AU630" s="92">
        <v>0</v>
      </c>
      <c r="AV630" s="92">
        <v>0</v>
      </c>
      <c r="AW630" s="93">
        <v>0</v>
      </c>
      <c r="AX630" s="93">
        <v>0</v>
      </c>
      <c r="AY630" s="93">
        <v>3</v>
      </c>
      <c r="AZ630" s="93">
        <v>7</v>
      </c>
      <c r="BA630" s="93">
        <v>0</v>
      </c>
      <c r="BB630" s="93">
        <v>0</v>
      </c>
      <c r="BC630" s="153">
        <v>23</v>
      </c>
      <c r="BD630" s="153">
        <v>177</v>
      </c>
    </row>
    <row r="631" spans="1:56" x14ac:dyDescent="0.25">
      <c r="A631" s="9">
        <v>41876</v>
      </c>
      <c r="B631" s="149" t="s">
        <v>76</v>
      </c>
      <c r="C631" s="149" t="s">
        <v>86</v>
      </c>
      <c r="D631" s="150" t="s">
        <v>119</v>
      </c>
      <c r="E631" s="153">
        <v>52</v>
      </c>
      <c r="F631" s="153">
        <v>168</v>
      </c>
      <c r="G631" s="264">
        <v>59.208606719970703</v>
      </c>
      <c r="H631" s="264">
        <v>0.40420001745223999</v>
      </c>
      <c r="I631" s="264">
        <v>83827.59375</v>
      </c>
      <c r="J631" s="92">
        <v>0</v>
      </c>
      <c r="K631" s="153">
        <v>75507</v>
      </c>
      <c r="L631" s="264">
        <v>85.642387390136719</v>
      </c>
      <c r="M631" s="153">
        <v>90233</v>
      </c>
      <c r="N631" s="264">
        <v>0</v>
      </c>
      <c r="O631" s="153">
        <v>4960</v>
      </c>
      <c r="P631" s="264">
        <v>0</v>
      </c>
      <c r="Q631" s="153">
        <v>10342</v>
      </c>
      <c r="R631" s="264">
        <v>99.922645568847656</v>
      </c>
      <c r="S631" s="153">
        <v>59396</v>
      </c>
      <c r="T631" s="264">
        <v>99.946121215820312</v>
      </c>
      <c r="U631" s="264">
        <v>99.798385620117188</v>
      </c>
      <c r="V631" s="264">
        <v>99.830436706542969</v>
      </c>
      <c r="W631" s="264">
        <v>99.721183776855469</v>
      </c>
      <c r="X631" s="264">
        <v>99.776649475097656</v>
      </c>
      <c r="Y631" s="153">
        <v>94964</v>
      </c>
      <c r="Z631" s="264">
        <v>99.91680908203125</v>
      </c>
      <c r="AA631" s="153">
        <v>17758</v>
      </c>
      <c r="AB631" s="264">
        <v>99.8704833984375</v>
      </c>
      <c r="AC631" s="153">
        <v>5034</v>
      </c>
      <c r="AD631" s="264">
        <v>0.39729836583137512</v>
      </c>
      <c r="AE631" s="153">
        <v>81</v>
      </c>
      <c r="AF631" s="264">
        <v>96.296295166015625</v>
      </c>
      <c r="AG631" s="153">
        <v>90223</v>
      </c>
      <c r="AH631" s="264">
        <v>0.14408743381500244</v>
      </c>
      <c r="AI631" s="153">
        <v>760</v>
      </c>
      <c r="AJ631" s="264">
        <v>95.921051025390625</v>
      </c>
      <c r="AK631" s="264">
        <v>1.7739708423614502</v>
      </c>
      <c r="AL631" s="264">
        <v>5.3970225155353546E-2</v>
      </c>
      <c r="AM631" s="264">
        <v>0</v>
      </c>
      <c r="AN631" s="264">
        <v>0</v>
      </c>
      <c r="AO631" s="92">
        <v>0</v>
      </c>
      <c r="AP631" s="92">
        <v>0</v>
      </c>
      <c r="AQ631" s="92">
        <v>0</v>
      </c>
      <c r="AR631" s="92">
        <v>0</v>
      </c>
      <c r="AS631" s="92">
        <v>0</v>
      </c>
      <c r="AT631" s="92">
        <v>0</v>
      </c>
      <c r="AU631" s="92">
        <v>0</v>
      </c>
      <c r="AV631" s="92">
        <v>0</v>
      </c>
      <c r="AW631" s="93">
        <v>0</v>
      </c>
      <c r="AX631" s="93">
        <v>0</v>
      </c>
      <c r="AY631" s="93">
        <v>0</v>
      </c>
      <c r="AZ631" s="93">
        <v>0</v>
      </c>
      <c r="BA631" s="93">
        <v>0</v>
      </c>
      <c r="BB631" s="93">
        <v>0</v>
      </c>
      <c r="BC631" s="153">
        <v>13</v>
      </c>
      <c r="BD631" s="153">
        <v>168</v>
      </c>
    </row>
    <row r="632" spans="1:56" x14ac:dyDescent="0.25">
      <c r="A632" s="9">
        <v>41876</v>
      </c>
      <c r="B632" s="149" t="s">
        <v>77</v>
      </c>
      <c r="C632" s="149" t="s">
        <v>86</v>
      </c>
      <c r="D632" s="150" t="s">
        <v>118</v>
      </c>
      <c r="E632" s="153">
        <v>65</v>
      </c>
      <c r="F632" s="153">
        <v>350</v>
      </c>
      <c r="G632" s="264">
        <v>110.98258972167969</v>
      </c>
      <c r="H632" s="264">
        <v>7.510000467300415E-2</v>
      </c>
      <c r="I632" s="264">
        <v>142775.375</v>
      </c>
      <c r="J632" s="92">
        <v>0</v>
      </c>
      <c r="K632" s="153">
        <v>143416</v>
      </c>
      <c r="L632" s="264">
        <v>97.012191772460938</v>
      </c>
      <c r="M632" s="153">
        <v>142391</v>
      </c>
      <c r="N632" s="264">
        <v>0</v>
      </c>
      <c r="O632" s="153">
        <v>9785</v>
      </c>
      <c r="P632" s="264">
        <v>0</v>
      </c>
      <c r="Q632" s="153">
        <v>21327</v>
      </c>
      <c r="R632" s="264">
        <v>99.915603637695312</v>
      </c>
      <c r="S632" s="153">
        <v>95082</v>
      </c>
      <c r="T632" s="264">
        <v>99.931640625</v>
      </c>
      <c r="U632" s="264">
        <v>99.877365112304688</v>
      </c>
      <c r="V632" s="264">
        <v>99.927665710449219</v>
      </c>
      <c r="W632" s="264">
        <v>99.793075561523438</v>
      </c>
      <c r="X632" s="264">
        <v>99.859352111816406</v>
      </c>
      <c r="Y632" s="153">
        <v>179825</v>
      </c>
      <c r="Z632" s="264">
        <v>99.8948974609375</v>
      </c>
      <c r="AA632" s="153">
        <v>36428</v>
      </c>
      <c r="AB632" s="264">
        <v>99.849014282226563</v>
      </c>
      <c r="AC632" s="153">
        <v>9757</v>
      </c>
      <c r="AD632" s="264">
        <v>0.14348672330379486</v>
      </c>
      <c r="AE632" s="153">
        <v>649</v>
      </c>
      <c r="AF632" s="264">
        <v>98.921417236328125</v>
      </c>
      <c r="AG632" s="153">
        <v>142724</v>
      </c>
      <c r="AH632" s="264">
        <v>0.14503517746925354</v>
      </c>
      <c r="AI632" s="153">
        <v>1124</v>
      </c>
      <c r="AJ632" s="264">
        <v>93.505340576171875</v>
      </c>
      <c r="AK632" s="264">
        <v>1.7288261651992798</v>
      </c>
      <c r="AL632" s="264">
        <v>6.7847445607185364E-2</v>
      </c>
      <c r="AM632" s="264">
        <v>0</v>
      </c>
      <c r="AN632" s="264">
        <v>0</v>
      </c>
      <c r="AO632" s="92">
        <v>0</v>
      </c>
      <c r="AP632" s="92">
        <v>0</v>
      </c>
      <c r="AQ632" s="92">
        <v>0</v>
      </c>
      <c r="AR632" s="92">
        <v>0</v>
      </c>
      <c r="AS632" s="92">
        <v>0</v>
      </c>
      <c r="AT632" s="92">
        <v>0</v>
      </c>
      <c r="AU632" s="92">
        <v>0</v>
      </c>
      <c r="AV632" s="92">
        <v>0</v>
      </c>
      <c r="AW632" s="93">
        <v>0</v>
      </c>
      <c r="AX632" s="93">
        <v>0</v>
      </c>
      <c r="AY632" s="93">
        <v>0</v>
      </c>
      <c r="AZ632" s="93">
        <v>0</v>
      </c>
      <c r="BA632" s="93">
        <v>0</v>
      </c>
      <c r="BB632" s="93">
        <v>0</v>
      </c>
      <c r="BC632" s="153">
        <v>42</v>
      </c>
      <c r="BD632" s="153">
        <v>337</v>
      </c>
    </row>
    <row r="633" spans="1:56" x14ac:dyDescent="0.25">
      <c r="A633" s="9">
        <v>41876</v>
      </c>
      <c r="B633" s="149" t="s">
        <v>124</v>
      </c>
      <c r="C633" s="149" t="s">
        <v>86</v>
      </c>
      <c r="D633" s="150" t="s">
        <v>118</v>
      </c>
      <c r="E633" s="153">
        <v>42</v>
      </c>
      <c r="F633" s="153">
        <v>136</v>
      </c>
      <c r="G633" s="264">
        <v>34.196407318115234</v>
      </c>
      <c r="H633" s="264">
        <v>1.6699999570846558E-2</v>
      </c>
      <c r="I633" s="264">
        <v>58288.98828125</v>
      </c>
      <c r="J633" s="92">
        <v>0</v>
      </c>
      <c r="K633" s="153">
        <v>143416</v>
      </c>
      <c r="L633" s="264">
        <v>97.012191772460938</v>
      </c>
      <c r="M633" s="153">
        <v>77755</v>
      </c>
      <c r="N633" s="264">
        <v>0</v>
      </c>
      <c r="O633" s="153">
        <v>3413</v>
      </c>
      <c r="P633" s="264">
        <v>0</v>
      </c>
      <c r="Q633" s="153">
        <v>6941</v>
      </c>
      <c r="R633" s="264">
        <v>99.841522216796875</v>
      </c>
      <c r="S633" s="153">
        <v>54079</v>
      </c>
      <c r="T633" s="264">
        <v>99.924186706542969</v>
      </c>
      <c r="U633" s="264">
        <v>99.765602111816406</v>
      </c>
      <c r="V633" s="264">
        <v>99.796798706054687</v>
      </c>
      <c r="W633" s="264">
        <v>99.607498168945313</v>
      </c>
      <c r="X633" s="264">
        <v>99.721138000488281</v>
      </c>
      <c r="Y633" s="153">
        <v>88885</v>
      </c>
      <c r="Z633" s="264">
        <v>99.877372741699219</v>
      </c>
      <c r="AA633" s="153">
        <v>17584</v>
      </c>
      <c r="AB633" s="264">
        <v>99.874885559082031</v>
      </c>
      <c r="AC633" s="153">
        <v>3398</v>
      </c>
      <c r="AD633" s="264">
        <v>0.14714537560939789</v>
      </c>
      <c r="AE633" s="153">
        <v>167</v>
      </c>
      <c r="AF633" s="264">
        <v>96.407188415527344</v>
      </c>
      <c r="AG633" s="153">
        <v>77629</v>
      </c>
      <c r="AH633" s="264">
        <v>0.15586958825588226</v>
      </c>
      <c r="AI633" s="153">
        <v>758</v>
      </c>
      <c r="AJ633" s="264">
        <v>89.841690063476562</v>
      </c>
      <c r="AK633" s="264">
        <v>1.6538342237472534</v>
      </c>
      <c r="AL633" s="264">
        <v>5.3041901439428329E-2</v>
      </c>
      <c r="AM633" s="264">
        <v>0</v>
      </c>
      <c r="AN633" s="264">
        <v>0</v>
      </c>
      <c r="AO633" s="92">
        <v>0</v>
      </c>
      <c r="AP633" s="92">
        <v>0</v>
      </c>
      <c r="AQ633" s="92">
        <v>0</v>
      </c>
      <c r="AR633" s="92">
        <v>0</v>
      </c>
      <c r="AS633" s="92">
        <v>0</v>
      </c>
      <c r="AT633" s="92">
        <v>0</v>
      </c>
      <c r="AU633" s="92">
        <v>0</v>
      </c>
      <c r="AV633" s="92">
        <v>0</v>
      </c>
      <c r="AW633" s="93">
        <v>0</v>
      </c>
      <c r="AX633" s="93">
        <v>0</v>
      </c>
      <c r="AY633" s="93">
        <v>0</v>
      </c>
      <c r="AZ633" s="93">
        <v>0</v>
      </c>
      <c r="BA633" s="93">
        <v>0</v>
      </c>
      <c r="BB633" s="93">
        <v>0</v>
      </c>
      <c r="BC633" s="153">
        <v>25</v>
      </c>
      <c r="BD633" s="153">
        <v>136</v>
      </c>
    </row>
    <row r="634" spans="1:56" x14ac:dyDescent="0.25">
      <c r="A634" s="9">
        <v>41876</v>
      </c>
      <c r="B634" s="149" t="s">
        <v>78</v>
      </c>
      <c r="C634" s="149" t="s">
        <v>86</v>
      </c>
      <c r="D634" s="150" t="s">
        <v>118</v>
      </c>
      <c r="E634" s="153">
        <v>33</v>
      </c>
      <c r="F634" s="153">
        <v>104</v>
      </c>
      <c r="G634" s="264">
        <v>64.403800964355469</v>
      </c>
      <c r="H634" s="264">
        <v>4.1699998080730438E-2</v>
      </c>
      <c r="I634" s="264">
        <v>53908.21875</v>
      </c>
      <c r="J634" s="92">
        <v>0</v>
      </c>
      <c r="K634" s="153">
        <v>80746</v>
      </c>
      <c r="L634" s="264">
        <v>100.51519775390625</v>
      </c>
      <c r="M634" s="153">
        <v>78455</v>
      </c>
      <c r="N634" s="264">
        <v>7.6476959511637688E-3</v>
      </c>
      <c r="O634" s="153">
        <v>6308</v>
      </c>
      <c r="P634" s="264">
        <v>0</v>
      </c>
      <c r="Q634" s="153">
        <v>11540</v>
      </c>
      <c r="R634" s="264">
        <v>99.601387023925781</v>
      </c>
      <c r="S634" s="153">
        <v>51217</v>
      </c>
      <c r="T634" s="264">
        <v>99.324440002441406</v>
      </c>
      <c r="U634" s="264">
        <v>99.904884338378906</v>
      </c>
      <c r="V634" s="264">
        <v>99.819007873535156</v>
      </c>
      <c r="W634" s="264">
        <v>99.50665283203125</v>
      </c>
      <c r="X634" s="264">
        <v>99.144668579101563</v>
      </c>
      <c r="Y634" s="153">
        <v>76604</v>
      </c>
      <c r="Z634" s="264">
        <v>99.890342712402344</v>
      </c>
      <c r="AA634" s="153">
        <v>13593</v>
      </c>
      <c r="AB634" s="264">
        <v>99.867576599121094</v>
      </c>
      <c r="AC634" s="153">
        <v>6292</v>
      </c>
      <c r="AD634" s="264">
        <v>0.31786394119262695</v>
      </c>
      <c r="AE634" s="153">
        <v>427</v>
      </c>
      <c r="AF634" s="264">
        <v>98.5948486328125</v>
      </c>
      <c r="AG634" s="153">
        <v>78808</v>
      </c>
      <c r="AH634" s="264">
        <v>0.34641152620315552</v>
      </c>
      <c r="AI634" s="153">
        <v>744</v>
      </c>
      <c r="AJ634" s="264">
        <v>94.220428466796875</v>
      </c>
      <c r="AK634" s="264">
        <v>1.6876915693283081</v>
      </c>
      <c r="AL634" s="264">
        <v>5.5496141314506531E-2</v>
      </c>
      <c r="AM634" s="264">
        <v>0</v>
      </c>
      <c r="AN634" s="264">
        <v>0</v>
      </c>
      <c r="AO634" s="92">
        <v>0</v>
      </c>
      <c r="AP634" s="92">
        <v>0</v>
      </c>
      <c r="AQ634" s="92">
        <v>0</v>
      </c>
      <c r="AR634" s="92">
        <v>0</v>
      </c>
      <c r="AS634" s="92">
        <v>0</v>
      </c>
      <c r="AT634" s="92">
        <v>0</v>
      </c>
      <c r="AU634" s="92">
        <v>0</v>
      </c>
      <c r="AV634" s="92">
        <v>0</v>
      </c>
      <c r="AW634" s="93">
        <v>0</v>
      </c>
      <c r="AX634" s="93">
        <v>0</v>
      </c>
      <c r="AY634" s="93">
        <v>0</v>
      </c>
      <c r="AZ634" s="93">
        <v>0</v>
      </c>
      <c r="BA634" s="93">
        <v>0</v>
      </c>
      <c r="BB634" s="93">
        <v>0</v>
      </c>
      <c r="BC634" s="153">
        <v>13</v>
      </c>
      <c r="BD634" s="153">
        <v>103</v>
      </c>
    </row>
    <row r="635" spans="1:56" x14ac:dyDescent="0.25">
      <c r="A635" s="9">
        <v>41876</v>
      </c>
      <c r="B635" s="149" t="s">
        <v>79</v>
      </c>
      <c r="C635" s="149" t="s">
        <v>86</v>
      </c>
      <c r="D635" s="150" t="s">
        <v>119</v>
      </c>
      <c r="E635" s="153">
        <v>78</v>
      </c>
      <c r="F635" s="153">
        <v>264</v>
      </c>
      <c r="G635" s="264">
        <v>71.633201599121094</v>
      </c>
      <c r="H635" s="264">
        <v>5.8399997651576996E-2</v>
      </c>
      <c r="I635" s="264">
        <v>166086.234375</v>
      </c>
      <c r="J635" s="92">
        <v>0</v>
      </c>
      <c r="K635" s="153">
        <v>83342</v>
      </c>
      <c r="L635" s="264">
        <v>91.789253234863281</v>
      </c>
      <c r="M635" s="153">
        <v>170202</v>
      </c>
      <c r="N635" s="264">
        <v>1.1750743724405766E-3</v>
      </c>
      <c r="O635" s="153">
        <v>5477</v>
      </c>
      <c r="P635" s="264">
        <v>0</v>
      </c>
      <c r="Q635" s="153">
        <v>14128</v>
      </c>
      <c r="R635" s="264">
        <v>99.823043823242188</v>
      </c>
      <c r="S635" s="153">
        <v>103146</v>
      </c>
      <c r="T635" s="264">
        <v>99.888504028320313</v>
      </c>
      <c r="U635" s="264">
        <v>99.653091430664063</v>
      </c>
      <c r="V635" s="264">
        <v>99.740898132324219</v>
      </c>
      <c r="W635" s="264">
        <v>99.47674560546875</v>
      </c>
      <c r="X635" s="264">
        <v>99.629692077636719</v>
      </c>
      <c r="Y635" s="153">
        <v>187856</v>
      </c>
      <c r="Z635" s="264">
        <v>99.89300537109375</v>
      </c>
      <c r="AA635" s="153">
        <v>39771</v>
      </c>
      <c r="AB635" s="264">
        <v>99.839080810546875</v>
      </c>
      <c r="AC635" s="153">
        <v>5514</v>
      </c>
      <c r="AD635" s="264">
        <v>0.47152701020240784</v>
      </c>
      <c r="AE635" s="153">
        <v>343</v>
      </c>
      <c r="AF635" s="264">
        <v>97.959182739257813</v>
      </c>
      <c r="AG635" s="153">
        <v>169486</v>
      </c>
      <c r="AH635" s="264">
        <v>0.14219462871551514</v>
      </c>
      <c r="AI635" s="153">
        <v>1650</v>
      </c>
      <c r="AJ635" s="264">
        <v>96.727272033691406</v>
      </c>
      <c r="AK635" s="264">
        <v>1.5042514801025391</v>
      </c>
      <c r="AL635" s="264">
        <v>6.6653415560722351E-2</v>
      </c>
      <c r="AM635" s="264">
        <v>0</v>
      </c>
      <c r="AN635" s="264">
        <v>0</v>
      </c>
      <c r="AO635" s="92">
        <v>0</v>
      </c>
      <c r="AP635" s="92">
        <v>0</v>
      </c>
      <c r="AQ635" s="92">
        <v>0</v>
      </c>
      <c r="AR635" s="92">
        <v>0</v>
      </c>
      <c r="AS635" s="92">
        <v>0</v>
      </c>
      <c r="AT635" s="92">
        <v>0</v>
      </c>
      <c r="AU635" s="92">
        <v>0</v>
      </c>
      <c r="AV635" s="92">
        <v>0</v>
      </c>
      <c r="AW635" s="93">
        <v>0</v>
      </c>
      <c r="AX635" s="93">
        <v>0</v>
      </c>
      <c r="AY635" s="93">
        <v>0</v>
      </c>
      <c r="AZ635" s="93">
        <v>0</v>
      </c>
      <c r="BA635" s="93">
        <v>0</v>
      </c>
      <c r="BB635" s="93">
        <v>0</v>
      </c>
      <c r="BC635" s="153">
        <v>41</v>
      </c>
      <c r="BD635" s="153">
        <v>258</v>
      </c>
    </row>
    <row r="636" spans="1:56" x14ac:dyDescent="0.25">
      <c r="A636" s="9">
        <v>41876</v>
      </c>
      <c r="B636" s="149" t="s">
        <v>80</v>
      </c>
      <c r="C636" s="149" t="s">
        <v>86</v>
      </c>
      <c r="D636" s="150" t="s">
        <v>119</v>
      </c>
      <c r="E636" s="153">
        <v>57</v>
      </c>
      <c r="F636" s="153">
        <v>179</v>
      </c>
      <c r="G636" s="264">
        <v>46.229007720947266</v>
      </c>
      <c r="H636" s="264">
        <v>2.4999998509883881E-2</v>
      </c>
      <c r="I636" s="264">
        <v>105079.921875</v>
      </c>
      <c r="J636" s="92">
        <v>0</v>
      </c>
      <c r="K636" s="153">
        <v>51266</v>
      </c>
      <c r="L636" s="264">
        <v>88.413375854492188</v>
      </c>
      <c r="M636" s="153">
        <v>104835</v>
      </c>
      <c r="N636" s="264">
        <v>0</v>
      </c>
      <c r="O636" s="153">
        <v>3619</v>
      </c>
      <c r="P636" s="264">
        <v>0</v>
      </c>
      <c r="Q636" s="153">
        <v>7290</v>
      </c>
      <c r="R636" s="264">
        <v>99.986282348632812</v>
      </c>
      <c r="S636" s="153">
        <v>63786</v>
      </c>
      <c r="T636" s="264">
        <v>99.97021484375</v>
      </c>
      <c r="U636" s="264">
        <v>99.723678588867188</v>
      </c>
      <c r="V636" s="264">
        <v>99.866455078125</v>
      </c>
      <c r="W636" s="264">
        <v>99.709999084472656</v>
      </c>
      <c r="X636" s="264">
        <v>99.836708068847656</v>
      </c>
      <c r="Y636" s="153">
        <v>96814</v>
      </c>
      <c r="Z636" s="264">
        <v>99.842994689941406</v>
      </c>
      <c r="AA636" s="153">
        <v>19066</v>
      </c>
      <c r="AB636" s="264">
        <v>99.868873596191406</v>
      </c>
      <c r="AC636" s="153">
        <v>3598</v>
      </c>
      <c r="AD636" s="264">
        <v>0.1111728772521019</v>
      </c>
      <c r="AE636" s="153">
        <v>254</v>
      </c>
      <c r="AF636" s="264">
        <v>98.818901062011719</v>
      </c>
      <c r="AG636" s="153">
        <v>104321</v>
      </c>
      <c r="AH636" s="264">
        <v>0.15241418778896332</v>
      </c>
      <c r="AI636" s="153">
        <v>786</v>
      </c>
      <c r="AJ636" s="264">
        <v>95.674301147460938</v>
      </c>
      <c r="AK636" s="264">
        <v>1.8333899974822998</v>
      </c>
      <c r="AL636" s="264">
        <v>6.9765381515026093E-2</v>
      </c>
      <c r="AM636" s="264">
        <v>0</v>
      </c>
      <c r="AN636" s="264">
        <v>0</v>
      </c>
      <c r="AO636" s="92">
        <v>0</v>
      </c>
      <c r="AP636" s="92">
        <v>0</v>
      </c>
      <c r="AQ636" s="92">
        <v>0</v>
      </c>
      <c r="AR636" s="92">
        <v>0</v>
      </c>
      <c r="AS636" s="92">
        <v>0</v>
      </c>
      <c r="AT636" s="92">
        <v>0</v>
      </c>
      <c r="AU636" s="92">
        <v>0</v>
      </c>
      <c r="AV636" s="92">
        <v>0</v>
      </c>
      <c r="AW636" s="93">
        <v>0</v>
      </c>
      <c r="AX636" s="93">
        <v>0</v>
      </c>
      <c r="AY636" s="93">
        <v>1</v>
      </c>
      <c r="AZ636" s="93">
        <v>0</v>
      </c>
      <c r="BA636" s="93">
        <v>0</v>
      </c>
      <c r="BB636" s="93">
        <v>0</v>
      </c>
      <c r="BC636" s="153">
        <v>15</v>
      </c>
      <c r="BD636" s="153">
        <v>173</v>
      </c>
    </row>
    <row r="637" spans="1:56" x14ac:dyDescent="0.25">
      <c r="A637" s="9">
        <v>41876</v>
      </c>
      <c r="B637" s="149" t="s">
        <v>81</v>
      </c>
      <c r="C637" s="149" t="s">
        <v>86</v>
      </c>
      <c r="D637" s="150" t="s">
        <v>119</v>
      </c>
      <c r="E637" s="153">
        <v>40</v>
      </c>
      <c r="F637" s="153">
        <v>134</v>
      </c>
      <c r="G637" s="264">
        <v>43.416797637939453</v>
      </c>
      <c r="H637" s="264">
        <v>0</v>
      </c>
      <c r="I637" s="264">
        <v>84105.5703125</v>
      </c>
      <c r="J637" s="92">
        <v>0</v>
      </c>
      <c r="K637" s="153">
        <v>111523</v>
      </c>
      <c r="L637" s="264">
        <v>89.408462524414063</v>
      </c>
      <c r="M637" s="153">
        <v>73768</v>
      </c>
      <c r="N637" s="264">
        <v>0</v>
      </c>
      <c r="O637" s="153">
        <v>3810</v>
      </c>
      <c r="P637" s="264">
        <v>0</v>
      </c>
      <c r="Q637" s="153">
        <v>8398</v>
      </c>
      <c r="R637" s="264">
        <v>99.904739379882813</v>
      </c>
      <c r="S637" s="153">
        <v>47681</v>
      </c>
      <c r="T637" s="264">
        <v>99.928695678710938</v>
      </c>
      <c r="U637" s="264">
        <v>99.658790588378906</v>
      </c>
      <c r="V637" s="264">
        <v>99.833259582519531</v>
      </c>
      <c r="W637" s="264">
        <v>99.563858032226563</v>
      </c>
      <c r="X637" s="264">
        <v>99.762077331542969</v>
      </c>
      <c r="Y637" s="153">
        <v>82968</v>
      </c>
      <c r="Z637" s="264">
        <v>99.893936157226563</v>
      </c>
      <c r="AA637" s="153">
        <v>16281</v>
      </c>
      <c r="AB637" s="264">
        <v>99.852592468261719</v>
      </c>
      <c r="AC637" s="153">
        <v>3818</v>
      </c>
      <c r="AD637" s="264">
        <v>0.34049239754676819</v>
      </c>
      <c r="AE637" s="153">
        <v>326</v>
      </c>
      <c r="AF637" s="264">
        <v>98.466255187988281</v>
      </c>
      <c r="AG637" s="153">
        <v>73556</v>
      </c>
      <c r="AH637" s="264">
        <v>0.16042199730873108</v>
      </c>
      <c r="AI637" s="153">
        <v>628</v>
      </c>
      <c r="AJ637" s="264">
        <v>96.1783447265625</v>
      </c>
      <c r="AK637" s="264">
        <v>1.3490613698959351</v>
      </c>
      <c r="AL637" s="264">
        <v>6.1447028070688248E-2</v>
      </c>
      <c r="AM637" s="264">
        <v>0</v>
      </c>
      <c r="AN637" s="264">
        <v>0</v>
      </c>
      <c r="AO637" s="92">
        <v>0</v>
      </c>
      <c r="AP637" s="92">
        <v>0</v>
      </c>
      <c r="AQ637" s="92">
        <v>0</v>
      </c>
      <c r="AR637" s="92">
        <v>0</v>
      </c>
      <c r="AS637" s="92">
        <v>0</v>
      </c>
      <c r="AT637" s="92">
        <v>0</v>
      </c>
      <c r="AU637" s="92">
        <v>0</v>
      </c>
      <c r="AV637" s="92">
        <v>0</v>
      </c>
      <c r="AW637" s="93">
        <v>0</v>
      </c>
      <c r="AX637" s="93">
        <v>0</v>
      </c>
      <c r="AY637" s="93">
        <v>0</v>
      </c>
      <c r="AZ637" s="93">
        <v>0</v>
      </c>
      <c r="BA637" s="93">
        <v>0</v>
      </c>
      <c r="BB637" s="93">
        <v>0</v>
      </c>
      <c r="BC637" s="153">
        <v>19</v>
      </c>
      <c r="BD637" s="153">
        <v>131</v>
      </c>
    </row>
    <row r="638" spans="1:56" x14ac:dyDescent="0.25">
      <c r="A638" s="9">
        <v>41876</v>
      </c>
      <c r="B638" s="149" t="s">
        <v>125</v>
      </c>
      <c r="C638" s="149" t="s">
        <v>86</v>
      </c>
      <c r="D638" s="150" t="s">
        <v>119</v>
      </c>
      <c r="E638" s="153">
        <v>16</v>
      </c>
      <c r="F638" s="153">
        <v>58</v>
      </c>
      <c r="G638" s="264">
        <v>38.133296966552734</v>
      </c>
      <c r="H638" s="264">
        <v>5.4200001060962677E-2</v>
      </c>
      <c r="I638" s="264">
        <v>35985.57421875</v>
      </c>
      <c r="J638" s="92">
        <v>0</v>
      </c>
      <c r="K638" s="153">
        <v>111523</v>
      </c>
      <c r="L638" s="264">
        <v>89.408462524414063</v>
      </c>
      <c r="M638" s="153">
        <v>48433</v>
      </c>
      <c r="N638" s="264">
        <v>1.238824799656868E-2</v>
      </c>
      <c r="O638" s="153">
        <v>3743</v>
      </c>
      <c r="P638" s="264">
        <v>8.0149613320827484E-2</v>
      </c>
      <c r="Q638" s="153">
        <v>6841</v>
      </c>
      <c r="R638" s="264">
        <v>98.742874145507812</v>
      </c>
      <c r="S638" s="153">
        <v>34146</v>
      </c>
      <c r="T638" s="264">
        <v>98.51226806640625</v>
      </c>
      <c r="U638" s="264">
        <v>99.51910400390625</v>
      </c>
      <c r="V638" s="264">
        <v>99.682037353515625</v>
      </c>
      <c r="W638" s="264">
        <v>98.268020629882813</v>
      </c>
      <c r="X638" s="264">
        <v>98.19903564453125</v>
      </c>
      <c r="Y638" s="153">
        <v>50007</v>
      </c>
      <c r="Z638" s="264">
        <v>99.894012451171875</v>
      </c>
      <c r="AA638" s="153">
        <v>10168</v>
      </c>
      <c r="AB638" s="264">
        <v>99.842643737792969</v>
      </c>
      <c r="AC638" s="153">
        <v>3746</v>
      </c>
      <c r="AD638" s="264">
        <v>0.24025627970695496</v>
      </c>
      <c r="AE638" s="153">
        <v>297</v>
      </c>
      <c r="AF638" s="264">
        <v>98.316497802734375</v>
      </c>
      <c r="AG638" s="153">
        <v>48498</v>
      </c>
      <c r="AH638" s="264">
        <v>0.13815002143383026</v>
      </c>
      <c r="AI638" s="153">
        <v>550</v>
      </c>
      <c r="AJ638" s="264">
        <v>91.272727966308594</v>
      </c>
      <c r="AK638" s="264">
        <v>1.5673913955688477</v>
      </c>
      <c r="AL638" s="264">
        <v>6.7486204206943512E-2</v>
      </c>
      <c r="AM638" s="264">
        <v>0</v>
      </c>
      <c r="AN638" s="264">
        <v>0</v>
      </c>
      <c r="AO638" s="92">
        <v>0</v>
      </c>
      <c r="AP638" s="92">
        <v>0</v>
      </c>
      <c r="AQ638" s="92">
        <v>0</v>
      </c>
      <c r="AR638" s="92">
        <v>0</v>
      </c>
      <c r="AS638" s="92">
        <v>0</v>
      </c>
      <c r="AT638" s="92">
        <v>0</v>
      </c>
      <c r="AU638" s="92">
        <v>0</v>
      </c>
      <c r="AV638" s="92">
        <v>0</v>
      </c>
      <c r="AW638" s="93">
        <v>0</v>
      </c>
      <c r="AX638" s="93">
        <v>0</v>
      </c>
      <c r="AY638" s="93">
        <v>0</v>
      </c>
      <c r="AZ638" s="93">
        <v>0</v>
      </c>
      <c r="BA638" s="93">
        <v>0</v>
      </c>
      <c r="BB638" s="93">
        <v>0</v>
      </c>
      <c r="BC638" s="153">
        <v>7</v>
      </c>
      <c r="BD638" s="153">
        <v>56</v>
      </c>
    </row>
    <row r="639" spans="1:56" x14ac:dyDescent="0.25">
      <c r="A639" s="9">
        <v>41876</v>
      </c>
      <c r="B639" s="151" t="s">
        <v>82</v>
      </c>
      <c r="C639" s="151" t="s">
        <v>86</v>
      </c>
      <c r="D639" s="152" t="s">
        <v>120</v>
      </c>
      <c r="E639" s="160">
        <v>51</v>
      </c>
      <c r="F639" s="160">
        <v>165</v>
      </c>
      <c r="G639" s="266">
        <v>45.304214477539063</v>
      </c>
      <c r="H639" s="266">
        <v>0</v>
      </c>
      <c r="I639" s="266">
        <v>91206.09375</v>
      </c>
      <c r="J639" s="157">
        <v>0</v>
      </c>
      <c r="K639" s="160">
        <v>59061</v>
      </c>
      <c r="L639" s="266">
        <v>87.975143432617188</v>
      </c>
      <c r="M639" s="160">
        <v>60888</v>
      </c>
      <c r="N639" s="266">
        <v>0</v>
      </c>
      <c r="O639" s="160">
        <v>4726</v>
      </c>
      <c r="P639" s="266">
        <v>2.1159542724490166E-2</v>
      </c>
      <c r="Q639" s="160">
        <v>9759</v>
      </c>
      <c r="R639" s="266">
        <v>99.938514709472656</v>
      </c>
      <c r="S639" s="160">
        <v>42703</v>
      </c>
      <c r="T639" s="266">
        <v>99.784561157226563</v>
      </c>
      <c r="U639" s="266">
        <v>99.851882934570313</v>
      </c>
      <c r="V639" s="266">
        <v>99.8916015625</v>
      </c>
      <c r="W639" s="266">
        <v>99.790489196777344</v>
      </c>
      <c r="X639" s="266">
        <v>99.676399230957031</v>
      </c>
      <c r="Y639" s="160">
        <v>50428</v>
      </c>
      <c r="Z639" s="266">
        <v>99.9107666015625</v>
      </c>
      <c r="AA639" s="160">
        <v>9878</v>
      </c>
      <c r="AB639" s="266">
        <v>99.726661682128906</v>
      </c>
      <c r="AC639" s="160">
        <v>4681</v>
      </c>
      <c r="AD639" s="266">
        <v>0.23499251902103424</v>
      </c>
      <c r="AE639" s="160">
        <v>429</v>
      </c>
      <c r="AF639" s="266">
        <v>98.368301391601563</v>
      </c>
      <c r="AG639" s="160">
        <v>61200</v>
      </c>
      <c r="AH639" s="266">
        <v>0.28267973661422729</v>
      </c>
      <c r="AI639" s="160">
        <v>501</v>
      </c>
      <c r="AJ639" s="266">
        <v>94.211578369140625</v>
      </c>
      <c r="AK639" s="266">
        <v>1.8647339344024658</v>
      </c>
      <c r="AL639" s="266">
        <v>7.0810280740261078E-2</v>
      </c>
      <c r="AM639" s="266">
        <v>0</v>
      </c>
      <c r="AN639" s="266">
        <v>0</v>
      </c>
      <c r="AO639" s="157">
        <v>0</v>
      </c>
      <c r="AP639" s="157">
        <v>0</v>
      </c>
      <c r="AQ639" s="157">
        <v>0</v>
      </c>
      <c r="AR639" s="157">
        <v>0</v>
      </c>
      <c r="AS639" s="157">
        <v>0</v>
      </c>
      <c r="AT639" s="157">
        <v>0</v>
      </c>
      <c r="AU639" s="157">
        <v>0</v>
      </c>
      <c r="AV639" s="157">
        <v>0</v>
      </c>
      <c r="AW639" s="159">
        <v>0</v>
      </c>
      <c r="AX639" s="159">
        <v>0</v>
      </c>
      <c r="AY639" s="159">
        <v>1</v>
      </c>
      <c r="AZ639" s="159">
        <v>1</v>
      </c>
      <c r="BA639" s="159">
        <v>0</v>
      </c>
      <c r="BB639" s="159">
        <v>0</v>
      </c>
      <c r="BC639" s="160">
        <v>16</v>
      </c>
      <c r="BD639" s="160">
        <v>160</v>
      </c>
    </row>
    <row r="640" spans="1:56" x14ac:dyDescent="0.25">
      <c r="A640" s="9">
        <v>41876</v>
      </c>
      <c r="B640" s="151" t="s">
        <v>83</v>
      </c>
      <c r="C640" s="151" t="s">
        <v>86</v>
      </c>
      <c r="D640" s="152" t="s">
        <v>120</v>
      </c>
      <c r="E640" s="160">
        <v>46</v>
      </c>
      <c r="F640" s="160">
        <v>140</v>
      </c>
      <c r="G640" s="266">
        <v>22.687801361083984</v>
      </c>
      <c r="H640" s="266">
        <v>6.6699996590614319E-2</v>
      </c>
      <c r="I640" s="266">
        <v>93674.8125</v>
      </c>
      <c r="J640" s="157">
        <v>0</v>
      </c>
      <c r="K640" s="160">
        <v>34149</v>
      </c>
      <c r="L640" s="266">
        <v>81.732994079589844</v>
      </c>
      <c r="M640" s="160">
        <v>153570</v>
      </c>
      <c r="N640" s="266">
        <v>0</v>
      </c>
      <c r="O640" s="160">
        <v>3938</v>
      </c>
      <c r="P640" s="266">
        <v>0</v>
      </c>
      <c r="Q640" s="160">
        <v>4265</v>
      </c>
      <c r="R640" s="266">
        <v>99.906211853027344</v>
      </c>
      <c r="S640" s="160">
        <v>26487</v>
      </c>
      <c r="T640" s="266">
        <v>99.894287109375</v>
      </c>
      <c r="U640" s="266">
        <v>99.888824462890625</v>
      </c>
      <c r="V640" s="266">
        <v>99.804771423339844</v>
      </c>
      <c r="W640" s="266">
        <v>99.795143127441406</v>
      </c>
      <c r="X640" s="266">
        <v>99.699264526367188</v>
      </c>
      <c r="Y640" s="160">
        <v>50796</v>
      </c>
      <c r="Z640" s="266">
        <v>99.942909240722656</v>
      </c>
      <c r="AA640" s="160">
        <v>14189</v>
      </c>
      <c r="AB640" s="266">
        <v>99.88018798828125</v>
      </c>
      <c r="AC640" s="160">
        <v>1773</v>
      </c>
      <c r="AD640" s="266">
        <v>0.22560632228851318</v>
      </c>
      <c r="AE640" s="160">
        <v>176</v>
      </c>
      <c r="AF640" s="266">
        <v>99.431816101074219</v>
      </c>
      <c r="AG640" s="160">
        <v>42602</v>
      </c>
      <c r="AH640" s="266">
        <v>0.29810807108879089</v>
      </c>
      <c r="AI640" s="160">
        <v>211</v>
      </c>
      <c r="AJ640" s="266">
        <v>90.521324157714844</v>
      </c>
      <c r="AK640" s="266">
        <v>1.7737241983413696</v>
      </c>
      <c r="AL640" s="266">
        <v>7.6337158679962158E-2</v>
      </c>
      <c r="AM640" s="266">
        <v>0</v>
      </c>
      <c r="AN640" s="266">
        <v>0</v>
      </c>
      <c r="AO640" s="157">
        <v>0</v>
      </c>
      <c r="AP640" s="157">
        <v>0</v>
      </c>
      <c r="AQ640" s="157">
        <v>0</v>
      </c>
      <c r="AR640" s="157">
        <v>0</v>
      </c>
      <c r="AS640" s="157">
        <v>0</v>
      </c>
      <c r="AT640" s="157">
        <v>0</v>
      </c>
      <c r="AU640" s="157">
        <v>0</v>
      </c>
      <c r="AV640" s="157">
        <v>0</v>
      </c>
      <c r="AW640" s="159">
        <v>0</v>
      </c>
      <c r="AX640" s="159">
        <v>0</v>
      </c>
      <c r="AY640" s="159">
        <v>0</v>
      </c>
      <c r="AZ640" s="159">
        <v>0</v>
      </c>
      <c r="BA640" s="159">
        <v>0</v>
      </c>
      <c r="BB640" s="159">
        <v>0</v>
      </c>
      <c r="BC640" s="160">
        <v>22</v>
      </c>
      <c r="BD640" s="160">
        <v>134</v>
      </c>
    </row>
    <row r="641" spans="1:56" x14ac:dyDescent="0.25">
      <c r="A641" s="9">
        <v>41876</v>
      </c>
      <c r="B641" s="117" t="s">
        <v>85</v>
      </c>
      <c r="C641" s="117" t="s">
        <v>86</v>
      </c>
      <c r="D641" s="121">
        <v>3</v>
      </c>
      <c r="E641" s="89">
        <v>132</v>
      </c>
      <c r="F641" s="89">
        <v>429</v>
      </c>
      <c r="G641" s="263">
        <v>47.276302337646484</v>
      </c>
      <c r="H641" s="263">
        <v>0</v>
      </c>
      <c r="I641" s="263">
        <v>289125.1875</v>
      </c>
      <c r="J641" s="88">
        <v>0</v>
      </c>
      <c r="K641" s="89">
        <v>49962</v>
      </c>
      <c r="L641" s="263">
        <v>110.84624481201172</v>
      </c>
      <c r="M641" s="124">
        <v>156232</v>
      </c>
      <c r="N641" s="248">
        <v>6.4007373293861747E-4</v>
      </c>
      <c r="O641" s="124">
        <v>3436</v>
      </c>
      <c r="P641" s="248">
        <v>0</v>
      </c>
      <c r="Q641" s="124">
        <v>13334</v>
      </c>
      <c r="R641" s="248">
        <v>99.865005493164063</v>
      </c>
      <c r="S641" s="124">
        <v>102485</v>
      </c>
      <c r="T641" s="248">
        <v>99.888763427734375</v>
      </c>
      <c r="U641" s="248">
        <v>99.912689208984375</v>
      </c>
      <c r="V641" s="248">
        <v>99.872627258300781</v>
      </c>
      <c r="W641" s="248">
        <v>99.777809143066406</v>
      </c>
      <c r="X641" s="248">
        <v>99.76153564453125</v>
      </c>
      <c r="Y641" s="124">
        <v>220540</v>
      </c>
      <c r="Z641" s="248">
        <v>99.888908386230469</v>
      </c>
      <c r="AA641" s="124">
        <v>41593</v>
      </c>
      <c r="AB641" s="248">
        <v>99.79083251953125</v>
      </c>
      <c r="AC641" s="124">
        <v>3439</v>
      </c>
      <c r="AD641" s="248">
        <v>0.49432975053787231</v>
      </c>
      <c r="AE641" s="124">
        <v>237</v>
      </c>
      <c r="AF641" s="248">
        <v>100</v>
      </c>
      <c r="AG641" s="124">
        <v>156824</v>
      </c>
      <c r="AH641" s="248">
        <v>0.24677345156669617</v>
      </c>
      <c r="AI641" s="124">
        <v>977</v>
      </c>
      <c r="AJ641" s="248">
        <v>93.346977233886719</v>
      </c>
      <c r="AK641" s="248">
        <v>1.3590829372406006</v>
      </c>
      <c r="AL641" s="248">
        <v>6.7592568695545197E-2</v>
      </c>
      <c r="AM641" s="269">
        <v>0</v>
      </c>
      <c r="AN641" s="269">
        <v>0</v>
      </c>
      <c r="AO641" s="119">
        <v>0</v>
      </c>
      <c r="AP641" s="119">
        <v>0</v>
      </c>
      <c r="AQ641" s="119">
        <v>0</v>
      </c>
      <c r="AR641" s="119">
        <v>0</v>
      </c>
      <c r="AS641" s="119">
        <v>0</v>
      </c>
      <c r="AT641" s="119">
        <v>0</v>
      </c>
      <c r="AU641" s="119">
        <v>0</v>
      </c>
      <c r="AV641" s="119">
        <v>0</v>
      </c>
      <c r="AW641" s="124">
        <v>0</v>
      </c>
      <c r="AX641" s="124">
        <v>0</v>
      </c>
      <c r="AY641" s="124">
        <v>0</v>
      </c>
      <c r="AZ641" s="124">
        <v>0</v>
      </c>
      <c r="BA641" s="124">
        <v>0</v>
      </c>
      <c r="BB641" s="124">
        <v>1</v>
      </c>
      <c r="BC641" s="124">
        <v>67</v>
      </c>
      <c r="BD641" s="124">
        <v>418</v>
      </c>
    </row>
    <row r="642" spans="1:56" x14ac:dyDescent="0.25">
      <c r="A642" s="9">
        <v>41876</v>
      </c>
      <c r="B642" s="118" t="s">
        <v>84</v>
      </c>
      <c r="C642" s="118" t="s">
        <v>87</v>
      </c>
      <c r="D642" s="122">
        <v>2</v>
      </c>
      <c r="E642" s="153">
        <v>194</v>
      </c>
      <c r="F642" s="153">
        <v>581</v>
      </c>
      <c r="G642" s="264">
        <v>79.060000000000073</v>
      </c>
      <c r="H642" s="264">
        <v>0</v>
      </c>
      <c r="I642" s="264">
        <v>557859.11157199997</v>
      </c>
      <c r="J642" s="91">
        <v>65535</v>
      </c>
      <c r="K642" s="153">
        <v>133579</v>
      </c>
      <c r="L642" s="264">
        <v>91.015800476074219</v>
      </c>
      <c r="M642" s="133">
        <v>385926</v>
      </c>
      <c r="N642" s="267">
        <v>0</v>
      </c>
      <c r="O642" s="133">
        <v>5199</v>
      </c>
      <c r="P642" s="267">
        <v>0</v>
      </c>
      <c r="Q642" s="133">
        <v>4349</v>
      </c>
      <c r="R642" s="267">
        <v>99.954012416647515</v>
      </c>
      <c r="S642" s="133">
        <v>295320</v>
      </c>
      <c r="T642" s="267">
        <v>99.976974129757551</v>
      </c>
      <c r="U642" s="267">
        <v>99.730717445662634</v>
      </c>
      <c r="V642" s="267">
        <v>99.908790804454739</v>
      </c>
      <c r="W642" s="267">
        <v>99.684853698849281</v>
      </c>
      <c r="X642" s="267">
        <v>99.885785935923309</v>
      </c>
      <c r="Y642" s="133">
        <v>1311111</v>
      </c>
      <c r="Z642" s="267">
        <v>99.881779650998268</v>
      </c>
      <c r="AA642" s="133">
        <v>427</v>
      </c>
      <c r="AB642" s="267">
        <v>92.27166276346604</v>
      </c>
      <c r="AC642" s="133">
        <v>4516</v>
      </c>
      <c r="AD642" s="267">
        <v>0.22143489813994688</v>
      </c>
      <c r="AE642" s="133">
        <v>652</v>
      </c>
      <c r="AF642" s="267">
        <v>99.539877300613497</v>
      </c>
      <c r="AG642" s="133">
        <v>383191</v>
      </c>
      <c r="AH642" s="267">
        <v>0.15162151511909205</v>
      </c>
      <c r="AI642" s="133">
        <v>1200</v>
      </c>
      <c r="AJ642" s="267">
        <v>96</v>
      </c>
      <c r="AK642" s="267">
        <v>3.3889070934859165</v>
      </c>
      <c r="AL642" s="267">
        <v>0.19195652173913044</v>
      </c>
      <c r="AM642" s="270">
        <v>0</v>
      </c>
      <c r="AN642" s="270">
        <v>0</v>
      </c>
      <c r="AO642" s="120">
        <v>0</v>
      </c>
      <c r="AP642" s="120">
        <v>0</v>
      </c>
      <c r="AQ642" s="120">
        <v>0</v>
      </c>
      <c r="AR642" s="120">
        <v>0</v>
      </c>
      <c r="AS642" s="120">
        <v>0</v>
      </c>
      <c r="AT642" s="120">
        <v>0</v>
      </c>
      <c r="AU642" s="120">
        <v>0</v>
      </c>
      <c r="AV642" s="120">
        <v>0</v>
      </c>
      <c r="AW642" s="133">
        <v>0</v>
      </c>
      <c r="AX642" s="133">
        <v>0</v>
      </c>
      <c r="AY642" s="133">
        <v>2</v>
      </c>
      <c r="AZ642" s="133">
        <v>1</v>
      </c>
      <c r="BA642" s="133">
        <v>0</v>
      </c>
      <c r="BB642" s="133">
        <v>0</v>
      </c>
      <c r="BC642" s="133">
        <v>1065</v>
      </c>
      <c r="BD642" s="133">
        <v>1618</v>
      </c>
    </row>
    <row r="643" spans="1:56" x14ac:dyDescent="0.25">
      <c r="A643" s="9">
        <v>41875</v>
      </c>
      <c r="B643" s="117" t="s">
        <v>17</v>
      </c>
      <c r="C643" s="117"/>
      <c r="D643" s="121">
        <v>4</v>
      </c>
      <c r="E643" s="89">
        <v>846</v>
      </c>
      <c r="F643" s="89">
        <v>2888</v>
      </c>
      <c r="G643" s="263">
        <v>744.51310104370123</v>
      </c>
      <c r="H643" s="263">
        <v>1.1599999929219484</v>
      </c>
      <c r="I643" s="263">
        <v>1886598.2558212494</v>
      </c>
      <c r="J643" s="88"/>
      <c r="K643" s="89">
        <v>1026613</v>
      </c>
      <c r="L643" s="263">
        <v>92.738840463580971</v>
      </c>
      <c r="M643" s="124">
        <v>1502849</v>
      </c>
      <c r="N643" s="248">
        <v>2.4619905897182962E-3</v>
      </c>
      <c r="O643" s="124">
        <v>68216</v>
      </c>
      <c r="P643" s="248">
        <v>3.3716428610552469E-2</v>
      </c>
      <c r="Q643" s="124">
        <v>134660</v>
      </c>
      <c r="R643" s="248">
        <v>99.243280241249678</v>
      </c>
      <c r="S643" s="124">
        <v>954312</v>
      </c>
      <c r="T643" s="248">
        <v>99.845857455461442</v>
      </c>
      <c r="U643" s="248">
        <v>99.79109173485385</v>
      </c>
      <c r="V643" s="248">
        <v>99.832502677041461</v>
      </c>
      <c r="W643" s="248">
        <v>99.03595282622355</v>
      </c>
      <c r="X643" s="248">
        <v>99.678618317138557</v>
      </c>
      <c r="Y643" s="124">
        <v>2515100</v>
      </c>
      <c r="Z643" s="248">
        <v>99.895670258362514</v>
      </c>
      <c r="AA643" s="124">
        <v>250530</v>
      </c>
      <c r="AB643" s="248">
        <v>99.82756512474073</v>
      </c>
      <c r="AC643" s="124">
        <v>65481</v>
      </c>
      <c r="AD643" s="248">
        <v>0.33444816051190546</v>
      </c>
      <c r="AE643" s="124">
        <v>4868</v>
      </c>
      <c r="AF643" s="248">
        <v>98.294988803032879</v>
      </c>
      <c r="AG643" s="124">
        <v>1387672</v>
      </c>
      <c r="AH643" s="248">
        <v>0.20120028321816322</v>
      </c>
      <c r="AI643" s="124">
        <v>14657</v>
      </c>
      <c r="AJ643" s="248">
        <v>94.685132507315885</v>
      </c>
      <c r="AK643" s="248">
        <v>1.8299233491281726</v>
      </c>
      <c r="AL643" s="248">
        <v>8.3717120752467983E-2</v>
      </c>
      <c r="AM643" s="269"/>
      <c r="AN643" s="269"/>
      <c r="AO643" s="119"/>
      <c r="AP643" s="119"/>
      <c r="AQ643" s="119"/>
      <c r="AR643" s="119"/>
      <c r="AS643" s="119"/>
      <c r="AT643" s="119"/>
      <c r="AU643" s="119"/>
      <c r="AV643" s="119"/>
      <c r="AW643" s="124">
        <v>0</v>
      </c>
      <c r="AX643" s="124">
        <v>0</v>
      </c>
      <c r="AY643" s="124">
        <v>8</v>
      </c>
      <c r="AZ643" s="124">
        <v>9</v>
      </c>
      <c r="BA643" s="124">
        <v>0</v>
      </c>
      <c r="BB643" s="124">
        <v>0</v>
      </c>
      <c r="BC643" s="124">
        <v>1419</v>
      </c>
      <c r="BD643" s="124">
        <v>3916</v>
      </c>
    </row>
    <row r="644" spans="1:56" x14ac:dyDescent="0.25">
      <c r="A644" s="9">
        <v>41875</v>
      </c>
      <c r="B644" s="118" t="s">
        <v>88</v>
      </c>
      <c r="C644" s="118"/>
      <c r="D644" s="122">
        <v>3</v>
      </c>
      <c r="E644" s="153">
        <v>652</v>
      </c>
      <c r="F644" s="153">
        <v>2307</v>
      </c>
      <c r="G644" s="264">
        <v>692.82310104370117</v>
      </c>
      <c r="H644" s="264">
        <v>1.1499999929219484</v>
      </c>
      <c r="I644" s="264">
        <v>1321227.87890625</v>
      </c>
      <c r="J644" s="91"/>
      <c r="K644" s="153">
        <v>925989</v>
      </c>
      <c r="L644" s="264">
        <v>93.214389374231502</v>
      </c>
      <c r="M644" s="133">
        <v>1190874</v>
      </c>
      <c r="N644" s="267">
        <v>3.1069618580702504E-3</v>
      </c>
      <c r="O644" s="133">
        <v>64713</v>
      </c>
      <c r="P644" s="267">
        <v>3.5541543339011439E-2</v>
      </c>
      <c r="Q644" s="133">
        <v>131508</v>
      </c>
      <c r="R644" s="267">
        <v>99.22666390855828</v>
      </c>
      <c r="S644" s="133">
        <v>711445</v>
      </c>
      <c r="T644" s="267">
        <v>99.798438277078787</v>
      </c>
      <c r="U644" s="267">
        <v>99.792145531574647</v>
      </c>
      <c r="V644" s="267">
        <v>99.81314296532554</v>
      </c>
      <c r="W644" s="267">
        <v>99.020416853754938</v>
      </c>
      <c r="X644" s="267">
        <v>99.611957874662821</v>
      </c>
      <c r="Y644" s="133">
        <v>1277061</v>
      </c>
      <c r="Z644" s="267">
        <v>99.906504283513129</v>
      </c>
      <c r="AA644" s="133">
        <v>250057</v>
      </c>
      <c r="AB644" s="267">
        <v>99.839236216947711</v>
      </c>
      <c r="AC644" s="133">
        <v>62397</v>
      </c>
      <c r="AD644" s="267">
        <v>0.33334935972050067</v>
      </c>
      <c r="AE644" s="133">
        <v>4428</v>
      </c>
      <c r="AF644" s="267">
        <v>98.193316507037949</v>
      </c>
      <c r="AG644" s="133">
        <v>1077715</v>
      </c>
      <c r="AH644" s="267">
        <v>0.21731162637052928</v>
      </c>
      <c r="AI644" s="133">
        <v>13536</v>
      </c>
      <c r="AJ644" s="267">
        <v>94.437055788987067</v>
      </c>
      <c r="AK644" s="267">
        <v>1.6946372290452321</v>
      </c>
      <c r="AL644" s="267">
        <v>6.8136729300022125E-2</v>
      </c>
      <c r="AM644" s="270"/>
      <c r="AN644" s="270"/>
      <c r="AO644" s="120"/>
      <c r="AP644" s="120"/>
      <c r="AQ644" s="120"/>
      <c r="AR644" s="120"/>
      <c r="AS644" s="120"/>
      <c r="AT644" s="120"/>
      <c r="AU644" s="120"/>
      <c r="AV644" s="120"/>
      <c r="AW644" s="133">
        <v>0</v>
      </c>
      <c r="AX644" s="133">
        <v>0</v>
      </c>
      <c r="AY644" s="133">
        <v>5</v>
      </c>
      <c r="AZ644" s="133">
        <v>8</v>
      </c>
      <c r="BA644" s="133">
        <v>0</v>
      </c>
      <c r="BB644" s="133">
        <v>0</v>
      </c>
      <c r="BC644" s="133">
        <v>297</v>
      </c>
      <c r="BD644" s="133">
        <v>2243</v>
      </c>
    </row>
    <row r="645" spans="1:56" x14ac:dyDescent="0.25">
      <c r="A645" s="9">
        <v>41875</v>
      </c>
      <c r="B645" s="146" t="s">
        <v>89</v>
      </c>
      <c r="C645" s="146"/>
      <c r="D645" s="147">
        <v>1</v>
      </c>
      <c r="E645" s="136">
        <v>194</v>
      </c>
      <c r="F645" s="136">
        <v>581</v>
      </c>
      <c r="G645" s="265">
        <v>51.69000000000004</v>
      </c>
      <c r="H645" s="265">
        <v>0.01</v>
      </c>
      <c r="I645" s="265">
        <v>565370.37691499945</v>
      </c>
      <c r="J645" s="137"/>
      <c r="K645" s="136">
        <v>100624</v>
      </c>
      <c r="L645" s="265">
        <v>88.362617492675781</v>
      </c>
      <c r="M645" s="145">
        <v>311975</v>
      </c>
      <c r="N645" s="250">
        <v>0</v>
      </c>
      <c r="O645" s="145">
        <v>3503</v>
      </c>
      <c r="P645" s="250">
        <v>0</v>
      </c>
      <c r="Q645" s="145">
        <v>3152</v>
      </c>
      <c r="R645" s="250">
        <v>99.936548223350258</v>
      </c>
      <c r="S645" s="145">
        <v>242867</v>
      </c>
      <c r="T645" s="250">
        <v>99.984765324230963</v>
      </c>
      <c r="U645" s="250">
        <v>99.771624322009714</v>
      </c>
      <c r="V645" s="250">
        <v>99.906402756631138</v>
      </c>
      <c r="W645" s="250">
        <v>99.708317453785099</v>
      </c>
      <c r="X645" s="250">
        <v>99.891182340098652</v>
      </c>
      <c r="Y645" s="145">
        <v>1238039</v>
      </c>
      <c r="Z645" s="250">
        <v>99.884494753396297</v>
      </c>
      <c r="AA645" s="145">
        <v>473</v>
      </c>
      <c r="AB645" s="250">
        <v>93.657505285412256</v>
      </c>
      <c r="AC645" s="145">
        <v>3084</v>
      </c>
      <c r="AD645" s="250">
        <v>0.35667963683527887</v>
      </c>
      <c r="AE645" s="145">
        <v>440</v>
      </c>
      <c r="AF645" s="250">
        <v>99.318181818181813</v>
      </c>
      <c r="AG645" s="145">
        <v>309957</v>
      </c>
      <c r="AH645" s="250">
        <v>0.14518142839168013</v>
      </c>
      <c r="AI645" s="145">
        <v>1121</v>
      </c>
      <c r="AJ645" s="250">
        <v>97.680642283675283</v>
      </c>
      <c r="AK645" s="250">
        <v>3.4533567901234572</v>
      </c>
      <c r="AL645" s="250">
        <v>0.27068181818181825</v>
      </c>
      <c r="AM645" s="271"/>
      <c r="AN645" s="271"/>
      <c r="AO645" s="148"/>
      <c r="AP645" s="148"/>
      <c r="AQ645" s="148"/>
      <c r="AR645" s="148"/>
      <c r="AS645" s="148"/>
      <c r="AT645" s="148"/>
      <c r="AU645" s="148"/>
      <c r="AV645" s="148"/>
      <c r="AW645" s="145">
        <v>0</v>
      </c>
      <c r="AX645" s="145">
        <v>0</v>
      </c>
      <c r="AY645" s="145">
        <v>3</v>
      </c>
      <c r="AZ645" s="145">
        <v>1</v>
      </c>
      <c r="BA645" s="145">
        <v>0</v>
      </c>
      <c r="BB645" s="145">
        <v>0</v>
      </c>
      <c r="BC645" s="145">
        <v>1122</v>
      </c>
      <c r="BD645" s="145">
        <v>1673</v>
      </c>
    </row>
    <row r="646" spans="1:56" x14ac:dyDescent="0.25">
      <c r="A646" s="9">
        <v>41875</v>
      </c>
      <c r="B646" s="149" t="s">
        <v>75</v>
      </c>
      <c r="C646" s="149" t="s">
        <v>86</v>
      </c>
      <c r="D646" s="150" t="s">
        <v>118</v>
      </c>
      <c r="E646" s="153">
        <v>39</v>
      </c>
      <c r="F646" s="153">
        <v>181</v>
      </c>
      <c r="G646" s="264">
        <v>157.42927551269531</v>
      </c>
      <c r="H646" s="264">
        <v>0.28749999403953552</v>
      </c>
      <c r="I646" s="264">
        <v>108315.5703125</v>
      </c>
      <c r="J646" s="92">
        <v>0</v>
      </c>
      <c r="K646" s="153">
        <v>161757</v>
      </c>
      <c r="L646" s="264">
        <v>97.017745971679688</v>
      </c>
      <c r="M646" s="153">
        <v>134684</v>
      </c>
      <c r="N646" s="264">
        <v>2.672923356294632E-2</v>
      </c>
      <c r="O646" s="153">
        <v>17295</v>
      </c>
      <c r="P646" s="264">
        <v>0.12720438838005066</v>
      </c>
      <c r="Q646" s="153">
        <v>31668</v>
      </c>
      <c r="R646" s="264">
        <v>97.116966247558594</v>
      </c>
      <c r="S646" s="153">
        <v>98519</v>
      </c>
      <c r="T646" s="264">
        <v>99.023536682128906</v>
      </c>
      <c r="U646" s="264">
        <v>99.734024047851562</v>
      </c>
      <c r="V646" s="264">
        <v>99.425323486328125</v>
      </c>
      <c r="W646" s="264">
        <v>96.858657836914063</v>
      </c>
      <c r="X646" s="264">
        <v>98.454475402832031</v>
      </c>
      <c r="Y646" s="153">
        <v>176081</v>
      </c>
      <c r="Z646" s="264">
        <v>99.928443908691406</v>
      </c>
      <c r="AA646" s="153">
        <v>32444</v>
      </c>
      <c r="AB646" s="264">
        <v>99.827392578125</v>
      </c>
      <c r="AC646" s="153">
        <v>17340</v>
      </c>
      <c r="AD646" s="264">
        <v>0.46136102080345154</v>
      </c>
      <c r="AE646" s="153">
        <v>1645</v>
      </c>
      <c r="AF646" s="264">
        <v>98.237083435058594</v>
      </c>
      <c r="AG646" s="153">
        <v>134813</v>
      </c>
      <c r="AH646" s="264">
        <v>0.52665543556213379</v>
      </c>
      <c r="AI646" s="153">
        <v>5037</v>
      </c>
      <c r="AJ646" s="264">
        <v>95.036727905273437</v>
      </c>
      <c r="AK646" s="264">
        <v>1.8851485252380371</v>
      </c>
      <c r="AL646" s="264">
        <v>5.8276798576116562E-2</v>
      </c>
      <c r="AM646" s="264">
        <v>0</v>
      </c>
      <c r="AN646" s="264">
        <v>0</v>
      </c>
      <c r="AO646" s="92">
        <v>0</v>
      </c>
      <c r="AP646" s="92">
        <v>0</v>
      </c>
      <c r="AQ646" s="92">
        <v>0</v>
      </c>
      <c r="AR646" s="92">
        <v>0</v>
      </c>
      <c r="AS646" s="92">
        <v>0</v>
      </c>
      <c r="AT646" s="92">
        <v>0</v>
      </c>
      <c r="AU646" s="92">
        <v>0</v>
      </c>
      <c r="AV646" s="92">
        <v>0</v>
      </c>
      <c r="AW646" s="93">
        <v>0</v>
      </c>
      <c r="AX646" s="93">
        <v>0</v>
      </c>
      <c r="AY646" s="93">
        <v>3</v>
      </c>
      <c r="AZ646" s="93">
        <v>7</v>
      </c>
      <c r="BA646" s="93">
        <v>0</v>
      </c>
      <c r="BB646" s="93">
        <v>0</v>
      </c>
      <c r="BC646" s="153">
        <v>17</v>
      </c>
      <c r="BD646" s="153">
        <v>179</v>
      </c>
    </row>
    <row r="647" spans="1:56" x14ac:dyDescent="0.25">
      <c r="A647" s="9">
        <v>41875</v>
      </c>
      <c r="B647" s="149" t="s">
        <v>76</v>
      </c>
      <c r="C647" s="149" t="s">
        <v>86</v>
      </c>
      <c r="D647" s="150" t="s">
        <v>119</v>
      </c>
      <c r="E647" s="153">
        <v>52</v>
      </c>
      <c r="F647" s="153">
        <v>168</v>
      </c>
      <c r="G647" s="264">
        <v>57.158493041992187</v>
      </c>
      <c r="H647" s="264">
        <v>0.12079999595880508</v>
      </c>
      <c r="I647" s="264">
        <v>89419.75</v>
      </c>
      <c r="J647" s="92">
        <v>0</v>
      </c>
      <c r="K647" s="153">
        <v>65904</v>
      </c>
      <c r="L647" s="264">
        <v>83.562454223632813</v>
      </c>
      <c r="M647" s="153">
        <v>90370</v>
      </c>
      <c r="N647" s="264">
        <v>0</v>
      </c>
      <c r="O647" s="153">
        <v>4441</v>
      </c>
      <c r="P647" s="264">
        <v>0</v>
      </c>
      <c r="Q647" s="153">
        <v>8461</v>
      </c>
      <c r="R647" s="264">
        <v>99.940902709960938</v>
      </c>
      <c r="S647" s="153">
        <v>61849</v>
      </c>
      <c r="T647" s="264">
        <v>99.959579467773438</v>
      </c>
      <c r="U647" s="264">
        <v>99.842376708984375</v>
      </c>
      <c r="V647" s="264">
        <v>99.851722717285156</v>
      </c>
      <c r="W647" s="264">
        <v>99.783370971679688</v>
      </c>
      <c r="X647" s="264">
        <v>99.811363220214844</v>
      </c>
      <c r="Y647" s="153">
        <v>89760</v>
      </c>
      <c r="Z647" s="264">
        <v>99.891937255859375</v>
      </c>
      <c r="AA647" s="153">
        <v>15461</v>
      </c>
      <c r="AB647" s="264">
        <v>99.941787719726563</v>
      </c>
      <c r="AC647" s="153">
        <v>4421</v>
      </c>
      <c r="AD647" s="264">
        <v>0.33928975462913513</v>
      </c>
      <c r="AE647" s="153">
        <v>105</v>
      </c>
      <c r="AF647" s="264">
        <v>98.095237731933594</v>
      </c>
      <c r="AG647" s="153">
        <v>91019</v>
      </c>
      <c r="AH647" s="264">
        <v>0.14282731711864471</v>
      </c>
      <c r="AI647" s="153">
        <v>883</v>
      </c>
      <c r="AJ647" s="264">
        <v>90.939979553222656</v>
      </c>
      <c r="AK647" s="264">
        <v>1.7720884084701538</v>
      </c>
      <c r="AL647" s="264">
        <v>6.6240444779396057E-2</v>
      </c>
      <c r="AM647" s="264">
        <v>0</v>
      </c>
      <c r="AN647" s="264">
        <v>0</v>
      </c>
      <c r="AO647" s="92">
        <v>0</v>
      </c>
      <c r="AP647" s="92">
        <v>0</v>
      </c>
      <c r="AQ647" s="92">
        <v>0</v>
      </c>
      <c r="AR647" s="92">
        <v>0</v>
      </c>
      <c r="AS647" s="92">
        <v>0</v>
      </c>
      <c r="AT647" s="92">
        <v>0</v>
      </c>
      <c r="AU647" s="92">
        <v>0</v>
      </c>
      <c r="AV647" s="92">
        <v>0</v>
      </c>
      <c r="AW647" s="93">
        <v>0</v>
      </c>
      <c r="AX647" s="93">
        <v>0</v>
      </c>
      <c r="AY647" s="93">
        <v>0</v>
      </c>
      <c r="AZ647" s="93">
        <v>0</v>
      </c>
      <c r="BA647" s="93">
        <v>0</v>
      </c>
      <c r="BB647" s="93">
        <v>0</v>
      </c>
      <c r="BC647" s="153">
        <v>16</v>
      </c>
      <c r="BD647" s="153">
        <v>166</v>
      </c>
    </row>
    <row r="648" spans="1:56" x14ac:dyDescent="0.25">
      <c r="A648" s="9">
        <v>41875</v>
      </c>
      <c r="B648" s="149" t="s">
        <v>77</v>
      </c>
      <c r="C648" s="149" t="s">
        <v>86</v>
      </c>
      <c r="D648" s="150" t="s">
        <v>118</v>
      </c>
      <c r="E648" s="153">
        <v>65</v>
      </c>
      <c r="F648" s="153">
        <v>350</v>
      </c>
      <c r="G648" s="264">
        <v>86.550430297851562</v>
      </c>
      <c r="H648" s="264">
        <v>0.17920000851154327</v>
      </c>
      <c r="I648" s="264">
        <v>124367.1015625</v>
      </c>
      <c r="J648" s="92">
        <v>0</v>
      </c>
      <c r="K648" s="153">
        <v>107719</v>
      </c>
      <c r="L648" s="264">
        <v>97.273460388183594</v>
      </c>
      <c r="M648" s="153">
        <v>124905</v>
      </c>
      <c r="N648" s="264">
        <v>0</v>
      </c>
      <c r="O648" s="153">
        <v>7264</v>
      </c>
      <c r="P648" s="264">
        <v>0</v>
      </c>
      <c r="Q648" s="153">
        <v>15414</v>
      </c>
      <c r="R648" s="264">
        <v>99.993515014648438</v>
      </c>
      <c r="S648" s="153">
        <v>79511</v>
      </c>
      <c r="T648" s="264">
        <v>99.977363586425781</v>
      </c>
      <c r="U648" s="264">
        <v>99.944931030273438</v>
      </c>
      <c r="V648" s="264">
        <v>99.93194580078125</v>
      </c>
      <c r="W648" s="264">
        <v>99.938446044921875</v>
      </c>
      <c r="X648" s="264">
        <v>99.909324645996094</v>
      </c>
      <c r="Y648" s="153">
        <v>133313</v>
      </c>
      <c r="Z648" s="264">
        <v>99.905487060546875</v>
      </c>
      <c r="AA648" s="153">
        <v>25722</v>
      </c>
      <c r="AB648" s="264">
        <v>99.856155395507813</v>
      </c>
      <c r="AC648" s="153">
        <v>7257</v>
      </c>
      <c r="AD648" s="264">
        <v>0.24803638458251953</v>
      </c>
      <c r="AE648" s="153">
        <v>338</v>
      </c>
      <c r="AF648" s="264">
        <v>98.224853515625</v>
      </c>
      <c r="AG648" s="153">
        <v>125182</v>
      </c>
      <c r="AH648" s="264">
        <v>9.9854610860347748E-2</v>
      </c>
      <c r="AI648" s="153">
        <v>796</v>
      </c>
      <c r="AJ648" s="264">
        <v>94.472358703613281</v>
      </c>
      <c r="AK648" s="264">
        <v>1.7675068378448486</v>
      </c>
      <c r="AL648" s="264">
        <v>6.8180859088897705E-2</v>
      </c>
      <c r="AM648" s="264">
        <v>0</v>
      </c>
      <c r="AN648" s="264">
        <v>0</v>
      </c>
      <c r="AO648" s="92">
        <v>0</v>
      </c>
      <c r="AP648" s="92">
        <v>0</v>
      </c>
      <c r="AQ648" s="92">
        <v>0</v>
      </c>
      <c r="AR648" s="92">
        <v>0</v>
      </c>
      <c r="AS648" s="92">
        <v>0</v>
      </c>
      <c r="AT648" s="92">
        <v>0</v>
      </c>
      <c r="AU648" s="92">
        <v>0</v>
      </c>
      <c r="AV648" s="92">
        <v>0</v>
      </c>
      <c r="AW648" s="93">
        <v>0</v>
      </c>
      <c r="AX648" s="93">
        <v>0</v>
      </c>
      <c r="AY648" s="93">
        <v>0</v>
      </c>
      <c r="AZ648" s="93">
        <v>0</v>
      </c>
      <c r="BA648" s="93">
        <v>0</v>
      </c>
      <c r="BB648" s="93">
        <v>0</v>
      </c>
      <c r="BC648" s="153">
        <v>53</v>
      </c>
      <c r="BD648" s="153">
        <v>339</v>
      </c>
    </row>
    <row r="649" spans="1:56" x14ac:dyDescent="0.25">
      <c r="A649" s="9">
        <v>41875</v>
      </c>
      <c r="B649" s="149" t="s">
        <v>124</v>
      </c>
      <c r="C649" s="149" t="s">
        <v>86</v>
      </c>
      <c r="D649" s="150" t="s">
        <v>118</v>
      </c>
      <c r="E649" s="153">
        <v>42</v>
      </c>
      <c r="F649" s="153">
        <v>136</v>
      </c>
      <c r="G649" s="264">
        <v>38.158298492431641</v>
      </c>
      <c r="H649" s="264">
        <v>0</v>
      </c>
      <c r="I649" s="264">
        <v>57042.33984375</v>
      </c>
      <c r="J649" s="92">
        <v>0</v>
      </c>
      <c r="K649" s="153">
        <v>107719</v>
      </c>
      <c r="L649" s="264">
        <v>97.273460388183594</v>
      </c>
      <c r="M649" s="153">
        <v>64158</v>
      </c>
      <c r="N649" s="264">
        <v>0</v>
      </c>
      <c r="O649" s="153">
        <v>2967</v>
      </c>
      <c r="P649" s="264">
        <v>0</v>
      </c>
      <c r="Q649" s="153">
        <v>6192</v>
      </c>
      <c r="R649" s="264">
        <v>99.935401916503906</v>
      </c>
      <c r="S649" s="153">
        <v>45619</v>
      </c>
      <c r="T649" s="264">
        <v>99.943008422851563</v>
      </c>
      <c r="U649" s="264">
        <v>99.865180969238281</v>
      </c>
      <c r="V649" s="264">
        <v>99.867515563964844</v>
      </c>
      <c r="W649" s="264">
        <v>99.800666809082031</v>
      </c>
      <c r="X649" s="264">
        <v>99.810600280761719</v>
      </c>
      <c r="Y649" s="153">
        <v>66308</v>
      </c>
      <c r="Z649" s="264">
        <v>99.908004760742187</v>
      </c>
      <c r="AA649" s="153">
        <v>11395</v>
      </c>
      <c r="AB649" s="264">
        <v>99.824485778808594</v>
      </c>
      <c r="AC649" s="153">
        <v>2993</v>
      </c>
      <c r="AD649" s="264">
        <v>0.46775808930397034</v>
      </c>
      <c r="AE649" s="153">
        <v>66</v>
      </c>
      <c r="AF649" s="264">
        <v>96.969696044921875</v>
      </c>
      <c r="AG649" s="153">
        <v>63899</v>
      </c>
      <c r="AH649" s="264">
        <v>0.16119188070297241</v>
      </c>
      <c r="AI649" s="153">
        <v>925</v>
      </c>
      <c r="AJ649" s="264">
        <v>92.324325561523438</v>
      </c>
      <c r="AK649" s="264">
        <v>1.7316701412200928</v>
      </c>
      <c r="AL649" s="264">
        <v>7.5041167438030243E-2</v>
      </c>
      <c r="AM649" s="264">
        <v>0</v>
      </c>
      <c r="AN649" s="264">
        <v>0</v>
      </c>
      <c r="AO649" s="92">
        <v>0</v>
      </c>
      <c r="AP649" s="92">
        <v>0</v>
      </c>
      <c r="AQ649" s="92">
        <v>0</v>
      </c>
      <c r="AR649" s="92">
        <v>0</v>
      </c>
      <c r="AS649" s="92">
        <v>0</v>
      </c>
      <c r="AT649" s="92">
        <v>0</v>
      </c>
      <c r="AU649" s="92">
        <v>0</v>
      </c>
      <c r="AV649" s="92">
        <v>0</v>
      </c>
      <c r="AW649" s="93">
        <v>0</v>
      </c>
      <c r="AX649" s="93">
        <v>0</v>
      </c>
      <c r="AY649" s="93">
        <v>0</v>
      </c>
      <c r="AZ649" s="93">
        <v>0</v>
      </c>
      <c r="BA649" s="93">
        <v>0</v>
      </c>
      <c r="BB649" s="93">
        <v>0</v>
      </c>
      <c r="BC649" s="153">
        <v>24</v>
      </c>
      <c r="BD649" s="153">
        <v>129</v>
      </c>
    </row>
    <row r="650" spans="1:56" x14ac:dyDescent="0.25">
      <c r="A650" s="9">
        <v>41875</v>
      </c>
      <c r="B650" s="149" t="s">
        <v>78</v>
      </c>
      <c r="C650" s="149" t="s">
        <v>86</v>
      </c>
      <c r="D650" s="150" t="s">
        <v>118</v>
      </c>
      <c r="E650" s="153">
        <v>33</v>
      </c>
      <c r="F650" s="153">
        <v>104</v>
      </c>
      <c r="G650" s="264">
        <v>63.742000579833984</v>
      </c>
      <c r="H650" s="264">
        <v>0</v>
      </c>
      <c r="I650" s="264">
        <v>59262.2578125</v>
      </c>
      <c r="J650" s="92">
        <v>0</v>
      </c>
      <c r="K650" s="153">
        <v>71364</v>
      </c>
      <c r="L650" s="264">
        <v>101.57782745361328</v>
      </c>
      <c r="M650" s="153">
        <v>69486</v>
      </c>
      <c r="N650" s="264">
        <v>0</v>
      </c>
      <c r="O650" s="153">
        <v>6194</v>
      </c>
      <c r="P650" s="264">
        <v>1.6144655644893646E-2</v>
      </c>
      <c r="Q650" s="153">
        <v>11329</v>
      </c>
      <c r="R650" s="264">
        <v>99.752845764160156</v>
      </c>
      <c r="S650" s="153">
        <v>43130</v>
      </c>
      <c r="T650" s="264">
        <v>99.879432678222656</v>
      </c>
      <c r="U650" s="264">
        <v>99.822410583496094</v>
      </c>
      <c r="V650" s="264">
        <v>99.867599487304688</v>
      </c>
      <c r="W650" s="264">
        <v>99.575698852539063</v>
      </c>
      <c r="X650" s="264">
        <v>99.7471923828125</v>
      </c>
      <c r="Y650" s="153">
        <v>68307</v>
      </c>
      <c r="Z650" s="264">
        <v>99.872634887695313</v>
      </c>
      <c r="AA650" s="153">
        <v>11088</v>
      </c>
      <c r="AB650" s="264">
        <v>99.828643798828125</v>
      </c>
      <c r="AC650" s="153">
        <v>6185</v>
      </c>
      <c r="AD650" s="264">
        <v>0.37186741828918457</v>
      </c>
      <c r="AE650" s="153">
        <v>442</v>
      </c>
      <c r="AF650" s="264">
        <v>98.190048217773438</v>
      </c>
      <c r="AG650" s="153">
        <v>69434</v>
      </c>
      <c r="AH650" s="264">
        <v>0.20739118754863739</v>
      </c>
      <c r="AI650" s="153">
        <v>589</v>
      </c>
      <c r="AJ650" s="264">
        <v>94.736839294433594</v>
      </c>
      <c r="AK650" s="264">
        <v>1.8818020820617676</v>
      </c>
      <c r="AL650" s="264">
        <v>6.3139423727989197E-2</v>
      </c>
      <c r="AM650" s="264">
        <v>0</v>
      </c>
      <c r="AN650" s="264">
        <v>0</v>
      </c>
      <c r="AO650" s="92">
        <v>0</v>
      </c>
      <c r="AP650" s="92">
        <v>0</v>
      </c>
      <c r="AQ650" s="92">
        <v>0</v>
      </c>
      <c r="AR650" s="92">
        <v>0</v>
      </c>
      <c r="AS650" s="92">
        <v>0</v>
      </c>
      <c r="AT650" s="92">
        <v>0</v>
      </c>
      <c r="AU650" s="92">
        <v>0</v>
      </c>
      <c r="AV650" s="92">
        <v>0</v>
      </c>
      <c r="AW650" s="93">
        <v>0</v>
      </c>
      <c r="AX650" s="93">
        <v>0</v>
      </c>
      <c r="AY650" s="93">
        <v>0</v>
      </c>
      <c r="AZ650" s="93">
        <v>0</v>
      </c>
      <c r="BA650" s="93">
        <v>0</v>
      </c>
      <c r="BB650" s="93">
        <v>0</v>
      </c>
      <c r="BC650" s="153">
        <v>12</v>
      </c>
      <c r="BD650" s="153">
        <v>102</v>
      </c>
    </row>
    <row r="651" spans="1:56" x14ac:dyDescent="0.25">
      <c r="A651" s="9">
        <v>41875</v>
      </c>
      <c r="B651" s="149" t="s">
        <v>79</v>
      </c>
      <c r="C651" s="149" t="s">
        <v>86</v>
      </c>
      <c r="D651" s="150" t="s">
        <v>119</v>
      </c>
      <c r="E651" s="153">
        <v>78</v>
      </c>
      <c r="F651" s="153">
        <v>264</v>
      </c>
      <c r="G651" s="264">
        <v>64.699302673339844</v>
      </c>
      <c r="H651" s="264">
        <v>0.15000000596046448</v>
      </c>
      <c r="I651" s="264">
        <v>151407.90625</v>
      </c>
      <c r="J651" s="92">
        <v>0</v>
      </c>
      <c r="K651" s="153">
        <v>64051</v>
      </c>
      <c r="L651" s="264">
        <v>89.740989685058594</v>
      </c>
      <c r="M651" s="153">
        <v>147256</v>
      </c>
      <c r="N651" s="264">
        <v>0</v>
      </c>
      <c r="O651" s="153">
        <v>4812</v>
      </c>
      <c r="P651" s="264">
        <v>0</v>
      </c>
      <c r="Q651" s="153">
        <v>11858</v>
      </c>
      <c r="R651" s="264">
        <v>99.881935119628906</v>
      </c>
      <c r="S651" s="153">
        <v>93725</v>
      </c>
      <c r="T651" s="264">
        <v>99.907173156738281</v>
      </c>
      <c r="U651" s="264">
        <v>99.750625610351563</v>
      </c>
      <c r="V651" s="264">
        <v>99.776580810546875</v>
      </c>
      <c r="W651" s="264">
        <v>99.632858276367188</v>
      </c>
      <c r="X651" s="264">
        <v>99.6839599609375</v>
      </c>
      <c r="Y651" s="153">
        <v>161644</v>
      </c>
      <c r="Z651" s="264">
        <v>99.900398254394531</v>
      </c>
      <c r="AA651" s="153">
        <v>32506</v>
      </c>
      <c r="AB651" s="264">
        <v>99.85540771484375</v>
      </c>
      <c r="AC651" s="153">
        <v>4811</v>
      </c>
      <c r="AD651" s="264">
        <v>0.33257117867469788</v>
      </c>
      <c r="AE651" s="153">
        <v>358</v>
      </c>
      <c r="AF651" s="264">
        <v>98.603355407714844</v>
      </c>
      <c r="AG651" s="153">
        <v>147158</v>
      </c>
      <c r="AH651" s="264">
        <v>0.12435613572597504</v>
      </c>
      <c r="AI651" s="153">
        <v>1207</v>
      </c>
      <c r="AJ651" s="264">
        <v>94.946144104003906</v>
      </c>
      <c r="AK651" s="264">
        <v>1.4661194086074829</v>
      </c>
      <c r="AL651" s="264">
        <v>7.750413566827774E-2</v>
      </c>
      <c r="AM651" s="264">
        <v>0</v>
      </c>
      <c r="AN651" s="264">
        <v>0</v>
      </c>
      <c r="AO651" s="92">
        <v>0</v>
      </c>
      <c r="AP651" s="92">
        <v>0</v>
      </c>
      <c r="AQ651" s="92">
        <v>0</v>
      </c>
      <c r="AR651" s="92">
        <v>0</v>
      </c>
      <c r="AS651" s="92">
        <v>0</v>
      </c>
      <c r="AT651" s="92">
        <v>0</v>
      </c>
      <c r="AU651" s="92">
        <v>0</v>
      </c>
      <c r="AV651" s="92">
        <v>0</v>
      </c>
      <c r="AW651" s="93">
        <v>0</v>
      </c>
      <c r="AX651" s="93">
        <v>0</v>
      </c>
      <c r="AY651" s="93">
        <v>0</v>
      </c>
      <c r="AZ651" s="93">
        <v>0</v>
      </c>
      <c r="BA651" s="93">
        <v>0</v>
      </c>
      <c r="BB651" s="93">
        <v>0</v>
      </c>
      <c r="BC651" s="153">
        <v>41</v>
      </c>
      <c r="BD651" s="153">
        <v>253</v>
      </c>
    </row>
    <row r="652" spans="1:56" x14ac:dyDescent="0.25">
      <c r="A652" s="9">
        <v>41875</v>
      </c>
      <c r="B652" s="149" t="s">
        <v>80</v>
      </c>
      <c r="C652" s="149" t="s">
        <v>86</v>
      </c>
      <c r="D652" s="150" t="s">
        <v>119</v>
      </c>
      <c r="E652" s="153">
        <v>57</v>
      </c>
      <c r="F652" s="153">
        <v>177</v>
      </c>
      <c r="G652" s="264">
        <v>44.269401550292969</v>
      </c>
      <c r="H652" s="264">
        <v>0</v>
      </c>
      <c r="I652" s="264">
        <v>108980.546875</v>
      </c>
      <c r="J652" s="92">
        <v>0</v>
      </c>
      <c r="K652" s="153">
        <v>43098</v>
      </c>
      <c r="L652" s="264">
        <v>86.340431213378906</v>
      </c>
      <c r="M652" s="153">
        <v>89215</v>
      </c>
      <c r="N652" s="264">
        <v>0</v>
      </c>
      <c r="O652" s="153">
        <v>3207</v>
      </c>
      <c r="P652" s="264">
        <v>0</v>
      </c>
      <c r="Q652" s="153">
        <v>6107</v>
      </c>
      <c r="R652" s="264">
        <v>99.852630615234375</v>
      </c>
      <c r="S652" s="153">
        <v>55619</v>
      </c>
      <c r="T652" s="264">
        <v>99.942466735839844</v>
      </c>
      <c r="U652" s="264">
        <v>99.937637329101563</v>
      </c>
      <c r="V652" s="264">
        <v>99.882308959960938</v>
      </c>
      <c r="W652" s="264">
        <v>99.790359497070313</v>
      </c>
      <c r="X652" s="264">
        <v>99.824844360351563</v>
      </c>
      <c r="Y652" s="153">
        <v>85789</v>
      </c>
      <c r="Z652" s="264">
        <v>99.868278503417969</v>
      </c>
      <c r="AA652" s="153">
        <v>17916</v>
      </c>
      <c r="AB652" s="264">
        <v>99.871620178222656</v>
      </c>
      <c r="AC652" s="153">
        <v>3213</v>
      </c>
      <c r="AD652" s="264">
        <v>0.15561780333518982</v>
      </c>
      <c r="AE652" s="153">
        <v>184</v>
      </c>
      <c r="AF652" s="264">
        <v>100</v>
      </c>
      <c r="AG652" s="153">
        <v>89326</v>
      </c>
      <c r="AH652" s="264">
        <v>0.15672928094863892</v>
      </c>
      <c r="AI652" s="153">
        <v>938</v>
      </c>
      <c r="AJ652" s="264">
        <v>96.801704406738281</v>
      </c>
      <c r="AK652" s="264">
        <v>1.7642630338668823</v>
      </c>
      <c r="AL652" s="264">
        <v>6.5939545631408691E-2</v>
      </c>
      <c r="AM652" s="264">
        <v>0</v>
      </c>
      <c r="AN652" s="264">
        <v>0</v>
      </c>
      <c r="AO652" s="92">
        <v>0</v>
      </c>
      <c r="AP652" s="92">
        <v>0</v>
      </c>
      <c r="AQ652" s="92">
        <v>0</v>
      </c>
      <c r="AR652" s="92">
        <v>0</v>
      </c>
      <c r="AS652" s="92">
        <v>0</v>
      </c>
      <c r="AT652" s="92">
        <v>0</v>
      </c>
      <c r="AU652" s="92">
        <v>0</v>
      </c>
      <c r="AV652" s="92">
        <v>0</v>
      </c>
      <c r="AW652" s="93">
        <v>0</v>
      </c>
      <c r="AX652" s="93">
        <v>0</v>
      </c>
      <c r="AY652" s="93">
        <v>1</v>
      </c>
      <c r="AZ652" s="93">
        <v>0</v>
      </c>
      <c r="BA652" s="93">
        <v>0</v>
      </c>
      <c r="BB652" s="93">
        <v>0</v>
      </c>
      <c r="BC652" s="153">
        <v>15</v>
      </c>
      <c r="BD652" s="153">
        <v>174</v>
      </c>
    </row>
    <row r="653" spans="1:56" x14ac:dyDescent="0.25">
      <c r="A653" s="9">
        <v>41875</v>
      </c>
      <c r="B653" s="149" t="s">
        <v>81</v>
      </c>
      <c r="C653" s="149" t="s">
        <v>86</v>
      </c>
      <c r="D653" s="150" t="s">
        <v>119</v>
      </c>
      <c r="E653" s="153">
        <v>40</v>
      </c>
      <c r="F653" s="153">
        <v>134</v>
      </c>
      <c r="G653" s="264">
        <v>35.616802215576172</v>
      </c>
      <c r="H653" s="264">
        <v>1.6599999740719795E-2</v>
      </c>
      <c r="I653" s="264">
        <v>91785.8359375</v>
      </c>
      <c r="J653" s="92">
        <v>0</v>
      </c>
      <c r="K653" s="153">
        <v>95430</v>
      </c>
      <c r="L653" s="264">
        <v>87.594047546386719</v>
      </c>
      <c r="M653" s="153">
        <v>66955</v>
      </c>
      <c r="N653" s="264">
        <v>1.4935404760763049E-3</v>
      </c>
      <c r="O653" s="153">
        <v>3202</v>
      </c>
      <c r="P653" s="264">
        <v>0</v>
      </c>
      <c r="Q653" s="153">
        <v>7410</v>
      </c>
      <c r="R653" s="264">
        <v>99.919029235839844</v>
      </c>
      <c r="S653" s="153">
        <v>42396</v>
      </c>
      <c r="T653" s="264">
        <v>99.950469970703125</v>
      </c>
      <c r="U653" s="264">
        <v>99.562774658203125</v>
      </c>
      <c r="V653" s="264">
        <v>99.884994506835938</v>
      </c>
      <c r="W653" s="264">
        <v>99.482154846191406</v>
      </c>
      <c r="X653" s="264">
        <v>99.835517883300781</v>
      </c>
      <c r="Y653" s="153">
        <v>90693</v>
      </c>
      <c r="Z653" s="264">
        <v>99.908485412597656</v>
      </c>
      <c r="AA653" s="153">
        <v>19320</v>
      </c>
      <c r="AB653" s="264">
        <v>99.901657104492188</v>
      </c>
      <c r="AC653" s="153">
        <v>3198</v>
      </c>
      <c r="AD653" s="264">
        <v>3.1269542872905731E-2</v>
      </c>
      <c r="AE653" s="153">
        <v>250</v>
      </c>
      <c r="AF653" s="264">
        <v>100</v>
      </c>
      <c r="AG653" s="153">
        <v>66166</v>
      </c>
      <c r="AH653" s="264">
        <v>0.14508962631225586</v>
      </c>
      <c r="AI653" s="153">
        <v>618</v>
      </c>
      <c r="AJ653" s="264">
        <v>96.601943969726563</v>
      </c>
      <c r="AK653" s="264">
        <v>1.3524818420410156</v>
      </c>
      <c r="AL653" s="264">
        <v>7.0263437926769257E-2</v>
      </c>
      <c r="AM653" s="264">
        <v>0</v>
      </c>
      <c r="AN653" s="264">
        <v>0</v>
      </c>
      <c r="AO653" s="92">
        <v>0</v>
      </c>
      <c r="AP653" s="92">
        <v>0</v>
      </c>
      <c r="AQ653" s="92">
        <v>0</v>
      </c>
      <c r="AR653" s="92">
        <v>0</v>
      </c>
      <c r="AS653" s="92">
        <v>0</v>
      </c>
      <c r="AT653" s="92">
        <v>0</v>
      </c>
      <c r="AU653" s="92">
        <v>0</v>
      </c>
      <c r="AV653" s="92">
        <v>0</v>
      </c>
      <c r="AW653" s="93">
        <v>0</v>
      </c>
      <c r="AX653" s="93">
        <v>0</v>
      </c>
      <c r="AY653" s="93">
        <v>0</v>
      </c>
      <c r="AZ653" s="93">
        <v>0</v>
      </c>
      <c r="BA653" s="93">
        <v>0</v>
      </c>
      <c r="BB653" s="93">
        <v>0</v>
      </c>
      <c r="BC653" s="153">
        <v>19</v>
      </c>
      <c r="BD653" s="153">
        <v>130</v>
      </c>
    </row>
    <row r="654" spans="1:56" x14ac:dyDescent="0.25">
      <c r="A654" s="9">
        <v>41875</v>
      </c>
      <c r="B654" s="149" t="s">
        <v>125</v>
      </c>
      <c r="C654" s="149" t="s">
        <v>86</v>
      </c>
      <c r="D654" s="150" t="s">
        <v>119</v>
      </c>
      <c r="E654" s="153">
        <v>16</v>
      </c>
      <c r="F654" s="153">
        <v>58</v>
      </c>
      <c r="G654" s="264">
        <v>35.191806793212891</v>
      </c>
      <c r="H654" s="264">
        <v>0.24169999361038208</v>
      </c>
      <c r="I654" s="264">
        <v>36553.484375</v>
      </c>
      <c r="J654" s="92">
        <v>0</v>
      </c>
      <c r="K654" s="153">
        <v>95430</v>
      </c>
      <c r="L654" s="264">
        <v>87.594047546386719</v>
      </c>
      <c r="M654" s="153">
        <v>45044</v>
      </c>
      <c r="N654" s="264">
        <v>0</v>
      </c>
      <c r="O654" s="153">
        <v>3637</v>
      </c>
      <c r="P654" s="264">
        <v>0</v>
      </c>
      <c r="Q654" s="153">
        <v>7001</v>
      </c>
      <c r="R654" s="264">
        <v>99.928581237792969</v>
      </c>
      <c r="S654" s="153">
        <v>31711</v>
      </c>
      <c r="T654" s="264">
        <v>99.930625915527344</v>
      </c>
      <c r="U654" s="264">
        <v>99.780036926269531</v>
      </c>
      <c r="V654" s="264">
        <v>99.689193725585938</v>
      </c>
      <c r="W654" s="264">
        <v>99.708778381347656</v>
      </c>
      <c r="X654" s="264">
        <v>99.620033264160156</v>
      </c>
      <c r="Y654" s="153">
        <v>49469</v>
      </c>
      <c r="Z654" s="264">
        <v>99.939353942871094</v>
      </c>
      <c r="AA654" s="153">
        <v>8548</v>
      </c>
      <c r="AB654" s="264">
        <v>99.918106079101563</v>
      </c>
      <c r="AC654" s="153">
        <v>3657</v>
      </c>
      <c r="AD654" s="264">
        <v>0.21875853836536407</v>
      </c>
      <c r="AE654" s="153">
        <v>262</v>
      </c>
      <c r="AF654" s="264">
        <v>98.473281860351563</v>
      </c>
      <c r="AG654" s="153">
        <v>44521</v>
      </c>
      <c r="AH654" s="264">
        <v>0.11455268412828445</v>
      </c>
      <c r="AI654" s="153">
        <v>537</v>
      </c>
      <c r="AJ654" s="264">
        <v>90.502792358398438</v>
      </c>
      <c r="AK654" s="264">
        <v>1.4902656078338623</v>
      </c>
      <c r="AL654" s="264">
        <v>5.7251721620559692E-2</v>
      </c>
      <c r="AM654" s="264">
        <v>0</v>
      </c>
      <c r="AN654" s="264">
        <v>0</v>
      </c>
      <c r="AO654" s="92">
        <v>0</v>
      </c>
      <c r="AP654" s="92">
        <v>0</v>
      </c>
      <c r="AQ654" s="92">
        <v>0</v>
      </c>
      <c r="AR654" s="92">
        <v>0</v>
      </c>
      <c r="AS654" s="92">
        <v>0</v>
      </c>
      <c r="AT654" s="92">
        <v>0</v>
      </c>
      <c r="AU654" s="92">
        <v>0</v>
      </c>
      <c r="AV654" s="92">
        <v>0</v>
      </c>
      <c r="AW654" s="93">
        <v>0</v>
      </c>
      <c r="AX654" s="93">
        <v>0</v>
      </c>
      <c r="AY654" s="93">
        <v>0</v>
      </c>
      <c r="AZ654" s="93">
        <v>0</v>
      </c>
      <c r="BA654" s="93">
        <v>0</v>
      </c>
      <c r="BB654" s="93">
        <v>0</v>
      </c>
      <c r="BC654" s="153">
        <v>5</v>
      </c>
      <c r="BD654" s="153">
        <v>57</v>
      </c>
    </row>
    <row r="655" spans="1:56" x14ac:dyDescent="0.25">
      <c r="A655" s="9">
        <v>41875</v>
      </c>
      <c r="B655" s="151" t="s">
        <v>82</v>
      </c>
      <c r="C655" s="151" t="s">
        <v>86</v>
      </c>
      <c r="D655" s="152" t="s">
        <v>120</v>
      </c>
      <c r="E655" s="160">
        <v>51</v>
      </c>
      <c r="F655" s="160">
        <v>165</v>
      </c>
      <c r="G655" s="266">
        <v>41.932991027832031</v>
      </c>
      <c r="H655" s="266">
        <v>3.7500001490116119E-2</v>
      </c>
      <c r="I655" s="266">
        <v>94167.53125</v>
      </c>
      <c r="J655" s="157">
        <v>0</v>
      </c>
      <c r="K655" s="160">
        <v>48069</v>
      </c>
      <c r="L655" s="266">
        <v>85.683082580566406</v>
      </c>
      <c r="M655" s="160">
        <v>56637</v>
      </c>
      <c r="N655" s="266">
        <v>0</v>
      </c>
      <c r="O655" s="160">
        <v>4551</v>
      </c>
      <c r="P655" s="266">
        <v>0</v>
      </c>
      <c r="Q655" s="160">
        <v>8729</v>
      </c>
      <c r="R655" s="266">
        <v>99.931266784667969</v>
      </c>
      <c r="S655" s="160">
        <v>39861</v>
      </c>
      <c r="T655" s="266">
        <v>99.844459533691406</v>
      </c>
      <c r="U655" s="266">
        <v>99.8681640625</v>
      </c>
      <c r="V655" s="266">
        <v>99.871109008789063</v>
      </c>
      <c r="W655" s="266">
        <v>99.799522399902344</v>
      </c>
      <c r="X655" s="266">
        <v>99.715766906738281</v>
      </c>
      <c r="Y655" s="160">
        <v>55872</v>
      </c>
      <c r="Z655" s="266">
        <v>99.912300109863281</v>
      </c>
      <c r="AA655" s="160">
        <v>12024</v>
      </c>
      <c r="AB655" s="266">
        <v>99.750495910644531</v>
      </c>
      <c r="AC655" s="160">
        <v>4580</v>
      </c>
      <c r="AD655" s="266">
        <v>0.19650654494762421</v>
      </c>
      <c r="AE655" s="160">
        <v>425</v>
      </c>
      <c r="AF655" s="266">
        <v>95.294120788574219</v>
      </c>
      <c r="AG655" s="160">
        <v>56892</v>
      </c>
      <c r="AH655" s="266">
        <v>0.3286929726600647</v>
      </c>
      <c r="AI655" s="160">
        <v>646</v>
      </c>
      <c r="AJ655" s="266">
        <v>95.510833740234375</v>
      </c>
      <c r="AK655" s="266">
        <v>1.9062755107879639</v>
      </c>
      <c r="AL655" s="266">
        <v>7.7713936567306519E-2</v>
      </c>
      <c r="AM655" s="266">
        <v>0</v>
      </c>
      <c r="AN655" s="266">
        <v>0</v>
      </c>
      <c r="AO655" s="157">
        <v>0</v>
      </c>
      <c r="AP655" s="157">
        <v>0</v>
      </c>
      <c r="AQ655" s="157">
        <v>0</v>
      </c>
      <c r="AR655" s="157">
        <v>0</v>
      </c>
      <c r="AS655" s="157">
        <v>0</v>
      </c>
      <c r="AT655" s="157">
        <v>0</v>
      </c>
      <c r="AU655" s="157">
        <v>0</v>
      </c>
      <c r="AV655" s="157">
        <v>0</v>
      </c>
      <c r="AW655" s="159">
        <v>0</v>
      </c>
      <c r="AX655" s="159">
        <v>0</v>
      </c>
      <c r="AY655" s="159">
        <v>1</v>
      </c>
      <c r="AZ655" s="159">
        <v>1</v>
      </c>
      <c r="BA655" s="159">
        <v>0</v>
      </c>
      <c r="BB655" s="159">
        <v>0</v>
      </c>
      <c r="BC655" s="160">
        <v>23</v>
      </c>
      <c r="BD655" s="160">
        <v>156</v>
      </c>
    </row>
    <row r="656" spans="1:56" x14ac:dyDescent="0.25">
      <c r="A656" s="9">
        <v>41875</v>
      </c>
      <c r="B656" s="151" t="s">
        <v>83</v>
      </c>
      <c r="C656" s="151" t="s">
        <v>86</v>
      </c>
      <c r="D656" s="152" t="s">
        <v>120</v>
      </c>
      <c r="E656" s="160">
        <v>46</v>
      </c>
      <c r="F656" s="160">
        <v>140</v>
      </c>
      <c r="G656" s="266">
        <v>19.950397491455078</v>
      </c>
      <c r="H656" s="266">
        <v>0.11669999361038208</v>
      </c>
      <c r="I656" s="266">
        <v>88603.4921875</v>
      </c>
      <c r="J656" s="157">
        <v>0</v>
      </c>
      <c r="K656" s="160">
        <v>26201</v>
      </c>
      <c r="L656" s="266">
        <v>76.214645385742187</v>
      </c>
      <c r="M656" s="160">
        <v>153570</v>
      </c>
      <c r="N656" s="266">
        <v>0</v>
      </c>
      <c r="O656" s="160">
        <v>3938</v>
      </c>
      <c r="P656" s="266">
        <v>0</v>
      </c>
      <c r="Q656" s="160">
        <v>3763</v>
      </c>
      <c r="R656" s="266">
        <v>99.86712646484375</v>
      </c>
      <c r="S656" s="160">
        <v>24202</v>
      </c>
      <c r="T656" s="266">
        <v>99.909095764160156</v>
      </c>
      <c r="U656" s="266">
        <v>99.733154296875</v>
      </c>
      <c r="V656" s="266">
        <v>99.862449645996094</v>
      </c>
      <c r="W656" s="266">
        <v>99.600631713867188</v>
      </c>
      <c r="X656" s="266">
        <v>99.77166748046875</v>
      </c>
      <c r="Y656" s="160">
        <v>47063</v>
      </c>
      <c r="Z656" s="266">
        <v>99.936256408691406</v>
      </c>
      <c r="AA656" s="160">
        <v>11527</v>
      </c>
      <c r="AB656" s="266">
        <v>99.783119201660156</v>
      </c>
      <c r="AC656" s="160">
        <v>1502</v>
      </c>
      <c r="AD656" s="266">
        <v>0.33288946747779846</v>
      </c>
      <c r="AE656" s="160">
        <v>122</v>
      </c>
      <c r="AF656" s="266">
        <v>100</v>
      </c>
      <c r="AG656" s="160">
        <v>40075</v>
      </c>
      <c r="AH656" s="266">
        <v>0.26200872659683228</v>
      </c>
      <c r="AI656" s="160">
        <v>326</v>
      </c>
      <c r="AJ656" s="266">
        <v>98.159507751464844</v>
      </c>
      <c r="AK656" s="266">
        <v>1.8319612741470337</v>
      </c>
      <c r="AL656" s="266">
        <v>7.5969308614730835E-2</v>
      </c>
      <c r="AM656" s="266">
        <v>0</v>
      </c>
      <c r="AN656" s="266">
        <v>0</v>
      </c>
      <c r="AO656" s="157">
        <v>0</v>
      </c>
      <c r="AP656" s="157">
        <v>0</v>
      </c>
      <c r="AQ656" s="157">
        <v>0</v>
      </c>
      <c r="AR656" s="157">
        <v>0</v>
      </c>
      <c r="AS656" s="157">
        <v>0</v>
      </c>
      <c r="AT656" s="157">
        <v>0</v>
      </c>
      <c r="AU656" s="157">
        <v>0</v>
      </c>
      <c r="AV656" s="157">
        <v>0</v>
      </c>
      <c r="AW656" s="159">
        <v>0</v>
      </c>
      <c r="AX656" s="159">
        <v>0</v>
      </c>
      <c r="AY656" s="159">
        <v>0</v>
      </c>
      <c r="AZ656" s="159">
        <v>0</v>
      </c>
      <c r="BA656" s="159">
        <v>0</v>
      </c>
      <c r="BB656" s="159">
        <v>0</v>
      </c>
      <c r="BC656" s="160">
        <v>15</v>
      </c>
      <c r="BD656" s="160">
        <v>135</v>
      </c>
    </row>
    <row r="657" spans="1:56" x14ac:dyDescent="0.25">
      <c r="A657" s="9">
        <v>41875</v>
      </c>
      <c r="B657" s="117" t="s">
        <v>85</v>
      </c>
      <c r="C657" s="117" t="s">
        <v>86</v>
      </c>
      <c r="D657" s="121">
        <v>3</v>
      </c>
      <c r="E657" s="89">
        <v>133</v>
      </c>
      <c r="F657" s="89">
        <v>430</v>
      </c>
      <c r="G657" s="263">
        <v>48.1239013671875</v>
      </c>
      <c r="H657" s="263">
        <v>0</v>
      </c>
      <c r="I657" s="263">
        <v>311322.0625</v>
      </c>
      <c r="J657" s="88">
        <v>0</v>
      </c>
      <c r="K657" s="89">
        <v>39247</v>
      </c>
      <c r="L657" s="263">
        <v>117.37966918945312</v>
      </c>
      <c r="M657" s="124">
        <v>148594</v>
      </c>
      <c r="N657" s="248">
        <v>0</v>
      </c>
      <c r="O657" s="124">
        <v>3205</v>
      </c>
      <c r="P657" s="248">
        <v>0</v>
      </c>
      <c r="Q657" s="124">
        <v>13576</v>
      </c>
      <c r="R657" s="248">
        <v>99.845314025878906</v>
      </c>
      <c r="S657" s="124">
        <v>95303</v>
      </c>
      <c r="T657" s="248">
        <v>99.889823913574219</v>
      </c>
      <c r="U657" s="248">
        <v>99.68798828125</v>
      </c>
      <c r="V657" s="248">
        <v>99.919242858886719</v>
      </c>
      <c r="W657" s="248">
        <v>99.533782958984375</v>
      </c>
      <c r="X657" s="248">
        <v>99.809158325195313</v>
      </c>
      <c r="Y657" s="124">
        <v>252762</v>
      </c>
      <c r="Z657" s="248">
        <v>99.908607482910156</v>
      </c>
      <c r="AA657" s="124">
        <v>52106</v>
      </c>
      <c r="AB657" s="248">
        <v>99.788894653320313</v>
      </c>
      <c r="AC657" s="124">
        <v>3240</v>
      </c>
      <c r="AD657" s="248">
        <v>0.43209877610206604</v>
      </c>
      <c r="AE657" s="124">
        <v>231</v>
      </c>
      <c r="AF657" s="248">
        <v>98.268394470214844</v>
      </c>
      <c r="AG657" s="124">
        <v>149230</v>
      </c>
      <c r="AH657" s="248">
        <v>0.24659921228885651</v>
      </c>
      <c r="AI657" s="124">
        <v>1034</v>
      </c>
      <c r="AJ657" s="248">
        <v>92.359764099121094</v>
      </c>
      <c r="AK657" s="248">
        <v>1.486064076423645</v>
      </c>
      <c r="AL657" s="248">
        <v>6.2119971960783005E-2</v>
      </c>
      <c r="AM657" s="269">
        <v>0</v>
      </c>
      <c r="AN657" s="269">
        <v>0</v>
      </c>
      <c r="AO657" s="119">
        <v>0</v>
      </c>
      <c r="AP657" s="119">
        <v>0</v>
      </c>
      <c r="AQ657" s="119">
        <v>0</v>
      </c>
      <c r="AR657" s="119">
        <v>0</v>
      </c>
      <c r="AS657" s="119">
        <v>0</v>
      </c>
      <c r="AT657" s="119">
        <v>0</v>
      </c>
      <c r="AU657" s="119">
        <v>0</v>
      </c>
      <c r="AV657" s="119">
        <v>0</v>
      </c>
      <c r="AW657" s="124">
        <v>0</v>
      </c>
      <c r="AX657" s="124">
        <v>0</v>
      </c>
      <c r="AY657" s="124">
        <v>0</v>
      </c>
      <c r="AZ657" s="124">
        <v>0</v>
      </c>
      <c r="BA657" s="124">
        <v>0</v>
      </c>
      <c r="BB657" s="124">
        <v>0</v>
      </c>
      <c r="BC657" s="124">
        <v>57</v>
      </c>
      <c r="BD657" s="124">
        <v>423</v>
      </c>
    </row>
    <row r="658" spans="1:56" x14ac:dyDescent="0.25">
      <c r="A658" s="9">
        <v>41875</v>
      </c>
      <c r="B658" s="118" t="s">
        <v>84</v>
      </c>
      <c r="C658" s="118" t="s">
        <v>87</v>
      </c>
      <c r="D658" s="122">
        <v>2</v>
      </c>
      <c r="E658" s="153">
        <v>194</v>
      </c>
      <c r="F658" s="153">
        <v>581</v>
      </c>
      <c r="G658" s="264">
        <v>51.69000000000004</v>
      </c>
      <c r="H658" s="264">
        <v>0.01</v>
      </c>
      <c r="I658" s="264">
        <v>565370.37691499945</v>
      </c>
      <c r="J658" s="91">
        <v>65535</v>
      </c>
      <c r="K658" s="153">
        <v>100624</v>
      </c>
      <c r="L658" s="264">
        <v>88.362617492675781</v>
      </c>
      <c r="M658" s="133">
        <v>311975</v>
      </c>
      <c r="N658" s="267">
        <v>0</v>
      </c>
      <c r="O658" s="133">
        <v>3503</v>
      </c>
      <c r="P658" s="267">
        <v>0</v>
      </c>
      <c r="Q658" s="133">
        <v>3152</v>
      </c>
      <c r="R658" s="267">
        <v>99.936548223350258</v>
      </c>
      <c r="S658" s="133">
        <v>242867</v>
      </c>
      <c r="T658" s="267">
        <v>99.984765324230963</v>
      </c>
      <c r="U658" s="267">
        <v>99.771624322009714</v>
      </c>
      <c r="V658" s="267">
        <v>99.906402756631138</v>
      </c>
      <c r="W658" s="267">
        <v>99.708317453785099</v>
      </c>
      <c r="X658" s="267">
        <v>99.891182340098652</v>
      </c>
      <c r="Y658" s="133">
        <v>1238039</v>
      </c>
      <c r="Z658" s="267">
        <v>99.884494753396297</v>
      </c>
      <c r="AA658" s="133">
        <v>473</v>
      </c>
      <c r="AB658" s="267">
        <v>93.657505285412256</v>
      </c>
      <c r="AC658" s="133">
        <v>3084</v>
      </c>
      <c r="AD658" s="267">
        <v>0.35667963683527887</v>
      </c>
      <c r="AE658" s="133">
        <v>440</v>
      </c>
      <c r="AF658" s="267">
        <v>99.318181818181813</v>
      </c>
      <c r="AG658" s="133">
        <v>309957</v>
      </c>
      <c r="AH658" s="267">
        <v>0.14518142839168013</v>
      </c>
      <c r="AI658" s="133">
        <v>1121</v>
      </c>
      <c r="AJ658" s="267">
        <v>97.680642283675283</v>
      </c>
      <c r="AK658" s="267">
        <v>3.4533567901234572</v>
      </c>
      <c r="AL658" s="267">
        <v>0.27068181818181825</v>
      </c>
      <c r="AM658" s="270">
        <v>0</v>
      </c>
      <c r="AN658" s="270">
        <v>0</v>
      </c>
      <c r="AO658" s="120">
        <v>0</v>
      </c>
      <c r="AP658" s="120">
        <v>0</v>
      </c>
      <c r="AQ658" s="120">
        <v>0</v>
      </c>
      <c r="AR658" s="120">
        <v>0</v>
      </c>
      <c r="AS658" s="120">
        <v>0</v>
      </c>
      <c r="AT658" s="120">
        <v>0</v>
      </c>
      <c r="AU658" s="120">
        <v>0</v>
      </c>
      <c r="AV658" s="120">
        <v>0</v>
      </c>
      <c r="AW658" s="133">
        <v>0</v>
      </c>
      <c r="AX658" s="133">
        <v>0</v>
      </c>
      <c r="AY658" s="133">
        <v>3</v>
      </c>
      <c r="AZ658" s="133">
        <v>1</v>
      </c>
      <c r="BA658" s="133">
        <v>0</v>
      </c>
      <c r="BB658" s="133">
        <v>0</v>
      </c>
      <c r="BC658" s="133">
        <v>1122</v>
      </c>
      <c r="BD658" s="133">
        <v>1673</v>
      </c>
    </row>
    <row r="659" spans="1:56" x14ac:dyDescent="0.25">
      <c r="A659" s="9">
        <v>41874</v>
      </c>
      <c r="B659" s="117" t="s">
        <v>17</v>
      </c>
      <c r="C659" s="117"/>
      <c r="D659" s="121">
        <v>4</v>
      </c>
      <c r="E659" s="89">
        <v>846</v>
      </c>
      <c r="F659" s="89">
        <v>2888</v>
      </c>
      <c r="G659" s="263">
        <v>797.96499290466318</v>
      </c>
      <c r="H659" s="263">
        <v>1.6575000054948033</v>
      </c>
      <c r="I659" s="263">
        <v>1881608.6914062505</v>
      </c>
      <c r="J659" s="88"/>
      <c r="K659" s="89">
        <v>1190837</v>
      </c>
      <c r="L659" s="263">
        <v>93.243070376273138</v>
      </c>
      <c r="M659" s="124">
        <v>1512651</v>
      </c>
      <c r="N659" s="248">
        <v>5.0904008411653675E-3</v>
      </c>
      <c r="O659" s="124">
        <v>76631</v>
      </c>
      <c r="P659" s="248">
        <v>9.1346845171179983E-3</v>
      </c>
      <c r="Q659" s="124">
        <v>141088</v>
      </c>
      <c r="R659" s="248">
        <v>99.486844234765044</v>
      </c>
      <c r="S659" s="124">
        <v>960913</v>
      </c>
      <c r="T659" s="248">
        <v>99.728071654315073</v>
      </c>
      <c r="U659" s="248">
        <v>99.801063567764388</v>
      </c>
      <c r="V659" s="248">
        <v>99.836125732404369</v>
      </c>
      <c r="W659" s="248">
        <v>99.288928656300598</v>
      </c>
      <c r="X659" s="248">
        <v>99.564643007304312</v>
      </c>
      <c r="Y659" s="124">
        <v>2462413</v>
      </c>
      <c r="Z659" s="248">
        <v>99.901275817019325</v>
      </c>
      <c r="AA659" s="124">
        <v>261628</v>
      </c>
      <c r="AB659" s="248">
        <v>99.816914001154103</v>
      </c>
      <c r="AC659" s="124">
        <v>74074</v>
      </c>
      <c r="AD659" s="248">
        <v>0.30105029656188798</v>
      </c>
      <c r="AE659" s="124">
        <v>5146</v>
      </c>
      <c r="AF659" s="248">
        <v>98.795180644314442</v>
      </c>
      <c r="AG659" s="124">
        <v>1400941</v>
      </c>
      <c r="AH659" s="248">
        <v>0.20529058547929455</v>
      </c>
      <c r="AI659" s="124">
        <v>14518</v>
      </c>
      <c r="AJ659" s="248">
        <v>95.770767510930838</v>
      </c>
      <c r="AK659" s="248">
        <v>1.8524502549123079</v>
      </c>
      <c r="AL659" s="248">
        <v>8.6615445911229313E-2</v>
      </c>
      <c r="AM659" s="269"/>
      <c r="AN659" s="269"/>
      <c r="AO659" s="119"/>
      <c r="AP659" s="119"/>
      <c r="AQ659" s="119"/>
      <c r="AR659" s="119"/>
      <c r="AS659" s="119"/>
      <c r="AT659" s="119"/>
      <c r="AU659" s="119"/>
      <c r="AV659" s="119"/>
      <c r="AW659" s="124">
        <v>0</v>
      </c>
      <c r="AX659" s="124">
        <v>0</v>
      </c>
      <c r="AY659" s="124">
        <v>7</v>
      </c>
      <c r="AZ659" s="124">
        <v>7</v>
      </c>
      <c r="BA659" s="124">
        <v>0</v>
      </c>
      <c r="BB659" s="124">
        <v>0</v>
      </c>
      <c r="BC659" s="124">
        <v>1423</v>
      </c>
      <c r="BD659" s="124">
        <v>3924</v>
      </c>
    </row>
    <row r="660" spans="1:56" x14ac:dyDescent="0.25">
      <c r="A660" s="9">
        <v>41874</v>
      </c>
      <c r="B660" s="118" t="s">
        <v>88</v>
      </c>
      <c r="C660" s="118"/>
      <c r="D660" s="122">
        <v>3</v>
      </c>
      <c r="E660" s="153">
        <v>652</v>
      </c>
      <c r="F660" s="153">
        <v>2307</v>
      </c>
      <c r="G660" s="264">
        <v>727.06499290466309</v>
      </c>
      <c r="H660" s="264">
        <v>1.5875000054948032</v>
      </c>
      <c r="I660" s="264">
        <v>1331116.91015625</v>
      </c>
      <c r="J660" s="91"/>
      <c r="K660" s="153">
        <v>1071566</v>
      </c>
      <c r="L660" s="264">
        <v>93.664224474921042</v>
      </c>
      <c r="M660" s="133">
        <v>1195899</v>
      </c>
      <c r="N660" s="267">
        <v>6.4386707596457843E-3</v>
      </c>
      <c r="O660" s="133">
        <v>71857</v>
      </c>
      <c r="P660" s="267">
        <v>9.7415701912307688E-3</v>
      </c>
      <c r="Q660" s="133">
        <v>137037</v>
      </c>
      <c r="R660" s="267">
        <v>99.47167465279108</v>
      </c>
      <c r="S660" s="133">
        <v>714764</v>
      </c>
      <c r="T660" s="267">
        <v>99.644358861894091</v>
      </c>
      <c r="U660" s="267">
        <v>99.803154908517641</v>
      </c>
      <c r="V660" s="267">
        <v>99.820733544594646</v>
      </c>
      <c r="W660" s="267">
        <v>99.275869543821756</v>
      </c>
      <c r="X660" s="267">
        <v>99.465729951750987</v>
      </c>
      <c r="Y660" s="133">
        <v>1335866</v>
      </c>
      <c r="Z660" s="267">
        <v>99.909422268711083</v>
      </c>
      <c r="AA660" s="133">
        <v>261238</v>
      </c>
      <c r="AB660" s="267">
        <v>99.834249137927657</v>
      </c>
      <c r="AC660" s="133">
        <v>69890</v>
      </c>
      <c r="AD660" s="267">
        <v>0.31048790481507071</v>
      </c>
      <c r="AE660" s="133">
        <v>4551</v>
      </c>
      <c r="AF660" s="267">
        <v>98.703581541560553</v>
      </c>
      <c r="AG660" s="133">
        <v>1087028</v>
      </c>
      <c r="AH660" s="267">
        <v>0.22096946731082215</v>
      </c>
      <c r="AI660" s="133">
        <v>13540</v>
      </c>
      <c r="AJ660" s="267">
        <v>95.709010540893189</v>
      </c>
      <c r="AK660" s="267">
        <v>1.7221735914548237</v>
      </c>
      <c r="AL660" s="267">
        <v>7.2595304499069854E-2</v>
      </c>
      <c r="AM660" s="270"/>
      <c r="AN660" s="270"/>
      <c r="AO660" s="120"/>
      <c r="AP660" s="120"/>
      <c r="AQ660" s="120"/>
      <c r="AR660" s="120"/>
      <c r="AS660" s="120"/>
      <c r="AT660" s="120"/>
      <c r="AU660" s="120"/>
      <c r="AV660" s="120"/>
      <c r="AW660" s="133">
        <v>0</v>
      </c>
      <c r="AX660" s="133">
        <v>0</v>
      </c>
      <c r="AY660" s="133">
        <v>4</v>
      </c>
      <c r="AZ660" s="133">
        <v>6</v>
      </c>
      <c r="BA660" s="133">
        <v>0</v>
      </c>
      <c r="BB660" s="133">
        <v>0</v>
      </c>
      <c r="BC660" s="133">
        <v>283</v>
      </c>
      <c r="BD660" s="133">
        <v>2228</v>
      </c>
    </row>
    <row r="661" spans="1:56" x14ac:dyDescent="0.25">
      <c r="A661" s="9">
        <v>41874</v>
      </c>
      <c r="B661" s="146" t="s">
        <v>89</v>
      </c>
      <c r="C661" s="146"/>
      <c r="D661" s="147">
        <v>1</v>
      </c>
      <c r="E661" s="136">
        <v>194</v>
      </c>
      <c r="F661" s="136">
        <v>581</v>
      </c>
      <c r="G661" s="265">
        <v>70.900000000000119</v>
      </c>
      <c r="H661" s="265">
        <v>7.0000000000000007E-2</v>
      </c>
      <c r="I661" s="265">
        <v>550491.78125000047</v>
      </c>
      <c r="J661" s="137"/>
      <c r="K661" s="136">
        <v>119271</v>
      </c>
      <c r="L661" s="265">
        <v>89.459297180175781</v>
      </c>
      <c r="M661" s="145">
        <v>316752</v>
      </c>
      <c r="N661" s="250">
        <v>0</v>
      </c>
      <c r="O661" s="145">
        <v>4774</v>
      </c>
      <c r="P661" s="250">
        <v>0</v>
      </c>
      <c r="Q661" s="145">
        <v>4051</v>
      </c>
      <c r="R661" s="250">
        <v>100</v>
      </c>
      <c r="S661" s="145">
        <v>246149</v>
      </c>
      <c r="T661" s="250">
        <v>99.971155682127488</v>
      </c>
      <c r="U661" s="250">
        <v>99.769585253456214</v>
      </c>
      <c r="V661" s="250">
        <v>99.894239026115073</v>
      </c>
      <c r="W661" s="250">
        <v>99.769585253456214</v>
      </c>
      <c r="X661" s="250">
        <v>99.865425214274055</v>
      </c>
      <c r="Y661" s="145">
        <v>1126547</v>
      </c>
      <c r="Z661" s="250">
        <v>99.891615707112095</v>
      </c>
      <c r="AA661" s="145">
        <v>390</v>
      </c>
      <c r="AB661" s="250">
        <v>88.205128205128204</v>
      </c>
      <c r="AC661" s="145">
        <v>4184</v>
      </c>
      <c r="AD661" s="250">
        <v>0.14340344168260039</v>
      </c>
      <c r="AE661" s="145">
        <v>595</v>
      </c>
      <c r="AF661" s="250">
        <v>99.495798319327733</v>
      </c>
      <c r="AG661" s="145">
        <v>313913</v>
      </c>
      <c r="AH661" s="250">
        <v>0.15099725083064416</v>
      </c>
      <c r="AI661" s="145">
        <v>978</v>
      </c>
      <c r="AJ661" s="250">
        <v>96.625766871165638</v>
      </c>
      <c r="AK661" s="250">
        <v>3.4157702164021173</v>
      </c>
      <c r="AL661" s="250">
        <v>0.25485714285714278</v>
      </c>
      <c r="AM661" s="271"/>
      <c r="AN661" s="271"/>
      <c r="AO661" s="148"/>
      <c r="AP661" s="148"/>
      <c r="AQ661" s="148"/>
      <c r="AR661" s="148"/>
      <c r="AS661" s="148"/>
      <c r="AT661" s="148"/>
      <c r="AU661" s="148"/>
      <c r="AV661" s="148"/>
      <c r="AW661" s="145">
        <v>0</v>
      </c>
      <c r="AX661" s="145">
        <v>0</v>
      </c>
      <c r="AY661" s="145">
        <v>3</v>
      </c>
      <c r="AZ661" s="145">
        <v>1</v>
      </c>
      <c r="BA661" s="145">
        <v>0</v>
      </c>
      <c r="BB661" s="145">
        <v>0</v>
      </c>
      <c r="BC661" s="145">
        <v>1140</v>
      </c>
      <c r="BD661" s="145">
        <v>1696</v>
      </c>
    </row>
    <row r="662" spans="1:56" x14ac:dyDescent="0.25">
      <c r="A662" s="9">
        <v>41874</v>
      </c>
      <c r="B662" s="149" t="s">
        <v>75</v>
      </c>
      <c r="C662" s="149" t="s">
        <v>86</v>
      </c>
      <c r="D662" s="150" t="s">
        <v>118</v>
      </c>
      <c r="E662" s="153">
        <v>39</v>
      </c>
      <c r="F662" s="153">
        <v>181</v>
      </c>
      <c r="G662" s="264">
        <v>158.14559936523437</v>
      </c>
      <c r="H662" s="264">
        <v>0.10410000383853912</v>
      </c>
      <c r="I662" s="264">
        <v>103286.96875</v>
      </c>
      <c r="J662" s="92">
        <v>0</v>
      </c>
      <c r="K662" s="153">
        <v>174210</v>
      </c>
      <c r="L662" s="264">
        <v>96.945640563964844</v>
      </c>
      <c r="M662" s="153">
        <v>145242</v>
      </c>
      <c r="N662" s="264">
        <v>5.301496759057045E-2</v>
      </c>
      <c r="O662" s="153">
        <v>18119</v>
      </c>
      <c r="P662" s="264">
        <v>3.3114410936832428E-2</v>
      </c>
      <c r="Q662" s="153">
        <v>30264</v>
      </c>
      <c r="R662" s="264">
        <v>98.103355407714844</v>
      </c>
      <c r="S662" s="153">
        <v>101539</v>
      </c>
      <c r="T662" s="264">
        <v>97.995841979980469</v>
      </c>
      <c r="U662" s="264">
        <v>99.757164001464844</v>
      </c>
      <c r="V662" s="264">
        <v>99.64404296875</v>
      </c>
      <c r="W662" s="264">
        <v>97.865127563476562</v>
      </c>
      <c r="X662" s="264">
        <v>97.647018432617188</v>
      </c>
      <c r="Y662" s="153">
        <v>181506</v>
      </c>
      <c r="Z662" s="264">
        <v>99.928375244140625</v>
      </c>
      <c r="AA662" s="153">
        <v>33093</v>
      </c>
      <c r="AB662" s="264">
        <v>99.8277587890625</v>
      </c>
      <c r="AC662" s="153">
        <v>18104</v>
      </c>
      <c r="AD662" s="264">
        <v>0.38113123178482056</v>
      </c>
      <c r="AE662" s="153">
        <v>1628</v>
      </c>
      <c r="AF662" s="264">
        <v>98.464370727539063</v>
      </c>
      <c r="AG662" s="153">
        <v>145085</v>
      </c>
      <c r="AH662" s="264">
        <v>0.64513903856277466</v>
      </c>
      <c r="AI662" s="153">
        <v>4645</v>
      </c>
      <c r="AJ662" s="264">
        <v>96.383209228515625</v>
      </c>
      <c r="AK662" s="264">
        <v>1.8671281337738037</v>
      </c>
      <c r="AL662" s="264">
        <v>6.8858027458190918E-2</v>
      </c>
      <c r="AM662" s="264">
        <v>0</v>
      </c>
      <c r="AN662" s="264">
        <v>0</v>
      </c>
      <c r="AO662" s="92">
        <v>0</v>
      </c>
      <c r="AP662" s="92">
        <v>0</v>
      </c>
      <c r="AQ662" s="92">
        <v>0</v>
      </c>
      <c r="AR662" s="92">
        <v>0</v>
      </c>
      <c r="AS662" s="92">
        <v>0</v>
      </c>
      <c r="AT662" s="92">
        <v>0</v>
      </c>
      <c r="AU662" s="92">
        <v>0</v>
      </c>
      <c r="AV662" s="92">
        <v>0</v>
      </c>
      <c r="AW662" s="93">
        <v>0</v>
      </c>
      <c r="AX662" s="93">
        <v>0</v>
      </c>
      <c r="AY662" s="93">
        <v>3</v>
      </c>
      <c r="AZ662" s="93">
        <v>5</v>
      </c>
      <c r="BA662" s="93">
        <v>0</v>
      </c>
      <c r="BB662" s="93">
        <v>0</v>
      </c>
      <c r="BC662" s="153">
        <v>15</v>
      </c>
      <c r="BD662" s="153">
        <v>175</v>
      </c>
    </row>
    <row r="663" spans="1:56" x14ac:dyDescent="0.25">
      <c r="A663" s="9">
        <v>41874</v>
      </c>
      <c r="B663" s="149" t="s">
        <v>76</v>
      </c>
      <c r="C663" s="149" t="s">
        <v>86</v>
      </c>
      <c r="D663" s="150" t="s">
        <v>119</v>
      </c>
      <c r="E663" s="153">
        <v>52</v>
      </c>
      <c r="F663" s="153">
        <v>168</v>
      </c>
      <c r="G663" s="264">
        <v>57.541721343994141</v>
      </c>
      <c r="H663" s="264">
        <v>5.4099999368190765E-2</v>
      </c>
      <c r="I663" s="264">
        <v>90349.1640625</v>
      </c>
      <c r="J663" s="92">
        <v>0</v>
      </c>
      <c r="K663" s="153">
        <v>71292</v>
      </c>
      <c r="L663" s="264">
        <v>84.759857177734375</v>
      </c>
      <c r="M663" s="153">
        <v>88335</v>
      </c>
      <c r="N663" s="264">
        <v>0</v>
      </c>
      <c r="O663" s="153">
        <v>5083</v>
      </c>
      <c r="P663" s="264">
        <v>0</v>
      </c>
      <c r="Q663" s="153">
        <v>9800</v>
      </c>
      <c r="R663" s="264">
        <v>99.877548217773438</v>
      </c>
      <c r="S663" s="153">
        <v>58516</v>
      </c>
      <c r="T663" s="264">
        <v>99.940185546875</v>
      </c>
      <c r="U663" s="264">
        <v>99.803268432617188</v>
      </c>
      <c r="V663" s="264">
        <v>99.865287780761719</v>
      </c>
      <c r="W663" s="264">
        <v>99.681060791015625</v>
      </c>
      <c r="X663" s="264">
        <v>99.805557250976562</v>
      </c>
      <c r="Y663" s="153">
        <v>86636</v>
      </c>
      <c r="Z663" s="264">
        <v>99.906501770019531</v>
      </c>
      <c r="AA663" s="153">
        <v>15595</v>
      </c>
      <c r="AB663" s="264">
        <v>99.916641235351563</v>
      </c>
      <c r="AC663" s="153">
        <v>5177</v>
      </c>
      <c r="AD663" s="264">
        <v>0.30905929207801819</v>
      </c>
      <c r="AE663" s="153">
        <v>97</v>
      </c>
      <c r="AF663" s="264">
        <v>94.845359802246094</v>
      </c>
      <c r="AG663" s="153">
        <v>88300</v>
      </c>
      <c r="AH663" s="264">
        <v>9.9660247564315796E-2</v>
      </c>
      <c r="AI663" s="153">
        <v>769</v>
      </c>
      <c r="AJ663" s="264">
        <v>94.538360595703125</v>
      </c>
      <c r="AK663" s="264">
        <v>1.8923184871673584</v>
      </c>
      <c r="AL663" s="264">
        <v>6.4591079950332642E-2</v>
      </c>
      <c r="AM663" s="264">
        <v>0</v>
      </c>
      <c r="AN663" s="264">
        <v>0</v>
      </c>
      <c r="AO663" s="92">
        <v>0</v>
      </c>
      <c r="AP663" s="92">
        <v>0</v>
      </c>
      <c r="AQ663" s="92">
        <v>0</v>
      </c>
      <c r="AR663" s="92">
        <v>0</v>
      </c>
      <c r="AS663" s="92">
        <v>0</v>
      </c>
      <c r="AT663" s="92">
        <v>0</v>
      </c>
      <c r="AU663" s="92">
        <v>0</v>
      </c>
      <c r="AV663" s="92">
        <v>0</v>
      </c>
      <c r="AW663" s="93">
        <v>0</v>
      </c>
      <c r="AX663" s="93">
        <v>0</v>
      </c>
      <c r="AY663" s="93">
        <v>0</v>
      </c>
      <c r="AZ663" s="93">
        <v>0</v>
      </c>
      <c r="BA663" s="93">
        <v>0</v>
      </c>
      <c r="BB663" s="93">
        <v>0</v>
      </c>
      <c r="BC663" s="153">
        <v>8</v>
      </c>
      <c r="BD663" s="153">
        <v>164</v>
      </c>
    </row>
    <row r="664" spans="1:56" x14ac:dyDescent="0.25">
      <c r="A664" s="9">
        <v>41874</v>
      </c>
      <c r="B664" s="149" t="s">
        <v>77</v>
      </c>
      <c r="C664" s="149" t="s">
        <v>86</v>
      </c>
      <c r="D664" s="150" t="s">
        <v>118</v>
      </c>
      <c r="E664" s="153">
        <v>65</v>
      </c>
      <c r="F664" s="153">
        <v>350</v>
      </c>
      <c r="G664" s="264">
        <v>107.40828704833984</v>
      </c>
      <c r="H664" s="264">
        <v>0.22509999573230743</v>
      </c>
      <c r="I664" s="264">
        <v>149661.515625</v>
      </c>
      <c r="J664" s="92">
        <v>0</v>
      </c>
      <c r="K664" s="153">
        <v>135389</v>
      </c>
      <c r="L664" s="264">
        <v>97.077308654785156</v>
      </c>
      <c r="M664" s="153">
        <v>140169</v>
      </c>
      <c r="N664" s="264">
        <v>0</v>
      </c>
      <c r="O664" s="153">
        <v>9442</v>
      </c>
      <c r="P664" s="264">
        <v>0</v>
      </c>
      <c r="Q664" s="153">
        <v>19566</v>
      </c>
      <c r="R664" s="264">
        <v>99.938667297363281</v>
      </c>
      <c r="S664" s="153">
        <v>82673</v>
      </c>
      <c r="T664" s="264">
        <v>99.963714599609375</v>
      </c>
      <c r="U664" s="264">
        <v>99.947044372558594</v>
      </c>
      <c r="V664" s="264">
        <v>99.9129638671875</v>
      </c>
      <c r="W664" s="264">
        <v>99.8857421875</v>
      </c>
      <c r="X664" s="264">
        <v>99.876708984375</v>
      </c>
      <c r="Y664" s="153">
        <v>163029</v>
      </c>
      <c r="Z664" s="264">
        <v>99.899406433105469</v>
      </c>
      <c r="AA664" s="153">
        <v>28543</v>
      </c>
      <c r="AB664" s="264">
        <v>99.838836669921875</v>
      </c>
      <c r="AC664" s="153">
        <v>9452</v>
      </c>
      <c r="AD664" s="264">
        <v>0.23275497555732727</v>
      </c>
      <c r="AE664" s="153">
        <v>500</v>
      </c>
      <c r="AF664" s="264">
        <v>97.800003051757813</v>
      </c>
      <c r="AG664" s="153">
        <v>140306</v>
      </c>
      <c r="AH664" s="264">
        <v>0.11973828822374344</v>
      </c>
      <c r="AI664" s="153">
        <v>948</v>
      </c>
      <c r="AJ664" s="264">
        <v>95.886077880859375</v>
      </c>
      <c r="AK664" s="264">
        <v>1.8245800733566284</v>
      </c>
      <c r="AL664" s="264">
        <v>7.2502844035625458E-2</v>
      </c>
      <c r="AM664" s="264">
        <v>0</v>
      </c>
      <c r="AN664" s="264">
        <v>0</v>
      </c>
      <c r="AO664" s="92">
        <v>0</v>
      </c>
      <c r="AP664" s="92">
        <v>0</v>
      </c>
      <c r="AQ664" s="92">
        <v>0</v>
      </c>
      <c r="AR664" s="92">
        <v>0</v>
      </c>
      <c r="AS664" s="92">
        <v>0</v>
      </c>
      <c r="AT664" s="92">
        <v>0</v>
      </c>
      <c r="AU664" s="92">
        <v>0</v>
      </c>
      <c r="AV664" s="92">
        <v>0</v>
      </c>
      <c r="AW664" s="93">
        <v>0</v>
      </c>
      <c r="AX664" s="93">
        <v>0</v>
      </c>
      <c r="AY664" s="93">
        <v>0</v>
      </c>
      <c r="AZ664" s="93">
        <v>0</v>
      </c>
      <c r="BA664" s="93">
        <v>0</v>
      </c>
      <c r="BB664" s="93">
        <v>0</v>
      </c>
      <c r="BC664" s="153">
        <v>48</v>
      </c>
      <c r="BD664" s="153">
        <v>335</v>
      </c>
    </row>
    <row r="665" spans="1:56" x14ac:dyDescent="0.25">
      <c r="A665" s="9">
        <v>41874</v>
      </c>
      <c r="B665" s="149" t="s">
        <v>124</v>
      </c>
      <c r="C665" s="149" t="s">
        <v>86</v>
      </c>
      <c r="D665" s="150" t="s">
        <v>118</v>
      </c>
      <c r="E665" s="153">
        <v>42</v>
      </c>
      <c r="F665" s="153">
        <v>136</v>
      </c>
      <c r="G665" s="264">
        <v>37.520694732666016</v>
      </c>
      <c r="H665" s="264">
        <v>0</v>
      </c>
      <c r="I665" s="264">
        <v>58206.53125</v>
      </c>
      <c r="J665" s="92">
        <v>0</v>
      </c>
      <c r="K665" s="153">
        <v>135389</v>
      </c>
      <c r="L665" s="264">
        <v>97.077308654785156</v>
      </c>
      <c r="M665" s="153">
        <v>68792</v>
      </c>
      <c r="N665" s="264">
        <v>0</v>
      </c>
      <c r="O665" s="153">
        <v>3217</v>
      </c>
      <c r="P665" s="264">
        <v>0</v>
      </c>
      <c r="Q665" s="153">
        <v>6770</v>
      </c>
      <c r="R665" s="264">
        <v>99.911376953125</v>
      </c>
      <c r="S665" s="153">
        <v>47230</v>
      </c>
      <c r="T665" s="264">
        <v>99.961891174316406</v>
      </c>
      <c r="U665" s="264">
        <v>99.937828063964844</v>
      </c>
      <c r="V665" s="264">
        <v>99.792129516601563</v>
      </c>
      <c r="W665" s="264">
        <v>99.849258422851563</v>
      </c>
      <c r="X665" s="264">
        <v>99.754096984863281</v>
      </c>
      <c r="Y665" s="153">
        <v>82421</v>
      </c>
      <c r="Z665" s="264">
        <v>99.909004211425781</v>
      </c>
      <c r="AA665" s="153">
        <v>15789</v>
      </c>
      <c r="AB665" s="264">
        <v>99.847991943359375</v>
      </c>
      <c r="AC665" s="153">
        <v>3257</v>
      </c>
      <c r="AD665" s="264">
        <v>0.39914029836654663</v>
      </c>
      <c r="AE665" s="153">
        <v>92</v>
      </c>
      <c r="AF665" s="264">
        <v>100</v>
      </c>
      <c r="AG665" s="153">
        <v>68580</v>
      </c>
      <c r="AH665" s="264">
        <v>0.11373578011989594</v>
      </c>
      <c r="AI665" s="153">
        <v>945</v>
      </c>
      <c r="AJ665" s="264">
        <v>95.026458740234375</v>
      </c>
      <c r="AK665" s="264">
        <v>1.5964306592941284</v>
      </c>
      <c r="AL665" s="264">
        <v>6.945587694644928E-2</v>
      </c>
      <c r="AM665" s="264">
        <v>0</v>
      </c>
      <c r="AN665" s="264">
        <v>0</v>
      </c>
      <c r="AO665" s="92">
        <v>0</v>
      </c>
      <c r="AP665" s="92">
        <v>0</v>
      </c>
      <c r="AQ665" s="92">
        <v>0</v>
      </c>
      <c r="AR665" s="92">
        <v>0</v>
      </c>
      <c r="AS665" s="92">
        <v>0</v>
      </c>
      <c r="AT665" s="92">
        <v>0</v>
      </c>
      <c r="AU665" s="92">
        <v>0</v>
      </c>
      <c r="AV665" s="92">
        <v>0</v>
      </c>
      <c r="AW665" s="93">
        <v>0</v>
      </c>
      <c r="AX665" s="93">
        <v>0</v>
      </c>
      <c r="AY665" s="93">
        <v>0</v>
      </c>
      <c r="AZ665" s="93">
        <v>0</v>
      </c>
      <c r="BA665" s="93">
        <v>0</v>
      </c>
      <c r="BB665" s="93">
        <v>0</v>
      </c>
      <c r="BC665" s="153">
        <v>24</v>
      </c>
      <c r="BD665" s="153">
        <v>133</v>
      </c>
    </row>
    <row r="666" spans="1:56" x14ac:dyDescent="0.25">
      <c r="A666" s="9">
        <v>41874</v>
      </c>
      <c r="B666" s="149" t="s">
        <v>78</v>
      </c>
      <c r="C666" s="149" t="s">
        <v>86</v>
      </c>
      <c r="D666" s="150" t="s">
        <v>118</v>
      </c>
      <c r="E666" s="153">
        <v>33</v>
      </c>
      <c r="F666" s="153">
        <v>104</v>
      </c>
      <c r="G666" s="264">
        <v>67.266807556152344</v>
      </c>
      <c r="H666" s="264">
        <v>0</v>
      </c>
      <c r="I666" s="264">
        <v>60889.6171875</v>
      </c>
      <c r="J666" s="92">
        <v>0</v>
      </c>
      <c r="K666" s="153">
        <v>80220</v>
      </c>
      <c r="L666" s="264">
        <v>100.98728179931641</v>
      </c>
      <c r="M666" s="153">
        <v>61902</v>
      </c>
      <c r="N666" s="264">
        <v>0</v>
      </c>
      <c r="O666" s="153">
        <v>6923</v>
      </c>
      <c r="P666" s="264">
        <v>0</v>
      </c>
      <c r="Q666" s="153">
        <v>10945</v>
      </c>
      <c r="R666" s="264">
        <v>99.634536743164063</v>
      </c>
      <c r="S666" s="153">
        <v>40405</v>
      </c>
      <c r="T666" s="264">
        <v>99.92327880859375</v>
      </c>
      <c r="U666" s="264">
        <v>99.812217712402344</v>
      </c>
      <c r="V666" s="264">
        <v>99.883689880371094</v>
      </c>
      <c r="W666" s="264">
        <v>99.447441101074219</v>
      </c>
      <c r="X666" s="264">
        <v>99.807060241699219</v>
      </c>
      <c r="Y666" s="153">
        <v>69831</v>
      </c>
      <c r="Z666" s="264">
        <v>99.926963806152344</v>
      </c>
      <c r="AA666" s="153">
        <v>10701</v>
      </c>
      <c r="AB666" s="264">
        <v>99.672927856445313</v>
      </c>
      <c r="AC666" s="153">
        <v>6937</v>
      </c>
      <c r="AD666" s="264">
        <v>0.31713998317718506</v>
      </c>
      <c r="AE666" s="153">
        <v>420</v>
      </c>
      <c r="AF666" s="264">
        <v>99.523811340332031</v>
      </c>
      <c r="AG666" s="153">
        <v>61770</v>
      </c>
      <c r="AH666" s="264">
        <v>0.14084507524967194</v>
      </c>
      <c r="AI666" s="153">
        <v>575</v>
      </c>
      <c r="AJ666" s="264">
        <v>95.478263854980469</v>
      </c>
      <c r="AK666" s="264">
        <v>2.0275075435638428</v>
      </c>
      <c r="AL666" s="264">
        <v>6.8803839385509491E-2</v>
      </c>
      <c r="AM666" s="264">
        <v>0</v>
      </c>
      <c r="AN666" s="264">
        <v>0</v>
      </c>
      <c r="AO666" s="92">
        <v>0</v>
      </c>
      <c r="AP666" s="92">
        <v>0</v>
      </c>
      <c r="AQ666" s="92">
        <v>0</v>
      </c>
      <c r="AR666" s="92">
        <v>0</v>
      </c>
      <c r="AS666" s="92">
        <v>0</v>
      </c>
      <c r="AT666" s="92">
        <v>0</v>
      </c>
      <c r="AU666" s="92">
        <v>0</v>
      </c>
      <c r="AV666" s="92">
        <v>0</v>
      </c>
      <c r="AW666" s="93">
        <v>0</v>
      </c>
      <c r="AX666" s="93">
        <v>0</v>
      </c>
      <c r="AY666" s="93">
        <v>0</v>
      </c>
      <c r="AZ666" s="93">
        <v>0</v>
      </c>
      <c r="BA666" s="93">
        <v>0</v>
      </c>
      <c r="BB666" s="93">
        <v>0</v>
      </c>
      <c r="BC666" s="153">
        <v>4</v>
      </c>
      <c r="BD666" s="153">
        <v>101</v>
      </c>
    </row>
    <row r="667" spans="1:56" x14ac:dyDescent="0.25">
      <c r="A667" s="9">
        <v>41874</v>
      </c>
      <c r="B667" s="149" t="s">
        <v>79</v>
      </c>
      <c r="C667" s="149" t="s">
        <v>86</v>
      </c>
      <c r="D667" s="150" t="s">
        <v>119</v>
      </c>
      <c r="E667" s="153">
        <v>78</v>
      </c>
      <c r="F667" s="153">
        <v>264</v>
      </c>
      <c r="G667" s="264">
        <v>65.436576843261719</v>
      </c>
      <c r="H667" s="264">
        <v>0.45010000467300415</v>
      </c>
      <c r="I667" s="264">
        <v>164019.09375</v>
      </c>
      <c r="J667" s="92">
        <v>0</v>
      </c>
      <c r="K667" s="153">
        <v>78379</v>
      </c>
      <c r="L667" s="264">
        <v>91.433929443359375</v>
      </c>
      <c r="M667" s="153">
        <v>149412</v>
      </c>
      <c r="N667" s="264">
        <v>0</v>
      </c>
      <c r="O667" s="153">
        <v>5523</v>
      </c>
      <c r="P667" s="264">
        <v>0</v>
      </c>
      <c r="Q667" s="153">
        <v>12281</v>
      </c>
      <c r="R667" s="264">
        <v>99.861572265625</v>
      </c>
      <c r="S667" s="153">
        <v>100602</v>
      </c>
      <c r="T667" s="264">
        <v>99.922470092773437</v>
      </c>
      <c r="U667" s="264">
        <v>99.800834655761719</v>
      </c>
      <c r="V667" s="264">
        <v>99.76641845703125</v>
      </c>
      <c r="W667" s="264">
        <v>99.662681579589844</v>
      </c>
      <c r="X667" s="264">
        <v>99.689071655273438</v>
      </c>
      <c r="Y667" s="153">
        <v>184038</v>
      </c>
      <c r="Z667" s="264">
        <v>99.896217346191406</v>
      </c>
      <c r="AA667" s="153">
        <v>39838</v>
      </c>
      <c r="AB667" s="264">
        <v>99.894569396972656</v>
      </c>
      <c r="AC667" s="153">
        <v>5507</v>
      </c>
      <c r="AD667" s="264">
        <v>0.25422188639640808</v>
      </c>
      <c r="AE667" s="153">
        <v>363</v>
      </c>
      <c r="AF667" s="264">
        <v>99.724517822265625</v>
      </c>
      <c r="AG667" s="153">
        <v>148717</v>
      </c>
      <c r="AH667" s="264">
        <v>0.12103525549173355</v>
      </c>
      <c r="AI667" s="153">
        <v>1362</v>
      </c>
      <c r="AJ667" s="264">
        <v>96.916297912597656</v>
      </c>
      <c r="AK667" s="264">
        <v>1.5510234832763672</v>
      </c>
      <c r="AL667" s="264">
        <v>7.4251525104045868E-2</v>
      </c>
      <c r="AM667" s="264">
        <v>0</v>
      </c>
      <c r="AN667" s="264">
        <v>0</v>
      </c>
      <c r="AO667" s="92">
        <v>0</v>
      </c>
      <c r="AP667" s="92">
        <v>0</v>
      </c>
      <c r="AQ667" s="92">
        <v>0</v>
      </c>
      <c r="AR667" s="92">
        <v>0</v>
      </c>
      <c r="AS667" s="92">
        <v>0</v>
      </c>
      <c r="AT667" s="92">
        <v>0</v>
      </c>
      <c r="AU667" s="92">
        <v>0</v>
      </c>
      <c r="AV667" s="92">
        <v>0</v>
      </c>
      <c r="AW667" s="93">
        <v>0</v>
      </c>
      <c r="AX667" s="93">
        <v>0</v>
      </c>
      <c r="AY667" s="93">
        <v>0</v>
      </c>
      <c r="AZ667" s="93">
        <v>0</v>
      </c>
      <c r="BA667" s="93">
        <v>0</v>
      </c>
      <c r="BB667" s="93">
        <v>0</v>
      </c>
      <c r="BC667" s="153">
        <v>40</v>
      </c>
      <c r="BD667" s="153">
        <v>254</v>
      </c>
    </row>
    <row r="668" spans="1:56" x14ac:dyDescent="0.25">
      <c r="A668" s="9">
        <v>41874</v>
      </c>
      <c r="B668" s="149" t="s">
        <v>80</v>
      </c>
      <c r="C668" s="149" t="s">
        <v>86</v>
      </c>
      <c r="D668" s="150" t="s">
        <v>119</v>
      </c>
      <c r="E668" s="153">
        <v>57</v>
      </c>
      <c r="F668" s="153">
        <v>177</v>
      </c>
      <c r="G668" s="264">
        <v>42.98699951171875</v>
      </c>
      <c r="H668" s="264">
        <v>0.11249999701976776</v>
      </c>
      <c r="I668" s="264">
        <v>95954.0390625</v>
      </c>
      <c r="J668" s="92">
        <v>0</v>
      </c>
      <c r="K668" s="153">
        <v>49899</v>
      </c>
      <c r="L668" s="264">
        <v>87.875511169433594</v>
      </c>
      <c r="M668" s="153">
        <v>79038</v>
      </c>
      <c r="N668" s="264">
        <v>0</v>
      </c>
      <c r="O668" s="153">
        <v>3581</v>
      </c>
      <c r="P668" s="264">
        <v>0</v>
      </c>
      <c r="Q668" s="153">
        <v>6602</v>
      </c>
      <c r="R668" s="264">
        <v>99.591033935546875</v>
      </c>
      <c r="S668" s="153">
        <v>51175</v>
      </c>
      <c r="T668" s="264">
        <v>99.962875366210938</v>
      </c>
      <c r="U668" s="264">
        <v>99.748672485351563</v>
      </c>
      <c r="V668" s="264">
        <v>99.860824584960938</v>
      </c>
      <c r="W668" s="264">
        <v>99.340736389160156</v>
      </c>
      <c r="X668" s="264">
        <v>99.823753356933594</v>
      </c>
      <c r="Y668" s="153">
        <v>99902</v>
      </c>
      <c r="Z668" s="264">
        <v>99.915916442871094</v>
      </c>
      <c r="AA668" s="153">
        <v>20528</v>
      </c>
      <c r="AB668" s="264">
        <v>99.926925659179688</v>
      </c>
      <c r="AC668" s="153">
        <v>3603</v>
      </c>
      <c r="AD668" s="264">
        <v>0.38856509327888489</v>
      </c>
      <c r="AE668" s="153">
        <v>182</v>
      </c>
      <c r="AF668" s="264">
        <v>100</v>
      </c>
      <c r="AG668" s="153">
        <v>78844</v>
      </c>
      <c r="AH668" s="264">
        <v>0.15346761047840118</v>
      </c>
      <c r="AI668" s="153">
        <v>802</v>
      </c>
      <c r="AJ668" s="264">
        <v>96.633415222167969</v>
      </c>
      <c r="AK668" s="264">
        <v>1.8043062686920166</v>
      </c>
      <c r="AL668" s="264">
        <v>7.1655340492725372E-2</v>
      </c>
      <c r="AM668" s="264">
        <v>0</v>
      </c>
      <c r="AN668" s="264">
        <v>0</v>
      </c>
      <c r="AO668" s="92">
        <v>0</v>
      </c>
      <c r="AP668" s="92">
        <v>0</v>
      </c>
      <c r="AQ668" s="92">
        <v>0</v>
      </c>
      <c r="AR668" s="92">
        <v>0</v>
      </c>
      <c r="AS668" s="92">
        <v>0</v>
      </c>
      <c r="AT668" s="92">
        <v>0</v>
      </c>
      <c r="AU668" s="92">
        <v>0</v>
      </c>
      <c r="AV668" s="92">
        <v>0</v>
      </c>
      <c r="AW668" s="93">
        <v>0</v>
      </c>
      <c r="AX668" s="93">
        <v>0</v>
      </c>
      <c r="AY668" s="93">
        <v>0</v>
      </c>
      <c r="AZ668" s="93">
        <v>0</v>
      </c>
      <c r="BA668" s="93">
        <v>0</v>
      </c>
      <c r="BB668" s="93">
        <v>0</v>
      </c>
      <c r="BC668" s="153">
        <v>21</v>
      </c>
      <c r="BD668" s="153">
        <v>172</v>
      </c>
    </row>
    <row r="669" spans="1:56" x14ac:dyDescent="0.25">
      <c r="A669" s="9">
        <v>41874</v>
      </c>
      <c r="B669" s="149" t="s">
        <v>81</v>
      </c>
      <c r="C669" s="149" t="s">
        <v>86</v>
      </c>
      <c r="D669" s="150" t="s">
        <v>119</v>
      </c>
      <c r="E669" s="153">
        <v>40</v>
      </c>
      <c r="F669" s="153">
        <v>134</v>
      </c>
      <c r="G669" s="264">
        <v>41.379001617431641</v>
      </c>
      <c r="H669" s="264">
        <v>0.3499000072479248</v>
      </c>
      <c r="I669" s="264">
        <v>87761.765625</v>
      </c>
      <c r="J669" s="92">
        <v>0</v>
      </c>
      <c r="K669" s="153">
        <v>106094</v>
      </c>
      <c r="L669" s="264">
        <v>88.529037475585937</v>
      </c>
      <c r="M669" s="153">
        <v>67567</v>
      </c>
      <c r="N669" s="264">
        <v>0</v>
      </c>
      <c r="O669" s="153">
        <v>3538</v>
      </c>
      <c r="P669" s="264">
        <v>0</v>
      </c>
      <c r="Q669" s="153">
        <v>7480</v>
      </c>
      <c r="R669" s="264">
        <v>99.973258972167969</v>
      </c>
      <c r="S669" s="153">
        <v>43815</v>
      </c>
      <c r="T669" s="264">
        <v>99.933815002441406</v>
      </c>
      <c r="U669" s="264">
        <v>99.745620727539063</v>
      </c>
      <c r="V669" s="264">
        <v>99.894920349121094</v>
      </c>
      <c r="W669" s="264">
        <v>99.718948364257813</v>
      </c>
      <c r="X669" s="264">
        <v>99.828804016113281</v>
      </c>
      <c r="Y669" s="153">
        <v>90444</v>
      </c>
      <c r="Z669" s="264">
        <v>99.917076110839844</v>
      </c>
      <c r="AA669" s="153">
        <v>20926</v>
      </c>
      <c r="AB669" s="264">
        <v>99.890090942382813</v>
      </c>
      <c r="AC669" s="153">
        <v>3557</v>
      </c>
      <c r="AD669" s="264">
        <v>0.14056789875030518</v>
      </c>
      <c r="AE669" s="153">
        <v>220</v>
      </c>
      <c r="AF669" s="264">
        <v>97.727272033691406</v>
      </c>
      <c r="AG669" s="153">
        <v>67816</v>
      </c>
      <c r="AH669" s="264">
        <v>0.10911878943443298</v>
      </c>
      <c r="AI669" s="153">
        <v>717</v>
      </c>
      <c r="AJ669" s="264">
        <v>94.839607238769531</v>
      </c>
      <c r="AK669" s="264">
        <v>1.3918231725692749</v>
      </c>
      <c r="AL669" s="264">
        <v>6.8179085850715637E-2</v>
      </c>
      <c r="AM669" s="264">
        <v>0</v>
      </c>
      <c r="AN669" s="264">
        <v>0</v>
      </c>
      <c r="AO669" s="92">
        <v>0</v>
      </c>
      <c r="AP669" s="92">
        <v>0</v>
      </c>
      <c r="AQ669" s="92">
        <v>0</v>
      </c>
      <c r="AR669" s="92">
        <v>0</v>
      </c>
      <c r="AS669" s="92">
        <v>0</v>
      </c>
      <c r="AT669" s="92">
        <v>0</v>
      </c>
      <c r="AU669" s="92">
        <v>0</v>
      </c>
      <c r="AV669" s="92">
        <v>0</v>
      </c>
      <c r="AW669" s="93">
        <v>0</v>
      </c>
      <c r="AX669" s="93">
        <v>0</v>
      </c>
      <c r="AY669" s="93">
        <v>0</v>
      </c>
      <c r="AZ669" s="93">
        <v>0</v>
      </c>
      <c r="BA669" s="93">
        <v>0</v>
      </c>
      <c r="BB669" s="93">
        <v>0</v>
      </c>
      <c r="BC669" s="153">
        <v>12</v>
      </c>
      <c r="BD669" s="153">
        <v>134</v>
      </c>
    </row>
    <row r="670" spans="1:56" x14ac:dyDescent="0.25">
      <c r="A670" s="9">
        <v>41874</v>
      </c>
      <c r="B670" s="149" t="s">
        <v>125</v>
      </c>
      <c r="C670" s="149" t="s">
        <v>86</v>
      </c>
      <c r="D670" s="150" t="s">
        <v>119</v>
      </c>
      <c r="E670" s="153">
        <v>16</v>
      </c>
      <c r="F670" s="153">
        <v>58</v>
      </c>
      <c r="G670" s="264">
        <v>36.179302215576172</v>
      </c>
      <c r="H670" s="264">
        <v>5.000000074505806E-2</v>
      </c>
      <c r="I670" s="264">
        <v>36148.14453125</v>
      </c>
      <c r="J670" s="92">
        <v>0</v>
      </c>
      <c r="K670" s="153">
        <v>106094</v>
      </c>
      <c r="L670" s="264">
        <v>88.529037475585937</v>
      </c>
      <c r="M670" s="153">
        <v>40563</v>
      </c>
      <c r="N670" s="264">
        <v>0</v>
      </c>
      <c r="O670" s="153">
        <v>3820</v>
      </c>
      <c r="P670" s="264">
        <v>2.6178009808063507E-2</v>
      </c>
      <c r="Q670" s="153">
        <v>5837</v>
      </c>
      <c r="R670" s="264">
        <v>99.77728271484375</v>
      </c>
      <c r="S670" s="153">
        <v>30087</v>
      </c>
      <c r="T670" s="264">
        <v>99.84710693359375</v>
      </c>
      <c r="U670" s="264">
        <v>99.712043762207031</v>
      </c>
      <c r="V670" s="264">
        <v>99.657325744628906</v>
      </c>
      <c r="W670" s="264">
        <v>99.489967346191406</v>
      </c>
      <c r="X670" s="264">
        <v>99.504959106445312</v>
      </c>
      <c r="Y670" s="153">
        <v>49496</v>
      </c>
      <c r="Z670" s="264">
        <v>99.923225402832031</v>
      </c>
      <c r="AA670" s="153">
        <v>9076</v>
      </c>
      <c r="AB670" s="264">
        <v>99.878799438476562</v>
      </c>
      <c r="AC670" s="153">
        <v>3783</v>
      </c>
      <c r="AD670" s="264">
        <v>0.26434046030044556</v>
      </c>
      <c r="AE670" s="153">
        <v>254</v>
      </c>
      <c r="AF670" s="264">
        <v>99.606300354003906</v>
      </c>
      <c r="AG670" s="153">
        <v>40561</v>
      </c>
      <c r="AH670" s="264">
        <v>0.12080570310354233</v>
      </c>
      <c r="AI670" s="153">
        <v>489</v>
      </c>
      <c r="AJ670" s="264">
        <v>95.092025756835938</v>
      </c>
      <c r="AK670" s="264">
        <v>1.6287895441055298</v>
      </c>
      <c r="AL670" s="264">
        <v>7.8805163502693176E-2</v>
      </c>
      <c r="AM670" s="264">
        <v>0</v>
      </c>
      <c r="AN670" s="264">
        <v>0</v>
      </c>
      <c r="AO670" s="92">
        <v>0</v>
      </c>
      <c r="AP670" s="92">
        <v>0</v>
      </c>
      <c r="AQ670" s="92">
        <v>0</v>
      </c>
      <c r="AR670" s="92">
        <v>0</v>
      </c>
      <c r="AS670" s="92">
        <v>0</v>
      </c>
      <c r="AT670" s="92">
        <v>0</v>
      </c>
      <c r="AU670" s="92">
        <v>0</v>
      </c>
      <c r="AV670" s="92">
        <v>0</v>
      </c>
      <c r="AW670" s="93">
        <v>0</v>
      </c>
      <c r="AX670" s="93">
        <v>0</v>
      </c>
      <c r="AY670" s="93">
        <v>0</v>
      </c>
      <c r="AZ670" s="93">
        <v>0</v>
      </c>
      <c r="BA670" s="93">
        <v>0</v>
      </c>
      <c r="BB670" s="93">
        <v>0</v>
      </c>
      <c r="BC670" s="153">
        <v>3</v>
      </c>
      <c r="BD670" s="153">
        <v>55</v>
      </c>
    </row>
    <row r="671" spans="1:56" x14ac:dyDescent="0.25">
      <c r="A671" s="9">
        <v>41874</v>
      </c>
      <c r="B671" s="151" t="s">
        <v>82</v>
      </c>
      <c r="C671" s="151" t="s">
        <v>86</v>
      </c>
      <c r="D671" s="152" t="s">
        <v>120</v>
      </c>
      <c r="E671" s="160">
        <v>51</v>
      </c>
      <c r="F671" s="160">
        <v>165</v>
      </c>
      <c r="G671" s="266">
        <v>41.908794403076172</v>
      </c>
      <c r="H671" s="266">
        <v>0.16249999403953552</v>
      </c>
      <c r="I671" s="266">
        <v>86468.296875</v>
      </c>
      <c r="J671" s="157">
        <v>0</v>
      </c>
      <c r="K671" s="160">
        <v>55393</v>
      </c>
      <c r="L671" s="266">
        <v>87.42620849609375</v>
      </c>
      <c r="M671" s="160">
        <v>53926</v>
      </c>
      <c r="N671" s="266">
        <v>0</v>
      </c>
      <c r="O671" s="160">
        <v>5051</v>
      </c>
      <c r="P671" s="266">
        <v>0</v>
      </c>
      <c r="Q671" s="160">
        <v>9464</v>
      </c>
      <c r="R671" s="266">
        <v>99.936599731445313</v>
      </c>
      <c r="S671" s="160">
        <v>37927</v>
      </c>
      <c r="T671" s="266">
        <v>99.702056884765625</v>
      </c>
      <c r="U671" s="266">
        <v>99.920806884765625</v>
      </c>
      <c r="V671" s="266">
        <v>99.866485595703125</v>
      </c>
      <c r="W671" s="266">
        <v>99.857460021972656</v>
      </c>
      <c r="X671" s="266">
        <v>99.568939208984375</v>
      </c>
      <c r="Y671" s="160">
        <v>47816</v>
      </c>
      <c r="Z671" s="266">
        <v>99.907981872558594</v>
      </c>
      <c r="AA671" s="160">
        <v>9612</v>
      </c>
      <c r="AB671" s="266">
        <v>99.615066528320313</v>
      </c>
      <c r="AC671" s="160">
        <v>5126</v>
      </c>
      <c r="AD671" s="266">
        <v>0.29262581467628479</v>
      </c>
      <c r="AE671" s="160">
        <v>433</v>
      </c>
      <c r="AF671" s="266">
        <v>98.152427673339844</v>
      </c>
      <c r="AG671" s="160">
        <v>53973</v>
      </c>
      <c r="AH671" s="266">
        <v>0.27791672945022583</v>
      </c>
      <c r="AI671" s="160">
        <v>734</v>
      </c>
      <c r="AJ671" s="266">
        <v>94.6866455078125</v>
      </c>
      <c r="AK671" s="266">
        <v>1.9184814691543579</v>
      </c>
      <c r="AL671" s="266">
        <v>8.6836978793144226E-2</v>
      </c>
      <c r="AM671" s="266">
        <v>0</v>
      </c>
      <c r="AN671" s="266">
        <v>0</v>
      </c>
      <c r="AO671" s="157">
        <v>0</v>
      </c>
      <c r="AP671" s="157">
        <v>0</v>
      </c>
      <c r="AQ671" s="157">
        <v>0</v>
      </c>
      <c r="AR671" s="157">
        <v>0</v>
      </c>
      <c r="AS671" s="157">
        <v>0</v>
      </c>
      <c r="AT671" s="157">
        <v>0</v>
      </c>
      <c r="AU671" s="157">
        <v>0</v>
      </c>
      <c r="AV671" s="157">
        <v>0</v>
      </c>
      <c r="AW671" s="159">
        <v>0</v>
      </c>
      <c r="AX671" s="159">
        <v>0</v>
      </c>
      <c r="AY671" s="159">
        <v>1</v>
      </c>
      <c r="AZ671" s="159">
        <v>1</v>
      </c>
      <c r="BA671" s="159">
        <v>0</v>
      </c>
      <c r="BB671" s="159">
        <v>0</v>
      </c>
      <c r="BC671" s="160">
        <v>22</v>
      </c>
      <c r="BD671" s="160">
        <v>157</v>
      </c>
    </row>
    <row r="672" spans="1:56" x14ac:dyDescent="0.25">
      <c r="A672" s="9">
        <v>41874</v>
      </c>
      <c r="B672" s="151" t="s">
        <v>83</v>
      </c>
      <c r="C672" s="151" t="s">
        <v>86</v>
      </c>
      <c r="D672" s="152" t="s">
        <v>120</v>
      </c>
      <c r="E672" s="160">
        <v>46</v>
      </c>
      <c r="F672" s="160">
        <v>140</v>
      </c>
      <c r="G672" s="266">
        <v>22.75810432434082</v>
      </c>
      <c r="H672" s="266">
        <v>7.5000002980232239E-2</v>
      </c>
      <c r="I672" s="266">
        <v>88284.9296875</v>
      </c>
      <c r="J672" s="157">
        <v>0</v>
      </c>
      <c r="K672" s="160">
        <v>31724</v>
      </c>
      <c r="L672" s="266">
        <v>80.09393310546875</v>
      </c>
      <c r="M672" s="160">
        <v>153570</v>
      </c>
      <c r="N672" s="266">
        <v>0</v>
      </c>
      <c r="O672" s="160">
        <v>3938</v>
      </c>
      <c r="P672" s="266">
        <v>0</v>
      </c>
      <c r="Q672" s="160">
        <v>4744</v>
      </c>
      <c r="R672" s="266">
        <v>100</v>
      </c>
      <c r="S672" s="160">
        <v>25976</v>
      </c>
      <c r="T672" s="266">
        <v>99.94610595703125</v>
      </c>
      <c r="U672" s="266">
        <v>99.709304809570313</v>
      </c>
      <c r="V672" s="266">
        <v>99.800186157226563</v>
      </c>
      <c r="W672" s="266">
        <v>99.709304809570313</v>
      </c>
      <c r="X672" s="266">
        <v>99.74639892578125</v>
      </c>
      <c r="Y672" s="160">
        <v>44436</v>
      </c>
      <c r="Z672" s="266">
        <v>99.905479431152344</v>
      </c>
      <c r="AA672" s="160">
        <v>10997</v>
      </c>
      <c r="AB672" s="266">
        <v>99.845413208007812</v>
      </c>
      <c r="AC672" s="160">
        <v>1732</v>
      </c>
      <c r="AD672" s="266">
        <v>0.28868359327316284</v>
      </c>
      <c r="AE672" s="160">
        <v>127</v>
      </c>
      <c r="AF672" s="266">
        <v>100</v>
      </c>
      <c r="AG672" s="160">
        <v>45194</v>
      </c>
      <c r="AH672" s="266">
        <v>0.2566712498664856</v>
      </c>
      <c r="AI672" s="160">
        <v>361</v>
      </c>
      <c r="AJ672" s="266">
        <v>99.44598388671875</v>
      </c>
      <c r="AK672" s="266">
        <v>1.7515180110931396</v>
      </c>
      <c r="AL672" s="266">
        <v>7.2217836976051331E-2</v>
      </c>
      <c r="AM672" s="266">
        <v>0</v>
      </c>
      <c r="AN672" s="266">
        <v>0</v>
      </c>
      <c r="AO672" s="157">
        <v>0</v>
      </c>
      <c r="AP672" s="157">
        <v>0</v>
      </c>
      <c r="AQ672" s="157">
        <v>0</v>
      </c>
      <c r="AR672" s="157">
        <v>0</v>
      </c>
      <c r="AS672" s="157">
        <v>0</v>
      </c>
      <c r="AT672" s="157">
        <v>0</v>
      </c>
      <c r="AU672" s="157">
        <v>0</v>
      </c>
      <c r="AV672" s="157">
        <v>0</v>
      </c>
      <c r="AW672" s="159">
        <v>0</v>
      </c>
      <c r="AX672" s="159">
        <v>0</v>
      </c>
      <c r="AY672" s="159">
        <v>0</v>
      </c>
      <c r="AZ672" s="159">
        <v>0</v>
      </c>
      <c r="BA672" s="159">
        <v>0</v>
      </c>
      <c r="BB672" s="159">
        <v>0</v>
      </c>
      <c r="BC672" s="160">
        <v>23</v>
      </c>
      <c r="BD672" s="160">
        <v>136</v>
      </c>
    </row>
    <row r="673" spans="1:56" x14ac:dyDescent="0.25">
      <c r="A673" s="9">
        <v>41874</v>
      </c>
      <c r="B673" s="117" t="s">
        <v>85</v>
      </c>
      <c r="C673" s="117" t="s">
        <v>86</v>
      </c>
      <c r="D673" s="121">
        <v>3</v>
      </c>
      <c r="E673" s="89">
        <v>133</v>
      </c>
      <c r="F673" s="89">
        <v>430</v>
      </c>
      <c r="G673" s="263">
        <v>48.533103942871094</v>
      </c>
      <c r="H673" s="263">
        <v>4.19999985024333E-3</v>
      </c>
      <c r="I673" s="263">
        <v>310086.84375</v>
      </c>
      <c r="J673" s="88">
        <v>0</v>
      </c>
      <c r="K673" s="89">
        <v>47483</v>
      </c>
      <c r="L673" s="263">
        <v>112.21489715576172</v>
      </c>
      <c r="M673" s="124">
        <v>147383</v>
      </c>
      <c r="N673" s="248">
        <v>0</v>
      </c>
      <c r="O673" s="124">
        <v>3622</v>
      </c>
      <c r="P673" s="248">
        <v>0</v>
      </c>
      <c r="Q673" s="124">
        <v>13284</v>
      </c>
      <c r="R673" s="248">
        <v>99.8870849609375</v>
      </c>
      <c r="S673" s="124">
        <v>94819</v>
      </c>
      <c r="T673" s="248">
        <v>99.900863647460938</v>
      </c>
      <c r="U673" s="248">
        <v>99.668693542480469</v>
      </c>
      <c r="V673" s="248">
        <v>99.916542053222656</v>
      </c>
      <c r="W673" s="248">
        <v>99.55615234375</v>
      </c>
      <c r="X673" s="248">
        <v>99.817489624023438</v>
      </c>
      <c r="Y673" s="124">
        <v>236311</v>
      </c>
      <c r="Z673" s="248">
        <v>99.900558471679688</v>
      </c>
      <c r="AA673" s="124">
        <v>46540</v>
      </c>
      <c r="AB673" s="248">
        <v>99.757194519042969</v>
      </c>
      <c r="AC673" s="124">
        <v>3655</v>
      </c>
      <c r="AD673" s="248">
        <v>0.32831737399101257</v>
      </c>
      <c r="AE673" s="124">
        <v>235</v>
      </c>
      <c r="AF673" s="248">
        <v>99.574470520019531</v>
      </c>
      <c r="AG673" s="124">
        <v>147882</v>
      </c>
      <c r="AH673" s="248">
        <v>0.24005626142024994</v>
      </c>
      <c r="AI673" s="124">
        <v>1193</v>
      </c>
      <c r="AJ673" s="248">
        <v>92.623634338378906</v>
      </c>
      <c r="AK673" s="248">
        <v>1.412176251411438</v>
      </c>
      <c r="AL673" s="248">
        <v>7.4986055493354797E-2</v>
      </c>
      <c r="AM673" s="269">
        <v>0</v>
      </c>
      <c r="AN673" s="269">
        <v>0</v>
      </c>
      <c r="AO673" s="119">
        <v>0</v>
      </c>
      <c r="AP673" s="119">
        <v>0</v>
      </c>
      <c r="AQ673" s="119">
        <v>0</v>
      </c>
      <c r="AR673" s="119">
        <v>0</v>
      </c>
      <c r="AS673" s="119">
        <v>0</v>
      </c>
      <c r="AT673" s="119">
        <v>0</v>
      </c>
      <c r="AU673" s="119">
        <v>0</v>
      </c>
      <c r="AV673" s="119">
        <v>0</v>
      </c>
      <c r="AW673" s="124">
        <v>0</v>
      </c>
      <c r="AX673" s="124">
        <v>0</v>
      </c>
      <c r="AY673" s="124">
        <v>0</v>
      </c>
      <c r="AZ673" s="124">
        <v>0</v>
      </c>
      <c r="BA673" s="124">
        <v>0</v>
      </c>
      <c r="BB673" s="124">
        <v>0</v>
      </c>
      <c r="BC673" s="124">
        <v>63</v>
      </c>
      <c r="BD673" s="124">
        <v>412</v>
      </c>
    </row>
    <row r="674" spans="1:56" x14ac:dyDescent="0.25">
      <c r="A674" s="9">
        <v>41874</v>
      </c>
      <c r="B674" s="118" t="s">
        <v>84</v>
      </c>
      <c r="C674" s="118" t="s">
        <v>87</v>
      </c>
      <c r="D674" s="122">
        <v>2</v>
      </c>
      <c r="E674" s="153">
        <v>194</v>
      </c>
      <c r="F674" s="153">
        <v>581</v>
      </c>
      <c r="G674" s="264">
        <v>70.900000000000119</v>
      </c>
      <c r="H674" s="264">
        <v>7.0000000000000007E-2</v>
      </c>
      <c r="I674" s="264">
        <v>550491.78125000047</v>
      </c>
      <c r="J674" s="91">
        <v>65535</v>
      </c>
      <c r="K674" s="153">
        <v>119271</v>
      </c>
      <c r="L674" s="264">
        <v>89.459297180175781</v>
      </c>
      <c r="M674" s="133">
        <v>316752</v>
      </c>
      <c r="N674" s="267">
        <v>0</v>
      </c>
      <c r="O674" s="133">
        <v>4774</v>
      </c>
      <c r="P674" s="267">
        <v>0</v>
      </c>
      <c r="Q674" s="133">
        <v>4051</v>
      </c>
      <c r="R674" s="267">
        <v>100</v>
      </c>
      <c r="S674" s="133">
        <v>246149</v>
      </c>
      <c r="T674" s="267">
        <v>99.971155682127488</v>
      </c>
      <c r="U674" s="267">
        <v>99.769585253456214</v>
      </c>
      <c r="V674" s="267">
        <v>99.894239026115073</v>
      </c>
      <c r="W674" s="267">
        <v>99.769585253456214</v>
      </c>
      <c r="X674" s="267">
        <v>99.865425214274055</v>
      </c>
      <c r="Y674" s="133">
        <v>1126547</v>
      </c>
      <c r="Z674" s="267">
        <v>99.891615707112095</v>
      </c>
      <c r="AA674" s="133">
        <v>390</v>
      </c>
      <c r="AB674" s="267">
        <v>88.205128205128204</v>
      </c>
      <c r="AC674" s="133">
        <v>4184</v>
      </c>
      <c r="AD674" s="267">
        <v>0.14340344168260039</v>
      </c>
      <c r="AE674" s="133">
        <v>595</v>
      </c>
      <c r="AF674" s="267">
        <v>99.495798319327733</v>
      </c>
      <c r="AG674" s="133">
        <v>313913</v>
      </c>
      <c r="AH674" s="267">
        <v>0.15099725083064416</v>
      </c>
      <c r="AI674" s="133">
        <v>978</v>
      </c>
      <c r="AJ674" s="267">
        <v>96.625766871165638</v>
      </c>
      <c r="AK674" s="267">
        <v>3.4157702164021173</v>
      </c>
      <c r="AL674" s="267">
        <v>0.25485714285714278</v>
      </c>
      <c r="AM674" s="270">
        <v>0</v>
      </c>
      <c r="AN674" s="270">
        <v>0</v>
      </c>
      <c r="AO674" s="120">
        <v>0</v>
      </c>
      <c r="AP674" s="120">
        <v>0</v>
      </c>
      <c r="AQ674" s="120">
        <v>0</v>
      </c>
      <c r="AR674" s="120">
        <v>0</v>
      </c>
      <c r="AS674" s="120">
        <v>0</v>
      </c>
      <c r="AT674" s="120">
        <v>0</v>
      </c>
      <c r="AU674" s="120">
        <v>0</v>
      </c>
      <c r="AV674" s="120">
        <v>0</v>
      </c>
      <c r="AW674" s="133">
        <v>0</v>
      </c>
      <c r="AX674" s="133">
        <v>0</v>
      </c>
      <c r="AY674" s="133">
        <v>3</v>
      </c>
      <c r="AZ674" s="133">
        <v>1</v>
      </c>
      <c r="BA674" s="133">
        <v>0</v>
      </c>
      <c r="BB674" s="133">
        <v>0</v>
      </c>
      <c r="BC674" s="133">
        <v>1140</v>
      </c>
      <c r="BD674" s="133">
        <v>1696</v>
      </c>
    </row>
    <row r="675" spans="1:56" x14ac:dyDescent="0.25">
      <c r="A675" s="9">
        <v>41873</v>
      </c>
      <c r="B675" s="117" t="s">
        <v>17</v>
      </c>
      <c r="C675" s="117"/>
      <c r="D675" s="121">
        <v>4</v>
      </c>
      <c r="E675" s="89">
        <v>847</v>
      </c>
      <c r="F675" s="89">
        <v>2893</v>
      </c>
      <c r="G675" s="263">
        <v>842.00670669504166</v>
      </c>
      <c r="H675" s="263">
        <v>1.5899944076791359</v>
      </c>
      <c r="I675" s="263">
        <v>1875739.2957642497</v>
      </c>
      <c r="J675" s="88"/>
      <c r="K675" s="89">
        <v>1433025</v>
      </c>
      <c r="L675" s="263">
        <v>93.721254437621397</v>
      </c>
      <c r="M675" s="124">
        <v>1616570</v>
      </c>
      <c r="N675" s="248">
        <v>2.2887966651432483E-3</v>
      </c>
      <c r="O675" s="124">
        <v>79828</v>
      </c>
      <c r="P675" s="248">
        <v>1.8790400082324521E-2</v>
      </c>
      <c r="Q675" s="124">
        <v>146386</v>
      </c>
      <c r="R675" s="248">
        <v>99.368109166310262</v>
      </c>
      <c r="S675" s="124">
        <v>1033326</v>
      </c>
      <c r="T675" s="248">
        <v>99.795030979418883</v>
      </c>
      <c r="U675" s="248">
        <v>99.764647772503665</v>
      </c>
      <c r="V675" s="248">
        <v>99.781923357561112</v>
      </c>
      <c r="W675" s="248">
        <v>99.134244107966367</v>
      </c>
      <c r="X675" s="248">
        <v>99.577401326538109</v>
      </c>
      <c r="Y675" s="124">
        <v>2959590</v>
      </c>
      <c r="Z675" s="248">
        <v>99.767772061105759</v>
      </c>
      <c r="AA675" s="124">
        <v>269036</v>
      </c>
      <c r="AB675" s="248">
        <v>99.785157709656673</v>
      </c>
      <c r="AC675" s="124">
        <v>77370</v>
      </c>
      <c r="AD675" s="248">
        <v>0.25979061346480409</v>
      </c>
      <c r="AE675" s="124">
        <v>5603</v>
      </c>
      <c r="AF675" s="248">
        <v>98.018919611666519</v>
      </c>
      <c r="AG675" s="124">
        <v>1501555</v>
      </c>
      <c r="AH675" s="248">
        <v>0.19486465722258059</v>
      </c>
      <c r="AI675" s="124">
        <v>14106</v>
      </c>
      <c r="AJ675" s="248">
        <v>95.150999373448556</v>
      </c>
      <c r="AK675" s="248">
        <v>1.8705692834045924</v>
      </c>
      <c r="AL675" s="248">
        <v>8.400452967712177E-2</v>
      </c>
      <c r="AM675" s="269"/>
      <c r="AN675" s="269"/>
      <c r="AO675" s="119"/>
      <c r="AP675" s="119"/>
      <c r="AQ675" s="119"/>
      <c r="AR675" s="119"/>
      <c r="AS675" s="119"/>
      <c r="AT675" s="119"/>
      <c r="AU675" s="119"/>
      <c r="AV675" s="119"/>
      <c r="AW675" s="124">
        <v>0</v>
      </c>
      <c r="AX675" s="124">
        <v>0</v>
      </c>
      <c r="AY675" s="124">
        <v>5</v>
      </c>
      <c r="AZ675" s="124">
        <v>5</v>
      </c>
      <c r="BA675" s="124">
        <v>0</v>
      </c>
      <c r="BB675" s="124">
        <v>0</v>
      </c>
      <c r="BC675" s="124">
        <v>1427</v>
      </c>
      <c r="BD675" s="124">
        <v>3944</v>
      </c>
    </row>
    <row r="676" spans="1:56" x14ac:dyDescent="0.25">
      <c r="A676" s="9">
        <v>41873</v>
      </c>
      <c r="B676" s="118" t="s">
        <v>88</v>
      </c>
      <c r="C676" s="118"/>
      <c r="D676" s="122">
        <v>3</v>
      </c>
      <c r="E676" s="153">
        <v>653</v>
      </c>
      <c r="F676" s="153">
        <v>2312</v>
      </c>
      <c r="G676" s="264">
        <v>756.6082706451416</v>
      </c>
      <c r="H676" s="264">
        <v>1.2837999751791358</v>
      </c>
      <c r="I676" s="264">
        <v>1324503.69140625</v>
      </c>
      <c r="J676" s="91"/>
      <c r="K676" s="153">
        <v>1278226</v>
      </c>
      <c r="L676" s="264">
        <v>94.128738009783589</v>
      </c>
      <c r="M676" s="133">
        <v>1235185</v>
      </c>
      <c r="N676" s="267">
        <v>2.9955027181925143E-3</v>
      </c>
      <c r="O676" s="133">
        <v>74127</v>
      </c>
      <c r="P676" s="267">
        <v>2.0235542484813927E-2</v>
      </c>
      <c r="Q676" s="133">
        <v>141424</v>
      </c>
      <c r="R676" s="267">
        <v>99.353716684717554</v>
      </c>
      <c r="S676" s="133">
        <v>737259</v>
      </c>
      <c r="T676" s="267">
        <v>99.749206427916093</v>
      </c>
      <c r="U676" s="267">
        <v>99.787018257631132</v>
      </c>
      <c r="V676" s="267">
        <v>99.777817769915089</v>
      </c>
      <c r="W676" s="267">
        <v>99.142111407814212</v>
      </c>
      <c r="X676" s="267">
        <v>99.527581416582549</v>
      </c>
      <c r="Y676" s="133">
        <v>1379997</v>
      </c>
      <c r="Z676" s="267">
        <v>99.904203062997965</v>
      </c>
      <c r="AA676" s="133">
        <v>268388</v>
      </c>
      <c r="AB676" s="267">
        <v>99.812211013812814</v>
      </c>
      <c r="AC676" s="133">
        <v>72364</v>
      </c>
      <c r="AD676" s="267">
        <v>0.26117958879790909</v>
      </c>
      <c r="AE676" s="133">
        <v>4928</v>
      </c>
      <c r="AF676" s="267">
        <v>97.828735102306709</v>
      </c>
      <c r="AG676" s="133">
        <v>1123163</v>
      </c>
      <c r="AH676" s="267">
        <v>0.21065508779745415</v>
      </c>
      <c r="AI676" s="133">
        <v>12902</v>
      </c>
      <c r="AJ676" s="267">
        <v>94.977522644695796</v>
      </c>
      <c r="AK676" s="267">
        <v>1.7465456426143646</v>
      </c>
      <c r="AL676" s="267">
        <v>6.6594338044524193E-2</v>
      </c>
      <c r="AM676" s="270"/>
      <c r="AN676" s="270"/>
      <c r="AO676" s="120"/>
      <c r="AP676" s="120"/>
      <c r="AQ676" s="120"/>
      <c r="AR676" s="120"/>
      <c r="AS676" s="120"/>
      <c r="AT676" s="120"/>
      <c r="AU676" s="120"/>
      <c r="AV676" s="120"/>
      <c r="AW676" s="133">
        <v>0</v>
      </c>
      <c r="AX676" s="133">
        <v>0</v>
      </c>
      <c r="AY676" s="133">
        <v>2</v>
      </c>
      <c r="AZ676" s="133">
        <v>4</v>
      </c>
      <c r="BA676" s="133">
        <v>0</v>
      </c>
      <c r="BB676" s="133">
        <v>0</v>
      </c>
      <c r="BC676" s="133">
        <v>293</v>
      </c>
      <c r="BD676" s="133">
        <v>2259</v>
      </c>
    </row>
    <row r="677" spans="1:56" x14ac:dyDescent="0.25">
      <c r="A677" s="9">
        <v>41873</v>
      </c>
      <c r="B677" s="146" t="s">
        <v>89</v>
      </c>
      <c r="C677" s="146"/>
      <c r="D677" s="147">
        <v>1</v>
      </c>
      <c r="E677" s="136">
        <v>194</v>
      </c>
      <c r="F677" s="136">
        <v>581</v>
      </c>
      <c r="G677" s="265">
        <v>85.398436049900084</v>
      </c>
      <c r="H677" s="265">
        <v>0.30619443250000006</v>
      </c>
      <c r="I677" s="265">
        <v>551235.60435799987</v>
      </c>
      <c r="J677" s="137"/>
      <c r="K677" s="136">
        <v>154799</v>
      </c>
      <c r="L677" s="265">
        <v>90.356529235839844</v>
      </c>
      <c r="M677" s="145">
        <v>381385</v>
      </c>
      <c r="N677" s="250">
        <v>0</v>
      </c>
      <c r="O677" s="145">
        <v>5701</v>
      </c>
      <c r="P677" s="250">
        <v>0</v>
      </c>
      <c r="Q677" s="145">
        <v>4962</v>
      </c>
      <c r="R677" s="250">
        <v>99.778315195485689</v>
      </c>
      <c r="S677" s="145">
        <v>296067</v>
      </c>
      <c r="T677" s="250">
        <v>99.909142187410282</v>
      </c>
      <c r="U677" s="250">
        <v>99.473776530433256</v>
      </c>
      <c r="V677" s="250">
        <v>99.795220053227055</v>
      </c>
      <c r="W677" s="250">
        <v>99.253258283388774</v>
      </c>
      <c r="X677" s="250">
        <v>99.704548299217606</v>
      </c>
      <c r="Y677" s="145">
        <v>1579593</v>
      </c>
      <c r="Z677" s="250">
        <v>99.648580362156579</v>
      </c>
      <c r="AA677" s="145">
        <v>648</v>
      </c>
      <c r="AB677" s="250">
        <v>88.580246913580254</v>
      </c>
      <c r="AC677" s="145">
        <v>5006</v>
      </c>
      <c r="AD677" s="250">
        <v>0.23971234518577705</v>
      </c>
      <c r="AE677" s="145">
        <v>675</v>
      </c>
      <c r="AF677" s="250">
        <v>99.407407407407405</v>
      </c>
      <c r="AG677" s="145">
        <v>378392</v>
      </c>
      <c r="AH677" s="250">
        <v>0.1479946721918011</v>
      </c>
      <c r="AI677" s="145">
        <v>1204</v>
      </c>
      <c r="AJ677" s="250">
        <v>97.009966777408636</v>
      </c>
      <c r="AK677" s="250">
        <v>3.3588529728873251</v>
      </c>
      <c r="AL677" s="250">
        <v>0.29292682926829272</v>
      </c>
      <c r="AM677" s="271"/>
      <c r="AN677" s="271"/>
      <c r="AO677" s="148"/>
      <c r="AP677" s="148"/>
      <c r="AQ677" s="148"/>
      <c r="AR677" s="148"/>
      <c r="AS677" s="148"/>
      <c r="AT677" s="148"/>
      <c r="AU677" s="148"/>
      <c r="AV677" s="148"/>
      <c r="AW677" s="145">
        <v>0</v>
      </c>
      <c r="AX677" s="145">
        <v>0</v>
      </c>
      <c r="AY677" s="145">
        <v>3</v>
      </c>
      <c r="AZ677" s="145">
        <v>1</v>
      </c>
      <c r="BA677" s="145">
        <v>0</v>
      </c>
      <c r="BB677" s="145">
        <v>0</v>
      </c>
      <c r="BC677" s="145">
        <v>1134</v>
      </c>
      <c r="BD677" s="145">
        <v>1685</v>
      </c>
    </row>
    <row r="678" spans="1:56" x14ac:dyDescent="0.25">
      <c r="A678" s="9">
        <v>41873</v>
      </c>
      <c r="B678" s="149" t="s">
        <v>75</v>
      </c>
      <c r="C678" s="149" t="s">
        <v>86</v>
      </c>
      <c r="D678" s="150" t="s">
        <v>118</v>
      </c>
      <c r="E678" s="153">
        <v>39</v>
      </c>
      <c r="F678" s="153">
        <v>181</v>
      </c>
      <c r="G678" s="264">
        <v>164.89599609375</v>
      </c>
      <c r="H678" s="264">
        <v>0.17919999361038208</v>
      </c>
      <c r="I678" s="264">
        <v>106798.265625</v>
      </c>
      <c r="J678" s="92">
        <v>0</v>
      </c>
      <c r="K678" s="153">
        <v>194680</v>
      </c>
      <c r="L678" s="264">
        <v>96.808097839355469</v>
      </c>
      <c r="M678" s="153">
        <v>151944</v>
      </c>
      <c r="N678" s="264">
        <v>2.1718528121709824E-2</v>
      </c>
      <c r="O678" s="153">
        <v>18158</v>
      </c>
      <c r="P678" s="264">
        <v>7.1593791246414185E-2</v>
      </c>
      <c r="Q678" s="153">
        <v>33270</v>
      </c>
      <c r="R678" s="264">
        <v>97.778778076171875</v>
      </c>
      <c r="S678" s="153">
        <v>105267</v>
      </c>
      <c r="T678" s="264">
        <v>99.117485046386719</v>
      </c>
      <c r="U678" s="264">
        <v>99.708114624023438</v>
      </c>
      <c r="V678" s="264">
        <v>99.432029724121094</v>
      </c>
      <c r="W678" s="264">
        <v>97.493377685546875</v>
      </c>
      <c r="X678" s="264">
        <v>98.554527282714844</v>
      </c>
      <c r="Y678" s="153">
        <v>190173</v>
      </c>
      <c r="Z678" s="264">
        <v>99.920074462890625</v>
      </c>
      <c r="AA678" s="153">
        <v>37373</v>
      </c>
      <c r="AB678" s="264">
        <v>99.745803833007813</v>
      </c>
      <c r="AC678" s="153">
        <v>18230</v>
      </c>
      <c r="AD678" s="264">
        <v>0.39495337009429932</v>
      </c>
      <c r="AE678" s="153">
        <v>1910</v>
      </c>
      <c r="AF678" s="264">
        <v>96.492149353027344</v>
      </c>
      <c r="AG678" s="153">
        <v>151376</v>
      </c>
      <c r="AH678" s="264">
        <v>0.39372158050537109</v>
      </c>
      <c r="AI678" s="153">
        <v>4269</v>
      </c>
      <c r="AJ678" s="264">
        <v>95.127662658691406</v>
      </c>
      <c r="AK678" s="264">
        <v>1.7284468412399292</v>
      </c>
      <c r="AL678" s="264">
        <v>7.5077876448631287E-2</v>
      </c>
      <c r="AM678" s="264">
        <v>0</v>
      </c>
      <c r="AN678" s="264">
        <v>0</v>
      </c>
      <c r="AO678" s="92">
        <v>0</v>
      </c>
      <c r="AP678" s="92">
        <v>0</v>
      </c>
      <c r="AQ678" s="92">
        <v>0</v>
      </c>
      <c r="AR678" s="92">
        <v>0</v>
      </c>
      <c r="AS678" s="92">
        <v>0</v>
      </c>
      <c r="AT678" s="92">
        <v>0</v>
      </c>
      <c r="AU678" s="92">
        <v>0</v>
      </c>
      <c r="AV678" s="92">
        <v>0</v>
      </c>
      <c r="AW678" s="93">
        <v>0</v>
      </c>
      <c r="AX678" s="93">
        <v>0</v>
      </c>
      <c r="AY678" s="93">
        <v>1</v>
      </c>
      <c r="AZ678" s="93">
        <v>3</v>
      </c>
      <c r="BA678" s="93">
        <v>0</v>
      </c>
      <c r="BB678" s="93">
        <v>0</v>
      </c>
      <c r="BC678" s="153">
        <v>17</v>
      </c>
      <c r="BD678" s="153">
        <v>172</v>
      </c>
    </row>
    <row r="679" spans="1:56" x14ac:dyDescent="0.25">
      <c r="A679" s="9">
        <v>41873</v>
      </c>
      <c r="B679" s="149" t="s">
        <v>76</v>
      </c>
      <c r="C679" s="149" t="s">
        <v>86</v>
      </c>
      <c r="D679" s="150" t="s">
        <v>119</v>
      </c>
      <c r="E679" s="153">
        <v>52</v>
      </c>
      <c r="F679" s="153">
        <v>168</v>
      </c>
      <c r="G679" s="264">
        <v>60.516689300537109</v>
      </c>
      <c r="H679" s="264">
        <v>4.19999985024333E-3</v>
      </c>
      <c r="I679" s="264">
        <v>84284.4609375</v>
      </c>
      <c r="J679" s="92">
        <v>0</v>
      </c>
      <c r="K679" s="153">
        <v>83617</v>
      </c>
      <c r="L679" s="264">
        <v>86.725189208984375</v>
      </c>
      <c r="M679" s="153">
        <v>89173</v>
      </c>
      <c r="N679" s="264">
        <v>0</v>
      </c>
      <c r="O679" s="153">
        <v>5195</v>
      </c>
      <c r="P679" s="264">
        <v>0</v>
      </c>
      <c r="Q679" s="153">
        <v>9941</v>
      </c>
      <c r="R679" s="264">
        <v>99.969825744628906</v>
      </c>
      <c r="S679" s="153">
        <v>58775</v>
      </c>
      <c r="T679" s="264">
        <v>99.935348510742187</v>
      </c>
      <c r="U679" s="264">
        <v>99.788261413574219</v>
      </c>
      <c r="V679" s="264">
        <v>99.875526428222656</v>
      </c>
      <c r="W679" s="264">
        <v>99.758148193359375</v>
      </c>
      <c r="X679" s="264">
        <v>99.810958862304688</v>
      </c>
      <c r="Y679" s="153">
        <v>84221</v>
      </c>
      <c r="Z679" s="264">
        <v>99.896697998046875</v>
      </c>
      <c r="AA679" s="153">
        <v>14861</v>
      </c>
      <c r="AB679" s="264">
        <v>99.81158447265625</v>
      </c>
      <c r="AC679" s="153">
        <v>5277</v>
      </c>
      <c r="AD679" s="264">
        <v>0.28425240516662598</v>
      </c>
      <c r="AE679" s="153">
        <v>93</v>
      </c>
      <c r="AF679" s="264">
        <v>100</v>
      </c>
      <c r="AG679" s="153">
        <v>88967</v>
      </c>
      <c r="AH679" s="264">
        <v>0.12251733988523483</v>
      </c>
      <c r="AI679" s="153">
        <v>744</v>
      </c>
      <c r="AJ679" s="264">
        <v>94.489250183105469</v>
      </c>
      <c r="AK679" s="264">
        <v>1.9526742696762085</v>
      </c>
      <c r="AL679" s="264">
        <v>6.0581546276807785E-2</v>
      </c>
      <c r="AM679" s="264">
        <v>0</v>
      </c>
      <c r="AN679" s="264">
        <v>0</v>
      </c>
      <c r="AO679" s="92">
        <v>0</v>
      </c>
      <c r="AP679" s="92">
        <v>0</v>
      </c>
      <c r="AQ679" s="92">
        <v>0</v>
      </c>
      <c r="AR679" s="92">
        <v>0</v>
      </c>
      <c r="AS679" s="92">
        <v>0</v>
      </c>
      <c r="AT679" s="92">
        <v>0</v>
      </c>
      <c r="AU679" s="92">
        <v>0</v>
      </c>
      <c r="AV679" s="92">
        <v>0</v>
      </c>
      <c r="AW679" s="93">
        <v>0</v>
      </c>
      <c r="AX679" s="93">
        <v>0</v>
      </c>
      <c r="AY679" s="93">
        <v>0</v>
      </c>
      <c r="AZ679" s="93">
        <v>0</v>
      </c>
      <c r="BA679" s="93">
        <v>0</v>
      </c>
      <c r="BB679" s="93">
        <v>0</v>
      </c>
      <c r="BC679" s="153">
        <v>11</v>
      </c>
      <c r="BD679" s="153">
        <v>167</v>
      </c>
    </row>
    <row r="680" spans="1:56" x14ac:dyDescent="0.25">
      <c r="A680" s="9">
        <v>41873</v>
      </c>
      <c r="B680" s="149" t="s">
        <v>77</v>
      </c>
      <c r="C680" s="149" t="s">
        <v>86</v>
      </c>
      <c r="D680" s="150" t="s">
        <v>118</v>
      </c>
      <c r="E680" s="153">
        <v>65</v>
      </c>
      <c r="F680" s="153">
        <v>350</v>
      </c>
      <c r="G680" s="264">
        <v>108.037841796875</v>
      </c>
      <c r="H680" s="264">
        <v>0.4666999876499176</v>
      </c>
      <c r="I680" s="264">
        <v>157003.015625</v>
      </c>
      <c r="J680" s="92">
        <v>0</v>
      </c>
      <c r="K680" s="153">
        <v>168528</v>
      </c>
      <c r="L680" s="264">
        <v>97.025421142578125</v>
      </c>
      <c r="M680" s="153">
        <v>130053</v>
      </c>
      <c r="N680" s="264">
        <v>0</v>
      </c>
      <c r="O680" s="153">
        <v>9965</v>
      </c>
      <c r="P680" s="264">
        <v>0</v>
      </c>
      <c r="Q680" s="153">
        <v>17587</v>
      </c>
      <c r="R680" s="264">
        <v>99.937454223632812</v>
      </c>
      <c r="S680" s="153">
        <v>81076</v>
      </c>
      <c r="T680" s="264">
        <v>99.971633911132813</v>
      </c>
      <c r="U680" s="264">
        <v>99.849472045898438</v>
      </c>
      <c r="V680" s="264">
        <v>99.918495178222656</v>
      </c>
      <c r="W680" s="264">
        <v>99.787017822265625</v>
      </c>
      <c r="X680" s="264">
        <v>99.890151977539062</v>
      </c>
      <c r="Y680" s="153">
        <v>176128</v>
      </c>
      <c r="Z680" s="264">
        <v>99.902908325195313</v>
      </c>
      <c r="AA680" s="153">
        <v>31340</v>
      </c>
      <c r="AB680" s="264">
        <v>99.80535888671875</v>
      </c>
      <c r="AC680" s="153">
        <v>9914</v>
      </c>
      <c r="AD680" s="264">
        <v>0.20173491537570953</v>
      </c>
      <c r="AE680" s="153">
        <v>504</v>
      </c>
      <c r="AF680" s="264">
        <v>98.412696838378906</v>
      </c>
      <c r="AG680" s="153">
        <v>129964</v>
      </c>
      <c r="AH680" s="264">
        <v>0.12464990466833115</v>
      </c>
      <c r="AI680" s="153">
        <v>878</v>
      </c>
      <c r="AJ680" s="264">
        <v>94.760818481445312</v>
      </c>
      <c r="AK680" s="264">
        <v>1.8088613748550415</v>
      </c>
      <c r="AL680" s="264">
        <v>6.9449737668037415E-2</v>
      </c>
      <c r="AM680" s="264">
        <v>0</v>
      </c>
      <c r="AN680" s="264">
        <v>0</v>
      </c>
      <c r="AO680" s="92">
        <v>0</v>
      </c>
      <c r="AP680" s="92">
        <v>0</v>
      </c>
      <c r="AQ680" s="92">
        <v>0</v>
      </c>
      <c r="AR680" s="92">
        <v>0</v>
      </c>
      <c r="AS680" s="92">
        <v>0</v>
      </c>
      <c r="AT680" s="92">
        <v>0</v>
      </c>
      <c r="AU680" s="92">
        <v>0</v>
      </c>
      <c r="AV680" s="92">
        <v>0</v>
      </c>
      <c r="AW680" s="93">
        <v>0</v>
      </c>
      <c r="AX680" s="93">
        <v>0</v>
      </c>
      <c r="AY680" s="93">
        <v>0</v>
      </c>
      <c r="AZ680" s="93">
        <v>0</v>
      </c>
      <c r="BA680" s="93">
        <v>0</v>
      </c>
      <c r="BB680" s="93">
        <v>0</v>
      </c>
      <c r="BC680" s="153">
        <v>46</v>
      </c>
      <c r="BD680" s="153">
        <v>341</v>
      </c>
    </row>
    <row r="681" spans="1:56" x14ac:dyDescent="0.25">
      <c r="A681" s="9">
        <v>41873</v>
      </c>
      <c r="B681" s="149" t="s">
        <v>124</v>
      </c>
      <c r="C681" s="149" t="s">
        <v>86</v>
      </c>
      <c r="D681" s="150" t="s">
        <v>118</v>
      </c>
      <c r="E681" s="153">
        <v>42</v>
      </c>
      <c r="F681" s="153">
        <v>136</v>
      </c>
      <c r="G681" s="264">
        <v>37.991600036621094</v>
      </c>
      <c r="H681" s="264">
        <v>1.6699999570846558E-2</v>
      </c>
      <c r="I681" s="264">
        <v>58463.10546875</v>
      </c>
      <c r="J681" s="92">
        <v>0</v>
      </c>
      <c r="K681" s="153">
        <v>168528</v>
      </c>
      <c r="L681" s="264">
        <v>97.025421142578125</v>
      </c>
      <c r="M681" s="153">
        <v>72217</v>
      </c>
      <c r="N681" s="264">
        <v>0</v>
      </c>
      <c r="O681" s="153">
        <v>3571</v>
      </c>
      <c r="P681" s="264">
        <v>0</v>
      </c>
      <c r="Q681" s="153">
        <v>7747</v>
      </c>
      <c r="R681" s="264">
        <v>99.987091064453125</v>
      </c>
      <c r="S681" s="153">
        <v>51280</v>
      </c>
      <c r="T681" s="264">
        <v>99.951248168945313</v>
      </c>
      <c r="U681" s="264">
        <v>99.747970581054687</v>
      </c>
      <c r="V681" s="264">
        <v>99.857376098632813</v>
      </c>
      <c r="W681" s="264">
        <v>99.735092163085938</v>
      </c>
      <c r="X681" s="264">
        <v>99.808692932128906</v>
      </c>
      <c r="Y681" s="153">
        <v>85562</v>
      </c>
      <c r="Z681" s="264">
        <v>99.902992248535156</v>
      </c>
      <c r="AA681" s="153">
        <v>15169</v>
      </c>
      <c r="AB681" s="264">
        <v>99.907707214355469</v>
      </c>
      <c r="AC681" s="153">
        <v>3539</v>
      </c>
      <c r="AD681" s="264">
        <v>0.14128284156322479</v>
      </c>
      <c r="AE681" s="153">
        <v>89</v>
      </c>
      <c r="AF681" s="264">
        <v>100</v>
      </c>
      <c r="AG681" s="153">
        <v>72655</v>
      </c>
      <c r="AH681" s="264">
        <v>0.13626040518283844</v>
      </c>
      <c r="AI681" s="153">
        <v>1087</v>
      </c>
      <c r="AJ681" s="264">
        <v>92.732292175292969</v>
      </c>
      <c r="AK681" s="264">
        <v>1.6582707166671753</v>
      </c>
      <c r="AL681" s="264">
        <v>5.6543387472629547E-2</v>
      </c>
      <c r="AM681" s="264">
        <v>0</v>
      </c>
      <c r="AN681" s="264">
        <v>0</v>
      </c>
      <c r="AO681" s="92">
        <v>0</v>
      </c>
      <c r="AP681" s="92">
        <v>0</v>
      </c>
      <c r="AQ681" s="92">
        <v>0</v>
      </c>
      <c r="AR681" s="92">
        <v>0</v>
      </c>
      <c r="AS681" s="92">
        <v>0</v>
      </c>
      <c r="AT681" s="92">
        <v>0</v>
      </c>
      <c r="AU681" s="92">
        <v>0</v>
      </c>
      <c r="AV681" s="92">
        <v>0</v>
      </c>
      <c r="AW681" s="93">
        <v>0</v>
      </c>
      <c r="AX681" s="93">
        <v>0</v>
      </c>
      <c r="AY681" s="93">
        <v>0</v>
      </c>
      <c r="AZ681" s="93">
        <v>0</v>
      </c>
      <c r="BA681" s="93">
        <v>0</v>
      </c>
      <c r="BB681" s="93">
        <v>0</v>
      </c>
      <c r="BC681" s="153">
        <v>27</v>
      </c>
      <c r="BD681" s="153">
        <v>135</v>
      </c>
    </row>
    <row r="682" spans="1:56" x14ac:dyDescent="0.25">
      <c r="A682" s="9">
        <v>41873</v>
      </c>
      <c r="B682" s="149" t="s">
        <v>78</v>
      </c>
      <c r="C682" s="149" t="s">
        <v>86</v>
      </c>
      <c r="D682" s="150" t="s">
        <v>118</v>
      </c>
      <c r="E682" s="153">
        <v>33</v>
      </c>
      <c r="F682" s="153">
        <v>104</v>
      </c>
      <c r="G682" s="264">
        <v>68.062286376953125</v>
      </c>
      <c r="H682" s="264">
        <v>0.10000000149011612</v>
      </c>
      <c r="I682" s="264">
        <v>62145.99609375</v>
      </c>
      <c r="J682" s="92">
        <v>0</v>
      </c>
      <c r="K682" s="153">
        <v>92733</v>
      </c>
      <c r="L682" s="264">
        <v>100.04744720458984</v>
      </c>
      <c r="M682" s="153">
        <v>65564</v>
      </c>
      <c r="N682" s="264">
        <v>6.1009088531136513E-3</v>
      </c>
      <c r="O682" s="153">
        <v>6858</v>
      </c>
      <c r="P682" s="264">
        <v>0</v>
      </c>
      <c r="Q682" s="153">
        <v>11122</v>
      </c>
      <c r="R682" s="264">
        <v>99.055923461914063</v>
      </c>
      <c r="S682" s="153">
        <v>44694</v>
      </c>
      <c r="T682" s="264">
        <v>99.134109497070313</v>
      </c>
      <c r="U682" s="264">
        <v>99.708366394042969</v>
      </c>
      <c r="V682" s="264">
        <v>99.870353698730469</v>
      </c>
      <c r="W682" s="264">
        <v>98.767044067382813</v>
      </c>
      <c r="X682" s="264">
        <v>99.005584716796875</v>
      </c>
      <c r="Y682" s="153">
        <v>63643</v>
      </c>
      <c r="Z682" s="264">
        <v>99.923011779785156</v>
      </c>
      <c r="AA682" s="153">
        <v>10066</v>
      </c>
      <c r="AB682" s="264">
        <v>99.821182250976563</v>
      </c>
      <c r="AC682" s="153">
        <v>6865</v>
      </c>
      <c r="AD682" s="264">
        <v>0.26219955086708069</v>
      </c>
      <c r="AE682" s="153">
        <v>416</v>
      </c>
      <c r="AF682" s="264">
        <v>99.278846740722656</v>
      </c>
      <c r="AG682" s="153">
        <v>65756</v>
      </c>
      <c r="AH682" s="264">
        <v>0.29046779870986938</v>
      </c>
      <c r="AI682" s="153">
        <v>649</v>
      </c>
      <c r="AJ682" s="264">
        <v>94.915252685546875</v>
      </c>
      <c r="AK682" s="264">
        <v>2.0986185073852539</v>
      </c>
      <c r="AL682" s="264">
        <v>7.3065385222434998E-2</v>
      </c>
      <c r="AM682" s="264">
        <v>0</v>
      </c>
      <c r="AN682" s="264">
        <v>0</v>
      </c>
      <c r="AO682" s="92">
        <v>0</v>
      </c>
      <c r="AP682" s="92">
        <v>0</v>
      </c>
      <c r="AQ682" s="92">
        <v>0</v>
      </c>
      <c r="AR682" s="92">
        <v>0</v>
      </c>
      <c r="AS682" s="92">
        <v>0</v>
      </c>
      <c r="AT682" s="92">
        <v>0</v>
      </c>
      <c r="AU682" s="92">
        <v>0</v>
      </c>
      <c r="AV682" s="92">
        <v>0</v>
      </c>
      <c r="AW682" s="93">
        <v>0</v>
      </c>
      <c r="AX682" s="93">
        <v>0</v>
      </c>
      <c r="AY682" s="93">
        <v>0</v>
      </c>
      <c r="AZ682" s="93">
        <v>0</v>
      </c>
      <c r="BA682" s="93">
        <v>0</v>
      </c>
      <c r="BB682" s="93">
        <v>0</v>
      </c>
      <c r="BC682" s="153">
        <v>5</v>
      </c>
      <c r="BD682" s="153">
        <v>101</v>
      </c>
    </row>
    <row r="683" spans="1:56" x14ac:dyDescent="0.25">
      <c r="A683" s="9">
        <v>41873</v>
      </c>
      <c r="B683" s="149" t="s">
        <v>79</v>
      </c>
      <c r="C683" s="149" t="s">
        <v>86</v>
      </c>
      <c r="D683" s="150" t="s">
        <v>119</v>
      </c>
      <c r="E683" s="153">
        <v>78</v>
      </c>
      <c r="F683" s="153">
        <v>264</v>
      </c>
      <c r="G683" s="264">
        <v>72.362640380859375</v>
      </c>
      <c r="H683" s="264">
        <v>7.9199999570846558E-2</v>
      </c>
      <c r="I683" s="264">
        <v>161329.1875</v>
      </c>
      <c r="J683" s="92">
        <v>0</v>
      </c>
      <c r="K683" s="153">
        <v>100010</v>
      </c>
      <c r="L683" s="264">
        <v>92.438758850097656</v>
      </c>
      <c r="M683" s="153">
        <v>162622</v>
      </c>
      <c r="N683" s="264">
        <v>0</v>
      </c>
      <c r="O683" s="153">
        <v>6054</v>
      </c>
      <c r="P683" s="264">
        <v>0</v>
      </c>
      <c r="Q683" s="153">
        <v>13293</v>
      </c>
      <c r="R683" s="264">
        <v>99.834503173828125</v>
      </c>
      <c r="S683" s="153">
        <v>103237</v>
      </c>
      <c r="T683" s="264">
        <v>99.898292541503906</v>
      </c>
      <c r="U683" s="264">
        <v>99.719192504882813</v>
      </c>
      <c r="V683" s="264">
        <v>99.695610046386719</v>
      </c>
      <c r="W683" s="264">
        <v>99.554161071777344</v>
      </c>
      <c r="X683" s="264">
        <v>99.594215393066406</v>
      </c>
      <c r="Y683" s="153">
        <v>190121</v>
      </c>
      <c r="Z683" s="264">
        <v>99.875343322753906</v>
      </c>
      <c r="AA683" s="153">
        <v>38347</v>
      </c>
      <c r="AB683" s="264">
        <v>99.822669982910156</v>
      </c>
      <c r="AC683" s="153">
        <v>6086</v>
      </c>
      <c r="AD683" s="264">
        <v>0.19717384874820709</v>
      </c>
      <c r="AE683" s="153">
        <v>369</v>
      </c>
      <c r="AF683" s="264">
        <v>98.644989013671875</v>
      </c>
      <c r="AG683" s="153">
        <v>161613</v>
      </c>
      <c r="AH683" s="264">
        <v>0.12065861374139786</v>
      </c>
      <c r="AI683" s="153">
        <v>1502</v>
      </c>
      <c r="AJ683" s="264">
        <v>97.53662109375</v>
      </c>
      <c r="AK683" s="264">
        <v>1.5534332990646362</v>
      </c>
      <c r="AL683" s="264">
        <v>6.6231824457645416E-2</v>
      </c>
      <c r="AM683" s="264">
        <v>0</v>
      </c>
      <c r="AN683" s="264">
        <v>0</v>
      </c>
      <c r="AO683" s="92">
        <v>0</v>
      </c>
      <c r="AP683" s="92">
        <v>0</v>
      </c>
      <c r="AQ683" s="92">
        <v>0</v>
      </c>
      <c r="AR683" s="92">
        <v>0</v>
      </c>
      <c r="AS683" s="92">
        <v>0</v>
      </c>
      <c r="AT683" s="92">
        <v>0</v>
      </c>
      <c r="AU683" s="92">
        <v>0</v>
      </c>
      <c r="AV683" s="92">
        <v>0</v>
      </c>
      <c r="AW683" s="93">
        <v>0</v>
      </c>
      <c r="AX683" s="93">
        <v>0</v>
      </c>
      <c r="AY683" s="93">
        <v>0</v>
      </c>
      <c r="AZ683" s="93">
        <v>0</v>
      </c>
      <c r="BA683" s="93">
        <v>0</v>
      </c>
      <c r="BB683" s="93">
        <v>0</v>
      </c>
      <c r="BC683" s="153">
        <v>35</v>
      </c>
      <c r="BD683" s="153">
        <v>258</v>
      </c>
    </row>
    <row r="684" spans="1:56" x14ac:dyDescent="0.25">
      <c r="A684" s="9">
        <v>41873</v>
      </c>
      <c r="B684" s="149" t="s">
        <v>80</v>
      </c>
      <c r="C684" s="149" t="s">
        <v>86</v>
      </c>
      <c r="D684" s="150" t="s">
        <v>119</v>
      </c>
      <c r="E684" s="153">
        <v>57</v>
      </c>
      <c r="F684" s="153">
        <v>177</v>
      </c>
      <c r="G684" s="264">
        <v>46.104496002197266</v>
      </c>
      <c r="H684" s="264">
        <v>0.14169999957084656</v>
      </c>
      <c r="I684" s="264">
        <v>96939.6328125</v>
      </c>
      <c r="J684" s="92">
        <v>0</v>
      </c>
      <c r="K684" s="153">
        <v>59580</v>
      </c>
      <c r="L684" s="264">
        <v>89.665992736816406</v>
      </c>
      <c r="M684" s="153">
        <v>92454</v>
      </c>
      <c r="N684" s="264">
        <v>0</v>
      </c>
      <c r="O684" s="153">
        <v>3798</v>
      </c>
      <c r="P684" s="264">
        <v>0</v>
      </c>
      <c r="Q684" s="153">
        <v>7475</v>
      </c>
      <c r="R684" s="264">
        <v>99.933113098144531</v>
      </c>
      <c r="S684" s="153">
        <v>56736</v>
      </c>
      <c r="T684" s="264">
        <v>99.860755920410156</v>
      </c>
      <c r="U684" s="264">
        <v>99.842025756835938</v>
      </c>
      <c r="V684" s="264">
        <v>99.89508056640625</v>
      </c>
      <c r="W684" s="264">
        <v>99.775245666503906</v>
      </c>
      <c r="X684" s="264">
        <v>99.7559814453125</v>
      </c>
      <c r="Y684" s="153">
        <v>90410</v>
      </c>
      <c r="Z684" s="264">
        <v>99.887184143066406</v>
      </c>
      <c r="AA684" s="153">
        <v>16521</v>
      </c>
      <c r="AB684" s="264">
        <v>99.842620849609375</v>
      </c>
      <c r="AC684" s="153">
        <v>3889</v>
      </c>
      <c r="AD684" s="264">
        <v>0.10285420715808868</v>
      </c>
      <c r="AE684" s="153">
        <v>188</v>
      </c>
      <c r="AF684" s="264">
        <v>98.936172485351563</v>
      </c>
      <c r="AG684" s="153">
        <v>92148</v>
      </c>
      <c r="AH684" s="264">
        <v>0.15084429085254669</v>
      </c>
      <c r="AI684" s="153">
        <v>776</v>
      </c>
      <c r="AJ684" s="264">
        <v>95.103096008300781</v>
      </c>
      <c r="AK684" s="264">
        <v>1.944999098777771</v>
      </c>
      <c r="AL684" s="264">
        <v>6.3829377293586731E-2</v>
      </c>
      <c r="AM684" s="264">
        <v>0</v>
      </c>
      <c r="AN684" s="264">
        <v>0</v>
      </c>
      <c r="AO684" s="92">
        <v>0</v>
      </c>
      <c r="AP684" s="92">
        <v>0</v>
      </c>
      <c r="AQ684" s="92">
        <v>0</v>
      </c>
      <c r="AR684" s="92">
        <v>0</v>
      </c>
      <c r="AS684" s="92">
        <v>0</v>
      </c>
      <c r="AT684" s="92">
        <v>0</v>
      </c>
      <c r="AU684" s="92">
        <v>0</v>
      </c>
      <c r="AV684" s="92">
        <v>0</v>
      </c>
      <c r="AW684" s="93">
        <v>0</v>
      </c>
      <c r="AX684" s="93">
        <v>0</v>
      </c>
      <c r="AY684" s="93">
        <v>0</v>
      </c>
      <c r="AZ684" s="93">
        <v>0</v>
      </c>
      <c r="BA684" s="93">
        <v>0</v>
      </c>
      <c r="BB684" s="93">
        <v>0</v>
      </c>
      <c r="BC684" s="153">
        <v>18</v>
      </c>
      <c r="BD684" s="153">
        <v>174</v>
      </c>
    </row>
    <row r="685" spans="1:56" x14ac:dyDescent="0.25">
      <c r="A685" s="9">
        <v>41873</v>
      </c>
      <c r="B685" s="149" t="s">
        <v>81</v>
      </c>
      <c r="C685" s="149" t="s">
        <v>86</v>
      </c>
      <c r="D685" s="150" t="s">
        <v>119</v>
      </c>
      <c r="E685" s="153">
        <v>40</v>
      </c>
      <c r="F685" s="153">
        <v>134</v>
      </c>
      <c r="G685" s="264">
        <v>45.687107086181641</v>
      </c>
      <c r="H685" s="264">
        <v>3.3500000834465027E-2</v>
      </c>
      <c r="I685" s="264">
        <v>79265.6171875</v>
      </c>
      <c r="J685" s="92">
        <v>0</v>
      </c>
      <c r="K685" s="153">
        <v>124551</v>
      </c>
      <c r="L685" s="264">
        <v>90.152626037597656</v>
      </c>
      <c r="M685" s="153">
        <v>73752</v>
      </c>
      <c r="N685" s="264">
        <v>0</v>
      </c>
      <c r="O685" s="153">
        <v>4097</v>
      </c>
      <c r="P685" s="264">
        <v>0</v>
      </c>
      <c r="Q685" s="153">
        <v>9700</v>
      </c>
      <c r="R685" s="264">
        <v>99.989692687988281</v>
      </c>
      <c r="S685" s="153">
        <v>47482</v>
      </c>
      <c r="T685" s="264">
        <v>99.945243835449219</v>
      </c>
      <c r="U685" s="264">
        <v>99.804733276367188</v>
      </c>
      <c r="V685" s="264">
        <v>99.853561401367188</v>
      </c>
      <c r="W685" s="264">
        <v>99.794448852539063</v>
      </c>
      <c r="X685" s="264">
        <v>99.79888916015625</v>
      </c>
      <c r="Y685" s="153">
        <v>93094</v>
      </c>
      <c r="Z685" s="264">
        <v>99.909767150878906</v>
      </c>
      <c r="AA685" s="153">
        <v>19372</v>
      </c>
      <c r="AB685" s="264">
        <v>99.938056945800781</v>
      </c>
      <c r="AC685" s="153">
        <v>4058</v>
      </c>
      <c r="AD685" s="264">
        <v>9.8570726811885834E-2</v>
      </c>
      <c r="AE685" s="153">
        <v>303</v>
      </c>
      <c r="AF685" s="264">
        <v>97.689765930175781</v>
      </c>
      <c r="AG685" s="153">
        <v>73797</v>
      </c>
      <c r="AH685" s="264">
        <v>0.15447781980037689</v>
      </c>
      <c r="AI685" s="153">
        <v>491</v>
      </c>
      <c r="AJ685" s="264">
        <v>94.908348083496094</v>
      </c>
      <c r="AK685" s="264">
        <v>1.4078545570373535</v>
      </c>
      <c r="AL685" s="264">
        <v>5.346791073679924E-2</v>
      </c>
      <c r="AM685" s="264">
        <v>0</v>
      </c>
      <c r="AN685" s="264">
        <v>0</v>
      </c>
      <c r="AO685" s="92">
        <v>0</v>
      </c>
      <c r="AP685" s="92">
        <v>0</v>
      </c>
      <c r="AQ685" s="92">
        <v>0</v>
      </c>
      <c r="AR685" s="92">
        <v>0</v>
      </c>
      <c r="AS685" s="92">
        <v>0</v>
      </c>
      <c r="AT685" s="92">
        <v>0</v>
      </c>
      <c r="AU685" s="92">
        <v>0</v>
      </c>
      <c r="AV685" s="92">
        <v>0</v>
      </c>
      <c r="AW685" s="93">
        <v>0</v>
      </c>
      <c r="AX685" s="93">
        <v>0</v>
      </c>
      <c r="AY685" s="93">
        <v>0</v>
      </c>
      <c r="AZ685" s="93">
        <v>0</v>
      </c>
      <c r="BA685" s="93">
        <v>0</v>
      </c>
      <c r="BB685" s="93">
        <v>0</v>
      </c>
      <c r="BC685" s="153">
        <v>19</v>
      </c>
      <c r="BD685" s="153">
        <v>133</v>
      </c>
    </row>
    <row r="686" spans="1:56" x14ac:dyDescent="0.25">
      <c r="A686" s="9">
        <v>41873</v>
      </c>
      <c r="B686" s="149" t="s">
        <v>125</v>
      </c>
      <c r="C686" s="149" t="s">
        <v>86</v>
      </c>
      <c r="D686" s="150" t="s">
        <v>119</v>
      </c>
      <c r="E686" s="153">
        <v>16</v>
      </c>
      <c r="F686" s="153">
        <v>58</v>
      </c>
      <c r="G686" s="264">
        <v>39.512798309326172</v>
      </c>
      <c r="H686" s="264">
        <v>0.11249999701976776</v>
      </c>
      <c r="I686" s="264">
        <v>37197.87109375</v>
      </c>
      <c r="J686" s="92">
        <v>0</v>
      </c>
      <c r="K686" s="153">
        <v>124551</v>
      </c>
      <c r="L686" s="264">
        <v>90.152626037597656</v>
      </c>
      <c r="M686" s="153">
        <v>47944</v>
      </c>
      <c r="N686" s="264">
        <v>0</v>
      </c>
      <c r="O686" s="153">
        <v>4078</v>
      </c>
      <c r="P686" s="264">
        <v>4.9043647944927216E-2</v>
      </c>
      <c r="Q686" s="153">
        <v>6350</v>
      </c>
      <c r="R686" s="264">
        <v>99.968505859375</v>
      </c>
      <c r="S686" s="153">
        <v>31274</v>
      </c>
      <c r="T686" s="264">
        <v>99.7857666015625</v>
      </c>
      <c r="U686" s="264">
        <v>99.828346252441406</v>
      </c>
      <c r="V686" s="264">
        <v>99.557815551757813</v>
      </c>
      <c r="W686" s="264">
        <v>99.796905517578125</v>
      </c>
      <c r="X686" s="264">
        <v>99.344528198242188</v>
      </c>
      <c r="Y686" s="153">
        <v>43619</v>
      </c>
      <c r="Z686" s="264">
        <v>99.933517456054688</v>
      </c>
      <c r="AA686" s="153">
        <v>7734</v>
      </c>
      <c r="AB686" s="264">
        <v>99.857772827148438</v>
      </c>
      <c r="AC686" s="153">
        <v>4045</v>
      </c>
      <c r="AD686" s="264">
        <v>0.29666253924369812</v>
      </c>
      <c r="AE686" s="153">
        <v>266</v>
      </c>
      <c r="AF686" s="264">
        <v>97.744361877441406</v>
      </c>
      <c r="AG686" s="153">
        <v>47346</v>
      </c>
      <c r="AH686" s="264">
        <v>0.1372871994972229</v>
      </c>
      <c r="AI686" s="153">
        <v>541</v>
      </c>
      <c r="AJ686" s="264">
        <v>92.421440124511719</v>
      </c>
      <c r="AK686" s="264">
        <v>1.7099705934524536</v>
      </c>
      <c r="AL686" s="264">
        <v>7.103276252746582E-2</v>
      </c>
      <c r="AM686" s="264">
        <v>0</v>
      </c>
      <c r="AN686" s="264">
        <v>0</v>
      </c>
      <c r="AO686" s="92">
        <v>0</v>
      </c>
      <c r="AP686" s="92">
        <v>0</v>
      </c>
      <c r="AQ686" s="92">
        <v>0</v>
      </c>
      <c r="AR686" s="92">
        <v>0</v>
      </c>
      <c r="AS686" s="92">
        <v>0</v>
      </c>
      <c r="AT686" s="92">
        <v>0</v>
      </c>
      <c r="AU686" s="92">
        <v>0</v>
      </c>
      <c r="AV686" s="92">
        <v>0</v>
      </c>
      <c r="AW686" s="93">
        <v>0</v>
      </c>
      <c r="AX686" s="93">
        <v>0</v>
      </c>
      <c r="AY686" s="93">
        <v>0</v>
      </c>
      <c r="AZ686" s="93">
        <v>0</v>
      </c>
      <c r="BA686" s="93">
        <v>0</v>
      </c>
      <c r="BB686" s="93">
        <v>0</v>
      </c>
      <c r="BC686" s="153">
        <v>7</v>
      </c>
      <c r="BD686" s="153">
        <v>56</v>
      </c>
    </row>
    <row r="687" spans="1:56" x14ac:dyDescent="0.25">
      <c r="A687" s="9">
        <v>41873</v>
      </c>
      <c r="B687" s="151" t="s">
        <v>82</v>
      </c>
      <c r="C687" s="151" t="s">
        <v>86</v>
      </c>
      <c r="D687" s="152" t="s">
        <v>120</v>
      </c>
      <c r="E687" s="160">
        <v>51</v>
      </c>
      <c r="F687" s="160">
        <v>165</v>
      </c>
      <c r="G687" s="266">
        <v>43.658210754394531</v>
      </c>
      <c r="H687" s="266">
        <v>0.14589999616146088</v>
      </c>
      <c r="I687" s="266">
        <v>91122.328125</v>
      </c>
      <c r="J687" s="157">
        <v>0</v>
      </c>
      <c r="K687" s="160">
        <v>61312</v>
      </c>
      <c r="L687" s="266">
        <v>88.201332092285156</v>
      </c>
      <c r="M687" s="160">
        <v>50110</v>
      </c>
      <c r="N687" s="266">
        <v>0</v>
      </c>
      <c r="O687" s="160">
        <v>4875</v>
      </c>
      <c r="P687" s="266">
        <v>0</v>
      </c>
      <c r="Q687" s="160">
        <v>9268</v>
      </c>
      <c r="R687" s="266">
        <v>99.838150024414063</v>
      </c>
      <c r="S687" s="160">
        <v>35935</v>
      </c>
      <c r="T687" s="266">
        <v>99.883125305175781</v>
      </c>
      <c r="U687" s="266">
        <v>99.917945861816406</v>
      </c>
      <c r="V687" s="266">
        <v>99.852325439453125</v>
      </c>
      <c r="W687" s="266">
        <v>99.7562255859375</v>
      </c>
      <c r="X687" s="266">
        <v>99.735626220703125</v>
      </c>
      <c r="Y687" s="160">
        <v>54247</v>
      </c>
      <c r="Z687" s="266">
        <v>99.935478210449219</v>
      </c>
      <c r="AA687" s="160">
        <v>11122</v>
      </c>
      <c r="AB687" s="266">
        <v>99.658332824707031</v>
      </c>
      <c r="AC687" s="160">
        <v>4858</v>
      </c>
      <c r="AD687" s="266">
        <v>0.20584602653980255</v>
      </c>
      <c r="AE687" s="160">
        <v>398</v>
      </c>
      <c r="AF687" s="266">
        <v>99.497489929199219</v>
      </c>
      <c r="AG687" s="160">
        <v>50317</v>
      </c>
      <c r="AH687" s="266">
        <v>0.33587059378623962</v>
      </c>
      <c r="AI687" s="160">
        <v>626</v>
      </c>
      <c r="AJ687" s="266">
        <v>95.207664489746094</v>
      </c>
      <c r="AK687" s="266">
        <v>1.8795284032821655</v>
      </c>
      <c r="AL687" s="266">
        <v>7.746848464012146E-2</v>
      </c>
      <c r="AM687" s="266">
        <v>0</v>
      </c>
      <c r="AN687" s="266">
        <v>0</v>
      </c>
      <c r="AO687" s="157">
        <v>0</v>
      </c>
      <c r="AP687" s="157">
        <v>0</v>
      </c>
      <c r="AQ687" s="157">
        <v>0</v>
      </c>
      <c r="AR687" s="157">
        <v>0</v>
      </c>
      <c r="AS687" s="157">
        <v>0</v>
      </c>
      <c r="AT687" s="157">
        <v>0</v>
      </c>
      <c r="AU687" s="157">
        <v>0</v>
      </c>
      <c r="AV687" s="157">
        <v>0</v>
      </c>
      <c r="AW687" s="159">
        <v>0</v>
      </c>
      <c r="AX687" s="159">
        <v>0</v>
      </c>
      <c r="AY687" s="159">
        <v>1</v>
      </c>
      <c r="AZ687" s="159">
        <v>1</v>
      </c>
      <c r="BA687" s="159">
        <v>0</v>
      </c>
      <c r="BB687" s="159">
        <v>0</v>
      </c>
      <c r="BC687" s="160">
        <v>23</v>
      </c>
      <c r="BD687" s="160">
        <v>158</v>
      </c>
    </row>
    <row r="688" spans="1:56" x14ac:dyDescent="0.25">
      <c r="A688" s="9">
        <v>41873</v>
      </c>
      <c r="B688" s="151" t="s">
        <v>83</v>
      </c>
      <c r="C688" s="151" t="s">
        <v>86</v>
      </c>
      <c r="D688" s="152" t="s">
        <v>120</v>
      </c>
      <c r="E688" s="160">
        <v>46</v>
      </c>
      <c r="F688" s="160">
        <v>140</v>
      </c>
      <c r="G688" s="266">
        <v>24.462900161743164</v>
      </c>
      <c r="H688" s="266">
        <v>0</v>
      </c>
      <c r="I688" s="266">
        <v>86800.7421875</v>
      </c>
      <c r="J688" s="157">
        <v>0</v>
      </c>
      <c r="K688" s="160">
        <v>38200</v>
      </c>
      <c r="L688" s="266">
        <v>82.986907958984375</v>
      </c>
      <c r="M688" s="160">
        <v>153570</v>
      </c>
      <c r="N688" s="266">
        <v>0</v>
      </c>
      <c r="O688" s="160">
        <v>3938</v>
      </c>
      <c r="P688" s="266">
        <v>0</v>
      </c>
      <c r="Q688" s="160">
        <v>4862</v>
      </c>
      <c r="R688" s="266">
        <v>99.9588623046875</v>
      </c>
      <c r="S688" s="160">
        <v>25498</v>
      </c>
      <c r="T688" s="266">
        <v>99.949012756347656</v>
      </c>
      <c r="U688" s="266">
        <v>99.952362060546875</v>
      </c>
      <c r="V688" s="266">
        <v>99.760787963867188</v>
      </c>
      <c r="W688" s="266">
        <v>99.911247253417969</v>
      </c>
      <c r="X688" s="266">
        <v>99.709922790527344</v>
      </c>
      <c r="Y688" s="160">
        <v>59975</v>
      </c>
      <c r="Z688" s="266">
        <v>99.928306579589844</v>
      </c>
      <c r="AA688" s="160">
        <v>15932</v>
      </c>
      <c r="AB688" s="266">
        <v>99.887016296386719</v>
      </c>
      <c r="AC688" s="160">
        <v>2123</v>
      </c>
      <c r="AD688" s="266">
        <v>0.2355157732963562</v>
      </c>
      <c r="AE688" s="160">
        <v>170</v>
      </c>
      <c r="AF688" s="266">
        <v>97.647056579589844</v>
      </c>
      <c r="AG688" s="160">
        <v>42984</v>
      </c>
      <c r="AH688" s="266">
        <v>0.2908058762550354</v>
      </c>
      <c r="AI688" s="160">
        <v>372</v>
      </c>
      <c r="AJ688" s="266">
        <v>98.387100219726563</v>
      </c>
      <c r="AK688" s="266">
        <v>1.8037511110305786</v>
      </c>
      <c r="AL688" s="266">
        <v>6.529572606086731E-2</v>
      </c>
      <c r="AM688" s="266">
        <v>0</v>
      </c>
      <c r="AN688" s="266">
        <v>0</v>
      </c>
      <c r="AO688" s="157">
        <v>0</v>
      </c>
      <c r="AP688" s="157">
        <v>0</v>
      </c>
      <c r="AQ688" s="157">
        <v>0</v>
      </c>
      <c r="AR688" s="157">
        <v>0</v>
      </c>
      <c r="AS688" s="157">
        <v>0</v>
      </c>
      <c r="AT688" s="157">
        <v>0</v>
      </c>
      <c r="AU688" s="157">
        <v>0</v>
      </c>
      <c r="AV688" s="157">
        <v>0</v>
      </c>
      <c r="AW688" s="159">
        <v>0</v>
      </c>
      <c r="AX688" s="159">
        <v>0</v>
      </c>
      <c r="AY688" s="159">
        <v>0</v>
      </c>
      <c r="AZ688" s="159">
        <v>0</v>
      </c>
      <c r="BA688" s="159">
        <v>0</v>
      </c>
      <c r="BB688" s="159">
        <v>0</v>
      </c>
      <c r="BC688" s="160">
        <v>20</v>
      </c>
      <c r="BD688" s="160">
        <v>137</v>
      </c>
    </row>
    <row r="689" spans="1:56" x14ac:dyDescent="0.25">
      <c r="A689" s="9">
        <v>41873</v>
      </c>
      <c r="B689" s="117" t="s">
        <v>85</v>
      </c>
      <c r="C689" s="117" t="s">
        <v>86</v>
      </c>
      <c r="D689" s="121">
        <v>3</v>
      </c>
      <c r="E689" s="89">
        <v>134</v>
      </c>
      <c r="F689" s="89">
        <v>435</v>
      </c>
      <c r="G689" s="263">
        <v>45.315704345703125</v>
      </c>
      <c r="H689" s="263">
        <v>4.19999985024333E-3</v>
      </c>
      <c r="I689" s="263">
        <v>303153.46875</v>
      </c>
      <c r="J689" s="88">
        <v>0</v>
      </c>
      <c r="K689" s="89">
        <v>61936</v>
      </c>
      <c r="L689" s="263">
        <v>106.82962799072266</v>
      </c>
      <c r="M689" s="124">
        <v>145782</v>
      </c>
      <c r="N689" s="248">
        <v>0</v>
      </c>
      <c r="O689" s="124">
        <v>3540</v>
      </c>
      <c r="P689" s="248">
        <v>0</v>
      </c>
      <c r="Q689" s="124">
        <v>10809</v>
      </c>
      <c r="R689" s="248">
        <v>99.925987243652344</v>
      </c>
      <c r="S689" s="124">
        <v>96005</v>
      </c>
      <c r="T689" s="248">
        <v>99.880210876464844</v>
      </c>
      <c r="U689" s="248">
        <v>99.83050537109375</v>
      </c>
      <c r="V689" s="248">
        <v>99.915626525878906</v>
      </c>
      <c r="W689" s="248">
        <v>99.756614685058594</v>
      </c>
      <c r="X689" s="248">
        <v>99.795936584472656</v>
      </c>
      <c r="Y689" s="124">
        <v>248804</v>
      </c>
      <c r="Z689" s="248">
        <v>99.899520874023438</v>
      </c>
      <c r="AA689" s="124">
        <v>50551</v>
      </c>
      <c r="AB689" s="248">
        <v>99.772506713867188</v>
      </c>
      <c r="AC689" s="124">
        <v>3480</v>
      </c>
      <c r="AD689" s="248">
        <v>0.34482759237289429</v>
      </c>
      <c r="AE689" s="124">
        <v>222</v>
      </c>
      <c r="AF689" s="248">
        <v>98.648651123046875</v>
      </c>
      <c r="AG689" s="124">
        <v>146240</v>
      </c>
      <c r="AH689" s="248">
        <v>0.27489060163497925</v>
      </c>
      <c r="AI689" s="124">
        <v>967</v>
      </c>
      <c r="AJ689" s="248">
        <v>93.381591796875</v>
      </c>
      <c r="AK689" s="248">
        <v>1.4121389389038086</v>
      </c>
      <c r="AL689" s="248">
        <v>6.7088037729263306E-2</v>
      </c>
      <c r="AM689" s="269">
        <v>0</v>
      </c>
      <c r="AN689" s="269">
        <v>0</v>
      </c>
      <c r="AO689" s="119">
        <v>0</v>
      </c>
      <c r="AP689" s="119">
        <v>0</v>
      </c>
      <c r="AQ689" s="119">
        <v>0</v>
      </c>
      <c r="AR689" s="119">
        <v>0</v>
      </c>
      <c r="AS689" s="119">
        <v>0</v>
      </c>
      <c r="AT689" s="119">
        <v>0</v>
      </c>
      <c r="AU689" s="119">
        <v>0</v>
      </c>
      <c r="AV689" s="119">
        <v>0</v>
      </c>
      <c r="AW689" s="124">
        <v>0</v>
      </c>
      <c r="AX689" s="124">
        <v>0</v>
      </c>
      <c r="AY689" s="124">
        <v>0</v>
      </c>
      <c r="AZ689" s="124">
        <v>0</v>
      </c>
      <c r="BA689" s="124">
        <v>0</v>
      </c>
      <c r="BB689" s="124">
        <v>0</v>
      </c>
      <c r="BC689" s="124">
        <v>65</v>
      </c>
      <c r="BD689" s="124">
        <v>427</v>
      </c>
    </row>
    <row r="690" spans="1:56" x14ac:dyDescent="0.25">
      <c r="A690" s="9">
        <v>41873</v>
      </c>
      <c r="B690" s="118" t="s">
        <v>84</v>
      </c>
      <c r="C690" s="118" t="s">
        <v>87</v>
      </c>
      <c r="D690" s="122">
        <v>2</v>
      </c>
      <c r="E690" s="153">
        <v>194</v>
      </c>
      <c r="F690" s="153">
        <v>581</v>
      </c>
      <c r="G690" s="264">
        <v>85.398436049900084</v>
      </c>
      <c r="H690" s="264">
        <v>0.30619443250000006</v>
      </c>
      <c r="I690" s="264">
        <v>551235.60435799987</v>
      </c>
      <c r="J690" s="91">
        <v>65535</v>
      </c>
      <c r="K690" s="153">
        <v>154799</v>
      </c>
      <c r="L690" s="264">
        <v>90.356529235839844</v>
      </c>
      <c r="M690" s="133">
        <v>381385</v>
      </c>
      <c r="N690" s="267">
        <v>0</v>
      </c>
      <c r="O690" s="133">
        <v>5701</v>
      </c>
      <c r="P690" s="267">
        <v>0</v>
      </c>
      <c r="Q690" s="133">
        <v>4962</v>
      </c>
      <c r="R690" s="267">
        <v>99.778315195485689</v>
      </c>
      <c r="S690" s="133">
        <v>296067</v>
      </c>
      <c r="T690" s="267">
        <v>99.909142187410282</v>
      </c>
      <c r="U690" s="267">
        <v>99.473776530433256</v>
      </c>
      <c r="V690" s="267">
        <v>99.795220053227055</v>
      </c>
      <c r="W690" s="267">
        <v>99.253258283388774</v>
      </c>
      <c r="X690" s="267">
        <v>99.704548299217606</v>
      </c>
      <c r="Y690" s="133">
        <v>1579593</v>
      </c>
      <c r="Z690" s="267">
        <v>99.648580362156579</v>
      </c>
      <c r="AA690" s="133">
        <v>648</v>
      </c>
      <c r="AB690" s="267">
        <v>88.580246913580254</v>
      </c>
      <c r="AC690" s="133">
        <v>5006</v>
      </c>
      <c r="AD690" s="267">
        <v>0.23971234518577705</v>
      </c>
      <c r="AE690" s="133">
        <v>675</v>
      </c>
      <c r="AF690" s="267">
        <v>99.407407407407405</v>
      </c>
      <c r="AG690" s="133">
        <v>378392</v>
      </c>
      <c r="AH690" s="267">
        <v>0.1479946721918011</v>
      </c>
      <c r="AI690" s="133">
        <v>1204</v>
      </c>
      <c r="AJ690" s="267">
        <v>97.009966777408636</v>
      </c>
      <c r="AK690" s="267">
        <v>3.3588529728873251</v>
      </c>
      <c r="AL690" s="267">
        <v>0.29292682926829272</v>
      </c>
      <c r="AM690" s="270">
        <v>0</v>
      </c>
      <c r="AN690" s="270">
        <v>0</v>
      </c>
      <c r="AO690" s="120">
        <v>0</v>
      </c>
      <c r="AP690" s="120">
        <v>0</v>
      </c>
      <c r="AQ690" s="120">
        <v>0</v>
      </c>
      <c r="AR690" s="120">
        <v>0</v>
      </c>
      <c r="AS690" s="120">
        <v>0</v>
      </c>
      <c r="AT690" s="120">
        <v>0</v>
      </c>
      <c r="AU690" s="120">
        <v>0</v>
      </c>
      <c r="AV690" s="120">
        <v>0</v>
      </c>
      <c r="AW690" s="133">
        <v>0</v>
      </c>
      <c r="AX690" s="133">
        <v>0</v>
      </c>
      <c r="AY690" s="133">
        <v>3</v>
      </c>
      <c r="AZ690" s="133">
        <v>1</v>
      </c>
      <c r="BA690" s="133">
        <v>0</v>
      </c>
      <c r="BB690" s="133">
        <v>0</v>
      </c>
      <c r="BC690" s="133">
        <v>1134</v>
      </c>
      <c r="BD690" s="133">
        <v>1685</v>
      </c>
    </row>
    <row r="691" spans="1:56" x14ac:dyDescent="0.25">
      <c r="A691" s="9">
        <v>41872</v>
      </c>
      <c r="B691" s="117" t="s">
        <v>17</v>
      </c>
      <c r="C691" s="117"/>
      <c r="D691" s="121">
        <v>4</v>
      </c>
      <c r="E691" s="89">
        <v>847</v>
      </c>
      <c r="F691" s="89">
        <v>2893</v>
      </c>
      <c r="G691" s="263">
        <v>868.07373405456553</v>
      </c>
      <c r="H691" s="263">
        <v>1.8602000267617405</v>
      </c>
      <c r="I691" s="263">
        <v>1854518.5455856246</v>
      </c>
      <c r="J691" s="88"/>
      <c r="K691" s="89">
        <v>1224401</v>
      </c>
      <c r="L691" s="263">
        <v>93.427561907405945</v>
      </c>
      <c r="M691" s="124">
        <v>1723644</v>
      </c>
      <c r="N691" s="248">
        <v>6.8227547982464387E-2</v>
      </c>
      <c r="O691" s="124">
        <v>79685</v>
      </c>
      <c r="P691" s="248">
        <v>0.2647926321276205</v>
      </c>
      <c r="Q691" s="124">
        <v>152568</v>
      </c>
      <c r="R691" s="248">
        <v>96.737192316251807</v>
      </c>
      <c r="S691" s="124">
        <v>1082861</v>
      </c>
      <c r="T691" s="248">
        <v>99.301110150980918</v>
      </c>
      <c r="U691" s="248">
        <v>99.513081775681314</v>
      </c>
      <c r="V691" s="248">
        <v>99.70149671022341</v>
      </c>
      <c r="W691" s="248">
        <v>96.266161297169759</v>
      </c>
      <c r="X691" s="248">
        <v>99.004693070395575</v>
      </c>
      <c r="Y691" s="124">
        <v>2503690</v>
      </c>
      <c r="Z691" s="248">
        <v>99.832846547777095</v>
      </c>
      <c r="AA691" s="124">
        <v>268307</v>
      </c>
      <c r="AB691" s="248">
        <v>99.825573648228129</v>
      </c>
      <c r="AC691" s="124">
        <v>77213</v>
      </c>
      <c r="AD691" s="248">
        <v>0.33673085957283494</v>
      </c>
      <c r="AE691" s="124">
        <v>5844</v>
      </c>
      <c r="AF691" s="248">
        <v>97.68993791009693</v>
      </c>
      <c r="AG691" s="124">
        <v>1616592</v>
      </c>
      <c r="AH691" s="248">
        <v>0.31770539838746475</v>
      </c>
      <c r="AI691" s="124">
        <v>15802</v>
      </c>
      <c r="AJ691" s="248">
        <v>90.969498175063507</v>
      </c>
      <c r="AK691" s="248">
        <v>1.8274483879928825</v>
      </c>
      <c r="AL691" s="248">
        <v>7.243754657688159E-2</v>
      </c>
      <c r="AM691" s="269"/>
      <c r="AN691" s="269"/>
      <c r="AO691" s="119"/>
      <c r="AP691" s="119"/>
      <c r="AQ691" s="119"/>
      <c r="AR691" s="119"/>
      <c r="AS691" s="119"/>
      <c r="AT691" s="119"/>
      <c r="AU691" s="119"/>
      <c r="AV691" s="119"/>
      <c r="AW691" s="124">
        <v>0</v>
      </c>
      <c r="AX691" s="124">
        <v>5</v>
      </c>
      <c r="AY691" s="124">
        <v>2</v>
      </c>
      <c r="AZ691" s="124">
        <v>4</v>
      </c>
      <c r="BA691" s="124">
        <v>0</v>
      </c>
      <c r="BB691" s="124">
        <v>0</v>
      </c>
      <c r="BC691" s="124">
        <v>1408</v>
      </c>
      <c r="BD691" s="124">
        <v>3932</v>
      </c>
    </row>
    <row r="692" spans="1:56" x14ac:dyDescent="0.25">
      <c r="A692" s="9">
        <v>41872</v>
      </c>
      <c r="B692" s="118" t="s">
        <v>88</v>
      </c>
      <c r="C692" s="118"/>
      <c r="D692" s="122">
        <v>3</v>
      </c>
      <c r="E692" s="153">
        <v>653</v>
      </c>
      <c r="F692" s="153">
        <v>2312</v>
      </c>
      <c r="G692" s="264">
        <v>790.81373405456543</v>
      </c>
      <c r="H692" s="264">
        <v>1.8502000267617404</v>
      </c>
      <c r="I692" s="264">
        <v>1304350.275390625</v>
      </c>
      <c r="J692" s="91"/>
      <c r="K692" s="153">
        <v>1090660</v>
      </c>
      <c r="L692" s="264">
        <v>93.856106067973869</v>
      </c>
      <c r="M692" s="133">
        <v>1341267</v>
      </c>
      <c r="N692" s="267">
        <v>8.7678295011125187E-2</v>
      </c>
      <c r="O692" s="133">
        <v>74577</v>
      </c>
      <c r="P692" s="267">
        <v>0.28292906514192634</v>
      </c>
      <c r="Q692" s="133">
        <v>148203</v>
      </c>
      <c r="R692" s="267">
        <v>96.645816598219383</v>
      </c>
      <c r="S692" s="133">
        <v>786967</v>
      </c>
      <c r="T692" s="267">
        <v>99.07480166157076</v>
      </c>
      <c r="U692" s="267">
        <v>99.529344453318927</v>
      </c>
      <c r="V692" s="267">
        <v>99.726890019359544</v>
      </c>
      <c r="W692" s="267">
        <v>96.190947701764657</v>
      </c>
      <c r="X692" s="267">
        <v>98.804218489933277</v>
      </c>
      <c r="Y692" s="133">
        <v>1374710</v>
      </c>
      <c r="Z692" s="267">
        <v>99.897214374816542</v>
      </c>
      <c r="AA692" s="133">
        <v>267817</v>
      </c>
      <c r="AB692" s="267">
        <v>99.837202973803542</v>
      </c>
      <c r="AC692" s="133">
        <v>72826</v>
      </c>
      <c r="AD692" s="267">
        <v>0.33779144618951068</v>
      </c>
      <c r="AE692" s="133">
        <v>5192</v>
      </c>
      <c r="AF692" s="267">
        <v>97.496147370301699</v>
      </c>
      <c r="AG692" s="133">
        <v>1238151</v>
      </c>
      <c r="AH692" s="267">
        <v>0.37273321702279322</v>
      </c>
      <c r="AI692" s="133">
        <v>14683</v>
      </c>
      <c r="AJ692" s="267">
        <v>90.478785681560552</v>
      </c>
      <c r="AK692" s="267">
        <v>1.6962419549624126</v>
      </c>
      <c r="AL692" s="267">
        <v>6.2799405617018536E-2</v>
      </c>
      <c r="AM692" s="270"/>
      <c r="AN692" s="270"/>
      <c r="AO692" s="120"/>
      <c r="AP692" s="120"/>
      <c r="AQ692" s="120"/>
      <c r="AR692" s="120"/>
      <c r="AS692" s="120"/>
      <c r="AT692" s="120"/>
      <c r="AU692" s="120"/>
      <c r="AV692" s="120"/>
      <c r="AW692" s="133">
        <v>0</v>
      </c>
      <c r="AX692" s="133">
        <v>5</v>
      </c>
      <c r="AY692" s="133">
        <v>2</v>
      </c>
      <c r="AZ692" s="133">
        <v>4</v>
      </c>
      <c r="BA692" s="133">
        <v>0</v>
      </c>
      <c r="BB692" s="133">
        <v>0</v>
      </c>
      <c r="BC692" s="133">
        <v>299</v>
      </c>
      <c r="BD692" s="133">
        <v>2265</v>
      </c>
    </row>
    <row r="693" spans="1:56" x14ac:dyDescent="0.25">
      <c r="A693" s="9">
        <v>41872</v>
      </c>
      <c r="B693" s="146" t="s">
        <v>89</v>
      </c>
      <c r="C693" s="146"/>
      <c r="D693" s="147">
        <v>1</v>
      </c>
      <c r="E693" s="136">
        <v>194</v>
      </c>
      <c r="F693" s="136">
        <v>581</v>
      </c>
      <c r="G693" s="265">
        <v>77.260000000000062</v>
      </c>
      <c r="H693" s="265">
        <v>0.01</v>
      </c>
      <c r="I693" s="265">
        <v>550168.27019499964</v>
      </c>
      <c r="J693" s="137"/>
      <c r="K693" s="136">
        <v>133741</v>
      </c>
      <c r="L693" s="265">
        <v>89.932777404785156</v>
      </c>
      <c r="M693" s="145">
        <v>382377</v>
      </c>
      <c r="N693" s="250">
        <v>0</v>
      </c>
      <c r="O693" s="145">
        <v>5108</v>
      </c>
      <c r="P693" s="250">
        <v>0</v>
      </c>
      <c r="Q693" s="145">
        <v>4365</v>
      </c>
      <c r="R693" s="250">
        <v>99.839633447880871</v>
      </c>
      <c r="S693" s="145">
        <v>295894</v>
      </c>
      <c r="T693" s="250">
        <v>99.90300580613328</v>
      </c>
      <c r="U693" s="250">
        <v>99.275646045418952</v>
      </c>
      <c r="V693" s="250">
        <v>99.612424387450076</v>
      </c>
      <c r="W693" s="250">
        <v>99.116441114761926</v>
      </c>
      <c r="X693" s="250">
        <v>99.515806119424383</v>
      </c>
      <c r="Y693" s="145">
        <v>1128980</v>
      </c>
      <c r="Z693" s="250">
        <v>99.754468635405416</v>
      </c>
      <c r="AA693" s="145">
        <v>490</v>
      </c>
      <c r="AB693" s="250">
        <v>93.469387755102034</v>
      </c>
      <c r="AC693" s="145">
        <v>4387</v>
      </c>
      <c r="AD693" s="250">
        <v>0.31912468657396853</v>
      </c>
      <c r="AE693" s="145">
        <v>652</v>
      </c>
      <c r="AF693" s="250">
        <v>99.233128834355838</v>
      </c>
      <c r="AG693" s="145">
        <v>378441</v>
      </c>
      <c r="AH693" s="250">
        <v>0.13767007274581772</v>
      </c>
      <c r="AI693" s="145">
        <v>1119</v>
      </c>
      <c r="AJ693" s="250">
        <v>97.408400357462028</v>
      </c>
      <c r="AK693" s="250">
        <v>3.4019255843585245</v>
      </c>
      <c r="AL693" s="250">
        <v>0.18809523809523809</v>
      </c>
      <c r="AM693" s="271"/>
      <c r="AN693" s="271"/>
      <c r="AO693" s="148"/>
      <c r="AP693" s="148"/>
      <c r="AQ693" s="148"/>
      <c r="AR693" s="148"/>
      <c r="AS693" s="148"/>
      <c r="AT693" s="148"/>
      <c r="AU693" s="148"/>
      <c r="AV693" s="148"/>
      <c r="AW693" s="145">
        <v>0</v>
      </c>
      <c r="AX693" s="145">
        <v>0</v>
      </c>
      <c r="AY693" s="145">
        <v>0</v>
      </c>
      <c r="AZ693" s="145">
        <v>0</v>
      </c>
      <c r="BA693" s="145">
        <v>0</v>
      </c>
      <c r="BB693" s="145">
        <v>0</v>
      </c>
      <c r="BC693" s="145">
        <v>1109</v>
      </c>
      <c r="BD693" s="145">
        <v>1667</v>
      </c>
    </row>
    <row r="694" spans="1:56" x14ac:dyDescent="0.25">
      <c r="A694" s="9">
        <v>41872</v>
      </c>
      <c r="B694" s="149" t="s">
        <v>75</v>
      </c>
      <c r="C694" s="149" t="s">
        <v>86</v>
      </c>
      <c r="D694" s="150" t="s">
        <v>118</v>
      </c>
      <c r="E694" s="153">
        <v>39</v>
      </c>
      <c r="F694" s="153">
        <v>181</v>
      </c>
      <c r="G694" s="264">
        <v>172.18359375</v>
      </c>
      <c r="H694" s="264">
        <v>0.10840000212192535</v>
      </c>
      <c r="I694" s="264">
        <v>101251.1015625</v>
      </c>
      <c r="J694" s="92">
        <v>0</v>
      </c>
      <c r="K694" s="153">
        <v>174170</v>
      </c>
      <c r="L694" s="264">
        <v>96.868576049804688</v>
      </c>
      <c r="M694" s="153">
        <v>158224</v>
      </c>
      <c r="N694" s="264">
        <v>0.74261808395385742</v>
      </c>
      <c r="O694" s="153">
        <v>18865</v>
      </c>
      <c r="P694" s="264">
        <v>1.1184734106063843</v>
      </c>
      <c r="Q694" s="153">
        <v>35883</v>
      </c>
      <c r="R694" s="264">
        <v>86.631553649902344</v>
      </c>
      <c r="S694" s="153">
        <v>116976</v>
      </c>
      <c r="T694" s="264">
        <v>94.369781494140625</v>
      </c>
      <c r="U694" s="264">
        <v>98.680091857910156</v>
      </c>
      <c r="V694" s="264">
        <v>98.883857727050781</v>
      </c>
      <c r="W694" s="264">
        <v>85.48809814453125</v>
      </c>
      <c r="X694" s="264">
        <v>93.316482543945313</v>
      </c>
      <c r="Y694" s="153">
        <v>155099</v>
      </c>
      <c r="Z694" s="264">
        <v>99.898773193359375</v>
      </c>
      <c r="AA694" s="153">
        <v>29621</v>
      </c>
      <c r="AB694" s="264">
        <v>99.726547241210938</v>
      </c>
      <c r="AC694" s="153">
        <v>18674</v>
      </c>
      <c r="AD694" s="264">
        <v>0.5622791051864624</v>
      </c>
      <c r="AE694" s="153">
        <v>1935</v>
      </c>
      <c r="AF694" s="264">
        <v>95.917312622070313</v>
      </c>
      <c r="AG694" s="153">
        <v>157131</v>
      </c>
      <c r="AH694" s="264">
        <v>1.691582202911377</v>
      </c>
      <c r="AI694" s="153">
        <v>5706</v>
      </c>
      <c r="AJ694" s="264">
        <v>83.526115417480469</v>
      </c>
      <c r="AK694" s="264">
        <v>1.8003884553909302</v>
      </c>
      <c r="AL694" s="264">
        <v>6.6588401794433594E-2</v>
      </c>
      <c r="AM694" s="264">
        <v>0</v>
      </c>
      <c r="AN694" s="264">
        <v>0</v>
      </c>
      <c r="AO694" s="92">
        <v>0</v>
      </c>
      <c r="AP694" s="92">
        <v>0</v>
      </c>
      <c r="AQ694" s="92">
        <v>0</v>
      </c>
      <c r="AR694" s="92">
        <v>0</v>
      </c>
      <c r="AS694" s="92">
        <v>0</v>
      </c>
      <c r="AT694" s="92">
        <v>0</v>
      </c>
      <c r="AU694" s="92">
        <v>0</v>
      </c>
      <c r="AV694" s="92">
        <v>0</v>
      </c>
      <c r="AW694" s="93">
        <v>0</v>
      </c>
      <c r="AX694" s="93">
        <v>5</v>
      </c>
      <c r="AY694" s="93">
        <v>1</v>
      </c>
      <c r="AZ694" s="93">
        <v>3</v>
      </c>
      <c r="BA694" s="93">
        <v>0</v>
      </c>
      <c r="BB694" s="93">
        <v>0</v>
      </c>
      <c r="BC694" s="153">
        <v>21</v>
      </c>
      <c r="BD694" s="153">
        <v>177</v>
      </c>
    </row>
    <row r="695" spans="1:56" x14ac:dyDescent="0.25">
      <c r="A695" s="9">
        <v>41872</v>
      </c>
      <c r="B695" s="149" t="s">
        <v>76</v>
      </c>
      <c r="C695" s="149" t="s">
        <v>86</v>
      </c>
      <c r="D695" s="150" t="s">
        <v>119</v>
      </c>
      <c r="E695" s="153">
        <v>52</v>
      </c>
      <c r="F695" s="153">
        <v>168</v>
      </c>
      <c r="G695" s="264">
        <v>60.600372314453125</v>
      </c>
      <c r="H695" s="264">
        <v>0.50830000638961792</v>
      </c>
      <c r="I695" s="264">
        <v>86413.421875</v>
      </c>
      <c r="J695" s="92">
        <v>0</v>
      </c>
      <c r="K695" s="153">
        <v>72661</v>
      </c>
      <c r="L695" s="264">
        <v>85.553459167480469</v>
      </c>
      <c r="M695" s="153">
        <v>95972</v>
      </c>
      <c r="N695" s="264">
        <v>0</v>
      </c>
      <c r="O695" s="153">
        <v>4766</v>
      </c>
      <c r="P695" s="264">
        <v>0</v>
      </c>
      <c r="Q695" s="153">
        <v>10036</v>
      </c>
      <c r="R695" s="264">
        <v>99.890396118164063</v>
      </c>
      <c r="S695" s="153">
        <v>56172</v>
      </c>
      <c r="T695" s="264">
        <v>99.951934814453125</v>
      </c>
      <c r="U695" s="264">
        <v>99.832145690917969</v>
      </c>
      <c r="V695" s="264">
        <v>99.88433837890625</v>
      </c>
      <c r="W695" s="264">
        <v>99.722724914550781</v>
      </c>
      <c r="X695" s="264">
        <v>99.836326599121094</v>
      </c>
      <c r="Y695" s="153">
        <v>87748</v>
      </c>
      <c r="Z695" s="264">
        <v>99.903129577636719</v>
      </c>
      <c r="AA695" s="153">
        <v>13803</v>
      </c>
      <c r="AB695" s="264">
        <v>99.985511779785156</v>
      </c>
      <c r="AC695" s="153">
        <v>4848</v>
      </c>
      <c r="AD695" s="264">
        <v>0.26815181970596313</v>
      </c>
      <c r="AE695" s="153">
        <v>91</v>
      </c>
      <c r="AF695" s="264">
        <v>100</v>
      </c>
      <c r="AG695" s="153">
        <v>96169</v>
      </c>
      <c r="AH695" s="264">
        <v>0.11854131519794464</v>
      </c>
      <c r="AI695" s="153">
        <v>836</v>
      </c>
      <c r="AJ695" s="264">
        <v>95.813400268554688</v>
      </c>
      <c r="AK695" s="264">
        <v>1.8448021411895752</v>
      </c>
      <c r="AL695" s="264">
        <v>5.7640489190816879E-2</v>
      </c>
      <c r="AM695" s="264">
        <v>0</v>
      </c>
      <c r="AN695" s="264">
        <v>0</v>
      </c>
      <c r="AO695" s="92">
        <v>0</v>
      </c>
      <c r="AP695" s="92">
        <v>0</v>
      </c>
      <c r="AQ695" s="92">
        <v>0</v>
      </c>
      <c r="AR695" s="92">
        <v>0</v>
      </c>
      <c r="AS695" s="92">
        <v>0</v>
      </c>
      <c r="AT695" s="92">
        <v>0</v>
      </c>
      <c r="AU695" s="92">
        <v>0</v>
      </c>
      <c r="AV695" s="92">
        <v>0</v>
      </c>
      <c r="AW695" s="93">
        <v>0</v>
      </c>
      <c r="AX695" s="93">
        <v>0</v>
      </c>
      <c r="AY695" s="93">
        <v>0</v>
      </c>
      <c r="AZ695" s="93">
        <v>0</v>
      </c>
      <c r="BA695" s="93">
        <v>0</v>
      </c>
      <c r="BB695" s="93">
        <v>0</v>
      </c>
      <c r="BC695" s="153">
        <v>12</v>
      </c>
      <c r="BD695" s="153">
        <v>168</v>
      </c>
    </row>
    <row r="696" spans="1:56" x14ac:dyDescent="0.25">
      <c r="A696" s="9">
        <v>41872</v>
      </c>
      <c r="B696" s="149" t="s">
        <v>77</v>
      </c>
      <c r="C696" s="149" t="s">
        <v>86</v>
      </c>
      <c r="D696" s="150" t="s">
        <v>118</v>
      </c>
      <c r="E696" s="153">
        <v>65</v>
      </c>
      <c r="F696" s="153">
        <v>350</v>
      </c>
      <c r="G696" s="264">
        <v>123.296142578125</v>
      </c>
      <c r="H696" s="264">
        <v>0.10000000149011612</v>
      </c>
      <c r="I696" s="264">
        <v>143531.1875</v>
      </c>
      <c r="J696" s="92">
        <v>0</v>
      </c>
      <c r="K696" s="153">
        <v>142996</v>
      </c>
      <c r="L696" s="264">
        <v>96.981735229492187</v>
      </c>
      <c r="M696" s="153">
        <v>192068</v>
      </c>
      <c r="N696" s="264">
        <v>0</v>
      </c>
      <c r="O696" s="153">
        <v>11470</v>
      </c>
      <c r="P696" s="264">
        <v>0</v>
      </c>
      <c r="Q696" s="153">
        <v>21902</v>
      </c>
      <c r="R696" s="264">
        <v>99.931510925292969</v>
      </c>
      <c r="S696" s="153">
        <v>106704</v>
      </c>
      <c r="T696" s="264">
        <v>99.910964965820313</v>
      </c>
      <c r="U696" s="264">
        <v>99.869224548339844</v>
      </c>
      <c r="V696" s="264">
        <v>99.907325744628906</v>
      </c>
      <c r="W696" s="264">
        <v>99.800827026367188</v>
      </c>
      <c r="X696" s="264">
        <v>99.818374633789063</v>
      </c>
      <c r="Y696" s="153">
        <v>193361</v>
      </c>
      <c r="Z696" s="264">
        <v>99.900184631347656</v>
      </c>
      <c r="AA696" s="153">
        <v>37008</v>
      </c>
      <c r="AB696" s="264">
        <v>99.837875366210938</v>
      </c>
      <c r="AC696" s="153">
        <v>11430</v>
      </c>
      <c r="AD696" s="264">
        <v>0.21872265636920929</v>
      </c>
      <c r="AE696" s="153">
        <v>674</v>
      </c>
      <c r="AF696" s="264">
        <v>97.774482727050781</v>
      </c>
      <c r="AG696" s="153">
        <v>192299</v>
      </c>
      <c r="AH696" s="264">
        <v>0.13052590191364288</v>
      </c>
      <c r="AI696" s="153">
        <v>1024</v>
      </c>
      <c r="AJ696" s="264">
        <v>95.21484375</v>
      </c>
      <c r="AK696" s="264">
        <v>1.6968967914581299</v>
      </c>
      <c r="AL696" s="264">
        <v>6.3394553959369659E-2</v>
      </c>
      <c r="AM696" s="264">
        <v>0</v>
      </c>
      <c r="AN696" s="264">
        <v>0</v>
      </c>
      <c r="AO696" s="92">
        <v>0</v>
      </c>
      <c r="AP696" s="92">
        <v>0</v>
      </c>
      <c r="AQ696" s="92">
        <v>0</v>
      </c>
      <c r="AR696" s="92">
        <v>0</v>
      </c>
      <c r="AS696" s="92">
        <v>0</v>
      </c>
      <c r="AT696" s="92">
        <v>0</v>
      </c>
      <c r="AU696" s="92">
        <v>0</v>
      </c>
      <c r="AV696" s="92">
        <v>0</v>
      </c>
      <c r="AW696" s="93">
        <v>0</v>
      </c>
      <c r="AX696" s="93">
        <v>0</v>
      </c>
      <c r="AY696" s="93">
        <v>0</v>
      </c>
      <c r="AZ696" s="93">
        <v>0</v>
      </c>
      <c r="BA696" s="93">
        <v>0</v>
      </c>
      <c r="BB696" s="93">
        <v>0</v>
      </c>
      <c r="BC696" s="153">
        <v>50</v>
      </c>
      <c r="BD696" s="153">
        <v>342</v>
      </c>
    </row>
    <row r="697" spans="1:56" x14ac:dyDescent="0.25">
      <c r="A697" s="9">
        <v>41872</v>
      </c>
      <c r="B697" s="149" t="s">
        <v>124</v>
      </c>
      <c r="C697" s="149" t="s">
        <v>86</v>
      </c>
      <c r="D697" s="150" t="s">
        <v>118</v>
      </c>
      <c r="E697" s="153">
        <v>42</v>
      </c>
      <c r="F697" s="153">
        <v>136</v>
      </c>
      <c r="G697" s="264">
        <v>40.20849609375</v>
      </c>
      <c r="H697" s="264">
        <v>4.19999985024333E-3</v>
      </c>
      <c r="I697" s="264">
        <v>49862.7109375</v>
      </c>
      <c r="J697" s="92">
        <v>0</v>
      </c>
      <c r="K697" s="153">
        <v>142996</v>
      </c>
      <c r="L697" s="264">
        <v>96.981735229492187</v>
      </c>
      <c r="M697" s="153">
        <v>68819</v>
      </c>
      <c r="N697" s="264">
        <v>0</v>
      </c>
      <c r="O697" s="153">
        <v>3406</v>
      </c>
      <c r="P697" s="264">
        <v>0</v>
      </c>
      <c r="Q697" s="153">
        <v>5451</v>
      </c>
      <c r="R697" s="264">
        <v>99.889930725097656</v>
      </c>
      <c r="S697" s="153">
        <v>50667</v>
      </c>
      <c r="T697" s="264">
        <v>99.930923461914063</v>
      </c>
      <c r="U697" s="264">
        <v>99.677040100097656</v>
      </c>
      <c r="V697" s="264">
        <v>99.856147766113281</v>
      </c>
      <c r="W697" s="264">
        <v>99.567329406738281</v>
      </c>
      <c r="X697" s="264">
        <v>99.78717041015625</v>
      </c>
      <c r="Y697" s="153">
        <v>79274</v>
      </c>
      <c r="Z697" s="264">
        <v>99.886466979980469</v>
      </c>
      <c r="AA697" s="153">
        <v>14069</v>
      </c>
      <c r="AB697" s="264">
        <v>99.900489807128906</v>
      </c>
      <c r="AC697" s="153">
        <v>3492</v>
      </c>
      <c r="AD697" s="264">
        <v>0.34364262223243713</v>
      </c>
      <c r="AE697" s="153">
        <v>84</v>
      </c>
      <c r="AF697" s="264">
        <v>100</v>
      </c>
      <c r="AG697" s="153">
        <v>68952</v>
      </c>
      <c r="AH697" s="264">
        <v>0.12327416241168976</v>
      </c>
      <c r="AI697" s="153">
        <v>922</v>
      </c>
      <c r="AJ697" s="264">
        <v>91.757049560546875</v>
      </c>
      <c r="AK697" s="264">
        <v>1.4515731334686279</v>
      </c>
      <c r="AL697" s="264">
        <v>5.8029409497976303E-2</v>
      </c>
      <c r="AM697" s="264">
        <v>0</v>
      </c>
      <c r="AN697" s="264">
        <v>0</v>
      </c>
      <c r="AO697" s="92">
        <v>0</v>
      </c>
      <c r="AP697" s="92">
        <v>0</v>
      </c>
      <c r="AQ697" s="92">
        <v>0</v>
      </c>
      <c r="AR697" s="92">
        <v>0</v>
      </c>
      <c r="AS697" s="92">
        <v>0</v>
      </c>
      <c r="AT697" s="92">
        <v>0</v>
      </c>
      <c r="AU697" s="92">
        <v>0</v>
      </c>
      <c r="AV697" s="92">
        <v>0</v>
      </c>
      <c r="AW697" s="93">
        <v>0</v>
      </c>
      <c r="AX697" s="93">
        <v>0</v>
      </c>
      <c r="AY697" s="93">
        <v>0</v>
      </c>
      <c r="AZ697" s="93">
        <v>0</v>
      </c>
      <c r="BA697" s="93">
        <v>0</v>
      </c>
      <c r="BB697" s="93">
        <v>0</v>
      </c>
      <c r="BC697" s="153">
        <v>34</v>
      </c>
      <c r="BD697" s="153">
        <v>134</v>
      </c>
    </row>
    <row r="698" spans="1:56" x14ac:dyDescent="0.25">
      <c r="A698" s="9">
        <v>41872</v>
      </c>
      <c r="B698" s="149" t="s">
        <v>78</v>
      </c>
      <c r="C698" s="149" t="s">
        <v>86</v>
      </c>
      <c r="D698" s="150" t="s">
        <v>118</v>
      </c>
      <c r="E698" s="153">
        <v>33</v>
      </c>
      <c r="F698" s="153">
        <v>104</v>
      </c>
      <c r="G698" s="264">
        <v>71.287612915039063</v>
      </c>
      <c r="H698" s="264">
        <v>5.4200001060962677E-2</v>
      </c>
      <c r="I698" s="264">
        <v>59339.671875</v>
      </c>
      <c r="J698" s="92">
        <v>0</v>
      </c>
      <c r="K698" s="153">
        <v>78841</v>
      </c>
      <c r="L698" s="264">
        <v>100.55935668945312</v>
      </c>
      <c r="M698" s="153">
        <v>77839</v>
      </c>
      <c r="N698" s="264">
        <v>1.2847030302509665E-3</v>
      </c>
      <c r="O698" s="153">
        <v>6645</v>
      </c>
      <c r="P698" s="264">
        <v>0</v>
      </c>
      <c r="Q698" s="153">
        <v>12475</v>
      </c>
      <c r="R698" s="264">
        <v>99.398796081542969</v>
      </c>
      <c r="S698" s="153">
        <v>51673</v>
      </c>
      <c r="T698" s="264">
        <v>99.57037353515625</v>
      </c>
      <c r="U698" s="264">
        <v>99.638824462890625</v>
      </c>
      <c r="V698" s="264">
        <v>99.871528625488281</v>
      </c>
      <c r="W698" s="264">
        <v>99.039794921875</v>
      </c>
      <c r="X698" s="264">
        <v>99.442451477050781</v>
      </c>
      <c r="Y698" s="153">
        <v>81262</v>
      </c>
      <c r="Z698" s="264">
        <v>99.896629333496094</v>
      </c>
      <c r="AA698" s="153">
        <v>13298</v>
      </c>
      <c r="AB698" s="264">
        <v>99.751838684082031</v>
      </c>
      <c r="AC698" s="153">
        <v>6640</v>
      </c>
      <c r="AD698" s="264">
        <v>0.42168673872947693</v>
      </c>
      <c r="AE698" s="153">
        <v>512</v>
      </c>
      <c r="AF698" s="264">
        <v>97.65625</v>
      </c>
      <c r="AG698" s="153">
        <v>77788</v>
      </c>
      <c r="AH698" s="264">
        <v>0.25839459896087646</v>
      </c>
      <c r="AI698" s="153">
        <v>849</v>
      </c>
      <c r="AJ698" s="264">
        <v>96.584213256835938</v>
      </c>
      <c r="AK698" s="264">
        <v>1.9088470935821533</v>
      </c>
      <c r="AL698" s="264">
        <v>6.4106747508049011E-2</v>
      </c>
      <c r="AM698" s="264">
        <v>0</v>
      </c>
      <c r="AN698" s="264">
        <v>0</v>
      </c>
      <c r="AO698" s="92">
        <v>0</v>
      </c>
      <c r="AP698" s="92">
        <v>0</v>
      </c>
      <c r="AQ698" s="92">
        <v>0</v>
      </c>
      <c r="AR698" s="92">
        <v>0</v>
      </c>
      <c r="AS698" s="92">
        <v>0</v>
      </c>
      <c r="AT698" s="92">
        <v>0</v>
      </c>
      <c r="AU698" s="92">
        <v>0</v>
      </c>
      <c r="AV698" s="92">
        <v>0</v>
      </c>
      <c r="AW698" s="93">
        <v>0</v>
      </c>
      <c r="AX698" s="93">
        <v>0</v>
      </c>
      <c r="AY698" s="93">
        <v>0</v>
      </c>
      <c r="AZ698" s="93">
        <v>0</v>
      </c>
      <c r="BA698" s="93">
        <v>0</v>
      </c>
      <c r="BB698" s="93">
        <v>0</v>
      </c>
      <c r="BC698" s="153">
        <v>9</v>
      </c>
      <c r="BD698" s="153">
        <v>101</v>
      </c>
    </row>
    <row r="699" spans="1:56" x14ac:dyDescent="0.25">
      <c r="A699" s="9">
        <v>41872</v>
      </c>
      <c r="B699" s="149" t="s">
        <v>79</v>
      </c>
      <c r="C699" s="149" t="s">
        <v>86</v>
      </c>
      <c r="D699" s="150" t="s">
        <v>119</v>
      </c>
      <c r="E699" s="153">
        <v>78</v>
      </c>
      <c r="F699" s="153">
        <v>264</v>
      </c>
      <c r="G699" s="264">
        <v>71.404121398925781</v>
      </c>
      <c r="H699" s="264">
        <v>0</v>
      </c>
      <c r="I699" s="264">
        <v>161780.828125</v>
      </c>
      <c r="J699" s="92">
        <v>0</v>
      </c>
      <c r="K699" s="153">
        <v>79744</v>
      </c>
      <c r="L699" s="264">
        <v>91.78997802734375</v>
      </c>
      <c r="M699" s="153">
        <v>168215</v>
      </c>
      <c r="N699" s="264">
        <v>0</v>
      </c>
      <c r="O699" s="153">
        <v>5549</v>
      </c>
      <c r="P699" s="264">
        <v>0</v>
      </c>
      <c r="Q699" s="153">
        <v>12443</v>
      </c>
      <c r="R699" s="264">
        <v>99.935707092285156</v>
      </c>
      <c r="S699" s="153">
        <v>101125</v>
      </c>
      <c r="T699" s="264">
        <v>99.901115417480469</v>
      </c>
      <c r="U699" s="264">
        <v>99.747703552246094</v>
      </c>
      <c r="V699" s="264">
        <v>99.752700805664063</v>
      </c>
      <c r="W699" s="264">
        <v>99.683570861816406</v>
      </c>
      <c r="X699" s="264">
        <v>99.654060363769531</v>
      </c>
      <c r="Y699" s="153">
        <v>198563</v>
      </c>
      <c r="Z699" s="264">
        <v>99.890213012695313</v>
      </c>
      <c r="AA699" s="153">
        <v>40706</v>
      </c>
      <c r="AB699" s="264">
        <v>99.864883422851562</v>
      </c>
      <c r="AC699" s="153">
        <v>5615</v>
      </c>
      <c r="AD699" s="264">
        <v>0.26714158058166504</v>
      </c>
      <c r="AE699" s="153">
        <v>329</v>
      </c>
      <c r="AF699" s="264">
        <v>99.696044921875</v>
      </c>
      <c r="AG699" s="153">
        <v>167850</v>
      </c>
      <c r="AH699" s="264">
        <v>0.13583557307720184</v>
      </c>
      <c r="AI699" s="153">
        <v>1609</v>
      </c>
      <c r="AJ699" s="264">
        <v>96.892478942871094</v>
      </c>
      <c r="AK699" s="264">
        <v>1.5494167804718018</v>
      </c>
      <c r="AL699" s="264">
        <v>6.9473490118980408E-2</v>
      </c>
      <c r="AM699" s="264">
        <v>0</v>
      </c>
      <c r="AN699" s="264">
        <v>0</v>
      </c>
      <c r="AO699" s="92">
        <v>0</v>
      </c>
      <c r="AP699" s="92">
        <v>0</v>
      </c>
      <c r="AQ699" s="92">
        <v>0</v>
      </c>
      <c r="AR699" s="92">
        <v>0</v>
      </c>
      <c r="AS699" s="92">
        <v>0</v>
      </c>
      <c r="AT699" s="92">
        <v>0</v>
      </c>
      <c r="AU699" s="92">
        <v>0</v>
      </c>
      <c r="AV699" s="92">
        <v>0</v>
      </c>
      <c r="AW699" s="93">
        <v>0</v>
      </c>
      <c r="AX699" s="93">
        <v>0</v>
      </c>
      <c r="AY699" s="93">
        <v>0</v>
      </c>
      <c r="AZ699" s="93">
        <v>0</v>
      </c>
      <c r="BA699" s="93">
        <v>0</v>
      </c>
      <c r="BB699" s="93">
        <v>0</v>
      </c>
      <c r="BC699" s="153">
        <v>34</v>
      </c>
      <c r="BD699" s="153">
        <v>257</v>
      </c>
    </row>
    <row r="700" spans="1:56" x14ac:dyDescent="0.25">
      <c r="A700" s="9">
        <v>41872</v>
      </c>
      <c r="B700" s="149" t="s">
        <v>80</v>
      </c>
      <c r="C700" s="149" t="s">
        <v>86</v>
      </c>
      <c r="D700" s="150" t="s">
        <v>119</v>
      </c>
      <c r="E700" s="153">
        <v>57</v>
      </c>
      <c r="F700" s="153">
        <v>177</v>
      </c>
      <c r="G700" s="264">
        <v>48.508705139160156</v>
      </c>
      <c r="H700" s="264">
        <v>5.8299999684095383E-2</v>
      </c>
      <c r="I700" s="264">
        <v>97529.6875</v>
      </c>
      <c r="J700" s="92">
        <v>0</v>
      </c>
      <c r="K700" s="153">
        <v>49047</v>
      </c>
      <c r="L700" s="264">
        <v>88.231697082519531</v>
      </c>
      <c r="M700" s="153">
        <v>95935</v>
      </c>
      <c r="N700" s="264">
        <v>0</v>
      </c>
      <c r="O700" s="153">
        <v>3847</v>
      </c>
      <c r="P700" s="264">
        <v>0</v>
      </c>
      <c r="Q700" s="153">
        <v>8177</v>
      </c>
      <c r="R700" s="264">
        <v>99.657577514648438</v>
      </c>
      <c r="S700" s="153">
        <v>58928</v>
      </c>
      <c r="T700" s="264">
        <v>99.945693969726563</v>
      </c>
      <c r="U700" s="264">
        <v>99.740058898925781</v>
      </c>
      <c r="V700" s="264">
        <v>99.8936767578125</v>
      </c>
      <c r="W700" s="264">
        <v>99.398529052734375</v>
      </c>
      <c r="X700" s="264">
        <v>99.839431762695313</v>
      </c>
      <c r="Y700" s="153">
        <v>93806</v>
      </c>
      <c r="Z700" s="264">
        <v>99.89019775390625</v>
      </c>
      <c r="AA700" s="153">
        <v>16507</v>
      </c>
      <c r="AB700" s="264">
        <v>99.842491149902344</v>
      </c>
      <c r="AC700" s="153">
        <v>3880</v>
      </c>
      <c r="AD700" s="264">
        <v>0.20618556439876556</v>
      </c>
      <c r="AE700" s="153">
        <v>219</v>
      </c>
      <c r="AF700" s="264">
        <v>100</v>
      </c>
      <c r="AG700" s="153">
        <v>96747</v>
      </c>
      <c r="AH700" s="264">
        <v>0.18088416755199432</v>
      </c>
      <c r="AI700" s="153">
        <v>717</v>
      </c>
      <c r="AJ700" s="264">
        <v>97.350067138671875</v>
      </c>
      <c r="AK700" s="264">
        <v>1.9057438373565674</v>
      </c>
      <c r="AL700" s="264">
        <v>6.3797160983085632E-2</v>
      </c>
      <c r="AM700" s="264">
        <v>0</v>
      </c>
      <c r="AN700" s="264">
        <v>0</v>
      </c>
      <c r="AO700" s="92">
        <v>0</v>
      </c>
      <c r="AP700" s="92">
        <v>0</v>
      </c>
      <c r="AQ700" s="92">
        <v>0</v>
      </c>
      <c r="AR700" s="92">
        <v>0</v>
      </c>
      <c r="AS700" s="92">
        <v>0</v>
      </c>
      <c r="AT700" s="92">
        <v>0</v>
      </c>
      <c r="AU700" s="92">
        <v>0</v>
      </c>
      <c r="AV700" s="92">
        <v>0</v>
      </c>
      <c r="AW700" s="93">
        <v>0</v>
      </c>
      <c r="AX700" s="93">
        <v>0</v>
      </c>
      <c r="AY700" s="93">
        <v>0</v>
      </c>
      <c r="AZ700" s="93">
        <v>0</v>
      </c>
      <c r="BA700" s="93">
        <v>0</v>
      </c>
      <c r="BB700" s="93">
        <v>0</v>
      </c>
      <c r="BC700" s="153">
        <v>14</v>
      </c>
      <c r="BD700" s="153">
        <v>173</v>
      </c>
    </row>
    <row r="701" spans="1:56" x14ac:dyDescent="0.25">
      <c r="A701" s="9">
        <v>41872</v>
      </c>
      <c r="B701" s="149" t="s">
        <v>81</v>
      </c>
      <c r="C701" s="149" t="s">
        <v>86</v>
      </c>
      <c r="D701" s="150" t="s">
        <v>119</v>
      </c>
      <c r="E701" s="153">
        <v>40</v>
      </c>
      <c r="F701" s="153">
        <v>134</v>
      </c>
      <c r="G701" s="264">
        <v>41.158092498779297</v>
      </c>
      <c r="H701" s="264">
        <v>0.68760001659393311</v>
      </c>
      <c r="I701" s="264">
        <v>80082.71875</v>
      </c>
      <c r="J701" s="92">
        <v>0</v>
      </c>
      <c r="K701" s="153">
        <v>106871</v>
      </c>
      <c r="L701" s="264">
        <v>89.241233825683594</v>
      </c>
      <c r="M701" s="153">
        <v>62368</v>
      </c>
      <c r="N701" s="264">
        <v>0</v>
      </c>
      <c r="O701" s="153">
        <v>3526</v>
      </c>
      <c r="P701" s="264">
        <v>0</v>
      </c>
      <c r="Q701" s="153">
        <v>7211</v>
      </c>
      <c r="R701" s="264">
        <v>99.944526672363281</v>
      </c>
      <c r="S701" s="153">
        <v>45722</v>
      </c>
      <c r="T701" s="264">
        <v>99.975944519042969</v>
      </c>
      <c r="U701" s="264">
        <v>99.801475524902344</v>
      </c>
      <c r="V701" s="264">
        <v>99.900588989257813</v>
      </c>
      <c r="W701" s="264">
        <v>99.746109008789063</v>
      </c>
      <c r="X701" s="264">
        <v>99.876556396484375</v>
      </c>
      <c r="Y701" s="153">
        <v>96470</v>
      </c>
      <c r="Z701" s="264">
        <v>99.900489807128906</v>
      </c>
      <c r="AA701" s="153">
        <v>22047</v>
      </c>
      <c r="AB701" s="264">
        <v>99.92742919921875</v>
      </c>
      <c r="AC701" s="153">
        <v>3593</v>
      </c>
      <c r="AD701" s="264">
        <v>0.27831894159317017</v>
      </c>
      <c r="AE701" s="153">
        <v>215</v>
      </c>
      <c r="AF701" s="264">
        <v>99.534881591796875</v>
      </c>
      <c r="AG701" s="153">
        <v>62280</v>
      </c>
      <c r="AH701" s="264">
        <v>0.19107256829738617</v>
      </c>
      <c r="AI701" s="153">
        <v>595</v>
      </c>
      <c r="AJ701" s="264">
        <v>96.302520751953125</v>
      </c>
      <c r="AK701" s="264">
        <v>1.3491634130477905</v>
      </c>
      <c r="AL701" s="264">
        <v>6.596866250038147E-2</v>
      </c>
      <c r="AM701" s="264">
        <v>0</v>
      </c>
      <c r="AN701" s="264">
        <v>0</v>
      </c>
      <c r="AO701" s="92">
        <v>0</v>
      </c>
      <c r="AP701" s="92">
        <v>0</v>
      </c>
      <c r="AQ701" s="92">
        <v>0</v>
      </c>
      <c r="AR701" s="92">
        <v>0</v>
      </c>
      <c r="AS701" s="92">
        <v>0</v>
      </c>
      <c r="AT701" s="92">
        <v>0</v>
      </c>
      <c r="AU701" s="92">
        <v>0</v>
      </c>
      <c r="AV701" s="92">
        <v>0</v>
      </c>
      <c r="AW701" s="93">
        <v>0</v>
      </c>
      <c r="AX701" s="93">
        <v>0</v>
      </c>
      <c r="AY701" s="93">
        <v>0</v>
      </c>
      <c r="AZ701" s="93">
        <v>0</v>
      </c>
      <c r="BA701" s="93">
        <v>0</v>
      </c>
      <c r="BB701" s="93">
        <v>0</v>
      </c>
      <c r="BC701" s="153">
        <v>17</v>
      </c>
      <c r="BD701" s="153">
        <v>132</v>
      </c>
    </row>
    <row r="702" spans="1:56" x14ac:dyDescent="0.25">
      <c r="A702" s="9">
        <v>41872</v>
      </c>
      <c r="B702" s="149" t="s">
        <v>125</v>
      </c>
      <c r="C702" s="149" t="s">
        <v>86</v>
      </c>
      <c r="D702" s="150" t="s">
        <v>119</v>
      </c>
      <c r="E702" s="153">
        <v>16</v>
      </c>
      <c r="F702" s="153">
        <v>58</v>
      </c>
      <c r="G702" s="264">
        <v>38.721199035644531</v>
      </c>
      <c r="H702" s="264">
        <v>0.20839999616146088</v>
      </c>
      <c r="I702" s="264">
        <v>30211.994140625</v>
      </c>
      <c r="J702" s="92">
        <v>0</v>
      </c>
      <c r="K702" s="153">
        <v>106871</v>
      </c>
      <c r="L702" s="264">
        <v>89.241233825683594</v>
      </c>
      <c r="M702" s="153">
        <v>51474</v>
      </c>
      <c r="N702" s="264">
        <v>0</v>
      </c>
      <c r="O702" s="153">
        <v>3884</v>
      </c>
      <c r="P702" s="264">
        <v>0</v>
      </c>
      <c r="Q702" s="153">
        <v>6363</v>
      </c>
      <c r="R702" s="264">
        <v>99.952850341796875</v>
      </c>
      <c r="S702" s="153">
        <v>33923</v>
      </c>
      <c r="T702" s="264">
        <v>99.896827697753906</v>
      </c>
      <c r="U702" s="264">
        <v>99.897010803222656</v>
      </c>
      <c r="V702" s="264">
        <v>99.560943603515625</v>
      </c>
      <c r="W702" s="264">
        <v>99.849906921386719</v>
      </c>
      <c r="X702" s="264">
        <v>99.458221435546875</v>
      </c>
      <c r="Y702" s="153">
        <v>52418</v>
      </c>
      <c r="Z702" s="264">
        <v>99.935134887695313</v>
      </c>
      <c r="AA702" s="153">
        <v>8663</v>
      </c>
      <c r="AB702" s="264">
        <v>99.849937438964844</v>
      </c>
      <c r="AC702" s="153">
        <v>3894</v>
      </c>
      <c r="AD702" s="264">
        <v>0.12840266525745392</v>
      </c>
      <c r="AE702" s="153">
        <v>264</v>
      </c>
      <c r="AF702" s="264">
        <v>99.242424011230469</v>
      </c>
      <c r="AG702" s="153">
        <v>51682</v>
      </c>
      <c r="AH702" s="264">
        <v>0.17414186894893646</v>
      </c>
      <c r="AI702" s="153">
        <v>576</v>
      </c>
      <c r="AJ702" s="264">
        <v>92.361114501953125</v>
      </c>
      <c r="AK702" s="264">
        <v>1.6619325876235962</v>
      </c>
      <c r="AL702" s="264">
        <v>4.4281031936407089E-2</v>
      </c>
      <c r="AM702" s="264">
        <v>0</v>
      </c>
      <c r="AN702" s="264">
        <v>0</v>
      </c>
      <c r="AO702" s="92">
        <v>0</v>
      </c>
      <c r="AP702" s="92">
        <v>0</v>
      </c>
      <c r="AQ702" s="92">
        <v>0</v>
      </c>
      <c r="AR702" s="92">
        <v>0</v>
      </c>
      <c r="AS702" s="92">
        <v>0</v>
      </c>
      <c r="AT702" s="92">
        <v>0</v>
      </c>
      <c r="AU702" s="92">
        <v>0</v>
      </c>
      <c r="AV702" s="92">
        <v>0</v>
      </c>
      <c r="AW702" s="93">
        <v>0</v>
      </c>
      <c r="AX702" s="93">
        <v>0</v>
      </c>
      <c r="AY702" s="93">
        <v>0</v>
      </c>
      <c r="AZ702" s="93">
        <v>0</v>
      </c>
      <c r="BA702" s="93">
        <v>0</v>
      </c>
      <c r="BB702" s="93">
        <v>0</v>
      </c>
      <c r="BC702" s="153">
        <v>12</v>
      </c>
      <c r="BD702" s="153">
        <v>58</v>
      </c>
    </row>
    <row r="703" spans="1:56" x14ac:dyDescent="0.25">
      <c r="A703" s="9">
        <v>41872</v>
      </c>
      <c r="B703" s="151" t="s">
        <v>82</v>
      </c>
      <c r="C703" s="151" t="s">
        <v>86</v>
      </c>
      <c r="D703" s="152" t="s">
        <v>120</v>
      </c>
      <c r="E703" s="160">
        <v>51</v>
      </c>
      <c r="F703" s="160">
        <v>165</v>
      </c>
      <c r="G703" s="266">
        <v>47.870502471923828</v>
      </c>
      <c r="H703" s="266">
        <v>3.7500001490116119E-2</v>
      </c>
      <c r="I703" s="266">
        <v>97501.015625</v>
      </c>
      <c r="J703" s="157">
        <v>0</v>
      </c>
      <c r="K703" s="160">
        <v>55302</v>
      </c>
      <c r="L703" s="266">
        <v>87.790679931640625</v>
      </c>
      <c r="M703" s="160">
        <v>58916</v>
      </c>
      <c r="N703" s="266">
        <v>0</v>
      </c>
      <c r="O703" s="160">
        <v>5172</v>
      </c>
      <c r="P703" s="266">
        <v>0</v>
      </c>
      <c r="Q703" s="160">
        <v>10177</v>
      </c>
      <c r="R703" s="266">
        <v>99.872261047363281</v>
      </c>
      <c r="S703" s="160">
        <v>36597</v>
      </c>
      <c r="T703" s="266">
        <v>99.904365539550781</v>
      </c>
      <c r="U703" s="266">
        <v>99.864654541015625</v>
      </c>
      <c r="V703" s="266">
        <v>99.830268859863281</v>
      </c>
      <c r="W703" s="266">
        <v>99.737091064453125</v>
      </c>
      <c r="X703" s="266">
        <v>99.734794616699219</v>
      </c>
      <c r="Y703" s="160">
        <v>51507</v>
      </c>
      <c r="Z703" s="266">
        <v>99.904869079589844</v>
      </c>
      <c r="AA703" s="160">
        <v>10515</v>
      </c>
      <c r="AB703" s="266">
        <v>99.771751403808594</v>
      </c>
      <c r="AC703" s="160">
        <v>5161</v>
      </c>
      <c r="AD703" s="266">
        <v>0.17438480257987976</v>
      </c>
      <c r="AE703" s="160">
        <v>461</v>
      </c>
      <c r="AF703" s="266">
        <v>96.746200561523438</v>
      </c>
      <c r="AG703" s="160">
        <v>59204</v>
      </c>
      <c r="AH703" s="266">
        <v>0.30910074710845947</v>
      </c>
      <c r="AI703" s="160">
        <v>569</v>
      </c>
      <c r="AJ703" s="266">
        <v>93.848854064941406</v>
      </c>
      <c r="AK703" s="266">
        <v>2.0467338562011719</v>
      </c>
      <c r="AL703" s="266">
        <v>6.1539389193058014E-2</v>
      </c>
      <c r="AM703" s="266">
        <v>0</v>
      </c>
      <c r="AN703" s="266">
        <v>0</v>
      </c>
      <c r="AO703" s="157">
        <v>0</v>
      </c>
      <c r="AP703" s="157">
        <v>0</v>
      </c>
      <c r="AQ703" s="157">
        <v>0</v>
      </c>
      <c r="AR703" s="157">
        <v>0</v>
      </c>
      <c r="AS703" s="157">
        <v>0</v>
      </c>
      <c r="AT703" s="157">
        <v>0</v>
      </c>
      <c r="AU703" s="157">
        <v>0</v>
      </c>
      <c r="AV703" s="157">
        <v>0</v>
      </c>
      <c r="AW703" s="159">
        <v>0</v>
      </c>
      <c r="AX703" s="159">
        <v>0</v>
      </c>
      <c r="AY703" s="159">
        <v>1</v>
      </c>
      <c r="AZ703" s="159">
        <v>1</v>
      </c>
      <c r="BA703" s="159">
        <v>0</v>
      </c>
      <c r="BB703" s="159">
        <v>0</v>
      </c>
      <c r="BC703" s="160">
        <v>15</v>
      </c>
      <c r="BD703" s="160">
        <v>163</v>
      </c>
    </row>
    <row r="704" spans="1:56" x14ac:dyDescent="0.25">
      <c r="A704" s="9">
        <v>41872</v>
      </c>
      <c r="B704" s="151" t="s">
        <v>83</v>
      </c>
      <c r="C704" s="151" t="s">
        <v>86</v>
      </c>
      <c r="D704" s="152" t="s">
        <v>120</v>
      </c>
      <c r="E704" s="160">
        <v>46</v>
      </c>
      <c r="F704" s="160">
        <v>140</v>
      </c>
      <c r="G704" s="266">
        <v>26.09199333190918</v>
      </c>
      <c r="H704" s="266">
        <v>8.3300001919269562E-2</v>
      </c>
      <c r="I704" s="266">
        <v>92816.96875</v>
      </c>
      <c r="J704" s="157">
        <v>0</v>
      </c>
      <c r="K704" s="160">
        <v>31185</v>
      </c>
      <c r="L704" s="266">
        <v>80.198814392089844</v>
      </c>
      <c r="M704" s="160">
        <v>153570</v>
      </c>
      <c r="N704" s="266">
        <v>0</v>
      </c>
      <c r="O704" s="160">
        <v>3938</v>
      </c>
      <c r="P704" s="266">
        <v>0</v>
      </c>
      <c r="Q704" s="160">
        <v>5987</v>
      </c>
      <c r="R704" s="266">
        <v>99.916488647460938</v>
      </c>
      <c r="S704" s="160">
        <v>26898</v>
      </c>
      <c r="T704" s="266">
        <v>99.95538330078125</v>
      </c>
      <c r="U704" s="266">
        <v>100</v>
      </c>
      <c r="V704" s="266">
        <v>99.762237548828125</v>
      </c>
      <c r="W704" s="266">
        <v>99.916488647460938</v>
      </c>
      <c r="X704" s="266">
        <v>99.717727661132812</v>
      </c>
      <c r="Y704" s="160">
        <v>55313</v>
      </c>
      <c r="Z704" s="266">
        <v>99.938529968261719</v>
      </c>
      <c r="AA704" s="160">
        <v>15592</v>
      </c>
      <c r="AB704" s="266">
        <v>99.961517333984375</v>
      </c>
      <c r="AC704" s="160">
        <v>2050</v>
      </c>
      <c r="AD704" s="266">
        <v>0.14634145796298981</v>
      </c>
      <c r="AE704" s="160">
        <v>184</v>
      </c>
      <c r="AF704" s="266">
        <v>98.913040161132813</v>
      </c>
      <c r="AG704" s="160">
        <v>49542</v>
      </c>
      <c r="AH704" s="266">
        <v>0.23212628066539764</v>
      </c>
      <c r="AI704" s="160">
        <v>280</v>
      </c>
      <c r="AJ704" s="266">
        <v>96.785713195800781</v>
      </c>
      <c r="AK704" s="266">
        <v>1.7392786741256714</v>
      </c>
      <c r="AL704" s="266">
        <v>6.8479277193546295E-2</v>
      </c>
      <c r="AM704" s="266">
        <v>0</v>
      </c>
      <c r="AN704" s="266">
        <v>0</v>
      </c>
      <c r="AO704" s="157">
        <v>0</v>
      </c>
      <c r="AP704" s="157">
        <v>0</v>
      </c>
      <c r="AQ704" s="157">
        <v>0</v>
      </c>
      <c r="AR704" s="157">
        <v>0</v>
      </c>
      <c r="AS704" s="157">
        <v>0</v>
      </c>
      <c r="AT704" s="157">
        <v>0</v>
      </c>
      <c r="AU704" s="157">
        <v>0</v>
      </c>
      <c r="AV704" s="157">
        <v>0</v>
      </c>
      <c r="AW704" s="159">
        <v>0</v>
      </c>
      <c r="AX704" s="159">
        <v>0</v>
      </c>
      <c r="AY704" s="159">
        <v>0</v>
      </c>
      <c r="AZ704" s="159">
        <v>0</v>
      </c>
      <c r="BA704" s="159">
        <v>0</v>
      </c>
      <c r="BB704" s="159">
        <v>0</v>
      </c>
      <c r="BC704" s="160">
        <v>16</v>
      </c>
      <c r="BD704" s="160">
        <v>139</v>
      </c>
    </row>
    <row r="705" spans="1:56" x14ac:dyDescent="0.25">
      <c r="A705" s="9">
        <v>41872</v>
      </c>
      <c r="B705" s="117" t="s">
        <v>85</v>
      </c>
      <c r="C705" s="117" t="s">
        <v>86</v>
      </c>
      <c r="D705" s="121">
        <v>3</v>
      </c>
      <c r="E705" s="89">
        <v>134</v>
      </c>
      <c r="F705" s="89">
        <v>435</v>
      </c>
      <c r="G705" s="263">
        <v>49.482902526855469</v>
      </c>
      <c r="H705" s="263">
        <v>0</v>
      </c>
      <c r="I705" s="263">
        <v>304028.96875</v>
      </c>
      <c r="J705" s="88">
        <v>0</v>
      </c>
      <c r="K705" s="89">
        <v>49976</v>
      </c>
      <c r="L705" s="263">
        <v>110.75516510009766</v>
      </c>
      <c r="M705" s="124">
        <v>157867</v>
      </c>
      <c r="N705" s="248">
        <v>0</v>
      </c>
      <c r="O705" s="124">
        <v>3509</v>
      </c>
      <c r="P705" s="248">
        <v>0</v>
      </c>
      <c r="Q705" s="124">
        <v>12098</v>
      </c>
      <c r="R705" s="248">
        <v>99.950401306152344</v>
      </c>
      <c r="S705" s="124">
        <v>101582</v>
      </c>
      <c r="T705" s="248">
        <v>99.910415649414063</v>
      </c>
      <c r="U705" s="248">
        <v>99.943000793457031</v>
      </c>
      <c r="V705" s="248">
        <v>99.912582397460938</v>
      </c>
      <c r="W705" s="248">
        <v>99.8934326171875</v>
      </c>
      <c r="X705" s="248">
        <v>99.823074340820313</v>
      </c>
      <c r="Y705" s="124">
        <v>229889</v>
      </c>
      <c r="Z705" s="248">
        <v>99.882553100585938</v>
      </c>
      <c r="AA705" s="124">
        <v>45988</v>
      </c>
      <c r="AB705" s="248">
        <v>99.769508361816406</v>
      </c>
      <c r="AC705" s="124">
        <v>3549</v>
      </c>
      <c r="AD705" s="248">
        <v>0.36630037426948547</v>
      </c>
      <c r="AE705" s="124">
        <v>224</v>
      </c>
      <c r="AF705" s="248">
        <v>98.660713195800781</v>
      </c>
      <c r="AG705" s="124">
        <v>158507</v>
      </c>
      <c r="AH705" s="248">
        <v>0.24983124434947968</v>
      </c>
      <c r="AI705" s="124">
        <v>1000</v>
      </c>
      <c r="AJ705" s="248">
        <v>91</v>
      </c>
      <c r="AK705" s="248">
        <v>1.4001266956329346</v>
      </c>
      <c r="AL705" s="248">
        <v>7.0294253528118134E-2</v>
      </c>
      <c r="AM705" s="269">
        <v>0</v>
      </c>
      <c r="AN705" s="269">
        <v>0</v>
      </c>
      <c r="AO705" s="119">
        <v>0</v>
      </c>
      <c r="AP705" s="119">
        <v>0</v>
      </c>
      <c r="AQ705" s="119">
        <v>0</v>
      </c>
      <c r="AR705" s="119">
        <v>0</v>
      </c>
      <c r="AS705" s="119">
        <v>0</v>
      </c>
      <c r="AT705" s="119">
        <v>0</v>
      </c>
      <c r="AU705" s="119">
        <v>0</v>
      </c>
      <c r="AV705" s="119">
        <v>0</v>
      </c>
      <c r="AW705" s="124">
        <v>0</v>
      </c>
      <c r="AX705" s="124">
        <v>0</v>
      </c>
      <c r="AY705" s="124">
        <v>0</v>
      </c>
      <c r="AZ705" s="124">
        <v>0</v>
      </c>
      <c r="BA705" s="124">
        <v>0</v>
      </c>
      <c r="BB705" s="124">
        <v>0</v>
      </c>
      <c r="BC705" s="124">
        <v>65</v>
      </c>
      <c r="BD705" s="124">
        <v>421</v>
      </c>
    </row>
    <row r="706" spans="1:56" x14ac:dyDescent="0.25">
      <c r="A706" s="9">
        <v>41872</v>
      </c>
      <c r="B706" s="118" t="s">
        <v>84</v>
      </c>
      <c r="C706" s="118" t="s">
        <v>87</v>
      </c>
      <c r="D706" s="122">
        <v>2</v>
      </c>
      <c r="E706" s="153">
        <v>194</v>
      </c>
      <c r="F706" s="153">
        <v>581</v>
      </c>
      <c r="G706" s="264">
        <v>77.260000000000062</v>
      </c>
      <c r="H706" s="264">
        <v>0.01</v>
      </c>
      <c r="I706" s="264">
        <v>550168.27019499964</v>
      </c>
      <c r="J706" s="91">
        <v>0</v>
      </c>
      <c r="K706" s="153">
        <v>133741</v>
      </c>
      <c r="L706" s="264">
        <v>89.932777404785156</v>
      </c>
      <c r="M706" s="133">
        <v>382377</v>
      </c>
      <c r="N706" s="267">
        <v>0</v>
      </c>
      <c r="O706" s="133">
        <v>5108</v>
      </c>
      <c r="P706" s="267">
        <v>0</v>
      </c>
      <c r="Q706" s="133">
        <v>4365</v>
      </c>
      <c r="R706" s="267">
        <v>99.839633447880871</v>
      </c>
      <c r="S706" s="133">
        <v>295894</v>
      </c>
      <c r="T706" s="267">
        <v>99.90300580613328</v>
      </c>
      <c r="U706" s="267">
        <v>99.275646045418952</v>
      </c>
      <c r="V706" s="267">
        <v>99.612424387450076</v>
      </c>
      <c r="W706" s="267">
        <v>99.116441114761926</v>
      </c>
      <c r="X706" s="267">
        <v>99.515806119424383</v>
      </c>
      <c r="Y706" s="133">
        <v>1128980</v>
      </c>
      <c r="Z706" s="267">
        <v>99.754468635405416</v>
      </c>
      <c r="AA706" s="133">
        <v>490</v>
      </c>
      <c r="AB706" s="267">
        <v>93.469387755102034</v>
      </c>
      <c r="AC706" s="133">
        <v>4387</v>
      </c>
      <c r="AD706" s="267">
        <v>0.31912468657396853</v>
      </c>
      <c r="AE706" s="133">
        <v>652</v>
      </c>
      <c r="AF706" s="267">
        <v>99.233128834355838</v>
      </c>
      <c r="AG706" s="133">
        <v>378441</v>
      </c>
      <c r="AH706" s="267">
        <v>0.13767007274581772</v>
      </c>
      <c r="AI706" s="133">
        <v>1119</v>
      </c>
      <c r="AJ706" s="267">
        <v>97.408400357462028</v>
      </c>
      <c r="AK706" s="267">
        <v>3.4019255843585245</v>
      </c>
      <c r="AL706" s="267">
        <v>0.18809523809523809</v>
      </c>
      <c r="AM706" s="270">
        <v>0</v>
      </c>
      <c r="AN706" s="270">
        <v>0</v>
      </c>
      <c r="AO706" s="120">
        <v>0</v>
      </c>
      <c r="AP706" s="120">
        <v>0</v>
      </c>
      <c r="AQ706" s="120">
        <v>0</v>
      </c>
      <c r="AR706" s="120">
        <v>0</v>
      </c>
      <c r="AS706" s="120">
        <v>0</v>
      </c>
      <c r="AT706" s="120">
        <v>0</v>
      </c>
      <c r="AU706" s="120">
        <v>0</v>
      </c>
      <c r="AV706" s="120">
        <v>0</v>
      </c>
      <c r="AW706" s="133">
        <v>0</v>
      </c>
      <c r="AX706" s="133">
        <v>0</v>
      </c>
      <c r="AY706" s="133">
        <v>0</v>
      </c>
      <c r="AZ706" s="133">
        <v>0</v>
      </c>
      <c r="BA706" s="133">
        <v>0</v>
      </c>
      <c r="BB706" s="133">
        <v>0</v>
      </c>
      <c r="BC706" s="133">
        <v>1109</v>
      </c>
      <c r="BD706" s="133">
        <v>1667</v>
      </c>
    </row>
    <row r="707" spans="1:56" x14ac:dyDescent="0.25">
      <c r="A707" s="9">
        <v>41871</v>
      </c>
      <c r="B707" s="117" t="s">
        <v>17</v>
      </c>
      <c r="C707" s="117"/>
      <c r="D707" s="121">
        <v>4</v>
      </c>
      <c r="E707" s="89">
        <v>847</v>
      </c>
      <c r="F707" s="89">
        <v>2763</v>
      </c>
      <c r="G707" s="263">
        <v>817.60601402282725</v>
      </c>
      <c r="H707" s="263">
        <v>0.67690000472590328</v>
      </c>
      <c r="I707" s="263">
        <v>1794364.4664314999</v>
      </c>
      <c r="J707" s="88"/>
      <c r="K707" s="89">
        <v>1333708</v>
      </c>
      <c r="L707" s="263">
        <v>93.971695400514761</v>
      </c>
      <c r="M707" s="124">
        <v>1776690</v>
      </c>
      <c r="N707" s="248">
        <v>3.8329702355945315E-2</v>
      </c>
      <c r="O707" s="124">
        <v>73716</v>
      </c>
      <c r="P707" s="248">
        <v>4.2446687365986453E-2</v>
      </c>
      <c r="Q707" s="124">
        <v>496876</v>
      </c>
      <c r="R707" s="248">
        <v>99.644377601481722</v>
      </c>
      <c r="S707" s="124">
        <v>1631143</v>
      </c>
      <c r="T707" s="248">
        <v>99.654904112550355</v>
      </c>
      <c r="U707" s="248">
        <v>99.652367344965498</v>
      </c>
      <c r="V707" s="248">
        <v>99.754346640527658</v>
      </c>
      <c r="W707" s="248">
        <v>99.297981206033086</v>
      </c>
      <c r="X707" s="248">
        <v>99.41009849271893</v>
      </c>
      <c r="Y707" s="124">
        <v>3069103</v>
      </c>
      <c r="Z707" s="248">
        <v>99.791600456199347</v>
      </c>
      <c r="AA707" s="124">
        <v>258735</v>
      </c>
      <c r="AB707" s="248">
        <v>99.761529938563299</v>
      </c>
      <c r="AC707" s="124">
        <v>70987</v>
      </c>
      <c r="AD707" s="248">
        <v>0.34654232099618076</v>
      </c>
      <c r="AE707" s="124">
        <v>5314</v>
      </c>
      <c r="AF707" s="248">
        <v>98.720360211425131</v>
      </c>
      <c r="AG707" s="124">
        <v>1669224</v>
      </c>
      <c r="AH707" s="248">
        <v>0.40330118007990895</v>
      </c>
      <c r="AI707" s="124">
        <v>13745</v>
      </c>
      <c r="AJ707" s="248">
        <v>94.303382925711446</v>
      </c>
      <c r="AK707" s="248">
        <v>1.7943474325280702</v>
      </c>
      <c r="AL707" s="248">
        <v>7.2882134734413628E-2</v>
      </c>
      <c r="AM707" s="269"/>
      <c r="AN707" s="269"/>
      <c r="AO707" s="119"/>
      <c r="AP707" s="119"/>
      <c r="AQ707" s="119"/>
      <c r="AR707" s="119"/>
      <c r="AS707" s="119"/>
      <c r="AT707" s="119"/>
      <c r="AU707" s="119"/>
      <c r="AV707" s="119"/>
      <c r="AW707" s="124">
        <v>0</v>
      </c>
      <c r="AX707" s="124">
        <v>0</v>
      </c>
      <c r="AY707" s="124">
        <v>2</v>
      </c>
      <c r="AZ707" s="124">
        <v>3</v>
      </c>
      <c r="BA707" s="124">
        <v>0</v>
      </c>
      <c r="BB707" s="124">
        <v>0</v>
      </c>
      <c r="BC707" s="124">
        <v>1368</v>
      </c>
      <c r="BD707" s="124">
        <v>3796</v>
      </c>
    </row>
    <row r="708" spans="1:56" x14ac:dyDescent="0.25">
      <c r="A708" s="9">
        <v>41871</v>
      </c>
      <c r="B708" s="118" t="s">
        <v>88</v>
      </c>
      <c r="C708" s="118"/>
      <c r="D708" s="122">
        <v>3</v>
      </c>
      <c r="E708" s="153">
        <v>653</v>
      </c>
      <c r="F708" s="153">
        <v>2182</v>
      </c>
      <c r="G708" s="264">
        <v>741.34601402282715</v>
      </c>
      <c r="H708" s="264">
        <v>0.66690000472590327</v>
      </c>
      <c r="I708" s="264">
        <v>1260552.7890625</v>
      </c>
      <c r="J708" s="91"/>
      <c r="K708" s="153">
        <v>1192989</v>
      </c>
      <c r="L708" s="264">
        <v>94.486622708609062</v>
      </c>
      <c r="M708" s="133">
        <v>1349490</v>
      </c>
      <c r="N708" s="267">
        <v>5.0463507605676569E-2</v>
      </c>
      <c r="O708" s="133">
        <v>68795</v>
      </c>
      <c r="P708" s="267">
        <v>2.4711098275616798E-2</v>
      </c>
      <c r="Q708" s="133">
        <v>492891</v>
      </c>
      <c r="R708" s="267">
        <v>99.644139911489219</v>
      </c>
      <c r="S708" s="133">
        <v>1236094</v>
      </c>
      <c r="T708" s="267">
        <v>99.584901519510424</v>
      </c>
      <c r="U708" s="267">
        <v>99.691458844414228</v>
      </c>
      <c r="V708" s="267">
        <v>99.76846818632157</v>
      </c>
      <c r="W708" s="267">
        <v>99.336696730732797</v>
      </c>
      <c r="X708" s="267">
        <v>99.354330790872424</v>
      </c>
      <c r="Y708" s="133">
        <v>1361742</v>
      </c>
      <c r="Z708" s="267">
        <v>99.890948751615795</v>
      </c>
      <c r="AA708" s="133">
        <v>258271</v>
      </c>
      <c r="AB708" s="267">
        <v>99.780073831960124</v>
      </c>
      <c r="AC708" s="133">
        <v>66798</v>
      </c>
      <c r="AD708" s="267">
        <v>0.30839246295631428</v>
      </c>
      <c r="AE708" s="133">
        <v>4667</v>
      </c>
      <c r="AF708" s="267">
        <v>98.650095171097746</v>
      </c>
      <c r="AG708" s="133">
        <v>1245522</v>
      </c>
      <c r="AH708" s="267">
        <v>0.46719368186006022</v>
      </c>
      <c r="AI708" s="133">
        <v>12545</v>
      </c>
      <c r="AJ708" s="267">
        <v>94.069350204376548</v>
      </c>
      <c r="AK708" s="267">
        <v>1.6656818886597951</v>
      </c>
      <c r="AL708" s="267">
        <v>6.246628426015377E-2</v>
      </c>
      <c r="AM708" s="270"/>
      <c r="AN708" s="270"/>
      <c r="AO708" s="120"/>
      <c r="AP708" s="120"/>
      <c r="AQ708" s="120"/>
      <c r="AR708" s="120"/>
      <c r="AS708" s="120"/>
      <c r="AT708" s="120"/>
      <c r="AU708" s="120"/>
      <c r="AV708" s="120"/>
      <c r="AW708" s="133">
        <v>0</v>
      </c>
      <c r="AX708" s="133">
        <v>0</v>
      </c>
      <c r="AY708" s="133">
        <v>1</v>
      </c>
      <c r="AZ708" s="133">
        <v>3</v>
      </c>
      <c r="BA708" s="133">
        <v>0</v>
      </c>
      <c r="BB708" s="133">
        <v>0</v>
      </c>
      <c r="BC708" s="133">
        <v>276</v>
      </c>
      <c r="BD708" s="133">
        <v>2148</v>
      </c>
    </row>
    <row r="709" spans="1:56" x14ac:dyDescent="0.25">
      <c r="A709" s="9">
        <v>41871</v>
      </c>
      <c r="B709" s="146" t="s">
        <v>89</v>
      </c>
      <c r="C709" s="146"/>
      <c r="D709" s="147">
        <v>1</v>
      </c>
      <c r="E709" s="136">
        <v>194</v>
      </c>
      <c r="F709" s="136">
        <v>581</v>
      </c>
      <c r="G709" s="265">
        <v>76.260000000000076</v>
      </c>
      <c r="H709" s="265">
        <v>0.01</v>
      </c>
      <c r="I709" s="265">
        <v>533811.67736899992</v>
      </c>
      <c r="J709" s="137"/>
      <c r="K709" s="136">
        <v>140719</v>
      </c>
      <c r="L709" s="265">
        <v>89.606239318847656</v>
      </c>
      <c r="M709" s="145">
        <v>427200</v>
      </c>
      <c r="N709" s="250">
        <v>0</v>
      </c>
      <c r="O709" s="145">
        <v>4921</v>
      </c>
      <c r="P709" s="250">
        <v>0.29038813249339562</v>
      </c>
      <c r="Q709" s="145">
        <v>3985</v>
      </c>
      <c r="R709" s="250">
        <v>99.673776662484315</v>
      </c>
      <c r="S709" s="145">
        <v>395049</v>
      </c>
      <c r="T709" s="250">
        <v>99.873939688494346</v>
      </c>
      <c r="U709" s="250">
        <v>99.105872790083311</v>
      </c>
      <c r="V709" s="250">
        <v>99.709737827715358</v>
      </c>
      <c r="W709" s="250">
        <v>98.782566304193466</v>
      </c>
      <c r="X709" s="250">
        <v>99.584043421608271</v>
      </c>
      <c r="Y709" s="145">
        <v>1707361</v>
      </c>
      <c r="Z709" s="250">
        <v>99.712363114771861</v>
      </c>
      <c r="AA709" s="145">
        <v>464</v>
      </c>
      <c r="AB709" s="250">
        <v>89.439655172413794</v>
      </c>
      <c r="AC709" s="145">
        <v>4189</v>
      </c>
      <c r="AD709" s="250">
        <v>0.95488183337312016</v>
      </c>
      <c r="AE709" s="145">
        <v>647</v>
      </c>
      <c r="AF709" s="250">
        <v>99.227202472952087</v>
      </c>
      <c r="AG709" s="145">
        <v>423702</v>
      </c>
      <c r="AH709" s="250">
        <v>0.21548163567790571</v>
      </c>
      <c r="AI709" s="145">
        <v>1200</v>
      </c>
      <c r="AJ709" s="250">
        <v>96.75</v>
      </c>
      <c r="AK709" s="250">
        <v>3.3383339589473704</v>
      </c>
      <c r="AL709" s="250">
        <v>0.19787234042553192</v>
      </c>
      <c r="AM709" s="271"/>
      <c r="AN709" s="271"/>
      <c r="AO709" s="148"/>
      <c r="AP709" s="148"/>
      <c r="AQ709" s="148"/>
      <c r="AR709" s="148"/>
      <c r="AS709" s="148"/>
      <c r="AT709" s="148"/>
      <c r="AU709" s="148"/>
      <c r="AV709" s="148"/>
      <c r="AW709" s="145">
        <v>0</v>
      </c>
      <c r="AX709" s="145">
        <v>0</v>
      </c>
      <c r="AY709" s="145">
        <v>1</v>
      </c>
      <c r="AZ709" s="145">
        <v>0</v>
      </c>
      <c r="BA709" s="145">
        <v>0</v>
      </c>
      <c r="BB709" s="145">
        <v>0</v>
      </c>
      <c r="BC709" s="145">
        <v>1092</v>
      </c>
      <c r="BD709" s="145">
        <v>1648</v>
      </c>
    </row>
    <row r="710" spans="1:56" x14ac:dyDescent="0.25">
      <c r="A710" s="9">
        <v>41871</v>
      </c>
      <c r="B710" s="149" t="s">
        <v>75</v>
      </c>
      <c r="C710" s="149" t="s">
        <v>86</v>
      </c>
      <c r="D710" s="150" t="s">
        <v>118</v>
      </c>
      <c r="E710" s="153">
        <v>39</v>
      </c>
      <c r="F710" s="153">
        <v>181</v>
      </c>
      <c r="G710" s="264">
        <v>155.73387145996094</v>
      </c>
      <c r="H710" s="264">
        <v>5.4200001060962677E-2</v>
      </c>
      <c r="I710" s="264">
        <v>102660.3515625</v>
      </c>
      <c r="J710" s="92">
        <v>0</v>
      </c>
      <c r="K710" s="153">
        <v>184065</v>
      </c>
      <c r="L710" s="264">
        <v>96.954338073730469</v>
      </c>
      <c r="M710" s="153">
        <v>173379</v>
      </c>
      <c r="N710" s="264">
        <v>0.38874372839927673</v>
      </c>
      <c r="O710" s="153">
        <v>17002</v>
      </c>
      <c r="P710" s="264">
        <v>9.9988237023353577E-2</v>
      </c>
      <c r="Q710" s="153">
        <v>92318</v>
      </c>
      <c r="R710" s="264">
        <v>98.402259826660156</v>
      </c>
      <c r="S710" s="153">
        <v>169366</v>
      </c>
      <c r="T710" s="264">
        <v>97.681350708007812</v>
      </c>
      <c r="U710" s="264">
        <v>99.264793395996094</v>
      </c>
      <c r="V710" s="264">
        <v>99.201171875</v>
      </c>
      <c r="W710" s="264">
        <v>97.678802490234375</v>
      </c>
      <c r="X710" s="264">
        <v>96.901046752929688</v>
      </c>
      <c r="Y710" s="153">
        <v>178377</v>
      </c>
      <c r="Z710" s="264">
        <v>99.920951843261719</v>
      </c>
      <c r="AA710" s="153">
        <v>32858</v>
      </c>
      <c r="AB710" s="264">
        <v>99.573921203613281</v>
      </c>
      <c r="AC710" s="153">
        <v>16830</v>
      </c>
      <c r="AD710" s="264">
        <v>0.3386809229850769</v>
      </c>
      <c r="AE710" s="153">
        <v>1631</v>
      </c>
      <c r="AF710" s="264">
        <v>98.4058837890625</v>
      </c>
      <c r="AG710" s="153">
        <v>171959</v>
      </c>
      <c r="AH710" s="264">
        <v>1.1508557796478271</v>
      </c>
      <c r="AI710" s="153">
        <v>3716</v>
      </c>
      <c r="AJ710" s="264">
        <v>94.564048767089844</v>
      </c>
      <c r="AK710" s="264">
        <v>1.7124207019805908</v>
      </c>
      <c r="AL710" s="264">
        <v>6.8428173661231995E-2</v>
      </c>
      <c r="AM710" s="264">
        <v>0</v>
      </c>
      <c r="AN710" s="264">
        <v>0</v>
      </c>
      <c r="AO710" s="92">
        <v>0</v>
      </c>
      <c r="AP710" s="92">
        <v>0</v>
      </c>
      <c r="AQ710" s="92">
        <v>0</v>
      </c>
      <c r="AR710" s="92">
        <v>0</v>
      </c>
      <c r="AS710" s="92">
        <v>0</v>
      </c>
      <c r="AT710" s="92">
        <v>0</v>
      </c>
      <c r="AU710" s="92">
        <v>0</v>
      </c>
      <c r="AV710" s="92">
        <v>0</v>
      </c>
      <c r="AW710" s="93">
        <v>0</v>
      </c>
      <c r="AX710" s="93">
        <v>0</v>
      </c>
      <c r="AY710" s="93">
        <v>0</v>
      </c>
      <c r="AZ710" s="93">
        <v>2</v>
      </c>
      <c r="BA710" s="93">
        <v>0</v>
      </c>
      <c r="BB710" s="93">
        <v>0</v>
      </c>
      <c r="BC710" s="153">
        <v>24</v>
      </c>
      <c r="BD710" s="153">
        <v>177</v>
      </c>
    </row>
    <row r="711" spans="1:56" x14ac:dyDescent="0.25">
      <c r="A711" s="9">
        <v>41871</v>
      </c>
      <c r="B711" s="149" t="s">
        <v>76</v>
      </c>
      <c r="C711" s="149" t="s">
        <v>86</v>
      </c>
      <c r="D711" s="150" t="s">
        <v>119</v>
      </c>
      <c r="E711" s="153">
        <v>52</v>
      </c>
      <c r="F711" s="153">
        <v>168</v>
      </c>
      <c r="G711" s="264">
        <v>62.204410552978516</v>
      </c>
      <c r="H711" s="264">
        <v>3.3300001174211502E-2</v>
      </c>
      <c r="I711" s="264">
        <v>89790.9453125</v>
      </c>
      <c r="J711" s="92">
        <v>0</v>
      </c>
      <c r="K711" s="153">
        <v>76559</v>
      </c>
      <c r="L711" s="264">
        <v>87.191574096679688</v>
      </c>
      <c r="M711" s="153">
        <v>91230</v>
      </c>
      <c r="N711" s="264">
        <v>0</v>
      </c>
      <c r="O711" s="153">
        <v>4878</v>
      </c>
      <c r="P711" s="264">
        <v>0</v>
      </c>
      <c r="Q711" s="153">
        <v>31764</v>
      </c>
      <c r="R711" s="264">
        <v>99.974815368652344</v>
      </c>
      <c r="S711" s="153">
        <v>100049</v>
      </c>
      <c r="T711" s="264">
        <v>99.953025817871094</v>
      </c>
      <c r="U711" s="264">
        <v>99.794998168945313</v>
      </c>
      <c r="V711" s="264">
        <v>99.914505004882813</v>
      </c>
      <c r="W711" s="264">
        <v>99.769866943359375</v>
      </c>
      <c r="X711" s="264">
        <v>99.867568969726563</v>
      </c>
      <c r="Y711" s="153">
        <v>82038</v>
      </c>
      <c r="Z711" s="264">
        <v>99.893951416015625</v>
      </c>
      <c r="AA711" s="153">
        <v>13898</v>
      </c>
      <c r="AB711" s="264">
        <v>99.877677917480469</v>
      </c>
      <c r="AC711" s="153">
        <v>4904</v>
      </c>
      <c r="AD711" s="264">
        <v>0.34665578603744507</v>
      </c>
      <c r="AE711" s="153">
        <v>98</v>
      </c>
      <c r="AF711" s="264">
        <v>97.959182739257813</v>
      </c>
      <c r="AG711" s="153">
        <v>91467</v>
      </c>
      <c r="AH711" s="264">
        <v>0.25036352872848511</v>
      </c>
      <c r="AI711" s="153">
        <v>755</v>
      </c>
      <c r="AJ711" s="264">
        <v>93.774833679199219</v>
      </c>
      <c r="AK711" s="264">
        <v>1.9387712478637695</v>
      </c>
      <c r="AL711" s="264">
        <v>5.3727976977825165E-2</v>
      </c>
      <c r="AM711" s="264">
        <v>0</v>
      </c>
      <c r="AN711" s="264">
        <v>0</v>
      </c>
      <c r="AO711" s="92">
        <v>0</v>
      </c>
      <c r="AP711" s="92">
        <v>0</v>
      </c>
      <c r="AQ711" s="92">
        <v>0</v>
      </c>
      <c r="AR711" s="92">
        <v>0</v>
      </c>
      <c r="AS711" s="92">
        <v>0</v>
      </c>
      <c r="AT711" s="92">
        <v>0</v>
      </c>
      <c r="AU711" s="92">
        <v>0</v>
      </c>
      <c r="AV711" s="92">
        <v>0</v>
      </c>
      <c r="AW711" s="93">
        <v>0</v>
      </c>
      <c r="AX711" s="93">
        <v>0</v>
      </c>
      <c r="AY711" s="93">
        <v>0</v>
      </c>
      <c r="AZ711" s="93">
        <v>0</v>
      </c>
      <c r="BA711" s="93">
        <v>0</v>
      </c>
      <c r="BB711" s="93">
        <v>0</v>
      </c>
      <c r="BC711" s="153">
        <v>8</v>
      </c>
      <c r="BD711" s="153">
        <v>166</v>
      </c>
    </row>
    <row r="712" spans="1:56" x14ac:dyDescent="0.25">
      <c r="A712" s="9">
        <v>41871</v>
      </c>
      <c r="B712" s="149" t="s">
        <v>77</v>
      </c>
      <c r="C712" s="149" t="s">
        <v>86</v>
      </c>
      <c r="D712" s="150" t="s">
        <v>118</v>
      </c>
      <c r="E712" s="153">
        <v>65</v>
      </c>
      <c r="F712" s="153">
        <v>220</v>
      </c>
      <c r="G712" s="264">
        <v>100.2333984375</v>
      </c>
      <c r="H712" s="264">
        <v>5.000000074505806E-2</v>
      </c>
      <c r="I712" s="264">
        <v>118214.8671875</v>
      </c>
      <c r="J712" s="92">
        <v>0</v>
      </c>
      <c r="K712" s="153">
        <v>156136</v>
      </c>
      <c r="L712" s="264">
        <v>97.159530639648438</v>
      </c>
      <c r="M712" s="153">
        <v>157869</v>
      </c>
      <c r="N712" s="264">
        <v>0</v>
      </c>
      <c r="O712" s="153">
        <v>9236</v>
      </c>
      <c r="P712" s="264">
        <v>0</v>
      </c>
      <c r="Q712" s="153">
        <v>69058</v>
      </c>
      <c r="R712" s="264">
        <v>99.982620239257813</v>
      </c>
      <c r="S712" s="153">
        <v>149179</v>
      </c>
      <c r="T712" s="264">
        <v>99.954414367675781</v>
      </c>
      <c r="U712" s="264">
        <v>99.94586181640625</v>
      </c>
      <c r="V712" s="264">
        <v>99.804267883300781</v>
      </c>
      <c r="W712" s="264">
        <v>99.928489685058594</v>
      </c>
      <c r="X712" s="264">
        <v>99.758773803710938</v>
      </c>
      <c r="Y712" s="153">
        <v>152664</v>
      </c>
      <c r="Z712" s="264">
        <v>99.886680603027344</v>
      </c>
      <c r="AA712" s="153">
        <v>28911</v>
      </c>
      <c r="AB712" s="264">
        <v>99.878936767578125</v>
      </c>
      <c r="AC712" s="153">
        <v>9254</v>
      </c>
      <c r="AD712" s="264">
        <v>0.27015343308448792</v>
      </c>
      <c r="AE712" s="153">
        <v>627</v>
      </c>
      <c r="AF712" s="264">
        <v>98.564590454101563</v>
      </c>
      <c r="AG712" s="153">
        <v>157920</v>
      </c>
      <c r="AH712" s="264">
        <v>0.34574466943740845</v>
      </c>
      <c r="AI712" s="153">
        <v>1165</v>
      </c>
      <c r="AJ712" s="264">
        <v>93.90557861328125</v>
      </c>
      <c r="AK712" s="264">
        <v>1.6934385299682617</v>
      </c>
      <c r="AL712" s="264">
        <v>6.7424550652503967E-2</v>
      </c>
      <c r="AM712" s="264">
        <v>0</v>
      </c>
      <c r="AN712" s="264">
        <v>0</v>
      </c>
      <c r="AO712" s="92">
        <v>0</v>
      </c>
      <c r="AP712" s="92">
        <v>0</v>
      </c>
      <c r="AQ712" s="92">
        <v>0</v>
      </c>
      <c r="AR712" s="92">
        <v>0</v>
      </c>
      <c r="AS712" s="92">
        <v>0</v>
      </c>
      <c r="AT712" s="92">
        <v>0</v>
      </c>
      <c r="AU712" s="92">
        <v>0</v>
      </c>
      <c r="AV712" s="92">
        <v>0</v>
      </c>
      <c r="AW712" s="93">
        <v>0</v>
      </c>
      <c r="AX712" s="93">
        <v>0</v>
      </c>
      <c r="AY712" s="93">
        <v>0</v>
      </c>
      <c r="AZ712" s="93">
        <v>0</v>
      </c>
      <c r="BA712" s="93">
        <v>0</v>
      </c>
      <c r="BB712" s="93">
        <v>0</v>
      </c>
      <c r="BC712" s="153">
        <v>36</v>
      </c>
      <c r="BD712" s="153">
        <v>215</v>
      </c>
    </row>
    <row r="713" spans="1:56" x14ac:dyDescent="0.25">
      <c r="A713" s="9">
        <v>41871</v>
      </c>
      <c r="B713" s="149" t="s">
        <v>124</v>
      </c>
      <c r="C713" s="149" t="s">
        <v>86</v>
      </c>
      <c r="D713" s="150" t="s">
        <v>118</v>
      </c>
      <c r="E713" s="153">
        <v>42</v>
      </c>
      <c r="F713" s="153">
        <v>136</v>
      </c>
      <c r="G713" s="264">
        <v>40.466804504394531</v>
      </c>
      <c r="H713" s="264">
        <v>2.9200000688433647E-2</v>
      </c>
      <c r="I713" s="264">
        <v>54432.0234375</v>
      </c>
      <c r="J713" s="92">
        <v>0</v>
      </c>
      <c r="K713" s="153">
        <v>156136</v>
      </c>
      <c r="L713" s="264">
        <v>97.159530639648438</v>
      </c>
      <c r="M713" s="153">
        <v>74910</v>
      </c>
      <c r="N713" s="264">
        <v>0</v>
      </c>
      <c r="O713" s="153">
        <v>3226</v>
      </c>
      <c r="P713" s="264">
        <v>0</v>
      </c>
      <c r="Q713" s="153">
        <v>21437</v>
      </c>
      <c r="R713" s="264">
        <v>99.96734619140625</v>
      </c>
      <c r="S713" s="153">
        <v>80500</v>
      </c>
      <c r="T713" s="264">
        <v>99.944099426269531</v>
      </c>
      <c r="U713" s="264">
        <v>99.845008850097656</v>
      </c>
      <c r="V713" s="264">
        <v>99.873184204101563</v>
      </c>
      <c r="W713" s="264">
        <v>99.812408447265625</v>
      </c>
      <c r="X713" s="264">
        <v>99.817352294921875</v>
      </c>
      <c r="Y713" s="153">
        <v>78265</v>
      </c>
      <c r="Z713" s="264">
        <v>99.900337219238281</v>
      </c>
      <c r="AA713" s="153">
        <v>13485</v>
      </c>
      <c r="AB713" s="264">
        <v>99.799774169921875</v>
      </c>
      <c r="AC713" s="153">
        <v>3228</v>
      </c>
      <c r="AD713" s="264">
        <v>0.1858736127614975</v>
      </c>
      <c r="AE713" s="153">
        <v>91</v>
      </c>
      <c r="AF713" s="264">
        <v>100</v>
      </c>
      <c r="AG713" s="153">
        <v>74564</v>
      </c>
      <c r="AH713" s="264">
        <v>0.29907193779945374</v>
      </c>
      <c r="AI713" s="153">
        <v>915</v>
      </c>
      <c r="AJ713" s="264">
        <v>92.349723815917969</v>
      </c>
      <c r="AK713" s="264">
        <v>1.6348183155059814</v>
      </c>
      <c r="AL713" s="264">
        <v>5.5833101272583008E-2</v>
      </c>
      <c r="AM713" s="264">
        <v>0</v>
      </c>
      <c r="AN713" s="264">
        <v>0</v>
      </c>
      <c r="AO713" s="92">
        <v>0</v>
      </c>
      <c r="AP713" s="92">
        <v>0</v>
      </c>
      <c r="AQ713" s="92">
        <v>0</v>
      </c>
      <c r="AR713" s="92">
        <v>0</v>
      </c>
      <c r="AS713" s="92">
        <v>0</v>
      </c>
      <c r="AT713" s="92">
        <v>0</v>
      </c>
      <c r="AU713" s="92">
        <v>0</v>
      </c>
      <c r="AV713" s="92">
        <v>0</v>
      </c>
      <c r="AW713" s="93">
        <v>0</v>
      </c>
      <c r="AX713" s="93">
        <v>0</v>
      </c>
      <c r="AY713" s="93">
        <v>0</v>
      </c>
      <c r="AZ713" s="93">
        <v>0</v>
      </c>
      <c r="BA713" s="93">
        <v>0</v>
      </c>
      <c r="BB713" s="93">
        <v>0</v>
      </c>
      <c r="BC713" s="153">
        <v>21</v>
      </c>
      <c r="BD713" s="153">
        <v>133</v>
      </c>
    </row>
    <row r="714" spans="1:56" x14ac:dyDescent="0.25">
      <c r="A714" s="9">
        <v>41871</v>
      </c>
      <c r="B714" s="149" t="s">
        <v>78</v>
      </c>
      <c r="C714" s="149" t="s">
        <v>86</v>
      </c>
      <c r="D714" s="150" t="s">
        <v>118</v>
      </c>
      <c r="E714" s="153">
        <v>33</v>
      </c>
      <c r="F714" s="153">
        <v>104</v>
      </c>
      <c r="G714" s="264">
        <v>67.616416931152344</v>
      </c>
      <c r="H714" s="264">
        <v>3.3300001174211502E-2</v>
      </c>
      <c r="I714" s="264">
        <v>57589.91796875</v>
      </c>
      <c r="J714" s="92">
        <v>0</v>
      </c>
      <c r="K714" s="153">
        <v>86404</v>
      </c>
      <c r="L714" s="264">
        <v>100.44673919677734</v>
      </c>
      <c r="M714" s="153">
        <v>73408</v>
      </c>
      <c r="N714" s="264">
        <v>0</v>
      </c>
      <c r="O714" s="153">
        <v>6368</v>
      </c>
      <c r="P714" s="264">
        <v>0</v>
      </c>
      <c r="Q714" s="153">
        <v>37416</v>
      </c>
      <c r="R714" s="264">
        <v>99.938529968261719</v>
      </c>
      <c r="S714" s="153">
        <v>81459</v>
      </c>
      <c r="T714" s="264">
        <v>99.949668884277344</v>
      </c>
      <c r="U714" s="264">
        <v>99.905776977539063</v>
      </c>
      <c r="V714" s="264">
        <v>99.87603759765625</v>
      </c>
      <c r="W714" s="264">
        <v>99.844367980957031</v>
      </c>
      <c r="X714" s="264">
        <v>99.825767517089844</v>
      </c>
      <c r="Y714" s="153">
        <v>71152</v>
      </c>
      <c r="Z714" s="264">
        <v>99.886161804199219</v>
      </c>
      <c r="AA714" s="153">
        <v>11149</v>
      </c>
      <c r="AB714" s="264">
        <v>99.775764465332031</v>
      </c>
      <c r="AC714" s="153">
        <v>6397</v>
      </c>
      <c r="AD714" s="264">
        <v>0.43770518898963928</v>
      </c>
      <c r="AE714" s="153">
        <v>406</v>
      </c>
      <c r="AF714" s="264">
        <v>99.014778137207031</v>
      </c>
      <c r="AG714" s="153">
        <v>73568</v>
      </c>
      <c r="AH714" s="264">
        <v>0.22564157843589783</v>
      </c>
      <c r="AI714" s="153">
        <v>751</v>
      </c>
      <c r="AJ714" s="264">
        <v>92.410118103027344</v>
      </c>
      <c r="AK714" s="264">
        <v>1.7957909107208252</v>
      </c>
      <c r="AL714" s="264">
        <v>6.1489421874284744E-2</v>
      </c>
      <c r="AM714" s="264">
        <v>0</v>
      </c>
      <c r="AN714" s="264">
        <v>0</v>
      </c>
      <c r="AO714" s="92">
        <v>0</v>
      </c>
      <c r="AP714" s="92">
        <v>0</v>
      </c>
      <c r="AQ714" s="92">
        <v>0</v>
      </c>
      <c r="AR714" s="92">
        <v>0</v>
      </c>
      <c r="AS714" s="92">
        <v>0</v>
      </c>
      <c r="AT714" s="92">
        <v>0</v>
      </c>
      <c r="AU714" s="92">
        <v>0</v>
      </c>
      <c r="AV714" s="92">
        <v>0</v>
      </c>
      <c r="AW714" s="93">
        <v>0</v>
      </c>
      <c r="AX714" s="93">
        <v>0</v>
      </c>
      <c r="AY714" s="93">
        <v>0</v>
      </c>
      <c r="AZ714" s="93">
        <v>0</v>
      </c>
      <c r="BA714" s="93">
        <v>0</v>
      </c>
      <c r="BB714" s="93">
        <v>0</v>
      </c>
      <c r="BC714" s="153">
        <v>12</v>
      </c>
      <c r="BD714" s="153">
        <v>102</v>
      </c>
    </row>
    <row r="715" spans="1:56" x14ac:dyDescent="0.25">
      <c r="A715" s="9">
        <v>41871</v>
      </c>
      <c r="B715" s="149" t="s">
        <v>79</v>
      </c>
      <c r="C715" s="149" t="s">
        <v>86</v>
      </c>
      <c r="D715" s="150" t="s">
        <v>119</v>
      </c>
      <c r="E715" s="153">
        <v>78</v>
      </c>
      <c r="F715" s="153">
        <v>264</v>
      </c>
      <c r="G715" s="264">
        <v>67.408905029296875</v>
      </c>
      <c r="H715" s="264">
        <v>0.22920000553131104</v>
      </c>
      <c r="I715" s="264">
        <v>164033.546875</v>
      </c>
      <c r="J715" s="92">
        <v>0</v>
      </c>
      <c r="K715" s="153">
        <v>88992</v>
      </c>
      <c r="L715" s="264">
        <v>92.791488647460938</v>
      </c>
      <c r="M715" s="153">
        <v>150485</v>
      </c>
      <c r="N715" s="264">
        <v>0</v>
      </c>
      <c r="O715" s="153">
        <v>5311</v>
      </c>
      <c r="P715" s="264">
        <v>0</v>
      </c>
      <c r="Q715" s="153">
        <v>48021</v>
      </c>
      <c r="R715" s="264">
        <v>99.927116394042969</v>
      </c>
      <c r="S715" s="153">
        <v>161549</v>
      </c>
      <c r="T715" s="264">
        <v>99.917671203613281</v>
      </c>
      <c r="U715" s="264">
        <v>99.679908752441406</v>
      </c>
      <c r="V715" s="264">
        <v>99.813270568847656</v>
      </c>
      <c r="W715" s="264">
        <v>99.607261657714844</v>
      </c>
      <c r="X715" s="264">
        <v>99.731094360351563</v>
      </c>
      <c r="Y715" s="153">
        <v>205837</v>
      </c>
      <c r="Z715" s="264">
        <v>99.870773315429688</v>
      </c>
      <c r="AA715" s="153">
        <v>40287</v>
      </c>
      <c r="AB715" s="264">
        <v>99.831207275390625</v>
      </c>
      <c r="AC715" s="153">
        <v>5383</v>
      </c>
      <c r="AD715" s="264">
        <v>0.24150101840496063</v>
      </c>
      <c r="AE715" s="153">
        <v>344</v>
      </c>
      <c r="AF715" s="264">
        <v>99.418601989746094</v>
      </c>
      <c r="AG715" s="153">
        <v>151011</v>
      </c>
      <c r="AH715" s="264">
        <v>0.3218308687210083</v>
      </c>
      <c r="AI715" s="153">
        <v>1442</v>
      </c>
      <c r="AJ715" s="264">
        <v>95.49237060546875</v>
      </c>
      <c r="AK715" s="264">
        <v>1.6067674160003662</v>
      </c>
      <c r="AL715" s="264">
        <v>6.2715515494346619E-2</v>
      </c>
      <c r="AM715" s="264">
        <v>0</v>
      </c>
      <c r="AN715" s="264">
        <v>0</v>
      </c>
      <c r="AO715" s="92">
        <v>0</v>
      </c>
      <c r="AP715" s="92">
        <v>0</v>
      </c>
      <c r="AQ715" s="92">
        <v>0</v>
      </c>
      <c r="AR715" s="92">
        <v>0</v>
      </c>
      <c r="AS715" s="92">
        <v>0</v>
      </c>
      <c r="AT715" s="92">
        <v>0</v>
      </c>
      <c r="AU715" s="92">
        <v>0</v>
      </c>
      <c r="AV715" s="92">
        <v>0</v>
      </c>
      <c r="AW715" s="93">
        <v>0</v>
      </c>
      <c r="AX715" s="93">
        <v>0</v>
      </c>
      <c r="AY715" s="93">
        <v>0</v>
      </c>
      <c r="AZ715" s="93">
        <v>0</v>
      </c>
      <c r="BA715" s="93">
        <v>0</v>
      </c>
      <c r="BB715" s="93">
        <v>0</v>
      </c>
      <c r="BC715" s="153">
        <v>32</v>
      </c>
      <c r="BD715" s="153">
        <v>262</v>
      </c>
    </row>
    <row r="716" spans="1:56" x14ac:dyDescent="0.25">
      <c r="A716" s="9">
        <v>41871</v>
      </c>
      <c r="B716" s="149" t="s">
        <v>80</v>
      </c>
      <c r="C716" s="149" t="s">
        <v>86</v>
      </c>
      <c r="D716" s="150" t="s">
        <v>119</v>
      </c>
      <c r="E716" s="153">
        <v>57</v>
      </c>
      <c r="F716" s="153">
        <v>177</v>
      </c>
      <c r="G716" s="264">
        <v>46.220207214355469</v>
      </c>
      <c r="H716" s="264">
        <v>3.3399999141693115E-2</v>
      </c>
      <c r="I716" s="264">
        <v>96403.640625</v>
      </c>
      <c r="J716" s="92">
        <v>0</v>
      </c>
      <c r="K716" s="153">
        <v>55479</v>
      </c>
      <c r="L716" s="264">
        <v>90.140411376953125</v>
      </c>
      <c r="M716" s="153">
        <v>96492</v>
      </c>
      <c r="N716" s="264">
        <v>0</v>
      </c>
      <c r="O716" s="153">
        <v>3558</v>
      </c>
      <c r="P716" s="264">
        <v>0</v>
      </c>
      <c r="Q716" s="153">
        <v>31523</v>
      </c>
      <c r="R716" s="264">
        <v>99.965103149414063</v>
      </c>
      <c r="S716" s="153">
        <v>106080</v>
      </c>
      <c r="T716" s="264">
        <v>99.933067321777344</v>
      </c>
      <c r="U716" s="264">
        <v>99.859474182128906</v>
      </c>
      <c r="V716" s="264">
        <v>99.886001586914063</v>
      </c>
      <c r="W716" s="264">
        <v>99.824623107910156</v>
      </c>
      <c r="X716" s="264">
        <v>99.819145202636719</v>
      </c>
      <c r="Y716" s="153">
        <v>97667</v>
      </c>
      <c r="Z716" s="264">
        <v>99.8494873046875</v>
      </c>
      <c r="AA716" s="153">
        <v>17001</v>
      </c>
      <c r="AB716" s="264">
        <v>99.770599365234375</v>
      </c>
      <c r="AC716" s="153">
        <v>3558</v>
      </c>
      <c r="AD716" s="264">
        <v>0.309162437915802</v>
      </c>
      <c r="AE716" s="153">
        <v>176</v>
      </c>
      <c r="AF716" s="264">
        <v>99.431816101074219</v>
      </c>
      <c r="AG716" s="153">
        <v>96434</v>
      </c>
      <c r="AH716" s="264">
        <v>0.34842482209205627</v>
      </c>
      <c r="AI716" s="153">
        <v>807</v>
      </c>
      <c r="AJ716" s="264">
        <v>93.928131103515625</v>
      </c>
      <c r="AK716" s="264">
        <v>1.7609994411468506</v>
      </c>
      <c r="AL716" s="264">
        <v>6.3929378986358643E-2</v>
      </c>
      <c r="AM716" s="264">
        <v>0</v>
      </c>
      <c r="AN716" s="264">
        <v>0</v>
      </c>
      <c r="AO716" s="92">
        <v>0</v>
      </c>
      <c r="AP716" s="92">
        <v>0</v>
      </c>
      <c r="AQ716" s="92">
        <v>0</v>
      </c>
      <c r="AR716" s="92">
        <v>0</v>
      </c>
      <c r="AS716" s="92">
        <v>0</v>
      </c>
      <c r="AT716" s="92">
        <v>0</v>
      </c>
      <c r="AU716" s="92">
        <v>0</v>
      </c>
      <c r="AV716" s="92">
        <v>0</v>
      </c>
      <c r="AW716" s="93">
        <v>0</v>
      </c>
      <c r="AX716" s="93">
        <v>0</v>
      </c>
      <c r="AY716" s="93">
        <v>0</v>
      </c>
      <c r="AZ716" s="93">
        <v>0</v>
      </c>
      <c r="BA716" s="93">
        <v>0</v>
      </c>
      <c r="BB716" s="93">
        <v>0</v>
      </c>
      <c r="BC716" s="153">
        <v>20</v>
      </c>
      <c r="BD716" s="153">
        <v>173</v>
      </c>
    </row>
    <row r="717" spans="1:56" x14ac:dyDescent="0.25">
      <c r="A717" s="9">
        <v>41871</v>
      </c>
      <c r="B717" s="149" t="s">
        <v>81</v>
      </c>
      <c r="C717" s="149" t="s">
        <v>86</v>
      </c>
      <c r="D717" s="150" t="s">
        <v>119</v>
      </c>
      <c r="E717" s="153">
        <v>40</v>
      </c>
      <c r="F717" s="153">
        <v>134</v>
      </c>
      <c r="G717" s="264">
        <v>44.212192535400391</v>
      </c>
      <c r="H717" s="264">
        <v>0</v>
      </c>
      <c r="I717" s="264">
        <v>78045.703125</v>
      </c>
      <c r="J717" s="92">
        <v>0</v>
      </c>
      <c r="K717" s="153">
        <v>114085</v>
      </c>
      <c r="L717" s="264">
        <v>90.245872497558594</v>
      </c>
      <c r="M717" s="153">
        <v>76319</v>
      </c>
      <c r="N717" s="264">
        <v>0</v>
      </c>
      <c r="O717" s="153">
        <v>3805</v>
      </c>
      <c r="P717" s="264">
        <v>0</v>
      </c>
      <c r="Q717" s="153">
        <v>33788</v>
      </c>
      <c r="R717" s="264">
        <v>99.970405578613281</v>
      </c>
      <c r="S717" s="153">
        <v>81864</v>
      </c>
      <c r="T717" s="264">
        <v>99.918159484863281</v>
      </c>
      <c r="U717" s="264">
        <v>99.763465881347656</v>
      </c>
      <c r="V717" s="264">
        <v>99.883384704589844</v>
      </c>
      <c r="W717" s="264">
        <v>99.733940124511719</v>
      </c>
      <c r="X717" s="264">
        <v>99.801643371582031</v>
      </c>
      <c r="Y717" s="153">
        <v>94812</v>
      </c>
      <c r="Z717" s="264">
        <v>99.902969360351563</v>
      </c>
      <c r="AA717" s="153">
        <v>20665</v>
      </c>
      <c r="AB717" s="264">
        <v>99.888702392578125</v>
      </c>
      <c r="AC717" s="153">
        <v>3798</v>
      </c>
      <c r="AD717" s="264">
        <v>7.8988939523696899E-2</v>
      </c>
      <c r="AE717" s="153">
        <v>276</v>
      </c>
      <c r="AF717" s="264">
        <v>98.188407897949219</v>
      </c>
      <c r="AG717" s="153">
        <v>76099</v>
      </c>
      <c r="AH717" s="264">
        <v>0.2969815731048584</v>
      </c>
      <c r="AI717" s="153">
        <v>737</v>
      </c>
      <c r="AJ717" s="264">
        <v>96.200813293457031</v>
      </c>
      <c r="AK717" s="264">
        <v>1.3561338186264038</v>
      </c>
      <c r="AL717" s="264">
        <v>5.7690288871526718E-2</v>
      </c>
      <c r="AM717" s="264">
        <v>0</v>
      </c>
      <c r="AN717" s="264">
        <v>0</v>
      </c>
      <c r="AO717" s="92">
        <v>0</v>
      </c>
      <c r="AP717" s="92">
        <v>0</v>
      </c>
      <c r="AQ717" s="92">
        <v>0</v>
      </c>
      <c r="AR717" s="92">
        <v>0</v>
      </c>
      <c r="AS717" s="92">
        <v>0</v>
      </c>
      <c r="AT717" s="92">
        <v>0</v>
      </c>
      <c r="AU717" s="92">
        <v>0</v>
      </c>
      <c r="AV717" s="92">
        <v>0</v>
      </c>
      <c r="AW717" s="93">
        <v>0</v>
      </c>
      <c r="AX717" s="93">
        <v>0</v>
      </c>
      <c r="AY717" s="93">
        <v>0</v>
      </c>
      <c r="AZ717" s="93">
        <v>0</v>
      </c>
      <c r="BA717" s="93">
        <v>0</v>
      </c>
      <c r="BB717" s="93">
        <v>0</v>
      </c>
      <c r="BC717" s="153">
        <v>17</v>
      </c>
      <c r="BD717" s="153">
        <v>134</v>
      </c>
    </row>
    <row r="718" spans="1:56" x14ac:dyDescent="0.25">
      <c r="A718" s="9">
        <v>41871</v>
      </c>
      <c r="B718" s="149" t="s">
        <v>125</v>
      </c>
      <c r="C718" s="149" t="s">
        <v>86</v>
      </c>
      <c r="D718" s="150" t="s">
        <v>119</v>
      </c>
      <c r="E718" s="153">
        <v>16</v>
      </c>
      <c r="F718" s="153">
        <v>58</v>
      </c>
      <c r="G718" s="264">
        <v>34.900196075439453</v>
      </c>
      <c r="H718" s="264">
        <v>4.19999985024333E-3</v>
      </c>
      <c r="I718" s="264">
        <v>35342.95703125</v>
      </c>
      <c r="J718" s="92">
        <v>0</v>
      </c>
      <c r="K718" s="153">
        <v>114085</v>
      </c>
      <c r="L718" s="264">
        <v>90.245872497558594</v>
      </c>
      <c r="M718" s="153">
        <v>45176</v>
      </c>
      <c r="N718" s="264">
        <v>1.5494952909648418E-2</v>
      </c>
      <c r="O718" s="153">
        <v>3559</v>
      </c>
      <c r="P718" s="264">
        <v>0</v>
      </c>
      <c r="Q718" s="153">
        <v>18581</v>
      </c>
      <c r="R718" s="264">
        <v>99.472579956054688</v>
      </c>
      <c r="S718" s="153">
        <v>58339</v>
      </c>
      <c r="T718" s="264">
        <v>99.101799011230469</v>
      </c>
      <c r="U718" s="264">
        <v>99.747123718261719</v>
      </c>
      <c r="V718" s="264">
        <v>99.66796875</v>
      </c>
      <c r="W718" s="264">
        <v>99.221038818359375</v>
      </c>
      <c r="X718" s="264">
        <v>98.772750854492188</v>
      </c>
      <c r="Y718" s="153">
        <v>49131</v>
      </c>
      <c r="Z718" s="264">
        <v>99.940971374511719</v>
      </c>
      <c r="AA718" s="153">
        <v>8732</v>
      </c>
      <c r="AB718" s="264">
        <v>99.736602783203125</v>
      </c>
      <c r="AC718" s="153">
        <v>3595</v>
      </c>
      <c r="AD718" s="264">
        <v>0.30598053336143494</v>
      </c>
      <c r="AE718" s="153">
        <v>285</v>
      </c>
      <c r="AF718" s="264">
        <v>98.596488952636719</v>
      </c>
      <c r="AG718" s="153">
        <v>44978</v>
      </c>
      <c r="AH718" s="264">
        <v>0.2823602557182312</v>
      </c>
      <c r="AI718" s="153">
        <v>642</v>
      </c>
      <c r="AJ718" s="264">
        <v>93.146415710449219</v>
      </c>
      <c r="AK718" s="264">
        <v>1.3855947256088257</v>
      </c>
      <c r="AL718" s="264">
        <v>6.4415514469146729E-2</v>
      </c>
      <c r="AM718" s="264">
        <v>0</v>
      </c>
      <c r="AN718" s="264">
        <v>0</v>
      </c>
      <c r="AO718" s="92">
        <v>0</v>
      </c>
      <c r="AP718" s="92">
        <v>0</v>
      </c>
      <c r="AQ718" s="92">
        <v>0</v>
      </c>
      <c r="AR718" s="92">
        <v>0</v>
      </c>
      <c r="AS718" s="92">
        <v>0</v>
      </c>
      <c r="AT718" s="92">
        <v>0</v>
      </c>
      <c r="AU718" s="92">
        <v>0</v>
      </c>
      <c r="AV718" s="92">
        <v>0</v>
      </c>
      <c r="AW718" s="93">
        <v>0</v>
      </c>
      <c r="AX718" s="93">
        <v>0</v>
      </c>
      <c r="AY718" s="93">
        <v>0</v>
      </c>
      <c r="AZ718" s="93">
        <v>0</v>
      </c>
      <c r="BA718" s="93">
        <v>0</v>
      </c>
      <c r="BB718" s="93">
        <v>0</v>
      </c>
      <c r="BC718" s="153">
        <v>6</v>
      </c>
      <c r="BD718" s="153">
        <v>57</v>
      </c>
    </row>
    <row r="719" spans="1:56" x14ac:dyDescent="0.25">
      <c r="A719" s="9">
        <v>41871</v>
      </c>
      <c r="B719" s="151" t="s">
        <v>82</v>
      </c>
      <c r="C719" s="151" t="s">
        <v>86</v>
      </c>
      <c r="D719" s="152" t="s">
        <v>120</v>
      </c>
      <c r="E719" s="160">
        <v>51</v>
      </c>
      <c r="F719" s="160">
        <v>165</v>
      </c>
      <c r="G719" s="266">
        <v>48.016204833984375</v>
      </c>
      <c r="H719" s="266">
        <v>8.7499998509883881E-2</v>
      </c>
      <c r="I719" s="266">
        <v>91150.8203125</v>
      </c>
      <c r="J719" s="157">
        <v>0</v>
      </c>
      <c r="K719" s="160">
        <v>67626</v>
      </c>
      <c r="L719" s="266">
        <v>89.592758178710937</v>
      </c>
      <c r="M719" s="160">
        <v>69510</v>
      </c>
      <c r="N719" s="266">
        <v>0</v>
      </c>
      <c r="O719" s="160">
        <v>4643</v>
      </c>
      <c r="P719" s="266">
        <v>0</v>
      </c>
      <c r="Q719" s="160">
        <v>24197</v>
      </c>
      <c r="R719" s="266">
        <v>99.90081787109375</v>
      </c>
      <c r="S719" s="160">
        <v>58838</v>
      </c>
      <c r="T719" s="266">
        <v>99.903121948242188</v>
      </c>
      <c r="U719" s="266">
        <v>99.806159973144531</v>
      </c>
      <c r="V719" s="266">
        <v>99.860450744628906</v>
      </c>
      <c r="W719" s="266">
        <v>99.707168579101563</v>
      </c>
      <c r="X719" s="266">
        <v>99.763710021972656</v>
      </c>
      <c r="Y719" s="160">
        <v>62365</v>
      </c>
      <c r="Z719" s="266">
        <v>99.88775634765625</v>
      </c>
      <c r="AA719" s="160">
        <v>11644</v>
      </c>
      <c r="AB719" s="266">
        <v>99.690826416015625</v>
      </c>
      <c r="AC719" s="160">
        <v>4685</v>
      </c>
      <c r="AD719" s="266">
        <v>0.40554961562156677</v>
      </c>
      <c r="AE719" s="160">
        <v>339</v>
      </c>
      <c r="AF719" s="266">
        <v>99.70501708984375</v>
      </c>
      <c r="AG719" s="160">
        <v>69897</v>
      </c>
      <c r="AH719" s="266">
        <v>0.43921771645545959</v>
      </c>
      <c r="AI719" s="160">
        <v>604</v>
      </c>
      <c r="AJ719" s="266">
        <v>93.543045043945313</v>
      </c>
      <c r="AK719" s="266">
        <v>1.9742145538330078</v>
      </c>
      <c r="AL719" s="266">
        <v>6.2754541635513306E-2</v>
      </c>
      <c r="AM719" s="266">
        <v>0</v>
      </c>
      <c r="AN719" s="266">
        <v>0</v>
      </c>
      <c r="AO719" s="157">
        <v>0</v>
      </c>
      <c r="AP719" s="157">
        <v>0</v>
      </c>
      <c r="AQ719" s="157">
        <v>0</v>
      </c>
      <c r="AR719" s="157">
        <v>0</v>
      </c>
      <c r="AS719" s="157">
        <v>0</v>
      </c>
      <c r="AT719" s="157">
        <v>0</v>
      </c>
      <c r="AU719" s="157">
        <v>0</v>
      </c>
      <c r="AV719" s="157">
        <v>0</v>
      </c>
      <c r="AW719" s="159">
        <v>0</v>
      </c>
      <c r="AX719" s="159">
        <v>0</v>
      </c>
      <c r="AY719" s="159">
        <v>1</v>
      </c>
      <c r="AZ719" s="159">
        <v>1</v>
      </c>
      <c r="BA719" s="159">
        <v>0</v>
      </c>
      <c r="BB719" s="159">
        <v>0</v>
      </c>
      <c r="BC719" s="160">
        <v>14</v>
      </c>
      <c r="BD719" s="160">
        <v>162</v>
      </c>
    </row>
    <row r="720" spans="1:56" x14ac:dyDescent="0.25">
      <c r="A720" s="9">
        <v>41871</v>
      </c>
      <c r="B720" s="151" t="s">
        <v>83</v>
      </c>
      <c r="C720" s="151" t="s">
        <v>86</v>
      </c>
      <c r="D720" s="152" t="s">
        <v>120</v>
      </c>
      <c r="E720" s="160">
        <v>46</v>
      </c>
      <c r="F720" s="160">
        <v>140</v>
      </c>
      <c r="G720" s="266">
        <v>25.570798873901367</v>
      </c>
      <c r="H720" s="266">
        <v>8.3399996161460876E-2</v>
      </c>
      <c r="I720" s="266">
        <v>86487.109375</v>
      </c>
      <c r="J720" s="157">
        <v>0</v>
      </c>
      <c r="K720" s="160">
        <v>38379</v>
      </c>
      <c r="L720" s="266">
        <v>83.9287109375</v>
      </c>
      <c r="M720" s="160">
        <v>153570</v>
      </c>
      <c r="N720" s="266">
        <v>0</v>
      </c>
      <c r="O720" s="160">
        <v>3938</v>
      </c>
      <c r="P720" s="266">
        <v>0</v>
      </c>
      <c r="Q720" s="160">
        <v>18970</v>
      </c>
      <c r="R720" s="266">
        <v>99.9420166015625</v>
      </c>
      <c r="S720" s="160">
        <v>43235</v>
      </c>
      <c r="T720" s="266">
        <v>99.923675537109375</v>
      </c>
      <c r="U720" s="266">
        <v>99.841018676757813</v>
      </c>
      <c r="V720" s="266">
        <v>99.795204162597656</v>
      </c>
      <c r="W720" s="266">
        <v>99.783126831054688</v>
      </c>
      <c r="X720" s="266">
        <v>99.719032287597656</v>
      </c>
      <c r="Y720" s="160">
        <v>66377</v>
      </c>
      <c r="Z720" s="266">
        <v>99.927688598632813</v>
      </c>
      <c r="AA720" s="160">
        <v>17622</v>
      </c>
      <c r="AB720" s="266">
        <v>99.886505126953125</v>
      </c>
      <c r="AC720" s="160">
        <v>1915</v>
      </c>
      <c r="AD720" s="266">
        <v>0.26109659671783447</v>
      </c>
      <c r="AE720" s="160">
        <v>152</v>
      </c>
      <c r="AF720" s="266">
        <v>97.368423461914063</v>
      </c>
      <c r="AG720" s="160">
        <v>49350</v>
      </c>
      <c r="AH720" s="266">
        <v>0.62816613912582397</v>
      </c>
      <c r="AI720" s="160">
        <v>261</v>
      </c>
      <c r="AJ720" s="266">
        <v>96.934867858886719</v>
      </c>
      <c r="AK720" s="266">
        <v>1.7001712322235107</v>
      </c>
      <c r="AL720" s="266">
        <v>6.9600708782672882E-2</v>
      </c>
      <c r="AM720" s="266">
        <v>0</v>
      </c>
      <c r="AN720" s="266">
        <v>0</v>
      </c>
      <c r="AO720" s="157">
        <v>0</v>
      </c>
      <c r="AP720" s="157">
        <v>0</v>
      </c>
      <c r="AQ720" s="157">
        <v>0</v>
      </c>
      <c r="AR720" s="157">
        <v>0</v>
      </c>
      <c r="AS720" s="157">
        <v>0</v>
      </c>
      <c r="AT720" s="157">
        <v>0</v>
      </c>
      <c r="AU720" s="157">
        <v>0</v>
      </c>
      <c r="AV720" s="157">
        <v>0</v>
      </c>
      <c r="AW720" s="159">
        <v>0</v>
      </c>
      <c r="AX720" s="159">
        <v>0</v>
      </c>
      <c r="AY720" s="159">
        <v>0</v>
      </c>
      <c r="AZ720" s="159">
        <v>0</v>
      </c>
      <c r="BA720" s="159">
        <v>0</v>
      </c>
      <c r="BB720" s="159">
        <v>0</v>
      </c>
      <c r="BC720" s="160">
        <v>19</v>
      </c>
      <c r="BD720" s="160">
        <v>137</v>
      </c>
    </row>
    <row r="721" spans="1:56" x14ac:dyDescent="0.25">
      <c r="A721" s="9">
        <v>41871</v>
      </c>
      <c r="B721" s="117" t="s">
        <v>85</v>
      </c>
      <c r="C721" s="117" t="s">
        <v>86</v>
      </c>
      <c r="D721" s="121">
        <v>3</v>
      </c>
      <c r="E721" s="89">
        <v>134</v>
      </c>
      <c r="F721" s="89">
        <v>435</v>
      </c>
      <c r="G721" s="263">
        <v>48.762607574462891</v>
      </c>
      <c r="H721" s="263">
        <v>2.9200000688433647E-2</v>
      </c>
      <c r="I721" s="263">
        <v>286400.90625</v>
      </c>
      <c r="J721" s="88">
        <v>0</v>
      </c>
      <c r="K721" s="89">
        <v>55043</v>
      </c>
      <c r="L721" s="263">
        <v>109.93586730957031</v>
      </c>
      <c r="M721" s="124">
        <v>187142</v>
      </c>
      <c r="N721" s="248">
        <v>0</v>
      </c>
      <c r="O721" s="124">
        <v>3271</v>
      </c>
      <c r="P721" s="248">
        <v>0</v>
      </c>
      <c r="Q721" s="124">
        <v>65818</v>
      </c>
      <c r="R721" s="248">
        <v>99.939224243164063</v>
      </c>
      <c r="S721" s="124">
        <v>145636</v>
      </c>
      <c r="T721" s="248">
        <v>99.918975830078125</v>
      </c>
      <c r="U721" s="248">
        <v>99.816566467285156</v>
      </c>
      <c r="V721" s="248">
        <v>99.933204650878906</v>
      </c>
      <c r="W721" s="248">
        <v>99.755905151367188</v>
      </c>
      <c r="X721" s="248">
        <v>99.85223388671875</v>
      </c>
      <c r="Y721" s="124">
        <v>223057</v>
      </c>
      <c r="Z721" s="248">
        <v>99.877609252929688</v>
      </c>
      <c r="AA721" s="124">
        <v>42019</v>
      </c>
      <c r="AB721" s="248">
        <v>99.726310729980469</v>
      </c>
      <c r="AC721" s="124">
        <v>3251</v>
      </c>
      <c r="AD721" s="248">
        <v>0.33835741877555847</v>
      </c>
      <c r="AE721" s="124">
        <v>242</v>
      </c>
      <c r="AF721" s="248">
        <v>97.933883666992188</v>
      </c>
      <c r="AG721" s="124">
        <v>188275</v>
      </c>
      <c r="AH721" s="248">
        <v>0.46952596306800842</v>
      </c>
      <c r="AI721" s="124">
        <v>750</v>
      </c>
      <c r="AJ721" s="248">
        <v>91.466667175292969</v>
      </c>
      <c r="AK721" s="248">
        <v>1.4290617704391479</v>
      </c>
      <c r="AL721" s="248">
        <v>6.1586238443851471E-2</v>
      </c>
      <c r="AM721" s="269">
        <v>0</v>
      </c>
      <c r="AN721" s="269">
        <v>0</v>
      </c>
      <c r="AO721" s="119">
        <v>0</v>
      </c>
      <c r="AP721" s="119">
        <v>0</v>
      </c>
      <c r="AQ721" s="119">
        <v>0</v>
      </c>
      <c r="AR721" s="119">
        <v>0</v>
      </c>
      <c r="AS721" s="119">
        <v>0</v>
      </c>
      <c r="AT721" s="119">
        <v>0</v>
      </c>
      <c r="AU721" s="119">
        <v>0</v>
      </c>
      <c r="AV721" s="119">
        <v>0</v>
      </c>
      <c r="AW721" s="124">
        <v>0</v>
      </c>
      <c r="AX721" s="124">
        <v>0</v>
      </c>
      <c r="AY721" s="124">
        <v>0</v>
      </c>
      <c r="AZ721" s="124">
        <v>0</v>
      </c>
      <c r="BA721" s="124">
        <v>0</v>
      </c>
      <c r="BB721" s="124">
        <v>0</v>
      </c>
      <c r="BC721" s="124">
        <v>67</v>
      </c>
      <c r="BD721" s="124">
        <v>430</v>
      </c>
    </row>
    <row r="722" spans="1:56" x14ac:dyDescent="0.25">
      <c r="A722" s="9">
        <v>41871</v>
      </c>
      <c r="B722" s="118" t="s">
        <v>84</v>
      </c>
      <c r="C722" s="118" t="s">
        <v>87</v>
      </c>
      <c r="D722" s="122">
        <v>2</v>
      </c>
      <c r="E722" s="153">
        <v>194</v>
      </c>
      <c r="F722" s="153">
        <v>581</v>
      </c>
      <c r="G722" s="264">
        <v>76.260000000000076</v>
      </c>
      <c r="H722" s="264">
        <v>0.01</v>
      </c>
      <c r="I722" s="264">
        <v>533811.67736899992</v>
      </c>
      <c r="J722" s="91">
        <v>0</v>
      </c>
      <c r="K722" s="153">
        <v>140719</v>
      </c>
      <c r="L722" s="264">
        <v>89.606239318847656</v>
      </c>
      <c r="M722" s="133">
        <v>427200</v>
      </c>
      <c r="N722" s="267">
        <v>0</v>
      </c>
      <c r="O722" s="133">
        <v>4921</v>
      </c>
      <c r="P722" s="267">
        <v>0.29038813249339562</v>
      </c>
      <c r="Q722" s="133">
        <v>3985</v>
      </c>
      <c r="R722" s="267">
        <v>99.673776662484315</v>
      </c>
      <c r="S722" s="133">
        <v>395049</v>
      </c>
      <c r="T722" s="267">
        <v>99.873939688494346</v>
      </c>
      <c r="U722" s="267">
        <v>99.105872790083311</v>
      </c>
      <c r="V722" s="267">
        <v>99.709737827715358</v>
      </c>
      <c r="W722" s="267">
        <v>98.782566304193466</v>
      </c>
      <c r="X722" s="267">
        <v>99.584043421608271</v>
      </c>
      <c r="Y722" s="133">
        <v>1707361</v>
      </c>
      <c r="Z722" s="267">
        <v>99.712363114771861</v>
      </c>
      <c r="AA722" s="133">
        <v>464</v>
      </c>
      <c r="AB722" s="267">
        <v>89.439655172413794</v>
      </c>
      <c r="AC722" s="133">
        <v>4189</v>
      </c>
      <c r="AD722" s="267">
        <v>0.95488183337312016</v>
      </c>
      <c r="AE722" s="133">
        <v>647</v>
      </c>
      <c r="AF722" s="267">
        <v>99.227202472952087</v>
      </c>
      <c r="AG722" s="133">
        <v>423702</v>
      </c>
      <c r="AH722" s="267">
        <v>0.21548163567790571</v>
      </c>
      <c r="AI722" s="133">
        <v>1200</v>
      </c>
      <c r="AJ722" s="267">
        <v>96.75</v>
      </c>
      <c r="AK722" s="267">
        <v>3.3383339589473704</v>
      </c>
      <c r="AL722" s="267">
        <v>0.19787234042553192</v>
      </c>
      <c r="AM722" s="270">
        <v>0</v>
      </c>
      <c r="AN722" s="270">
        <v>0</v>
      </c>
      <c r="AO722" s="120">
        <v>0</v>
      </c>
      <c r="AP722" s="120">
        <v>0</v>
      </c>
      <c r="AQ722" s="120">
        <v>0</v>
      </c>
      <c r="AR722" s="120">
        <v>0</v>
      </c>
      <c r="AS722" s="120">
        <v>0</v>
      </c>
      <c r="AT722" s="120">
        <v>0</v>
      </c>
      <c r="AU722" s="120">
        <v>0</v>
      </c>
      <c r="AV722" s="120">
        <v>0</v>
      </c>
      <c r="AW722" s="133">
        <v>0</v>
      </c>
      <c r="AX722" s="133">
        <v>0</v>
      </c>
      <c r="AY722" s="133">
        <v>1</v>
      </c>
      <c r="AZ722" s="133">
        <v>0</v>
      </c>
      <c r="BA722" s="133">
        <v>0</v>
      </c>
      <c r="BB722" s="133">
        <v>0</v>
      </c>
      <c r="BC722" s="133">
        <v>1092</v>
      </c>
      <c r="BD722" s="133">
        <v>1648</v>
      </c>
    </row>
    <row r="723" spans="1:56" x14ac:dyDescent="0.25">
      <c r="A723" s="9">
        <v>41870</v>
      </c>
      <c r="B723" s="117" t="s">
        <v>17</v>
      </c>
      <c r="C723" s="117"/>
      <c r="D723" s="121">
        <v>4</v>
      </c>
      <c r="E723" s="89">
        <v>847</v>
      </c>
      <c r="F723" s="89">
        <v>2763</v>
      </c>
      <c r="G723" s="263">
        <v>810.37084335327154</v>
      </c>
      <c r="H723" s="263">
        <v>1.231199989784509</v>
      </c>
      <c r="I723" s="263">
        <v>1782065.4262312492</v>
      </c>
      <c r="J723" s="88"/>
      <c r="K723" s="89">
        <v>1331738</v>
      </c>
      <c r="L723" s="263">
        <v>93.716557344008777</v>
      </c>
      <c r="M723" s="124">
        <v>1776267</v>
      </c>
      <c r="N723" s="248">
        <v>0</v>
      </c>
      <c r="O723" s="124">
        <v>73827</v>
      </c>
      <c r="P723" s="248">
        <v>0</v>
      </c>
      <c r="Q723" s="124">
        <v>470430</v>
      </c>
      <c r="R723" s="248">
        <v>99.93537811766808</v>
      </c>
      <c r="S723" s="124">
        <v>1509075</v>
      </c>
      <c r="T723" s="248">
        <v>99.942083185085735</v>
      </c>
      <c r="U723" s="248">
        <v>99.869990362444085</v>
      </c>
      <c r="V723" s="248">
        <v>99.841147395741061</v>
      </c>
      <c r="W723" s="248">
        <v>99.805452494787176</v>
      </c>
      <c r="X723" s="248">
        <v>99.783322583195584</v>
      </c>
      <c r="Y723" s="124">
        <v>2885640</v>
      </c>
      <c r="Z723" s="248">
        <v>99.88175946819949</v>
      </c>
      <c r="AA723" s="124">
        <v>248730</v>
      </c>
      <c r="AB723" s="248">
        <v>99.376431707277064</v>
      </c>
      <c r="AC723" s="124">
        <v>71566</v>
      </c>
      <c r="AD723" s="248">
        <v>0.36609563457632038</v>
      </c>
      <c r="AE723" s="124">
        <v>5510</v>
      </c>
      <c r="AF723" s="248">
        <v>98.130671084035328</v>
      </c>
      <c r="AG723" s="124">
        <v>1669547</v>
      </c>
      <c r="AH723" s="248">
        <v>0.30463353337410459</v>
      </c>
      <c r="AI723" s="124">
        <v>14236</v>
      </c>
      <c r="AJ723" s="248">
        <v>93.586681330059974</v>
      </c>
      <c r="AK723" s="248">
        <v>1.8431408762114809</v>
      </c>
      <c r="AL723" s="248">
        <v>7.8297998596370474E-2</v>
      </c>
      <c r="AM723" s="269"/>
      <c r="AN723" s="269"/>
      <c r="AO723" s="119"/>
      <c r="AP723" s="119"/>
      <c r="AQ723" s="119"/>
      <c r="AR723" s="119"/>
      <c r="AS723" s="119"/>
      <c r="AT723" s="119"/>
      <c r="AU723" s="119"/>
      <c r="AV723" s="119"/>
      <c r="AW723" s="124">
        <v>0</v>
      </c>
      <c r="AX723" s="124">
        <v>0</v>
      </c>
      <c r="AY723" s="124">
        <v>3</v>
      </c>
      <c r="AZ723" s="124">
        <v>3</v>
      </c>
      <c r="BA723" s="124">
        <v>0</v>
      </c>
      <c r="BB723" s="124">
        <v>0</v>
      </c>
      <c r="BC723" s="124">
        <v>1399</v>
      </c>
      <c r="BD723" s="124">
        <v>3820</v>
      </c>
    </row>
    <row r="724" spans="1:56" x14ac:dyDescent="0.25">
      <c r="A724" s="9">
        <v>41870</v>
      </c>
      <c r="B724" s="118" t="s">
        <v>88</v>
      </c>
      <c r="C724" s="118"/>
      <c r="D724" s="122">
        <v>3</v>
      </c>
      <c r="E724" s="153">
        <v>653</v>
      </c>
      <c r="F724" s="153">
        <v>2182</v>
      </c>
      <c r="G724" s="264">
        <v>738.43084335327148</v>
      </c>
      <c r="H724" s="264">
        <v>1.2211999897845089</v>
      </c>
      <c r="I724" s="264">
        <v>1239382.36328125</v>
      </c>
      <c r="J724" s="91"/>
      <c r="K724" s="153">
        <v>1187704</v>
      </c>
      <c r="L724" s="264">
        <v>94.26532211891346</v>
      </c>
      <c r="M724" s="133">
        <v>1359762</v>
      </c>
      <c r="N724" s="267">
        <v>0</v>
      </c>
      <c r="O724" s="133">
        <v>69211</v>
      </c>
      <c r="P724" s="267">
        <v>0</v>
      </c>
      <c r="Q724" s="133">
        <v>466555</v>
      </c>
      <c r="R724" s="267">
        <v>99.935913081832993</v>
      </c>
      <c r="S724" s="133">
        <v>1139908</v>
      </c>
      <c r="T724" s="267">
        <v>99.928765463996456</v>
      </c>
      <c r="U724" s="267">
        <v>99.86854370675411</v>
      </c>
      <c r="V724" s="267">
        <v>99.829554996529396</v>
      </c>
      <c r="W724" s="267">
        <v>99.804541034874177</v>
      </c>
      <c r="X724" s="267">
        <v>99.758441876233206</v>
      </c>
      <c r="Y724" s="133">
        <v>1342497</v>
      </c>
      <c r="Z724" s="267">
        <v>99.892960946516226</v>
      </c>
      <c r="AA724" s="133">
        <v>248187</v>
      </c>
      <c r="AB724" s="267">
        <v>99.381917096991486</v>
      </c>
      <c r="AC724" s="133">
        <v>67648</v>
      </c>
      <c r="AD724" s="267">
        <v>0.32816934993035929</v>
      </c>
      <c r="AE724" s="133">
        <v>4859</v>
      </c>
      <c r="AF724" s="267">
        <v>98.003703987041504</v>
      </c>
      <c r="AG724" s="133">
        <v>1255373</v>
      </c>
      <c r="AH724" s="267">
        <v>0.34141247401699432</v>
      </c>
      <c r="AI724" s="133">
        <v>13007</v>
      </c>
      <c r="AJ724" s="267">
        <v>93.21134738331159</v>
      </c>
      <c r="AK724" s="267">
        <v>1.7142458756764729</v>
      </c>
      <c r="AL724" s="267">
        <v>6.3768910244107246E-2</v>
      </c>
      <c r="AM724" s="270"/>
      <c r="AN724" s="270"/>
      <c r="AO724" s="120"/>
      <c r="AP724" s="120"/>
      <c r="AQ724" s="120"/>
      <c r="AR724" s="120"/>
      <c r="AS724" s="120"/>
      <c r="AT724" s="120"/>
      <c r="AU724" s="120"/>
      <c r="AV724" s="120"/>
      <c r="AW724" s="133">
        <v>0</v>
      </c>
      <c r="AX724" s="133">
        <v>0</v>
      </c>
      <c r="AY724" s="133">
        <v>2</v>
      </c>
      <c r="AZ724" s="133">
        <v>3</v>
      </c>
      <c r="BA724" s="133">
        <v>0</v>
      </c>
      <c r="BB724" s="133">
        <v>0</v>
      </c>
      <c r="BC724" s="133">
        <v>278</v>
      </c>
      <c r="BD724" s="133">
        <v>2141</v>
      </c>
    </row>
    <row r="725" spans="1:56" x14ac:dyDescent="0.25">
      <c r="A725" s="9">
        <v>41870</v>
      </c>
      <c r="B725" s="146" t="s">
        <v>89</v>
      </c>
      <c r="C725" s="146"/>
      <c r="D725" s="147">
        <v>1</v>
      </c>
      <c r="E725" s="136">
        <v>194</v>
      </c>
      <c r="F725" s="136">
        <v>581</v>
      </c>
      <c r="G725" s="265">
        <v>71.940000000000083</v>
      </c>
      <c r="H725" s="265">
        <v>0.01</v>
      </c>
      <c r="I725" s="265">
        <v>542683.06294999935</v>
      </c>
      <c r="J725" s="137"/>
      <c r="K725" s="136">
        <v>144034</v>
      </c>
      <c r="L725" s="265">
        <v>89.191444396972656</v>
      </c>
      <c r="M725" s="145">
        <v>416505</v>
      </c>
      <c r="N725" s="250">
        <v>0</v>
      </c>
      <c r="O725" s="145">
        <v>4616</v>
      </c>
      <c r="P725" s="250">
        <v>0</v>
      </c>
      <c r="Q725" s="145">
        <v>3875</v>
      </c>
      <c r="R725" s="250">
        <v>99.870967741935473</v>
      </c>
      <c r="S725" s="145">
        <v>369167</v>
      </c>
      <c r="T725" s="250">
        <v>99.983205432771612</v>
      </c>
      <c r="U725" s="250">
        <v>99.891681109185441</v>
      </c>
      <c r="V725" s="250">
        <v>99.878993049303133</v>
      </c>
      <c r="W725" s="250">
        <v>99.762788617431653</v>
      </c>
      <c r="X725" s="250">
        <v>99.86221880466843</v>
      </c>
      <c r="Y725" s="145">
        <v>1543143</v>
      </c>
      <c r="Z725" s="250">
        <v>99.872014453618362</v>
      </c>
      <c r="AA725" s="145">
        <v>543</v>
      </c>
      <c r="AB725" s="250">
        <v>96.869244935543279</v>
      </c>
      <c r="AC725" s="145">
        <v>3918</v>
      </c>
      <c r="AD725" s="250">
        <v>1.0209290454313424</v>
      </c>
      <c r="AE725" s="145">
        <v>651</v>
      </c>
      <c r="AF725" s="250">
        <v>99.078341013824883</v>
      </c>
      <c r="AG725" s="145">
        <v>414174</v>
      </c>
      <c r="AH725" s="250">
        <v>0.19315553366459506</v>
      </c>
      <c r="AI725" s="145">
        <v>1229</v>
      </c>
      <c r="AJ725" s="250">
        <v>97.558991049633846</v>
      </c>
      <c r="AK725" s="250">
        <v>3.3898808826315774</v>
      </c>
      <c r="AL725" s="250">
        <v>0.25264705882352934</v>
      </c>
      <c r="AM725" s="271"/>
      <c r="AN725" s="271"/>
      <c r="AO725" s="148"/>
      <c r="AP725" s="148"/>
      <c r="AQ725" s="148"/>
      <c r="AR725" s="148"/>
      <c r="AS725" s="148"/>
      <c r="AT725" s="148"/>
      <c r="AU725" s="148"/>
      <c r="AV725" s="148"/>
      <c r="AW725" s="145">
        <v>0</v>
      </c>
      <c r="AX725" s="145">
        <v>0</v>
      </c>
      <c r="AY725" s="145">
        <v>1</v>
      </c>
      <c r="AZ725" s="145">
        <v>0</v>
      </c>
      <c r="BA725" s="145">
        <v>0</v>
      </c>
      <c r="BB725" s="145">
        <v>0</v>
      </c>
      <c r="BC725" s="145">
        <v>1121</v>
      </c>
      <c r="BD725" s="145">
        <v>1679</v>
      </c>
    </row>
    <row r="726" spans="1:56" x14ac:dyDescent="0.25">
      <c r="A726" s="9">
        <v>41870</v>
      </c>
      <c r="B726" s="149" t="s">
        <v>75</v>
      </c>
      <c r="C726" s="149" t="s">
        <v>86</v>
      </c>
      <c r="D726" s="150" t="s">
        <v>118</v>
      </c>
      <c r="E726" s="153">
        <v>39</v>
      </c>
      <c r="F726" s="153">
        <v>181</v>
      </c>
      <c r="G726" s="264">
        <v>157.34164428710937</v>
      </c>
      <c r="H726" s="264">
        <v>5.0100002437829971E-2</v>
      </c>
      <c r="I726" s="264">
        <v>106161.671875</v>
      </c>
      <c r="J726" s="92">
        <v>0</v>
      </c>
      <c r="K726" s="153">
        <v>183005</v>
      </c>
      <c r="L726" s="264">
        <v>96.996253967285156</v>
      </c>
      <c r="M726" s="153">
        <v>171072</v>
      </c>
      <c r="N726" s="264">
        <v>0</v>
      </c>
      <c r="O726" s="153">
        <v>16906</v>
      </c>
      <c r="P726" s="264">
        <v>0</v>
      </c>
      <c r="Q726" s="153">
        <v>87435</v>
      </c>
      <c r="R726" s="264">
        <v>99.9256591796875</v>
      </c>
      <c r="S726" s="153">
        <v>141839</v>
      </c>
      <c r="T726" s="264">
        <v>99.918220520019531</v>
      </c>
      <c r="U726" s="264">
        <v>99.858039855957031</v>
      </c>
      <c r="V726" s="264">
        <v>99.679664611816406</v>
      </c>
      <c r="W726" s="264">
        <v>99.783805847167969</v>
      </c>
      <c r="X726" s="264">
        <v>99.59814453125</v>
      </c>
      <c r="Y726" s="153">
        <v>168633</v>
      </c>
      <c r="Z726" s="264">
        <v>99.940696716308594</v>
      </c>
      <c r="AA726" s="153">
        <v>29264</v>
      </c>
      <c r="AB726" s="264">
        <v>99.757377624511719</v>
      </c>
      <c r="AC726" s="153">
        <v>17029</v>
      </c>
      <c r="AD726" s="264">
        <v>0.44629749655723572</v>
      </c>
      <c r="AE726" s="153">
        <v>1532</v>
      </c>
      <c r="AF726" s="264">
        <v>98.107048034667969</v>
      </c>
      <c r="AG726" s="153">
        <v>171391</v>
      </c>
      <c r="AH726" s="264">
        <v>0.17212106287479401</v>
      </c>
      <c r="AI726" s="153">
        <v>4200</v>
      </c>
      <c r="AJ726" s="264">
        <v>92.880950927734375</v>
      </c>
      <c r="AK726" s="264">
        <v>1.9574917554855347</v>
      </c>
      <c r="AL726" s="264">
        <v>6.432044506072998E-2</v>
      </c>
      <c r="AM726" s="264">
        <v>0</v>
      </c>
      <c r="AN726" s="264">
        <v>0</v>
      </c>
      <c r="AO726" s="92">
        <v>0</v>
      </c>
      <c r="AP726" s="92">
        <v>0</v>
      </c>
      <c r="AQ726" s="92">
        <v>0</v>
      </c>
      <c r="AR726" s="92">
        <v>0</v>
      </c>
      <c r="AS726" s="92">
        <v>0</v>
      </c>
      <c r="AT726" s="92">
        <v>0</v>
      </c>
      <c r="AU726" s="92">
        <v>0</v>
      </c>
      <c r="AV726" s="92">
        <v>0</v>
      </c>
      <c r="AW726" s="93">
        <v>0</v>
      </c>
      <c r="AX726" s="93">
        <v>0</v>
      </c>
      <c r="AY726" s="93">
        <v>0</v>
      </c>
      <c r="AZ726" s="93">
        <v>1</v>
      </c>
      <c r="BA726" s="93">
        <v>0</v>
      </c>
      <c r="BB726" s="93">
        <v>0</v>
      </c>
      <c r="BC726" s="153">
        <v>15</v>
      </c>
      <c r="BD726" s="153">
        <v>176</v>
      </c>
    </row>
    <row r="727" spans="1:56" x14ac:dyDescent="0.25">
      <c r="A727" s="9">
        <v>41870</v>
      </c>
      <c r="B727" s="149" t="s">
        <v>76</v>
      </c>
      <c r="C727" s="149" t="s">
        <v>86</v>
      </c>
      <c r="D727" s="150" t="s">
        <v>119</v>
      </c>
      <c r="E727" s="153">
        <v>52</v>
      </c>
      <c r="F727" s="153">
        <v>168</v>
      </c>
      <c r="G727" s="264">
        <v>56.787406921386719</v>
      </c>
      <c r="H727" s="264">
        <v>2.500000037252903E-2</v>
      </c>
      <c r="I727" s="264">
        <v>90043.1953125</v>
      </c>
      <c r="J727" s="92">
        <v>0</v>
      </c>
      <c r="K727" s="153">
        <v>74658</v>
      </c>
      <c r="L727" s="264">
        <v>86.633712768554688</v>
      </c>
      <c r="M727" s="153">
        <v>90346</v>
      </c>
      <c r="N727" s="264">
        <v>0</v>
      </c>
      <c r="O727" s="153">
        <v>4826</v>
      </c>
      <c r="P727" s="264">
        <v>0</v>
      </c>
      <c r="Q727" s="153">
        <v>32928</v>
      </c>
      <c r="R727" s="264">
        <v>99.936225891113281</v>
      </c>
      <c r="S727" s="153">
        <v>87357</v>
      </c>
      <c r="T727" s="264">
        <v>99.958786010742188</v>
      </c>
      <c r="U727" s="264">
        <v>99.979278564453125</v>
      </c>
      <c r="V727" s="264">
        <v>99.835075378417969</v>
      </c>
      <c r="W727" s="264">
        <v>99.915519714355469</v>
      </c>
      <c r="X727" s="264">
        <v>99.793930053710938</v>
      </c>
      <c r="Y727" s="153">
        <v>85518</v>
      </c>
      <c r="Z727" s="264">
        <v>99.913467407226563</v>
      </c>
      <c r="AA727" s="153">
        <v>13804</v>
      </c>
      <c r="AB727" s="264">
        <v>99.847869873046875</v>
      </c>
      <c r="AC727" s="153">
        <v>4874</v>
      </c>
      <c r="AD727" s="264">
        <v>0.3898235559463501</v>
      </c>
      <c r="AE727" s="153">
        <v>103</v>
      </c>
      <c r="AF727" s="264">
        <v>94.174758911132813</v>
      </c>
      <c r="AG727" s="153">
        <v>90240</v>
      </c>
      <c r="AH727" s="264">
        <v>0.25155141949653625</v>
      </c>
      <c r="AI727" s="153">
        <v>731</v>
      </c>
      <c r="AJ727" s="264">
        <v>93.160057067871094</v>
      </c>
      <c r="AK727" s="264">
        <v>1.9102325439453125</v>
      </c>
      <c r="AL727" s="264">
        <v>5.4755955934524536E-2</v>
      </c>
      <c r="AM727" s="264">
        <v>0</v>
      </c>
      <c r="AN727" s="264">
        <v>0</v>
      </c>
      <c r="AO727" s="92">
        <v>0</v>
      </c>
      <c r="AP727" s="92">
        <v>0</v>
      </c>
      <c r="AQ727" s="92">
        <v>0</v>
      </c>
      <c r="AR727" s="92">
        <v>0</v>
      </c>
      <c r="AS727" s="92">
        <v>0</v>
      </c>
      <c r="AT727" s="92">
        <v>0</v>
      </c>
      <c r="AU727" s="92">
        <v>0</v>
      </c>
      <c r="AV727" s="92">
        <v>0</v>
      </c>
      <c r="AW727" s="93">
        <v>0</v>
      </c>
      <c r="AX727" s="93">
        <v>0</v>
      </c>
      <c r="AY727" s="93">
        <v>1</v>
      </c>
      <c r="AZ727" s="93">
        <v>0</v>
      </c>
      <c r="BA727" s="93">
        <v>0</v>
      </c>
      <c r="BB727" s="93">
        <v>0</v>
      </c>
      <c r="BC727" s="153">
        <v>11</v>
      </c>
      <c r="BD727" s="153">
        <v>168</v>
      </c>
    </row>
    <row r="728" spans="1:56" x14ac:dyDescent="0.25">
      <c r="A728" s="9">
        <v>41870</v>
      </c>
      <c r="B728" s="149" t="s">
        <v>77</v>
      </c>
      <c r="C728" s="149" t="s">
        <v>86</v>
      </c>
      <c r="D728" s="150" t="s">
        <v>118</v>
      </c>
      <c r="E728" s="153">
        <v>65</v>
      </c>
      <c r="F728" s="153">
        <v>220</v>
      </c>
      <c r="G728" s="264">
        <v>95.6912841796875</v>
      </c>
      <c r="H728" s="264">
        <v>8.3299994468688965E-2</v>
      </c>
      <c r="I728" s="264">
        <v>113276.875</v>
      </c>
      <c r="J728" s="92">
        <v>0</v>
      </c>
      <c r="K728" s="153">
        <v>152742</v>
      </c>
      <c r="L728" s="264">
        <v>96.795249938964844</v>
      </c>
      <c r="M728" s="153">
        <v>157598</v>
      </c>
      <c r="N728" s="264">
        <v>0</v>
      </c>
      <c r="O728" s="153">
        <v>8884</v>
      </c>
      <c r="P728" s="264">
        <v>0</v>
      </c>
      <c r="Q728" s="153">
        <v>58796</v>
      </c>
      <c r="R728" s="264">
        <v>99.972785949707031</v>
      </c>
      <c r="S728" s="153">
        <v>130911</v>
      </c>
      <c r="T728" s="264">
        <v>99.953399658203125</v>
      </c>
      <c r="U728" s="264">
        <v>99.92120361328125</v>
      </c>
      <c r="V728" s="264">
        <v>99.77410888671875</v>
      </c>
      <c r="W728" s="264">
        <v>99.894012451171875</v>
      </c>
      <c r="X728" s="264">
        <v>99.727615356445313</v>
      </c>
      <c r="Y728" s="153">
        <v>155415</v>
      </c>
      <c r="Z728" s="264">
        <v>99.871955871582031</v>
      </c>
      <c r="AA728" s="153">
        <v>28286</v>
      </c>
      <c r="AB728" s="264">
        <v>99.858589172363281</v>
      </c>
      <c r="AC728" s="153">
        <v>8820</v>
      </c>
      <c r="AD728" s="264">
        <v>0.17006802558898926</v>
      </c>
      <c r="AE728" s="153">
        <v>622</v>
      </c>
      <c r="AF728" s="264">
        <v>97.909965515136719</v>
      </c>
      <c r="AG728" s="153">
        <v>157510</v>
      </c>
      <c r="AH728" s="264">
        <v>0.34029585123062134</v>
      </c>
      <c r="AI728" s="153">
        <v>1176</v>
      </c>
      <c r="AJ728" s="264">
        <v>94.38775634765625</v>
      </c>
      <c r="AK728" s="264">
        <v>1.7338689565658569</v>
      </c>
      <c r="AL728" s="264">
        <v>5.7291820645332336E-2</v>
      </c>
      <c r="AM728" s="264">
        <v>0</v>
      </c>
      <c r="AN728" s="264">
        <v>0</v>
      </c>
      <c r="AO728" s="92">
        <v>0</v>
      </c>
      <c r="AP728" s="92">
        <v>0</v>
      </c>
      <c r="AQ728" s="92">
        <v>0</v>
      </c>
      <c r="AR728" s="92">
        <v>0</v>
      </c>
      <c r="AS728" s="92">
        <v>0</v>
      </c>
      <c r="AT728" s="92">
        <v>0</v>
      </c>
      <c r="AU728" s="92">
        <v>0</v>
      </c>
      <c r="AV728" s="92">
        <v>0</v>
      </c>
      <c r="AW728" s="93">
        <v>0</v>
      </c>
      <c r="AX728" s="93">
        <v>0</v>
      </c>
      <c r="AY728" s="93">
        <v>0</v>
      </c>
      <c r="AZ728" s="93">
        <v>1</v>
      </c>
      <c r="BA728" s="93">
        <v>0</v>
      </c>
      <c r="BB728" s="93">
        <v>0</v>
      </c>
      <c r="BC728" s="153">
        <v>26</v>
      </c>
      <c r="BD728" s="153">
        <v>219</v>
      </c>
    </row>
    <row r="729" spans="1:56" x14ac:dyDescent="0.25">
      <c r="A729" s="9">
        <v>41870</v>
      </c>
      <c r="B729" s="149" t="s">
        <v>124</v>
      </c>
      <c r="C729" s="149" t="s">
        <v>86</v>
      </c>
      <c r="D729" s="150" t="s">
        <v>118</v>
      </c>
      <c r="E729" s="153">
        <v>42</v>
      </c>
      <c r="F729" s="153">
        <v>136</v>
      </c>
      <c r="G729" s="264">
        <v>39.182506561279297</v>
      </c>
      <c r="H729" s="264">
        <v>0.10840000212192535</v>
      </c>
      <c r="I729" s="264">
        <v>53428.328125</v>
      </c>
      <c r="J729" s="92">
        <v>0</v>
      </c>
      <c r="K729" s="153">
        <v>152742</v>
      </c>
      <c r="L729" s="264">
        <v>96.795249938964844</v>
      </c>
      <c r="M729" s="153">
        <v>72390</v>
      </c>
      <c r="N729" s="264">
        <v>0</v>
      </c>
      <c r="O729" s="153">
        <v>3435</v>
      </c>
      <c r="P729" s="264">
        <v>0</v>
      </c>
      <c r="Q729" s="153">
        <v>19805</v>
      </c>
      <c r="R729" s="264">
        <v>99.954559326171875</v>
      </c>
      <c r="S729" s="153">
        <v>73076</v>
      </c>
      <c r="T729" s="264">
        <v>99.952102661132813</v>
      </c>
      <c r="U729" s="264">
        <v>99.737991333007813</v>
      </c>
      <c r="V729" s="264">
        <v>99.859100341796875</v>
      </c>
      <c r="W729" s="264">
        <v>99.692672729492188</v>
      </c>
      <c r="X729" s="264">
        <v>99.811271667480469</v>
      </c>
      <c r="Y729" s="153">
        <v>86528</v>
      </c>
      <c r="Z729" s="264">
        <v>99.864784240722656</v>
      </c>
      <c r="AA729" s="153">
        <v>14435</v>
      </c>
      <c r="AB729" s="264">
        <v>99.868377685546875</v>
      </c>
      <c r="AC729" s="153">
        <v>3453</v>
      </c>
      <c r="AD729" s="264">
        <v>0.26064291596412659</v>
      </c>
      <c r="AE729" s="153">
        <v>84</v>
      </c>
      <c r="AF729" s="264">
        <v>98.809524536132813</v>
      </c>
      <c r="AG729" s="153">
        <v>72573</v>
      </c>
      <c r="AH729" s="264">
        <v>0.27145081758499146</v>
      </c>
      <c r="AI729" s="153">
        <v>987</v>
      </c>
      <c r="AJ729" s="264">
        <v>91.590675354003906</v>
      </c>
      <c r="AK729" s="264">
        <v>1.5208818912506104</v>
      </c>
      <c r="AL729" s="264">
        <v>5.4162494838237762E-2</v>
      </c>
      <c r="AM729" s="264">
        <v>0</v>
      </c>
      <c r="AN729" s="264">
        <v>0</v>
      </c>
      <c r="AO729" s="92">
        <v>0</v>
      </c>
      <c r="AP729" s="92">
        <v>0</v>
      </c>
      <c r="AQ729" s="92">
        <v>0</v>
      </c>
      <c r="AR729" s="92">
        <v>0</v>
      </c>
      <c r="AS729" s="92">
        <v>0</v>
      </c>
      <c r="AT729" s="92">
        <v>0</v>
      </c>
      <c r="AU729" s="92">
        <v>0</v>
      </c>
      <c r="AV729" s="92">
        <v>0</v>
      </c>
      <c r="AW729" s="93">
        <v>0</v>
      </c>
      <c r="AX729" s="93">
        <v>0</v>
      </c>
      <c r="AY729" s="93">
        <v>0</v>
      </c>
      <c r="AZ729" s="93">
        <v>0</v>
      </c>
      <c r="BA729" s="93">
        <v>0</v>
      </c>
      <c r="BB729" s="93">
        <v>0</v>
      </c>
      <c r="BC729" s="153">
        <v>27</v>
      </c>
      <c r="BD729" s="153">
        <v>135</v>
      </c>
    </row>
    <row r="730" spans="1:56" x14ac:dyDescent="0.25">
      <c r="A730" s="9">
        <v>41870</v>
      </c>
      <c r="B730" s="149" t="s">
        <v>78</v>
      </c>
      <c r="C730" s="149" t="s">
        <v>86</v>
      </c>
      <c r="D730" s="150" t="s">
        <v>118</v>
      </c>
      <c r="E730" s="153">
        <v>33</v>
      </c>
      <c r="F730" s="153">
        <v>104</v>
      </c>
      <c r="G730" s="264">
        <v>69.971099853515625</v>
      </c>
      <c r="H730" s="264">
        <v>0.30419999361038208</v>
      </c>
      <c r="I730" s="264">
        <v>61310.9140625</v>
      </c>
      <c r="J730" s="92">
        <v>0</v>
      </c>
      <c r="K730" s="153">
        <v>86515</v>
      </c>
      <c r="L730" s="264">
        <v>100.09825134277344</v>
      </c>
      <c r="M730" s="153">
        <v>74227</v>
      </c>
      <c r="N730" s="264">
        <v>0</v>
      </c>
      <c r="O730" s="153">
        <v>6548</v>
      </c>
      <c r="P730" s="264">
        <v>0</v>
      </c>
      <c r="Q730" s="153">
        <v>41546</v>
      </c>
      <c r="R730" s="264">
        <v>99.947044372558594</v>
      </c>
      <c r="S730" s="153">
        <v>74158</v>
      </c>
      <c r="T730" s="264">
        <v>99.908302307128906</v>
      </c>
      <c r="U730" s="264">
        <v>99.832008361816406</v>
      </c>
      <c r="V730" s="264">
        <v>99.830253601074219</v>
      </c>
      <c r="W730" s="264">
        <v>99.779144287109375</v>
      </c>
      <c r="X730" s="264">
        <v>99.73870849609375</v>
      </c>
      <c r="Y730" s="153">
        <v>73203</v>
      </c>
      <c r="Z730" s="264">
        <v>99.894813537597656</v>
      </c>
      <c r="AA730" s="153">
        <v>10382</v>
      </c>
      <c r="AB730" s="264">
        <v>99.836257934570313</v>
      </c>
      <c r="AC730" s="153">
        <v>6586</v>
      </c>
      <c r="AD730" s="264">
        <v>0.45551168918609619</v>
      </c>
      <c r="AE730" s="153">
        <v>454</v>
      </c>
      <c r="AF730" s="264">
        <v>98.017623901367188</v>
      </c>
      <c r="AG730" s="153">
        <v>74513</v>
      </c>
      <c r="AH730" s="264">
        <v>0.25230497121810913</v>
      </c>
      <c r="AI730" s="153">
        <v>560</v>
      </c>
      <c r="AJ730" s="264">
        <v>95.357139587402344</v>
      </c>
      <c r="AK730" s="264">
        <v>2.0165891647338867</v>
      </c>
      <c r="AL730" s="264">
        <v>6.3034623861312866E-2</v>
      </c>
      <c r="AM730" s="264">
        <v>0</v>
      </c>
      <c r="AN730" s="264">
        <v>0</v>
      </c>
      <c r="AO730" s="92">
        <v>0</v>
      </c>
      <c r="AP730" s="92">
        <v>0</v>
      </c>
      <c r="AQ730" s="92">
        <v>0</v>
      </c>
      <c r="AR730" s="92">
        <v>0</v>
      </c>
      <c r="AS730" s="92">
        <v>0</v>
      </c>
      <c r="AT730" s="92">
        <v>0</v>
      </c>
      <c r="AU730" s="92">
        <v>0</v>
      </c>
      <c r="AV730" s="92">
        <v>0</v>
      </c>
      <c r="AW730" s="93">
        <v>0</v>
      </c>
      <c r="AX730" s="93">
        <v>0</v>
      </c>
      <c r="AY730" s="93">
        <v>0</v>
      </c>
      <c r="AZ730" s="93">
        <v>0</v>
      </c>
      <c r="BA730" s="93">
        <v>0</v>
      </c>
      <c r="BB730" s="93">
        <v>0</v>
      </c>
      <c r="BC730" s="153">
        <v>13</v>
      </c>
      <c r="BD730" s="153">
        <v>103</v>
      </c>
    </row>
    <row r="731" spans="1:56" x14ac:dyDescent="0.25">
      <c r="A731" s="9">
        <v>41870</v>
      </c>
      <c r="B731" s="149" t="s">
        <v>79</v>
      </c>
      <c r="C731" s="149" t="s">
        <v>86</v>
      </c>
      <c r="D731" s="150" t="s">
        <v>119</v>
      </c>
      <c r="E731" s="153">
        <v>78</v>
      </c>
      <c r="F731" s="153">
        <v>264</v>
      </c>
      <c r="G731" s="264">
        <v>73.366012573242188</v>
      </c>
      <c r="H731" s="264">
        <v>8.39999970048666E-3</v>
      </c>
      <c r="I731" s="264">
        <v>157795.984375</v>
      </c>
      <c r="J731" s="92">
        <v>0</v>
      </c>
      <c r="K731" s="153">
        <v>89150</v>
      </c>
      <c r="L731" s="264">
        <v>92.540664672851562</v>
      </c>
      <c r="M731" s="153">
        <v>162520</v>
      </c>
      <c r="N731" s="264">
        <v>0</v>
      </c>
      <c r="O731" s="153">
        <v>5837</v>
      </c>
      <c r="P731" s="264">
        <v>0</v>
      </c>
      <c r="Q731" s="153">
        <v>49804</v>
      </c>
      <c r="R731" s="264">
        <v>99.919685363769531</v>
      </c>
      <c r="S731" s="153">
        <v>164419</v>
      </c>
      <c r="T731" s="264">
        <v>99.919715881347656</v>
      </c>
      <c r="U731" s="264">
        <v>99.743019104003906</v>
      </c>
      <c r="V731" s="264">
        <v>99.785873413085938</v>
      </c>
      <c r="W731" s="264">
        <v>99.662910461425781</v>
      </c>
      <c r="X731" s="264">
        <v>99.705764770507813</v>
      </c>
      <c r="Y731" s="153">
        <v>195530</v>
      </c>
      <c r="Z731" s="264">
        <v>99.873680114746094</v>
      </c>
      <c r="AA731" s="153">
        <v>39062</v>
      </c>
      <c r="AB731" s="264">
        <v>99.859199523925781</v>
      </c>
      <c r="AC731" s="153">
        <v>5929</v>
      </c>
      <c r="AD731" s="264">
        <v>0.28672626614570618</v>
      </c>
      <c r="AE731" s="153">
        <v>399</v>
      </c>
      <c r="AF731" s="264">
        <v>97.744361877441406</v>
      </c>
      <c r="AG731" s="153">
        <v>162379</v>
      </c>
      <c r="AH731" s="264">
        <v>0.34117713570594788</v>
      </c>
      <c r="AI731" s="153">
        <v>1569</v>
      </c>
      <c r="AJ731" s="264">
        <v>94.837478637695312</v>
      </c>
      <c r="AK731" s="264">
        <v>1.530322790145874</v>
      </c>
      <c r="AL731" s="264">
        <v>6.5726146101951599E-2</v>
      </c>
      <c r="AM731" s="264">
        <v>0</v>
      </c>
      <c r="AN731" s="264">
        <v>0</v>
      </c>
      <c r="AO731" s="92">
        <v>0</v>
      </c>
      <c r="AP731" s="92">
        <v>0</v>
      </c>
      <c r="AQ731" s="92">
        <v>0</v>
      </c>
      <c r="AR731" s="92">
        <v>0</v>
      </c>
      <c r="AS731" s="92">
        <v>0</v>
      </c>
      <c r="AT731" s="92">
        <v>0</v>
      </c>
      <c r="AU731" s="92">
        <v>0</v>
      </c>
      <c r="AV731" s="92">
        <v>0</v>
      </c>
      <c r="AW731" s="93">
        <v>0</v>
      </c>
      <c r="AX731" s="93">
        <v>0</v>
      </c>
      <c r="AY731" s="93">
        <v>0</v>
      </c>
      <c r="AZ731" s="93">
        <v>0</v>
      </c>
      <c r="BA731" s="93">
        <v>0</v>
      </c>
      <c r="BB731" s="93">
        <v>0</v>
      </c>
      <c r="BC731" s="153">
        <v>41</v>
      </c>
      <c r="BD731" s="153">
        <v>256</v>
      </c>
    </row>
    <row r="732" spans="1:56" x14ac:dyDescent="0.25">
      <c r="A732" s="9">
        <v>41870</v>
      </c>
      <c r="B732" s="149" t="s">
        <v>80</v>
      </c>
      <c r="C732" s="149" t="s">
        <v>86</v>
      </c>
      <c r="D732" s="150" t="s">
        <v>119</v>
      </c>
      <c r="E732" s="153">
        <v>57</v>
      </c>
      <c r="F732" s="153">
        <v>177</v>
      </c>
      <c r="G732" s="264">
        <v>45.374416351318359</v>
      </c>
      <c r="H732" s="264">
        <v>0</v>
      </c>
      <c r="I732" s="264">
        <v>94871.109375</v>
      </c>
      <c r="J732" s="92">
        <v>0</v>
      </c>
      <c r="K732" s="153">
        <v>54390</v>
      </c>
      <c r="L732" s="264">
        <v>89.665382385253906</v>
      </c>
      <c r="M732" s="153">
        <v>96852</v>
      </c>
      <c r="N732" s="264">
        <v>0</v>
      </c>
      <c r="O732" s="153">
        <v>3276</v>
      </c>
      <c r="P732" s="264">
        <v>0</v>
      </c>
      <c r="Q732" s="153">
        <v>27570</v>
      </c>
      <c r="R732" s="264">
        <v>99.887557983398438</v>
      </c>
      <c r="S732" s="153">
        <v>95562</v>
      </c>
      <c r="T732" s="264">
        <v>99.938262939453125</v>
      </c>
      <c r="U732" s="264">
        <v>99.75579833984375</v>
      </c>
      <c r="V732" s="264">
        <v>99.943214416503906</v>
      </c>
      <c r="W732" s="264">
        <v>99.643630981445313</v>
      </c>
      <c r="X732" s="264">
        <v>99.881515502929688</v>
      </c>
      <c r="Y732" s="153">
        <v>95856</v>
      </c>
      <c r="Z732" s="264">
        <v>99.880027770996094</v>
      </c>
      <c r="AA732" s="153">
        <v>16705</v>
      </c>
      <c r="AB732" s="264">
        <v>99.820411682128906</v>
      </c>
      <c r="AC732" s="153">
        <v>3293</v>
      </c>
      <c r="AD732" s="264">
        <v>0.2125721275806427</v>
      </c>
      <c r="AE732" s="153">
        <v>213</v>
      </c>
      <c r="AF732" s="264">
        <v>99.530517578125</v>
      </c>
      <c r="AG732" s="153">
        <v>97195</v>
      </c>
      <c r="AH732" s="264">
        <v>0.30865785479545593</v>
      </c>
      <c r="AI732" s="153">
        <v>792</v>
      </c>
      <c r="AJ732" s="264">
        <v>94.823234558105469</v>
      </c>
      <c r="AK732" s="264">
        <v>1.8411312103271484</v>
      </c>
      <c r="AL732" s="264">
        <v>5.8479681611061096E-2</v>
      </c>
      <c r="AM732" s="264">
        <v>0</v>
      </c>
      <c r="AN732" s="264">
        <v>0</v>
      </c>
      <c r="AO732" s="92">
        <v>0</v>
      </c>
      <c r="AP732" s="92">
        <v>0</v>
      </c>
      <c r="AQ732" s="92">
        <v>0</v>
      </c>
      <c r="AR732" s="92">
        <v>0</v>
      </c>
      <c r="AS732" s="92">
        <v>0</v>
      </c>
      <c r="AT732" s="92">
        <v>0</v>
      </c>
      <c r="AU732" s="92">
        <v>0</v>
      </c>
      <c r="AV732" s="92">
        <v>0</v>
      </c>
      <c r="AW732" s="93">
        <v>0</v>
      </c>
      <c r="AX732" s="93">
        <v>0</v>
      </c>
      <c r="AY732" s="93">
        <v>0</v>
      </c>
      <c r="AZ732" s="93">
        <v>0</v>
      </c>
      <c r="BA732" s="93">
        <v>0</v>
      </c>
      <c r="BB732" s="93">
        <v>0</v>
      </c>
      <c r="BC732" s="153">
        <v>16</v>
      </c>
      <c r="BD732" s="153">
        <v>174</v>
      </c>
    </row>
    <row r="733" spans="1:56" x14ac:dyDescent="0.25">
      <c r="A733" s="9">
        <v>41870</v>
      </c>
      <c r="B733" s="149" t="s">
        <v>81</v>
      </c>
      <c r="C733" s="149" t="s">
        <v>86</v>
      </c>
      <c r="D733" s="150" t="s">
        <v>119</v>
      </c>
      <c r="E733" s="153">
        <v>40</v>
      </c>
      <c r="F733" s="153">
        <v>134</v>
      </c>
      <c r="G733" s="264">
        <v>43.878902435302734</v>
      </c>
      <c r="H733" s="264">
        <v>0.11670000106096268</v>
      </c>
      <c r="I733" s="264">
        <v>81806.8046875</v>
      </c>
      <c r="J733" s="92">
        <v>0</v>
      </c>
      <c r="K733" s="153">
        <v>124487</v>
      </c>
      <c r="L733" s="264">
        <v>90.57733154296875</v>
      </c>
      <c r="M733" s="153">
        <v>85301</v>
      </c>
      <c r="N733" s="264">
        <v>0</v>
      </c>
      <c r="O733" s="153">
        <v>3592</v>
      </c>
      <c r="P733" s="264">
        <v>0</v>
      </c>
      <c r="Q733" s="153">
        <v>29503</v>
      </c>
      <c r="R733" s="264">
        <v>99.945770263671875</v>
      </c>
      <c r="S733" s="153">
        <v>75907</v>
      </c>
      <c r="T733" s="264">
        <v>99.915687561035156</v>
      </c>
      <c r="U733" s="264">
        <v>99.888641357421875</v>
      </c>
      <c r="V733" s="264">
        <v>99.908561706542969</v>
      </c>
      <c r="W733" s="264">
        <v>99.83447265625</v>
      </c>
      <c r="X733" s="264">
        <v>99.824325561523438</v>
      </c>
      <c r="Y733" s="153">
        <v>85587</v>
      </c>
      <c r="Z733" s="264">
        <v>99.867973327636719</v>
      </c>
      <c r="AA733" s="153">
        <v>17171</v>
      </c>
      <c r="AB733" s="264">
        <v>99.848579406738281</v>
      </c>
      <c r="AC733" s="153">
        <v>3610</v>
      </c>
      <c r="AD733" s="264">
        <v>0.11080332100391388</v>
      </c>
      <c r="AE733" s="153">
        <v>287</v>
      </c>
      <c r="AF733" s="264">
        <v>96.515678405761719</v>
      </c>
      <c r="AG733" s="153">
        <v>85036</v>
      </c>
      <c r="AH733" s="264">
        <v>0.37631121277809143</v>
      </c>
      <c r="AI733" s="153">
        <v>752</v>
      </c>
      <c r="AJ733" s="264">
        <v>92.553192138671875</v>
      </c>
      <c r="AK733" s="264">
        <v>1.3958753347396851</v>
      </c>
      <c r="AL733" s="264">
        <v>7.2304479777812958E-2</v>
      </c>
      <c r="AM733" s="264">
        <v>0</v>
      </c>
      <c r="AN733" s="264">
        <v>0</v>
      </c>
      <c r="AO733" s="92">
        <v>0</v>
      </c>
      <c r="AP733" s="92">
        <v>0</v>
      </c>
      <c r="AQ733" s="92">
        <v>0</v>
      </c>
      <c r="AR733" s="92">
        <v>0</v>
      </c>
      <c r="AS733" s="92">
        <v>0</v>
      </c>
      <c r="AT733" s="92">
        <v>0</v>
      </c>
      <c r="AU733" s="92">
        <v>0</v>
      </c>
      <c r="AV733" s="92">
        <v>0</v>
      </c>
      <c r="AW733" s="93">
        <v>0</v>
      </c>
      <c r="AX733" s="93">
        <v>0</v>
      </c>
      <c r="AY733" s="93">
        <v>0</v>
      </c>
      <c r="AZ733" s="93">
        <v>0</v>
      </c>
      <c r="BA733" s="93">
        <v>0</v>
      </c>
      <c r="BB733" s="93">
        <v>0</v>
      </c>
      <c r="BC733" s="153">
        <v>14</v>
      </c>
      <c r="BD733" s="153">
        <v>130</v>
      </c>
    </row>
    <row r="734" spans="1:56" x14ac:dyDescent="0.25">
      <c r="A734" s="9">
        <v>41870</v>
      </c>
      <c r="B734" s="149" t="s">
        <v>125</v>
      </c>
      <c r="C734" s="149" t="s">
        <v>86</v>
      </c>
      <c r="D734" s="150" t="s">
        <v>119</v>
      </c>
      <c r="E734" s="153">
        <v>16</v>
      </c>
      <c r="F734" s="153">
        <v>58</v>
      </c>
      <c r="G734" s="264">
        <v>37.079097747802734</v>
      </c>
      <c r="H734" s="264">
        <v>7.9199999570846558E-2</v>
      </c>
      <c r="I734" s="264">
        <v>32608.94921875</v>
      </c>
      <c r="J734" s="92">
        <v>0</v>
      </c>
      <c r="K734" s="153">
        <v>124487</v>
      </c>
      <c r="L734" s="264">
        <v>90.57733154296875</v>
      </c>
      <c r="M734" s="153">
        <v>46303</v>
      </c>
      <c r="N734" s="264">
        <v>0</v>
      </c>
      <c r="O734" s="153">
        <v>3667</v>
      </c>
      <c r="P734" s="264">
        <v>0</v>
      </c>
      <c r="Q734" s="153">
        <v>20071</v>
      </c>
      <c r="R734" s="264">
        <v>99.945198059082031</v>
      </c>
      <c r="S734" s="153">
        <v>52647</v>
      </c>
      <c r="T734" s="264">
        <v>99.956314086914063</v>
      </c>
      <c r="U734" s="264">
        <v>99.8636474609375</v>
      </c>
      <c r="V734" s="264">
        <v>99.784034729003906</v>
      </c>
      <c r="W734" s="264">
        <v>99.808921813964844</v>
      </c>
      <c r="X734" s="264">
        <v>99.740440368652344</v>
      </c>
      <c r="Y734" s="153">
        <v>46641</v>
      </c>
      <c r="Z734" s="264">
        <v>99.937820434570313</v>
      </c>
      <c r="AA734" s="153">
        <v>7704</v>
      </c>
      <c r="AB734" s="264">
        <v>99.935096740722656</v>
      </c>
      <c r="AC734" s="153">
        <v>3716</v>
      </c>
      <c r="AD734" s="264">
        <v>0.29601722955703735</v>
      </c>
      <c r="AE734" s="153">
        <v>291</v>
      </c>
      <c r="AF734" s="264">
        <v>98.62542724609375</v>
      </c>
      <c r="AG734" s="153">
        <v>46089</v>
      </c>
      <c r="AH734" s="264">
        <v>0.23649895191192627</v>
      </c>
      <c r="AI734" s="153">
        <v>639</v>
      </c>
      <c r="AJ734" s="264">
        <v>92.957748413085938</v>
      </c>
      <c r="AK734" s="264">
        <v>1.5080188512802124</v>
      </c>
      <c r="AL734" s="264">
        <v>6.7679308354854584E-2</v>
      </c>
      <c r="AM734" s="264">
        <v>0</v>
      </c>
      <c r="AN734" s="264">
        <v>0</v>
      </c>
      <c r="AO734" s="92">
        <v>0</v>
      </c>
      <c r="AP734" s="92">
        <v>0</v>
      </c>
      <c r="AQ734" s="92">
        <v>0</v>
      </c>
      <c r="AR734" s="92">
        <v>0</v>
      </c>
      <c r="AS734" s="92">
        <v>0</v>
      </c>
      <c r="AT734" s="92">
        <v>0</v>
      </c>
      <c r="AU734" s="92">
        <v>0</v>
      </c>
      <c r="AV734" s="92">
        <v>0</v>
      </c>
      <c r="AW734" s="93">
        <v>0</v>
      </c>
      <c r="AX734" s="93">
        <v>0</v>
      </c>
      <c r="AY734" s="93">
        <v>0</v>
      </c>
      <c r="AZ734" s="93">
        <v>0</v>
      </c>
      <c r="BA734" s="93">
        <v>0</v>
      </c>
      <c r="BB734" s="93">
        <v>0</v>
      </c>
      <c r="BC734" s="153">
        <v>9</v>
      </c>
      <c r="BD734" s="153">
        <v>56</v>
      </c>
    </row>
    <row r="735" spans="1:56" x14ac:dyDescent="0.25">
      <c r="A735" s="9">
        <v>41870</v>
      </c>
      <c r="B735" s="151" t="s">
        <v>82</v>
      </c>
      <c r="C735" s="151" t="s">
        <v>86</v>
      </c>
      <c r="D735" s="152" t="s">
        <v>120</v>
      </c>
      <c r="E735" s="160">
        <v>51</v>
      </c>
      <c r="F735" s="160">
        <v>165</v>
      </c>
      <c r="G735" s="266">
        <v>48.729396820068359</v>
      </c>
      <c r="H735" s="266">
        <v>4.19999985024333E-3</v>
      </c>
      <c r="I735" s="266">
        <v>90077.8828125</v>
      </c>
      <c r="J735" s="157">
        <v>0</v>
      </c>
      <c r="K735" s="160">
        <v>59329</v>
      </c>
      <c r="L735" s="266">
        <v>88.835136413574219</v>
      </c>
      <c r="M735" s="160">
        <v>71546</v>
      </c>
      <c r="N735" s="266">
        <v>0</v>
      </c>
      <c r="O735" s="160">
        <v>5105</v>
      </c>
      <c r="P735" s="266">
        <v>0</v>
      </c>
      <c r="Q735" s="160">
        <v>23810</v>
      </c>
      <c r="R735" s="266">
        <v>99.949600219726563</v>
      </c>
      <c r="S735" s="160">
        <v>58189</v>
      </c>
      <c r="T735" s="266">
        <v>99.926101684570313</v>
      </c>
      <c r="U735" s="266">
        <v>99.941230773925781</v>
      </c>
      <c r="V735" s="266">
        <v>99.861625671386719</v>
      </c>
      <c r="W735" s="266">
        <v>99.890861511230469</v>
      </c>
      <c r="X735" s="266">
        <v>99.787826538085938</v>
      </c>
      <c r="Y735" s="160">
        <v>60476</v>
      </c>
      <c r="Z735" s="266">
        <v>99.925590515136719</v>
      </c>
      <c r="AA735" s="160">
        <v>10531</v>
      </c>
      <c r="AB735" s="266">
        <v>99.743614196777344</v>
      </c>
      <c r="AC735" s="160">
        <v>5118</v>
      </c>
      <c r="AD735" s="266">
        <v>0.17584994435310364</v>
      </c>
      <c r="AE735" s="160">
        <v>486</v>
      </c>
      <c r="AF735" s="266">
        <v>98.353912353515625</v>
      </c>
      <c r="AG735" s="160">
        <v>71817</v>
      </c>
      <c r="AH735" s="266">
        <v>0.38848739862442017</v>
      </c>
      <c r="AI735" s="160">
        <v>572</v>
      </c>
      <c r="AJ735" s="266">
        <v>90.384613037109375</v>
      </c>
      <c r="AK735" s="266">
        <v>1.9351871013641357</v>
      </c>
      <c r="AL735" s="266">
        <v>7.2319403290748596E-2</v>
      </c>
      <c r="AM735" s="266">
        <v>0</v>
      </c>
      <c r="AN735" s="266">
        <v>0</v>
      </c>
      <c r="AO735" s="157">
        <v>0</v>
      </c>
      <c r="AP735" s="157">
        <v>0</v>
      </c>
      <c r="AQ735" s="157">
        <v>0</v>
      </c>
      <c r="AR735" s="157">
        <v>0</v>
      </c>
      <c r="AS735" s="157">
        <v>0</v>
      </c>
      <c r="AT735" s="157">
        <v>0</v>
      </c>
      <c r="AU735" s="157">
        <v>0</v>
      </c>
      <c r="AV735" s="157">
        <v>0</v>
      </c>
      <c r="AW735" s="159">
        <v>0</v>
      </c>
      <c r="AX735" s="159">
        <v>0</v>
      </c>
      <c r="AY735" s="159">
        <v>1</v>
      </c>
      <c r="AZ735" s="159">
        <v>1</v>
      </c>
      <c r="BA735" s="159">
        <v>0</v>
      </c>
      <c r="BB735" s="159">
        <v>0</v>
      </c>
      <c r="BC735" s="160">
        <v>18</v>
      </c>
      <c r="BD735" s="160">
        <v>161</v>
      </c>
    </row>
    <row r="736" spans="1:56" x14ac:dyDescent="0.25">
      <c r="A736" s="9">
        <v>41870</v>
      </c>
      <c r="B736" s="151" t="s">
        <v>83</v>
      </c>
      <c r="C736" s="151" t="s">
        <v>86</v>
      </c>
      <c r="D736" s="152" t="s">
        <v>120</v>
      </c>
      <c r="E736" s="160">
        <v>46</v>
      </c>
      <c r="F736" s="160">
        <v>140</v>
      </c>
      <c r="G736" s="266">
        <v>24.320102691650391</v>
      </c>
      <c r="H736" s="266">
        <v>0.34999999403953552</v>
      </c>
      <c r="I736" s="266">
        <v>85257.0859375</v>
      </c>
      <c r="J736" s="157">
        <v>0</v>
      </c>
      <c r="K736" s="160">
        <v>32351</v>
      </c>
      <c r="L736" s="266">
        <v>81.694534301757812</v>
      </c>
      <c r="M736" s="160">
        <v>153570</v>
      </c>
      <c r="N736" s="266">
        <v>0</v>
      </c>
      <c r="O736" s="160">
        <v>3938</v>
      </c>
      <c r="P736" s="266">
        <v>0</v>
      </c>
      <c r="Q736" s="160">
        <v>19893</v>
      </c>
      <c r="R736" s="266">
        <v>99.919570922851563</v>
      </c>
      <c r="S736" s="160">
        <v>41056</v>
      </c>
      <c r="T736" s="266">
        <v>99.905006408691406</v>
      </c>
      <c r="U736" s="266">
        <v>99.949676513671875</v>
      </c>
      <c r="V736" s="266">
        <v>99.834831237792969</v>
      </c>
      <c r="W736" s="266">
        <v>99.869285583496094</v>
      </c>
      <c r="X736" s="266">
        <v>99.739997863769531</v>
      </c>
      <c r="Y736" s="160">
        <v>58082</v>
      </c>
      <c r="Z736" s="266">
        <v>99.913917541503906</v>
      </c>
      <c r="AA736" s="160">
        <v>14645</v>
      </c>
      <c r="AB736" s="266">
        <v>99.911231994628906</v>
      </c>
      <c r="AC736" s="160">
        <v>1993</v>
      </c>
      <c r="AD736" s="266">
        <v>0.40140491724014282</v>
      </c>
      <c r="AE736" s="160">
        <v>157</v>
      </c>
      <c r="AF736" s="266">
        <v>98.726112365722656</v>
      </c>
      <c r="AG736" s="160">
        <v>47951</v>
      </c>
      <c r="AH736" s="266">
        <v>0.54847657680511475</v>
      </c>
      <c r="AI736" s="160">
        <v>302</v>
      </c>
      <c r="AJ736" s="266">
        <v>99.006622314453125</v>
      </c>
      <c r="AK736" s="266">
        <v>1.7899130582809448</v>
      </c>
      <c r="AL736" s="266">
        <v>7.1477144956588745E-2</v>
      </c>
      <c r="AM736" s="266">
        <v>0</v>
      </c>
      <c r="AN736" s="266">
        <v>0</v>
      </c>
      <c r="AO736" s="157">
        <v>0</v>
      </c>
      <c r="AP736" s="157">
        <v>0</v>
      </c>
      <c r="AQ736" s="157">
        <v>0</v>
      </c>
      <c r="AR736" s="157">
        <v>0</v>
      </c>
      <c r="AS736" s="157">
        <v>0</v>
      </c>
      <c r="AT736" s="157">
        <v>0</v>
      </c>
      <c r="AU736" s="157">
        <v>0</v>
      </c>
      <c r="AV736" s="157">
        <v>0</v>
      </c>
      <c r="AW736" s="159">
        <v>0</v>
      </c>
      <c r="AX736" s="159">
        <v>0</v>
      </c>
      <c r="AY736" s="159">
        <v>0</v>
      </c>
      <c r="AZ736" s="159">
        <v>0</v>
      </c>
      <c r="BA736" s="159">
        <v>0</v>
      </c>
      <c r="BB736" s="159">
        <v>0</v>
      </c>
      <c r="BC736" s="160">
        <v>17</v>
      </c>
      <c r="BD736" s="160">
        <v>136</v>
      </c>
    </row>
    <row r="737" spans="1:56" x14ac:dyDescent="0.25">
      <c r="A737" s="9">
        <v>41870</v>
      </c>
      <c r="B737" s="117" t="s">
        <v>85</v>
      </c>
      <c r="C737" s="117" t="s">
        <v>86</v>
      </c>
      <c r="D737" s="121">
        <v>3</v>
      </c>
      <c r="E737" s="89">
        <v>134</v>
      </c>
      <c r="F737" s="89">
        <v>435</v>
      </c>
      <c r="G737" s="263">
        <v>46.708972930908203</v>
      </c>
      <c r="H737" s="263">
        <v>9.1700002551078796E-2</v>
      </c>
      <c r="I737" s="263">
        <v>272743.5625</v>
      </c>
      <c r="J737" s="88">
        <v>0</v>
      </c>
      <c r="K737" s="89">
        <v>53848</v>
      </c>
      <c r="L737" s="263">
        <v>109.92980194091797</v>
      </c>
      <c r="M737" s="124">
        <v>178037</v>
      </c>
      <c r="N737" s="248">
        <v>0</v>
      </c>
      <c r="O737" s="124">
        <v>3197</v>
      </c>
      <c r="P737" s="248">
        <v>0</v>
      </c>
      <c r="Q737" s="124">
        <v>55394</v>
      </c>
      <c r="R737" s="248">
        <v>99.927787780761719</v>
      </c>
      <c r="S737" s="124">
        <v>144787</v>
      </c>
      <c r="T737" s="248">
        <v>99.90606689453125</v>
      </c>
      <c r="U737" s="248">
        <v>99.93743896484375</v>
      </c>
      <c r="V737" s="248">
        <v>99.942146301269531</v>
      </c>
      <c r="W737" s="248">
        <v>99.865272521972656</v>
      </c>
      <c r="X737" s="248">
        <v>99.8482666015625</v>
      </c>
      <c r="Y737" s="124">
        <v>231028</v>
      </c>
      <c r="Z737" s="248">
        <v>99.882698059082031</v>
      </c>
      <c r="AA737" s="124">
        <v>46198</v>
      </c>
      <c r="AB737" s="248">
        <v>97.380836486816406</v>
      </c>
      <c r="AC737" s="124">
        <v>3227</v>
      </c>
      <c r="AD737" s="248">
        <v>0.52680510282516479</v>
      </c>
      <c r="AE737" s="124">
        <v>231</v>
      </c>
      <c r="AF737" s="248">
        <v>97.835494995117188</v>
      </c>
      <c r="AG737" s="124">
        <v>178679</v>
      </c>
      <c r="AH737" s="248">
        <v>0.5697367787361145</v>
      </c>
      <c r="AI737" s="124">
        <v>727</v>
      </c>
      <c r="AJ737" s="248">
        <v>89.270973205566406</v>
      </c>
      <c r="AK737" s="248">
        <v>1.4314378499984741</v>
      </c>
      <c r="AL737" s="248">
        <v>6.3675418496131897E-2</v>
      </c>
      <c r="AM737" s="269">
        <v>0</v>
      </c>
      <c r="AN737" s="269">
        <v>0</v>
      </c>
      <c r="AO737" s="119">
        <v>0</v>
      </c>
      <c r="AP737" s="119">
        <v>0</v>
      </c>
      <c r="AQ737" s="119">
        <v>0</v>
      </c>
      <c r="AR737" s="119">
        <v>0</v>
      </c>
      <c r="AS737" s="119">
        <v>0</v>
      </c>
      <c r="AT737" s="119">
        <v>0</v>
      </c>
      <c r="AU737" s="119">
        <v>0</v>
      </c>
      <c r="AV737" s="119">
        <v>0</v>
      </c>
      <c r="AW737" s="124">
        <v>0</v>
      </c>
      <c r="AX737" s="124">
        <v>0</v>
      </c>
      <c r="AY737" s="124">
        <v>0</v>
      </c>
      <c r="AZ737" s="124">
        <v>0</v>
      </c>
      <c r="BA737" s="124">
        <v>0</v>
      </c>
      <c r="BB737" s="124">
        <v>0</v>
      </c>
      <c r="BC737" s="124">
        <v>71</v>
      </c>
      <c r="BD737" s="124">
        <v>427</v>
      </c>
    </row>
    <row r="738" spans="1:56" x14ac:dyDescent="0.25">
      <c r="A738" s="9">
        <v>41870</v>
      </c>
      <c r="B738" s="118" t="s">
        <v>84</v>
      </c>
      <c r="C738" s="118" t="s">
        <v>87</v>
      </c>
      <c r="D738" s="122">
        <v>2</v>
      </c>
      <c r="E738" s="153">
        <v>194</v>
      </c>
      <c r="F738" s="153">
        <v>581</v>
      </c>
      <c r="G738" s="264">
        <v>71.940000000000083</v>
      </c>
      <c r="H738" s="264">
        <v>0.01</v>
      </c>
      <c r="I738" s="264">
        <v>542683.06294999935</v>
      </c>
      <c r="J738" s="91">
        <v>0</v>
      </c>
      <c r="K738" s="153">
        <v>144034</v>
      </c>
      <c r="L738" s="264">
        <v>89.191444396972656</v>
      </c>
      <c r="M738" s="133">
        <v>416505</v>
      </c>
      <c r="N738" s="267">
        <v>0</v>
      </c>
      <c r="O738" s="133">
        <v>4616</v>
      </c>
      <c r="P738" s="267">
        <v>0</v>
      </c>
      <c r="Q738" s="133">
        <v>3875</v>
      </c>
      <c r="R738" s="267">
        <v>99.870967741935473</v>
      </c>
      <c r="S738" s="133">
        <v>369167</v>
      </c>
      <c r="T738" s="267">
        <v>99.983205432771612</v>
      </c>
      <c r="U738" s="267">
        <v>99.891681109185441</v>
      </c>
      <c r="V738" s="267">
        <v>99.878993049303133</v>
      </c>
      <c r="W738" s="267">
        <v>99.762788617431653</v>
      </c>
      <c r="X738" s="267">
        <v>99.86221880466843</v>
      </c>
      <c r="Y738" s="133">
        <v>1543143</v>
      </c>
      <c r="Z738" s="267">
        <v>99.872014453618362</v>
      </c>
      <c r="AA738" s="133">
        <v>543</v>
      </c>
      <c r="AB738" s="267">
        <v>96.869244935543279</v>
      </c>
      <c r="AC738" s="133">
        <v>3918</v>
      </c>
      <c r="AD738" s="267">
        <v>1.0209290454313424</v>
      </c>
      <c r="AE738" s="133">
        <v>651</v>
      </c>
      <c r="AF738" s="267">
        <v>99.078341013824883</v>
      </c>
      <c r="AG738" s="133">
        <v>414174</v>
      </c>
      <c r="AH738" s="267">
        <v>0.19315553366459506</v>
      </c>
      <c r="AI738" s="133">
        <v>1229</v>
      </c>
      <c r="AJ738" s="267">
        <v>97.558991049633846</v>
      </c>
      <c r="AK738" s="267">
        <v>3.3898808826315774</v>
      </c>
      <c r="AL738" s="267">
        <v>0.25264705882352934</v>
      </c>
      <c r="AM738" s="270">
        <v>0</v>
      </c>
      <c r="AN738" s="270">
        <v>0</v>
      </c>
      <c r="AO738" s="120">
        <v>0</v>
      </c>
      <c r="AP738" s="120">
        <v>0</v>
      </c>
      <c r="AQ738" s="120">
        <v>0</v>
      </c>
      <c r="AR738" s="120">
        <v>0</v>
      </c>
      <c r="AS738" s="120">
        <v>0</v>
      </c>
      <c r="AT738" s="120">
        <v>0</v>
      </c>
      <c r="AU738" s="120">
        <v>0</v>
      </c>
      <c r="AV738" s="120">
        <v>0</v>
      </c>
      <c r="AW738" s="133">
        <v>0</v>
      </c>
      <c r="AX738" s="133">
        <v>0</v>
      </c>
      <c r="AY738" s="133">
        <v>1</v>
      </c>
      <c r="AZ738" s="133">
        <v>0</v>
      </c>
      <c r="BA738" s="133">
        <v>0</v>
      </c>
      <c r="BB738" s="133">
        <v>0</v>
      </c>
      <c r="BC738" s="133">
        <v>1121</v>
      </c>
      <c r="BD738" s="133">
        <v>1679</v>
      </c>
    </row>
    <row r="739" spans="1:56" x14ac:dyDescent="0.25">
      <c r="A739" s="9">
        <v>41869</v>
      </c>
      <c r="B739" s="117" t="s">
        <v>17</v>
      </c>
      <c r="C739" s="117"/>
      <c r="D739" s="121">
        <v>4</v>
      </c>
      <c r="E739" s="89">
        <v>847</v>
      </c>
      <c r="F739" s="89">
        <v>2763</v>
      </c>
      <c r="G739" s="263">
        <v>804.24643325805664</v>
      </c>
      <c r="H739" s="263">
        <v>0.8266999975219369</v>
      </c>
      <c r="I739" s="263">
        <v>1798004.3597062747</v>
      </c>
      <c r="J739" s="88"/>
      <c r="K739" s="89">
        <v>1005875</v>
      </c>
      <c r="L739" s="263">
        <v>93.297974829282083</v>
      </c>
      <c r="M739" s="124">
        <v>1749376</v>
      </c>
      <c r="N739" s="248">
        <v>2.2865295371945628E-4</v>
      </c>
      <c r="O739" s="124">
        <v>74502</v>
      </c>
      <c r="P739" s="248">
        <v>0</v>
      </c>
      <c r="Q739" s="124">
        <v>477347</v>
      </c>
      <c r="R739" s="248">
        <v>99.93233352428517</v>
      </c>
      <c r="S739" s="124">
        <v>1539606</v>
      </c>
      <c r="T739" s="248">
        <v>99.939075061753101</v>
      </c>
      <c r="U739" s="248">
        <v>99.582615532979645</v>
      </c>
      <c r="V739" s="248">
        <v>99.839925952472157</v>
      </c>
      <c r="W739" s="248">
        <v>99.515231486623833</v>
      </c>
      <c r="X739" s="248">
        <v>99.779098539239854</v>
      </c>
      <c r="Y739" s="124">
        <v>3028607</v>
      </c>
      <c r="Z739" s="248">
        <v>99.887737212609167</v>
      </c>
      <c r="AA739" s="124">
        <v>253635</v>
      </c>
      <c r="AB739" s="248">
        <v>99.788673002526664</v>
      </c>
      <c r="AC739" s="124">
        <v>71921</v>
      </c>
      <c r="AD739" s="248">
        <v>0.41434351704995331</v>
      </c>
      <c r="AE739" s="124">
        <v>5613</v>
      </c>
      <c r="AF739" s="248">
        <v>96.917869635832915</v>
      </c>
      <c r="AG739" s="124">
        <v>1643608</v>
      </c>
      <c r="AH739" s="248">
        <v>0.30463468126191856</v>
      </c>
      <c r="AI739" s="124">
        <v>14982</v>
      </c>
      <c r="AJ739" s="248">
        <v>94.513417026640468</v>
      </c>
      <c r="AK739" s="248">
        <v>1.8290425640708317</v>
      </c>
      <c r="AL739" s="248">
        <v>8.0277760977632645E-2</v>
      </c>
      <c r="AM739" s="269"/>
      <c r="AN739" s="269"/>
      <c r="AO739" s="119"/>
      <c r="AP739" s="119"/>
      <c r="AQ739" s="119"/>
      <c r="AR739" s="119"/>
      <c r="AS739" s="119"/>
      <c r="AT739" s="119"/>
      <c r="AU739" s="119"/>
      <c r="AV739" s="119"/>
      <c r="AW739" s="124">
        <v>0</v>
      </c>
      <c r="AX739" s="124">
        <v>0</v>
      </c>
      <c r="AY739" s="124">
        <v>3</v>
      </c>
      <c r="AZ739" s="124">
        <v>2</v>
      </c>
      <c r="BA739" s="124">
        <v>0</v>
      </c>
      <c r="BB739" s="124">
        <v>0</v>
      </c>
      <c r="BC739" s="124">
        <v>1458</v>
      </c>
      <c r="BD739" s="124">
        <v>3839</v>
      </c>
    </row>
    <row r="740" spans="1:56" x14ac:dyDescent="0.25">
      <c r="A740" s="9">
        <v>41869</v>
      </c>
      <c r="B740" s="118" t="s">
        <v>88</v>
      </c>
      <c r="C740" s="118"/>
      <c r="D740" s="122">
        <v>3</v>
      </c>
      <c r="E740" s="153">
        <v>653</v>
      </c>
      <c r="F740" s="153">
        <v>2182</v>
      </c>
      <c r="G740" s="264">
        <v>728.24643325805664</v>
      </c>
      <c r="H740" s="264">
        <v>0.81669999752193689</v>
      </c>
      <c r="I740" s="264">
        <v>1249683.033203125</v>
      </c>
      <c r="J740" s="91"/>
      <c r="K740" s="153">
        <v>908982</v>
      </c>
      <c r="L740" s="264">
        <v>93.937724293642077</v>
      </c>
      <c r="M740" s="133">
        <v>1336943</v>
      </c>
      <c r="N740" s="267">
        <v>2.9919001001981951E-4</v>
      </c>
      <c r="O740" s="133">
        <v>69505</v>
      </c>
      <c r="P740" s="267">
        <v>0</v>
      </c>
      <c r="Q740" s="133">
        <v>473198</v>
      </c>
      <c r="R740" s="267">
        <v>99.931951552662852</v>
      </c>
      <c r="S740" s="133">
        <v>1155317</v>
      </c>
      <c r="T740" s="267">
        <v>99.928157899109465</v>
      </c>
      <c r="U740" s="267">
        <v>99.571311739271266</v>
      </c>
      <c r="V740" s="267">
        <v>99.833478542489786</v>
      </c>
      <c r="W740" s="267">
        <v>99.503555007639463</v>
      </c>
      <c r="X740" s="267">
        <v>99.761756074112768</v>
      </c>
      <c r="Y740" s="133">
        <v>1347870</v>
      </c>
      <c r="Z740" s="267">
        <v>99.890123035803612</v>
      </c>
      <c r="AA740" s="133">
        <v>252992</v>
      </c>
      <c r="AB740" s="267">
        <v>99.805132482433635</v>
      </c>
      <c r="AC740" s="133">
        <v>67655</v>
      </c>
      <c r="AD740" s="267">
        <v>0.36213140329243504</v>
      </c>
      <c r="AE740" s="133">
        <v>4829</v>
      </c>
      <c r="AF740" s="267">
        <v>96.790226188844514</v>
      </c>
      <c r="AG740" s="133">
        <v>1233918</v>
      </c>
      <c r="AH740" s="267">
        <v>0.33235595817512947</v>
      </c>
      <c r="AI740" s="133">
        <v>13747</v>
      </c>
      <c r="AJ740" s="267">
        <v>94.333310096248454</v>
      </c>
      <c r="AK740" s="267">
        <v>1.7011452714602153</v>
      </c>
      <c r="AL740" s="267">
        <v>6.7478327080607414E-2</v>
      </c>
      <c r="AM740" s="270"/>
      <c r="AN740" s="270"/>
      <c r="AO740" s="120"/>
      <c r="AP740" s="120"/>
      <c r="AQ740" s="120"/>
      <c r="AR740" s="120"/>
      <c r="AS740" s="120"/>
      <c r="AT740" s="120"/>
      <c r="AU740" s="120"/>
      <c r="AV740" s="120"/>
      <c r="AW740" s="133">
        <v>0</v>
      </c>
      <c r="AX740" s="133">
        <v>0</v>
      </c>
      <c r="AY740" s="133">
        <v>2</v>
      </c>
      <c r="AZ740" s="133">
        <v>2</v>
      </c>
      <c r="BA740" s="133">
        <v>0</v>
      </c>
      <c r="BB740" s="133">
        <v>0</v>
      </c>
      <c r="BC740" s="133">
        <v>300</v>
      </c>
      <c r="BD740" s="133">
        <v>2128</v>
      </c>
    </row>
    <row r="741" spans="1:56" x14ac:dyDescent="0.25">
      <c r="A741" s="9">
        <v>41869</v>
      </c>
      <c r="B741" s="146" t="s">
        <v>89</v>
      </c>
      <c r="C741" s="146"/>
      <c r="D741" s="147">
        <v>1</v>
      </c>
      <c r="E741" s="136">
        <v>194</v>
      </c>
      <c r="F741" s="136">
        <v>581</v>
      </c>
      <c r="G741" s="265">
        <v>76.000000000000057</v>
      </c>
      <c r="H741" s="265">
        <v>0.01</v>
      </c>
      <c r="I741" s="265">
        <v>548321.32650314958</v>
      </c>
      <c r="J741" s="137"/>
      <c r="K741" s="136">
        <v>96893</v>
      </c>
      <c r="L741" s="265">
        <v>87.296295166015625</v>
      </c>
      <c r="M741" s="145">
        <v>412433</v>
      </c>
      <c r="N741" s="250">
        <v>0</v>
      </c>
      <c r="O741" s="145">
        <v>4997</v>
      </c>
      <c r="P741" s="250">
        <v>0</v>
      </c>
      <c r="Q741" s="145">
        <v>4149</v>
      </c>
      <c r="R741" s="250">
        <v>99.975897806700402</v>
      </c>
      <c r="S741" s="145">
        <v>384289</v>
      </c>
      <c r="T741" s="250">
        <v>99.971896151073807</v>
      </c>
      <c r="U741" s="250">
        <v>99.739843906343808</v>
      </c>
      <c r="V741" s="250">
        <v>99.860825879597414</v>
      </c>
      <c r="W741" s="250">
        <v>99.715804416368798</v>
      </c>
      <c r="X741" s="250">
        <v>99.832761143955764</v>
      </c>
      <c r="Y741" s="145">
        <v>1680737</v>
      </c>
      <c r="Z741" s="250">
        <v>99.885823897492585</v>
      </c>
      <c r="AA741" s="145">
        <v>643</v>
      </c>
      <c r="AB741" s="250">
        <v>93.312597200622079</v>
      </c>
      <c r="AC741" s="145">
        <v>4266</v>
      </c>
      <c r="AD741" s="250">
        <v>1.2423816221284576</v>
      </c>
      <c r="AE741" s="145">
        <v>784</v>
      </c>
      <c r="AF741" s="250">
        <v>97.704081632653057</v>
      </c>
      <c r="AG741" s="145">
        <v>409690</v>
      </c>
      <c r="AH741" s="250">
        <v>0.22114281529937271</v>
      </c>
      <c r="AI741" s="145">
        <v>1235</v>
      </c>
      <c r="AJ741" s="250">
        <v>96.518218623481772</v>
      </c>
      <c r="AK741" s="250">
        <v>3.363810075398229</v>
      </c>
      <c r="AL741" s="250">
        <v>0.23387096774193544</v>
      </c>
      <c r="AM741" s="271"/>
      <c r="AN741" s="271"/>
      <c r="AO741" s="148"/>
      <c r="AP741" s="148"/>
      <c r="AQ741" s="148"/>
      <c r="AR741" s="148"/>
      <c r="AS741" s="148"/>
      <c r="AT741" s="148"/>
      <c r="AU741" s="148"/>
      <c r="AV741" s="148"/>
      <c r="AW741" s="145">
        <v>0</v>
      </c>
      <c r="AX741" s="145">
        <v>0</v>
      </c>
      <c r="AY741" s="145">
        <v>1</v>
      </c>
      <c r="AZ741" s="145">
        <v>0</v>
      </c>
      <c r="BA741" s="145">
        <v>0</v>
      </c>
      <c r="BB741" s="145">
        <v>0</v>
      </c>
      <c r="BC741" s="145">
        <v>1158</v>
      </c>
      <c r="BD741" s="145">
        <v>1711</v>
      </c>
    </row>
    <row r="742" spans="1:56" x14ac:dyDescent="0.25">
      <c r="A742" s="9">
        <v>41869</v>
      </c>
      <c r="B742" s="149" t="s">
        <v>75</v>
      </c>
      <c r="C742" s="149" t="s">
        <v>86</v>
      </c>
      <c r="D742" s="150" t="s">
        <v>118</v>
      </c>
      <c r="E742" s="153">
        <v>39</v>
      </c>
      <c r="F742" s="153">
        <v>181</v>
      </c>
      <c r="G742" s="264">
        <v>154.26222229003906</v>
      </c>
      <c r="H742" s="264">
        <v>0.17499998211860657</v>
      </c>
      <c r="I742" s="264">
        <v>107725.3515625</v>
      </c>
      <c r="J742" s="92">
        <v>0</v>
      </c>
      <c r="K742" s="153">
        <v>155422</v>
      </c>
      <c r="L742" s="264">
        <v>96.867881774902344</v>
      </c>
      <c r="M742" s="153">
        <v>166682</v>
      </c>
      <c r="N742" s="264">
        <v>2.3997791577130556E-3</v>
      </c>
      <c r="O742" s="153">
        <v>16461</v>
      </c>
      <c r="P742" s="264">
        <v>0</v>
      </c>
      <c r="Q742" s="153">
        <v>83657</v>
      </c>
      <c r="R742" s="264">
        <v>99.854164123535156</v>
      </c>
      <c r="S742" s="153">
        <v>147296</v>
      </c>
      <c r="T742" s="264">
        <v>99.868293762207031</v>
      </c>
      <c r="U742" s="264">
        <v>99.781303405761719</v>
      </c>
      <c r="V742" s="264">
        <v>99.675430297851563</v>
      </c>
      <c r="W742" s="264">
        <v>99.635787963867188</v>
      </c>
      <c r="X742" s="264">
        <v>99.544151306152344</v>
      </c>
      <c r="Y742" s="153">
        <v>186732</v>
      </c>
      <c r="Z742" s="264">
        <v>99.937881469726563</v>
      </c>
      <c r="AA742" s="153">
        <v>35171</v>
      </c>
      <c r="AB742" s="264">
        <v>99.741264343261719</v>
      </c>
      <c r="AC742" s="153">
        <v>16510</v>
      </c>
      <c r="AD742" s="264">
        <v>0.47849789261817932</v>
      </c>
      <c r="AE742" s="153">
        <v>1598</v>
      </c>
      <c r="AF742" s="264">
        <v>97.684608459472656</v>
      </c>
      <c r="AG742" s="153">
        <v>167060</v>
      </c>
      <c r="AH742" s="264">
        <v>0.24123069643974304</v>
      </c>
      <c r="AI742" s="153">
        <v>5296</v>
      </c>
      <c r="AJ742" s="264">
        <v>94.599700927734375</v>
      </c>
      <c r="AK742" s="264">
        <v>1.8464086055755615</v>
      </c>
      <c r="AL742" s="264">
        <v>7.0951946079730988E-2</v>
      </c>
      <c r="AM742" s="264">
        <v>0</v>
      </c>
      <c r="AN742" s="264">
        <v>0</v>
      </c>
      <c r="AO742" s="92">
        <v>0</v>
      </c>
      <c r="AP742" s="92">
        <v>0</v>
      </c>
      <c r="AQ742" s="92">
        <v>0</v>
      </c>
      <c r="AR742" s="92">
        <v>0</v>
      </c>
      <c r="AS742" s="92">
        <v>0</v>
      </c>
      <c r="AT742" s="92">
        <v>0</v>
      </c>
      <c r="AU742" s="92">
        <v>0</v>
      </c>
      <c r="AV742" s="92">
        <v>0</v>
      </c>
      <c r="AW742" s="93">
        <v>0</v>
      </c>
      <c r="AX742" s="93">
        <v>0</v>
      </c>
      <c r="AY742" s="93">
        <v>0</v>
      </c>
      <c r="AZ742" s="93">
        <v>1</v>
      </c>
      <c r="BA742" s="93">
        <v>0</v>
      </c>
      <c r="BB742" s="93">
        <v>0</v>
      </c>
      <c r="BC742" s="153">
        <v>14</v>
      </c>
      <c r="BD742" s="153">
        <v>176</v>
      </c>
    </row>
    <row r="743" spans="1:56" x14ac:dyDescent="0.25">
      <c r="A743" s="9">
        <v>41869</v>
      </c>
      <c r="B743" s="149" t="s">
        <v>76</v>
      </c>
      <c r="C743" s="149" t="s">
        <v>86</v>
      </c>
      <c r="D743" s="150" t="s">
        <v>119</v>
      </c>
      <c r="E743" s="153">
        <v>52</v>
      </c>
      <c r="F743" s="153">
        <v>168</v>
      </c>
      <c r="G743" s="264">
        <v>58.979499816894531</v>
      </c>
      <c r="H743" s="264">
        <v>2.0899999886751175E-2</v>
      </c>
      <c r="I743" s="264">
        <v>86669.7109375</v>
      </c>
      <c r="J743" s="92">
        <v>0</v>
      </c>
      <c r="K743" s="153">
        <v>56821</v>
      </c>
      <c r="L743" s="264">
        <v>84.433570861816406</v>
      </c>
      <c r="M743" s="153">
        <v>88906</v>
      </c>
      <c r="N743" s="264">
        <v>0</v>
      </c>
      <c r="O743" s="153">
        <v>5028</v>
      </c>
      <c r="P743" s="264">
        <v>0</v>
      </c>
      <c r="Q743" s="153">
        <v>35585</v>
      </c>
      <c r="R743" s="264">
        <v>99.943794250488281</v>
      </c>
      <c r="S743" s="153">
        <v>86744</v>
      </c>
      <c r="T743" s="264">
        <v>99.9688720703125</v>
      </c>
      <c r="U743" s="264">
        <v>99.920448303222656</v>
      </c>
      <c r="V743" s="264">
        <v>99.890899658203125</v>
      </c>
      <c r="W743" s="264">
        <v>99.864288330078125</v>
      </c>
      <c r="X743" s="264">
        <v>99.85980224609375</v>
      </c>
      <c r="Y743" s="153">
        <v>81507</v>
      </c>
      <c r="Z743" s="264">
        <v>99.888351440429687</v>
      </c>
      <c r="AA743" s="153">
        <v>13349</v>
      </c>
      <c r="AB743" s="264">
        <v>99.977523803710938</v>
      </c>
      <c r="AC743" s="153">
        <v>5059</v>
      </c>
      <c r="AD743" s="264">
        <v>0.31626802682876587</v>
      </c>
      <c r="AE743" s="153">
        <v>98</v>
      </c>
      <c r="AF743" s="264">
        <v>95.918365478515625</v>
      </c>
      <c r="AG743" s="153">
        <v>88752</v>
      </c>
      <c r="AH743" s="264">
        <v>0.25576889514923096</v>
      </c>
      <c r="AI743" s="153">
        <v>769</v>
      </c>
      <c r="AJ743" s="264">
        <v>92.197662353515625</v>
      </c>
      <c r="AK743" s="264">
        <v>1.8544672727584839</v>
      </c>
      <c r="AL743" s="264">
        <v>6.3827976584434509E-2</v>
      </c>
      <c r="AM743" s="264">
        <v>0</v>
      </c>
      <c r="AN743" s="264">
        <v>0</v>
      </c>
      <c r="AO743" s="92">
        <v>0</v>
      </c>
      <c r="AP743" s="92">
        <v>0</v>
      </c>
      <c r="AQ743" s="92">
        <v>0</v>
      </c>
      <c r="AR743" s="92">
        <v>0</v>
      </c>
      <c r="AS743" s="92">
        <v>0</v>
      </c>
      <c r="AT743" s="92">
        <v>0</v>
      </c>
      <c r="AU743" s="92">
        <v>0</v>
      </c>
      <c r="AV743" s="92">
        <v>0</v>
      </c>
      <c r="AW743" s="93">
        <v>0</v>
      </c>
      <c r="AX743" s="93">
        <v>0</v>
      </c>
      <c r="AY743" s="93">
        <v>1</v>
      </c>
      <c r="AZ743" s="93">
        <v>0</v>
      </c>
      <c r="BA743" s="93">
        <v>0</v>
      </c>
      <c r="BB743" s="93">
        <v>0</v>
      </c>
      <c r="BC743" s="153">
        <v>16</v>
      </c>
      <c r="BD743" s="153">
        <v>163</v>
      </c>
    </row>
    <row r="744" spans="1:56" x14ac:dyDescent="0.25">
      <c r="A744" s="9">
        <v>41869</v>
      </c>
      <c r="B744" s="149" t="s">
        <v>77</v>
      </c>
      <c r="C744" s="149" t="s">
        <v>86</v>
      </c>
      <c r="D744" s="150" t="s">
        <v>118</v>
      </c>
      <c r="E744" s="153">
        <v>65</v>
      </c>
      <c r="F744" s="153">
        <v>220</v>
      </c>
      <c r="G744" s="264">
        <v>95.979011535644531</v>
      </c>
      <c r="H744" s="264">
        <v>3.7500001490116119E-2</v>
      </c>
      <c r="I744" s="264">
        <v>115965.4609375</v>
      </c>
      <c r="J744" s="92">
        <v>0</v>
      </c>
      <c r="K744" s="153">
        <v>112833</v>
      </c>
      <c r="L744" s="264">
        <v>96.999992370605469</v>
      </c>
      <c r="M744" s="153">
        <v>161971</v>
      </c>
      <c r="N744" s="264">
        <v>0</v>
      </c>
      <c r="O744" s="153">
        <v>8921</v>
      </c>
      <c r="P744" s="264">
        <v>0</v>
      </c>
      <c r="Q744" s="153">
        <v>64549</v>
      </c>
      <c r="R744" s="264">
        <v>99.975212097167969</v>
      </c>
      <c r="S744" s="153">
        <v>135098</v>
      </c>
      <c r="T744" s="264">
        <v>99.954109191894531</v>
      </c>
      <c r="U744" s="264">
        <v>99.921531677246094</v>
      </c>
      <c r="V744" s="264">
        <v>99.7215576171875</v>
      </c>
      <c r="W744" s="264">
        <v>99.896766662597656</v>
      </c>
      <c r="X744" s="264">
        <v>99.675796508789063</v>
      </c>
      <c r="Y744" s="153">
        <v>159033</v>
      </c>
      <c r="Z744" s="264">
        <v>99.876129150390625</v>
      </c>
      <c r="AA744" s="153">
        <v>28302</v>
      </c>
      <c r="AB744" s="264">
        <v>99.816268920898438</v>
      </c>
      <c r="AC744" s="153">
        <v>8967</v>
      </c>
      <c r="AD744" s="264">
        <v>0.22304002940654755</v>
      </c>
      <c r="AE744" s="153">
        <v>601</v>
      </c>
      <c r="AF744" s="264">
        <v>97.004989624023437</v>
      </c>
      <c r="AG744" s="153">
        <v>162189</v>
      </c>
      <c r="AH744" s="264">
        <v>0.34157681465148926</v>
      </c>
      <c r="AI744" s="153">
        <v>1436</v>
      </c>
      <c r="AJ744" s="264">
        <v>93.871864318847656</v>
      </c>
      <c r="AK744" s="264">
        <v>1.7013843059539795</v>
      </c>
      <c r="AL744" s="264">
        <v>6.2929101288318634E-2</v>
      </c>
      <c r="AM744" s="264">
        <v>0</v>
      </c>
      <c r="AN744" s="264">
        <v>0</v>
      </c>
      <c r="AO744" s="92">
        <v>0</v>
      </c>
      <c r="AP744" s="92">
        <v>0</v>
      </c>
      <c r="AQ744" s="92">
        <v>0</v>
      </c>
      <c r="AR744" s="92">
        <v>0</v>
      </c>
      <c r="AS744" s="92">
        <v>0</v>
      </c>
      <c r="AT744" s="92">
        <v>0</v>
      </c>
      <c r="AU744" s="92">
        <v>0</v>
      </c>
      <c r="AV744" s="92">
        <v>0</v>
      </c>
      <c r="AW744" s="93">
        <v>0</v>
      </c>
      <c r="AX744" s="93">
        <v>0</v>
      </c>
      <c r="AY744" s="93">
        <v>0</v>
      </c>
      <c r="AZ744" s="93">
        <v>0</v>
      </c>
      <c r="BA744" s="93">
        <v>0</v>
      </c>
      <c r="BB744" s="93">
        <v>0</v>
      </c>
      <c r="BC744" s="153">
        <v>32</v>
      </c>
      <c r="BD744" s="153">
        <v>215</v>
      </c>
    </row>
    <row r="745" spans="1:56" x14ac:dyDescent="0.25">
      <c r="A745" s="9">
        <v>41869</v>
      </c>
      <c r="B745" s="149" t="s">
        <v>124</v>
      </c>
      <c r="C745" s="149" t="s">
        <v>86</v>
      </c>
      <c r="D745" s="150" t="s">
        <v>118</v>
      </c>
      <c r="E745" s="153">
        <v>42</v>
      </c>
      <c r="F745" s="153">
        <v>136</v>
      </c>
      <c r="G745" s="264">
        <v>35.86199951171875</v>
      </c>
      <c r="H745" s="264">
        <v>3.7500001490116119E-2</v>
      </c>
      <c r="I745" s="264">
        <v>52526.5078125</v>
      </c>
      <c r="J745" s="92">
        <v>0</v>
      </c>
      <c r="K745" s="153">
        <v>112833</v>
      </c>
      <c r="L745" s="264">
        <v>96.999992370605469</v>
      </c>
      <c r="M745" s="153">
        <v>79211</v>
      </c>
      <c r="N745" s="264">
        <v>0</v>
      </c>
      <c r="O745" s="153">
        <v>3486</v>
      </c>
      <c r="P745" s="264">
        <v>0</v>
      </c>
      <c r="Q745" s="153">
        <v>21187</v>
      </c>
      <c r="R745" s="264">
        <v>99.95751953125</v>
      </c>
      <c r="S745" s="153">
        <v>74837</v>
      </c>
      <c r="T745" s="264">
        <v>99.93719482421875</v>
      </c>
      <c r="U745" s="264">
        <v>99.942626953125</v>
      </c>
      <c r="V745" s="264">
        <v>99.867439270019531</v>
      </c>
      <c r="W745" s="264">
        <v>99.900169372558594</v>
      </c>
      <c r="X745" s="264">
        <v>99.804718017578125</v>
      </c>
      <c r="Y745" s="153">
        <v>81130</v>
      </c>
      <c r="Z745" s="264">
        <v>99.879203796386719</v>
      </c>
      <c r="AA745" s="153">
        <v>14254</v>
      </c>
      <c r="AB745" s="264">
        <v>99.803565979003906</v>
      </c>
      <c r="AC745" s="153">
        <v>3486</v>
      </c>
      <c r="AD745" s="264">
        <v>0.20080322027206421</v>
      </c>
      <c r="AE745" s="153">
        <v>225</v>
      </c>
      <c r="AF745" s="264">
        <v>95.111114501953125</v>
      </c>
      <c r="AG745" s="153">
        <v>79231</v>
      </c>
      <c r="AH745" s="264">
        <v>0.32563012838363647</v>
      </c>
      <c r="AI745" s="153">
        <v>853</v>
      </c>
      <c r="AJ745" s="264">
        <v>94.021102905273438</v>
      </c>
      <c r="AK745" s="264">
        <v>1.5670479536056519</v>
      </c>
      <c r="AL745" s="264">
        <v>5.1671329885721207E-2</v>
      </c>
      <c r="AM745" s="264">
        <v>0</v>
      </c>
      <c r="AN745" s="264">
        <v>0</v>
      </c>
      <c r="AO745" s="92">
        <v>0</v>
      </c>
      <c r="AP745" s="92">
        <v>0</v>
      </c>
      <c r="AQ745" s="92">
        <v>0</v>
      </c>
      <c r="AR745" s="92">
        <v>0</v>
      </c>
      <c r="AS745" s="92">
        <v>0</v>
      </c>
      <c r="AT745" s="92">
        <v>0</v>
      </c>
      <c r="AU745" s="92">
        <v>0</v>
      </c>
      <c r="AV745" s="92">
        <v>0</v>
      </c>
      <c r="AW745" s="93">
        <v>0</v>
      </c>
      <c r="AX745" s="93">
        <v>0</v>
      </c>
      <c r="AY745" s="93">
        <v>0</v>
      </c>
      <c r="AZ745" s="93">
        <v>0</v>
      </c>
      <c r="BA745" s="93">
        <v>0</v>
      </c>
      <c r="BB745" s="93">
        <v>0</v>
      </c>
      <c r="BC745" s="153">
        <v>29</v>
      </c>
      <c r="BD745" s="153">
        <v>136</v>
      </c>
    </row>
    <row r="746" spans="1:56" x14ac:dyDescent="0.25">
      <c r="A746" s="9">
        <v>41869</v>
      </c>
      <c r="B746" s="149" t="s">
        <v>78</v>
      </c>
      <c r="C746" s="149" t="s">
        <v>86</v>
      </c>
      <c r="D746" s="150" t="s">
        <v>118</v>
      </c>
      <c r="E746" s="153">
        <v>33</v>
      </c>
      <c r="F746" s="153">
        <v>104</v>
      </c>
      <c r="G746" s="264">
        <v>68.483299255371094</v>
      </c>
      <c r="H746" s="264">
        <v>0</v>
      </c>
      <c r="I746" s="264">
        <v>64745.04296875</v>
      </c>
      <c r="J746" s="92">
        <v>0</v>
      </c>
      <c r="K746" s="153">
        <v>70332</v>
      </c>
      <c r="L746" s="264">
        <v>101.74173736572266</v>
      </c>
      <c r="M746" s="153">
        <v>74200</v>
      </c>
      <c r="N746" s="264">
        <v>0</v>
      </c>
      <c r="O746" s="153">
        <v>6788</v>
      </c>
      <c r="P746" s="264">
        <v>0</v>
      </c>
      <c r="Q746" s="153">
        <v>36695</v>
      </c>
      <c r="R746" s="264">
        <v>99.978195190429688</v>
      </c>
      <c r="S746" s="153">
        <v>72420</v>
      </c>
      <c r="T746" s="264">
        <v>99.950286865234375</v>
      </c>
      <c r="U746" s="264">
        <v>96.994697570800781</v>
      </c>
      <c r="V746" s="264">
        <v>99.853096008300781</v>
      </c>
      <c r="W746" s="264">
        <v>96.973548889160156</v>
      </c>
      <c r="X746" s="264">
        <v>99.803459167480469</v>
      </c>
      <c r="Y746" s="153">
        <v>76782</v>
      </c>
      <c r="Z746" s="264">
        <v>99.89971923828125</v>
      </c>
      <c r="AA746" s="153">
        <v>12841</v>
      </c>
      <c r="AB746" s="264">
        <v>99.781951904296875</v>
      </c>
      <c r="AC746" s="153">
        <v>6608</v>
      </c>
      <c r="AD746" s="264">
        <v>0.55992734432220459</v>
      </c>
      <c r="AE746" s="153">
        <v>473</v>
      </c>
      <c r="AF746" s="264">
        <v>94.714584350585938</v>
      </c>
      <c r="AG746" s="153">
        <v>73756</v>
      </c>
      <c r="AH746" s="264">
        <v>0.2901458740234375</v>
      </c>
      <c r="AI746" s="153">
        <v>556</v>
      </c>
      <c r="AJ746" s="264">
        <v>92.985610961914063</v>
      </c>
      <c r="AK746" s="264">
        <v>2.0057790279388428</v>
      </c>
      <c r="AL746" s="264">
        <v>7.1846164762973785E-2</v>
      </c>
      <c r="AM746" s="264">
        <v>0</v>
      </c>
      <c r="AN746" s="264">
        <v>0</v>
      </c>
      <c r="AO746" s="92">
        <v>0</v>
      </c>
      <c r="AP746" s="92">
        <v>0</v>
      </c>
      <c r="AQ746" s="92">
        <v>0</v>
      </c>
      <c r="AR746" s="92">
        <v>0</v>
      </c>
      <c r="AS746" s="92">
        <v>0</v>
      </c>
      <c r="AT746" s="92">
        <v>0</v>
      </c>
      <c r="AU746" s="92">
        <v>0</v>
      </c>
      <c r="AV746" s="92">
        <v>0</v>
      </c>
      <c r="AW746" s="93">
        <v>0</v>
      </c>
      <c r="AX746" s="93">
        <v>0</v>
      </c>
      <c r="AY746" s="93">
        <v>0</v>
      </c>
      <c r="AZ746" s="93">
        <v>0</v>
      </c>
      <c r="BA746" s="93">
        <v>0</v>
      </c>
      <c r="BB746" s="93">
        <v>0</v>
      </c>
      <c r="BC746" s="153">
        <v>10</v>
      </c>
      <c r="BD746" s="153">
        <v>100</v>
      </c>
    </row>
    <row r="747" spans="1:56" x14ac:dyDescent="0.25">
      <c r="A747" s="9">
        <v>41869</v>
      </c>
      <c r="B747" s="149" t="s">
        <v>79</v>
      </c>
      <c r="C747" s="149" t="s">
        <v>86</v>
      </c>
      <c r="D747" s="150" t="s">
        <v>119</v>
      </c>
      <c r="E747" s="153">
        <v>78</v>
      </c>
      <c r="F747" s="153">
        <v>264</v>
      </c>
      <c r="G747" s="264">
        <v>76.500503540039063</v>
      </c>
      <c r="H747" s="264">
        <v>0.29590001702308655</v>
      </c>
      <c r="I747" s="264">
        <v>159229.671875</v>
      </c>
      <c r="J747" s="92">
        <v>0</v>
      </c>
      <c r="K747" s="153">
        <v>62837</v>
      </c>
      <c r="L747" s="264">
        <v>90.976654052734375</v>
      </c>
      <c r="M747" s="153">
        <v>153093</v>
      </c>
      <c r="N747" s="264">
        <v>0</v>
      </c>
      <c r="O747" s="153">
        <v>5843</v>
      </c>
      <c r="P747" s="264">
        <v>0</v>
      </c>
      <c r="Q747" s="153">
        <v>45948</v>
      </c>
      <c r="R747" s="264">
        <v>99.947769165039063</v>
      </c>
      <c r="S747" s="153">
        <v>166737</v>
      </c>
      <c r="T747" s="264">
        <v>99.925033569335938</v>
      </c>
      <c r="U747" s="264">
        <v>99.640594482421875</v>
      </c>
      <c r="V747" s="264">
        <v>99.822982788085938</v>
      </c>
      <c r="W747" s="264">
        <v>99.588554382324219</v>
      </c>
      <c r="X747" s="264">
        <v>99.748146057128906</v>
      </c>
      <c r="Y747" s="153">
        <v>181525</v>
      </c>
      <c r="Z747" s="264">
        <v>99.863380432128906</v>
      </c>
      <c r="AA747" s="153">
        <v>37242</v>
      </c>
      <c r="AB747" s="264">
        <v>99.895278930664063</v>
      </c>
      <c r="AC747" s="153">
        <v>5895</v>
      </c>
      <c r="AD747" s="264">
        <v>0.3562341034412384</v>
      </c>
      <c r="AE747" s="153">
        <v>332</v>
      </c>
      <c r="AF747" s="264">
        <v>99.69879150390625</v>
      </c>
      <c r="AG747" s="153">
        <v>153183</v>
      </c>
      <c r="AH747" s="264">
        <v>0.28789094090461731</v>
      </c>
      <c r="AI747" s="153">
        <v>1186</v>
      </c>
      <c r="AJ747" s="264">
        <v>97.133224487304688</v>
      </c>
      <c r="AK747" s="264">
        <v>1.5596647262573242</v>
      </c>
      <c r="AL747" s="264">
        <v>7.2914011776447296E-2</v>
      </c>
      <c r="AM747" s="264">
        <v>0</v>
      </c>
      <c r="AN747" s="264">
        <v>0</v>
      </c>
      <c r="AO747" s="92">
        <v>0</v>
      </c>
      <c r="AP747" s="92">
        <v>0</v>
      </c>
      <c r="AQ747" s="92">
        <v>0</v>
      </c>
      <c r="AR747" s="92">
        <v>0</v>
      </c>
      <c r="AS747" s="92">
        <v>0</v>
      </c>
      <c r="AT747" s="92">
        <v>0</v>
      </c>
      <c r="AU747" s="92">
        <v>0</v>
      </c>
      <c r="AV747" s="92">
        <v>0</v>
      </c>
      <c r="AW747" s="93">
        <v>0</v>
      </c>
      <c r="AX747" s="93">
        <v>0</v>
      </c>
      <c r="AY747" s="93">
        <v>0</v>
      </c>
      <c r="AZ747" s="93">
        <v>0</v>
      </c>
      <c r="BA747" s="93">
        <v>0</v>
      </c>
      <c r="BB747" s="93">
        <v>0</v>
      </c>
      <c r="BC747" s="153">
        <v>43</v>
      </c>
      <c r="BD747" s="153">
        <v>254</v>
      </c>
    </row>
    <row r="748" spans="1:56" x14ac:dyDescent="0.25">
      <c r="A748" s="9">
        <v>41869</v>
      </c>
      <c r="B748" s="149" t="s">
        <v>80</v>
      </c>
      <c r="C748" s="149" t="s">
        <v>86</v>
      </c>
      <c r="D748" s="150" t="s">
        <v>119</v>
      </c>
      <c r="E748" s="153">
        <v>57</v>
      </c>
      <c r="F748" s="153">
        <v>177</v>
      </c>
      <c r="G748" s="264">
        <v>44.69549560546875</v>
      </c>
      <c r="H748" s="264">
        <v>0</v>
      </c>
      <c r="I748" s="264">
        <v>91728.9296875</v>
      </c>
      <c r="J748" s="92">
        <v>0</v>
      </c>
      <c r="K748" s="153">
        <v>41376</v>
      </c>
      <c r="L748" s="264">
        <v>88.14288330078125</v>
      </c>
      <c r="M748" s="153">
        <v>96024</v>
      </c>
      <c r="N748" s="264">
        <v>0</v>
      </c>
      <c r="O748" s="153">
        <v>3322</v>
      </c>
      <c r="P748" s="264">
        <v>0</v>
      </c>
      <c r="Q748" s="153">
        <v>29496</v>
      </c>
      <c r="R748" s="264">
        <v>99.8948974609375</v>
      </c>
      <c r="S748" s="153">
        <v>99974</v>
      </c>
      <c r="T748" s="264">
        <v>99.942985534667969</v>
      </c>
      <c r="U748" s="264">
        <v>99.879592895507813</v>
      </c>
      <c r="V748" s="264">
        <v>99.925018310546875</v>
      </c>
      <c r="W748" s="264">
        <v>99.774620056152344</v>
      </c>
      <c r="X748" s="264">
        <v>99.868049621582031</v>
      </c>
      <c r="Y748" s="153">
        <v>94372</v>
      </c>
      <c r="Z748" s="264">
        <v>99.881317138671875</v>
      </c>
      <c r="AA748" s="153">
        <v>17277</v>
      </c>
      <c r="AB748" s="264">
        <v>99.745323181152344</v>
      </c>
      <c r="AC748" s="153">
        <v>3337</v>
      </c>
      <c r="AD748" s="264">
        <v>0.26970332860946655</v>
      </c>
      <c r="AE748" s="153">
        <v>182</v>
      </c>
      <c r="AF748" s="264">
        <v>98.901100158691406</v>
      </c>
      <c r="AG748" s="153">
        <v>96435</v>
      </c>
      <c r="AH748" s="264">
        <v>0.35049515962600708</v>
      </c>
      <c r="AI748" s="153">
        <v>827</v>
      </c>
      <c r="AJ748" s="264">
        <v>95.405075073242188</v>
      </c>
      <c r="AK748" s="264">
        <v>1.7990622520446777</v>
      </c>
      <c r="AL748" s="264">
        <v>6.3805647194385529E-2</v>
      </c>
      <c r="AM748" s="264">
        <v>0</v>
      </c>
      <c r="AN748" s="264">
        <v>0</v>
      </c>
      <c r="AO748" s="92">
        <v>0</v>
      </c>
      <c r="AP748" s="92">
        <v>0</v>
      </c>
      <c r="AQ748" s="92">
        <v>0</v>
      </c>
      <c r="AR748" s="92">
        <v>0</v>
      </c>
      <c r="AS748" s="92">
        <v>0</v>
      </c>
      <c r="AT748" s="92">
        <v>0</v>
      </c>
      <c r="AU748" s="92">
        <v>0</v>
      </c>
      <c r="AV748" s="92">
        <v>0</v>
      </c>
      <c r="AW748" s="93">
        <v>0</v>
      </c>
      <c r="AX748" s="93">
        <v>0</v>
      </c>
      <c r="AY748" s="93">
        <v>0</v>
      </c>
      <c r="AZ748" s="93">
        <v>0</v>
      </c>
      <c r="BA748" s="93">
        <v>0</v>
      </c>
      <c r="BB748" s="93">
        <v>0</v>
      </c>
      <c r="BC748" s="153">
        <v>19</v>
      </c>
      <c r="BD748" s="153">
        <v>172</v>
      </c>
    </row>
    <row r="749" spans="1:56" x14ac:dyDescent="0.25">
      <c r="A749" s="9">
        <v>41869</v>
      </c>
      <c r="B749" s="149" t="s">
        <v>81</v>
      </c>
      <c r="C749" s="149" t="s">
        <v>86</v>
      </c>
      <c r="D749" s="150" t="s">
        <v>119</v>
      </c>
      <c r="E749" s="153">
        <v>40</v>
      </c>
      <c r="F749" s="153">
        <v>134</v>
      </c>
      <c r="G749" s="264">
        <v>41.892101287841797</v>
      </c>
      <c r="H749" s="264">
        <v>0.11249999701976776</v>
      </c>
      <c r="I749" s="264">
        <v>75294.7890625</v>
      </c>
      <c r="J749" s="92">
        <v>0</v>
      </c>
      <c r="K749" s="153">
        <v>92041</v>
      </c>
      <c r="L749" s="264">
        <v>88.936454772949219</v>
      </c>
      <c r="M749" s="153">
        <v>70308</v>
      </c>
      <c r="N749" s="264">
        <v>0</v>
      </c>
      <c r="O749" s="153">
        <v>3694</v>
      </c>
      <c r="P749" s="264">
        <v>0</v>
      </c>
      <c r="Q749" s="153">
        <v>28910</v>
      </c>
      <c r="R749" s="264">
        <v>99.955032348632813</v>
      </c>
      <c r="S749" s="153">
        <v>74391</v>
      </c>
      <c r="T749" s="264">
        <v>99.931442260742187</v>
      </c>
      <c r="U749" s="264">
        <v>99.864646911621094</v>
      </c>
      <c r="V749" s="264">
        <v>99.866302490234375</v>
      </c>
      <c r="W749" s="264">
        <v>99.819740295410156</v>
      </c>
      <c r="X749" s="264">
        <v>99.797836303710937</v>
      </c>
      <c r="Y749" s="153">
        <v>86512</v>
      </c>
      <c r="Z749" s="264">
        <v>99.899436950683594</v>
      </c>
      <c r="AA749" s="153">
        <v>17179</v>
      </c>
      <c r="AB749" s="264">
        <v>99.825370788574219</v>
      </c>
      <c r="AC749" s="153">
        <v>3695</v>
      </c>
      <c r="AD749" s="264">
        <v>0.21650879085063934</v>
      </c>
      <c r="AE749" s="153">
        <v>263</v>
      </c>
      <c r="AF749" s="264">
        <v>86.6920166015625</v>
      </c>
      <c r="AG749" s="153">
        <v>70193</v>
      </c>
      <c r="AH749" s="264">
        <v>0.28207939863204956</v>
      </c>
      <c r="AI749" s="153">
        <v>768</v>
      </c>
      <c r="AJ749" s="264">
        <v>95.963539123535156</v>
      </c>
      <c r="AK749" s="264">
        <v>1.3338390588760376</v>
      </c>
      <c r="AL749" s="264">
        <v>5.9291776269674301E-2</v>
      </c>
      <c r="AM749" s="264">
        <v>0</v>
      </c>
      <c r="AN749" s="264">
        <v>0</v>
      </c>
      <c r="AO749" s="92">
        <v>0</v>
      </c>
      <c r="AP749" s="92">
        <v>0</v>
      </c>
      <c r="AQ749" s="92">
        <v>0</v>
      </c>
      <c r="AR749" s="92">
        <v>0</v>
      </c>
      <c r="AS749" s="92">
        <v>0</v>
      </c>
      <c r="AT749" s="92">
        <v>0</v>
      </c>
      <c r="AU749" s="92">
        <v>0</v>
      </c>
      <c r="AV749" s="92">
        <v>0</v>
      </c>
      <c r="AW749" s="93">
        <v>0</v>
      </c>
      <c r="AX749" s="93">
        <v>0</v>
      </c>
      <c r="AY749" s="93">
        <v>0</v>
      </c>
      <c r="AZ749" s="93">
        <v>0</v>
      </c>
      <c r="BA749" s="93">
        <v>0</v>
      </c>
      <c r="BB749" s="93">
        <v>0</v>
      </c>
      <c r="BC749" s="153">
        <v>19</v>
      </c>
      <c r="BD749" s="153">
        <v>132</v>
      </c>
    </row>
    <row r="750" spans="1:56" x14ac:dyDescent="0.25">
      <c r="A750" s="9">
        <v>41869</v>
      </c>
      <c r="B750" s="149" t="s">
        <v>125</v>
      </c>
      <c r="C750" s="149" t="s">
        <v>86</v>
      </c>
      <c r="D750" s="150" t="s">
        <v>119</v>
      </c>
      <c r="E750" s="153">
        <v>16</v>
      </c>
      <c r="F750" s="153">
        <v>58</v>
      </c>
      <c r="G750" s="264">
        <v>35.149993896484375</v>
      </c>
      <c r="H750" s="264">
        <v>8.2999998703598976E-3</v>
      </c>
      <c r="I750" s="264">
        <v>31621.185546875</v>
      </c>
      <c r="J750" s="92">
        <v>0</v>
      </c>
      <c r="K750" s="153">
        <v>92041</v>
      </c>
      <c r="L750" s="264">
        <v>88.936454772949219</v>
      </c>
      <c r="M750" s="153">
        <v>43950</v>
      </c>
      <c r="N750" s="264">
        <v>0</v>
      </c>
      <c r="O750" s="153">
        <v>3779</v>
      </c>
      <c r="P750" s="264">
        <v>0</v>
      </c>
      <c r="Q750" s="153">
        <v>19986</v>
      </c>
      <c r="R750" s="264">
        <v>99.954971313476563</v>
      </c>
      <c r="S750" s="153">
        <v>47458</v>
      </c>
      <c r="T750" s="264">
        <v>99.962074279785156</v>
      </c>
      <c r="U750" s="264">
        <v>99.920616149902344</v>
      </c>
      <c r="V750" s="264">
        <v>99.751991271972656</v>
      </c>
      <c r="W750" s="264">
        <v>99.875625610351563</v>
      </c>
      <c r="X750" s="264">
        <v>99.714157104492188</v>
      </c>
      <c r="Y750" s="153">
        <v>41645</v>
      </c>
      <c r="Z750" s="264">
        <v>99.927963256835938</v>
      </c>
      <c r="AA750" s="153">
        <v>7043</v>
      </c>
      <c r="AB750" s="264">
        <v>99.88641357421875</v>
      </c>
      <c r="AC750" s="153">
        <v>3803</v>
      </c>
      <c r="AD750" s="264">
        <v>0.23665526509284973</v>
      </c>
      <c r="AE750" s="153">
        <v>263</v>
      </c>
      <c r="AF750" s="264">
        <v>99.619773864746094</v>
      </c>
      <c r="AG750" s="153">
        <v>43267</v>
      </c>
      <c r="AH750" s="264">
        <v>0.23343425989151001</v>
      </c>
      <c r="AI750" s="153">
        <v>493</v>
      </c>
      <c r="AJ750" s="264">
        <v>94.726165771484375</v>
      </c>
      <c r="AK750" s="264">
        <v>1.5508397817611694</v>
      </c>
      <c r="AL750" s="264">
        <v>8.4737934172153473E-2</v>
      </c>
      <c r="AM750" s="264">
        <v>0</v>
      </c>
      <c r="AN750" s="264">
        <v>0</v>
      </c>
      <c r="AO750" s="92">
        <v>0</v>
      </c>
      <c r="AP750" s="92">
        <v>0</v>
      </c>
      <c r="AQ750" s="92">
        <v>0</v>
      </c>
      <c r="AR750" s="92">
        <v>0</v>
      </c>
      <c r="AS750" s="92">
        <v>0</v>
      </c>
      <c r="AT750" s="92">
        <v>0</v>
      </c>
      <c r="AU750" s="92">
        <v>0</v>
      </c>
      <c r="AV750" s="92">
        <v>0</v>
      </c>
      <c r="AW750" s="93">
        <v>0</v>
      </c>
      <c r="AX750" s="93">
        <v>0</v>
      </c>
      <c r="AY750" s="93">
        <v>0</v>
      </c>
      <c r="AZ750" s="93">
        <v>0</v>
      </c>
      <c r="BA750" s="93">
        <v>0</v>
      </c>
      <c r="BB750" s="93">
        <v>0</v>
      </c>
      <c r="BC750" s="153">
        <v>8</v>
      </c>
      <c r="BD750" s="153">
        <v>55</v>
      </c>
    </row>
    <row r="751" spans="1:56" x14ac:dyDescent="0.25">
      <c r="A751" s="9">
        <v>41869</v>
      </c>
      <c r="B751" s="151" t="s">
        <v>82</v>
      </c>
      <c r="C751" s="151" t="s">
        <v>86</v>
      </c>
      <c r="D751" s="152" t="s">
        <v>120</v>
      </c>
      <c r="E751" s="160">
        <v>51</v>
      </c>
      <c r="F751" s="160">
        <v>165</v>
      </c>
      <c r="G751" s="266">
        <v>45.833488464355469</v>
      </c>
      <c r="H751" s="266">
        <v>4.5800000429153442E-2</v>
      </c>
      <c r="I751" s="266">
        <v>88366.671875</v>
      </c>
      <c r="J751" s="157">
        <v>0</v>
      </c>
      <c r="K751" s="160">
        <v>47803</v>
      </c>
      <c r="L751" s="266">
        <v>87.465225219726563</v>
      </c>
      <c r="M751" s="160">
        <v>72133</v>
      </c>
      <c r="N751" s="266">
        <v>0</v>
      </c>
      <c r="O751" s="160">
        <v>4766</v>
      </c>
      <c r="P751" s="266">
        <v>0</v>
      </c>
      <c r="Q751" s="160">
        <v>25985</v>
      </c>
      <c r="R751" s="266">
        <v>99.946121215820312</v>
      </c>
      <c r="S751" s="160">
        <v>60777</v>
      </c>
      <c r="T751" s="266">
        <v>99.916084289550781</v>
      </c>
      <c r="U751" s="266">
        <v>99.895088195800781</v>
      </c>
      <c r="V751" s="266">
        <v>99.933456420898437</v>
      </c>
      <c r="W751" s="266">
        <v>99.841262817382813</v>
      </c>
      <c r="X751" s="266">
        <v>99.849594116210938</v>
      </c>
      <c r="Y751" s="160">
        <v>51820</v>
      </c>
      <c r="Z751" s="266">
        <v>99.930526733398438</v>
      </c>
      <c r="AA751" s="160">
        <v>9229</v>
      </c>
      <c r="AB751" s="266">
        <v>99.729118347167969</v>
      </c>
      <c r="AC751" s="160">
        <v>4784</v>
      </c>
      <c r="AD751" s="266">
        <v>0.41806021332740784</v>
      </c>
      <c r="AE751" s="160">
        <v>372</v>
      </c>
      <c r="AF751" s="266">
        <v>97.849464416503906</v>
      </c>
      <c r="AG751" s="160">
        <v>72392</v>
      </c>
      <c r="AH751" s="266">
        <v>0.3646811842918396</v>
      </c>
      <c r="AI751" s="160">
        <v>475</v>
      </c>
      <c r="AJ751" s="266">
        <v>94.315788269042969</v>
      </c>
      <c r="AK751" s="266">
        <v>1.9627188444137573</v>
      </c>
      <c r="AL751" s="266">
        <v>6.8416371941566467E-2</v>
      </c>
      <c r="AM751" s="266">
        <v>0</v>
      </c>
      <c r="AN751" s="266">
        <v>0</v>
      </c>
      <c r="AO751" s="157">
        <v>0</v>
      </c>
      <c r="AP751" s="157">
        <v>0</v>
      </c>
      <c r="AQ751" s="157">
        <v>0</v>
      </c>
      <c r="AR751" s="157">
        <v>0</v>
      </c>
      <c r="AS751" s="157">
        <v>0</v>
      </c>
      <c r="AT751" s="157">
        <v>0</v>
      </c>
      <c r="AU751" s="157">
        <v>0</v>
      </c>
      <c r="AV751" s="157">
        <v>0</v>
      </c>
      <c r="AW751" s="159">
        <v>0</v>
      </c>
      <c r="AX751" s="159">
        <v>0</v>
      </c>
      <c r="AY751" s="159">
        <v>1</v>
      </c>
      <c r="AZ751" s="159">
        <v>1</v>
      </c>
      <c r="BA751" s="159">
        <v>0</v>
      </c>
      <c r="BB751" s="159">
        <v>0</v>
      </c>
      <c r="BC751" s="160">
        <v>17</v>
      </c>
      <c r="BD751" s="160">
        <v>161</v>
      </c>
    </row>
    <row r="752" spans="1:56" x14ac:dyDescent="0.25">
      <c r="A752" s="9">
        <v>41869</v>
      </c>
      <c r="B752" s="151" t="s">
        <v>83</v>
      </c>
      <c r="C752" s="151" t="s">
        <v>86</v>
      </c>
      <c r="D752" s="152" t="s">
        <v>120</v>
      </c>
      <c r="E752" s="160">
        <v>46</v>
      </c>
      <c r="F752" s="160">
        <v>140</v>
      </c>
      <c r="G752" s="266">
        <v>23.191501617431641</v>
      </c>
      <c r="H752" s="266">
        <v>5.8299999684095383E-2</v>
      </c>
      <c r="I752" s="266">
        <v>91582.4296875</v>
      </c>
      <c r="J752" s="157">
        <v>0</v>
      </c>
      <c r="K752" s="160">
        <v>24579</v>
      </c>
      <c r="L752" s="266">
        <v>77.85101318359375</v>
      </c>
      <c r="M752" s="160">
        <v>153570</v>
      </c>
      <c r="N752" s="266">
        <v>0</v>
      </c>
      <c r="O752" s="160">
        <v>3938</v>
      </c>
      <c r="P752" s="266">
        <v>0</v>
      </c>
      <c r="Q752" s="160">
        <v>18649</v>
      </c>
      <c r="R752" s="266">
        <v>99.919563293457031</v>
      </c>
      <c r="S752" s="160">
        <v>41554</v>
      </c>
      <c r="T752" s="266">
        <v>99.944648742675781</v>
      </c>
      <c r="U752" s="266">
        <v>99.950225830078125</v>
      </c>
      <c r="V752" s="266">
        <v>99.856544494628906</v>
      </c>
      <c r="W752" s="266">
        <v>99.869827270507812</v>
      </c>
      <c r="X752" s="266">
        <v>99.80126953125</v>
      </c>
      <c r="Y752" s="160">
        <v>42791</v>
      </c>
      <c r="Z752" s="266">
        <v>99.887825012207031</v>
      </c>
      <c r="AA752" s="160">
        <v>9975</v>
      </c>
      <c r="AB752" s="266">
        <v>99.859649658203125</v>
      </c>
      <c r="AC752" s="160">
        <v>1989</v>
      </c>
      <c r="AD752" s="266">
        <v>0.20110608637332916</v>
      </c>
      <c r="AE752" s="160">
        <v>160</v>
      </c>
      <c r="AF752" s="266">
        <v>99.375</v>
      </c>
      <c r="AG752" s="160">
        <v>49582</v>
      </c>
      <c r="AH752" s="266">
        <v>0.55261987447738647</v>
      </c>
      <c r="AI752" s="160">
        <v>207</v>
      </c>
      <c r="AJ752" s="266">
        <v>95.169082641601562</v>
      </c>
      <c r="AK752" s="266">
        <v>1.8364187479019165</v>
      </c>
      <c r="AL752" s="266">
        <v>7.3414303362369537E-2</v>
      </c>
      <c r="AM752" s="266">
        <v>0</v>
      </c>
      <c r="AN752" s="266">
        <v>0</v>
      </c>
      <c r="AO752" s="157">
        <v>0</v>
      </c>
      <c r="AP752" s="157">
        <v>0</v>
      </c>
      <c r="AQ752" s="157">
        <v>0</v>
      </c>
      <c r="AR752" s="157">
        <v>0</v>
      </c>
      <c r="AS752" s="157">
        <v>0</v>
      </c>
      <c r="AT752" s="157">
        <v>0</v>
      </c>
      <c r="AU752" s="157">
        <v>0</v>
      </c>
      <c r="AV752" s="157">
        <v>0</v>
      </c>
      <c r="AW752" s="159">
        <v>0</v>
      </c>
      <c r="AX752" s="159">
        <v>0</v>
      </c>
      <c r="AY752" s="159">
        <v>0</v>
      </c>
      <c r="AZ752" s="159">
        <v>0</v>
      </c>
      <c r="BA752" s="159">
        <v>0</v>
      </c>
      <c r="BB752" s="159">
        <v>0</v>
      </c>
      <c r="BC752" s="160">
        <v>17</v>
      </c>
      <c r="BD752" s="160">
        <v>137</v>
      </c>
    </row>
    <row r="753" spans="1:56" x14ac:dyDescent="0.25">
      <c r="A753" s="9">
        <v>41869</v>
      </c>
      <c r="B753" s="117" t="s">
        <v>85</v>
      </c>
      <c r="C753" s="117" t="s">
        <v>86</v>
      </c>
      <c r="D753" s="121">
        <v>3</v>
      </c>
      <c r="E753" s="89">
        <v>134</v>
      </c>
      <c r="F753" s="89">
        <v>435</v>
      </c>
      <c r="G753" s="263">
        <v>47.417316436767578</v>
      </c>
      <c r="H753" s="263">
        <v>2.4999998509883881E-2</v>
      </c>
      <c r="I753" s="263">
        <v>284227.28125</v>
      </c>
      <c r="J753" s="88">
        <v>0</v>
      </c>
      <c r="K753" s="89">
        <v>40064</v>
      </c>
      <c r="L753" s="263">
        <v>116.30141448974609</v>
      </c>
      <c r="M753" s="124">
        <v>176895</v>
      </c>
      <c r="N753" s="248">
        <v>0</v>
      </c>
      <c r="O753" s="124">
        <v>3479</v>
      </c>
      <c r="P753" s="248">
        <v>0</v>
      </c>
      <c r="Q753" s="124">
        <v>62551</v>
      </c>
      <c r="R753" s="248">
        <v>99.934455871582031</v>
      </c>
      <c r="S753" s="124">
        <v>148031</v>
      </c>
      <c r="T753" s="248">
        <v>99.906097412109375</v>
      </c>
      <c r="U753" s="248">
        <v>99.856277465820313</v>
      </c>
      <c r="V753" s="248">
        <v>99.938385009765625</v>
      </c>
      <c r="W753" s="248">
        <v>99.790824890136719</v>
      </c>
      <c r="X753" s="248">
        <v>99.84454345703125</v>
      </c>
      <c r="Y753" s="124">
        <v>264021</v>
      </c>
      <c r="Z753" s="248">
        <v>99.870841979980469</v>
      </c>
      <c r="AA753" s="124">
        <v>51130</v>
      </c>
      <c r="AB753" s="248">
        <v>99.743789672851563</v>
      </c>
      <c r="AC753" s="124">
        <v>3522</v>
      </c>
      <c r="AD753" s="248">
        <v>0.42589437961578369</v>
      </c>
      <c r="AE753" s="124">
        <v>262</v>
      </c>
      <c r="AF753" s="248">
        <v>95.419845581054688</v>
      </c>
      <c r="AG753" s="124">
        <v>177878</v>
      </c>
      <c r="AH753" s="248">
        <v>0.46604976058006287</v>
      </c>
      <c r="AI753" s="124">
        <v>881</v>
      </c>
      <c r="AJ753" s="248">
        <v>89.897842407226562</v>
      </c>
      <c r="AK753" s="248">
        <v>1.3961126804351807</v>
      </c>
      <c r="AL753" s="248">
        <v>6.5933361649513245E-2</v>
      </c>
      <c r="AM753" s="269">
        <v>0</v>
      </c>
      <c r="AN753" s="269">
        <v>0</v>
      </c>
      <c r="AO753" s="119">
        <v>0</v>
      </c>
      <c r="AP753" s="119">
        <v>0</v>
      </c>
      <c r="AQ753" s="119">
        <v>0</v>
      </c>
      <c r="AR753" s="119">
        <v>0</v>
      </c>
      <c r="AS753" s="119">
        <v>0</v>
      </c>
      <c r="AT753" s="119">
        <v>0</v>
      </c>
      <c r="AU753" s="119">
        <v>0</v>
      </c>
      <c r="AV753" s="119">
        <v>0</v>
      </c>
      <c r="AW753" s="124">
        <v>0</v>
      </c>
      <c r="AX753" s="124">
        <v>0</v>
      </c>
      <c r="AY753" s="124">
        <v>0</v>
      </c>
      <c r="AZ753" s="124">
        <v>0</v>
      </c>
      <c r="BA753" s="124">
        <v>0</v>
      </c>
      <c r="BB753" s="124">
        <v>0</v>
      </c>
      <c r="BC753" s="124">
        <v>76</v>
      </c>
      <c r="BD753" s="124">
        <v>427</v>
      </c>
    </row>
    <row r="754" spans="1:56" x14ac:dyDescent="0.25">
      <c r="A754" s="9">
        <v>41869</v>
      </c>
      <c r="B754" s="118" t="s">
        <v>84</v>
      </c>
      <c r="C754" s="118" t="s">
        <v>87</v>
      </c>
      <c r="D754" s="122">
        <v>2</v>
      </c>
      <c r="E754" s="153">
        <v>194</v>
      </c>
      <c r="F754" s="153">
        <v>581</v>
      </c>
      <c r="G754" s="264">
        <v>76.000000000000057</v>
      </c>
      <c r="H754" s="264">
        <v>0.01</v>
      </c>
      <c r="I754" s="264">
        <v>548321.32650314958</v>
      </c>
      <c r="J754" s="91">
        <v>0</v>
      </c>
      <c r="K754" s="153">
        <v>96893</v>
      </c>
      <c r="L754" s="264">
        <v>87.296295166015625</v>
      </c>
      <c r="M754" s="133">
        <v>412433</v>
      </c>
      <c r="N754" s="267">
        <v>0</v>
      </c>
      <c r="O754" s="133">
        <v>4997</v>
      </c>
      <c r="P754" s="267">
        <v>0</v>
      </c>
      <c r="Q754" s="133">
        <v>4149</v>
      </c>
      <c r="R754" s="267">
        <v>99.975897806700402</v>
      </c>
      <c r="S754" s="133">
        <v>384289</v>
      </c>
      <c r="T754" s="267">
        <v>99.971896151073807</v>
      </c>
      <c r="U754" s="267">
        <v>99.739843906343808</v>
      </c>
      <c r="V754" s="267">
        <v>99.860825879597414</v>
      </c>
      <c r="W754" s="267">
        <v>99.715804416368798</v>
      </c>
      <c r="X754" s="267">
        <v>99.832761143955764</v>
      </c>
      <c r="Y754" s="133">
        <v>1680737</v>
      </c>
      <c r="Z754" s="267">
        <v>99.885823897492585</v>
      </c>
      <c r="AA754" s="133">
        <v>643</v>
      </c>
      <c r="AB754" s="267">
        <v>93.312597200622079</v>
      </c>
      <c r="AC754" s="133">
        <v>4266</v>
      </c>
      <c r="AD754" s="267">
        <v>1.2423816221284576</v>
      </c>
      <c r="AE754" s="133">
        <v>784</v>
      </c>
      <c r="AF754" s="267">
        <v>97.704081632653057</v>
      </c>
      <c r="AG754" s="133">
        <v>409690</v>
      </c>
      <c r="AH754" s="267">
        <v>0.22114281529937271</v>
      </c>
      <c r="AI754" s="133">
        <v>1235</v>
      </c>
      <c r="AJ754" s="267">
        <v>96.518218623481772</v>
      </c>
      <c r="AK754" s="267">
        <v>3.363810075398229</v>
      </c>
      <c r="AL754" s="267">
        <v>0.23387096774193544</v>
      </c>
      <c r="AM754" s="270">
        <v>0</v>
      </c>
      <c r="AN754" s="270">
        <v>0</v>
      </c>
      <c r="AO754" s="120">
        <v>0</v>
      </c>
      <c r="AP754" s="120">
        <v>0</v>
      </c>
      <c r="AQ754" s="120">
        <v>0</v>
      </c>
      <c r="AR754" s="120">
        <v>0</v>
      </c>
      <c r="AS754" s="120">
        <v>0</v>
      </c>
      <c r="AT754" s="120">
        <v>0</v>
      </c>
      <c r="AU754" s="120">
        <v>0</v>
      </c>
      <c r="AV754" s="120">
        <v>0</v>
      </c>
      <c r="AW754" s="133">
        <v>0</v>
      </c>
      <c r="AX754" s="133">
        <v>0</v>
      </c>
      <c r="AY754" s="133">
        <v>1</v>
      </c>
      <c r="AZ754" s="133">
        <v>0</v>
      </c>
      <c r="BA754" s="133">
        <v>0</v>
      </c>
      <c r="BB754" s="133">
        <v>0</v>
      </c>
      <c r="BC754" s="133">
        <v>1158</v>
      </c>
      <c r="BD754" s="133">
        <v>1711</v>
      </c>
    </row>
    <row r="755" spans="1:56" x14ac:dyDescent="0.25">
      <c r="A755" s="9">
        <v>41868</v>
      </c>
      <c r="B755" s="117" t="s">
        <v>17</v>
      </c>
      <c r="C755" s="117"/>
      <c r="D755" s="121">
        <v>4</v>
      </c>
      <c r="E755" s="89">
        <v>847</v>
      </c>
      <c r="F755" s="89">
        <v>2763</v>
      </c>
      <c r="G755" s="263">
        <v>713.34053733559392</v>
      </c>
      <c r="H755" s="263">
        <v>1.1794138889190586</v>
      </c>
      <c r="I755" s="263">
        <v>1848119.3564285752</v>
      </c>
      <c r="J755" s="88"/>
      <c r="K755" s="89">
        <v>1005875</v>
      </c>
      <c r="L755" s="263">
        <v>93.297974829282083</v>
      </c>
      <c r="M755" s="124">
        <v>1718430</v>
      </c>
      <c r="N755" s="248">
        <v>1.1638530789033387E-4</v>
      </c>
      <c r="O755" s="124">
        <v>64931</v>
      </c>
      <c r="P755" s="248">
        <v>0</v>
      </c>
      <c r="Q755" s="124">
        <v>463089</v>
      </c>
      <c r="R755" s="248">
        <v>99.933922261804966</v>
      </c>
      <c r="S755" s="124">
        <v>1381730</v>
      </c>
      <c r="T755" s="248">
        <v>99.940654567273384</v>
      </c>
      <c r="U755" s="248">
        <v>99.371274022777996</v>
      </c>
      <c r="V755" s="248">
        <v>99.796592904221612</v>
      </c>
      <c r="W755" s="248">
        <v>99.30561173248816</v>
      </c>
      <c r="X755" s="248">
        <v>99.737368184316182</v>
      </c>
      <c r="Y755" s="124">
        <v>2702853</v>
      </c>
      <c r="Z755" s="248">
        <v>99.892594541434107</v>
      </c>
      <c r="AA755" s="124">
        <v>276057</v>
      </c>
      <c r="AB755" s="248">
        <v>99.791709108377916</v>
      </c>
      <c r="AC755" s="124">
        <v>61922</v>
      </c>
      <c r="AD755" s="248">
        <v>0.39404411611703205</v>
      </c>
      <c r="AE755" s="124">
        <v>4728</v>
      </c>
      <c r="AF755" s="248">
        <v>97.758038196466899</v>
      </c>
      <c r="AG755" s="124">
        <v>1607681</v>
      </c>
      <c r="AH755" s="248">
        <v>0.312997416270823</v>
      </c>
      <c r="AI755" s="124">
        <v>14099</v>
      </c>
      <c r="AJ755" s="248">
        <v>94.418042915139154</v>
      </c>
      <c r="AK755" s="248">
        <v>1.822923330645265</v>
      </c>
      <c r="AL755" s="248">
        <v>8.1260805367308203E-2</v>
      </c>
      <c r="AM755" s="269"/>
      <c r="AN755" s="269"/>
      <c r="AO755" s="119"/>
      <c r="AP755" s="119"/>
      <c r="AQ755" s="119"/>
      <c r="AR755" s="119"/>
      <c r="AS755" s="119"/>
      <c r="AT755" s="119"/>
      <c r="AU755" s="119"/>
      <c r="AV755" s="119"/>
      <c r="AW755" s="124">
        <v>0</v>
      </c>
      <c r="AX755" s="124">
        <v>0</v>
      </c>
      <c r="AY755" s="124">
        <v>3</v>
      </c>
      <c r="AZ755" s="124">
        <v>2</v>
      </c>
      <c r="BA755" s="124">
        <v>0</v>
      </c>
      <c r="BB755" s="124">
        <v>0</v>
      </c>
      <c r="BC755" s="124">
        <v>1387</v>
      </c>
      <c r="BD755" s="124">
        <v>3766</v>
      </c>
    </row>
    <row r="756" spans="1:56" x14ac:dyDescent="0.25">
      <c r="A756" s="9">
        <v>41868</v>
      </c>
      <c r="B756" s="118" t="s">
        <v>88</v>
      </c>
      <c r="C756" s="118"/>
      <c r="D756" s="122">
        <v>3</v>
      </c>
      <c r="E756" s="153">
        <v>653</v>
      </c>
      <c r="F756" s="153">
        <v>2182</v>
      </c>
      <c r="G756" s="264">
        <v>660.56160163879395</v>
      </c>
      <c r="H756" s="264">
        <v>0.99599999561905861</v>
      </c>
      <c r="I756" s="264">
        <v>1278002.076171875</v>
      </c>
      <c r="J756" s="91"/>
      <c r="K756" s="153">
        <v>908982</v>
      </c>
      <c r="L756" s="264">
        <v>93.937724293642077</v>
      </c>
      <c r="M756" s="133">
        <v>1364166</v>
      </c>
      <c r="N756" s="267">
        <v>1.466097268499482E-4</v>
      </c>
      <c r="O756" s="133">
        <v>61379</v>
      </c>
      <c r="P756" s="267">
        <v>0</v>
      </c>
      <c r="Q756" s="133">
        <v>460159</v>
      </c>
      <c r="R756" s="267">
        <v>99.934370785526298</v>
      </c>
      <c r="S756" s="133">
        <v>1054952</v>
      </c>
      <c r="T756" s="267">
        <v>99.927769827668598</v>
      </c>
      <c r="U756" s="267">
        <v>99.354440339089891</v>
      </c>
      <c r="V756" s="267">
        <v>99.789731707432637</v>
      </c>
      <c r="W756" s="267">
        <v>99.289234800350599</v>
      </c>
      <c r="X756" s="267">
        <v>99.717653412251309</v>
      </c>
      <c r="Y756" s="133">
        <v>1421583</v>
      </c>
      <c r="Z756" s="267">
        <v>99.893146467071432</v>
      </c>
      <c r="AA756" s="133">
        <v>275746</v>
      </c>
      <c r="AB756" s="267">
        <v>99.797639281554339</v>
      </c>
      <c r="AC756" s="133">
        <v>58847</v>
      </c>
      <c r="AD756" s="267">
        <v>0.37555015137898035</v>
      </c>
      <c r="AE756" s="133">
        <v>4252</v>
      </c>
      <c r="AF756" s="267">
        <v>97.671684993625476</v>
      </c>
      <c r="AG756" s="133">
        <v>1255905</v>
      </c>
      <c r="AH756" s="267">
        <v>0.34516941901472881</v>
      </c>
      <c r="AI756" s="133">
        <v>13116</v>
      </c>
      <c r="AJ756" s="267">
        <v>94.258919416022181</v>
      </c>
      <c r="AK756" s="267">
        <v>1.6871313452720642</v>
      </c>
      <c r="AL756" s="267">
        <v>6.839289950827758E-2</v>
      </c>
      <c r="AM756" s="270"/>
      <c r="AN756" s="270"/>
      <c r="AO756" s="120"/>
      <c r="AP756" s="120"/>
      <c r="AQ756" s="120"/>
      <c r="AR756" s="120"/>
      <c r="AS756" s="120"/>
      <c r="AT756" s="120"/>
      <c r="AU756" s="120"/>
      <c r="AV756" s="120"/>
      <c r="AW756" s="133">
        <v>0</v>
      </c>
      <c r="AX756" s="133">
        <v>0</v>
      </c>
      <c r="AY756" s="133">
        <v>3</v>
      </c>
      <c r="AZ756" s="133">
        <v>2</v>
      </c>
      <c r="BA756" s="133">
        <v>0</v>
      </c>
      <c r="BB756" s="133">
        <v>0</v>
      </c>
      <c r="BC756" s="133">
        <v>293</v>
      </c>
      <c r="BD756" s="133">
        <v>2118</v>
      </c>
    </row>
    <row r="757" spans="1:56" x14ac:dyDescent="0.25">
      <c r="A757" s="9">
        <v>41868</v>
      </c>
      <c r="B757" s="146" t="s">
        <v>89</v>
      </c>
      <c r="C757" s="146"/>
      <c r="D757" s="147">
        <v>1</v>
      </c>
      <c r="E757" s="136">
        <v>194</v>
      </c>
      <c r="F757" s="136">
        <v>581</v>
      </c>
      <c r="G757" s="265">
        <v>52.778935696799998</v>
      </c>
      <c r="H757" s="265">
        <v>0.18341389329999999</v>
      </c>
      <c r="I757" s="265">
        <v>570117.28025670012</v>
      </c>
      <c r="J757" s="137"/>
      <c r="K757" s="136">
        <v>96893</v>
      </c>
      <c r="L757" s="265">
        <v>87.296295166015625</v>
      </c>
      <c r="M757" s="145">
        <v>354264</v>
      </c>
      <c r="N757" s="250">
        <v>0</v>
      </c>
      <c r="O757" s="145">
        <v>3552</v>
      </c>
      <c r="P757" s="250">
        <v>0</v>
      </c>
      <c r="Q757" s="145">
        <v>2930</v>
      </c>
      <c r="R757" s="250">
        <v>99.863481228668931</v>
      </c>
      <c r="S757" s="145">
        <v>326778</v>
      </c>
      <c r="T757" s="250">
        <v>99.98225094712619</v>
      </c>
      <c r="U757" s="250">
        <v>99.662162162162161</v>
      </c>
      <c r="V757" s="250">
        <v>99.823013345979277</v>
      </c>
      <c r="W757" s="250">
        <v>99.526104602896396</v>
      </c>
      <c r="X757" s="250">
        <v>99.805295706560258</v>
      </c>
      <c r="Y757" s="145">
        <v>1281270</v>
      </c>
      <c r="Z757" s="250">
        <v>99.891982173936796</v>
      </c>
      <c r="AA757" s="145">
        <v>311</v>
      </c>
      <c r="AB757" s="250">
        <v>94.533762057877809</v>
      </c>
      <c r="AC757" s="145">
        <v>3075</v>
      </c>
      <c r="AD757" s="250">
        <v>0.74796747967479671</v>
      </c>
      <c r="AE757" s="145">
        <v>476</v>
      </c>
      <c r="AF757" s="250">
        <v>98.529411764705884</v>
      </c>
      <c r="AG757" s="145">
        <v>351776</v>
      </c>
      <c r="AH757" s="250">
        <v>0.19813745110524877</v>
      </c>
      <c r="AI757" s="145">
        <v>983</v>
      </c>
      <c r="AJ757" s="250">
        <v>96.541200406917611</v>
      </c>
      <c r="AK757" s="250">
        <v>3.4524271551236749</v>
      </c>
      <c r="AL757" s="250">
        <v>0.23567567567567566</v>
      </c>
      <c r="AM757" s="271"/>
      <c r="AN757" s="271"/>
      <c r="AO757" s="148"/>
      <c r="AP757" s="148"/>
      <c r="AQ757" s="148"/>
      <c r="AR757" s="148"/>
      <c r="AS757" s="148"/>
      <c r="AT757" s="148"/>
      <c r="AU757" s="148"/>
      <c r="AV757" s="148"/>
      <c r="AW757" s="145">
        <v>0</v>
      </c>
      <c r="AX757" s="145">
        <v>0</v>
      </c>
      <c r="AY757" s="145">
        <v>0</v>
      </c>
      <c r="AZ757" s="145">
        <v>0</v>
      </c>
      <c r="BA757" s="145">
        <v>0</v>
      </c>
      <c r="BB757" s="145">
        <v>0</v>
      </c>
      <c r="BC757" s="145">
        <v>1094</v>
      </c>
      <c r="BD757" s="145">
        <v>1648</v>
      </c>
    </row>
    <row r="758" spans="1:56" x14ac:dyDescent="0.25">
      <c r="A758" s="9">
        <v>41868</v>
      </c>
      <c r="B758" s="149" t="s">
        <v>75</v>
      </c>
      <c r="C758" s="149" t="s">
        <v>86</v>
      </c>
      <c r="D758" s="150" t="s">
        <v>118</v>
      </c>
      <c r="E758" s="153">
        <v>39</v>
      </c>
      <c r="F758" s="153">
        <v>181</v>
      </c>
      <c r="G758" s="264">
        <v>145.56657409667969</v>
      </c>
      <c r="H758" s="264">
        <v>0.12510000169277191</v>
      </c>
      <c r="I758" s="264">
        <v>102807.3203125</v>
      </c>
      <c r="J758" s="92">
        <v>0</v>
      </c>
      <c r="K758" s="153">
        <v>155422</v>
      </c>
      <c r="L758" s="264">
        <v>96.867881774902344</v>
      </c>
      <c r="M758" s="153">
        <v>177763</v>
      </c>
      <c r="N758" s="264">
        <v>1.125093549489975E-3</v>
      </c>
      <c r="O758" s="153">
        <v>15798</v>
      </c>
      <c r="P758" s="264">
        <v>0</v>
      </c>
      <c r="Q758" s="153">
        <v>80548</v>
      </c>
      <c r="R758" s="264">
        <v>99.891990661621094</v>
      </c>
      <c r="S758" s="153">
        <v>138871</v>
      </c>
      <c r="T758" s="264">
        <v>99.902786254882813</v>
      </c>
      <c r="U758" s="264">
        <v>99.841751098632813</v>
      </c>
      <c r="V758" s="264">
        <v>99.643348693847656</v>
      </c>
      <c r="W758" s="264">
        <v>99.733909606933594</v>
      </c>
      <c r="X758" s="264">
        <v>99.546478271484375</v>
      </c>
      <c r="Y758" s="153">
        <v>194152</v>
      </c>
      <c r="Z758" s="264">
        <v>99.924285888671875</v>
      </c>
      <c r="AA758" s="153">
        <v>37047</v>
      </c>
      <c r="AB758" s="264">
        <v>99.72467041015625</v>
      </c>
      <c r="AC758" s="153">
        <v>15813</v>
      </c>
      <c r="AD758" s="264">
        <v>0.44267374277114868</v>
      </c>
      <c r="AE758" s="153">
        <v>1455</v>
      </c>
      <c r="AF758" s="264">
        <v>97.457046508789063</v>
      </c>
      <c r="AG758" s="153">
        <v>177447</v>
      </c>
      <c r="AH758" s="264">
        <v>0.22936426103115082</v>
      </c>
      <c r="AI758" s="153">
        <v>4221</v>
      </c>
      <c r="AJ758" s="264">
        <v>94.622123718261719</v>
      </c>
      <c r="AK758" s="264">
        <v>1.8866533041000366</v>
      </c>
      <c r="AL758" s="264">
        <v>7.2098910808563232E-2</v>
      </c>
      <c r="AM758" s="264">
        <v>0</v>
      </c>
      <c r="AN758" s="264">
        <v>0</v>
      </c>
      <c r="AO758" s="92">
        <v>0</v>
      </c>
      <c r="AP758" s="92">
        <v>0</v>
      </c>
      <c r="AQ758" s="92">
        <v>0</v>
      </c>
      <c r="AR758" s="92">
        <v>0</v>
      </c>
      <c r="AS758" s="92">
        <v>0</v>
      </c>
      <c r="AT758" s="92">
        <v>0</v>
      </c>
      <c r="AU758" s="92">
        <v>0</v>
      </c>
      <c r="AV758" s="92">
        <v>0</v>
      </c>
      <c r="AW758" s="93">
        <v>0</v>
      </c>
      <c r="AX758" s="93">
        <v>0</v>
      </c>
      <c r="AY758" s="93">
        <v>0</v>
      </c>
      <c r="AZ758" s="93">
        <v>1</v>
      </c>
      <c r="BA758" s="93">
        <v>0</v>
      </c>
      <c r="BB758" s="93">
        <v>0</v>
      </c>
      <c r="BC758" s="153">
        <v>17</v>
      </c>
      <c r="BD758" s="153">
        <v>170</v>
      </c>
    </row>
    <row r="759" spans="1:56" x14ac:dyDescent="0.25">
      <c r="A759" s="9">
        <v>41868</v>
      </c>
      <c r="B759" s="149" t="s">
        <v>76</v>
      </c>
      <c r="C759" s="149" t="s">
        <v>86</v>
      </c>
      <c r="D759" s="150" t="s">
        <v>119</v>
      </c>
      <c r="E759" s="153">
        <v>52</v>
      </c>
      <c r="F759" s="153">
        <v>168</v>
      </c>
      <c r="G759" s="264">
        <v>55.021595001220703</v>
      </c>
      <c r="H759" s="264">
        <v>0</v>
      </c>
      <c r="I759" s="264">
        <v>92976.3046875</v>
      </c>
      <c r="J759" s="92">
        <v>0</v>
      </c>
      <c r="K759" s="153">
        <v>56821</v>
      </c>
      <c r="L759" s="264">
        <v>84.433570861816406</v>
      </c>
      <c r="M759" s="153">
        <v>91291</v>
      </c>
      <c r="N759" s="264">
        <v>0</v>
      </c>
      <c r="O759" s="153">
        <v>4102</v>
      </c>
      <c r="P759" s="264">
        <v>0</v>
      </c>
      <c r="Q759" s="153">
        <v>30376</v>
      </c>
      <c r="R759" s="264">
        <v>99.84527587890625</v>
      </c>
      <c r="S759" s="153">
        <v>80890</v>
      </c>
      <c r="T759" s="264">
        <v>99.954261779785156</v>
      </c>
      <c r="U759" s="264">
        <v>99.780593872070313</v>
      </c>
      <c r="V759" s="264">
        <v>99.83349609375</v>
      </c>
      <c r="W759" s="264">
        <v>99.626205444335938</v>
      </c>
      <c r="X759" s="264">
        <v>99.787834167480469</v>
      </c>
      <c r="Y759" s="153">
        <v>88558</v>
      </c>
      <c r="Z759" s="264">
        <v>99.9232177734375</v>
      </c>
      <c r="AA759" s="153">
        <v>16378</v>
      </c>
      <c r="AB759" s="264">
        <v>99.908416748046875</v>
      </c>
      <c r="AC759" s="153">
        <v>4094</v>
      </c>
      <c r="AD759" s="264">
        <v>0.36638984084129333</v>
      </c>
      <c r="AE759" s="153">
        <v>92</v>
      </c>
      <c r="AF759" s="264">
        <v>96.739128112792969</v>
      </c>
      <c r="AG759" s="153">
        <v>91352</v>
      </c>
      <c r="AH759" s="264">
        <v>0.20908135175704956</v>
      </c>
      <c r="AI759" s="153">
        <v>693</v>
      </c>
      <c r="AJ759" s="264">
        <v>94.660896301269531</v>
      </c>
      <c r="AK759" s="264">
        <v>1.901522159576416</v>
      </c>
      <c r="AL759" s="264">
        <v>6.0723811388015747E-2</v>
      </c>
      <c r="AM759" s="264">
        <v>0</v>
      </c>
      <c r="AN759" s="264">
        <v>0</v>
      </c>
      <c r="AO759" s="92">
        <v>0</v>
      </c>
      <c r="AP759" s="92">
        <v>0</v>
      </c>
      <c r="AQ759" s="92">
        <v>0</v>
      </c>
      <c r="AR759" s="92">
        <v>0</v>
      </c>
      <c r="AS759" s="92">
        <v>0</v>
      </c>
      <c r="AT759" s="92">
        <v>0</v>
      </c>
      <c r="AU759" s="92">
        <v>0</v>
      </c>
      <c r="AV759" s="92">
        <v>0</v>
      </c>
      <c r="AW759" s="93">
        <v>0</v>
      </c>
      <c r="AX759" s="93">
        <v>0</v>
      </c>
      <c r="AY759" s="93">
        <v>1</v>
      </c>
      <c r="AZ759" s="93">
        <v>0</v>
      </c>
      <c r="BA759" s="93">
        <v>0</v>
      </c>
      <c r="BB759" s="93">
        <v>0</v>
      </c>
      <c r="BC759" s="153">
        <v>15</v>
      </c>
      <c r="BD759" s="153">
        <v>167</v>
      </c>
    </row>
    <row r="760" spans="1:56" x14ac:dyDescent="0.25">
      <c r="A760" s="9">
        <v>41868</v>
      </c>
      <c r="B760" s="149" t="s">
        <v>77</v>
      </c>
      <c r="C760" s="149" t="s">
        <v>86</v>
      </c>
      <c r="D760" s="150" t="s">
        <v>118</v>
      </c>
      <c r="E760" s="153">
        <v>65</v>
      </c>
      <c r="F760" s="153">
        <v>220</v>
      </c>
      <c r="G760" s="264">
        <v>80.395233154296875</v>
      </c>
      <c r="H760" s="264">
        <v>8.3399996161460876E-2</v>
      </c>
      <c r="I760" s="264">
        <v>127503.390625</v>
      </c>
      <c r="J760" s="92">
        <v>0</v>
      </c>
      <c r="K760" s="153">
        <v>112833</v>
      </c>
      <c r="L760" s="264">
        <v>96.999992370605469</v>
      </c>
      <c r="M760" s="153">
        <v>158445</v>
      </c>
      <c r="N760" s="264">
        <v>0</v>
      </c>
      <c r="O760" s="153">
        <v>7017</v>
      </c>
      <c r="P760" s="264">
        <v>0</v>
      </c>
      <c r="Q760" s="153">
        <v>58844</v>
      </c>
      <c r="R760" s="264">
        <v>99.971107482910156</v>
      </c>
      <c r="S760" s="153">
        <v>125904</v>
      </c>
      <c r="T760" s="264">
        <v>99.961082458496094</v>
      </c>
      <c r="U760" s="264">
        <v>99.91448974609375</v>
      </c>
      <c r="V760" s="264">
        <v>99.688217163085938</v>
      </c>
      <c r="W760" s="264">
        <v>99.8856201171875</v>
      </c>
      <c r="X760" s="264">
        <v>99.649421691894531</v>
      </c>
      <c r="Y760" s="153">
        <v>165803</v>
      </c>
      <c r="Z760" s="264">
        <v>99.850425720214844</v>
      </c>
      <c r="AA760" s="153">
        <v>33262</v>
      </c>
      <c r="AB760" s="264">
        <v>99.855690002441406</v>
      </c>
      <c r="AC760" s="153">
        <v>6968</v>
      </c>
      <c r="AD760" s="264">
        <v>0.21526980400085449</v>
      </c>
      <c r="AE760" s="153">
        <v>388</v>
      </c>
      <c r="AF760" s="264">
        <v>99.226806640625</v>
      </c>
      <c r="AG760" s="153">
        <v>157899</v>
      </c>
      <c r="AH760" s="264">
        <v>0.3470572829246521</v>
      </c>
      <c r="AI760" s="153">
        <v>1323</v>
      </c>
      <c r="AJ760" s="264">
        <v>93.272865295410156</v>
      </c>
      <c r="AK760" s="264">
        <v>1.7563140392303467</v>
      </c>
      <c r="AL760" s="264">
        <v>7.2551347315311432E-2</v>
      </c>
      <c r="AM760" s="264">
        <v>0</v>
      </c>
      <c r="AN760" s="264">
        <v>0</v>
      </c>
      <c r="AO760" s="92">
        <v>0</v>
      </c>
      <c r="AP760" s="92">
        <v>0</v>
      </c>
      <c r="AQ760" s="92">
        <v>0</v>
      </c>
      <c r="AR760" s="92">
        <v>0</v>
      </c>
      <c r="AS760" s="92">
        <v>0</v>
      </c>
      <c r="AT760" s="92">
        <v>0</v>
      </c>
      <c r="AU760" s="92">
        <v>0</v>
      </c>
      <c r="AV760" s="92">
        <v>0</v>
      </c>
      <c r="AW760" s="93">
        <v>0</v>
      </c>
      <c r="AX760" s="93">
        <v>0</v>
      </c>
      <c r="AY760" s="93">
        <v>0</v>
      </c>
      <c r="AZ760" s="93">
        <v>0</v>
      </c>
      <c r="BA760" s="93">
        <v>0</v>
      </c>
      <c r="BB760" s="93">
        <v>0</v>
      </c>
      <c r="BC760" s="153">
        <v>27</v>
      </c>
      <c r="BD760" s="153">
        <v>212</v>
      </c>
    </row>
    <row r="761" spans="1:56" x14ac:dyDescent="0.25">
      <c r="A761" s="9">
        <v>41868</v>
      </c>
      <c r="B761" s="149" t="s">
        <v>124</v>
      </c>
      <c r="C761" s="149" t="s">
        <v>86</v>
      </c>
      <c r="D761" s="150" t="s">
        <v>118</v>
      </c>
      <c r="E761" s="153">
        <v>42</v>
      </c>
      <c r="F761" s="153">
        <v>136</v>
      </c>
      <c r="G761" s="264">
        <v>32.245506286621094</v>
      </c>
      <c r="H761" s="264">
        <v>0.15410000085830688</v>
      </c>
      <c r="I761" s="264">
        <v>52391.69921875</v>
      </c>
      <c r="J761" s="92">
        <v>0</v>
      </c>
      <c r="K761" s="153">
        <v>112833</v>
      </c>
      <c r="L761" s="264">
        <v>96.999992370605469</v>
      </c>
      <c r="M761" s="153">
        <v>69169</v>
      </c>
      <c r="N761" s="264">
        <v>0</v>
      </c>
      <c r="O761" s="153">
        <v>2903</v>
      </c>
      <c r="P761" s="264">
        <v>0</v>
      </c>
      <c r="Q761" s="153">
        <v>19704</v>
      </c>
      <c r="R761" s="264">
        <v>99.989852905273438</v>
      </c>
      <c r="S761" s="153">
        <v>62165</v>
      </c>
      <c r="T761" s="264">
        <v>99.97265625</v>
      </c>
      <c r="U761" s="264">
        <v>100</v>
      </c>
      <c r="V761" s="264">
        <v>99.885787963867188</v>
      </c>
      <c r="W761" s="264">
        <v>99.989852905273438</v>
      </c>
      <c r="X761" s="264">
        <v>99.858474731445313</v>
      </c>
      <c r="Y761" s="153">
        <v>81365</v>
      </c>
      <c r="Z761" s="264">
        <v>99.884468078613281</v>
      </c>
      <c r="AA761" s="153">
        <v>14752</v>
      </c>
      <c r="AB761" s="264">
        <v>99.89154052734375</v>
      </c>
      <c r="AC761" s="153">
        <v>2916</v>
      </c>
      <c r="AD761" s="264">
        <v>0.37722909450531006</v>
      </c>
      <c r="AE761" s="153">
        <v>220</v>
      </c>
      <c r="AF761" s="264">
        <v>96.818183898925781</v>
      </c>
      <c r="AG761" s="153">
        <v>68975</v>
      </c>
      <c r="AH761" s="264">
        <v>0.3305545449256897</v>
      </c>
      <c r="AI761" s="153">
        <v>843</v>
      </c>
      <c r="AJ761" s="264">
        <v>94.187423706054688</v>
      </c>
      <c r="AK761" s="264">
        <v>1.5776925086975098</v>
      </c>
      <c r="AL761" s="264">
        <v>5.3194127976894379E-2</v>
      </c>
      <c r="AM761" s="264">
        <v>0</v>
      </c>
      <c r="AN761" s="264">
        <v>0</v>
      </c>
      <c r="AO761" s="92">
        <v>0</v>
      </c>
      <c r="AP761" s="92">
        <v>0</v>
      </c>
      <c r="AQ761" s="92">
        <v>0</v>
      </c>
      <c r="AR761" s="92">
        <v>0</v>
      </c>
      <c r="AS761" s="92">
        <v>0</v>
      </c>
      <c r="AT761" s="92">
        <v>0</v>
      </c>
      <c r="AU761" s="92">
        <v>0</v>
      </c>
      <c r="AV761" s="92">
        <v>0</v>
      </c>
      <c r="AW761" s="93">
        <v>0</v>
      </c>
      <c r="AX761" s="93">
        <v>0</v>
      </c>
      <c r="AY761" s="93">
        <v>0</v>
      </c>
      <c r="AZ761" s="93">
        <v>0</v>
      </c>
      <c r="BA761" s="93">
        <v>0</v>
      </c>
      <c r="BB761" s="93">
        <v>0</v>
      </c>
      <c r="BC761" s="153">
        <v>31</v>
      </c>
      <c r="BD761" s="153">
        <v>136</v>
      </c>
    </row>
    <row r="762" spans="1:56" x14ac:dyDescent="0.25">
      <c r="A762" s="9">
        <v>41868</v>
      </c>
      <c r="B762" s="149" t="s">
        <v>78</v>
      </c>
      <c r="C762" s="149" t="s">
        <v>86</v>
      </c>
      <c r="D762" s="150" t="s">
        <v>118</v>
      </c>
      <c r="E762" s="153">
        <v>33</v>
      </c>
      <c r="F762" s="153">
        <v>104</v>
      </c>
      <c r="G762" s="264">
        <v>59.570888519287109</v>
      </c>
      <c r="H762" s="264">
        <v>8.7500005960464478E-2</v>
      </c>
      <c r="I762" s="264">
        <v>57135.05078125</v>
      </c>
      <c r="J762" s="92">
        <v>0</v>
      </c>
      <c r="K762" s="153">
        <v>70332</v>
      </c>
      <c r="L762" s="264">
        <v>101.74173736572266</v>
      </c>
      <c r="M762" s="153">
        <v>73354</v>
      </c>
      <c r="N762" s="264">
        <v>0</v>
      </c>
      <c r="O762" s="153">
        <v>5996</v>
      </c>
      <c r="P762" s="264">
        <v>0</v>
      </c>
      <c r="Q762" s="153">
        <v>34297</v>
      </c>
      <c r="R762" s="264">
        <v>99.979591369628906</v>
      </c>
      <c r="S762" s="153">
        <v>67071</v>
      </c>
      <c r="T762" s="264">
        <v>99.910545349121094</v>
      </c>
      <c r="U762" s="264">
        <v>95.096733093261719</v>
      </c>
      <c r="V762" s="264">
        <v>99.506500244140625</v>
      </c>
      <c r="W762" s="264">
        <v>95.077323913574219</v>
      </c>
      <c r="X762" s="264">
        <v>99.417488098144531</v>
      </c>
      <c r="Y762" s="153">
        <v>78504</v>
      </c>
      <c r="Z762" s="264">
        <v>99.907012939453125</v>
      </c>
      <c r="AA762" s="153">
        <v>12010</v>
      </c>
      <c r="AB762" s="264">
        <v>99.666946411132813</v>
      </c>
      <c r="AC762" s="153">
        <v>5738</v>
      </c>
      <c r="AD762" s="264">
        <v>0.62739628553390503</v>
      </c>
      <c r="AE762" s="153">
        <v>404</v>
      </c>
      <c r="AF762" s="264">
        <v>93.069305419921875</v>
      </c>
      <c r="AG762" s="153">
        <v>73258</v>
      </c>
      <c r="AH762" s="264">
        <v>0.33852958679199219</v>
      </c>
      <c r="AI762" s="153">
        <v>712</v>
      </c>
      <c r="AJ762" s="264">
        <v>92.415733337402344</v>
      </c>
      <c r="AK762" s="264">
        <v>1.8950083255767822</v>
      </c>
      <c r="AL762" s="264">
        <v>6.7607700824737549E-2</v>
      </c>
      <c r="AM762" s="264">
        <v>0</v>
      </c>
      <c r="AN762" s="264">
        <v>0</v>
      </c>
      <c r="AO762" s="92">
        <v>0</v>
      </c>
      <c r="AP762" s="92">
        <v>0</v>
      </c>
      <c r="AQ762" s="92">
        <v>0</v>
      </c>
      <c r="AR762" s="92">
        <v>0</v>
      </c>
      <c r="AS762" s="92">
        <v>0</v>
      </c>
      <c r="AT762" s="92">
        <v>0</v>
      </c>
      <c r="AU762" s="92">
        <v>0</v>
      </c>
      <c r="AV762" s="92">
        <v>0</v>
      </c>
      <c r="AW762" s="93">
        <v>0</v>
      </c>
      <c r="AX762" s="93">
        <v>0</v>
      </c>
      <c r="AY762" s="93">
        <v>0</v>
      </c>
      <c r="AZ762" s="93">
        <v>0</v>
      </c>
      <c r="BA762" s="93">
        <v>0</v>
      </c>
      <c r="BB762" s="93">
        <v>0</v>
      </c>
      <c r="BC762" s="153">
        <v>9</v>
      </c>
      <c r="BD762" s="153">
        <v>102</v>
      </c>
    </row>
    <row r="763" spans="1:56" x14ac:dyDescent="0.25">
      <c r="A763" s="9">
        <v>41868</v>
      </c>
      <c r="B763" s="149" t="s">
        <v>79</v>
      </c>
      <c r="C763" s="149" t="s">
        <v>86</v>
      </c>
      <c r="D763" s="150" t="s">
        <v>119</v>
      </c>
      <c r="E763" s="153">
        <v>78</v>
      </c>
      <c r="F763" s="153">
        <v>264</v>
      </c>
      <c r="G763" s="264">
        <v>65.682914733886719</v>
      </c>
      <c r="H763" s="264">
        <v>5.000000074505806E-2</v>
      </c>
      <c r="I763" s="264">
        <v>155992.375</v>
      </c>
      <c r="J763" s="92">
        <v>0</v>
      </c>
      <c r="K763" s="153">
        <v>62837</v>
      </c>
      <c r="L763" s="264">
        <v>90.976654052734375</v>
      </c>
      <c r="M763" s="153">
        <v>160178</v>
      </c>
      <c r="N763" s="264">
        <v>0</v>
      </c>
      <c r="O763" s="153">
        <v>4372</v>
      </c>
      <c r="P763" s="264">
        <v>0</v>
      </c>
      <c r="Q763" s="153">
        <v>48504</v>
      </c>
      <c r="R763" s="264">
        <v>99.903099060058594</v>
      </c>
      <c r="S763" s="153">
        <v>149689</v>
      </c>
      <c r="T763" s="264">
        <v>99.916496276855469</v>
      </c>
      <c r="U763" s="264">
        <v>99.496795654296875</v>
      </c>
      <c r="V763" s="264">
        <v>99.766510009765625</v>
      </c>
      <c r="W763" s="264">
        <v>99.400382995605469</v>
      </c>
      <c r="X763" s="264">
        <v>99.683204650878906</v>
      </c>
      <c r="Y763" s="153">
        <v>206853</v>
      </c>
      <c r="Z763" s="264">
        <v>99.867538452148438</v>
      </c>
      <c r="AA763" s="153">
        <v>42733</v>
      </c>
      <c r="AB763" s="264">
        <v>99.829170227050781</v>
      </c>
      <c r="AC763" s="153">
        <v>4388</v>
      </c>
      <c r="AD763" s="264">
        <v>0.29626253247261047</v>
      </c>
      <c r="AE763" s="153">
        <v>272</v>
      </c>
      <c r="AF763" s="264">
        <v>98.529411315917969</v>
      </c>
      <c r="AG763" s="153">
        <v>160271</v>
      </c>
      <c r="AH763" s="264">
        <v>0.35128003358840942</v>
      </c>
      <c r="AI763" s="153">
        <v>1379</v>
      </c>
      <c r="AJ763" s="264">
        <v>94.053665161132812</v>
      </c>
      <c r="AK763" s="264">
        <v>1.5112605094909668</v>
      </c>
      <c r="AL763" s="264">
        <v>7.0163607597351074E-2</v>
      </c>
      <c r="AM763" s="264">
        <v>0</v>
      </c>
      <c r="AN763" s="264">
        <v>0</v>
      </c>
      <c r="AO763" s="92">
        <v>0</v>
      </c>
      <c r="AP763" s="92">
        <v>0</v>
      </c>
      <c r="AQ763" s="92">
        <v>0</v>
      </c>
      <c r="AR763" s="92">
        <v>0</v>
      </c>
      <c r="AS763" s="92">
        <v>0</v>
      </c>
      <c r="AT763" s="92">
        <v>0</v>
      </c>
      <c r="AU763" s="92">
        <v>0</v>
      </c>
      <c r="AV763" s="92">
        <v>0</v>
      </c>
      <c r="AW763" s="93">
        <v>0</v>
      </c>
      <c r="AX763" s="93">
        <v>0</v>
      </c>
      <c r="AY763" s="93">
        <v>0</v>
      </c>
      <c r="AZ763" s="93">
        <v>0</v>
      </c>
      <c r="BA763" s="93">
        <v>0</v>
      </c>
      <c r="BB763" s="93">
        <v>0</v>
      </c>
      <c r="BC763" s="153">
        <v>45</v>
      </c>
      <c r="BD763" s="153">
        <v>258</v>
      </c>
    </row>
    <row r="764" spans="1:56" x14ac:dyDescent="0.25">
      <c r="A764" s="9">
        <v>41868</v>
      </c>
      <c r="B764" s="149" t="s">
        <v>80</v>
      </c>
      <c r="C764" s="149" t="s">
        <v>86</v>
      </c>
      <c r="D764" s="150" t="s">
        <v>119</v>
      </c>
      <c r="E764" s="153">
        <v>57</v>
      </c>
      <c r="F764" s="153">
        <v>177</v>
      </c>
      <c r="G764" s="264">
        <v>42.582698822021484</v>
      </c>
      <c r="H764" s="264">
        <v>0</v>
      </c>
      <c r="I764" s="264">
        <v>97500.6328125</v>
      </c>
      <c r="J764" s="92">
        <v>0</v>
      </c>
      <c r="K764" s="153">
        <v>41376</v>
      </c>
      <c r="L764" s="264">
        <v>88.14288330078125</v>
      </c>
      <c r="M764" s="153">
        <v>96945</v>
      </c>
      <c r="N764" s="264">
        <v>0</v>
      </c>
      <c r="O764" s="153">
        <v>3073</v>
      </c>
      <c r="P764" s="264">
        <v>0</v>
      </c>
      <c r="Q764" s="153">
        <v>28737</v>
      </c>
      <c r="R764" s="264">
        <v>99.947799682617188</v>
      </c>
      <c r="S764" s="153">
        <v>81365</v>
      </c>
      <c r="T764" s="264">
        <v>99.955757141113281</v>
      </c>
      <c r="U764" s="264">
        <v>99.739669799804687</v>
      </c>
      <c r="V764" s="264">
        <v>99.904067993164062</v>
      </c>
      <c r="W764" s="264">
        <v>99.687606811523438</v>
      </c>
      <c r="X764" s="264">
        <v>99.859870910644531</v>
      </c>
      <c r="Y764" s="153">
        <v>103209</v>
      </c>
      <c r="Z764" s="264">
        <v>99.886634826660156</v>
      </c>
      <c r="AA764" s="153">
        <v>21017</v>
      </c>
      <c r="AB764" s="264">
        <v>99.89532470703125</v>
      </c>
      <c r="AC764" s="153">
        <v>3056</v>
      </c>
      <c r="AD764" s="264">
        <v>0.16361255943775177</v>
      </c>
      <c r="AE764" s="153">
        <v>166</v>
      </c>
      <c r="AF764" s="264">
        <v>97.590362548828125</v>
      </c>
      <c r="AG764" s="153">
        <v>96635</v>
      </c>
      <c r="AH764" s="264">
        <v>0.33735188841819763</v>
      </c>
      <c r="AI764" s="153">
        <v>897</v>
      </c>
      <c r="AJ764" s="264">
        <v>95.875137329101563</v>
      </c>
      <c r="AK764" s="264">
        <v>1.8181504011154175</v>
      </c>
      <c r="AL764" s="264">
        <v>6.1161600053310394E-2</v>
      </c>
      <c r="AM764" s="264">
        <v>0</v>
      </c>
      <c r="AN764" s="264">
        <v>0</v>
      </c>
      <c r="AO764" s="92">
        <v>0</v>
      </c>
      <c r="AP764" s="92">
        <v>0</v>
      </c>
      <c r="AQ764" s="92">
        <v>0</v>
      </c>
      <c r="AR764" s="92">
        <v>0</v>
      </c>
      <c r="AS764" s="92">
        <v>0</v>
      </c>
      <c r="AT764" s="92">
        <v>0</v>
      </c>
      <c r="AU764" s="92">
        <v>0</v>
      </c>
      <c r="AV764" s="92">
        <v>0</v>
      </c>
      <c r="AW764" s="93">
        <v>0</v>
      </c>
      <c r="AX764" s="93">
        <v>0</v>
      </c>
      <c r="AY764" s="93">
        <v>0</v>
      </c>
      <c r="AZ764" s="93">
        <v>0</v>
      </c>
      <c r="BA764" s="93">
        <v>0</v>
      </c>
      <c r="BB764" s="93">
        <v>0</v>
      </c>
      <c r="BC764" s="153">
        <v>18</v>
      </c>
      <c r="BD764" s="153">
        <v>174</v>
      </c>
    </row>
    <row r="765" spans="1:56" x14ac:dyDescent="0.25">
      <c r="A765" s="9">
        <v>41868</v>
      </c>
      <c r="B765" s="149" t="s">
        <v>81</v>
      </c>
      <c r="C765" s="149" t="s">
        <v>86</v>
      </c>
      <c r="D765" s="150" t="s">
        <v>119</v>
      </c>
      <c r="E765" s="153">
        <v>40</v>
      </c>
      <c r="F765" s="153">
        <v>134</v>
      </c>
      <c r="G765" s="264">
        <v>37.611892700195313</v>
      </c>
      <c r="H765" s="264">
        <v>3.7500001490116119E-2</v>
      </c>
      <c r="I765" s="264">
        <v>85110.0625</v>
      </c>
      <c r="J765" s="92">
        <v>0</v>
      </c>
      <c r="K765" s="153">
        <v>92041</v>
      </c>
      <c r="L765" s="264">
        <v>88.936454772949219</v>
      </c>
      <c r="M765" s="153">
        <v>71701</v>
      </c>
      <c r="N765" s="264">
        <v>0</v>
      </c>
      <c r="O765" s="153">
        <v>3177</v>
      </c>
      <c r="P765" s="264">
        <v>0</v>
      </c>
      <c r="Q765" s="153">
        <v>29130</v>
      </c>
      <c r="R765" s="264">
        <v>99.948509216308594</v>
      </c>
      <c r="S765" s="153">
        <v>64664</v>
      </c>
      <c r="T765" s="264">
        <v>99.956695556640625</v>
      </c>
      <c r="U765" s="264">
        <v>99.7796630859375</v>
      </c>
      <c r="V765" s="264">
        <v>99.834030151367188</v>
      </c>
      <c r="W765" s="264">
        <v>99.728286743164063</v>
      </c>
      <c r="X765" s="264">
        <v>99.790794372558594</v>
      </c>
      <c r="Y765" s="153">
        <v>89286</v>
      </c>
      <c r="Z765" s="264">
        <v>99.898078918457031</v>
      </c>
      <c r="AA765" s="153">
        <v>18362</v>
      </c>
      <c r="AB765" s="264">
        <v>99.863845825195313</v>
      </c>
      <c r="AC765" s="153">
        <v>3141</v>
      </c>
      <c r="AD765" s="264">
        <v>0.35020694136619568</v>
      </c>
      <c r="AE765" s="153">
        <v>199</v>
      </c>
      <c r="AF765" s="264">
        <v>98.492462158203125</v>
      </c>
      <c r="AG765" s="153">
        <v>71415</v>
      </c>
      <c r="AH765" s="264">
        <v>0.30385774374008179</v>
      </c>
      <c r="AI765" s="153">
        <v>875</v>
      </c>
      <c r="AJ765" s="264">
        <v>95.657142639160156</v>
      </c>
      <c r="AK765" s="264">
        <v>1.4151041507720947</v>
      </c>
      <c r="AL765" s="264">
        <v>7.0067167282104492E-2</v>
      </c>
      <c r="AM765" s="264">
        <v>0</v>
      </c>
      <c r="AN765" s="264">
        <v>0</v>
      </c>
      <c r="AO765" s="92">
        <v>0</v>
      </c>
      <c r="AP765" s="92">
        <v>0</v>
      </c>
      <c r="AQ765" s="92">
        <v>0</v>
      </c>
      <c r="AR765" s="92">
        <v>0</v>
      </c>
      <c r="AS765" s="92">
        <v>0</v>
      </c>
      <c r="AT765" s="92">
        <v>0</v>
      </c>
      <c r="AU765" s="92">
        <v>0</v>
      </c>
      <c r="AV765" s="92">
        <v>0</v>
      </c>
      <c r="AW765" s="93">
        <v>0</v>
      </c>
      <c r="AX765" s="93">
        <v>0</v>
      </c>
      <c r="AY765" s="93">
        <v>1</v>
      </c>
      <c r="AZ765" s="93">
        <v>0</v>
      </c>
      <c r="BA765" s="93">
        <v>0</v>
      </c>
      <c r="BB765" s="93">
        <v>0</v>
      </c>
      <c r="BC765" s="153">
        <v>12</v>
      </c>
      <c r="BD765" s="153">
        <v>131</v>
      </c>
    </row>
    <row r="766" spans="1:56" x14ac:dyDescent="0.25">
      <c r="A766" s="9">
        <v>41868</v>
      </c>
      <c r="B766" s="149" t="s">
        <v>125</v>
      </c>
      <c r="C766" s="149" t="s">
        <v>86</v>
      </c>
      <c r="D766" s="150" t="s">
        <v>119</v>
      </c>
      <c r="E766" s="153">
        <v>16</v>
      </c>
      <c r="F766" s="153">
        <v>58</v>
      </c>
      <c r="G766" s="264">
        <v>34.200199127197266</v>
      </c>
      <c r="H766" s="264">
        <v>5.4200001060962677E-2</v>
      </c>
      <c r="I766" s="264">
        <v>29266.255859375</v>
      </c>
      <c r="J766" s="92">
        <v>0</v>
      </c>
      <c r="K766" s="153">
        <v>92041</v>
      </c>
      <c r="L766" s="264">
        <v>88.936454772949219</v>
      </c>
      <c r="M766" s="153">
        <v>50482</v>
      </c>
      <c r="N766" s="264">
        <v>0</v>
      </c>
      <c r="O766" s="153">
        <v>3446</v>
      </c>
      <c r="P766" s="264">
        <v>0</v>
      </c>
      <c r="Q766" s="153">
        <v>19151</v>
      </c>
      <c r="R766" s="264">
        <v>99.9530029296875</v>
      </c>
      <c r="S766" s="153">
        <v>46150</v>
      </c>
      <c r="T766" s="264">
        <v>99.947998046875</v>
      </c>
      <c r="U766" s="264">
        <v>99.912940979003906</v>
      </c>
      <c r="V766" s="264">
        <v>99.762290954589844</v>
      </c>
      <c r="W766" s="264">
        <v>99.865982055664063</v>
      </c>
      <c r="X766" s="264">
        <v>99.710411071777344</v>
      </c>
      <c r="Y766" s="153">
        <v>50708</v>
      </c>
      <c r="Z766" s="264">
        <v>99.938865661621094</v>
      </c>
      <c r="AA766" s="153">
        <v>9700</v>
      </c>
      <c r="AB766" s="264">
        <v>99.865982055664063</v>
      </c>
      <c r="AC766" s="153">
        <v>3459</v>
      </c>
      <c r="AD766" s="264">
        <v>0.23128071427345276</v>
      </c>
      <c r="AE766" s="153">
        <v>270</v>
      </c>
      <c r="AF766" s="264">
        <v>99.259262084960938</v>
      </c>
      <c r="AG766" s="153">
        <v>49805</v>
      </c>
      <c r="AH766" s="264">
        <v>0.28109627962112427</v>
      </c>
      <c r="AI766" s="153">
        <v>561</v>
      </c>
      <c r="AJ766" s="264">
        <v>94.474151611328125</v>
      </c>
      <c r="AK766" s="264">
        <v>1.3924498558044434</v>
      </c>
      <c r="AL766" s="264">
        <v>5.2475854754447937E-2</v>
      </c>
      <c r="AM766" s="264">
        <v>0</v>
      </c>
      <c r="AN766" s="264">
        <v>0</v>
      </c>
      <c r="AO766" s="92">
        <v>0</v>
      </c>
      <c r="AP766" s="92">
        <v>0</v>
      </c>
      <c r="AQ766" s="92">
        <v>0</v>
      </c>
      <c r="AR766" s="92">
        <v>0</v>
      </c>
      <c r="AS766" s="92">
        <v>0</v>
      </c>
      <c r="AT766" s="92">
        <v>0</v>
      </c>
      <c r="AU766" s="92">
        <v>0</v>
      </c>
      <c r="AV766" s="92">
        <v>0</v>
      </c>
      <c r="AW766" s="93">
        <v>0</v>
      </c>
      <c r="AX766" s="93">
        <v>0</v>
      </c>
      <c r="AY766" s="93">
        <v>0</v>
      </c>
      <c r="AZ766" s="93">
        <v>0</v>
      </c>
      <c r="BA766" s="93">
        <v>0</v>
      </c>
      <c r="BB766" s="93">
        <v>0</v>
      </c>
      <c r="BC766" s="153">
        <v>11</v>
      </c>
      <c r="BD766" s="153">
        <v>57</v>
      </c>
    </row>
    <row r="767" spans="1:56" x14ac:dyDescent="0.25">
      <c r="A767" s="9">
        <v>41868</v>
      </c>
      <c r="B767" s="151" t="s">
        <v>82</v>
      </c>
      <c r="C767" s="151" t="s">
        <v>86</v>
      </c>
      <c r="D767" s="152" t="s">
        <v>120</v>
      </c>
      <c r="E767" s="160">
        <v>51</v>
      </c>
      <c r="F767" s="160">
        <v>165</v>
      </c>
      <c r="G767" s="266">
        <v>42.279094696044922</v>
      </c>
      <c r="H767" s="266">
        <v>0</v>
      </c>
      <c r="I767" s="266">
        <v>87274.09375</v>
      </c>
      <c r="J767" s="157">
        <v>0</v>
      </c>
      <c r="K767" s="160">
        <v>47803</v>
      </c>
      <c r="L767" s="266">
        <v>87.465225219726563</v>
      </c>
      <c r="M767" s="160">
        <v>70250</v>
      </c>
      <c r="N767" s="266">
        <v>0</v>
      </c>
      <c r="O767" s="160">
        <v>4488</v>
      </c>
      <c r="P767" s="266">
        <v>0</v>
      </c>
      <c r="Q767" s="160">
        <v>23707</v>
      </c>
      <c r="R767" s="266">
        <v>99.936729431152344</v>
      </c>
      <c r="S767" s="160">
        <v>54195</v>
      </c>
      <c r="T767" s="266">
        <v>99.865303039550781</v>
      </c>
      <c r="U767" s="266">
        <v>99.821746826171875</v>
      </c>
      <c r="V767" s="266">
        <v>99.886123657226563</v>
      </c>
      <c r="W767" s="266">
        <v>99.758590698242188</v>
      </c>
      <c r="X767" s="266">
        <v>99.751579284667969</v>
      </c>
      <c r="Y767" s="160">
        <v>59034</v>
      </c>
      <c r="Z767" s="266">
        <v>99.905136108398438</v>
      </c>
      <c r="AA767" s="160">
        <v>11182</v>
      </c>
      <c r="AB767" s="266">
        <v>99.704879760742188</v>
      </c>
      <c r="AC767" s="160">
        <v>4543</v>
      </c>
      <c r="AD767" s="266">
        <v>0.22011886537075043</v>
      </c>
      <c r="AE767" s="160">
        <v>402</v>
      </c>
      <c r="AF767" s="266">
        <v>99.004974365234375</v>
      </c>
      <c r="AG767" s="160">
        <v>70405</v>
      </c>
      <c r="AH767" s="266">
        <v>0.38917690515518188</v>
      </c>
      <c r="AI767" s="160">
        <v>575</v>
      </c>
      <c r="AJ767" s="266">
        <v>91.826087951660156</v>
      </c>
      <c r="AK767" s="266">
        <v>1.8327982425689697</v>
      </c>
      <c r="AL767" s="266">
        <v>6.9178193807601929E-2</v>
      </c>
      <c r="AM767" s="266">
        <v>0</v>
      </c>
      <c r="AN767" s="266">
        <v>0</v>
      </c>
      <c r="AO767" s="157">
        <v>0</v>
      </c>
      <c r="AP767" s="157">
        <v>0</v>
      </c>
      <c r="AQ767" s="157">
        <v>0</v>
      </c>
      <c r="AR767" s="157">
        <v>0</v>
      </c>
      <c r="AS767" s="157">
        <v>0</v>
      </c>
      <c r="AT767" s="157">
        <v>0</v>
      </c>
      <c r="AU767" s="157">
        <v>0</v>
      </c>
      <c r="AV767" s="157">
        <v>0</v>
      </c>
      <c r="AW767" s="159">
        <v>0</v>
      </c>
      <c r="AX767" s="159">
        <v>0</v>
      </c>
      <c r="AY767" s="159">
        <v>1</v>
      </c>
      <c r="AZ767" s="159">
        <v>1</v>
      </c>
      <c r="BA767" s="159">
        <v>0</v>
      </c>
      <c r="BB767" s="159">
        <v>0</v>
      </c>
      <c r="BC767" s="160">
        <v>22</v>
      </c>
      <c r="BD767" s="160">
        <v>160</v>
      </c>
    </row>
    <row r="768" spans="1:56" x14ac:dyDescent="0.25">
      <c r="A768" s="9">
        <v>41868</v>
      </c>
      <c r="B768" s="151" t="s">
        <v>83</v>
      </c>
      <c r="C768" s="151" t="s">
        <v>86</v>
      </c>
      <c r="D768" s="152" t="s">
        <v>120</v>
      </c>
      <c r="E768" s="160">
        <v>46</v>
      </c>
      <c r="F768" s="160">
        <v>140</v>
      </c>
      <c r="G768" s="266">
        <v>21.625394821166992</v>
      </c>
      <c r="H768" s="266">
        <v>0.4041999876499176</v>
      </c>
      <c r="I768" s="266">
        <v>98956.109375</v>
      </c>
      <c r="J768" s="157">
        <v>0</v>
      </c>
      <c r="K768" s="160">
        <v>24579</v>
      </c>
      <c r="L768" s="266">
        <v>77.85101318359375</v>
      </c>
      <c r="M768" s="160">
        <v>153570</v>
      </c>
      <c r="N768" s="266">
        <v>0</v>
      </c>
      <c r="O768" s="160">
        <v>3938</v>
      </c>
      <c r="P768" s="266">
        <v>0</v>
      </c>
      <c r="Q768" s="160">
        <v>20279</v>
      </c>
      <c r="R768" s="266">
        <v>99.945755004882813</v>
      </c>
      <c r="S768" s="160">
        <v>35463</v>
      </c>
      <c r="T768" s="266">
        <v>99.935142517089844</v>
      </c>
      <c r="U768" s="266">
        <v>99.689247131347656</v>
      </c>
      <c r="V768" s="266">
        <v>99.859733581542969</v>
      </c>
      <c r="W768" s="266">
        <v>99.635169982910156</v>
      </c>
      <c r="X768" s="266">
        <v>99.794967651367188</v>
      </c>
      <c r="Y768" s="160">
        <v>49911</v>
      </c>
      <c r="Z768" s="266">
        <v>99.91986083984375</v>
      </c>
      <c r="AA768" s="160">
        <v>11912</v>
      </c>
      <c r="AB768" s="266">
        <v>99.848892211914063</v>
      </c>
      <c r="AC768" s="160">
        <v>1618</v>
      </c>
      <c r="AD768" s="266">
        <v>0.2472187876701355</v>
      </c>
      <c r="AE768" s="160">
        <v>155</v>
      </c>
      <c r="AF768" s="266">
        <v>98.709678649902344</v>
      </c>
      <c r="AG768" s="160">
        <v>46612</v>
      </c>
      <c r="AH768" s="266">
        <v>0.5363425612449646</v>
      </c>
      <c r="AI768" s="160">
        <v>205</v>
      </c>
      <c r="AJ768" s="266">
        <v>99.024391174316406</v>
      </c>
      <c r="AK768" s="266">
        <v>1.9049040079116821</v>
      </c>
      <c r="AL768" s="266">
        <v>0.10204143822193146</v>
      </c>
      <c r="AM768" s="266">
        <v>0</v>
      </c>
      <c r="AN768" s="266">
        <v>0</v>
      </c>
      <c r="AO768" s="157">
        <v>0</v>
      </c>
      <c r="AP768" s="157">
        <v>0</v>
      </c>
      <c r="AQ768" s="157">
        <v>0</v>
      </c>
      <c r="AR768" s="157">
        <v>0</v>
      </c>
      <c r="AS768" s="157">
        <v>0</v>
      </c>
      <c r="AT768" s="157">
        <v>0</v>
      </c>
      <c r="AU768" s="157">
        <v>0</v>
      </c>
      <c r="AV768" s="157">
        <v>0</v>
      </c>
      <c r="AW768" s="159">
        <v>0</v>
      </c>
      <c r="AX768" s="159">
        <v>0</v>
      </c>
      <c r="AY768" s="159">
        <v>0</v>
      </c>
      <c r="AZ768" s="159">
        <v>0</v>
      </c>
      <c r="BA768" s="159">
        <v>0</v>
      </c>
      <c r="BB768" s="159">
        <v>0</v>
      </c>
      <c r="BC768" s="160">
        <v>14</v>
      </c>
      <c r="BD768" s="160">
        <v>129</v>
      </c>
    </row>
    <row r="769" spans="1:56" x14ac:dyDescent="0.25">
      <c r="A769" s="9">
        <v>41868</v>
      </c>
      <c r="B769" s="117" t="s">
        <v>85</v>
      </c>
      <c r="C769" s="117" t="s">
        <v>86</v>
      </c>
      <c r="D769" s="121">
        <v>3</v>
      </c>
      <c r="E769" s="89">
        <v>134</v>
      </c>
      <c r="F769" s="89">
        <v>435</v>
      </c>
      <c r="G769" s="263">
        <v>43.779609680175781</v>
      </c>
      <c r="H769" s="263">
        <v>0</v>
      </c>
      <c r="I769" s="263">
        <v>291088.78125</v>
      </c>
      <c r="J769" s="88">
        <v>0</v>
      </c>
      <c r="K769" s="89">
        <v>40064</v>
      </c>
      <c r="L769" s="263">
        <v>116.30141448974609</v>
      </c>
      <c r="M769" s="124">
        <v>191018</v>
      </c>
      <c r="N769" s="248">
        <v>0</v>
      </c>
      <c r="O769" s="124">
        <v>3069</v>
      </c>
      <c r="P769" s="248">
        <v>0</v>
      </c>
      <c r="Q769" s="124">
        <v>66882</v>
      </c>
      <c r="R769" s="248">
        <v>99.955146789550781</v>
      </c>
      <c r="S769" s="124">
        <v>148525</v>
      </c>
      <c r="T769" s="248">
        <v>99.895637512207031</v>
      </c>
      <c r="U769" s="248">
        <v>99.934829711914063</v>
      </c>
      <c r="V769" s="248">
        <v>99.923568725585938</v>
      </c>
      <c r="W769" s="248">
        <v>99.890007019042969</v>
      </c>
      <c r="X769" s="248">
        <v>99.819282531738281</v>
      </c>
      <c r="Y769" s="124">
        <v>254200</v>
      </c>
      <c r="Z769" s="248">
        <v>99.889846801757813</v>
      </c>
      <c r="AA769" s="124">
        <v>47391</v>
      </c>
      <c r="AB769" s="248">
        <v>99.677154541015625</v>
      </c>
      <c r="AC769" s="124">
        <v>3113</v>
      </c>
      <c r="AD769" s="248">
        <v>0.73883712291717529</v>
      </c>
      <c r="AE769" s="124">
        <v>229</v>
      </c>
      <c r="AF769" s="248">
        <v>99.126640319824219</v>
      </c>
      <c r="AG769" s="124">
        <v>191831</v>
      </c>
      <c r="AH769" s="248">
        <v>0.49157851934432983</v>
      </c>
      <c r="AI769" s="124">
        <v>832</v>
      </c>
      <c r="AJ769" s="248">
        <v>92.788459777832031</v>
      </c>
      <c r="AK769" s="248">
        <v>1.353718638420105</v>
      </c>
      <c r="AL769" s="248">
        <v>6.9451034069061279E-2</v>
      </c>
      <c r="AM769" s="269">
        <v>0</v>
      </c>
      <c r="AN769" s="269">
        <v>0</v>
      </c>
      <c r="AO769" s="119">
        <v>0</v>
      </c>
      <c r="AP769" s="119">
        <v>0</v>
      </c>
      <c r="AQ769" s="119">
        <v>0</v>
      </c>
      <c r="AR769" s="119">
        <v>0</v>
      </c>
      <c r="AS769" s="119">
        <v>0</v>
      </c>
      <c r="AT769" s="119">
        <v>0</v>
      </c>
      <c r="AU769" s="119">
        <v>0</v>
      </c>
      <c r="AV769" s="119">
        <v>0</v>
      </c>
      <c r="AW769" s="124">
        <v>0</v>
      </c>
      <c r="AX769" s="124">
        <v>0</v>
      </c>
      <c r="AY769" s="124">
        <v>0</v>
      </c>
      <c r="AZ769" s="124">
        <v>0</v>
      </c>
      <c r="BA769" s="124">
        <v>0</v>
      </c>
      <c r="BB769" s="124">
        <v>0</v>
      </c>
      <c r="BC769" s="124">
        <v>72</v>
      </c>
      <c r="BD769" s="124">
        <v>422</v>
      </c>
    </row>
    <row r="770" spans="1:56" x14ac:dyDescent="0.25">
      <c r="A770" s="9">
        <v>41868</v>
      </c>
      <c r="B770" s="118" t="s">
        <v>84</v>
      </c>
      <c r="C770" s="118" t="s">
        <v>87</v>
      </c>
      <c r="D770" s="122">
        <v>2</v>
      </c>
      <c r="E770" s="153">
        <v>194</v>
      </c>
      <c r="F770" s="153">
        <v>581</v>
      </c>
      <c r="G770" s="264">
        <v>52.778935696799998</v>
      </c>
      <c r="H770" s="264">
        <v>0.18341389329999999</v>
      </c>
      <c r="I770" s="264">
        <v>570117.28025670012</v>
      </c>
      <c r="J770" s="91">
        <v>0</v>
      </c>
      <c r="K770" s="153">
        <v>96893</v>
      </c>
      <c r="L770" s="264">
        <v>87.296295166015625</v>
      </c>
      <c r="M770" s="133">
        <v>354264</v>
      </c>
      <c r="N770" s="267">
        <v>0</v>
      </c>
      <c r="O770" s="133">
        <v>3552</v>
      </c>
      <c r="P770" s="267">
        <v>0</v>
      </c>
      <c r="Q770" s="133">
        <v>2930</v>
      </c>
      <c r="R770" s="267">
        <v>99.863481228668931</v>
      </c>
      <c r="S770" s="133">
        <v>326778</v>
      </c>
      <c r="T770" s="267">
        <v>99.98225094712619</v>
      </c>
      <c r="U770" s="267">
        <v>99.662162162162161</v>
      </c>
      <c r="V770" s="267">
        <v>99.823013345979277</v>
      </c>
      <c r="W770" s="267">
        <v>99.526104602896396</v>
      </c>
      <c r="X770" s="267">
        <v>99.805295706560258</v>
      </c>
      <c r="Y770" s="133">
        <v>1281270</v>
      </c>
      <c r="Z770" s="267">
        <v>99.891982173936796</v>
      </c>
      <c r="AA770" s="133">
        <v>311</v>
      </c>
      <c r="AB770" s="267">
        <v>94.533762057877809</v>
      </c>
      <c r="AC770" s="133">
        <v>3075</v>
      </c>
      <c r="AD770" s="267">
        <v>0.74796747967479671</v>
      </c>
      <c r="AE770" s="133">
        <v>476</v>
      </c>
      <c r="AF770" s="267">
        <v>98.529411764705884</v>
      </c>
      <c r="AG770" s="133">
        <v>351776</v>
      </c>
      <c r="AH770" s="267">
        <v>0.19813745110524877</v>
      </c>
      <c r="AI770" s="133">
        <v>983</v>
      </c>
      <c r="AJ770" s="267">
        <v>96.541200406917611</v>
      </c>
      <c r="AK770" s="267">
        <v>3.4524271551236749</v>
      </c>
      <c r="AL770" s="267">
        <v>0.23567567567567566</v>
      </c>
      <c r="AM770" s="270">
        <v>0</v>
      </c>
      <c r="AN770" s="270">
        <v>0</v>
      </c>
      <c r="AO770" s="120">
        <v>0</v>
      </c>
      <c r="AP770" s="120">
        <v>0</v>
      </c>
      <c r="AQ770" s="120">
        <v>0</v>
      </c>
      <c r="AR770" s="120">
        <v>0</v>
      </c>
      <c r="AS770" s="120">
        <v>0</v>
      </c>
      <c r="AT770" s="120">
        <v>0</v>
      </c>
      <c r="AU770" s="120">
        <v>0</v>
      </c>
      <c r="AV770" s="120">
        <v>0</v>
      </c>
      <c r="AW770" s="133">
        <v>0</v>
      </c>
      <c r="AX770" s="133">
        <v>0</v>
      </c>
      <c r="AY770" s="133">
        <v>0</v>
      </c>
      <c r="AZ770" s="133">
        <v>0</v>
      </c>
      <c r="BA770" s="133">
        <v>0</v>
      </c>
      <c r="BB770" s="133">
        <v>0</v>
      </c>
      <c r="BC770" s="133">
        <v>1094</v>
      </c>
      <c r="BD770" s="133">
        <v>1648</v>
      </c>
    </row>
    <row r="771" spans="1:56" x14ac:dyDescent="0.25">
      <c r="A771" s="9">
        <v>41867</v>
      </c>
      <c r="B771" s="117" t="s">
        <v>17</v>
      </c>
      <c r="C771" s="117"/>
      <c r="D771" s="121">
        <v>4</v>
      </c>
      <c r="E771" s="89">
        <v>847</v>
      </c>
      <c r="F771" s="89">
        <v>2763</v>
      </c>
      <c r="G771" s="263">
        <v>776.50453160704149</v>
      </c>
      <c r="H771" s="263">
        <v>2.089119475865941</v>
      </c>
      <c r="I771" s="263">
        <v>1803412.3526463748</v>
      </c>
      <c r="J771" s="88"/>
      <c r="K771" s="89">
        <v>1111573</v>
      </c>
      <c r="L771" s="263">
        <v>93.396654249681859</v>
      </c>
      <c r="M771" s="124">
        <v>1731332</v>
      </c>
      <c r="N771" s="248">
        <v>0</v>
      </c>
      <c r="O771" s="124">
        <v>73043</v>
      </c>
      <c r="P771" s="248">
        <v>1.3690565654621191E-2</v>
      </c>
      <c r="Q771" s="124">
        <v>464556</v>
      </c>
      <c r="R771" s="248">
        <v>99.721671190594321</v>
      </c>
      <c r="S771" s="124">
        <v>1371987</v>
      </c>
      <c r="T771" s="248">
        <v>99.932215320949979</v>
      </c>
      <c r="U771" s="248">
        <v>99.590045380849887</v>
      </c>
      <c r="V771" s="248">
        <v>99.789490721503924</v>
      </c>
      <c r="W771" s="248">
        <v>99.31285759325479</v>
      </c>
      <c r="X771" s="248">
        <v>99.721848735492699</v>
      </c>
      <c r="Y771" s="124">
        <v>2848777</v>
      </c>
      <c r="Z771" s="248">
        <v>99.898482757184951</v>
      </c>
      <c r="AA771" s="124">
        <v>286461</v>
      </c>
      <c r="AB771" s="248">
        <v>99.810096245823146</v>
      </c>
      <c r="AC771" s="124">
        <v>70217</v>
      </c>
      <c r="AD771" s="248">
        <v>0.36743239625374402</v>
      </c>
      <c r="AE771" s="124">
        <v>5604</v>
      </c>
      <c r="AF771" s="248">
        <v>97.41256219263505</v>
      </c>
      <c r="AG771" s="124">
        <v>1624700</v>
      </c>
      <c r="AH771" s="248">
        <v>0.3056564281677337</v>
      </c>
      <c r="AI771" s="124">
        <v>15069</v>
      </c>
      <c r="AJ771" s="248">
        <v>92.633883824653182</v>
      </c>
      <c r="AK771" s="248">
        <v>1.812355210616921</v>
      </c>
      <c r="AL771" s="248">
        <v>8.7403363027432665E-2</v>
      </c>
      <c r="AM771" s="269"/>
      <c r="AN771" s="269"/>
      <c r="AO771" s="119"/>
      <c r="AP771" s="119"/>
      <c r="AQ771" s="119"/>
      <c r="AR771" s="119"/>
      <c r="AS771" s="119"/>
      <c r="AT771" s="119"/>
      <c r="AU771" s="119"/>
      <c r="AV771" s="119"/>
      <c r="AW771" s="124">
        <v>0</v>
      </c>
      <c r="AX771" s="124">
        <v>0</v>
      </c>
      <c r="AY771" s="124">
        <v>3</v>
      </c>
      <c r="AZ771" s="124">
        <v>2</v>
      </c>
      <c r="BA771" s="124">
        <v>0</v>
      </c>
      <c r="BB771" s="124">
        <v>0</v>
      </c>
      <c r="BC771" s="124">
        <v>1412</v>
      </c>
      <c r="BD771" s="124">
        <v>3792</v>
      </c>
    </row>
    <row r="772" spans="1:56" x14ac:dyDescent="0.25">
      <c r="A772" s="9">
        <v>41867</v>
      </c>
      <c r="B772" s="118" t="s">
        <v>88</v>
      </c>
      <c r="C772" s="118"/>
      <c r="D772" s="122">
        <v>3</v>
      </c>
      <c r="E772" s="153">
        <v>653</v>
      </c>
      <c r="F772" s="153">
        <v>2182</v>
      </c>
      <c r="G772" s="264">
        <v>704.91721343994141</v>
      </c>
      <c r="H772" s="264">
        <v>2.0793000310659409</v>
      </c>
      <c r="I772" s="264">
        <v>1258745.208984375</v>
      </c>
      <c r="J772" s="91"/>
      <c r="K772" s="153">
        <v>999958</v>
      </c>
      <c r="L772" s="264">
        <v>93.989046471149905</v>
      </c>
      <c r="M772" s="133">
        <v>1356293</v>
      </c>
      <c r="N772" s="267">
        <v>0</v>
      </c>
      <c r="O772" s="133">
        <v>68457</v>
      </c>
      <c r="P772" s="267">
        <v>1.4607709761025104E-2</v>
      </c>
      <c r="Q772" s="133">
        <v>460752</v>
      </c>
      <c r="R772" s="267">
        <v>99.720241434910179</v>
      </c>
      <c r="S772" s="133">
        <v>1040184</v>
      </c>
      <c r="T772" s="267">
        <v>99.920783535936138</v>
      </c>
      <c r="U772" s="267">
        <v>99.572807525211715</v>
      </c>
      <c r="V772" s="267">
        <v>99.773307500549535</v>
      </c>
      <c r="W772" s="267">
        <v>99.294244067659534</v>
      </c>
      <c r="X772" s="267">
        <v>99.694270614268049</v>
      </c>
      <c r="Y772" s="133">
        <v>1462904</v>
      </c>
      <c r="Z772" s="267">
        <v>99.894114729035579</v>
      </c>
      <c r="AA772" s="133">
        <v>286025</v>
      </c>
      <c r="AB772" s="267">
        <v>99.81679916327154</v>
      </c>
      <c r="AC772" s="133">
        <v>66248</v>
      </c>
      <c r="AD772" s="267">
        <v>0.34265186221092175</v>
      </c>
      <c r="AE772" s="133">
        <v>4950</v>
      </c>
      <c r="AF772" s="267">
        <v>97.212120914651891</v>
      </c>
      <c r="AG772" s="133">
        <v>1252032</v>
      </c>
      <c r="AH772" s="267">
        <v>0.33745143801765204</v>
      </c>
      <c r="AI772" s="133">
        <v>13947</v>
      </c>
      <c r="AJ772" s="267">
        <v>92.392628906123093</v>
      </c>
      <c r="AK772" s="267">
        <v>1.6797686318556468</v>
      </c>
      <c r="AL772" s="267">
        <v>6.7296625735859081E-2</v>
      </c>
      <c r="AM772" s="270"/>
      <c r="AN772" s="270"/>
      <c r="AO772" s="120"/>
      <c r="AP772" s="120"/>
      <c r="AQ772" s="120"/>
      <c r="AR772" s="120"/>
      <c r="AS772" s="120"/>
      <c r="AT772" s="120"/>
      <c r="AU772" s="120"/>
      <c r="AV772" s="120"/>
      <c r="AW772" s="133">
        <v>0</v>
      </c>
      <c r="AX772" s="133">
        <v>0</v>
      </c>
      <c r="AY772" s="133">
        <v>3</v>
      </c>
      <c r="AZ772" s="133">
        <v>2</v>
      </c>
      <c r="BA772" s="133">
        <v>0</v>
      </c>
      <c r="BB772" s="133">
        <v>0</v>
      </c>
      <c r="BC772" s="133">
        <v>293</v>
      </c>
      <c r="BD772" s="133">
        <v>2124</v>
      </c>
    </row>
    <row r="773" spans="1:56" x14ac:dyDescent="0.25">
      <c r="A773" s="9">
        <v>41867</v>
      </c>
      <c r="B773" s="146" t="s">
        <v>89</v>
      </c>
      <c r="C773" s="146"/>
      <c r="D773" s="147">
        <v>1</v>
      </c>
      <c r="E773" s="136">
        <v>194</v>
      </c>
      <c r="F773" s="136">
        <v>581</v>
      </c>
      <c r="G773" s="265">
        <v>71.587318167100079</v>
      </c>
      <c r="H773" s="265">
        <v>9.8194448000000004E-3</v>
      </c>
      <c r="I773" s="265">
        <v>544667.14366199984</v>
      </c>
      <c r="J773" s="137"/>
      <c r="K773" s="136">
        <v>111615</v>
      </c>
      <c r="L773" s="265">
        <v>88.08941650390625</v>
      </c>
      <c r="M773" s="145">
        <v>375039</v>
      </c>
      <c r="N773" s="250">
        <v>0</v>
      </c>
      <c r="O773" s="145">
        <v>4586</v>
      </c>
      <c r="P773" s="250">
        <v>0</v>
      </c>
      <c r="Q773" s="145">
        <v>3804</v>
      </c>
      <c r="R773" s="250">
        <v>99.894847528916927</v>
      </c>
      <c r="S773" s="145">
        <v>331803</v>
      </c>
      <c r="T773" s="250">
        <v>99.968053332851113</v>
      </c>
      <c r="U773" s="250">
        <v>99.847361535106842</v>
      </c>
      <c r="V773" s="250">
        <v>99.848015806356145</v>
      </c>
      <c r="W773" s="250">
        <v>99.742369567141438</v>
      </c>
      <c r="X773" s="250">
        <v>99.816117693091726</v>
      </c>
      <c r="Y773" s="145">
        <v>1385873</v>
      </c>
      <c r="Z773" s="250">
        <v>99.903093573509267</v>
      </c>
      <c r="AA773" s="145">
        <v>436</v>
      </c>
      <c r="AB773" s="250">
        <v>95.412844036697251</v>
      </c>
      <c r="AC773" s="145">
        <v>3969</v>
      </c>
      <c r="AD773" s="250">
        <v>0.78105316200554298</v>
      </c>
      <c r="AE773" s="145">
        <v>654</v>
      </c>
      <c r="AF773" s="250">
        <v>98.929663608562691</v>
      </c>
      <c r="AG773" s="145">
        <v>372668</v>
      </c>
      <c r="AH773" s="250">
        <v>0.19883649790161753</v>
      </c>
      <c r="AI773" s="145">
        <v>1122</v>
      </c>
      <c r="AJ773" s="250">
        <v>95.632798573975037</v>
      </c>
      <c r="AK773" s="250">
        <v>3.4033941557522112</v>
      </c>
      <c r="AL773" s="250">
        <v>0.32868421052631575</v>
      </c>
      <c r="AM773" s="271"/>
      <c r="AN773" s="271"/>
      <c r="AO773" s="148"/>
      <c r="AP773" s="148"/>
      <c r="AQ773" s="148"/>
      <c r="AR773" s="148"/>
      <c r="AS773" s="148"/>
      <c r="AT773" s="148"/>
      <c r="AU773" s="148"/>
      <c r="AV773" s="148"/>
      <c r="AW773" s="145">
        <v>0</v>
      </c>
      <c r="AX773" s="145">
        <v>0</v>
      </c>
      <c r="AY773" s="145">
        <v>0</v>
      </c>
      <c r="AZ773" s="145">
        <v>0</v>
      </c>
      <c r="BA773" s="145">
        <v>0</v>
      </c>
      <c r="BB773" s="145">
        <v>0</v>
      </c>
      <c r="BC773" s="145">
        <v>1119</v>
      </c>
      <c r="BD773" s="145">
        <v>1668</v>
      </c>
    </row>
    <row r="774" spans="1:56" x14ac:dyDescent="0.25">
      <c r="A774" s="9">
        <v>41867</v>
      </c>
      <c r="B774" s="149" t="s">
        <v>75</v>
      </c>
      <c r="C774" s="149" t="s">
        <v>86</v>
      </c>
      <c r="D774" s="150" t="s">
        <v>118</v>
      </c>
      <c r="E774" s="153">
        <v>39</v>
      </c>
      <c r="F774" s="153">
        <v>181</v>
      </c>
      <c r="G774" s="264">
        <v>159.35798645019531</v>
      </c>
      <c r="H774" s="264">
        <v>0.17509999871253967</v>
      </c>
      <c r="I774" s="264">
        <v>97570.984375</v>
      </c>
      <c r="J774" s="92">
        <v>0</v>
      </c>
      <c r="K774" s="153">
        <v>165442</v>
      </c>
      <c r="L774" s="264">
        <v>96.596389770507813</v>
      </c>
      <c r="M774" s="153">
        <v>169484</v>
      </c>
      <c r="N774" s="264">
        <v>0</v>
      </c>
      <c r="O774" s="153">
        <v>17530</v>
      </c>
      <c r="P774" s="264">
        <v>5.7045064866542816E-2</v>
      </c>
      <c r="Q774" s="153">
        <v>79856</v>
      </c>
      <c r="R774" s="264">
        <v>98.63128662109375</v>
      </c>
      <c r="S774" s="153">
        <v>127944</v>
      </c>
      <c r="T774" s="264">
        <v>99.914810180664063</v>
      </c>
      <c r="U774" s="264">
        <v>99.783226013183594</v>
      </c>
      <c r="V774" s="264">
        <v>99.663093566894531</v>
      </c>
      <c r="W774" s="264">
        <v>98.41748046875</v>
      </c>
      <c r="X774" s="264">
        <v>99.578193664550781</v>
      </c>
      <c r="Y774" s="153">
        <v>183901</v>
      </c>
      <c r="Z774" s="264">
        <v>99.932029724121094</v>
      </c>
      <c r="AA774" s="153">
        <v>32515</v>
      </c>
      <c r="AB774" s="264">
        <v>99.775489807128906</v>
      </c>
      <c r="AC774" s="153">
        <v>17474</v>
      </c>
      <c r="AD774" s="264">
        <v>0.53794211149215698</v>
      </c>
      <c r="AE774" s="153">
        <v>1755</v>
      </c>
      <c r="AF774" s="264">
        <v>98.062675476074219</v>
      </c>
      <c r="AG774" s="153">
        <v>169402</v>
      </c>
      <c r="AH774" s="264">
        <v>0.25088250637054443</v>
      </c>
      <c r="AI774" s="153">
        <v>4240</v>
      </c>
      <c r="AJ774" s="264">
        <v>90.377357482910156</v>
      </c>
      <c r="AK774" s="264">
        <v>1.8746867179870605</v>
      </c>
      <c r="AL774" s="264">
        <v>6.4353018999099731E-2</v>
      </c>
      <c r="AM774" s="264">
        <v>0</v>
      </c>
      <c r="AN774" s="264">
        <v>0</v>
      </c>
      <c r="AO774" s="92">
        <v>0</v>
      </c>
      <c r="AP774" s="92">
        <v>0</v>
      </c>
      <c r="AQ774" s="92">
        <v>0</v>
      </c>
      <c r="AR774" s="92">
        <v>0</v>
      </c>
      <c r="AS774" s="92">
        <v>0</v>
      </c>
      <c r="AT774" s="92">
        <v>0</v>
      </c>
      <c r="AU774" s="92">
        <v>0</v>
      </c>
      <c r="AV774" s="92">
        <v>0</v>
      </c>
      <c r="AW774" s="93">
        <v>0</v>
      </c>
      <c r="AX774" s="93">
        <v>0</v>
      </c>
      <c r="AY774" s="93">
        <v>0</v>
      </c>
      <c r="AZ774" s="93">
        <v>1</v>
      </c>
      <c r="BA774" s="93">
        <v>0</v>
      </c>
      <c r="BB774" s="93">
        <v>0</v>
      </c>
      <c r="BC774" s="153">
        <v>16</v>
      </c>
      <c r="BD774" s="153">
        <v>177</v>
      </c>
    </row>
    <row r="775" spans="1:56" x14ac:dyDescent="0.25">
      <c r="A775" s="9">
        <v>41867</v>
      </c>
      <c r="B775" s="149" t="s">
        <v>76</v>
      </c>
      <c r="C775" s="149" t="s">
        <v>86</v>
      </c>
      <c r="D775" s="150" t="s">
        <v>119</v>
      </c>
      <c r="E775" s="153">
        <v>52</v>
      </c>
      <c r="F775" s="153">
        <v>168</v>
      </c>
      <c r="G775" s="264">
        <v>56.979789733886719</v>
      </c>
      <c r="H775" s="264">
        <v>0.10410000383853912</v>
      </c>
      <c r="I775" s="264">
        <v>94893.3203125</v>
      </c>
      <c r="J775" s="92">
        <v>0</v>
      </c>
      <c r="K775" s="153">
        <v>62942</v>
      </c>
      <c r="L775" s="264">
        <v>85.472335815429687</v>
      </c>
      <c r="M775" s="153">
        <v>89158</v>
      </c>
      <c r="N775" s="264">
        <v>0</v>
      </c>
      <c r="O775" s="153">
        <v>4416</v>
      </c>
      <c r="P775" s="264">
        <v>0</v>
      </c>
      <c r="Q775" s="153">
        <v>29380</v>
      </c>
      <c r="R775" s="264">
        <v>99.965965270996094</v>
      </c>
      <c r="S775" s="153">
        <v>81684</v>
      </c>
      <c r="T775" s="264">
        <v>99.930221557617188</v>
      </c>
      <c r="U775" s="264">
        <v>99.886772155761719</v>
      </c>
      <c r="V775" s="264">
        <v>99.865409851074219</v>
      </c>
      <c r="W775" s="264">
        <v>99.852775573730469</v>
      </c>
      <c r="X775" s="264">
        <v>99.795722961425781</v>
      </c>
      <c r="Y775" s="153">
        <v>84665</v>
      </c>
      <c r="Z775" s="264">
        <v>99.906692504882813</v>
      </c>
      <c r="AA775" s="153">
        <v>15351</v>
      </c>
      <c r="AB775" s="264">
        <v>99.837142944335938</v>
      </c>
      <c r="AC775" s="153">
        <v>4522</v>
      </c>
      <c r="AD775" s="264">
        <v>0.39805394411087036</v>
      </c>
      <c r="AE775" s="153">
        <v>94</v>
      </c>
      <c r="AF775" s="264">
        <v>97.872337341308594</v>
      </c>
      <c r="AG775" s="153">
        <v>89273</v>
      </c>
      <c r="AH775" s="264">
        <v>0.26099717617034912</v>
      </c>
      <c r="AI775" s="153">
        <v>903</v>
      </c>
      <c r="AJ775" s="264">
        <v>91.362129211425781</v>
      </c>
      <c r="AK775" s="264">
        <v>1.8820821046829224</v>
      </c>
      <c r="AL775" s="264">
        <v>6.0400605201721191E-2</v>
      </c>
      <c r="AM775" s="264">
        <v>0</v>
      </c>
      <c r="AN775" s="264">
        <v>0</v>
      </c>
      <c r="AO775" s="92">
        <v>0</v>
      </c>
      <c r="AP775" s="92">
        <v>0</v>
      </c>
      <c r="AQ775" s="92">
        <v>0</v>
      </c>
      <c r="AR775" s="92">
        <v>0</v>
      </c>
      <c r="AS775" s="92">
        <v>0</v>
      </c>
      <c r="AT775" s="92">
        <v>0</v>
      </c>
      <c r="AU775" s="92">
        <v>0</v>
      </c>
      <c r="AV775" s="92">
        <v>0</v>
      </c>
      <c r="AW775" s="93">
        <v>0</v>
      </c>
      <c r="AX775" s="93">
        <v>0</v>
      </c>
      <c r="AY775" s="93">
        <v>1</v>
      </c>
      <c r="AZ775" s="93">
        <v>0</v>
      </c>
      <c r="BA775" s="93">
        <v>0</v>
      </c>
      <c r="BB775" s="93">
        <v>0</v>
      </c>
      <c r="BC775" s="153">
        <v>12</v>
      </c>
      <c r="BD775" s="153">
        <v>167</v>
      </c>
    </row>
    <row r="776" spans="1:56" x14ac:dyDescent="0.25">
      <c r="A776" s="9">
        <v>41867</v>
      </c>
      <c r="B776" s="149" t="s">
        <v>77</v>
      </c>
      <c r="C776" s="149" t="s">
        <v>86</v>
      </c>
      <c r="D776" s="150" t="s">
        <v>118</v>
      </c>
      <c r="E776" s="153">
        <v>65</v>
      </c>
      <c r="F776" s="153">
        <v>220</v>
      </c>
      <c r="G776" s="264">
        <v>90.983085632324219</v>
      </c>
      <c r="H776" s="264">
        <v>0.16660000383853912</v>
      </c>
      <c r="I776" s="264">
        <v>130547.546875</v>
      </c>
      <c r="J776" s="92">
        <v>0</v>
      </c>
      <c r="K776" s="153">
        <v>125397</v>
      </c>
      <c r="L776" s="264">
        <v>96.902633666992188</v>
      </c>
      <c r="M776" s="153">
        <v>164492</v>
      </c>
      <c r="N776" s="264">
        <v>0</v>
      </c>
      <c r="O776" s="153">
        <v>8283</v>
      </c>
      <c r="P776" s="264">
        <v>0</v>
      </c>
      <c r="Q776" s="153">
        <v>63688</v>
      </c>
      <c r="R776" s="264">
        <v>99.97174072265625</v>
      </c>
      <c r="S776" s="153">
        <v>123946</v>
      </c>
      <c r="T776" s="264">
        <v>99.954818725585937</v>
      </c>
      <c r="U776" s="264">
        <v>99.951705932617188</v>
      </c>
      <c r="V776" s="264">
        <v>99.673538208007813</v>
      </c>
      <c r="W776" s="264">
        <v>99.9234619140625</v>
      </c>
      <c r="X776" s="264">
        <v>99.628501892089844</v>
      </c>
      <c r="Y776" s="153">
        <v>168237</v>
      </c>
      <c r="Z776" s="264">
        <v>99.885284423828125</v>
      </c>
      <c r="AA776" s="153">
        <v>32765</v>
      </c>
      <c r="AB776" s="264">
        <v>99.774147033691406</v>
      </c>
      <c r="AC776" s="153">
        <v>8198</v>
      </c>
      <c r="AD776" s="264">
        <v>0.15857526659965515</v>
      </c>
      <c r="AE776" s="153">
        <v>597</v>
      </c>
      <c r="AF776" s="264">
        <v>97.82244873046875</v>
      </c>
      <c r="AG776" s="153">
        <v>164106</v>
      </c>
      <c r="AH776" s="264">
        <v>0.30711856484413147</v>
      </c>
      <c r="AI776" s="153">
        <v>1399</v>
      </c>
      <c r="AJ776" s="264">
        <v>93.995712280273438</v>
      </c>
      <c r="AK776" s="264">
        <v>1.7106133699417114</v>
      </c>
      <c r="AL776" s="264">
        <v>7.4539542198181152E-2</v>
      </c>
      <c r="AM776" s="264">
        <v>0</v>
      </c>
      <c r="AN776" s="264">
        <v>0</v>
      </c>
      <c r="AO776" s="92">
        <v>0</v>
      </c>
      <c r="AP776" s="92">
        <v>0</v>
      </c>
      <c r="AQ776" s="92">
        <v>0</v>
      </c>
      <c r="AR776" s="92">
        <v>0</v>
      </c>
      <c r="AS776" s="92">
        <v>0</v>
      </c>
      <c r="AT776" s="92">
        <v>0</v>
      </c>
      <c r="AU776" s="92">
        <v>0</v>
      </c>
      <c r="AV776" s="92">
        <v>0</v>
      </c>
      <c r="AW776" s="93">
        <v>0</v>
      </c>
      <c r="AX776" s="93">
        <v>0</v>
      </c>
      <c r="AY776" s="93">
        <v>0</v>
      </c>
      <c r="AZ776" s="93">
        <v>0</v>
      </c>
      <c r="BA776" s="93">
        <v>0</v>
      </c>
      <c r="BB776" s="93">
        <v>0</v>
      </c>
      <c r="BC776" s="153">
        <v>32</v>
      </c>
      <c r="BD776" s="153">
        <v>213</v>
      </c>
    </row>
    <row r="777" spans="1:56" x14ac:dyDescent="0.25">
      <c r="A777" s="9">
        <v>41867</v>
      </c>
      <c r="B777" s="149" t="s">
        <v>124</v>
      </c>
      <c r="C777" s="149" t="s">
        <v>86</v>
      </c>
      <c r="D777" s="150" t="s">
        <v>118</v>
      </c>
      <c r="E777" s="153">
        <v>42</v>
      </c>
      <c r="F777" s="153">
        <v>136</v>
      </c>
      <c r="G777" s="264">
        <v>34.424602508544922</v>
      </c>
      <c r="H777" s="264">
        <v>0.10419999808073044</v>
      </c>
      <c r="I777" s="264">
        <v>54776.25390625</v>
      </c>
      <c r="J777" s="92">
        <v>0</v>
      </c>
      <c r="K777" s="153">
        <v>125397</v>
      </c>
      <c r="L777" s="264">
        <v>96.902633666992188</v>
      </c>
      <c r="M777" s="153">
        <v>72116</v>
      </c>
      <c r="N777" s="264">
        <v>0</v>
      </c>
      <c r="O777" s="153">
        <v>3361</v>
      </c>
      <c r="P777" s="264">
        <v>0</v>
      </c>
      <c r="Q777" s="153">
        <v>21285</v>
      </c>
      <c r="R777" s="264">
        <v>99.953018188476562</v>
      </c>
      <c r="S777" s="153">
        <v>64803</v>
      </c>
      <c r="T777" s="264">
        <v>99.935188293457031</v>
      </c>
      <c r="U777" s="264">
        <v>99.821479797363281</v>
      </c>
      <c r="V777" s="264">
        <v>99.836372375488281</v>
      </c>
      <c r="W777" s="264">
        <v>99.774581909179688</v>
      </c>
      <c r="X777" s="264">
        <v>99.77166748046875</v>
      </c>
      <c r="Y777" s="153">
        <v>87603</v>
      </c>
      <c r="Z777" s="264">
        <v>99.888130187988281</v>
      </c>
      <c r="AA777" s="153">
        <v>14560</v>
      </c>
      <c r="AB777" s="264">
        <v>99.862640380859375</v>
      </c>
      <c r="AC777" s="153">
        <v>3358</v>
      </c>
      <c r="AD777" s="264">
        <v>0.20845741033554077</v>
      </c>
      <c r="AE777" s="153">
        <v>210</v>
      </c>
      <c r="AF777" s="264">
        <v>96.190475463867188</v>
      </c>
      <c r="AG777" s="153">
        <v>72142</v>
      </c>
      <c r="AH777" s="264">
        <v>0.34099414944648743</v>
      </c>
      <c r="AI777" s="153">
        <v>1037</v>
      </c>
      <c r="AJ777" s="264">
        <v>92.285438537597656</v>
      </c>
      <c r="AK777" s="264">
        <v>1.719252347946167</v>
      </c>
      <c r="AL777" s="264">
        <v>6.177130714058876E-2</v>
      </c>
      <c r="AM777" s="264">
        <v>0</v>
      </c>
      <c r="AN777" s="264">
        <v>0</v>
      </c>
      <c r="AO777" s="92">
        <v>0</v>
      </c>
      <c r="AP777" s="92">
        <v>0</v>
      </c>
      <c r="AQ777" s="92">
        <v>0</v>
      </c>
      <c r="AR777" s="92">
        <v>0</v>
      </c>
      <c r="AS777" s="92">
        <v>0</v>
      </c>
      <c r="AT777" s="92">
        <v>0</v>
      </c>
      <c r="AU777" s="92">
        <v>0</v>
      </c>
      <c r="AV777" s="92">
        <v>0</v>
      </c>
      <c r="AW777" s="93">
        <v>0</v>
      </c>
      <c r="AX777" s="93">
        <v>0</v>
      </c>
      <c r="AY777" s="93">
        <v>0</v>
      </c>
      <c r="AZ777" s="93">
        <v>0</v>
      </c>
      <c r="BA777" s="93">
        <v>0</v>
      </c>
      <c r="BB777" s="93">
        <v>0</v>
      </c>
      <c r="BC777" s="153">
        <v>23</v>
      </c>
      <c r="BD777" s="153">
        <v>134</v>
      </c>
    </row>
    <row r="778" spans="1:56" x14ac:dyDescent="0.25">
      <c r="A778" s="9">
        <v>41867</v>
      </c>
      <c r="B778" s="149" t="s">
        <v>78</v>
      </c>
      <c r="C778" s="149" t="s">
        <v>86</v>
      </c>
      <c r="D778" s="150" t="s">
        <v>118</v>
      </c>
      <c r="E778" s="153">
        <v>33</v>
      </c>
      <c r="F778" s="153">
        <v>104</v>
      </c>
      <c r="G778" s="264">
        <v>66.53729248046875</v>
      </c>
      <c r="H778" s="264">
        <v>0.27500003576278687</v>
      </c>
      <c r="I778" s="264">
        <v>53095.484375</v>
      </c>
      <c r="J778" s="92">
        <v>0</v>
      </c>
      <c r="K778" s="153">
        <v>76399</v>
      </c>
      <c r="L778" s="264">
        <v>101.10996246337891</v>
      </c>
      <c r="M778" s="153">
        <v>75095</v>
      </c>
      <c r="N778" s="264">
        <v>0</v>
      </c>
      <c r="O778" s="153">
        <v>6642</v>
      </c>
      <c r="P778" s="264">
        <v>0</v>
      </c>
      <c r="Q778" s="153">
        <v>35732</v>
      </c>
      <c r="R778" s="264">
        <v>99.960823059082031</v>
      </c>
      <c r="S778" s="153">
        <v>67635</v>
      </c>
      <c r="T778" s="264">
        <v>99.915725708007812</v>
      </c>
      <c r="U778" s="264">
        <v>97.079193115234375</v>
      </c>
      <c r="V778" s="264">
        <v>99.300888061523438</v>
      </c>
      <c r="W778" s="264">
        <v>97.041160583496094</v>
      </c>
      <c r="X778" s="264">
        <v>99.217201232910156</v>
      </c>
      <c r="Y778" s="153">
        <v>77316</v>
      </c>
      <c r="Z778" s="264">
        <v>99.922393798828125</v>
      </c>
      <c r="AA778" s="153">
        <v>12763</v>
      </c>
      <c r="AB778" s="264">
        <v>99.796287536621094</v>
      </c>
      <c r="AC778" s="153">
        <v>6507</v>
      </c>
      <c r="AD778" s="264">
        <v>0.47641003131866455</v>
      </c>
      <c r="AE778" s="153">
        <v>479</v>
      </c>
      <c r="AF778" s="264">
        <v>93.110649108886719</v>
      </c>
      <c r="AG778" s="153">
        <v>74910</v>
      </c>
      <c r="AH778" s="264">
        <v>0.28434121608734131</v>
      </c>
      <c r="AI778" s="153">
        <v>632</v>
      </c>
      <c r="AJ778" s="264">
        <v>93.670883178710938</v>
      </c>
      <c r="AK778" s="264">
        <v>1.8016737699508667</v>
      </c>
      <c r="AL778" s="264">
        <v>7.6582677662372589E-2</v>
      </c>
      <c r="AM778" s="264">
        <v>0</v>
      </c>
      <c r="AN778" s="264">
        <v>0</v>
      </c>
      <c r="AO778" s="92">
        <v>0</v>
      </c>
      <c r="AP778" s="92">
        <v>0</v>
      </c>
      <c r="AQ778" s="92">
        <v>0</v>
      </c>
      <c r="AR778" s="92">
        <v>0</v>
      </c>
      <c r="AS778" s="92">
        <v>0</v>
      </c>
      <c r="AT778" s="92">
        <v>0</v>
      </c>
      <c r="AU778" s="92">
        <v>0</v>
      </c>
      <c r="AV778" s="92">
        <v>0</v>
      </c>
      <c r="AW778" s="93">
        <v>0</v>
      </c>
      <c r="AX778" s="93">
        <v>0</v>
      </c>
      <c r="AY778" s="93">
        <v>0</v>
      </c>
      <c r="AZ778" s="93">
        <v>0</v>
      </c>
      <c r="BA778" s="93">
        <v>0</v>
      </c>
      <c r="BB778" s="93">
        <v>0</v>
      </c>
      <c r="BC778" s="153">
        <v>8</v>
      </c>
      <c r="BD778" s="153">
        <v>99</v>
      </c>
    </row>
    <row r="779" spans="1:56" x14ac:dyDescent="0.25">
      <c r="A779" s="9">
        <v>41867</v>
      </c>
      <c r="B779" s="149" t="s">
        <v>79</v>
      </c>
      <c r="C779" s="149" t="s">
        <v>86</v>
      </c>
      <c r="D779" s="150" t="s">
        <v>119</v>
      </c>
      <c r="E779" s="153">
        <v>78</v>
      </c>
      <c r="F779" s="153">
        <v>264</v>
      </c>
      <c r="G779" s="264">
        <v>66.042388916015625</v>
      </c>
      <c r="H779" s="264">
        <v>7.0900000631809235E-2</v>
      </c>
      <c r="I779" s="264">
        <v>152393.59375</v>
      </c>
      <c r="J779" s="92">
        <v>0</v>
      </c>
      <c r="K779" s="153">
        <v>71446</v>
      </c>
      <c r="L779" s="264">
        <v>91.66363525390625</v>
      </c>
      <c r="M779" s="153">
        <v>162238</v>
      </c>
      <c r="N779" s="264">
        <v>0</v>
      </c>
      <c r="O779" s="153">
        <v>5190</v>
      </c>
      <c r="P779" s="264">
        <v>0</v>
      </c>
      <c r="Q779" s="153">
        <v>45040</v>
      </c>
      <c r="R779" s="264">
        <v>99.953376770019531</v>
      </c>
      <c r="S779" s="153">
        <v>151987</v>
      </c>
      <c r="T779" s="264">
        <v>99.91644287109375</v>
      </c>
      <c r="U779" s="264">
        <v>99.788055419921875</v>
      </c>
      <c r="V779" s="264">
        <v>99.74420166015625</v>
      </c>
      <c r="W779" s="264">
        <v>99.741531372070313</v>
      </c>
      <c r="X779" s="264">
        <v>99.660858154296875</v>
      </c>
      <c r="Y779" s="153">
        <v>207242</v>
      </c>
      <c r="Z779" s="264">
        <v>99.863929748535156</v>
      </c>
      <c r="AA779" s="153">
        <v>43819</v>
      </c>
      <c r="AB779" s="264">
        <v>99.837966918945313</v>
      </c>
      <c r="AC779" s="153">
        <v>5239</v>
      </c>
      <c r="AD779" s="264">
        <v>0.17178851366043091</v>
      </c>
      <c r="AE779" s="153">
        <v>310</v>
      </c>
      <c r="AF779" s="264">
        <v>95.806449890136719</v>
      </c>
      <c r="AG779" s="153">
        <v>161979</v>
      </c>
      <c r="AH779" s="264">
        <v>0.32967236638069153</v>
      </c>
      <c r="AI779" s="153">
        <v>1513</v>
      </c>
      <c r="AJ779" s="264">
        <v>95.571708679199219</v>
      </c>
      <c r="AK779" s="264">
        <v>1.4603689908981323</v>
      </c>
      <c r="AL779" s="264">
        <v>6.6787146031856537E-2</v>
      </c>
      <c r="AM779" s="264">
        <v>0</v>
      </c>
      <c r="AN779" s="264">
        <v>0</v>
      </c>
      <c r="AO779" s="92">
        <v>0</v>
      </c>
      <c r="AP779" s="92">
        <v>0</v>
      </c>
      <c r="AQ779" s="92">
        <v>0</v>
      </c>
      <c r="AR779" s="92">
        <v>0</v>
      </c>
      <c r="AS779" s="92">
        <v>0</v>
      </c>
      <c r="AT779" s="92">
        <v>0</v>
      </c>
      <c r="AU779" s="92">
        <v>0</v>
      </c>
      <c r="AV779" s="92">
        <v>0</v>
      </c>
      <c r="AW779" s="93">
        <v>0</v>
      </c>
      <c r="AX779" s="93">
        <v>0</v>
      </c>
      <c r="AY779" s="93">
        <v>0</v>
      </c>
      <c r="AZ779" s="93">
        <v>0</v>
      </c>
      <c r="BA779" s="93">
        <v>0</v>
      </c>
      <c r="BB779" s="93">
        <v>0</v>
      </c>
      <c r="BC779" s="153">
        <v>46</v>
      </c>
      <c r="BD779" s="153">
        <v>258</v>
      </c>
    </row>
    <row r="780" spans="1:56" x14ac:dyDescent="0.25">
      <c r="A780" s="9">
        <v>41867</v>
      </c>
      <c r="B780" s="149" t="s">
        <v>80</v>
      </c>
      <c r="C780" s="149" t="s">
        <v>86</v>
      </c>
      <c r="D780" s="150" t="s">
        <v>119</v>
      </c>
      <c r="E780" s="153">
        <v>57</v>
      </c>
      <c r="F780" s="153">
        <v>177</v>
      </c>
      <c r="G780" s="264">
        <v>44.36688232421875</v>
      </c>
      <c r="H780" s="264">
        <v>0.24179999530315399</v>
      </c>
      <c r="I780" s="264">
        <v>100449.5546875</v>
      </c>
      <c r="J780" s="92">
        <v>0</v>
      </c>
      <c r="K780" s="153">
        <v>46275</v>
      </c>
      <c r="L780" s="264">
        <v>88.875205993652344</v>
      </c>
      <c r="M780" s="153">
        <v>93755</v>
      </c>
      <c r="N780" s="264">
        <v>0</v>
      </c>
      <c r="O780" s="153">
        <v>3399</v>
      </c>
      <c r="P780" s="264">
        <v>0</v>
      </c>
      <c r="Q780" s="153">
        <v>26780</v>
      </c>
      <c r="R780" s="264">
        <v>99.9178466796875</v>
      </c>
      <c r="S780" s="153">
        <v>79810</v>
      </c>
      <c r="T780" s="264">
        <v>99.944869995117188</v>
      </c>
      <c r="U780" s="264">
        <v>99.705795288085937</v>
      </c>
      <c r="V780" s="264">
        <v>99.89227294921875</v>
      </c>
      <c r="W780" s="264">
        <v>99.623886108398438</v>
      </c>
      <c r="X780" s="264">
        <v>99.837203979492188</v>
      </c>
      <c r="Y780" s="153">
        <v>109309</v>
      </c>
      <c r="Z780" s="264">
        <v>99.879241943359375</v>
      </c>
      <c r="AA780" s="153">
        <v>22381</v>
      </c>
      <c r="AB780" s="264">
        <v>99.87042236328125</v>
      </c>
      <c r="AC780" s="153">
        <v>3430</v>
      </c>
      <c r="AD780" s="264">
        <v>0.20408163964748383</v>
      </c>
      <c r="AE780" s="153">
        <v>197</v>
      </c>
      <c r="AF780" s="264">
        <v>98.984771728515625</v>
      </c>
      <c r="AG780" s="153">
        <v>93919</v>
      </c>
      <c r="AH780" s="264">
        <v>0.27576953172683716</v>
      </c>
      <c r="AI780" s="153">
        <v>963</v>
      </c>
      <c r="AJ780" s="264">
        <v>93.873313903808594</v>
      </c>
      <c r="AK780" s="264">
        <v>1.76755690574646</v>
      </c>
      <c r="AL780" s="264">
        <v>6.4624868333339691E-2</v>
      </c>
      <c r="AM780" s="264">
        <v>0</v>
      </c>
      <c r="AN780" s="264">
        <v>0</v>
      </c>
      <c r="AO780" s="92">
        <v>0</v>
      </c>
      <c r="AP780" s="92">
        <v>0</v>
      </c>
      <c r="AQ780" s="92">
        <v>0</v>
      </c>
      <c r="AR780" s="92">
        <v>0</v>
      </c>
      <c r="AS780" s="92">
        <v>0</v>
      </c>
      <c r="AT780" s="92">
        <v>0</v>
      </c>
      <c r="AU780" s="92">
        <v>0</v>
      </c>
      <c r="AV780" s="92">
        <v>0</v>
      </c>
      <c r="AW780" s="93">
        <v>0</v>
      </c>
      <c r="AX780" s="93">
        <v>0</v>
      </c>
      <c r="AY780" s="93">
        <v>0</v>
      </c>
      <c r="AZ780" s="93">
        <v>0</v>
      </c>
      <c r="BA780" s="93">
        <v>0</v>
      </c>
      <c r="BB780" s="93">
        <v>0</v>
      </c>
      <c r="BC780" s="153">
        <v>21</v>
      </c>
      <c r="BD780" s="153">
        <v>174</v>
      </c>
    </row>
    <row r="781" spans="1:56" x14ac:dyDescent="0.25">
      <c r="A781" s="9">
        <v>41867</v>
      </c>
      <c r="B781" s="149" t="s">
        <v>81</v>
      </c>
      <c r="C781" s="149" t="s">
        <v>86</v>
      </c>
      <c r="D781" s="150" t="s">
        <v>119</v>
      </c>
      <c r="E781" s="153">
        <v>40</v>
      </c>
      <c r="F781" s="153">
        <v>134</v>
      </c>
      <c r="G781" s="264">
        <v>38.921695709228516</v>
      </c>
      <c r="H781" s="264">
        <v>9.1600000858306885E-2</v>
      </c>
      <c r="I781" s="264">
        <v>86790.53125</v>
      </c>
      <c r="J781" s="92">
        <v>0</v>
      </c>
      <c r="K781" s="153">
        <v>98669</v>
      </c>
      <c r="L781" s="264">
        <v>89.381668090820313</v>
      </c>
      <c r="M781" s="153">
        <v>73785</v>
      </c>
      <c r="N781" s="264">
        <v>0</v>
      </c>
      <c r="O781" s="153">
        <v>3471</v>
      </c>
      <c r="P781" s="264">
        <v>0</v>
      </c>
      <c r="Q781" s="153">
        <v>28406</v>
      </c>
      <c r="R781" s="264">
        <v>99.978874206542969</v>
      </c>
      <c r="S781" s="153">
        <v>65839</v>
      </c>
      <c r="T781" s="264">
        <v>99.892158508300781</v>
      </c>
      <c r="U781" s="264">
        <v>99.913566589355469</v>
      </c>
      <c r="V781" s="264">
        <v>99.856338500976563</v>
      </c>
      <c r="W781" s="264">
        <v>99.8924560546875</v>
      </c>
      <c r="X781" s="264">
        <v>99.748649597167969</v>
      </c>
      <c r="Y781" s="153">
        <v>94946</v>
      </c>
      <c r="Z781" s="264">
        <v>99.877822875976563</v>
      </c>
      <c r="AA781" s="153">
        <v>21904</v>
      </c>
      <c r="AB781" s="264">
        <v>99.831077575683594</v>
      </c>
      <c r="AC781" s="153">
        <v>3474</v>
      </c>
      <c r="AD781" s="264">
        <v>0.11514104902744293</v>
      </c>
      <c r="AE781" s="153">
        <v>218</v>
      </c>
      <c r="AF781" s="264">
        <v>97.247703552246094</v>
      </c>
      <c r="AG781" s="153">
        <v>74128</v>
      </c>
      <c r="AH781" s="264">
        <v>0.30487805604934692</v>
      </c>
      <c r="AI781" s="153">
        <v>827</v>
      </c>
      <c r="AJ781" s="264">
        <v>96.372428894042969</v>
      </c>
      <c r="AK781" s="264">
        <v>1.4529210329055786</v>
      </c>
      <c r="AL781" s="264">
        <v>6.5813452005386353E-2</v>
      </c>
      <c r="AM781" s="264">
        <v>0</v>
      </c>
      <c r="AN781" s="264">
        <v>0</v>
      </c>
      <c r="AO781" s="92">
        <v>0</v>
      </c>
      <c r="AP781" s="92">
        <v>0</v>
      </c>
      <c r="AQ781" s="92">
        <v>0</v>
      </c>
      <c r="AR781" s="92">
        <v>0</v>
      </c>
      <c r="AS781" s="92">
        <v>0</v>
      </c>
      <c r="AT781" s="92">
        <v>0</v>
      </c>
      <c r="AU781" s="92">
        <v>0</v>
      </c>
      <c r="AV781" s="92">
        <v>0</v>
      </c>
      <c r="AW781" s="93">
        <v>0</v>
      </c>
      <c r="AX781" s="93">
        <v>0</v>
      </c>
      <c r="AY781" s="93">
        <v>1</v>
      </c>
      <c r="AZ781" s="93">
        <v>0</v>
      </c>
      <c r="BA781" s="93">
        <v>0</v>
      </c>
      <c r="BB781" s="93">
        <v>0</v>
      </c>
      <c r="BC781" s="153">
        <v>21</v>
      </c>
      <c r="BD781" s="153">
        <v>131</v>
      </c>
    </row>
    <row r="782" spans="1:56" x14ac:dyDescent="0.25">
      <c r="A782" s="9">
        <v>41867</v>
      </c>
      <c r="B782" s="149" t="s">
        <v>125</v>
      </c>
      <c r="C782" s="149" t="s">
        <v>86</v>
      </c>
      <c r="D782" s="150" t="s">
        <v>119</v>
      </c>
      <c r="E782" s="153">
        <v>16</v>
      </c>
      <c r="F782" s="153">
        <v>58</v>
      </c>
      <c r="G782" s="264">
        <v>34.325492858886719</v>
      </c>
      <c r="H782" s="264">
        <v>0.25839999318122864</v>
      </c>
      <c r="I782" s="264">
        <v>32292.103515625</v>
      </c>
      <c r="J782" s="92">
        <v>0</v>
      </c>
      <c r="K782" s="153">
        <v>98669</v>
      </c>
      <c r="L782" s="264">
        <v>89.381668090820313</v>
      </c>
      <c r="M782" s="153">
        <v>47579</v>
      </c>
      <c r="N782" s="264">
        <v>0</v>
      </c>
      <c r="O782" s="153">
        <v>3645</v>
      </c>
      <c r="P782" s="264">
        <v>0</v>
      </c>
      <c r="Q782" s="153">
        <v>18158</v>
      </c>
      <c r="R782" s="264">
        <v>99.906379699707031</v>
      </c>
      <c r="S782" s="153">
        <v>44790</v>
      </c>
      <c r="T782" s="264">
        <v>99.955345153808594</v>
      </c>
      <c r="U782" s="264">
        <v>99.917694091796875</v>
      </c>
      <c r="V782" s="264">
        <v>99.747787475585938</v>
      </c>
      <c r="W782" s="264">
        <v>99.824150085449219</v>
      </c>
      <c r="X782" s="264">
        <v>99.7032470703125</v>
      </c>
      <c r="Y782" s="153">
        <v>47373</v>
      </c>
      <c r="Z782" s="264">
        <v>99.93878173828125</v>
      </c>
      <c r="AA782" s="153">
        <v>9365</v>
      </c>
      <c r="AB782" s="264">
        <v>99.818473815917969</v>
      </c>
      <c r="AC782" s="153">
        <v>3634</v>
      </c>
      <c r="AD782" s="264">
        <v>0.22014309465885162</v>
      </c>
      <c r="AE782" s="153">
        <v>261</v>
      </c>
      <c r="AF782" s="264">
        <v>99.616859436035156</v>
      </c>
      <c r="AG782" s="153">
        <v>46958</v>
      </c>
      <c r="AH782" s="264">
        <v>0.28749096393585205</v>
      </c>
      <c r="AI782" s="153">
        <v>482</v>
      </c>
      <c r="AJ782" s="264">
        <v>94.813278198242188</v>
      </c>
      <c r="AK782" s="264">
        <v>1.4486052989959717</v>
      </c>
      <c r="AL782" s="264">
        <v>4.9581035971641541E-2</v>
      </c>
      <c r="AM782" s="264">
        <v>0</v>
      </c>
      <c r="AN782" s="264">
        <v>0</v>
      </c>
      <c r="AO782" s="92">
        <v>0</v>
      </c>
      <c r="AP782" s="92">
        <v>0</v>
      </c>
      <c r="AQ782" s="92">
        <v>0</v>
      </c>
      <c r="AR782" s="92">
        <v>0</v>
      </c>
      <c r="AS782" s="92">
        <v>0</v>
      </c>
      <c r="AT782" s="92">
        <v>0</v>
      </c>
      <c r="AU782" s="92">
        <v>0</v>
      </c>
      <c r="AV782" s="92">
        <v>0</v>
      </c>
      <c r="AW782" s="93">
        <v>0</v>
      </c>
      <c r="AX782" s="93">
        <v>0</v>
      </c>
      <c r="AY782" s="93">
        <v>0</v>
      </c>
      <c r="AZ782" s="93">
        <v>0</v>
      </c>
      <c r="BA782" s="93">
        <v>0</v>
      </c>
      <c r="BB782" s="93">
        <v>0</v>
      </c>
      <c r="BC782" s="153">
        <v>9</v>
      </c>
      <c r="BD782" s="153">
        <v>57</v>
      </c>
    </row>
    <row r="783" spans="1:56" x14ac:dyDescent="0.25">
      <c r="A783" s="9">
        <v>41867</v>
      </c>
      <c r="B783" s="151" t="s">
        <v>82</v>
      </c>
      <c r="C783" s="151" t="s">
        <v>86</v>
      </c>
      <c r="D783" s="152" t="s">
        <v>120</v>
      </c>
      <c r="E783" s="160">
        <v>51</v>
      </c>
      <c r="F783" s="160">
        <v>165</v>
      </c>
      <c r="G783" s="266">
        <v>44.432792663574219</v>
      </c>
      <c r="H783" s="266">
        <v>0.13750000298023224</v>
      </c>
      <c r="I783" s="266">
        <v>85176.140625</v>
      </c>
      <c r="J783" s="157">
        <v>0</v>
      </c>
      <c r="K783" s="160">
        <v>56480</v>
      </c>
      <c r="L783" s="266">
        <v>89.004959106445313</v>
      </c>
      <c r="M783" s="160">
        <v>64120</v>
      </c>
      <c r="N783" s="266">
        <v>0</v>
      </c>
      <c r="O783" s="160">
        <v>5143</v>
      </c>
      <c r="P783" s="266">
        <v>0</v>
      </c>
      <c r="Q783" s="160">
        <v>26723</v>
      </c>
      <c r="R783" s="266">
        <v>99.943870544433594</v>
      </c>
      <c r="S783" s="160">
        <v>51034</v>
      </c>
      <c r="T783" s="266">
        <v>99.894187927246094</v>
      </c>
      <c r="U783" s="266">
        <v>99.825004577636719</v>
      </c>
      <c r="V783" s="266">
        <v>99.865875244140625</v>
      </c>
      <c r="W783" s="266">
        <v>99.768974304199219</v>
      </c>
      <c r="X783" s="266">
        <v>99.760208129882813</v>
      </c>
      <c r="Y783" s="160">
        <v>65811</v>
      </c>
      <c r="Z783" s="266">
        <v>99.902748107910156</v>
      </c>
      <c r="AA783" s="160">
        <v>12088</v>
      </c>
      <c r="AB783" s="266">
        <v>99.859367370605469</v>
      </c>
      <c r="AC783" s="160">
        <v>5215</v>
      </c>
      <c r="AD783" s="266">
        <v>0.40268456935882568</v>
      </c>
      <c r="AE783" s="160">
        <v>437</v>
      </c>
      <c r="AF783" s="266">
        <v>98.398170471191406</v>
      </c>
      <c r="AG783" s="160">
        <v>64313</v>
      </c>
      <c r="AH783" s="266">
        <v>0.42137670516967773</v>
      </c>
      <c r="AI783" s="160">
        <v>562</v>
      </c>
      <c r="AJ783" s="266">
        <v>88.2562255859375</v>
      </c>
      <c r="AK783" s="266">
        <v>1.7975850105285645</v>
      </c>
      <c r="AL783" s="266">
        <v>7.3846057057380676E-2</v>
      </c>
      <c r="AM783" s="266">
        <v>0</v>
      </c>
      <c r="AN783" s="266">
        <v>0</v>
      </c>
      <c r="AO783" s="157">
        <v>0</v>
      </c>
      <c r="AP783" s="157">
        <v>0</v>
      </c>
      <c r="AQ783" s="157">
        <v>0</v>
      </c>
      <c r="AR783" s="157">
        <v>0</v>
      </c>
      <c r="AS783" s="157">
        <v>0</v>
      </c>
      <c r="AT783" s="157">
        <v>0</v>
      </c>
      <c r="AU783" s="157">
        <v>0</v>
      </c>
      <c r="AV783" s="157">
        <v>0</v>
      </c>
      <c r="AW783" s="159">
        <v>0</v>
      </c>
      <c r="AX783" s="159">
        <v>0</v>
      </c>
      <c r="AY783" s="159">
        <v>1</v>
      </c>
      <c r="AZ783" s="159">
        <v>1</v>
      </c>
      <c r="BA783" s="159">
        <v>0</v>
      </c>
      <c r="BB783" s="159">
        <v>0</v>
      </c>
      <c r="BC783" s="160">
        <v>27</v>
      </c>
      <c r="BD783" s="160">
        <v>159</v>
      </c>
    </row>
    <row r="784" spans="1:56" x14ac:dyDescent="0.25">
      <c r="A784" s="9">
        <v>41867</v>
      </c>
      <c r="B784" s="151" t="s">
        <v>83</v>
      </c>
      <c r="C784" s="151" t="s">
        <v>86</v>
      </c>
      <c r="D784" s="152" t="s">
        <v>120</v>
      </c>
      <c r="E784" s="160">
        <v>46</v>
      </c>
      <c r="F784" s="160">
        <v>140</v>
      </c>
      <c r="G784" s="266">
        <v>22.478797912597656</v>
      </c>
      <c r="H784" s="266">
        <v>0.42080000042915344</v>
      </c>
      <c r="I784" s="266">
        <v>87164.8828125</v>
      </c>
      <c r="J784" s="157">
        <v>0</v>
      </c>
      <c r="K784" s="160">
        <v>28412</v>
      </c>
      <c r="L784" s="266">
        <v>80.480079650878906</v>
      </c>
      <c r="M784" s="160">
        <v>153570</v>
      </c>
      <c r="N784" s="266">
        <v>0</v>
      </c>
      <c r="O784" s="160">
        <v>3938</v>
      </c>
      <c r="P784" s="266">
        <v>0</v>
      </c>
      <c r="Q784" s="160">
        <v>20970</v>
      </c>
      <c r="R784" s="266">
        <v>99.952316284179688</v>
      </c>
      <c r="S784" s="160">
        <v>37558</v>
      </c>
      <c r="T784" s="266">
        <v>99.922782897949219</v>
      </c>
      <c r="U784" s="266">
        <v>99.887199401855469</v>
      </c>
      <c r="V784" s="266">
        <v>99.84136962890625</v>
      </c>
      <c r="W784" s="266">
        <v>99.839569091796875</v>
      </c>
      <c r="X784" s="266">
        <v>99.764274597167969</v>
      </c>
      <c r="Y784" s="160">
        <v>53343</v>
      </c>
      <c r="Z784" s="266">
        <v>99.938133239746094</v>
      </c>
      <c r="AA784" s="160">
        <v>14399</v>
      </c>
      <c r="AB784" s="266">
        <v>99.868049621582031</v>
      </c>
      <c r="AC784" s="160">
        <v>1763</v>
      </c>
      <c r="AD784" s="266">
        <v>0.22688598930835724</v>
      </c>
      <c r="AE784" s="160">
        <v>165</v>
      </c>
      <c r="AF784" s="266">
        <v>98.787879943847656</v>
      </c>
      <c r="AG784" s="160">
        <v>49212</v>
      </c>
      <c r="AH784" s="266">
        <v>0.56490284204483032</v>
      </c>
      <c r="AI784" s="160">
        <v>282</v>
      </c>
      <c r="AJ784" s="266">
        <v>93.262413024902344</v>
      </c>
      <c r="AK784" s="266">
        <v>1.8030157089233398</v>
      </c>
      <c r="AL784" s="266">
        <v>7.9569272696971893E-2</v>
      </c>
      <c r="AM784" s="266">
        <v>0</v>
      </c>
      <c r="AN784" s="266">
        <v>0</v>
      </c>
      <c r="AO784" s="157">
        <v>0</v>
      </c>
      <c r="AP784" s="157">
        <v>0</v>
      </c>
      <c r="AQ784" s="157">
        <v>0</v>
      </c>
      <c r="AR784" s="157">
        <v>0</v>
      </c>
      <c r="AS784" s="157">
        <v>0</v>
      </c>
      <c r="AT784" s="157">
        <v>0</v>
      </c>
      <c r="AU784" s="157">
        <v>0</v>
      </c>
      <c r="AV784" s="157">
        <v>0</v>
      </c>
      <c r="AW784" s="159">
        <v>0</v>
      </c>
      <c r="AX784" s="159">
        <v>0</v>
      </c>
      <c r="AY784" s="159">
        <v>0</v>
      </c>
      <c r="AZ784" s="159">
        <v>0</v>
      </c>
      <c r="BA784" s="159">
        <v>0</v>
      </c>
      <c r="BB784" s="159">
        <v>0</v>
      </c>
      <c r="BC784" s="160">
        <v>18</v>
      </c>
      <c r="BD784" s="160">
        <v>132</v>
      </c>
    </row>
    <row r="785" spans="1:56" x14ac:dyDescent="0.25">
      <c r="A785" s="9">
        <v>41867</v>
      </c>
      <c r="B785" s="117" t="s">
        <v>85</v>
      </c>
      <c r="C785" s="117" t="s">
        <v>86</v>
      </c>
      <c r="D785" s="121">
        <v>3</v>
      </c>
      <c r="E785" s="89">
        <v>134</v>
      </c>
      <c r="F785" s="89">
        <v>435</v>
      </c>
      <c r="G785" s="263">
        <v>46.06640625</v>
      </c>
      <c r="H785" s="263">
        <v>3.3299997448921204E-2</v>
      </c>
      <c r="I785" s="263">
        <v>283594.8125</v>
      </c>
      <c r="J785" s="88">
        <v>0</v>
      </c>
      <c r="K785" s="89">
        <v>44430</v>
      </c>
      <c r="L785" s="263">
        <v>112.15845489501953</v>
      </c>
      <c r="M785" s="124">
        <v>190901</v>
      </c>
      <c r="N785" s="248">
        <v>0</v>
      </c>
      <c r="O785" s="124">
        <v>3439</v>
      </c>
      <c r="P785" s="248">
        <v>0</v>
      </c>
      <c r="Q785" s="124">
        <v>64734</v>
      </c>
      <c r="R785" s="248">
        <v>99.918128967285156</v>
      </c>
      <c r="S785" s="124">
        <v>143154</v>
      </c>
      <c r="T785" s="248">
        <v>99.889625549316406</v>
      </c>
      <c r="U785" s="248">
        <v>99.854606628417969</v>
      </c>
      <c r="V785" s="248">
        <v>99.930854797363281</v>
      </c>
      <c r="W785" s="248">
        <v>99.772857666015625</v>
      </c>
      <c r="X785" s="248">
        <v>99.820556640625</v>
      </c>
      <c r="Y785" s="124">
        <v>283158</v>
      </c>
      <c r="Z785" s="248">
        <v>99.880630493164062</v>
      </c>
      <c r="AA785" s="124">
        <v>54115</v>
      </c>
      <c r="AB785" s="248">
        <v>99.78564453125</v>
      </c>
      <c r="AC785" s="124">
        <v>3434</v>
      </c>
      <c r="AD785" s="248">
        <v>0.32032614946365356</v>
      </c>
      <c r="AE785" s="124">
        <v>227</v>
      </c>
      <c r="AF785" s="248">
        <v>92.511016845703125</v>
      </c>
      <c r="AG785" s="124">
        <v>191690</v>
      </c>
      <c r="AH785" s="248">
        <v>0.47002974152565002</v>
      </c>
      <c r="AI785" s="124">
        <v>1107</v>
      </c>
      <c r="AJ785" s="248">
        <v>90.514907836914063</v>
      </c>
      <c r="AK785" s="248">
        <v>1.4388623237609863</v>
      </c>
      <c r="AL785" s="248">
        <v>6.9690525531768799E-2</v>
      </c>
      <c r="AM785" s="269">
        <v>0</v>
      </c>
      <c r="AN785" s="269">
        <v>0</v>
      </c>
      <c r="AO785" s="119">
        <v>0</v>
      </c>
      <c r="AP785" s="119">
        <v>0</v>
      </c>
      <c r="AQ785" s="119">
        <v>0</v>
      </c>
      <c r="AR785" s="119">
        <v>0</v>
      </c>
      <c r="AS785" s="119">
        <v>0</v>
      </c>
      <c r="AT785" s="119">
        <v>0</v>
      </c>
      <c r="AU785" s="119">
        <v>0</v>
      </c>
      <c r="AV785" s="119">
        <v>0</v>
      </c>
      <c r="AW785" s="124">
        <v>0</v>
      </c>
      <c r="AX785" s="124">
        <v>0</v>
      </c>
      <c r="AY785" s="124">
        <v>0</v>
      </c>
      <c r="AZ785" s="124">
        <v>0</v>
      </c>
      <c r="BA785" s="124">
        <v>0</v>
      </c>
      <c r="BB785" s="124">
        <v>0</v>
      </c>
      <c r="BC785" s="124">
        <v>60</v>
      </c>
      <c r="BD785" s="124">
        <v>423</v>
      </c>
    </row>
    <row r="786" spans="1:56" x14ac:dyDescent="0.25">
      <c r="A786" s="9">
        <v>41867</v>
      </c>
      <c r="B786" s="118" t="s">
        <v>84</v>
      </c>
      <c r="C786" s="118" t="s">
        <v>87</v>
      </c>
      <c r="D786" s="122">
        <v>2</v>
      </c>
      <c r="E786" s="153">
        <v>194</v>
      </c>
      <c r="F786" s="153">
        <v>581</v>
      </c>
      <c r="G786" s="264">
        <v>71.587318167100079</v>
      </c>
      <c r="H786" s="264">
        <v>9.8194448000000004E-3</v>
      </c>
      <c r="I786" s="264">
        <v>544667.14366199984</v>
      </c>
      <c r="J786" s="91">
        <v>65535</v>
      </c>
      <c r="K786" s="153">
        <v>111615</v>
      </c>
      <c r="L786" s="264">
        <v>88.08941650390625</v>
      </c>
      <c r="M786" s="133">
        <v>375039</v>
      </c>
      <c r="N786" s="267">
        <v>0</v>
      </c>
      <c r="O786" s="133">
        <v>4586</v>
      </c>
      <c r="P786" s="267">
        <v>0</v>
      </c>
      <c r="Q786" s="133">
        <v>3804</v>
      </c>
      <c r="R786" s="267">
        <v>99.894847528916927</v>
      </c>
      <c r="S786" s="133">
        <v>331803</v>
      </c>
      <c r="T786" s="267">
        <v>99.968053332851113</v>
      </c>
      <c r="U786" s="267">
        <v>99.847361535106842</v>
      </c>
      <c r="V786" s="267">
        <v>99.848015806356145</v>
      </c>
      <c r="W786" s="267">
        <v>99.742369567141438</v>
      </c>
      <c r="X786" s="267">
        <v>99.816117693091726</v>
      </c>
      <c r="Y786" s="133">
        <v>1385873</v>
      </c>
      <c r="Z786" s="267">
        <v>99.903093573509267</v>
      </c>
      <c r="AA786" s="133">
        <v>436</v>
      </c>
      <c r="AB786" s="267">
        <v>95.412844036697251</v>
      </c>
      <c r="AC786" s="133">
        <v>3969</v>
      </c>
      <c r="AD786" s="267">
        <v>0.78105316200554298</v>
      </c>
      <c r="AE786" s="133">
        <v>654</v>
      </c>
      <c r="AF786" s="267">
        <v>98.929663608562691</v>
      </c>
      <c r="AG786" s="133">
        <v>372668</v>
      </c>
      <c r="AH786" s="267">
        <v>0.19883649790161753</v>
      </c>
      <c r="AI786" s="133">
        <v>1122</v>
      </c>
      <c r="AJ786" s="267">
        <v>95.632798573975037</v>
      </c>
      <c r="AK786" s="267">
        <v>3.4033941557522112</v>
      </c>
      <c r="AL786" s="267">
        <v>0.32868421052631575</v>
      </c>
      <c r="AM786" s="270">
        <v>0</v>
      </c>
      <c r="AN786" s="270">
        <v>0</v>
      </c>
      <c r="AO786" s="120">
        <v>0</v>
      </c>
      <c r="AP786" s="120">
        <v>0</v>
      </c>
      <c r="AQ786" s="120">
        <v>0</v>
      </c>
      <c r="AR786" s="120">
        <v>0</v>
      </c>
      <c r="AS786" s="120">
        <v>0</v>
      </c>
      <c r="AT786" s="120">
        <v>0</v>
      </c>
      <c r="AU786" s="120">
        <v>0</v>
      </c>
      <c r="AV786" s="120">
        <v>0</v>
      </c>
      <c r="AW786" s="133">
        <v>0</v>
      </c>
      <c r="AX786" s="133">
        <v>0</v>
      </c>
      <c r="AY786" s="133">
        <v>0</v>
      </c>
      <c r="AZ786" s="133">
        <v>0</v>
      </c>
      <c r="BA786" s="133">
        <v>0</v>
      </c>
      <c r="BB786" s="133">
        <v>0</v>
      </c>
      <c r="BC786" s="133">
        <v>1119</v>
      </c>
      <c r="BD786" s="133">
        <v>1668</v>
      </c>
    </row>
    <row r="787" spans="1:56" x14ac:dyDescent="0.25">
      <c r="A787" s="9">
        <v>41866</v>
      </c>
      <c r="B787" s="117" t="s">
        <v>17</v>
      </c>
      <c r="C787" s="117"/>
      <c r="D787" s="121">
        <v>4</v>
      </c>
      <c r="E787" s="89">
        <v>847</v>
      </c>
      <c r="F787" s="89">
        <v>2763</v>
      </c>
      <c r="G787" s="263">
        <v>817.86409210684303</v>
      </c>
      <c r="H787" s="263">
        <v>1.1927194553438507</v>
      </c>
      <c r="I787" s="263">
        <v>1783689.0370015004</v>
      </c>
      <c r="J787" s="88"/>
      <c r="K787" s="89">
        <v>1398721</v>
      </c>
      <c r="L787" s="263">
        <v>94.190835266542223</v>
      </c>
      <c r="M787" s="124">
        <v>1609142</v>
      </c>
      <c r="N787" s="248">
        <v>1.5287650134903911E-2</v>
      </c>
      <c r="O787" s="124">
        <v>77169</v>
      </c>
      <c r="P787" s="248">
        <v>5.701771262310918E-2</v>
      </c>
      <c r="Q787" s="124">
        <v>144753</v>
      </c>
      <c r="R787" s="248">
        <v>98.841474903672207</v>
      </c>
      <c r="S787" s="124">
        <v>1058604</v>
      </c>
      <c r="T787" s="248">
        <v>99.487060516288352</v>
      </c>
      <c r="U787" s="248">
        <v>99.77451991670344</v>
      </c>
      <c r="V787" s="248">
        <v>99.796515812023472</v>
      </c>
      <c r="W787" s="248">
        <v>98.61860706372785</v>
      </c>
      <c r="X787" s="248">
        <v>99.28462007905506</v>
      </c>
      <c r="Y787" s="124">
        <v>2630949</v>
      </c>
      <c r="Z787" s="248">
        <v>99.895360828802623</v>
      </c>
      <c r="AA787" s="124">
        <v>262124</v>
      </c>
      <c r="AB787" s="248">
        <v>99.784834976942562</v>
      </c>
      <c r="AC787" s="124">
        <v>74947</v>
      </c>
      <c r="AD787" s="248">
        <v>0.40561996739985146</v>
      </c>
      <c r="AE787" s="124">
        <v>5790</v>
      </c>
      <c r="AF787" s="248">
        <v>98.462865843303462</v>
      </c>
      <c r="AG787" s="124">
        <v>1496241</v>
      </c>
      <c r="AH787" s="248">
        <v>0.22810496462829472</v>
      </c>
      <c r="AI787" s="124">
        <v>15259</v>
      </c>
      <c r="AJ787" s="248">
        <v>94.38364184253517</v>
      </c>
      <c r="AK787" s="248">
        <v>1.80943064801252</v>
      </c>
      <c r="AL787" s="248">
        <v>7.9222729220505675E-2</v>
      </c>
      <c r="AM787" s="269"/>
      <c r="AN787" s="269"/>
      <c r="AO787" s="119"/>
      <c r="AP787" s="119"/>
      <c r="AQ787" s="119"/>
      <c r="AR787" s="119"/>
      <c r="AS787" s="119"/>
      <c r="AT787" s="119"/>
      <c r="AU787" s="119"/>
      <c r="AV787" s="119"/>
      <c r="AW787" s="124">
        <v>0</v>
      </c>
      <c r="AX787" s="124">
        <v>0</v>
      </c>
      <c r="AY787" s="124">
        <v>3</v>
      </c>
      <c r="AZ787" s="124">
        <v>3</v>
      </c>
      <c r="BA787" s="124">
        <v>0</v>
      </c>
      <c r="BB787" s="124">
        <v>0</v>
      </c>
      <c r="BC787" s="124">
        <v>1401</v>
      </c>
      <c r="BD787" s="124">
        <v>3801</v>
      </c>
    </row>
    <row r="788" spans="1:56" x14ac:dyDescent="0.25">
      <c r="A788" s="9">
        <v>41866</v>
      </c>
      <c r="B788" s="118" t="s">
        <v>88</v>
      </c>
      <c r="C788" s="118"/>
      <c r="D788" s="122">
        <v>3</v>
      </c>
      <c r="E788" s="153">
        <v>653</v>
      </c>
      <c r="F788" s="153">
        <v>2182</v>
      </c>
      <c r="G788" s="264">
        <v>739.99805641174316</v>
      </c>
      <c r="H788" s="264">
        <v>1.1543000042438507</v>
      </c>
      <c r="I788" s="264">
        <v>1254966.0859375</v>
      </c>
      <c r="J788" s="91"/>
      <c r="K788" s="153">
        <v>1246093</v>
      </c>
      <c r="L788" s="264">
        <v>94.590691711245825</v>
      </c>
      <c r="M788" s="133">
        <v>1238061</v>
      </c>
      <c r="N788" s="267">
        <v>1.9869780175112171E-2</v>
      </c>
      <c r="O788" s="133">
        <v>72081</v>
      </c>
      <c r="P788" s="267">
        <v>6.1042436500779847E-2</v>
      </c>
      <c r="Q788" s="133">
        <v>140308</v>
      </c>
      <c r="R788" s="267">
        <v>98.807623348143096</v>
      </c>
      <c r="S788" s="133">
        <v>772847</v>
      </c>
      <c r="T788" s="267">
        <v>99.307237022056</v>
      </c>
      <c r="U788" s="267">
        <v>99.769702521497862</v>
      </c>
      <c r="V788" s="267">
        <v>99.771065437640857</v>
      </c>
      <c r="W788" s="267">
        <v>98.580071883004436</v>
      </c>
      <c r="X788" s="267">
        <v>99.079888433588607</v>
      </c>
      <c r="Y788" s="133">
        <v>1308292</v>
      </c>
      <c r="Z788" s="267">
        <v>99.892302083309715</v>
      </c>
      <c r="AA788" s="133">
        <v>261569</v>
      </c>
      <c r="AB788" s="267">
        <v>99.810375401886674</v>
      </c>
      <c r="AC788" s="133">
        <v>70539</v>
      </c>
      <c r="AD788" s="267">
        <v>0.41820836270313821</v>
      </c>
      <c r="AE788" s="133">
        <v>5099</v>
      </c>
      <c r="AF788" s="267">
        <v>98.391840210379883</v>
      </c>
      <c r="AG788" s="133">
        <v>1127894</v>
      </c>
      <c r="AH788" s="267">
        <v>0.2486049224310124</v>
      </c>
      <c r="AI788" s="133">
        <v>14166</v>
      </c>
      <c r="AJ788" s="267">
        <v>94.176195882764659</v>
      </c>
      <c r="AK788" s="267">
        <v>1.6733003656069438</v>
      </c>
      <c r="AL788" s="267">
        <v>6.5717096440494061E-2</v>
      </c>
      <c r="AM788" s="270"/>
      <c r="AN788" s="270"/>
      <c r="AO788" s="120"/>
      <c r="AP788" s="120"/>
      <c r="AQ788" s="120"/>
      <c r="AR788" s="120"/>
      <c r="AS788" s="120"/>
      <c r="AT788" s="120"/>
      <c r="AU788" s="120"/>
      <c r="AV788" s="120"/>
      <c r="AW788" s="133">
        <v>0</v>
      </c>
      <c r="AX788" s="133">
        <v>0</v>
      </c>
      <c r="AY788" s="133">
        <v>3</v>
      </c>
      <c r="AZ788" s="133">
        <v>3</v>
      </c>
      <c r="BA788" s="133">
        <v>0</v>
      </c>
      <c r="BB788" s="133">
        <v>0</v>
      </c>
      <c r="BC788" s="133">
        <v>282</v>
      </c>
      <c r="BD788" s="133">
        <v>2130</v>
      </c>
    </row>
    <row r="789" spans="1:56" x14ac:dyDescent="0.25">
      <c r="A789" s="9">
        <v>41866</v>
      </c>
      <c r="B789" s="146" t="s">
        <v>89</v>
      </c>
      <c r="C789" s="146"/>
      <c r="D789" s="147">
        <v>1</v>
      </c>
      <c r="E789" s="136">
        <v>194</v>
      </c>
      <c r="F789" s="136">
        <v>581</v>
      </c>
      <c r="G789" s="265">
        <v>77.86603569509991</v>
      </c>
      <c r="H789" s="265">
        <v>3.8419451100000002E-2</v>
      </c>
      <c r="I789" s="265">
        <v>528722.95106400026</v>
      </c>
      <c r="J789" s="137"/>
      <c r="K789" s="136">
        <v>152628</v>
      </c>
      <c r="L789" s="265">
        <v>90.926307678222656</v>
      </c>
      <c r="M789" s="145">
        <v>371081</v>
      </c>
      <c r="N789" s="250">
        <v>0</v>
      </c>
      <c r="O789" s="145">
        <v>5088</v>
      </c>
      <c r="P789" s="250">
        <v>0</v>
      </c>
      <c r="Q789" s="145">
        <v>4445</v>
      </c>
      <c r="R789" s="250">
        <v>99.910011248593918</v>
      </c>
      <c r="S789" s="145">
        <v>285757</v>
      </c>
      <c r="T789" s="250">
        <v>99.973403976105573</v>
      </c>
      <c r="U789" s="250">
        <v>99.842767295597483</v>
      </c>
      <c r="V789" s="250">
        <v>99.881427505046076</v>
      </c>
      <c r="W789" s="250">
        <v>99.752920035938899</v>
      </c>
      <c r="X789" s="250">
        <v>99.854863016720742</v>
      </c>
      <c r="Y789" s="145">
        <v>1322657</v>
      </c>
      <c r="Z789" s="250">
        <v>99.898386354134132</v>
      </c>
      <c r="AA789" s="145">
        <v>555</v>
      </c>
      <c r="AB789" s="250">
        <v>87.747747747747752</v>
      </c>
      <c r="AC789" s="145">
        <v>4408</v>
      </c>
      <c r="AD789" s="250">
        <v>0.2041742286751361</v>
      </c>
      <c r="AE789" s="145">
        <v>691</v>
      </c>
      <c r="AF789" s="250">
        <v>98.98697539797395</v>
      </c>
      <c r="AG789" s="145">
        <v>368347</v>
      </c>
      <c r="AH789" s="250">
        <v>0.1653332319796279</v>
      </c>
      <c r="AI789" s="145">
        <v>1093</v>
      </c>
      <c r="AJ789" s="250">
        <v>97.072278133577299</v>
      </c>
      <c r="AK789" s="250">
        <v>3.4429940368794343</v>
      </c>
      <c r="AL789" s="250">
        <v>0.24129032258064514</v>
      </c>
      <c r="AM789" s="271"/>
      <c r="AN789" s="271"/>
      <c r="AO789" s="148"/>
      <c r="AP789" s="148"/>
      <c r="AQ789" s="148"/>
      <c r="AR789" s="148"/>
      <c r="AS789" s="148"/>
      <c r="AT789" s="148"/>
      <c r="AU789" s="148"/>
      <c r="AV789" s="148"/>
      <c r="AW789" s="145">
        <v>0</v>
      </c>
      <c r="AX789" s="145">
        <v>0</v>
      </c>
      <c r="AY789" s="145">
        <v>0</v>
      </c>
      <c r="AZ789" s="145">
        <v>0</v>
      </c>
      <c r="BA789" s="145">
        <v>0</v>
      </c>
      <c r="BB789" s="145">
        <v>0</v>
      </c>
      <c r="BC789" s="145">
        <v>1119</v>
      </c>
      <c r="BD789" s="145">
        <v>1671</v>
      </c>
    </row>
    <row r="790" spans="1:56" x14ac:dyDescent="0.25">
      <c r="A790" s="9">
        <v>41866</v>
      </c>
      <c r="B790" s="149" t="s">
        <v>75</v>
      </c>
      <c r="C790" s="149" t="s">
        <v>86</v>
      </c>
      <c r="D790" s="150" t="s">
        <v>118</v>
      </c>
      <c r="E790" s="153">
        <v>39</v>
      </c>
      <c r="F790" s="153">
        <v>181</v>
      </c>
      <c r="G790" s="264">
        <v>167.84580993652344</v>
      </c>
      <c r="H790" s="264">
        <v>2.5100000202655792E-2</v>
      </c>
      <c r="I790" s="264">
        <v>99832.5625</v>
      </c>
      <c r="J790" s="92">
        <v>0</v>
      </c>
      <c r="K790" s="153">
        <v>186496</v>
      </c>
      <c r="L790" s="264">
        <v>96.796714782714844</v>
      </c>
      <c r="M790" s="153">
        <v>151643</v>
      </c>
      <c r="N790" s="264">
        <v>0.16222311556339264</v>
      </c>
      <c r="O790" s="153">
        <v>18819</v>
      </c>
      <c r="P790" s="264">
        <v>0.23380625247955322</v>
      </c>
      <c r="Q790" s="153">
        <v>33118</v>
      </c>
      <c r="R790" s="264">
        <v>95.3831787109375</v>
      </c>
      <c r="S790" s="153">
        <v>117052</v>
      </c>
      <c r="T790" s="264">
        <v>95.920616149902344</v>
      </c>
      <c r="U790" s="264">
        <v>99.590835571289063</v>
      </c>
      <c r="V790" s="264">
        <v>99.347152709960938</v>
      </c>
      <c r="W790" s="264">
        <v>94.992904663085938</v>
      </c>
      <c r="X790" s="264">
        <v>95.294403076171875</v>
      </c>
      <c r="Y790" s="153">
        <v>171087</v>
      </c>
      <c r="Z790" s="264">
        <v>99.88543701171875</v>
      </c>
      <c r="AA790" s="153">
        <v>32067</v>
      </c>
      <c r="AB790" s="264">
        <v>99.734931945800781</v>
      </c>
      <c r="AC790" s="153">
        <v>18764</v>
      </c>
      <c r="AD790" s="264">
        <v>0.69281601905822754</v>
      </c>
      <c r="AE790" s="153">
        <v>1874</v>
      </c>
      <c r="AF790" s="264">
        <v>98.078971862792969</v>
      </c>
      <c r="AG790" s="153">
        <v>150833</v>
      </c>
      <c r="AH790" s="264">
        <v>0.64707326889038086</v>
      </c>
      <c r="AI790" s="153">
        <v>4400</v>
      </c>
      <c r="AJ790" s="264">
        <v>95.431816101074219</v>
      </c>
      <c r="AK790" s="264">
        <v>2.0049803256988525</v>
      </c>
      <c r="AL790" s="264">
        <v>6.3411593437194824E-2</v>
      </c>
      <c r="AM790" s="264">
        <v>0</v>
      </c>
      <c r="AN790" s="264">
        <v>0</v>
      </c>
      <c r="AO790" s="92">
        <v>0</v>
      </c>
      <c r="AP790" s="92">
        <v>0</v>
      </c>
      <c r="AQ790" s="92">
        <v>0</v>
      </c>
      <c r="AR790" s="92">
        <v>0</v>
      </c>
      <c r="AS790" s="92">
        <v>0</v>
      </c>
      <c r="AT790" s="92">
        <v>0</v>
      </c>
      <c r="AU790" s="92">
        <v>0</v>
      </c>
      <c r="AV790" s="92">
        <v>0</v>
      </c>
      <c r="AW790" s="93">
        <v>0</v>
      </c>
      <c r="AX790" s="93">
        <v>0</v>
      </c>
      <c r="AY790" s="93">
        <v>0</v>
      </c>
      <c r="AZ790" s="93">
        <v>1</v>
      </c>
      <c r="BA790" s="93">
        <v>0</v>
      </c>
      <c r="BB790" s="93">
        <v>0</v>
      </c>
      <c r="BC790" s="153">
        <v>18</v>
      </c>
      <c r="BD790" s="153">
        <v>178</v>
      </c>
    </row>
    <row r="791" spans="1:56" x14ac:dyDescent="0.25">
      <c r="A791" s="9">
        <v>41866</v>
      </c>
      <c r="B791" s="149" t="s">
        <v>76</v>
      </c>
      <c r="C791" s="149" t="s">
        <v>86</v>
      </c>
      <c r="D791" s="150" t="s">
        <v>119</v>
      </c>
      <c r="E791" s="153">
        <v>52</v>
      </c>
      <c r="F791" s="153">
        <v>168</v>
      </c>
      <c r="G791" s="264">
        <v>56.283405303955078</v>
      </c>
      <c r="H791" s="264">
        <v>0</v>
      </c>
      <c r="I791" s="264">
        <v>93570.03125</v>
      </c>
      <c r="J791" s="92">
        <v>0</v>
      </c>
      <c r="K791" s="153">
        <v>76458</v>
      </c>
      <c r="L791" s="264">
        <v>87.466323852539063</v>
      </c>
      <c r="M791" s="153">
        <v>85965</v>
      </c>
      <c r="N791" s="264">
        <v>0</v>
      </c>
      <c r="O791" s="153">
        <v>4921</v>
      </c>
      <c r="P791" s="264">
        <v>0</v>
      </c>
      <c r="Q791" s="153">
        <v>9432</v>
      </c>
      <c r="R791" s="264">
        <v>99.448684692382812</v>
      </c>
      <c r="S791" s="153">
        <v>60109</v>
      </c>
      <c r="T791" s="264">
        <v>99.93511962890625</v>
      </c>
      <c r="U791" s="264">
        <v>99.715507507324219</v>
      </c>
      <c r="V791" s="264">
        <v>99.859245300292969</v>
      </c>
      <c r="W791" s="264">
        <v>99.165763854980469</v>
      </c>
      <c r="X791" s="264">
        <v>99.794456481933594</v>
      </c>
      <c r="Y791" s="153">
        <v>94749</v>
      </c>
      <c r="Z791" s="264">
        <v>99.908180236816406</v>
      </c>
      <c r="AA791" s="153">
        <v>19498</v>
      </c>
      <c r="AB791" s="264">
        <v>99.938453674316406</v>
      </c>
      <c r="AC791" s="153">
        <v>5009</v>
      </c>
      <c r="AD791" s="264">
        <v>0.33938908576965332</v>
      </c>
      <c r="AE791" s="153">
        <v>116</v>
      </c>
      <c r="AF791" s="264">
        <v>95.689651489257813</v>
      </c>
      <c r="AG791" s="153">
        <v>86741</v>
      </c>
      <c r="AH791" s="264">
        <v>0.16024717688560486</v>
      </c>
      <c r="AI791" s="153">
        <v>950</v>
      </c>
      <c r="AJ791" s="264">
        <v>84.315788269042969</v>
      </c>
      <c r="AK791" s="264">
        <v>1.8940016031265259</v>
      </c>
      <c r="AL791" s="264">
        <v>5.9989292174577713E-2</v>
      </c>
      <c r="AM791" s="264">
        <v>0</v>
      </c>
      <c r="AN791" s="264">
        <v>0</v>
      </c>
      <c r="AO791" s="92">
        <v>0</v>
      </c>
      <c r="AP791" s="92">
        <v>0</v>
      </c>
      <c r="AQ791" s="92">
        <v>0</v>
      </c>
      <c r="AR791" s="92">
        <v>0</v>
      </c>
      <c r="AS791" s="92">
        <v>0</v>
      </c>
      <c r="AT791" s="92">
        <v>0</v>
      </c>
      <c r="AU791" s="92">
        <v>0</v>
      </c>
      <c r="AV791" s="92">
        <v>0</v>
      </c>
      <c r="AW791" s="93">
        <v>0</v>
      </c>
      <c r="AX791" s="93">
        <v>0</v>
      </c>
      <c r="AY791" s="93">
        <v>1</v>
      </c>
      <c r="AZ791" s="93">
        <v>0</v>
      </c>
      <c r="BA791" s="93">
        <v>0</v>
      </c>
      <c r="BB791" s="93">
        <v>0</v>
      </c>
      <c r="BC791" s="153">
        <v>15</v>
      </c>
      <c r="BD791" s="153">
        <v>167</v>
      </c>
    </row>
    <row r="792" spans="1:56" x14ac:dyDescent="0.25">
      <c r="A792" s="9">
        <v>41866</v>
      </c>
      <c r="B792" s="149" t="s">
        <v>77</v>
      </c>
      <c r="C792" s="149" t="s">
        <v>86</v>
      </c>
      <c r="D792" s="150" t="s">
        <v>118</v>
      </c>
      <c r="E792" s="153">
        <v>65</v>
      </c>
      <c r="F792" s="153">
        <v>220</v>
      </c>
      <c r="G792" s="264">
        <v>95.2659912109375</v>
      </c>
      <c r="H792" s="264">
        <v>1.6699999570846558E-2</v>
      </c>
      <c r="I792" s="264">
        <v>122115.3671875</v>
      </c>
      <c r="J792" s="92">
        <v>0</v>
      </c>
      <c r="K792" s="153">
        <v>164760</v>
      </c>
      <c r="L792" s="264">
        <v>96.938575744628906</v>
      </c>
      <c r="M792" s="153">
        <v>144761</v>
      </c>
      <c r="N792" s="264">
        <v>0</v>
      </c>
      <c r="O792" s="153">
        <v>8716</v>
      </c>
      <c r="P792" s="264">
        <v>0</v>
      </c>
      <c r="Q792" s="153">
        <v>17573</v>
      </c>
      <c r="R792" s="264">
        <v>99.937400817871094</v>
      </c>
      <c r="S792" s="153">
        <v>96112</v>
      </c>
      <c r="T792" s="264">
        <v>99.95526123046875</v>
      </c>
      <c r="U792" s="264">
        <v>99.919685363769531</v>
      </c>
      <c r="V792" s="264">
        <v>99.760292053222656</v>
      </c>
      <c r="W792" s="264">
        <v>99.857139587402344</v>
      </c>
      <c r="X792" s="264">
        <v>99.715660095214844</v>
      </c>
      <c r="Y792" s="153">
        <v>145031</v>
      </c>
      <c r="Z792" s="264">
        <v>99.868301391601562</v>
      </c>
      <c r="AA792" s="153">
        <v>26038</v>
      </c>
      <c r="AB792" s="264">
        <v>99.892463684082031</v>
      </c>
      <c r="AC792" s="153">
        <v>8720</v>
      </c>
      <c r="AD792" s="264">
        <v>0.24082568287849426</v>
      </c>
      <c r="AE792" s="153">
        <v>580</v>
      </c>
      <c r="AF792" s="264">
        <v>99.310348510742188</v>
      </c>
      <c r="AG792" s="153">
        <v>144614</v>
      </c>
      <c r="AH792" s="264">
        <v>0.15420360863208771</v>
      </c>
      <c r="AI792" s="153">
        <v>1268</v>
      </c>
      <c r="AJ792" s="264">
        <v>92.507888793945313</v>
      </c>
      <c r="AK792" s="264">
        <v>1.7764463424682617</v>
      </c>
      <c r="AL792" s="264">
        <v>6.2500432133674622E-2</v>
      </c>
      <c r="AM792" s="264">
        <v>0</v>
      </c>
      <c r="AN792" s="264">
        <v>0</v>
      </c>
      <c r="AO792" s="92">
        <v>0</v>
      </c>
      <c r="AP792" s="92">
        <v>0</v>
      </c>
      <c r="AQ792" s="92">
        <v>0</v>
      </c>
      <c r="AR792" s="92">
        <v>0</v>
      </c>
      <c r="AS792" s="92">
        <v>0</v>
      </c>
      <c r="AT792" s="92">
        <v>0</v>
      </c>
      <c r="AU792" s="92">
        <v>0</v>
      </c>
      <c r="AV792" s="92">
        <v>0</v>
      </c>
      <c r="AW792" s="93">
        <v>0</v>
      </c>
      <c r="AX792" s="93">
        <v>0</v>
      </c>
      <c r="AY792" s="93">
        <v>0</v>
      </c>
      <c r="AZ792" s="93">
        <v>0</v>
      </c>
      <c r="BA792" s="93">
        <v>0</v>
      </c>
      <c r="BB792" s="93">
        <v>0</v>
      </c>
      <c r="BC792" s="153">
        <v>20</v>
      </c>
      <c r="BD792" s="153">
        <v>216</v>
      </c>
    </row>
    <row r="793" spans="1:56" x14ac:dyDescent="0.25">
      <c r="A793" s="9">
        <v>41866</v>
      </c>
      <c r="B793" s="149" t="s">
        <v>124</v>
      </c>
      <c r="C793" s="149" t="s">
        <v>86</v>
      </c>
      <c r="D793" s="150" t="s">
        <v>118</v>
      </c>
      <c r="E793" s="153">
        <v>42</v>
      </c>
      <c r="F793" s="153">
        <v>136</v>
      </c>
      <c r="G793" s="264">
        <v>34.645999908447266</v>
      </c>
      <c r="H793" s="264">
        <v>0.15000000596046448</v>
      </c>
      <c r="I793" s="264">
        <v>55439.59765625</v>
      </c>
      <c r="J793" s="92">
        <v>0</v>
      </c>
      <c r="K793" s="153">
        <v>164760</v>
      </c>
      <c r="L793" s="264">
        <v>96.938575744628906</v>
      </c>
      <c r="M793" s="153">
        <v>76357</v>
      </c>
      <c r="N793" s="264">
        <v>0</v>
      </c>
      <c r="O793" s="153">
        <v>3405</v>
      </c>
      <c r="P793" s="264">
        <v>0</v>
      </c>
      <c r="Q793" s="153">
        <v>6129</v>
      </c>
      <c r="R793" s="264">
        <v>99.934738159179688</v>
      </c>
      <c r="S793" s="153">
        <v>52786</v>
      </c>
      <c r="T793" s="264">
        <v>99.926116943359375</v>
      </c>
      <c r="U793" s="264">
        <v>99.882522583007812</v>
      </c>
      <c r="V793" s="264">
        <v>99.819267272949219</v>
      </c>
      <c r="W793" s="264">
        <v>99.817337036132813</v>
      </c>
      <c r="X793" s="264">
        <v>99.745521545410156</v>
      </c>
      <c r="Y793" s="153">
        <v>78347</v>
      </c>
      <c r="Z793" s="264">
        <v>99.865982055664063</v>
      </c>
      <c r="AA793" s="153">
        <v>15629</v>
      </c>
      <c r="AB793" s="264">
        <v>99.859237670898438</v>
      </c>
      <c r="AC793" s="153">
        <v>3389</v>
      </c>
      <c r="AD793" s="264">
        <v>0.1770433783531189</v>
      </c>
      <c r="AE793" s="153">
        <v>224</v>
      </c>
      <c r="AF793" s="264">
        <v>97.321426391601562</v>
      </c>
      <c r="AG793" s="153">
        <v>76199</v>
      </c>
      <c r="AH793" s="264">
        <v>0.17979238927364349</v>
      </c>
      <c r="AI793" s="153">
        <v>910</v>
      </c>
      <c r="AJ793" s="264">
        <v>91.538459777832031</v>
      </c>
      <c r="AK793" s="264">
        <v>1.5045579671859741</v>
      </c>
      <c r="AL793" s="264">
        <v>5.7069864124059677E-2</v>
      </c>
      <c r="AM793" s="264">
        <v>0</v>
      </c>
      <c r="AN793" s="264">
        <v>0</v>
      </c>
      <c r="AO793" s="92">
        <v>0</v>
      </c>
      <c r="AP793" s="92">
        <v>0</v>
      </c>
      <c r="AQ793" s="92">
        <v>0</v>
      </c>
      <c r="AR793" s="92">
        <v>0</v>
      </c>
      <c r="AS793" s="92">
        <v>0</v>
      </c>
      <c r="AT793" s="92">
        <v>0</v>
      </c>
      <c r="AU793" s="92">
        <v>0</v>
      </c>
      <c r="AV793" s="92">
        <v>0</v>
      </c>
      <c r="AW793" s="93">
        <v>0</v>
      </c>
      <c r="AX793" s="93">
        <v>0</v>
      </c>
      <c r="AY793" s="93">
        <v>0</v>
      </c>
      <c r="AZ793" s="93">
        <v>0</v>
      </c>
      <c r="BA793" s="93">
        <v>0</v>
      </c>
      <c r="BB793" s="93">
        <v>0</v>
      </c>
      <c r="BC793" s="153">
        <v>25</v>
      </c>
      <c r="BD793" s="153">
        <v>133</v>
      </c>
    </row>
    <row r="794" spans="1:56" x14ac:dyDescent="0.25">
      <c r="A794" s="9">
        <v>41866</v>
      </c>
      <c r="B794" s="149" t="s">
        <v>78</v>
      </c>
      <c r="C794" s="149" t="s">
        <v>86</v>
      </c>
      <c r="D794" s="150" t="s">
        <v>118</v>
      </c>
      <c r="E794" s="153">
        <v>33</v>
      </c>
      <c r="F794" s="153">
        <v>104</v>
      </c>
      <c r="G794" s="264">
        <v>72.358299255371094</v>
      </c>
      <c r="H794" s="264">
        <v>8.39999970048666E-3</v>
      </c>
      <c r="I794" s="264">
        <v>57063.92578125</v>
      </c>
      <c r="J794" s="92">
        <v>0</v>
      </c>
      <c r="K794" s="153">
        <v>91582</v>
      </c>
      <c r="L794" s="264">
        <v>99.103538513183594</v>
      </c>
      <c r="M794" s="153">
        <v>68385</v>
      </c>
      <c r="N794" s="264">
        <v>0</v>
      </c>
      <c r="O794" s="153">
        <v>7255</v>
      </c>
      <c r="P794" s="264">
        <v>0</v>
      </c>
      <c r="Q794" s="153">
        <v>12117</v>
      </c>
      <c r="R794" s="264">
        <v>99.843193054199219</v>
      </c>
      <c r="S794" s="153">
        <v>42649</v>
      </c>
      <c r="T794" s="264">
        <v>99.955451965332031</v>
      </c>
      <c r="U794" s="264">
        <v>99.862167358398438</v>
      </c>
      <c r="V794" s="264">
        <v>99.903488159179688</v>
      </c>
      <c r="W794" s="264">
        <v>99.705574035644531</v>
      </c>
      <c r="X794" s="264">
        <v>99.858985900878906</v>
      </c>
      <c r="Y794" s="153">
        <v>63277</v>
      </c>
      <c r="Z794" s="264">
        <v>99.870414733886719</v>
      </c>
      <c r="AA794" s="153">
        <v>10922</v>
      </c>
      <c r="AB794" s="264">
        <v>99.697860717773438</v>
      </c>
      <c r="AC794" s="153">
        <v>7303</v>
      </c>
      <c r="AD794" s="264">
        <v>0.61618512868881226</v>
      </c>
      <c r="AE794" s="153">
        <v>465</v>
      </c>
      <c r="AF794" s="264">
        <v>98.06451416015625</v>
      </c>
      <c r="AG794" s="153">
        <v>68650</v>
      </c>
      <c r="AH794" s="264">
        <v>0.16751638054847717</v>
      </c>
      <c r="AI794" s="153">
        <v>698</v>
      </c>
      <c r="AJ794" s="264">
        <v>97.42120361328125</v>
      </c>
      <c r="AK794" s="264">
        <v>1.8461050987243652</v>
      </c>
      <c r="AL794" s="264">
        <v>7.1310579776763916E-2</v>
      </c>
      <c r="AM794" s="264">
        <v>0</v>
      </c>
      <c r="AN794" s="264">
        <v>0</v>
      </c>
      <c r="AO794" s="92">
        <v>0</v>
      </c>
      <c r="AP794" s="92">
        <v>0</v>
      </c>
      <c r="AQ794" s="92">
        <v>0</v>
      </c>
      <c r="AR794" s="92">
        <v>0</v>
      </c>
      <c r="AS794" s="92">
        <v>0</v>
      </c>
      <c r="AT794" s="92">
        <v>0</v>
      </c>
      <c r="AU794" s="92">
        <v>0</v>
      </c>
      <c r="AV794" s="92">
        <v>0</v>
      </c>
      <c r="AW794" s="93">
        <v>0</v>
      </c>
      <c r="AX794" s="93">
        <v>0</v>
      </c>
      <c r="AY794" s="93">
        <v>1</v>
      </c>
      <c r="AZ794" s="93">
        <v>1</v>
      </c>
      <c r="BA794" s="93">
        <v>0</v>
      </c>
      <c r="BB794" s="93">
        <v>0</v>
      </c>
      <c r="BC794" s="153">
        <v>12</v>
      </c>
      <c r="BD794" s="153">
        <v>101</v>
      </c>
    </row>
    <row r="795" spans="1:56" x14ac:dyDescent="0.25">
      <c r="A795" s="9">
        <v>41866</v>
      </c>
      <c r="B795" s="149" t="s">
        <v>79</v>
      </c>
      <c r="C795" s="149" t="s">
        <v>86</v>
      </c>
      <c r="D795" s="150" t="s">
        <v>119</v>
      </c>
      <c r="E795" s="153">
        <v>78</v>
      </c>
      <c r="F795" s="153">
        <v>264</v>
      </c>
      <c r="G795" s="264">
        <v>66.349418640136719</v>
      </c>
      <c r="H795" s="264">
        <v>0.20829999446868896</v>
      </c>
      <c r="I795" s="264">
        <v>151596.078125</v>
      </c>
      <c r="J795" s="92">
        <v>0</v>
      </c>
      <c r="K795" s="153">
        <v>93477</v>
      </c>
      <c r="L795" s="264">
        <v>92.938369750976563</v>
      </c>
      <c r="M795" s="153">
        <v>155624</v>
      </c>
      <c r="N795" s="264">
        <v>0</v>
      </c>
      <c r="O795" s="153">
        <v>5495</v>
      </c>
      <c r="P795" s="264">
        <v>0</v>
      </c>
      <c r="Q795" s="153">
        <v>15307</v>
      </c>
      <c r="R795" s="264">
        <v>99.875877380371094</v>
      </c>
      <c r="S795" s="153">
        <v>102038</v>
      </c>
      <c r="T795" s="264">
        <v>99.920616149902344</v>
      </c>
      <c r="U795" s="264">
        <v>99.5450439453125</v>
      </c>
      <c r="V795" s="264">
        <v>99.774459838867187</v>
      </c>
      <c r="W795" s="264">
        <v>99.421485900878906</v>
      </c>
      <c r="X795" s="264">
        <v>99.69525146484375</v>
      </c>
      <c r="Y795" s="153">
        <v>181616</v>
      </c>
      <c r="Z795" s="264">
        <v>99.882720947265625</v>
      </c>
      <c r="AA795" s="153">
        <v>35901</v>
      </c>
      <c r="AB795" s="264">
        <v>99.824516296386719</v>
      </c>
      <c r="AC795" s="153">
        <v>5526</v>
      </c>
      <c r="AD795" s="264">
        <v>0.2352515310049057</v>
      </c>
      <c r="AE795" s="153">
        <v>294</v>
      </c>
      <c r="AF795" s="264">
        <v>97.959182739257813</v>
      </c>
      <c r="AG795" s="153">
        <v>154743</v>
      </c>
      <c r="AH795" s="264">
        <v>0.11696813255548477</v>
      </c>
      <c r="AI795" s="153">
        <v>1534</v>
      </c>
      <c r="AJ795" s="264">
        <v>96.675361633300781</v>
      </c>
      <c r="AK795" s="264">
        <v>1.4419695138931274</v>
      </c>
      <c r="AL795" s="264">
        <v>6.2635205686092377E-2</v>
      </c>
      <c r="AM795" s="264">
        <v>0</v>
      </c>
      <c r="AN795" s="264">
        <v>0</v>
      </c>
      <c r="AO795" s="92">
        <v>0</v>
      </c>
      <c r="AP795" s="92">
        <v>0</v>
      </c>
      <c r="AQ795" s="92">
        <v>0</v>
      </c>
      <c r="AR795" s="92">
        <v>0</v>
      </c>
      <c r="AS795" s="92">
        <v>0</v>
      </c>
      <c r="AT795" s="92">
        <v>0</v>
      </c>
      <c r="AU795" s="92">
        <v>0</v>
      </c>
      <c r="AV795" s="92">
        <v>0</v>
      </c>
      <c r="AW795" s="93">
        <v>0</v>
      </c>
      <c r="AX795" s="93">
        <v>0</v>
      </c>
      <c r="AY795" s="93">
        <v>0</v>
      </c>
      <c r="AZ795" s="93">
        <v>0</v>
      </c>
      <c r="BA795" s="93">
        <v>0</v>
      </c>
      <c r="BB795" s="93">
        <v>0</v>
      </c>
      <c r="BC795" s="153">
        <v>48</v>
      </c>
      <c r="BD795" s="153">
        <v>260</v>
      </c>
    </row>
    <row r="796" spans="1:56" x14ac:dyDescent="0.25">
      <c r="A796" s="9">
        <v>41866</v>
      </c>
      <c r="B796" s="149" t="s">
        <v>80</v>
      </c>
      <c r="C796" s="149" t="s">
        <v>86</v>
      </c>
      <c r="D796" s="150" t="s">
        <v>119</v>
      </c>
      <c r="E796" s="153">
        <v>57</v>
      </c>
      <c r="F796" s="153">
        <v>177</v>
      </c>
      <c r="G796" s="264">
        <v>45.350112915039063</v>
      </c>
      <c r="H796" s="264">
        <v>5.4200001060962677E-2</v>
      </c>
      <c r="I796" s="264">
        <v>100865.5234375</v>
      </c>
      <c r="J796" s="92">
        <v>0</v>
      </c>
      <c r="K796" s="153">
        <v>56817</v>
      </c>
      <c r="L796" s="264">
        <v>90.671806335449219</v>
      </c>
      <c r="M796" s="153">
        <v>86785</v>
      </c>
      <c r="N796" s="264">
        <v>0</v>
      </c>
      <c r="O796" s="153">
        <v>3460</v>
      </c>
      <c r="P796" s="264">
        <v>0</v>
      </c>
      <c r="Q796" s="153">
        <v>7059</v>
      </c>
      <c r="R796" s="264">
        <v>99.915000915527344</v>
      </c>
      <c r="S796" s="153">
        <v>59565</v>
      </c>
      <c r="T796" s="264">
        <v>99.892555236816406</v>
      </c>
      <c r="U796" s="264">
        <v>99.884391784667969</v>
      </c>
      <c r="V796" s="264">
        <v>99.900901794433594</v>
      </c>
      <c r="W796" s="264">
        <v>99.799491882324219</v>
      </c>
      <c r="X796" s="264">
        <v>99.793563842773438</v>
      </c>
      <c r="Y796" s="153">
        <v>92967</v>
      </c>
      <c r="Z796" s="264">
        <v>99.901039123535156</v>
      </c>
      <c r="AA796" s="153">
        <v>19726</v>
      </c>
      <c r="AB796" s="264">
        <v>99.929031372070313</v>
      </c>
      <c r="AC796" s="153">
        <v>3557</v>
      </c>
      <c r="AD796" s="264">
        <v>0.42170369625091553</v>
      </c>
      <c r="AE796" s="153">
        <v>210</v>
      </c>
      <c r="AF796" s="264">
        <v>99.523811340332031</v>
      </c>
      <c r="AG796" s="153">
        <v>87705</v>
      </c>
      <c r="AH796" s="264">
        <v>0.15506526827812195</v>
      </c>
      <c r="AI796" s="153">
        <v>814</v>
      </c>
      <c r="AJ796" s="264">
        <v>95.454544067382813</v>
      </c>
      <c r="AK796" s="264">
        <v>1.806490421295166</v>
      </c>
      <c r="AL796" s="264">
        <v>6.3666097819805145E-2</v>
      </c>
      <c r="AM796" s="264">
        <v>0</v>
      </c>
      <c r="AN796" s="264">
        <v>0</v>
      </c>
      <c r="AO796" s="92">
        <v>0</v>
      </c>
      <c r="AP796" s="92">
        <v>0</v>
      </c>
      <c r="AQ796" s="92">
        <v>0</v>
      </c>
      <c r="AR796" s="92">
        <v>0</v>
      </c>
      <c r="AS796" s="92">
        <v>0</v>
      </c>
      <c r="AT796" s="92">
        <v>0</v>
      </c>
      <c r="AU796" s="92">
        <v>0</v>
      </c>
      <c r="AV796" s="92">
        <v>0</v>
      </c>
      <c r="AW796" s="93">
        <v>0</v>
      </c>
      <c r="AX796" s="93">
        <v>0</v>
      </c>
      <c r="AY796" s="93">
        <v>0</v>
      </c>
      <c r="AZ796" s="93">
        <v>0</v>
      </c>
      <c r="BA796" s="93">
        <v>0</v>
      </c>
      <c r="BB796" s="93">
        <v>0</v>
      </c>
      <c r="BC796" s="153">
        <v>21</v>
      </c>
      <c r="BD796" s="153">
        <v>176</v>
      </c>
    </row>
    <row r="797" spans="1:56" x14ac:dyDescent="0.25">
      <c r="A797" s="9">
        <v>41866</v>
      </c>
      <c r="B797" s="149" t="s">
        <v>81</v>
      </c>
      <c r="C797" s="149" t="s">
        <v>86</v>
      </c>
      <c r="D797" s="150" t="s">
        <v>119</v>
      </c>
      <c r="E797" s="153">
        <v>40</v>
      </c>
      <c r="F797" s="153">
        <v>134</v>
      </c>
      <c r="G797" s="264">
        <v>44.691902160644531</v>
      </c>
      <c r="H797" s="264">
        <v>5.000000074505806E-2</v>
      </c>
      <c r="I797" s="264">
        <v>84290.3046875</v>
      </c>
      <c r="J797" s="92">
        <v>0</v>
      </c>
      <c r="K797" s="153">
        <v>120004</v>
      </c>
      <c r="L797" s="264">
        <v>90.795303344726563</v>
      </c>
      <c r="M797" s="153">
        <v>66896</v>
      </c>
      <c r="N797" s="264">
        <v>0</v>
      </c>
      <c r="O797" s="153">
        <v>3720</v>
      </c>
      <c r="P797" s="264">
        <v>0</v>
      </c>
      <c r="Q797" s="153">
        <v>7448</v>
      </c>
      <c r="R797" s="264">
        <v>99.892585754394531</v>
      </c>
      <c r="S797" s="153">
        <v>45592</v>
      </c>
      <c r="T797" s="264">
        <v>99.789436340332031</v>
      </c>
      <c r="U797" s="264">
        <v>99.81182861328125</v>
      </c>
      <c r="V797" s="264">
        <v>99.840049743652344</v>
      </c>
      <c r="W797" s="264">
        <v>99.704612731933594</v>
      </c>
      <c r="X797" s="264">
        <v>99.62982177734375</v>
      </c>
      <c r="Y797" s="153">
        <v>96181</v>
      </c>
      <c r="Z797" s="264">
        <v>99.920982360839844</v>
      </c>
      <c r="AA797" s="153">
        <v>21548</v>
      </c>
      <c r="AB797" s="264">
        <v>99.893264770507813</v>
      </c>
      <c r="AC797" s="153">
        <v>3712</v>
      </c>
      <c r="AD797" s="264">
        <v>0.24245689809322357</v>
      </c>
      <c r="AE797" s="153">
        <v>249</v>
      </c>
      <c r="AF797" s="264">
        <v>98.393577575683594</v>
      </c>
      <c r="AG797" s="153">
        <v>67167</v>
      </c>
      <c r="AH797" s="264">
        <v>0.18163681030273438</v>
      </c>
      <c r="AI797" s="153">
        <v>910</v>
      </c>
      <c r="AJ797" s="264">
        <v>96.26373291015625</v>
      </c>
      <c r="AK797" s="264">
        <v>1.3705555200576782</v>
      </c>
      <c r="AL797" s="264">
        <v>5.89149110019207E-2</v>
      </c>
      <c r="AM797" s="264">
        <v>0</v>
      </c>
      <c r="AN797" s="264">
        <v>0</v>
      </c>
      <c r="AO797" s="92">
        <v>0</v>
      </c>
      <c r="AP797" s="92">
        <v>0</v>
      </c>
      <c r="AQ797" s="92">
        <v>0</v>
      </c>
      <c r="AR797" s="92">
        <v>0</v>
      </c>
      <c r="AS797" s="92">
        <v>0</v>
      </c>
      <c r="AT797" s="92">
        <v>0</v>
      </c>
      <c r="AU797" s="92">
        <v>0</v>
      </c>
      <c r="AV797" s="92">
        <v>0</v>
      </c>
      <c r="AW797" s="93">
        <v>0</v>
      </c>
      <c r="AX797" s="93">
        <v>0</v>
      </c>
      <c r="AY797" s="93">
        <v>1</v>
      </c>
      <c r="AZ797" s="93">
        <v>0</v>
      </c>
      <c r="BA797" s="93">
        <v>0</v>
      </c>
      <c r="BB797" s="93">
        <v>0</v>
      </c>
      <c r="BC797" s="153">
        <v>17</v>
      </c>
      <c r="BD797" s="153">
        <v>132</v>
      </c>
    </row>
    <row r="798" spans="1:56" x14ac:dyDescent="0.25">
      <c r="A798" s="9">
        <v>41866</v>
      </c>
      <c r="B798" s="149" t="s">
        <v>125</v>
      </c>
      <c r="C798" s="149" t="s">
        <v>86</v>
      </c>
      <c r="D798" s="150" t="s">
        <v>119</v>
      </c>
      <c r="E798" s="153">
        <v>16</v>
      </c>
      <c r="F798" s="153">
        <v>58</v>
      </c>
      <c r="G798" s="264">
        <v>35.287300109863281</v>
      </c>
      <c r="H798" s="264">
        <v>6.6600002348423004E-2</v>
      </c>
      <c r="I798" s="264">
        <v>30122.1875</v>
      </c>
      <c r="J798" s="92">
        <v>0</v>
      </c>
      <c r="K798" s="153">
        <v>120004</v>
      </c>
      <c r="L798" s="264">
        <v>90.795303344726563</v>
      </c>
      <c r="M798" s="153">
        <v>43789</v>
      </c>
      <c r="N798" s="264">
        <v>0</v>
      </c>
      <c r="O798" s="153">
        <v>3634</v>
      </c>
      <c r="P798" s="264">
        <v>0</v>
      </c>
      <c r="Q798" s="153">
        <v>6695</v>
      </c>
      <c r="R798" s="264">
        <v>100</v>
      </c>
      <c r="S798" s="153">
        <v>31619</v>
      </c>
      <c r="T798" s="264">
        <v>99.8956298828125</v>
      </c>
      <c r="U798" s="264">
        <v>99.779853820800781</v>
      </c>
      <c r="V798" s="264">
        <v>99.634613037109375</v>
      </c>
      <c r="W798" s="264">
        <v>99.779853820800781</v>
      </c>
      <c r="X798" s="264">
        <v>99.530624389648437</v>
      </c>
      <c r="Y798" s="153">
        <v>49806</v>
      </c>
      <c r="Z798" s="264">
        <v>99.897605895996094</v>
      </c>
      <c r="AA798" s="153">
        <v>9566</v>
      </c>
      <c r="AB798" s="264">
        <v>99.864105224609375</v>
      </c>
      <c r="AC798" s="153">
        <v>3680</v>
      </c>
      <c r="AD798" s="264">
        <v>0.3804347813129425</v>
      </c>
      <c r="AE798" s="153">
        <v>301</v>
      </c>
      <c r="AF798" s="264">
        <v>99.335548400878906</v>
      </c>
      <c r="AG798" s="153">
        <v>43912</v>
      </c>
      <c r="AH798" s="264">
        <v>0.14346875250339508</v>
      </c>
      <c r="AI798" s="153">
        <v>713</v>
      </c>
      <c r="AJ798" s="264">
        <v>92.706871032714844</v>
      </c>
      <c r="AK798" s="264">
        <v>1.4143999814987183</v>
      </c>
      <c r="AL798" s="264">
        <v>5.381552129983902E-2</v>
      </c>
      <c r="AM798" s="264">
        <v>0</v>
      </c>
      <c r="AN798" s="264">
        <v>0</v>
      </c>
      <c r="AO798" s="92">
        <v>0</v>
      </c>
      <c r="AP798" s="92">
        <v>0</v>
      </c>
      <c r="AQ798" s="92">
        <v>0</v>
      </c>
      <c r="AR798" s="92">
        <v>0</v>
      </c>
      <c r="AS798" s="92">
        <v>0</v>
      </c>
      <c r="AT798" s="92">
        <v>0</v>
      </c>
      <c r="AU798" s="92">
        <v>0</v>
      </c>
      <c r="AV798" s="92">
        <v>0</v>
      </c>
      <c r="AW798" s="93">
        <v>0</v>
      </c>
      <c r="AX798" s="93">
        <v>0</v>
      </c>
      <c r="AY798" s="93">
        <v>0</v>
      </c>
      <c r="AZ798" s="93">
        <v>0</v>
      </c>
      <c r="BA798" s="93">
        <v>0</v>
      </c>
      <c r="BB798" s="93">
        <v>0</v>
      </c>
      <c r="BC798" s="153">
        <v>8</v>
      </c>
      <c r="BD798" s="153">
        <v>57</v>
      </c>
    </row>
    <row r="799" spans="1:56" x14ac:dyDescent="0.25">
      <c r="A799" s="9">
        <v>41866</v>
      </c>
      <c r="B799" s="151" t="s">
        <v>82</v>
      </c>
      <c r="C799" s="151" t="s">
        <v>86</v>
      </c>
      <c r="D799" s="152" t="s">
        <v>120</v>
      </c>
      <c r="E799" s="160">
        <v>51</v>
      </c>
      <c r="F799" s="160">
        <v>165</v>
      </c>
      <c r="G799" s="266">
        <v>47.912517547607422</v>
      </c>
      <c r="H799" s="266">
        <v>1.2500000186264515E-2</v>
      </c>
      <c r="I799" s="266">
        <v>83800.6328125</v>
      </c>
      <c r="J799" s="157">
        <v>0</v>
      </c>
      <c r="K799" s="160">
        <v>71221</v>
      </c>
      <c r="L799" s="266">
        <v>90.785018920898438</v>
      </c>
      <c r="M799" s="160">
        <v>59149</v>
      </c>
      <c r="N799" s="266">
        <v>0</v>
      </c>
      <c r="O799" s="160">
        <v>5032</v>
      </c>
      <c r="P799" s="266">
        <v>0</v>
      </c>
      <c r="Q799" s="160">
        <v>9547</v>
      </c>
      <c r="R799" s="266">
        <v>99.958099365234375</v>
      </c>
      <c r="S799" s="160">
        <v>39142</v>
      </c>
      <c r="T799" s="266">
        <v>99.885032653808594</v>
      </c>
      <c r="U799" s="266">
        <v>99.900634765625</v>
      </c>
      <c r="V799" s="266">
        <v>99.900253295898437</v>
      </c>
      <c r="W799" s="266">
        <v>99.858772277832031</v>
      </c>
      <c r="X799" s="266">
        <v>99.785400390625</v>
      </c>
      <c r="Y799" s="160">
        <v>50017</v>
      </c>
      <c r="Z799" s="266">
        <v>99.904029846191406</v>
      </c>
      <c r="AA799" s="160">
        <v>9971</v>
      </c>
      <c r="AB799" s="266">
        <v>99.689102172851563</v>
      </c>
      <c r="AC799" s="160">
        <v>5066</v>
      </c>
      <c r="AD799" s="266">
        <v>9.8697200417518616E-2</v>
      </c>
      <c r="AE799" s="160">
        <v>418</v>
      </c>
      <c r="AF799" s="266">
        <v>98.803825378417969</v>
      </c>
      <c r="AG799" s="160">
        <v>59238</v>
      </c>
      <c r="AH799" s="266">
        <v>0.28022554516792297</v>
      </c>
      <c r="AI799" s="160">
        <v>715</v>
      </c>
      <c r="AJ799" s="266">
        <v>96.223777770996094</v>
      </c>
      <c r="AK799" s="266">
        <v>1.8537107706069946</v>
      </c>
      <c r="AL799" s="266">
        <v>7.7601812779903412E-2</v>
      </c>
      <c r="AM799" s="266">
        <v>0</v>
      </c>
      <c r="AN799" s="266">
        <v>0</v>
      </c>
      <c r="AO799" s="157">
        <v>0</v>
      </c>
      <c r="AP799" s="157">
        <v>0</v>
      </c>
      <c r="AQ799" s="157">
        <v>0</v>
      </c>
      <c r="AR799" s="157">
        <v>0</v>
      </c>
      <c r="AS799" s="157">
        <v>0</v>
      </c>
      <c r="AT799" s="157">
        <v>0</v>
      </c>
      <c r="AU799" s="157">
        <v>0</v>
      </c>
      <c r="AV799" s="157">
        <v>0</v>
      </c>
      <c r="AW799" s="159">
        <v>0</v>
      </c>
      <c r="AX799" s="159">
        <v>0</v>
      </c>
      <c r="AY799" s="159">
        <v>0</v>
      </c>
      <c r="AZ799" s="159">
        <v>1</v>
      </c>
      <c r="BA799" s="159">
        <v>0</v>
      </c>
      <c r="BB799" s="159">
        <v>0</v>
      </c>
      <c r="BC799" s="160">
        <v>13</v>
      </c>
      <c r="BD799" s="160">
        <v>158</v>
      </c>
    </row>
    <row r="800" spans="1:56" x14ac:dyDescent="0.25">
      <c r="A800" s="9">
        <v>41866</v>
      </c>
      <c r="B800" s="151" t="s">
        <v>83</v>
      </c>
      <c r="C800" s="151" t="s">
        <v>86</v>
      </c>
      <c r="D800" s="152" t="s">
        <v>120</v>
      </c>
      <c r="E800" s="160">
        <v>46</v>
      </c>
      <c r="F800" s="160">
        <v>140</v>
      </c>
      <c r="G800" s="266">
        <v>25.671194076538086</v>
      </c>
      <c r="H800" s="266">
        <v>0.5625</v>
      </c>
      <c r="I800" s="266">
        <v>88770.40625</v>
      </c>
      <c r="J800" s="157">
        <v>0</v>
      </c>
      <c r="K800" s="160">
        <v>39376</v>
      </c>
      <c r="L800" s="266">
        <v>85.018791198730469</v>
      </c>
      <c r="M800" s="160">
        <v>153570</v>
      </c>
      <c r="N800" s="266">
        <v>0</v>
      </c>
      <c r="O800" s="160">
        <v>3938</v>
      </c>
      <c r="P800" s="266">
        <v>0</v>
      </c>
      <c r="Q800" s="160">
        <v>5684</v>
      </c>
      <c r="R800" s="266">
        <v>99.8592529296875</v>
      </c>
      <c r="S800" s="160">
        <v>28546</v>
      </c>
      <c r="T800" s="266">
        <v>99.957962036132813</v>
      </c>
      <c r="U800" s="266">
        <v>100</v>
      </c>
      <c r="V800" s="266">
        <v>99.81549072265625</v>
      </c>
      <c r="W800" s="266">
        <v>99.8592529296875</v>
      </c>
      <c r="X800" s="266">
        <v>99.773529052734375</v>
      </c>
      <c r="Y800" s="160">
        <v>44490</v>
      </c>
      <c r="Z800" s="266">
        <v>99.937065124511719</v>
      </c>
      <c r="AA800" s="160">
        <v>10762</v>
      </c>
      <c r="AB800" s="266">
        <v>99.786285400390625</v>
      </c>
      <c r="AC800" s="160">
        <v>2049</v>
      </c>
      <c r="AD800" s="266">
        <v>0.19521717727184296</v>
      </c>
      <c r="AE800" s="160">
        <v>161</v>
      </c>
      <c r="AF800" s="266">
        <v>97.515525817871094</v>
      </c>
      <c r="AG800" s="160">
        <v>42300</v>
      </c>
      <c r="AH800" s="266">
        <v>0.29550826549530029</v>
      </c>
      <c r="AI800" s="160">
        <v>297</v>
      </c>
      <c r="AJ800" s="266">
        <v>96.63299560546875</v>
      </c>
      <c r="AK800" s="266">
        <v>1.7661101818084717</v>
      </c>
      <c r="AL800" s="266">
        <v>9.0104296803474426E-2</v>
      </c>
      <c r="AM800" s="266">
        <v>0</v>
      </c>
      <c r="AN800" s="266">
        <v>0</v>
      </c>
      <c r="AO800" s="157">
        <v>0</v>
      </c>
      <c r="AP800" s="157">
        <v>0</v>
      </c>
      <c r="AQ800" s="157">
        <v>0</v>
      </c>
      <c r="AR800" s="157">
        <v>0</v>
      </c>
      <c r="AS800" s="157">
        <v>0</v>
      </c>
      <c r="AT800" s="157">
        <v>0</v>
      </c>
      <c r="AU800" s="157">
        <v>0</v>
      </c>
      <c r="AV800" s="157">
        <v>0</v>
      </c>
      <c r="AW800" s="159">
        <v>0</v>
      </c>
      <c r="AX800" s="159">
        <v>0</v>
      </c>
      <c r="AY800" s="159">
        <v>0</v>
      </c>
      <c r="AZ800" s="159">
        <v>0</v>
      </c>
      <c r="BA800" s="159">
        <v>0</v>
      </c>
      <c r="BB800" s="159">
        <v>0</v>
      </c>
      <c r="BC800" s="160">
        <v>15</v>
      </c>
      <c r="BD800" s="160">
        <v>127</v>
      </c>
    </row>
    <row r="801" spans="1:56" x14ac:dyDescent="0.25">
      <c r="A801" s="9">
        <v>41866</v>
      </c>
      <c r="B801" s="117" t="s">
        <v>85</v>
      </c>
      <c r="C801" s="117" t="s">
        <v>86</v>
      </c>
      <c r="D801" s="121">
        <v>3</v>
      </c>
      <c r="E801" s="89">
        <v>134</v>
      </c>
      <c r="F801" s="89">
        <v>435</v>
      </c>
      <c r="G801" s="263">
        <v>48.336105346679688</v>
      </c>
      <c r="H801" s="263">
        <v>0</v>
      </c>
      <c r="I801" s="263">
        <v>287499.46875</v>
      </c>
      <c r="J801" s="88">
        <v>0</v>
      </c>
      <c r="K801" s="89">
        <v>61138</v>
      </c>
      <c r="L801" s="263">
        <v>109.02220916748047</v>
      </c>
      <c r="M801" s="124">
        <v>145137</v>
      </c>
      <c r="N801" s="248">
        <v>0</v>
      </c>
      <c r="O801" s="124">
        <v>3686</v>
      </c>
      <c r="P801" s="248">
        <v>0</v>
      </c>
      <c r="Q801" s="124">
        <v>10199</v>
      </c>
      <c r="R801" s="248">
        <v>99.872535705566406</v>
      </c>
      <c r="S801" s="124">
        <v>97637</v>
      </c>
      <c r="T801" s="248">
        <v>99.889389038085938</v>
      </c>
      <c r="U801" s="248">
        <v>99.864349365234375</v>
      </c>
      <c r="V801" s="248">
        <v>99.913185119628906</v>
      </c>
      <c r="W801" s="248">
        <v>99.737060546875</v>
      </c>
      <c r="X801" s="248">
        <v>99.80267333984375</v>
      </c>
      <c r="Y801" s="124">
        <v>240724</v>
      </c>
      <c r="Z801" s="248">
        <v>99.900299072265625</v>
      </c>
      <c r="AA801" s="124">
        <v>49941</v>
      </c>
      <c r="AB801" s="248">
        <v>99.701644897460938</v>
      </c>
      <c r="AC801" s="124">
        <v>3764</v>
      </c>
      <c r="AD801" s="248">
        <v>0.42507970333099365</v>
      </c>
      <c r="AE801" s="124">
        <v>207</v>
      </c>
      <c r="AF801" s="248">
        <v>100</v>
      </c>
      <c r="AG801" s="124">
        <v>145792</v>
      </c>
      <c r="AH801" s="248">
        <v>0.28876754641532898</v>
      </c>
      <c r="AI801" s="124">
        <v>957</v>
      </c>
      <c r="AJ801" s="248">
        <v>92.267501831054688</v>
      </c>
      <c r="AK801" s="248">
        <v>1.4002766609191895</v>
      </c>
      <c r="AL801" s="248">
        <v>6.7585550248622894E-2</v>
      </c>
      <c r="AM801" s="269">
        <v>0</v>
      </c>
      <c r="AN801" s="269">
        <v>0</v>
      </c>
      <c r="AO801" s="119">
        <v>0</v>
      </c>
      <c r="AP801" s="119">
        <v>0</v>
      </c>
      <c r="AQ801" s="119">
        <v>0</v>
      </c>
      <c r="AR801" s="119">
        <v>0</v>
      </c>
      <c r="AS801" s="119">
        <v>0</v>
      </c>
      <c r="AT801" s="119">
        <v>0</v>
      </c>
      <c r="AU801" s="119">
        <v>0</v>
      </c>
      <c r="AV801" s="119">
        <v>0</v>
      </c>
      <c r="AW801" s="124">
        <v>0</v>
      </c>
      <c r="AX801" s="124">
        <v>0</v>
      </c>
      <c r="AY801" s="124">
        <v>0</v>
      </c>
      <c r="AZ801" s="124">
        <v>0</v>
      </c>
      <c r="BA801" s="124">
        <v>0</v>
      </c>
      <c r="BB801" s="124">
        <v>0</v>
      </c>
      <c r="BC801" s="124">
        <v>70</v>
      </c>
      <c r="BD801" s="124">
        <v>425</v>
      </c>
    </row>
    <row r="802" spans="1:56" x14ac:dyDescent="0.25">
      <c r="A802" s="9">
        <v>41866</v>
      </c>
      <c r="B802" s="118" t="s">
        <v>84</v>
      </c>
      <c r="C802" s="118" t="s">
        <v>87</v>
      </c>
      <c r="D802" s="122">
        <v>2</v>
      </c>
      <c r="E802" s="153">
        <v>194</v>
      </c>
      <c r="F802" s="153">
        <v>581</v>
      </c>
      <c r="G802" s="264">
        <v>77.86603569509991</v>
      </c>
      <c r="H802" s="264">
        <v>3.8419451100000002E-2</v>
      </c>
      <c r="I802" s="264">
        <v>528722.95106400026</v>
      </c>
      <c r="J802" s="91">
        <v>0</v>
      </c>
      <c r="K802" s="153">
        <v>152628</v>
      </c>
      <c r="L802" s="264">
        <v>90.926307678222656</v>
      </c>
      <c r="M802" s="133">
        <v>371081</v>
      </c>
      <c r="N802" s="267">
        <v>0</v>
      </c>
      <c r="O802" s="133">
        <v>5088</v>
      </c>
      <c r="P802" s="267">
        <v>0</v>
      </c>
      <c r="Q802" s="133">
        <v>4445</v>
      </c>
      <c r="R802" s="267">
        <v>99.910011248593918</v>
      </c>
      <c r="S802" s="133">
        <v>285757</v>
      </c>
      <c r="T802" s="267">
        <v>99.973403976105573</v>
      </c>
      <c r="U802" s="267">
        <v>99.842767295597483</v>
      </c>
      <c r="V802" s="267">
        <v>99.881427505046076</v>
      </c>
      <c r="W802" s="267">
        <v>99.752920035938899</v>
      </c>
      <c r="X802" s="267">
        <v>99.854863016720742</v>
      </c>
      <c r="Y802" s="133">
        <v>1322657</v>
      </c>
      <c r="Z802" s="267">
        <v>99.898386354134132</v>
      </c>
      <c r="AA802" s="133">
        <v>555</v>
      </c>
      <c r="AB802" s="267">
        <v>87.747747747747752</v>
      </c>
      <c r="AC802" s="133">
        <v>4408</v>
      </c>
      <c r="AD802" s="267">
        <v>0.2041742286751361</v>
      </c>
      <c r="AE802" s="133">
        <v>691</v>
      </c>
      <c r="AF802" s="267">
        <v>98.98697539797395</v>
      </c>
      <c r="AG802" s="133">
        <v>368347</v>
      </c>
      <c r="AH802" s="267">
        <v>0.1653332319796279</v>
      </c>
      <c r="AI802" s="133">
        <v>1093</v>
      </c>
      <c r="AJ802" s="267">
        <v>97.072278133577299</v>
      </c>
      <c r="AK802" s="267">
        <v>3.4429940368794343</v>
      </c>
      <c r="AL802" s="267">
        <v>0.24129032258064514</v>
      </c>
      <c r="AM802" s="270">
        <v>0</v>
      </c>
      <c r="AN802" s="270">
        <v>0</v>
      </c>
      <c r="AO802" s="120">
        <v>0</v>
      </c>
      <c r="AP802" s="120">
        <v>0</v>
      </c>
      <c r="AQ802" s="120">
        <v>0</v>
      </c>
      <c r="AR802" s="120">
        <v>0</v>
      </c>
      <c r="AS802" s="120">
        <v>0</v>
      </c>
      <c r="AT802" s="120">
        <v>0</v>
      </c>
      <c r="AU802" s="120">
        <v>0</v>
      </c>
      <c r="AV802" s="120">
        <v>0</v>
      </c>
      <c r="AW802" s="133">
        <v>0</v>
      </c>
      <c r="AX802" s="133">
        <v>0</v>
      </c>
      <c r="AY802" s="133">
        <v>0</v>
      </c>
      <c r="AZ802" s="133">
        <v>0</v>
      </c>
      <c r="BA802" s="133">
        <v>0</v>
      </c>
      <c r="BB802" s="133">
        <v>0</v>
      </c>
      <c r="BC802" s="133">
        <v>1119</v>
      </c>
      <c r="BD802" s="133">
        <v>1671</v>
      </c>
    </row>
    <row r="803" spans="1:56" x14ac:dyDescent="0.25">
      <c r="A803" s="9">
        <v>41865</v>
      </c>
      <c r="B803" s="117" t="s">
        <v>17</v>
      </c>
      <c r="C803" s="117"/>
      <c r="D803" s="121">
        <v>4</v>
      </c>
      <c r="E803" s="89">
        <v>847</v>
      </c>
      <c r="F803" s="89">
        <v>2763</v>
      </c>
      <c r="G803" s="263">
        <v>798.09054255274668</v>
      </c>
      <c r="H803" s="263">
        <v>1.6717471789627907</v>
      </c>
      <c r="I803" s="263">
        <v>1823885.3898212495</v>
      </c>
      <c r="J803" s="88"/>
      <c r="K803" s="89">
        <v>1267874</v>
      </c>
      <c r="L803" s="263">
        <v>93.951764229481313</v>
      </c>
      <c r="M803" s="124">
        <v>1646622</v>
      </c>
      <c r="N803" s="248">
        <v>1.3967990358260121E-3</v>
      </c>
      <c r="O803" s="124">
        <v>73574</v>
      </c>
      <c r="P803" s="248">
        <v>9.5142305067841115E-3</v>
      </c>
      <c r="Q803" s="124">
        <v>131481</v>
      </c>
      <c r="R803" s="248">
        <v>99.584730789639849</v>
      </c>
      <c r="S803" s="124">
        <v>1087054</v>
      </c>
      <c r="T803" s="248">
        <v>99.880503365824907</v>
      </c>
      <c r="U803" s="248">
        <v>99.793267057107059</v>
      </c>
      <c r="V803" s="248">
        <v>99.793776047673546</v>
      </c>
      <c r="W803" s="248">
        <v>99.378856345006412</v>
      </c>
      <c r="X803" s="248">
        <v>99.674525844180351</v>
      </c>
      <c r="Y803" s="124">
        <v>2768259</v>
      </c>
      <c r="Z803" s="248">
        <v>99.897263702926338</v>
      </c>
      <c r="AA803" s="124">
        <v>257447</v>
      </c>
      <c r="AB803" s="248">
        <v>99.734313003401411</v>
      </c>
      <c r="AC803" s="124">
        <v>71122</v>
      </c>
      <c r="AD803" s="248">
        <v>0.34869660251329693</v>
      </c>
      <c r="AE803" s="124">
        <v>5735</v>
      </c>
      <c r="AF803" s="248">
        <v>97.558848220572429</v>
      </c>
      <c r="AG803" s="124">
        <v>1537329</v>
      </c>
      <c r="AH803" s="248">
        <v>0.19696499613210081</v>
      </c>
      <c r="AI803" s="124">
        <v>14841</v>
      </c>
      <c r="AJ803" s="248">
        <v>94.481503886776821</v>
      </c>
      <c r="AK803" s="248">
        <v>1.838388063173082</v>
      </c>
      <c r="AL803" s="248">
        <v>7.8140564639489721E-2</v>
      </c>
      <c r="AM803" s="269"/>
      <c r="AN803" s="269"/>
      <c r="AO803" s="119"/>
      <c r="AP803" s="119"/>
      <c r="AQ803" s="119"/>
      <c r="AR803" s="119"/>
      <c r="AS803" s="119"/>
      <c r="AT803" s="119"/>
      <c r="AU803" s="119"/>
      <c r="AV803" s="119"/>
      <c r="AW803" s="124">
        <v>0</v>
      </c>
      <c r="AX803" s="124">
        <v>0</v>
      </c>
      <c r="AY803" s="124">
        <v>3</v>
      </c>
      <c r="AZ803" s="124">
        <v>5</v>
      </c>
      <c r="BA803" s="124">
        <v>0</v>
      </c>
      <c r="BB803" s="124">
        <v>0</v>
      </c>
      <c r="BC803" s="124">
        <v>1370</v>
      </c>
      <c r="BD803" s="124">
        <v>3787</v>
      </c>
    </row>
    <row r="804" spans="1:56" x14ac:dyDescent="0.25">
      <c r="A804" s="9">
        <v>41865</v>
      </c>
      <c r="B804" s="118" t="s">
        <v>88</v>
      </c>
      <c r="C804" s="118"/>
      <c r="D804" s="122">
        <v>3</v>
      </c>
      <c r="E804" s="153">
        <v>653</v>
      </c>
      <c r="F804" s="153">
        <v>2182</v>
      </c>
      <c r="G804" s="264">
        <v>724.24567985534668</v>
      </c>
      <c r="H804" s="264">
        <v>1.6668999567627907</v>
      </c>
      <c r="I804" s="264">
        <v>1279857.42578125</v>
      </c>
      <c r="J804" s="91"/>
      <c r="K804" s="153">
        <v>1135073</v>
      </c>
      <c r="L804" s="264">
        <v>94.425379366348366</v>
      </c>
      <c r="M804" s="133">
        <v>1270387</v>
      </c>
      <c r="N804" s="267">
        <v>1.8104719443523111E-3</v>
      </c>
      <c r="O804" s="133">
        <v>68741</v>
      </c>
      <c r="P804" s="267">
        <v>1.0183151180607414E-2</v>
      </c>
      <c r="Q804" s="133">
        <v>127405</v>
      </c>
      <c r="R804" s="267">
        <v>99.573015101076379</v>
      </c>
      <c r="S804" s="133">
        <v>794833</v>
      </c>
      <c r="T804" s="267">
        <v>99.845503024954212</v>
      </c>
      <c r="U804" s="267">
        <v>99.786005883818902</v>
      </c>
      <c r="V804" s="267">
        <v>99.764817416403275</v>
      </c>
      <c r="W804" s="267">
        <v>99.359934707455963</v>
      </c>
      <c r="X804" s="267">
        <v>99.610683791334978</v>
      </c>
      <c r="Y804" s="133">
        <v>1314345</v>
      </c>
      <c r="Z804" s="267">
        <v>99.885722029603443</v>
      </c>
      <c r="AA804" s="133">
        <v>256982</v>
      </c>
      <c r="AB804" s="267">
        <v>99.745895353708363</v>
      </c>
      <c r="AC804" s="133">
        <v>67029</v>
      </c>
      <c r="AD804" s="267">
        <v>0.35507018997673701</v>
      </c>
      <c r="AE804" s="133">
        <v>4971</v>
      </c>
      <c r="AF804" s="267">
        <v>97.364714251656181</v>
      </c>
      <c r="AG804" s="133">
        <v>1163929</v>
      </c>
      <c r="AH804" s="267">
        <v>0.21367282758550254</v>
      </c>
      <c r="AI804" s="133">
        <v>13397</v>
      </c>
      <c r="AJ804" s="267">
        <v>94.297230662361329</v>
      </c>
      <c r="AK804" s="267">
        <v>1.6999526818593342</v>
      </c>
      <c r="AL804" s="267">
        <v>6.7390373597542449E-2</v>
      </c>
      <c r="AM804" s="270"/>
      <c r="AN804" s="270"/>
      <c r="AO804" s="120"/>
      <c r="AP804" s="120"/>
      <c r="AQ804" s="120"/>
      <c r="AR804" s="120"/>
      <c r="AS804" s="120"/>
      <c r="AT804" s="120"/>
      <c r="AU804" s="120"/>
      <c r="AV804" s="120"/>
      <c r="AW804" s="133">
        <v>0</v>
      </c>
      <c r="AX804" s="133">
        <v>0</v>
      </c>
      <c r="AY804" s="133">
        <v>3</v>
      </c>
      <c r="AZ804" s="133">
        <v>5</v>
      </c>
      <c r="BA804" s="133">
        <v>0</v>
      </c>
      <c r="BB804" s="133">
        <v>0</v>
      </c>
      <c r="BC804" s="133">
        <v>270</v>
      </c>
      <c r="BD804" s="133">
        <v>2133</v>
      </c>
    </row>
    <row r="805" spans="1:56" x14ac:dyDescent="0.25">
      <c r="A805" s="9">
        <v>41865</v>
      </c>
      <c r="B805" s="146" t="s">
        <v>89</v>
      </c>
      <c r="C805" s="146"/>
      <c r="D805" s="147">
        <v>1</v>
      </c>
      <c r="E805" s="136">
        <v>194</v>
      </c>
      <c r="F805" s="136">
        <v>581</v>
      </c>
      <c r="G805" s="265">
        <v>73.844862697399961</v>
      </c>
      <c r="H805" s="265">
        <v>4.8472222000000001E-3</v>
      </c>
      <c r="I805" s="265">
        <v>544027.96403999953</v>
      </c>
      <c r="J805" s="137"/>
      <c r="K805" s="136">
        <v>132801</v>
      </c>
      <c r="L805" s="265">
        <v>89.903694152832031</v>
      </c>
      <c r="M805" s="145">
        <v>376235</v>
      </c>
      <c r="N805" s="250">
        <v>0</v>
      </c>
      <c r="O805" s="145">
        <v>4833</v>
      </c>
      <c r="P805" s="250">
        <v>0</v>
      </c>
      <c r="Q805" s="145">
        <v>4076</v>
      </c>
      <c r="R805" s="250">
        <v>99.950932286555457</v>
      </c>
      <c r="S805" s="145">
        <v>292221</v>
      </c>
      <c r="T805" s="250">
        <v>99.975703320432146</v>
      </c>
      <c r="U805" s="250">
        <v>99.896544589282016</v>
      </c>
      <c r="V805" s="250">
        <v>99.891557138490569</v>
      </c>
      <c r="W805" s="250">
        <v>99.847527639041942</v>
      </c>
      <c r="X805" s="250">
        <v>99.867286806937287</v>
      </c>
      <c r="Y805" s="145">
        <v>1453914</v>
      </c>
      <c r="Z805" s="250">
        <v>99.907697429146424</v>
      </c>
      <c r="AA805" s="145">
        <v>465</v>
      </c>
      <c r="AB805" s="250">
        <v>93.333333333333329</v>
      </c>
      <c r="AC805" s="145">
        <v>4093</v>
      </c>
      <c r="AD805" s="250">
        <v>0.2443195699975568</v>
      </c>
      <c r="AE805" s="145">
        <v>764</v>
      </c>
      <c r="AF805" s="250">
        <v>98.821989528795811</v>
      </c>
      <c r="AG805" s="145">
        <v>373400</v>
      </c>
      <c r="AH805" s="250">
        <v>0.14488484199250135</v>
      </c>
      <c r="AI805" s="145">
        <v>1444</v>
      </c>
      <c r="AJ805" s="250">
        <v>96.19113573407202</v>
      </c>
      <c r="AK805" s="250">
        <v>3.4996126389380517</v>
      </c>
      <c r="AL805" s="250">
        <v>0.20714285714285716</v>
      </c>
      <c r="AM805" s="271"/>
      <c r="AN805" s="271"/>
      <c r="AO805" s="148"/>
      <c r="AP805" s="148"/>
      <c r="AQ805" s="148"/>
      <c r="AR805" s="148"/>
      <c r="AS805" s="148"/>
      <c r="AT805" s="148"/>
      <c r="AU805" s="148"/>
      <c r="AV805" s="148"/>
      <c r="AW805" s="145">
        <v>0</v>
      </c>
      <c r="AX805" s="145">
        <v>0</v>
      </c>
      <c r="AY805" s="145">
        <v>0</v>
      </c>
      <c r="AZ805" s="145">
        <v>0</v>
      </c>
      <c r="BA805" s="145">
        <v>0</v>
      </c>
      <c r="BB805" s="145">
        <v>0</v>
      </c>
      <c r="BC805" s="145">
        <v>1100</v>
      </c>
      <c r="BD805" s="145">
        <v>1654</v>
      </c>
    </row>
    <row r="806" spans="1:56" x14ac:dyDescent="0.25">
      <c r="A806" s="9">
        <v>41865</v>
      </c>
      <c r="B806" s="149" t="s">
        <v>75</v>
      </c>
      <c r="C806" s="149" t="s">
        <v>86</v>
      </c>
      <c r="D806" s="150" t="s">
        <v>118</v>
      </c>
      <c r="E806" s="153">
        <v>39</v>
      </c>
      <c r="F806" s="153">
        <v>181</v>
      </c>
      <c r="G806" s="264">
        <v>156.01287841796875</v>
      </c>
      <c r="H806" s="264">
        <v>0.25420001149177551</v>
      </c>
      <c r="I806" s="264">
        <v>92262.5703125</v>
      </c>
      <c r="J806" s="92">
        <v>0</v>
      </c>
      <c r="K806" s="153">
        <v>173737</v>
      </c>
      <c r="L806" s="264">
        <v>97.175613403320312</v>
      </c>
      <c r="M806" s="153">
        <v>152142</v>
      </c>
      <c r="N806" s="264">
        <v>1.5117456205189228E-2</v>
      </c>
      <c r="O806" s="153">
        <v>16492</v>
      </c>
      <c r="P806" s="264">
        <v>4.2444821447134018E-2</v>
      </c>
      <c r="Q806" s="153">
        <v>29466</v>
      </c>
      <c r="R806" s="264">
        <v>98.622138977050781</v>
      </c>
      <c r="S806" s="153">
        <v>116234</v>
      </c>
      <c r="T806" s="264">
        <v>99.441642761230469</v>
      </c>
      <c r="U806" s="264">
        <v>99.775650024414063</v>
      </c>
      <c r="V806" s="264">
        <v>99.271736145019531</v>
      </c>
      <c r="W806" s="264">
        <v>98.40087890625</v>
      </c>
      <c r="X806" s="264">
        <v>98.717445373535156</v>
      </c>
      <c r="Y806" s="153">
        <v>163183</v>
      </c>
      <c r="Z806" s="264">
        <v>99.884178161621094</v>
      </c>
      <c r="AA806" s="153">
        <v>30639</v>
      </c>
      <c r="AB806" s="264">
        <v>99.618133544921875</v>
      </c>
      <c r="AC806" s="153">
        <v>16511</v>
      </c>
      <c r="AD806" s="264">
        <v>0.32705467939376831</v>
      </c>
      <c r="AE806" s="153">
        <v>1692</v>
      </c>
      <c r="AF806" s="264">
        <v>98.995269775390625</v>
      </c>
      <c r="AG806" s="153">
        <v>151384</v>
      </c>
      <c r="AH806" s="264">
        <v>0.36331447958946228</v>
      </c>
      <c r="AI806" s="153">
        <v>4157</v>
      </c>
      <c r="AJ806" s="264">
        <v>94.346885681152344</v>
      </c>
      <c r="AK806" s="264">
        <v>1.8956807851791382</v>
      </c>
      <c r="AL806" s="264">
        <v>6.4868494868278503E-2</v>
      </c>
      <c r="AM806" s="264">
        <v>0</v>
      </c>
      <c r="AN806" s="264">
        <v>0</v>
      </c>
      <c r="AO806" s="92">
        <v>0</v>
      </c>
      <c r="AP806" s="92">
        <v>0</v>
      </c>
      <c r="AQ806" s="92">
        <v>0</v>
      </c>
      <c r="AR806" s="92">
        <v>0</v>
      </c>
      <c r="AS806" s="92">
        <v>0</v>
      </c>
      <c r="AT806" s="92">
        <v>0</v>
      </c>
      <c r="AU806" s="92">
        <v>0</v>
      </c>
      <c r="AV806" s="92">
        <v>0</v>
      </c>
      <c r="AW806" s="93">
        <v>0</v>
      </c>
      <c r="AX806" s="93">
        <v>0</v>
      </c>
      <c r="AY806" s="93">
        <v>0</v>
      </c>
      <c r="AZ806" s="93">
        <v>1</v>
      </c>
      <c r="BA806" s="93">
        <v>0</v>
      </c>
      <c r="BB806" s="93">
        <v>0</v>
      </c>
      <c r="BC806" s="153">
        <v>22</v>
      </c>
      <c r="BD806" s="153">
        <v>176</v>
      </c>
    </row>
    <row r="807" spans="1:56" x14ac:dyDescent="0.25">
      <c r="A807" s="9">
        <v>41865</v>
      </c>
      <c r="B807" s="149" t="s">
        <v>76</v>
      </c>
      <c r="C807" s="149" t="s">
        <v>86</v>
      </c>
      <c r="D807" s="150" t="s">
        <v>119</v>
      </c>
      <c r="E807" s="153">
        <v>52</v>
      </c>
      <c r="F807" s="153">
        <v>168</v>
      </c>
      <c r="G807" s="264">
        <v>58.091594696044922</v>
      </c>
      <c r="H807" s="264">
        <v>4.5899998396635056E-2</v>
      </c>
      <c r="I807" s="264">
        <v>88778.3671875</v>
      </c>
      <c r="J807" s="92">
        <v>0</v>
      </c>
      <c r="K807" s="153">
        <v>71335</v>
      </c>
      <c r="L807" s="264">
        <v>87.236282348632813</v>
      </c>
      <c r="M807" s="153">
        <v>88856</v>
      </c>
      <c r="N807" s="264">
        <v>0</v>
      </c>
      <c r="O807" s="153">
        <v>4468</v>
      </c>
      <c r="P807" s="264">
        <v>0</v>
      </c>
      <c r="Q807" s="153">
        <v>9974</v>
      </c>
      <c r="R807" s="264">
        <v>99.378387451171875</v>
      </c>
      <c r="S807" s="153">
        <v>61424</v>
      </c>
      <c r="T807" s="264">
        <v>99.933250427246094</v>
      </c>
      <c r="U807" s="264">
        <v>99.843330383300781</v>
      </c>
      <c r="V807" s="264">
        <v>99.848068237304688</v>
      </c>
      <c r="W807" s="264">
        <v>99.222694396972656</v>
      </c>
      <c r="X807" s="264">
        <v>99.781417846679688</v>
      </c>
      <c r="Y807" s="153">
        <v>91645</v>
      </c>
      <c r="Z807" s="264">
        <v>99.9105224609375</v>
      </c>
      <c r="AA807" s="153">
        <v>17113</v>
      </c>
      <c r="AB807" s="264">
        <v>99.853912353515625</v>
      </c>
      <c r="AC807" s="153">
        <v>4509</v>
      </c>
      <c r="AD807" s="264">
        <v>0.19960080087184906</v>
      </c>
      <c r="AE807" s="153">
        <v>95</v>
      </c>
      <c r="AF807" s="264">
        <v>98.947364807128906</v>
      </c>
      <c r="AG807" s="153">
        <v>88611</v>
      </c>
      <c r="AH807" s="264">
        <v>0.15009422600269318</v>
      </c>
      <c r="AI807" s="153">
        <v>906</v>
      </c>
      <c r="AJ807" s="264">
        <v>92.494483947753906</v>
      </c>
      <c r="AK807" s="264">
        <v>1.8162882328033447</v>
      </c>
      <c r="AL807" s="264">
        <v>5.4697044193744659E-2</v>
      </c>
      <c r="AM807" s="264">
        <v>0</v>
      </c>
      <c r="AN807" s="264">
        <v>0</v>
      </c>
      <c r="AO807" s="92">
        <v>0</v>
      </c>
      <c r="AP807" s="92">
        <v>0</v>
      </c>
      <c r="AQ807" s="92">
        <v>0</v>
      </c>
      <c r="AR807" s="92">
        <v>0</v>
      </c>
      <c r="AS807" s="92">
        <v>0</v>
      </c>
      <c r="AT807" s="92">
        <v>0</v>
      </c>
      <c r="AU807" s="92">
        <v>0</v>
      </c>
      <c r="AV807" s="92">
        <v>0</v>
      </c>
      <c r="AW807" s="93">
        <v>0</v>
      </c>
      <c r="AX807" s="93">
        <v>0</v>
      </c>
      <c r="AY807" s="93">
        <v>0</v>
      </c>
      <c r="AZ807" s="93">
        <v>0</v>
      </c>
      <c r="BA807" s="93">
        <v>0</v>
      </c>
      <c r="BB807" s="93">
        <v>0</v>
      </c>
      <c r="BC807" s="153">
        <v>10</v>
      </c>
      <c r="BD807" s="153">
        <v>167</v>
      </c>
    </row>
    <row r="808" spans="1:56" x14ac:dyDescent="0.25">
      <c r="A808" s="9">
        <v>41865</v>
      </c>
      <c r="B808" s="149" t="s">
        <v>77</v>
      </c>
      <c r="C808" s="149" t="s">
        <v>86</v>
      </c>
      <c r="D808" s="150" t="s">
        <v>118</v>
      </c>
      <c r="E808" s="153">
        <v>65</v>
      </c>
      <c r="F808" s="153">
        <v>220</v>
      </c>
      <c r="G808" s="264">
        <v>96.545303344726563</v>
      </c>
      <c r="H808" s="264">
        <v>0.14589999616146088</v>
      </c>
      <c r="I808" s="264">
        <v>125717.0234375</v>
      </c>
      <c r="J808" s="92">
        <v>0</v>
      </c>
      <c r="K808" s="153">
        <v>145187</v>
      </c>
      <c r="L808" s="264">
        <v>97.184318542480469</v>
      </c>
      <c r="M808" s="153">
        <v>149792</v>
      </c>
      <c r="N808" s="264">
        <v>0</v>
      </c>
      <c r="O808" s="153">
        <v>8824</v>
      </c>
      <c r="P808" s="264">
        <v>0</v>
      </c>
      <c r="Q808" s="153">
        <v>15819</v>
      </c>
      <c r="R808" s="264">
        <v>99.924140930175781</v>
      </c>
      <c r="S808" s="153">
        <v>100456</v>
      </c>
      <c r="T808" s="264">
        <v>99.947242736816406</v>
      </c>
      <c r="U808" s="264">
        <v>99.796012878417969</v>
      </c>
      <c r="V808" s="264">
        <v>99.750991821289063</v>
      </c>
      <c r="W808" s="264">
        <v>99.720306396484375</v>
      </c>
      <c r="X808" s="264">
        <v>99.6983642578125</v>
      </c>
      <c r="Y808" s="153">
        <v>157967</v>
      </c>
      <c r="Z808" s="264">
        <v>99.89111328125</v>
      </c>
      <c r="AA808" s="153">
        <v>29648</v>
      </c>
      <c r="AB808" s="264">
        <v>99.797622680664063</v>
      </c>
      <c r="AC808" s="153">
        <v>8897</v>
      </c>
      <c r="AD808" s="264">
        <v>0.28099358081817627</v>
      </c>
      <c r="AE808" s="153">
        <v>561</v>
      </c>
      <c r="AF808" s="264">
        <v>94.117645263671875</v>
      </c>
      <c r="AG808" s="153">
        <v>150064</v>
      </c>
      <c r="AH808" s="264">
        <v>0.14660412073135376</v>
      </c>
      <c r="AI808" s="153">
        <v>1208</v>
      </c>
      <c r="AJ808" s="264">
        <v>94.122512817382812</v>
      </c>
      <c r="AK808" s="264">
        <v>1.7063227891921997</v>
      </c>
      <c r="AL808" s="264">
        <v>7.5323641300201416E-2</v>
      </c>
      <c r="AM808" s="264">
        <v>0</v>
      </c>
      <c r="AN808" s="264">
        <v>0</v>
      </c>
      <c r="AO808" s="92">
        <v>0</v>
      </c>
      <c r="AP808" s="92">
        <v>0</v>
      </c>
      <c r="AQ808" s="92">
        <v>0</v>
      </c>
      <c r="AR808" s="92">
        <v>0</v>
      </c>
      <c r="AS808" s="92">
        <v>0</v>
      </c>
      <c r="AT808" s="92">
        <v>0</v>
      </c>
      <c r="AU808" s="92">
        <v>0</v>
      </c>
      <c r="AV808" s="92">
        <v>0</v>
      </c>
      <c r="AW808" s="93">
        <v>0</v>
      </c>
      <c r="AX808" s="93">
        <v>0</v>
      </c>
      <c r="AY808" s="93">
        <v>0</v>
      </c>
      <c r="AZ808" s="93">
        <v>0</v>
      </c>
      <c r="BA808" s="93">
        <v>0</v>
      </c>
      <c r="BB808" s="93">
        <v>0</v>
      </c>
      <c r="BC808" s="153">
        <v>26</v>
      </c>
      <c r="BD808" s="153">
        <v>211</v>
      </c>
    </row>
    <row r="809" spans="1:56" x14ac:dyDescent="0.25">
      <c r="A809" s="9">
        <v>41865</v>
      </c>
      <c r="B809" s="149" t="s">
        <v>124</v>
      </c>
      <c r="C809" s="149" t="s">
        <v>86</v>
      </c>
      <c r="D809" s="150" t="s">
        <v>118</v>
      </c>
      <c r="E809" s="153">
        <v>42</v>
      </c>
      <c r="F809" s="153">
        <v>136</v>
      </c>
      <c r="G809" s="264">
        <v>34.699607849121094</v>
      </c>
      <c r="H809" s="264">
        <v>0</v>
      </c>
      <c r="I809" s="264">
        <v>60283.8671875</v>
      </c>
      <c r="J809" s="92">
        <v>0</v>
      </c>
      <c r="K809" s="153">
        <v>145187</v>
      </c>
      <c r="L809" s="264">
        <v>97.184318542480469</v>
      </c>
      <c r="M809" s="153">
        <v>80565</v>
      </c>
      <c r="N809" s="264">
        <v>0</v>
      </c>
      <c r="O809" s="153">
        <v>3329</v>
      </c>
      <c r="P809" s="264">
        <v>0</v>
      </c>
      <c r="Q809" s="153">
        <v>5752</v>
      </c>
      <c r="R809" s="264">
        <v>99.965232849121094</v>
      </c>
      <c r="S809" s="153">
        <v>54055</v>
      </c>
      <c r="T809" s="264">
        <v>99.909355163574219</v>
      </c>
      <c r="U809" s="264">
        <v>99.849807739257813</v>
      </c>
      <c r="V809" s="264">
        <v>99.85601806640625</v>
      </c>
      <c r="W809" s="264">
        <v>99.815093994140625</v>
      </c>
      <c r="X809" s="264">
        <v>99.7655029296875</v>
      </c>
      <c r="Y809" s="153">
        <v>84262</v>
      </c>
      <c r="Z809" s="264">
        <v>99.873016357421875</v>
      </c>
      <c r="AA809" s="153">
        <v>13916</v>
      </c>
      <c r="AB809" s="264">
        <v>99.813163757324219</v>
      </c>
      <c r="AC809" s="153">
        <v>3380</v>
      </c>
      <c r="AD809" s="264">
        <v>0.47337278723716736</v>
      </c>
      <c r="AE809" s="153">
        <v>244</v>
      </c>
      <c r="AF809" s="264">
        <v>98.36065673828125</v>
      </c>
      <c r="AG809" s="153">
        <v>80923</v>
      </c>
      <c r="AH809" s="264">
        <v>0.16311801970005035</v>
      </c>
      <c r="AI809" s="153">
        <v>901</v>
      </c>
      <c r="AJ809" s="264">
        <v>94.672584533691406</v>
      </c>
      <c r="AK809" s="264">
        <v>1.6932352781295776</v>
      </c>
      <c r="AL809" s="264">
        <v>6.2175005674362183E-2</v>
      </c>
      <c r="AM809" s="264">
        <v>0</v>
      </c>
      <c r="AN809" s="264">
        <v>0</v>
      </c>
      <c r="AO809" s="92">
        <v>0</v>
      </c>
      <c r="AP809" s="92">
        <v>0</v>
      </c>
      <c r="AQ809" s="92">
        <v>0</v>
      </c>
      <c r="AR809" s="92">
        <v>0</v>
      </c>
      <c r="AS809" s="92">
        <v>0</v>
      </c>
      <c r="AT809" s="92">
        <v>0</v>
      </c>
      <c r="AU809" s="92">
        <v>0</v>
      </c>
      <c r="AV809" s="92">
        <v>0</v>
      </c>
      <c r="AW809" s="93">
        <v>0</v>
      </c>
      <c r="AX809" s="93">
        <v>0</v>
      </c>
      <c r="AY809" s="93">
        <v>0</v>
      </c>
      <c r="AZ809" s="93">
        <v>0</v>
      </c>
      <c r="BA809" s="93">
        <v>0</v>
      </c>
      <c r="BB809" s="93">
        <v>0</v>
      </c>
      <c r="BC809" s="153">
        <v>18</v>
      </c>
      <c r="BD809" s="153">
        <v>134</v>
      </c>
    </row>
    <row r="810" spans="1:56" x14ac:dyDescent="0.25">
      <c r="A810" s="9">
        <v>41865</v>
      </c>
      <c r="B810" s="149" t="s">
        <v>78</v>
      </c>
      <c r="C810" s="149" t="s">
        <v>86</v>
      </c>
      <c r="D810" s="150" t="s">
        <v>118</v>
      </c>
      <c r="E810" s="153">
        <v>33</v>
      </c>
      <c r="F810" s="153">
        <v>104</v>
      </c>
      <c r="G810" s="264">
        <v>68.391700744628906</v>
      </c>
      <c r="H810" s="264">
        <v>0</v>
      </c>
      <c r="I810" s="264">
        <v>59315.6796875</v>
      </c>
      <c r="J810" s="92">
        <v>0</v>
      </c>
      <c r="K810" s="153">
        <v>78863</v>
      </c>
      <c r="L810" s="264">
        <v>98.75860595703125</v>
      </c>
      <c r="M810" s="153">
        <v>69383</v>
      </c>
      <c r="N810" s="264">
        <v>0</v>
      </c>
      <c r="O810" s="153">
        <v>6385</v>
      </c>
      <c r="P810" s="264">
        <v>0</v>
      </c>
      <c r="Q810" s="153">
        <v>10667</v>
      </c>
      <c r="R810" s="264">
        <v>99.859382629394531</v>
      </c>
      <c r="S810" s="153">
        <v>42902</v>
      </c>
      <c r="T810" s="264">
        <v>99.899772644042969</v>
      </c>
      <c r="U810" s="264">
        <v>99.812057495117187</v>
      </c>
      <c r="V810" s="264">
        <v>99.782363891601563</v>
      </c>
      <c r="W810" s="264">
        <v>99.671707153320313</v>
      </c>
      <c r="X810" s="264">
        <v>99.682357788085938</v>
      </c>
      <c r="Y810" s="153">
        <v>64566</v>
      </c>
      <c r="Z810" s="264">
        <v>99.862159729003906</v>
      </c>
      <c r="AA810" s="153">
        <v>10699</v>
      </c>
      <c r="AB810" s="264">
        <v>99.803718566894531</v>
      </c>
      <c r="AC810" s="153">
        <v>6467</v>
      </c>
      <c r="AD810" s="264">
        <v>0.86593472957611084</v>
      </c>
      <c r="AE810" s="153">
        <v>386</v>
      </c>
      <c r="AF810" s="264">
        <v>97.66839599609375</v>
      </c>
      <c r="AG810" s="153">
        <v>69688</v>
      </c>
      <c r="AH810" s="264">
        <v>0.23246470093727112</v>
      </c>
      <c r="AI810" s="153">
        <v>758</v>
      </c>
      <c r="AJ810" s="264">
        <v>95.118736267089844</v>
      </c>
      <c r="AK810" s="264">
        <v>1.8820796012878418</v>
      </c>
      <c r="AL810" s="264">
        <v>6.4663447439670563E-2</v>
      </c>
      <c r="AM810" s="264">
        <v>0</v>
      </c>
      <c r="AN810" s="264">
        <v>0</v>
      </c>
      <c r="AO810" s="92">
        <v>0</v>
      </c>
      <c r="AP810" s="92">
        <v>0</v>
      </c>
      <c r="AQ810" s="92">
        <v>0</v>
      </c>
      <c r="AR810" s="92">
        <v>0</v>
      </c>
      <c r="AS810" s="92">
        <v>0</v>
      </c>
      <c r="AT810" s="92">
        <v>0</v>
      </c>
      <c r="AU810" s="92">
        <v>0</v>
      </c>
      <c r="AV810" s="92">
        <v>0</v>
      </c>
      <c r="AW810" s="93">
        <v>0</v>
      </c>
      <c r="AX810" s="93">
        <v>0</v>
      </c>
      <c r="AY810" s="93">
        <v>2</v>
      </c>
      <c r="AZ810" s="93">
        <v>3</v>
      </c>
      <c r="BA810" s="93">
        <v>0</v>
      </c>
      <c r="BB810" s="93">
        <v>0</v>
      </c>
      <c r="BC810" s="153">
        <v>12</v>
      </c>
      <c r="BD810" s="153">
        <v>100</v>
      </c>
    </row>
    <row r="811" spans="1:56" x14ac:dyDescent="0.25">
      <c r="A811" s="9">
        <v>41865</v>
      </c>
      <c r="B811" s="149" t="s">
        <v>79</v>
      </c>
      <c r="C811" s="149" t="s">
        <v>86</v>
      </c>
      <c r="D811" s="150" t="s">
        <v>119</v>
      </c>
      <c r="E811" s="153">
        <v>78</v>
      </c>
      <c r="F811" s="153">
        <v>264</v>
      </c>
      <c r="G811" s="264">
        <v>66.649200439453125</v>
      </c>
      <c r="H811" s="264">
        <v>0.31679996848106384</v>
      </c>
      <c r="I811" s="264">
        <v>158489.953125</v>
      </c>
      <c r="J811" s="92">
        <v>0</v>
      </c>
      <c r="K811" s="153">
        <v>84289</v>
      </c>
      <c r="L811" s="264">
        <v>92.806892395019531</v>
      </c>
      <c r="M811" s="153">
        <v>154754</v>
      </c>
      <c r="N811" s="264">
        <v>0</v>
      </c>
      <c r="O811" s="153">
        <v>5473</v>
      </c>
      <c r="P811" s="264">
        <v>0</v>
      </c>
      <c r="Q811" s="153">
        <v>13828</v>
      </c>
      <c r="R811" s="264">
        <v>99.949378967285156</v>
      </c>
      <c r="S811" s="153">
        <v>102158</v>
      </c>
      <c r="T811" s="264">
        <v>99.900154113769531</v>
      </c>
      <c r="U811" s="264">
        <v>99.780738830566406</v>
      </c>
      <c r="V811" s="264">
        <v>99.804206848144531</v>
      </c>
      <c r="W811" s="264">
        <v>99.730232238769531</v>
      </c>
      <c r="X811" s="264">
        <v>99.704559326171875</v>
      </c>
      <c r="Y811" s="153">
        <v>183113</v>
      </c>
      <c r="Z811" s="264">
        <v>99.879310607910156</v>
      </c>
      <c r="AA811" s="153">
        <v>37884</v>
      </c>
      <c r="AB811" s="264">
        <v>99.833702087402344</v>
      </c>
      <c r="AC811" s="153">
        <v>5517</v>
      </c>
      <c r="AD811" s="264">
        <v>0.30813848972320557</v>
      </c>
      <c r="AE811" s="153">
        <v>387</v>
      </c>
      <c r="AF811" s="264">
        <v>98.7080078125</v>
      </c>
      <c r="AG811" s="153">
        <v>155265</v>
      </c>
      <c r="AH811" s="264">
        <v>0.13525263965129852</v>
      </c>
      <c r="AI811" s="153">
        <v>1422</v>
      </c>
      <c r="AJ811" s="264">
        <v>96.343177795410156</v>
      </c>
      <c r="AK811" s="264">
        <v>1.5842287540435791</v>
      </c>
      <c r="AL811" s="264">
        <v>6.4254932105541229E-2</v>
      </c>
      <c r="AM811" s="264">
        <v>0</v>
      </c>
      <c r="AN811" s="264">
        <v>0</v>
      </c>
      <c r="AO811" s="92">
        <v>0</v>
      </c>
      <c r="AP811" s="92">
        <v>0</v>
      </c>
      <c r="AQ811" s="92">
        <v>0</v>
      </c>
      <c r="AR811" s="92">
        <v>0</v>
      </c>
      <c r="AS811" s="92">
        <v>0</v>
      </c>
      <c r="AT811" s="92">
        <v>0</v>
      </c>
      <c r="AU811" s="92">
        <v>0</v>
      </c>
      <c r="AV811" s="92">
        <v>0</v>
      </c>
      <c r="AW811" s="93">
        <v>0</v>
      </c>
      <c r="AX811" s="93">
        <v>0</v>
      </c>
      <c r="AY811" s="93">
        <v>0</v>
      </c>
      <c r="AZ811" s="93">
        <v>0</v>
      </c>
      <c r="BA811" s="93">
        <v>0</v>
      </c>
      <c r="BB811" s="93">
        <v>0</v>
      </c>
      <c r="BC811" s="153">
        <v>32</v>
      </c>
      <c r="BD811" s="153">
        <v>262</v>
      </c>
    </row>
    <row r="812" spans="1:56" x14ac:dyDescent="0.25">
      <c r="A812" s="9">
        <v>41865</v>
      </c>
      <c r="B812" s="149" t="s">
        <v>80</v>
      </c>
      <c r="C812" s="149" t="s">
        <v>86</v>
      </c>
      <c r="D812" s="150" t="s">
        <v>119</v>
      </c>
      <c r="E812" s="153">
        <v>57</v>
      </c>
      <c r="F812" s="153">
        <v>177</v>
      </c>
      <c r="G812" s="264">
        <v>47.895298004150391</v>
      </c>
      <c r="H812" s="264">
        <v>1.249999925494194E-2</v>
      </c>
      <c r="I812" s="264">
        <v>99659.6640625</v>
      </c>
      <c r="J812" s="92">
        <v>0</v>
      </c>
      <c r="K812" s="153">
        <v>52976</v>
      </c>
      <c r="L812" s="264">
        <v>90.229537963867188</v>
      </c>
      <c r="M812" s="153">
        <v>91910</v>
      </c>
      <c r="N812" s="264">
        <v>0</v>
      </c>
      <c r="O812" s="153">
        <v>3827</v>
      </c>
      <c r="P812" s="264">
        <v>0</v>
      </c>
      <c r="Q812" s="153">
        <v>7021</v>
      </c>
      <c r="R812" s="264">
        <v>99.914543151855469</v>
      </c>
      <c r="S812" s="153">
        <v>59130</v>
      </c>
      <c r="T812" s="264">
        <v>99.934043884277344</v>
      </c>
      <c r="U812" s="264">
        <v>99.817092895507812</v>
      </c>
      <c r="V812" s="264">
        <v>99.89990234375</v>
      </c>
      <c r="W812" s="264">
        <v>99.731788635253906</v>
      </c>
      <c r="X812" s="264">
        <v>99.834014892578125</v>
      </c>
      <c r="Y812" s="153">
        <v>91747</v>
      </c>
      <c r="Z812" s="264">
        <v>99.870292663574219</v>
      </c>
      <c r="AA812" s="153">
        <v>17563</v>
      </c>
      <c r="AB812" s="264">
        <v>99.806411743164062</v>
      </c>
      <c r="AC812" s="153">
        <v>3878</v>
      </c>
      <c r="AD812" s="264">
        <v>0.25786489248275757</v>
      </c>
      <c r="AE812" s="153">
        <v>204</v>
      </c>
      <c r="AF812" s="264">
        <v>96.07843017578125</v>
      </c>
      <c r="AG812" s="153">
        <v>92087</v>
      </c>
      <c r="AH812" s="264">
        <v>0.15094421803951263</v>
      </c>
      <c r="AI812" s="153">
        <v>807</v>
      </c>
      <c r="AJ812" s="264">
        <v>94.671623229980469</v>
      </c>
      <c r="AK812" s="264">
        <v>1.8006614446640015</v>
      </c>
      <c r="AL812" s="264">
        <v>6.6376246511936188E-2</v>
      </c>
      <c r="AM812" s="264">
        <v>0</v>
      </c>
      <c r="AN812" s="264">
        <v>0</v>
      </c>
      <c r="AO812" s="92">
        <v>0</v>
      </c>
      <c r="AP812" s="92">
        <v>0</v>
      </c>
      <c r="AQ812" s="92">
        <v>0</v>
      </c>
      <c r="AR812" s="92">
        <v>0</v>
      </c>
      <c r="AS812" s="92">
        <v>0</v>
      </c>
      <c r="AT812" s="92">
        <v>0</v>
      </c>
      <c r="AU812" s="92">
        <v>0</v>
      </c>
      <c r="AV812" s="92">
        <v>0</v>
      </c>
      <c r="AW812" s="93">
        <v>0</v>
      </c>
      <c r="AX812" s="93">
        <v>0</v>
      </c>
      <c r="AY812" s="93">
        <v>0</v>
      </c>
      <c r="AZ812" s="93">
        <v>0</v>
      </c>
      <c r="BA812" s="93">
        <v>0</v>
      </c>
      <c r="BB812" s="93">
        <v>0</v>
      </c>
      <c r="BC812" s="153">
        <v>19</v>
      </c>
      <c r="BD812" s="153">
        <v>173</v>
      </c>
    </row>
    <row r="813" spans="1:56" x14ac:dyDescent="0.25">
      <c r="A813" s="9">
        <v>41865</v>
      </c>
      <c r="B813" s="149" t="s">
        <v>81</v>
      </c>
      <c r="C813" s="149" t="s">
        <v>86</v>
      </c>
      <c r="D813" s="150" t="s">
        <v>119</v>
      </c>
      <c r="E813" s="153">
        <v>40</v>
      </c>
      <c r="F813" s="153">
        <v>134</v>
      </c>
      <c r="G813" s="264">
        <v>43.546096801757813</v>
      </c>
      <c r="H813" s="264">
        <v>0.16660000383853912</v>
      </c>
      <c r="I813" s="264">
        <v>95378.890625</v>
      </c>
      <c r="J813" s="92">
        <v>0</v>
      </c>
      <c r="K813" s="153">
        <v>120398</v>
      </c>
      <c r="L813" s="264">
        <v>91.038055419921875</v>
      </c>
      <c r="M813" s="153">
        <v>70653</v>
      </c>
      <c r="N813" s="264">
        <v>0</v>
      </c>
      <c r="O813" s="153">
        <v>3703</v>
      </c>
      <c r="P813" s="264">
        <v>0</v>
      </c>
      <c r="Q813" s="153">
        <v>6453</v>
      </c>
      <c r="R813" s="264">
        <v>99.938011169433594</v>
      </c>
      <c r="S813" s="153">
        <v>49333</v>
      </c>
      <c r="T813" s="264">
        <v>99.93310546875</v>
      </c>
      <c r="U813" s="264">
        <v>99.810966491699219</v>
      </c>
      <c r="V813" s="264">
        <v>99.886772155761719</v>
      </c>
      <c r="W813" s="264">
        <v>99.749092102050781</v>
      </c>
      <c r="X813" s="264">
        <v>99.819953918457031</v>
      </c>
      <c r="Y813" s="153">
        <v>85042</v>
      </c>
      <c r="Z813" s="264">
        <v>99.8494873046875</v>
      </c>
      <c r="AA813" s="153">
        <v>17744</v>
      </c>
      <c r="AB813" s="264">
        <v>99.853469848632813</v>
      </c>
      <c r="AC813" s="153">
        <v>3693</v>
      </c>
      <c r="AD813" s="264">
        <v>0.10831302404403687</v>
      </c>
      <c r="AE813" s="153">
        <v>322</v>
      </c>
      <c r="AF813" s="264">
        <v>90.6832275390625</v>
      </c>
      <c r="AG813" s="153">
        <v>70490</v>
      </c>
      <c r="AH813" s="264">
        <v>0.15746913850307465</v>
      </c>
      <c r="AI813" s="153">
        <v>762</v>
      </c>
      <c r="AJ813" s="264">
        <v>98.031494140625</v>
      </c>
      <c r="AK813" s="264">
        <v>1.4074133634567261</v>
      </c>
      <c r="AL813" s="264">
        <v>6.8041041493415833E-2</v>
      </c>
      <c r="AM813" s="264">
        <v>0</v>
      </c>
      <c r="AN813" s="264">
        <v>0</v>
      </c>
      <c r="AO813" s="92">
        <v>0</v>
      </c>
      <c r="AP813" s="92">
        <v>0</v>
      </c>
      <c r="AQ813" s="92">
        <v>0</v>
      </c>
      <c r="AR813" s="92">
        <v>0</v>
      </c>
      <c r="AS813" s="92">
        <v>0</v>
      </c>
      <c r="AT813" s="92">
        <v>0</v>
      </c>
      <c r="AU813" s="92">
        <v>0</v>
      </c>
      <c r="AV813" s="92">
        <v>0</v>
      </c>
      <c r="AW813" s="93">
        <v>0</v>
      </c>
      <c r="AX813" s="93">
        <v>0</v>
      </c>
      <c r="AY813" s="93">
        <v>1</v>
      </c>
      <c r="AZ813" s="93">
        <v>0</v>
      </c>
      <c r="BA813" s="93">
        <v>0</v>
      </c>
      <c r="BB813" s="93">
        <v>0</v>
      </c>
      <c r="BC813" s="153">
        <v>21</v>
      </c>
      <c r="BD813" s="153">
        <v>131</v>
      </c>
    </row>
    <row r="814" spans="1:56" x14ac:dyDescent="0.25">
      <c r="A814" s="9">
        <v>41865</v>
      </c>
      <c r="B814" s="149" t="s">
        <v>125</v>
      </c>
      <c r="C814" s="149" t="s">
        <v>86</v>
      </c>
      <c r="D814" s="150" t="s">
        <v>119</v>
      </c>
      <c r="E814" s="153">
        <v>16</v>
      </c>
      <c r="F814" s="153">
        <v>58</v>
      </c>
      <c r="G814" s="264">
        <v>38.366706848144531</v>
      </c>
      <c r="H814" s="264">
        <v>9.5799997448921204E-2</v>
      </c>
      <c r="I814" s="264">
        <v>30090.74609375</v>
      </c>
      <c r="J814" s="92">
        <v>0</v>
      </c>
      <c r="K814" s="153">
        <v>120398</v>
      </c>
      <c r="L814" s="264">
        <v>91.038055419921875</v>
      </c>
      <c r="M814" s="153">
        <v>42495</v>
      </c>
      <c r="N814" s="264">
        <v>0</v>
      </c>
      <c r="O814" s="153">
        <v>4073</v>
      </c>
      <c r="P814" s="264">
        <v>0</v>
      </c>
      <c r="Q814" s="153">
        <v>6666</v>
      </c>
      <c r="R814" s="264">
        <v>99.909988403320312</v>
      </c>
      <c r="S814" s="153">
        <v>31800</v>
      </c>
      <c r="T814" s="264">
        <v>99.955978393554688</v>
      </c>
      <c r="U814" s="264">
        <v>99.533515930175781</v>
      </c>
      <c r="V814" s="264">
        <v>99.607009887695312</v>
      </c>
      <c r="W814" s="264">
        <v>99.443923950195313</v>
      </c>
      <c r="X814" s="264">
        <v>99.563163757324219</v>
      </c>
      <c r="Y814" s="153">
        <v>43667</v>
      </c>
      <c r="Z814" s="264">
        <v>99.885498046875</v>
      </c>
      <c r="AA814" s="153">
        <v>7856</v>
      </c>
      <c r="AB814" s="264">
        <v>99.872711181640625</v>
      </c>
      <c r="AC814" s="153">
        <v>4024</v>
      </c>
      <c r="AD814" s="264">
        <v>0.24850894510746002</v>
      </c>
      <c r="AE814" s="153">
        <v>290</v>
      </c>
      <c r="AF814" s="264">
        <v>98.620689392089844</v>
      </c>
      <c r="AG814" s="153">
        <v>42196</v>
      </c>
      <c r="AH814" s="264">
        <v>0.199071004986763</v>
      </c>
      <c r="AI814" s="153">
        <v>568</v>
      </c>
      <c r="AJ814" s="264">
        <v>87.14788818359375</v>
      </c>
      <c r="AK814" s="264">
        <v>1.3873569965362549</v>
      </c>
      <c r="AL814" s="264">
        <v>7.4822403490543365E-2</v>
      </c>
      <c r="AM814" s="264">
        <v>0</v>
      </c>
      <c r="AN814" s="264">
        <v>0</v>
      </c>
      <c r="AO814" s="92">
        <v>0</v>
      </c>
      <c r="AP814" s="92">
        <v>0</v>
      </c>
      <c r="AQ814" s="92">
        <v>0</v>
      </c>
      <c r="AR814" s="92">
        <v>0</v>
      </c>
      <c r="AS814" s="92">
        <v>0</v>
      </c>
      <c r="AT814" s="92">
        <v>0</v>
      </c>
      <c r="AU814" s="92">
        <v>0</v>
      </c>
      <c r="AV814" s="92">
        <v>0</v>
      </c>
      <c r="AW814" s="93">
        <v>0</v>
      </c>
      <c r="AX814" s="93">
        <v>0</v>
      </c>
      <c r="AY814" s="93">
        <v>0</v>
      </c>
      <c r="AZ814" s="93">
        <v>0</v>
      </c>
      <c r="BA814" s="93">
        <v>0</v>
      </c>
      <c r="BB814" s="93">
        <v>0</v>
      </c>
      <c r="BC814" s="153">
        <v>12</v>
      </c>
      <c r="BD814" s="153">
        <v>55</v>
      </c>
    </row>
    <row r="815" spans="1:56" x14ac:dyDescent="0.25">
      <c r="A815" s="9">
        <v>41865</v>
      </c>
      <c r="B815" s="151" t="s">
        <v>82</v>
      </c>
      <c r="C815" s="151" t="s">
        <v>86</v>
      </c>
      <c r="D815" s="152" t="s">
        <v>120</v>
      </c>
      <c r="E815" s="160">
        <v>51</v>
      </c>
      <c r="F815" s="160">
        <v>165</v>
      </c>
      <c r="G815" s="266">
        <v>44.1300048828125</v>
      </c>
      <c r="H815" s="266">
        <v>0.125</v>
      </c>
      <c r="I815" s="266">
        <v>90173.6875</v>
      </c>
      <c r="J815" s="157">
        <v>0</v>
      </c>
      <c r="K815" s="160">
        <v>59948</v>
      </c>
      <c r="L815" s="266">
        <v>89.352439880371094</v>
      </c>
      <c r="M815" s="160">
        <v>64620</v>
      </c>
      <c r="N815" s="266">
        <v>0</v>
      </c>
      <c r="O815" s="160">
        <v>4987</v>
      </c>
      <c r="P815" s="266">
        <v>0</v>
      </c>
      <c r="Q815" s="160">
        <v>8000</v>
      </c>
      <c r="R815" s="266">
        <v>99.849998474121094</v>
      </c>
      <c r="S815" s="160">
        <v>40718</v>
      </c>
      <c r="T815" s="266">
        <v>99.810897827148438</v>
      </c>
      <c r="U815" s="266">
        <v>99.899742126464844</v>
      </c>
      <c r="V815" s="266">
        <v>99.842155456542969</v>
      </c>
      <c r="W815" s="266">
        <v>99.749893188476563</v>
      </c>
      <c r="X815" s="266">
        <v>99.653350830078125</v>
      </c>
      <c r="Y815" s="160">
        <v>55038</v>
      </c>
      <c r="Z815" s="266">
        <v>99.950942993164063</v>
      </c>
      <c r="AA815" s="160">
        <v>10534</v>
      </c>
      <c r="AB815" s="266">
        <v>99.772163391113281</v>
      </c>
      <c r="AC815" s="160">
        <v>5000</v>
      </c>
      <c r="AD815" s="266">
        <v>0.2800000011920929</v>
      </c>
      <c r="AE815" s="160">
        <v>447</v>
      </c>
      <c r="AF815" s="266">
        <v>98.881431579589844</v>
      </c>
      <c r="AG815" s="160">
        <v>64995</v>
      </c>
      <c r="AH815" s="266">
        <v>0.31540888547897339</v>
      </c>
      <c r="AI815" s="160">
        <v>676</v>
      </c>
      <c r="AJ815" s="266">
        <v>94.230766296386719</v>
      </c>
      <c r="AK815" s="266">
        <v>2.0433938503265381</v>
      </c>
      <c r="AL815" s="266">
        <v>7.4673965573310852E-2</v>
      </c>
      <c r="AM815" s="266">
        <v>0</v>
      </c>
      <c r="AN815" s="266">
        <v>0</v>
      </c>
      <c r="AO815" s="157">
        <v>0</v>
      </c>
      <c r="AP815" s="157">
        <v>0</v>
      </c>
      <c r="AQ815" s="157">
        <v>0</v>
      </c>
      <c r="AR815" s="157">
        <v>0</v>
      </c>
      <c r="AS815" s="157">
        <v>0</v>
      </c>
      <c r="AT815" s="157">
        <v>0</v>
      </c>
      <c r="AU815" s="157">
        <v>0</v>
      </c>
      <c r="AV815" s="157">
        <v>0</v>
      </c>
      <c r="AW815" s="159">
        <v>0</v>
      </c>
      <c r="AX815" s="159">
        <v>0</v>
      </c>
      <c r="AY815" s="159">
        <v>0</v>
      </c>
      <c r="AZ815" s="159">
        <v>1</v>
      </c>
      <c r="BA815" s="159">
        <v>0</v>
      </c>
      <c r="BB815" s="159">
        <v>0</v>
      </c>
      <c r="BC815" s="160">
        <v>16</v>
      </c>
      <c r="BD815" s="160">
        <v>161</v>
      </c>
    </row>
    <row r="816" spans="1:56" x14ac:dyDescent="0.25">
      <c r="A816" s="9">
        <v>41865</v>
      </c>
      <c r="B816" s="151" t="s">
        <v>83</v>
      </c>
      <c r="C816" s="151" t="s">
        <v>86</v>
      </c>
      <c r="D816" s="152" t="s">
        <v>120</v>
      </c>
      <c r="E816" s="160">
        <v>46</v>
      </c>
      <c r="F816" s="160">
        <v>140</v>
      </c>
      <c r="G816" s="266">
        <v>23.787897109985352</v>
      </c>
      <c r="H816" s="266">
        <v>0.50419998168945313</v>
      </c>
      <c r="I816" s="266">
        <v>80661.1953125</v>
      </c>
      <c r="J816" s="157">
        <v>0</v>
      </c>
      <c r="K816" s="160">
        <v>31755</v>
      </c>
      <c r="L816" s="266">
        <v>82.324043273925781</v>
      </c>
      <c r="M816" s="160">
        <v>153570</v>
      </c>
      <c r="N816" s="266">
        <v>0</v>
      </c>
      <c r="O816" s="160">
        <v>3938</v>
      </c>
      <c r="P816" s="266">
        <v>0</v>
      </c>
      <c r="Q816" s="160">
        <v>4519</v>
      </c>
      <c r="R816" s="266">
        <v>99.889358520507813</v>
      </c>
      <c r="S816" s="160">
        <v>30373</v>
      </c>
      <c r="T816" s="266">
        <v>99.927566528320313</v>
      </c>
      <c r="U816" s="266">
        <v>99.743461608886719</v>
      </c>
      <c r="V816" s="266">
        <v>99.85821533203125</v>
      </c>
      <c r="W816" s="266">
        <v>99.633102416992188</v>
      </c>
      <c r="X816" s="266">
        <v>99.785881042480469</v>
      </c>
      <c r="Y816" s="160">
        <v>48082</v>
      </c>
      <c r="Z816" s="266">
        <v>99.914726257324219</v>
      </c>
      <c r="AA816" s="160">
        <v>11254</v>
      </c>
      <c r="AB816" s="266">
        <v>99.768974304199219</v>
      </c>
      <c r="AC816" s="160">
        <v>1942</v>
      </c>
      <c r="AD816" s="266">
        <v>0.30895984172821045</v>
      </c>
      <c r="AE816" s="160">
        <v>141</v>
      </c>
      <c r="AF816" s="266">
        <v>95.744682312011719</v>
      </c>
      <c r="AG816" s="160">
        <v>45922</v>
      </c>
      <c r="AH816" s="266">
        <v>0.30486476421356201</v>
      </c>
      <c r="AI816" s="160">
        <v>309</v>
      </c>
      <c r="AJ816" s="266">
        <v>99.029129028320313</v>
      </c>
      <c r="AK816" s="266">
        <v>1.7375547885894775</v>
      </c>
      <c r="AL816" s="266">
        <v>7.1072861552238464E-2</v>
      </c>
      <c r="AM816" s="266">
        <v>0</v>
      </c>
      <c r="AN816" s="266">
        <v>0</v>
      </c>
      <c r="AO816" s="157">
        <v>0</v>
      </c>
      <c r="AP816" s="157">
        <v>0</v>
      </c>
      <c r="AQ816" s="157">
        <v>0</v>
      </c>
      <c r="AR816" s="157">
        <v>0</v>
      </c>
      <c r="AS816" s="157">
        <v>0</v>
      </c>
      <c r="AT816" s="157">
        <v>0</v>
      </c>
      <c r="AU816" s="157">
        <v>0</v>
      </c>
      <c r="AV816" s="157">
        <v>0</v>
      </c>
      <c r="AW816" s="159">
        <v>0</v>
      </c>
      <c r="AX816" s="159">
        <v>0</v>
      </c>
      <c r="AY816" s="159">
        <v>0</v>
      </c>
      <c r="AZ816" s="159">
        <v>0</v>
      </c>
      <c r="BA816" s="159">
        <v>0</v>
      </c>
      <c r="BB816" s="159">
        <v>0</v>
      </c>
      <c r="BC816" s="160">
        <v>18</v>
      </c>
      <c r="BD816" s="160">
        <v>136</v>
      </c>
    </row>
    <row r="817" spans="1:56" x14ac:dyDescent="0.25">
      <c r="A817" s="9">
        <v>41865</v>
      </c>
      <c r="B817" s="117" t="s">
        <v>85</v>
      </c>
      <c r="C817" s="117" t="s">
        <v>86</v>
      </c>
      <c r="D817" s="121">
        <v>3</v>
      </c>
      <c r="E817" s="89">
        <v>134</v>
      </c>
      <c r="F817" s="89">
        <v>435</v>
      </c>
      <c r="G817" s="263">
        <v>46.129390716552734</v>
      </c>
      <c r="H817" s="263">
        <v>0</v>
      </c>
      <c r="I817" s="263">
        <v>299045.78125</v>
      </c>
      <c r="J817" s="88">
        <v>0</v>
      </c>
      <c r="K817" s="89">
        <v>51000</v>
      </c>
      <c r="L817" s="263">
        <v>109.22744750976562</v>
      </c>
      <c r="M817" s="124">
        <v>151647</v>
      </c>
      <c r="N817" s="248">
        <v>0</v>
      </c>
      <c r="O817" s="124">
        <v>3242</v>
      </c>
      <c r="P817" s="248">
        <v>0</v>
      </c>
      <c r="Q817" s="124">
        <v>9240</v>
      </c>
      <c r="R817" s="248">
        <v>99.924240112304688</v>
      </c>
      <c r="S817" s="124">
        <v>106250</v>
      </c>
      <c r="T817" s="248">
        <v>99.900238037109375</v>
      </c>
      <c r="U817" s="248">
        <v>99.753242492675781</v>
      </c>
      <c r="V817" s="248">
        <v>99.90570068359375</v>
      </c>
      <c r="W817" s="248">
        <v>99.67767333984375</v>
      </c>
      <c r="X817" s="248">
        <v>99.8060302734375</v>
      </c>
      <c r="Y817" s="124">
        <v>246033</v>
      </c>
      <c r="Z817" s="248">
        <v>99.887413024902344</v>
      </c>
      <c r="AA817" s="124">
        <v>52132</v>
      </c>
      <c r="AB817" s="248">
        <v>99.576072692871094</v>
      </c>
      <c r="AC817" s="124">
        <v>3211</v>
      </c>
      <c r="AD817" s="248">
        <v>0.529430091381073</v>
      </c>
      <c r="AE817" s="124">
        <v>202</v>
      </c>
      <c r="AF817" s="248">
        <v>95.5445556640625</v>
      </c>
      <c r="AG817" s="124">
        <v>152304</v>
      </c>
      <c r="AH817" s="248">
        <v>0.26328921318054199</v>
      </c>
      <c r="AI817" s="124">
        <v>923</v>
      </c>
      <c r="AJ817" s="248">
        <v>91.332611083984375</v>
      </c>
      <c r="AK817" s="248">
        <v>1.4452162981033325</v>
      </c>
      <c r="AL817" s="248">
        <v>6.7715398967266083E-2</v>
      </c>
      <c r="AM817" s="269">
        <v>0</v>
      </c>
      <c r="AN817" s="269">
        <v>0</v>
      </c>
      <c r="AO817" s="119">
        <v>0</v>
      </c>
      <c r="AP817" s="119">
        <v>0</v>
      </c>
      <c r="AQ817" s="119">
        <v>0</v>
      </c>
      <c r="AR817" s="119">
        <v>0</v>
      </c>
      <c r="AS817" s="119">
        <v>0</v>
      </c>
      <c r="AT817" s="119">
        <v>0</v>
      </c>
      <c r="AU817" s="119">
        <v>0</v>
      </c>
      <c r="AV817" s="119">
        <v>0</v>
      </c>
      <c r="AW817" s="124">
        <v>0</v>
      </c>
      <c r="AX817" s="124">
        <v>0</v>
      </c>
      <c r="AY817" s="124">
        <v>0</v>
      </c>
      <c r="AZ817" s="124">
        <v>0</v>
      </c>
      <c r="BA817" s="124">
        <v>0</v>
      </c>
      <c r="BB817" s="124">
        <v>0</v>
      </c>
      <c r="BC817" s="124">
        <v>64</v>
      </c>
      <c r="BD817" s="124">
        <v>427</v>
      </c>
    </row>
    <row r="818" spans="1:56" x14ac:dyDescent="0.25">
      <c r="A818" s="9">
        <v>41865</v>
      </c>
      <c r="B818" s="118" t="s">
        <v>84</v>
      </c>
      <c r="C818" s="118" t="s">
        <v>87</v>
      </c>
      <c r="D818" s="122">
        <v>2</v>
      </c>
      <c r="E818" s="153">
        <v>194</v>
      </c>
      <c r="F818" s="153">
        <v>581</v>
      </c>
      <c r="G818" s="264">
        <v>73.844862697399961</v>
      </c>
      <c r="H818" s="264">
        <v>4.8472222000000001E-3</v>
      </c>
      <c r="I818" s="264">
        <v>544027.96403999953</v>
      </c>
      <c r="J818" s="91">
        <v>65535</v>
      </c>
      <c r="K818" s="153">
        <v>132801</v>
      </c>
      <c r="L818" s="264">
        <v>89.903694152832031</v>
      </c>
      <c r="M818" s="133">
        <v>376235</v>
      </c>
      <c r="N818" s="267">
        <v>0</v>
      </c>
      <c r="O818" s="133">
        <v>4833</v>
      </c>
      <c r="P818" s="267">
        <v>0</v>
      </c>
      <c r="Q818" s="133">
        <v>4076</v>
      </c>
      <c r="R818" s="267">
        <v>99.950932286555457</v>
      </c>
      <c r="S818" s="133">
        <v>292221</v>
      </c>
      <c r="T818" s="267">
        <v>99.975703320432146</v>
      </c>
      <c r="U818" s="267">
        <v>99.896544589282016</v>
      </c>
      <c r="V818" s="267">
        <v>99.891557138490569</v>
      </c>
      <c r="W818" s="267">
        <v>99.847527639041942</v>
      </c>
      <c r="X818" s="267">
        <v>99.867286806937287</v>
      </c>
      <c r="Y818" s="133">
        <v>1453914</v>
      </c>
      <c r="Z818" s="267">
        <v>99.907697429146424</v>
      </c>
      <c r="AA818" s="133">
        <v>465</v>
      </c>
      <c r="AB818" s="267">
        <v>93.333333333333329</v>
      </c>
      <c r="AC818" s="133">
        <v>4093</v>
      </c>
      <c r="AD818" s="267">
        <v>0.2443195699975568</v>
      </c>
      <c r="AE818" s="133">
        <v>764</v>
      </c>
      <c r="AF818" s="267">
        <v>98.821989528795811</v>
      </c>
      <c r="AG818" s="133">
        <v>373400</v>
      </c>
      <c r="AH818" s="267">
        <v>0.14488484199250135</v>
      </c>
      <c r="AI818" s="133">
        <v>1444</v>
      </c>
      <c r="AJ818" s="267">
        <v>96.19113573407202</v>
      </c>
      <c r="AK818" s="267">
        <v>3.4996126389380517</v>
      </c>
      <c r="AL818" s="267">
        <v>0.20714285714285716</v>
      </c>
      <c r="AM818" s="270">
        <v>0</v>
      </c>
      <c r="AN818" s="270">
        <v>0</v>
      </c>
      <c r="AO818" s="120">
        <v>0</v>
      </c>
      <c r="AP818" s="120">
        <v>0</v>
      </c>
      <c r="AQ818" s="120">
        <v>0</v>
      </c>
      <c r="AR818" s="120">
        <v>0</v>
      </c>
      <c r="AS818" s="120">
        <v>0</v>
      </c>
      <c r="AT818" s="120">
        <v>0</v>
      </c>
      <c r="AU818" s="120">
        <v>0</v>
      </c>
      <c r="AV818" s="120">
        <v>0</v>
      </c>
      <c r="AW818" s="133">
        <v>0</v>
      </c>
      <c r="AX818" s="133">
        <v>0</v>
      </c>
      <c r="AY818" s="133">
        <v>0</v>
      </c>
      <c r="AZ818" s="133">
        <v>0</v>
      </c>
      <c r="BA818" s="133">
        <v>0</v>
      </c>
      <c r="BB818" s="133">
        <v>0</v>
      </c>
      <c r="BC818" s="133">
        <v>1100</v>
      </c>
      <c r="BD818" s="133">
        <v>1654</v>
      </c>
    </row>
    <row r="819" spans="1:56" x14ac:dyDescent="0.25">
      <c r="A819" s="9">
        <v>41864</v>
      </c>
      <c r="B819" s="117" t="s">
        <v>17</v>
      </c>
      <c r="C819" s="117"/>
      <c r="D819" s="121">
        <v>4</v>
      </c>
      <c r="E819" s="89">
        <v>847</v>
      </c>
      <c r="F819" s="89">
        <v>2763</v>
      </c>
      <c r="G819" s="263">
        <v>807.26051353454602</v>
      </c>
      <c r="H819" s="263">
        <v>1.49409996509552</v>
      </c>
      <c r="I819" s="263">
        <v>1807083.7979991247</v>
      </c>
      <c r="J819" s="88"/>
      <c r="K819" s="89">
        <v>1221288</v>
      </c>
      <c r="L819" s="263">
        <v>93.678312589179228</v>
      </c>
      <c r="M819" s="124">
        <v>1712770</v>
      </c>
      <c r="N819" s="248">
        <v>1.7515487079049322E-4</v>
      </c>
      <c r="O819" s="124">
        <v>74252</v>
      </c>
      <c r="P819" s="248">
        <v>0</v>
      </c>
      <c r="Q819" s="124">
        <v>136543</v>
      </c>
      <c r="R819" s="248">
        <v>99.898932938050407</v>
      </c>
      <c r="S819" s="124">
        <v>1082405</v>
      </c>
      <c r="T819" s="248">
        <v>99.926737048850498</v>
      </c>
      <c r="U819" s="248">
        <v>99.85981863246154</v>
      </c>
      <c r="V819" s="248">
        <v>99.800384633014104</v>
      </c>
      <c r="W819" s="248">
        <v>99.758893247701522</v>
      </c>
      <c r="X819" s="248">
        <v>99.727267925973408</v>
      </c>
      <c r="Y819" s="124">
        <v>2647436</v>
      </c>
      <c r="Z819" s="248">
        <v>99.885284810554836</v>
      </c>
      <c r="AA819" s="124">
        <v>247742</v>
      </c>
      <c r="AB819" s="248">
        <v>99.806249123442797</v>
      </c>
      <c r="AC819" s="124">
        <v>71566</v>
      </c>
      <c r="AD819" s="248">
        <v>0.33675208548090407</v>
      </c>
      <c r="AE819" s="124">
        <v>5521</v>
      </c>
      <c r="AF819" s="248">
        <v>98.623437610274536</v>
      </c>
      <c r="AG819" s="124">
        <v>1598083</v>
      </c>
      <c r="AH819" s="248">
        <v>0.17890184456854882</v>
      </c>
      <c r="AI819" s="124">
        <v>13872</v>
      </c>
      <c r="AJ819" s="248">
        <v>92.135237470217646</v>
      </c>
      <c r="AK819" s="248">
        <v>1.8018229782529256</v>
      </c>
      <c r="AL819" s="248">
        <v>7.8195010630603648E-2</v>
      </c>
      <c r="AM819" s="269"/>
      <c r="AN819" s="269"/>
      <c r="AO819" s="119"/>
      <c r="AP819" s="119"/>
      <c r="AQ819" s="119"/>
      <c r="AR819" s="119"/>
      <c r="AS819" s="119"/>
      <c r="AT819" s="119"/>
      <c r="AU819" s="119"/>
      <c r="AV819" s="119"/>
      <c r="AW819" s="124">
        <v>0</v>
      </c>
      <c r="AX819" s="124">
        <v>0</v>
      </c>
      <c r="AY819" s="124">
        <v>2</v>
      </c>
      <c r="AZ819" s="124">
        <v>5</v>
      </c>
      <c r="BA819" s="124">
        <v>0</v>
      </c>
      <c r="BB819" s="124">
        <v>0</v>
      </c>
      <c r="BC819" s="124">
        <v>1370</v>
      </c>
      <c r="BD819" s="124">
        <v>3784</v>
      </c>
    </row>
    <row r="820" spans="1:56" x14ac:dyDescent="0.25">
      <c r="A820" s="9">
        <v>41864</v>
      </c>
      <c r="B820" s="118" t="s">
        <v>88</v>
      </c>
      <c r="C820" s="118"/>
      <c r="D820" s="122">
        <v>3</v>
      </c>
      <c r="E820" s="153">
        <v>653</v>
      </c>
      <c r="F820" s="153">
        <v>2182</v>
      </c>
      <c r="G820" s="264">
        <v>732.0205135345459</v>
      </c>
      <c r="H820" s="264">
        <v>1.25409996509552</v>
      </c>
      <c r="I820" s="264">
        <v>1268669.189453125</v>
      </c>
      <c r="J820" s="91"/>
      <c r="K820" s="153">
        <v>1092723</v>
      </c>
      <c r="L820" s="264">
        <v>94.087796533756205</v>
      </c>
      <c r="M820" s="133">
        <v>1329448</v>
      </c>
      <c r="N820" s="267">
        <v>2.2565757219826055E-4</v>
      </c>
      <c r="O820" s="133">
        <v>69115</v>
      </c>
      <c r="P820" s="267">
        <v>0</v>
      </c>
      <c r="Q820" s="133">
        <v>132292</v>
      </c>
      <c r="R820" s="267">
        <v>99.897953014242873</v>
      </c>
      <c r="S820" s="133">
        <v>789743</v>
      </c>
      <c r="T820" s="267">
        <v>99.910730219021914</v>
      </c>
      <c r="U820" s="267">
        <v>99.862421371591324</v>
      </c>
      <c r="V820" s="267">
        <v>99.773292966620417</v>
      </c>
      <c r="W820" s="267">
        <v>99.760514780677525</v>
      </c>
      <c r="X820" s="267">
        <v>99.684225566514485</v>
      </c>
      <c r="Y820" s="133">
        <v>1285285</v>
      </c>
      <c r="Z820" s="267">
        <v>99.888661952575546</v>
      </c>
      <c r="AA820" s="133">
        <v>247352</v>
      </c>
      <c r="AB820" s="267">
        <v>99.812007868705194</v>
      </c>
      <c r="AC820" s="133">
        <v>67126</v>
      </c>
      <c r="AD820" s="267">
        <v>0.35306736211790335</v>
      </c>
      <c r="AE820" s="133">
        <v>4829</v>
      </c>
      <c r="AF820" s="267">
        <v>98.50900787871727</v>
      </c>
      <c r="AG820" s="133">
        <v>1217730</v>
      </c>
      <c r="AH820" s="267">
        <v>0.18255277974069803</v>
      </c>
      <c r="AI820" s="133">
        <v>12703</v>
      </c>
      <c r="AJ820" s="267">
        <v>91.868063779174932</v>
      </c>
      <c r="AK820" s="267">
        <v>1.6628821690877278</v>
      </c>
      <c r="AL820" s="267">
        <v>6.6918468723694488E-2</v>
      </c>
      <c r="AM820" s="270"/>
      <c r="AN820" s="270"/>
      <c r="AO820" s="120"/>
      <c r="AP820" s="120"/>
      <c r="AQ820" s="120"/>
      <c r="AR820" s="120"/>
      <c r="AS820" s="120"/>
      <c r="AT820" s="120"/>
      <c r="AU820" s="120"/>
      <c r="AV820" s="120"/>
      <c r="AW820" s="133">
        <v>0</v>
      </c>
      <c r="AX820" s="133">
        <v>0</v>
      </c>
      <c r="AY820" s="133">
        <v>2</v>
      </c>
      <c r="AZ820" s="133">
        <v>5</v>
      </c>
      <c r="BA820" s="133">
        <v>0</v>
      </c>
      <c r="BB820" s="133">
        <v>0</v>
      </c>
      <c r="BC820" s="133">
        <v>272</v>
      </c>
      <c r="BD820" s="133">
        <v>2135</v>
      </c>
    </row>
    <row r="821" spans="1:56" x14ac:dyDescent="0.25">
      <c r="A821" s="9">
        <v>41864</v>
      </c>
      <c r="B821" s="146" t="s">
        <v>89</v>
      </c>
      <c r="C821" s="146"/>
      <c r="D821" s="147">
        <v>1</v>
      </c>
      <c r="E821" s="136">
        <v>194</v>
      </c>
      <c r="F821" s="136">
        <v>581</v>
      </c>
      <c r="G821" s="265">
        <v>75.24000000000008</v>
      </c>
      <c r="H821" s="265">
        <v>0.24</v>
      </c>
      <c r="I821" s="265">
        <v>538414.60854599974</v>
      </c>
      <c r="J821" s="137"/>
      <c r="K821" s="136">
        <v>128565</v>
      </c>
      <c r="L821" s="265">
        <v>90.197952270507812</v>
      </c>
      <c r="M821" s="145">
        <v>383322</v>
      </c>
      <c r="N821" s="250">
        <v>0</v>
      </c>
      <c r="O821" s="145">
        <v>5137</v>
      </c>
      <c r="P821" s="250">
        <v>0</v>
      </c>
      <c r="Q821" s="145">
        <v>4251</v>
      </c>
      <c r="R821" s="250">
        <v>99.929428369795346</v>
      </c>
      <c r="S821" s="145">
        <v>292662</v>
      </c>
      <c r="T821" s="250">
        <v>99.969931183412953</v>
      </c>
      <c r="U821" s="250">
        <v>99.824800467198742</v>
      </c>
      <c r="V821" s="250">
        <v>99.894344702365117</v>
      </c>
      <c r="W821" s="250">
        <v>99.754352478160484</v>
      </c>
      <c r="X821" s="250">
        <v>99.864307655075734</v>
      </c>
      <c r="Y821" s="145">
        <v>1362151</v>
      </c>
      <c r="Z821" s="250">
        <v>99.882098240209785</v>
      </c>
      <c r="AA821" s="145">
        <v>390</v>
      </c>
      <c r="AB821" s="250">
        <v>96.15384615384616</v>
      </c>
      <c r="AC821" s="145">
        <v>4440</v>
      </c>
      <c r="AD821" s="250">
        <v>9.0090090090090086E-2</v>
      </c>
      <c r="AE821" s="145">
        <v>692</v>
      </c>
      <c r="AF821" s="250">
        <v>99.421965317919074</v>
      </c>
      <c r="AG821" s="145">
        <v>380353</v>
      </c>
      <c r="AH821" s="250">
        <v>0.16721308889373818</v>
      </c>
      <c r="AI821" s="145">
        <v>1169</v>
      </c>
      <c r="AJ821" s="250">
        <v>95.038494439692045</v>
      </c>
      <c r="AK821" s="250">
        <v>3.4691126882353003</v>
      </c>
      <c r="AL821" s="250">
        <v>0.2135135135135135</v>
      </c>
      <c r="AM821" s="271"/>
      <c r="AN821" s="271"/>
      <c r="AO821" s="148"/>
      <c r="AP821" s="148"/>
      <c r="AQ821" s="148"/>
      <c r="AR821" s="148"/>
      <c r="AS821" s="148"/>
      <c r="AT821" s="148"/>
      <c r="AU821" s="148"/>
      <c r="AV821" s="148"/>
      <c r="AW821" s="145">
        <v>0</v>
      </c>
      <c r="AX821" s="145">
        <v>0</v>
      </c>
      <c r="AY821" s="145">
        <v>0</v>
      </c>
      <c r="AZ821" s="145">
        <v>0</v>
      </c>
      <c r="BA821" s="145">
        <v>0</v>
      </c>
      <c r="BB821" s="145">
        <v>0</v>
      </c>
      <c r="BC821" s="145">
        <v>1098</v>
      </c>
      <c r="BD821" s="145">
        <v>1649</v>
      </c>
    </row>
    <row r="822" spans="1:56" x14ac:dyDescent="0.25">
      <c r="A822" s="9">
        <v>41864</v>
      </c>
      <c r="B822" s="149" t="s">
        <v>75</v>
      </c>
      <c r="C822" s="149" t="s">
        <v>86</v>
      </c>
      <c r="D822" s="150" t="s">
        <v>118</v>
      </c>
      <c r="E822" s="153">
        <v>39</v>
      </c>
      <c r="F822" s="153">
        <v>181</v>
      </c>
      <c r="G822" s="264">
        <v>157.81671142578125</v>
      </c>
      <c r="H822" s="264">
        <v>0.28309997916221619</v>
      </c>
      <c r="I822" s="264">
        <v>104475.8359375</v>
      </c>
      <c r="J822" s="92">
        <v>0</v>
      </c>
      <c r="K822" s="153">
        <v>165376</v>
      </c>
      <c r="L822" s="264">
        <v>97.133201599121094</v>
      </c>
      <c r="M822" s="153">
        <v>147418</v>
      </c>
      <c r="N822" s="264">
        <v>2.035029698163271E-3</v>
      </c>
      <c r="O822" s="153">
        <v>17382</v>
      </c>
      <c r="P822" s="264">
        <v>0</v>
      </c>
      <c r="Q822" s="153">
        <v>29617</v>
      </c>
      <c r="R822" s="264">
        <v>99.861564636230469</v>
      </c>
      <c r="S822" s="153">
        <v>101358</v>
      </c>
      <c r="T822" s="264">
        <v>99.813529968261719</v>
      </c>
      <c r="U822" s="264">
        <v>99.873435974121094</v>
      </c>
      <c r="V822" s="264">
        <v>99.508880615234375</v>
      </c>
      <c r="W822" s="264">
        <v>99.735176086425781</v>
      </c>
      <c r="X822" s="264">
        <v>99.323326110839844</v>
      </c>
      <c r="Y822" s="153">
        <v>153921</v>
      </c>
      <c r="Z822" s="264">
        <v>99.93048095703125</v>
      </c>
      <c r="AA822" s="153">
        <v>26880</v>
      </c>
      <c r="AB822" s="264">
        <v>99.758186340332031</v>
      </c>
      <c r="AC822" s="153">
        <v>17272</v>
      </c>
      <c r="AD822" s="264">
        <v>0.28369614481925964</v>
      </c>
      <c r="AE822" s="153">
        <v>1731</v>
      </c>
      <c r="AF822" s="264">
        <v>98.613517761230469</v>
      </c>
      <c r="AG822" s="153">
        <v>147033</v>
      </c>
      <c r="AH822" s="264">
        <v>0.16186842322349548</v>
      </c>
      <c r="AI822" s="153">
        <v>4141</v>
      </c>
      <c r="AJ822" s="264">
        <v>94.397491455078125</v>
      </c>
      <c r="AK822" s="264">
        <v>1.9098739624023437</v>
      </c>
      <c r="AL822" s="264">
        <v>6.6181212663650513E-2</v>
      </c>
      <c r="AM822" s="264">
        <v>0</v>
      </c>
      <c r="AN822" s="264">
        <v>0</v>
      </c>
      <c r="AO822" s="92">
        <v>0</v>
      </c>
      <c r="AP822" s="92">
        <v>0</v>
      </c>
      <c r="AQ822" s="92">
        <v>0</v>
      </c>
      <c r="AR822" s="92">
        <v>0</v>
      </c>
      <c r="AS822" s="92">
        <v>0</v>
      </c>
      <c r="AT822" s="92">
        <v>0</v>
      </c>
      <c r="AU822" s="92">
        <v>0</v>
      </c>
      <c r="AV822" s="92">
        <v>0</v>
      </c>
      <c r="AW822" s="93">
        <v>0</v>
      </c>
      <c r="AX822" s="93">
        <v>0</v>
      </c>
      <c r="AY822" s="93">
        <v>0</v>
      </c>
      <c r="AZ822" s="93">
        <v>1</v>
      </c>
      <c r="BA822" s="93">
        <v>0</v>
      </c>
      <c r="BB822" s="93">
        <v>0</v>
      </c>
      <c r="BC822" s="153">
        <v>14</v>
      </c>
      <c r="BD822" s="153">
        <v>179</v>
      </c>
    </row>
    <row r="823" spans="1:56" x14ac:dyDescent="0.25">
      <c r="A823" s="9">
        <v>41864</v>
      </c>
      <c r="B823" s="149" t="s">
        <v>76</v>
      </c>
      <c r="C823" s="149" t="s">
        <v>86</v>
      </c>
      <c r="D823" s="150" t="s">
        <v>119</v>
      </c>
      <c r="E823" s="153">
        <v>52</v>
      </c>
      <c r="F823" s="153">
        <v>168</v>
      </c>
      <c r="G823" s="264">
        <v>59.820301055908203</v>
      </c>
      <c r="H823" s="264">
        <v>0.125</v>
      </c>
      <c r="I823" s="264">
        <v>88780.7265625</v>
      </c>
      <c r="J823" s="92">
        <v>0</v>
      </c>
      <c r="K823" s="153">
        <v>70356</v>
      </c>
      <c r="L823" s="264">
        <v>86.237136840820313</v>
      </c>
      <c r="M823" s="153">
        <v>97544</v>
      </c>
      <c r="N823" s="264">
        <v>0</v>
      </c>
      <c r="O823" s="153">
        <v>5013</v>
      </c>
      <c r="P823" s="264">
        <v>0</v>
      </c>
      <c r="Q823" s="153">
        <v>10359</v>
      </c>
      <c r="R823" s="264">
        <v>99.951736450195313</v>
      </c>
      <c r="S823" s="153">
        <v>66604</v>
      </c>
      <c r="T823" s="264">
        <v>99.926429748535156</v>
      </c>
      <c r="U823" s="264">
        <v>99.7606201171875</v>
      </c>
      <c r="V823" s="264">
        <v>99.875953674316406</v>
      </c>
      <c r="W823" s="264">
        <v>99.712471008300781</v>
      </c>
      <c r="X823" s="264">
        <v>99.802474975585938</v>
      </c>
      <c r="Y823" s="153">
        <v>99051</v>
      </c>
      <c r="Z823" s="264">
        <v>99.891975402832031</v>
      </c>
      <c r="AA823" s="153">
        <v>17088</v>
      </c>
      <c r="AB823" s="264">
        <v>99.912216186523438</v>
      </c>
      <c r="AC823" s="153">
        <v>5020</v>
      </c>
      <c r="AD823" s="264">
        <v>0.29880478978157043</v>
      </c>
      <c r="AE823" s="153">
        <v>105</v>
      </c>
      <c r="AF823" s="264">
        <v>99.047622680664063</v>
      </c>
      <c r="AG823" s="153">
        <v>97512</v>
      </c>
      <c r="AH823" s="264">
        <v>0.14459758996963501</v>
      </c>
      <c r="AI823" s="153">
        <v>821</v>
      </c>
      <c r="AJ823" s="264">
        <v>95.980514526367188</v>
      </c>
      <c r="AK823" s="264">
        <v>1.8611332178115845</v>
      </c>
      <c r="AL823" s="264">
        <v>5.7354763150215149E-2</v>
      </c>
      <c r="AM823" s="264">
        <v>0</v>
      </c>
      <c r="AN823" s="264">
        <v>0</v>
      </c>
      <c r="AO823" s="92">
        <v>0</v>
      </c>
      <c r="AP823" s="92">
        <v>0</v>
      </c>
      <c r="AQ823" s="92">
        <v>0</v>
      </c>
      <c r="AR823" s="92">
        <v>0</v>
      </c>
      <c r="AS823" s="92">
        <v>0</v>
      </c>
      <c r="AT823" s="92">
        <v>0</v>
      </c>
      <c r="AU823" s="92">
        <v>0</v>
      </c>
      <c r="AV823" s="92">
        <v>0</v>
      </c>
      <c r="AW823" s="93">
        <v>0</v>
      </c>
      <c r="AX823" s="93">
        <v>0</v>
      </c>
      <c r="AY823" s="93">
        <v>0</v>
      </c>
      <c r="AZ823" s="93">
        <v>0</v>
      </c>
      <c r="BA823" s="93">
        <v>0</v>
      </c>
      <c r="BB823" s="93">
        <v>0</v>
      </c>
      <c r="BC823" s="153">
        <v>11</v>
      </c>
      <c r="BD823" s="153">
        <v>166</v>
      </c>
    </row>
    <row r="824" spans="1:56" x14ac:dyDescent="0.25">
      <c r="A824" s="9">
        <v>41864</v>
      </c>
      <c r="B824" s="149" t="s">
        <v>77</v>
      </c>
      <c r="C824" s="149" t="s">
        <v>86</v>
      </c>
      <c r="D824" s="150" t="s">
        <v>118</v>
      </c>
      <c r="E824" s="153">
        <v>65</v>
      </c>
      <c r="F824" s="153">
        <v>220</v>
      </c>
      <c r="G824" s="264">
        <v>93.899604797363281</v>
      </c>
      <c r="H824" s="264">
        <v>0.120899997651577</v>
      </c>
      <c r="I824" s="264">
        <v>120602.3515625</v>
      </c>
      <c r="J824" s="92">
        <v>0</v>
      </c>
      <c r="K824" s="153">
        <v>142960</v>
      </c>
      <c r="L824" s="264">
        <v>96.850166320800781</v>
      </c>
      <c r="M824" s="153">
        <v>189694</v>
      </c>
      <c r="N824" s="264">
        <v>0</v>
      </c>
      <c r="O824" s="153">
        <v>8708</v>
      </c>
      <c r="P824" s="264">
        <v>0</v>
      </c>
      <c r="Q824" s="153">
        <v>17773</v>
      </c>
      <c r="R824" s="264">
        <v>99.966239929199219</v>
      </c>
      <c r="S824" s="153">
        <v>104481</v>
      </c>
      <c r="T824" s="264">
        <v>99.935874938964844</v>
      </c>
      <c r="U824" s="264">
        <v>99.931098937988281</v>
      </c>
      <c r="V824" s="264">
        <v>99.727981567382813</v>
      </c>
      <c r="W824" s="264">
        <v>99.897361755371094</v>
      </c>
      <c r="X824" s="264">
        <v>99.664031982421875</v>
      </c>
      <c r="Y824" s="153">
        <v>169170</v>
      </c>
      <c r="Z824" s="264">
        <v>99.880592346191406</v>
      </c>
      <c r="AA824" s="153">
        <v>32621</v>
      </c>
      <c r="AB824" s="264">
        <v>99.806869506835938</v>
      </c>
      <c r="AC824" s="153">
        <v>8616</v>
      </c>
      <c r="AD824" s="264">
        <v>0.208913654088974</v>
      </c>
      <c r="AE824" s="153">
        <v>578</v>
      </c>
      <c r="AF824" s="264">
        <v>98.961936950683594</v>
      </c>
      <c r="AG824" s="153">
        <v>188234</v>
      </c>
      <c r="AH824" s="264">
        <v>0.15087603032588959</v>
      </c>
      <c r="AI824" s="153">
        <v>1235</v>
      </c>
      <c r="AJ824" s="264">
        <v>95.627532958984375</v>
      </c>
      <c r="AK824" s="264">
        <v>1.5852193832397461</v>
      </c>
      <c r="AL824" s="264">
        <v>6.6921845078468323E-2</v>
      </c>
      <c r="AM824" s="264">
        <v>0</v>
      </c>
      <c r="AN824" s="264">
        <v>0</v>
      </c>
      <c r="AO824" s="92">
        <v>0</v>
      </c>
      <c r="AP824" s="92">
        <v>0</v>
      </c>
      <c r="AQ824" s="92">
        <v>0</v>
      </c>
      <c r="AR824" s="92">
        <v>0</v>
      </c>
      <c r="AS824" s="92">
        <v>0</v>
      </c>
      <c r="AT824" s="92">
        <v>0</v>
      </c>
      <c r="AU824" s="92">
        <v>0</v>
      </c>
      <c r="AV824" s="92">
        <v>0</v>
      </c>
      <c r="AW824" s="93">
        <v>0</v>
      </c>
      <c r="AX824" s="93">
        <v>0</v>
      </c>
      <c r="AY824" s="93">
        <v>0</v>
      </c>
      <c r="AZ824" s="93">
        <v>0</v>
      </c>
      <c r="BA824" s="93">
        <v>0</v>
      </c>
      <c r="BB824" s="93">
        <v>0</v>
      </c>
      <c r="BC824" s="153">
        <v>20</v>
      </c>
      <c r="BD824" s="153">
        <v>213</v>
      </c>
    </row>
    <row r="825" spans="1:56" x14ac:dyDescent="0.25">
      <c r="A825" s="9">
        <v>41864</v>
      </c>
      <c r="B825" s="149" t="s">
        <v>124</v>
      </c>
      <c r="C825" s="149" t="s">
        <v>86</v>
      </c>
      <c r="D825" s="150" t="s">
        <v>118</v>
      </c>
      <c r="E825" s="153">
        <v>42</v>
      </c>
      <c r="F825" s="153">
        <v>136</v>
      </c>
      <c r="G825" s="264">
        <v>36.68359375</v>
      </c>
      <c r="H825" s="264">
        <v>0.27079999446868896</v>
      </c>
      <c r="I825" s="264">
        <v>58056.15234375</v>
      </c>
      <c r="J825" s="92">
        <v>0</v>
      </c>
      <c r="K825" s="153">
        <v>142960</v>
      </c>
      <c r="L825" s="264">
        <v>96.850166320800781</v>
      </c>
      <c r="M825" s="153">
        <v>82255</v>
      </c>
      <c r="N825" s="264">
        <v>0</v>
      </c>
      <c r="O825" s="153">
        <v>3332</v>
      </c>
      <c r="P825" s="264">
        <v>0</v>
      </c>
      <c r="Q825" s="153">
        <v>6421</v>
      </c>
      <c r="R825" s="264">
        <v>99.922126770019531</v>
      </c>
      <c r="S825" s="153">
        <v>54186</v>
      </c>
      <c r="T825" s="264">
        <v>99.926177978515625</v>
      </c>
      <c r="U825" s="264">
        <v>99.909965515136719</v>
      </c>
      <c r="V825" s="264">
        <v>99.782386779785156</v>
      </c>
      <c r="W825" s="264">
        <v>99.832160949707031</v>
      </c>
      <c r="X825" s="264">
        <v>99.708724975585938</v>
      </c>
      <c r="Y825" s="153">
        <v>79765</v>
      </c>
      <c r="Z825" s="264">
        <v>99.878395080566406</v>
      </c>
      <c r="AA825" s="153">
        <v>14288</v>
      </c>
      <c r="AB825" s="264">
        <v>99.832023620605469</v>
      </c>
      <c r="AC825" s="153">
        <v>3365</v>
      </c>
      <c r="AD825" s="264">
        <v>0.26745912432670593</v>
      </c>
      <c r="AE825" s="153">
        <v>211</v>
      </c>
      <c r="AF825" s="264">
        <v>99.052131652832031</v>
      </c>
      <c r="AG825" s="153">
        <v>82188</v>
      </c>
      <c r="AH825" s="264">
        <v>0.13383948802947998</v>
      </c>
      <c r="AI825" s="153">
        <v>944</v>
      </c>
      <c r="AJ825" s="264">
        <v>92.584747314453125</v>
      </c>
      <c r="AK825" s="264">
        <v>1.6686205863952637</v>
      </c>
      <c r="AL825" s="264">
        <v>5.4339703172445297E-2</v>
      </c>
      <c r="AM825" s="264">
        <v>0</v>
      </c>
      <c r="AN825" s="264">
        <v>0</v>
      </c>
      <c r="AO825" s="92">
        <v>0</v>
      </c>
      <c r="AP825" s="92">
        <v>0</v>
      </c>
      <c r="AQ825" s="92">
        <v>0</v>
      </c>
      <c r="AR825" s="92">
        <v>0</v>
      </c>
      <c r="AS825" s="92">
        <v>0</v>
      </c>
      <c r="AT825" s="92">
        <v>0</v>
      </c>
      <c r="AU825" s="92">
        <v>0</v>
      </c>
      <c r="AV825" s="92">
        <v>0</v>
      </c>
      <c r="AW825" s="93">
        <v>0</v>
      </c>
      <c r="AX825" s="93">
        <v>0</v>
      </c>
      <c r="AY825" s="93">
        <v>0</v>
      </c>
      <c r="AZ825" s="93">
        <v>0</v>
      </c>
      <c r="BA825" s="93">
        <v>0</v>
      </c>
      <c r="BB825" s="93">
        <v>0</v>
      </c>
      <c r="BC825" s="153">
        <v>21</v>
      </c>
      <c r="BD825" s="153">
        <v>136</v>
      </c>
    </row>
    <row r="826" spans="1:56" x14ac:dyDescent="0.25">
      <c r="A826" s="9">
        <v>41864</v>
      </c>
      <c r="B826" s="149" t="s">
        <v>78</v>
      </c>
      <c r="C826" s="149" t="s">
        <v>86</v>
      </c>
      <c r="D826" s="150" t="s">
        <v>118</v>
      </c>
      <c r="E826" s="153">
        <v>33</v>
      </c>
      <c r="F826" s="153">
        <v>104</v>
      </c>
      <c r="G826" s="264">
        <v>63.825099945068359</v>
      </c>
      <c r="H826" s="264">
        <v>0</v>
      </c>
      <c r="I826" s="264">
        <v>57400.88671875</v>
      </c>
      <c r="J826" s="92">
        <v>0</v>
      </c>
      <c r="K826" s="153">
        <v>77324</v>
      </c>
      <c r="L826" s="264">
        <v>99.181365966796875</v>
      </c>
      <c r="M826" s="153">
        <v>66904</v>
      </c>
      <c r="N826" s="264">
        <v>0</v>
      </c>
      <c r="O826" s="153">
        <v>6018</v>
      </c>
      <c r="P826" s="264">
        <v>0</v>
      </c>
      <c r="Q826" s="153">
        <v>11349</v>
      </c>
      <c r="R826" s="264">
        <v>99.797340393066406</v>
      </c>
      <c r="S826" s="153">
        <v>42702</v>
      </c>
      <c r="T826" s="264">
        <v>99.915695190429688</v>
      </c>
      <c r="U826" s="264">
        <v>99.817214965820313</v>
      </c>
      <c r="V826" s="264">
        <v>99.796722412109375</v>
      </c>
      <c r="W826" s="264">
        <v>99.61492919921875</v>
      </c>
      <c r="X826" s="264">
        <v>99.71258544921875</v>
      </c>
      <c r="Y826" s="153">
        <v>62026</v>
      </c>
      <c r="Z826" s="264">
        <v>99.879081726074219</v>
      </c>
      <c r="AA826" s="153">
        <v>11255</v>
      </c>
      <c r="AB826" s="264">
        <v>99.795646667480469</v>
      </c>
      <c r="AC826" s="153">
        <v>6109</v>
      </c>
      <c r="AD826" s="264">
        <v>0.93304961919784546</v>
      </c>
      <c r="AE826" s="153">
        <v>384</v>
      </c>
      <c r="AF826" s="264">
        <v>98.697914123535156</v>
      </c>
      <c r="AG826" s="153">
        <v>67152</v>
      </c>
      <c r="AH826" s="264">
        <v>0.21146056056022644</v>
      </c>
      <c r="AI826" s="153">
        <v>631</v>
      </c>
      <c r="AJ826" s="264">
        <v>40.570522308349609</v>
      </c>
      <c r="AK826" s="264">
        <v>1.6237733364105225</v>
      </c>
      <c r="AL826" s="264">
        <v>7.4621148407459259E-2</v>
      </c>
      <c r="AM826" s="264">
        <v>0</v>
      </c>
      <c r="AN826" s="264">
        <v>0</v>
      </c>
      <c r="AO826" s="92">
        <v>0</v>
      </c>
      <c r="AP826" s="92">
        <v>0</v>
      </c>
      <c r="AQ826" s="92">
        <v>0</v>
      </c>
      <c r="AR826" s="92">
        <v>0</v>
      </c>
      <c r="AS826" s="92">
        <v>0</v>
      </c>
      <c r="AT826" s="92">
        <v>0</v>
      </c>
      <c r="AU826" s="92">
        <v>0</v>
      </c>
      <c r="AV826" s="92">
        <v>0</v>
      </c>
      <c r="AW826" s="93">
        <v>0</v>
      </c>
      <c r="AX826" s="93">
        <v>0</v>
      </c>
      <c r="AY826" s="93">
        <v>2</v>
      </c>
      <c r="AZ826" s="93">
        <v>3</v>
      </c>
      <c r="BA826" s="93">
        <v>0</v>
      </c>
      <c r="BB826" s="93">
        <v>0</v>
      </c>
      <c r="BC826" s="153">
        <v>18</v>
      </c>
      <c r="BD826" s="153">
        <v>102</v>
      </c>
    </row>
    <row r="827" spans="1:56" x14ac:dyDescent="0.25">
      <c r="A827" s="9">
        <v>41864</v>
      </c>
      <c r="B827" s="149" t="s">
        <v>79</v>
      </c>
      <c r="C827" s="149" t="s">
        <v>86</v>
      </c>
      <c r="D827" s="150" t="s">
        <v>119</v>
      </c>
      <c r="E827" s="153">
        <v>78</v>
      </c>
      <c r="F827" s="153">
        <v>264</v>
      </c>
      <c r="G827" s="264">
        <v>70.086196899414062</v>
      </c>
      <c r="H827" s="264">
        <v>0.12919999659061432</v>
      </c>
      <c r="I827" s="264">
        <v>155539.109375</v>
      </c>
      <c r="J827" s="92">
        <v>0</v>
      </c>
      <c r="K827" s="153">
        <v>82290</v>
      </c>
      <c r="L827" s="264">
        <v>92.474174499511719</v>
      </c>
      <c r="M827" s="153">
        <v>165804</v>
      </c>
      <c r="N827" s="264">
        <v>0</v>
      </c>
      <c r="O827" s="153">
        <v>5429</v>
      </c>
      <c r="P827" s="264">
        <v>0</v>
      </c>
      <c r="Q827" s="153">
        <v>12906</v>
      </c>
      <c r="R827" s="264">
        <v>99.914772033691406</v>
      </c>
      <c r="S827" s="153">
        <v>102882</v>
      </c>
      <c r="T827" s="264">
        <v>99.912521362304688</v>
      </c>
      <c r="U827" s="264">
        <v>99.852645874023438</v>
      </c>
      <c r="V827" s="264">
        <v>99.75030517578125</v>
      </c>
      <c r="W827" s="264">
        <v>99.767539978027344</v>
      </c>
      <c r="X827" s="264">
        <v>99.663047790527344</v>
      </c>
      <c r="Y827" s="153">
        <v>170321</v>
      </c>
      <c r="Z827" s="264">
        <v>99.849105834960938</v>
      </c>
      <c r="AA827" s="153">
        <v>32721</v>
      </c>
      <c r="AB827" s="264">
        <v>99.776901245117188</v>
      </c>
      <c r="AC827" s="153">
        <v>5439</v>
      </c>
      <c r="AD827" s="264">
        <v>0.36771464347839355</v>
      </c>
      <c r="AE827" s="153">
        <v>304</v>
      </c>
      <c r="AF827" s="264">
        <v>97.039474487304688</v>
      </c>
      <c r="AG827" s="153">
        <v>165519</v>
      </c>
      <c r="AH827" s="264">
        <v>0.12264452874660492</v>
      </c>
      <c r="AI827" s="153">
        <v>1213</v>
      </c>
      <c r="AJ827" s="264">
        <v>96.455070495605469</v>
      </c>
      <c r="AK827" s="264">
        <v>1.5520684719085693</v>
      </c>
      <c r="AL827" s="264">
        <v>6.7942053079605103E-2</v>
      </c>
      <c r="AM827" s="264">
        <v>0</v>
      </c>
      <c r="AN827" s="264">
        <v>0</v>
      </c>
      <c r="AO827" s="92">
        <v>0</v>
      </c>
      <c r="AP827" s="92">
        <v>0</v>
      </c>
      <c r="AQ827" s="92">
        <v>0</v>
      </c>
      <c r="AR827" s="92">
        <v>0</v>
      </c>
      <c r="AS827" s="92">
        <v>0</v>
      </c>
      <c r="AT827" s="92">
        <v>0</v>
      </c>
      <c r="AU827" s="92">
        <v>0</v>
      </c>
      <c r="AV827" s="92">
        <v>0</v>
      </c>
      <c r="AW827" s="93">
        <v>0</v>
      </c>
      <c r="AX827" s="93">
        <v>0</v>
      </c>
      <c r="AY827" s="93">
        <v>0</v>
      </c>
      <c r="AZ827" s="93">
        <v>0</v>
      </c>
      <c r="BA827" s="93">
        <v>0</v>
      </c>
      <c r="BB827" s="93">
        <v>0</v>
      </c>
      <c r="BC827" s="153">
        <v>44</v>
      </c>
      <c r="BD827" s="153">
        <v>259</v>
      </c>
    </row>
    <row r="828" spans="1:56" x14ac:dyDescent="0.25">
      <c r="A828" s="9">
        <v>41864</v>
      </c>
      <c r="B828" s="149" t="s">
        <v>80</v>
      </c>
      <c r="C828" s="149" t="s">
        <v>86</v>
      </c>
      <c r="D828" s="150" t="s">
        <v>119</v>
      </c>
      <c r="E828" s="153">
        <v>57</v>
      </c>
      <c r="F828" s="153">
        <v>177</v>
      </c>
      <c r="G828" s="264">
        <v>45.521408081054687</v>
      </c>
      <c r="H828" s="264">
        <v>3.3399999141693115E-2</v>
      </c>
      <c r="I828" s="264">
        <v>97022.125</v>
      </c>
      <c r="J828" s="92">
        <v>0</v>
      </c>
      <c r="K828" s="153">
        <v>51549</v>
      </c>
      <c r="L828" s="264">
        <v>89.538108825683594</v>
      </c>
      <c r="M828" s="153">
        <v>87155</v>
      </c>
      <c r="N828" s="264">
        <v>0</v>
      </c>
      <c r="O828" s="153">
        <v>3617</v>
      </c>
      <c r="P828" s="264">
        <v>0</v>
      </c>
      <c r="Q828" s="153">
        <v>8083</v>
      </c>
      <c r="R828" s="264">
        <v>99.913398742675781</v>
      </c>
      <c r="S828" s="153">
        <v>59095</v>
      </c>
      <c r="T828" s="264">
        <v>99.93231201171875</v>
      </c>
      <c r="U828" s="264">
        <v>99.9447021484375</v>
      </c>
      <c r="V828" s="264">
        <v>99.928863525390625</v>
      </c>
      <c r="W828" s="264">
        <v>99.858146667480469</v>
      </c>
      <c r="X828" s="264">
        <v>99.861221313476563</v>
      </c>
      <c r="Y828" s="153">
        <v>94838</v>
      </c>
      <c r="Z828" s="264">
        <v>99.868194580078125</v>
      </c>
      <c r="AA828" s="153">
        <v>18450</v>
      </c>
      <c r="AB828" s="264">
        <v>99.848236083984375</v>
      </c>
      <c r="AC828" s="153">
        <v>3737</v>
      </c>
      <c r="AD828" s="264">
        <v>0.37463206052780151</v>
      </c>
      <c r="AE828" s="153">
        <v>230</v>
      </c>
      <c r="AF828" s="264">
        <v>98.695655822753906</v>
      </c>
      <c r="AG828" s="153">
        <v>87196</v>
      </c>
      <c r="AH828" s="264">
        <v>0.15597045421600342</v>
      </c>
      <c r="AI828" s="153">
        <v>779</v>
      </c>
      <c r="AJ828" s="264">
        <v>94.351730346679688</v>
      </c>
      <c r="AK828" s="264">
        <v>1.7012182474136353</v>
      </c>
      <c r="AL828" s="264">
        <v>6.7073442041873932E-2</v>
      </c>
      <c r="AM828" s="264">
        <v>0</v>
      </c>
      <c r="AN828" s="264">
        <v>0</v>
      </c>
      <c r="AO828" s="92">
        <v>0</v>
      </c>
      <c r="AP828" s="92">
        <v>0</v>
      </c>
      <c r="AQ828" s="92">
        <v>0</v>
      </c>
      <c r="AR828" s="92">
        <v>0</v>
      </c>
      <c r="AS828" s="92">
        <v>0</v>
      </c>
      <c r="AT828" s="92">
        <v>0</v>
      </c>
      <c r="AU828" s="92">
        <v>0</v>
      </c>
      <c r="AV828" s="92">
        <v>0</v>
      </c>
      <c r="AW828" s="93">
        <v>0</v>
      </c>
      <c r="AX828" s="93">
        <v>0</v>
      </c>
      <c r="AY828" s="93">
        <v>0</v>
      </c>
      <c r="AZ828" s="93">
        <v>0</v>
      </c>
      <c r="BA828" s="93">
        <v>0</v>
      </c>
      <c r="BB828" s="93">
        <v>0</v>
      </c>
      <c r="BC828" s="153">
        <v>21</v>
      </c>
      <c r="BD828" s="153">
        <v>173</v>
      </c>
    </row>
    <row r="829" spans="1:56" x14ac:dyDescent="0.25">
      <c r="A829" s="9">
        <v>41864</v>
      </c>
      <c r="B829" s="149" t="s">
        <v>81</v>
      </c>
      <c r="C829" s="149" t="s">
        <v>86</v>
      </c>
      <c r="D829" s="150" t="s">
        <v>119</v>
      </c>
      <c r="E829" s="153">
        <v>40</v>
      </c>
      <c r="F829" s="153">
        <v>134</v>
      </c>
      <c r="G829" s="264">
        <v>44.207698822021484</v>
      </c>
      <c r="H829" s="264">
        <v>0</v>
      </c>
      <c r="I829" s="264">
        <v>87367.9765625</v>
      </c>
      <c r="J829" s="92">
        <v>0</v>
      </c>
      <c r="K829" s="153">
        <v>108656</v>
      </c>
      <c r="L829" s="264">
        <v>89.960975646972656</v>
      </c>
      <c r="M829" s="153">
        <v>67955</v>
      </c>
      <c r="N829" s="264">
        <v>0</v>
      </c>
      <c r="O829" s="153">
        <v>3608</v>
      </c>
      <c r="P829" s="264">
        <v>0</v>
      </c>
      <c r="Q829" s="153">
        <v>7255</v>
      </c>
      <c r="R829" s="264">
        <v>99.91729736328125</v>
      </c>
      <c r="S829" s="153">
        <v>46799</v>
      </c>
      <c r="T829" s="264">
        <v>99.952987670898437</v>
      </c>
      <c r="U829" s="264">
        <v>99.833702087402344</v>
      </c>
      <c r="V829" s="264">
        <v>99.864616394042969</v>
      </c>
      <c r="W829" s="264">
        <v>99.751136779785156</v>
      </c>
      <c r="X829" s="264">
        <v>99.817665100097656</v>
      </c>
      <c r="Y829" s="153">
        <v>83493</v>
      </c>
      <c r="Z829" s="264">
        <v>99.905380249023438</v>
      </c>
      <c r="AA829" s="153">
        <v>17940</v>
      </c>
      <c r="AB829" s="264">
        <v>99.888519287109375</v>
      </c>
      <c r="AC829" s="153">
        <v>3614</v>
      </c>
      <c r="AD829" s="264">
        <v>0.3873823881149292</v>
      </c>
      <c r="AE829" s="153">
        <v>271</v>
      </c>
      <c r="AF829" s="264">
        <v>97.0479736328125</v>
      </c>
      <c r="AG829" s="153">
        <v>67876</v>
      </c>
      <c r="AH829" s="264">
        <v>0.14438092708587646</v>
      </c>
      <c r="AI829" s="153">
        <v>739</v>
      </c>
      <c r="AJ829" s="264">
        <v>95.399185180664063</v>
      </c>
      <c r="AK829" s="264">
        <v>1.4002381563186646</v>
      </c>
      <c r="AL829" s="264">
        <v>6.0930594801902771E-2</v>
      </c>
      <c r="AM829" s="264">
        <v>0</v>
      </c>
      <c r="AN829" s="264">
        <v>0</v>
      </c>
      <c r="AO829" s="92">
        <v>0</v>
      </c>
      <c r="AP829" s="92">
        <v>0</v>
      </c>
      <c r="AQ829" s="92">
        <v>0</v>
      </c>
      <c r="AR829" s="92">
        <v>0</v>
      </c>
      <c r="AS829" s="92">
        <v>0</v>
      </c>
      <c r="AT829" s="92">
        <v>0</v>
      </c>
      <c r="AU829" s="92">
        <v>0</v>
      </c>
      <c r="AV829" s="92">
        <v>0</v>
      </c>
      <c r="AW829" s="93">
        <v>0</v>
      </c>
      <c r="AX829" s="93">
        <v>0</v>
      </c>
      <c r="AY829" s="93">
        <v>0</v>
      </c>
      <c r="AZ829" s="93">
        <v>0</v>
      </c>
      <c r="BA829" s="93">
        <v>0</v>
      </c>
      <c r="BB829" s="93">
        <v>0</v>
      </c>
      <c r="BC829" s="153">
        <v>25</v>
      </c>
      <c r="BD829" s="153">
        <v>134</v>
      </c>
    </row>
    <row r="830" spans="1:56" x14ac:dyDescent="0.25">
      <c r="A830" s="9">
        <v>41864</v>
      </c>
      <c r="B830" s="149" t="s">
        <v>125</v>
      </c>
      <c r="C830" s="149" t="s">
        <v>86</v>
      </c>
      <c r="D830" s="150" t="s">
        <v>119</v>
      </c>
      <c r="E830" s="153">
        <v>16</v>
      </c>
      <c r="F830" s="153">
        <v>58</v>
      </c>
      <c r="G830" s="264">
        <v>35.849903106689453</v>
      </c>
      <c r="H830" s="264">
        <v>0.10000000149011612</v>
      </c>
      <c r="I830" s="264">
        <v>30270.080078125</v>
      </c>
      <c r="J830" s="92">
        <v>0</v>
      </c>
      <c r="K830" s="153">
        <v>108656</v>
      </c>
      <c r="L830" s="264">
        <v>89.960975646972656</v>
      </c>
      <c r="M830" s="153">
        <v>47765</v>
      </c>
      <c r="N830" s="264">
        <v>0</v>
      </c>
      <c r="O830" s="153">
        <v>3619</v>
      </c>
      <c r="P830" s="264">
        <v>0</v>
      </c>
      <c r="Q830" s="153">
        <v>6362</v>
      </c>
      <c r="R830" s="264">
        <v>99.96856689453125</v>
      </c>
      <c r="S830" s="153">
        <v>33570</v>
      </c>
      <c r="T830" s="264">
        <v>99.952339172363281</v>
      </c>
      <c r="U830" s="264">
        <v>99.778945922851562</v>
      </c>
      <c r="V830" s="264">
        <v>99.67340087890625</v>
      </c>
      <c r="W830" s="264">
        <v>99.747581481933594</v>
      </c>
      <c r="X830" s="264">
        <v>99.625892639160156</v>
      </c>
      <c r="Y830" s="153">
        <v>47460</v>
      </c>
      <c r="Z830" s="264">
        <v>99.94732666015625</v>
      </c>
      <c r="AA830" s="153">
        <v>9055</v>
      </c>
      <c r="AB830" s="264">
        <v>99.790168762207031</v>
      </c>
      <c r="AC830" s="153">
        <v>3631</v>
      </c>
      <c r="AD830" s="264">
        <v>0.13770310580730438</v>
      </c>
      <c r="AE830" s="153">
        <v>266</v>
      </c>
      <c r="AF830" s="264">
        <v>98.496238708496094</v>
      </c>
      <c r="AG830" s="153">
        <v>47791</v>
      </c>
      <c r="AH830" s="264">
        <v>0.13391642272472382</v>
      </c>
      <c r="AI830" s="153">
        <v>557</v>
      </c>
      <c r="AJ830" s="264">
        <v>90.664276123046875</v>
      </c>
      <c r="AK830" s="264">
        <v>1.5225358009338379</v>
      </c>
      <c r="AL830" s="264">
        <v>5.2351724356412888E-2</v>
      </c>
      <c r="AM830" s="264">
        <v>0</v>
      </c>
      <c r="AN830" s="264">
        <v>0</v>
      </c>
      <c r="AO830" s="92">
        <v>0</v>
      </c>
      <c r="AP830" s="92">
        <v>0</v>
      </c>
      <c r="AQ830" s="92">
        <v>0</v>
      </c>
      <c r="AR830" s="92">
        <v>0</v>
      </c>
      <c r="AS830" s="92">
        <v>0</v>
      </c>
      <c r="AT830" s="92">
        <v>0</v>
      </c>
      <c r="AU830" s="92">
        <v>0</v>
      </c>
      <c r="AV830" s="92">
        <v>0</v>
      </c>
      <c r="AW830" s="93">
        <v>0</v>
      </c>
      <c r="AX830" s="93">
        <v>0</v>
      </c>
      <c r="AY830" s="93">
        <v>0</v>
      </c>
      <c r="AZ830" s="93">
        <v>0</v>
      </c>
      <c r="BA830" s="93">
        <v>0</v>
      </c>
      <c r="BB830" s="93">
        <v>0</v>
      </c>
      <c r="BC830" s="153">
        <v>7</v>
      </c>
      <c r="BD830" s="153">
        <v>58</v>
      </c>
    </row>
    <row r="831" spans="1:56" x14ac:dyDescent="0.25">
      <c r="A831" s="9">
        <v>41864</v>
      </c>
      <c r="B831" s="151" t="s">
        <v>82</v>
      </c>
      <c r="C831" s="151" t="s">
        <v>86</v>
      </c>
      <c r="D831" s="152" t="s">
        <v>120</v>
      </c>
      <c r="E831" s="160">
        <v>51</v>
      </c>
      <c r="F831" s="160">
        <v>165</v>
      </c>
      <c r="G831" s="266">
        <v>46.687789916992188</v>
      </c>
      <c r="H831" s="266">
        <v>0.125</v>
      </c>
      <c r="I831" s="266">
        <v>89623.1640625</v>
      </c>
      <c r="J831" s="157">
        <v>0</v>
      </c>
      <c r="K831" s="160">
        <v>59252</v>
      </c>
      <c r="L831" s="266">
        <v>88.943832397460938</v>
      </c>
      <c r="M831" s="160">
        <v>57873</v>
      </c>
      <c r="N831" s="266">
        <v>0</v>
      </c>
      <c r="O831" s="160">
        <v>5068</v>
      </c>
      <c r="P831" s="266">
        <v>0</v>
      </c>
      <c r="Q831" s="160">
        <v>7707</v>
      </c>
      <c r="R831" s="266">
        <v>99.883224487304688</v>
      </c>
      <c r="S831" s="160">
        <v>40847</v>
      </c>
      <c r="T831" s="266">
        <v>99.914314270019531</v>
      </c>
      <c r="U831" s="266">
        <v>99.802680969238281</v>
      </c>
      <c r="V831" s="266">
        <v>99.832389831542969</v>
      </c>
      <c r="W831" s="266">
        <v>99.686134338378906</v>
      </c>
      <c r="X831" s="266">
        <v>99.746849060058594</v>
      </c>
      <c r="Y831" s="160">
        <v>48731</v>
      </c>
      <c r="Z831" s="266">
        <v>99.934333801269531</v>
      </c>
      <c r="AA831" s="160">
        <v>9148</v>
      </c>
      <c r="AB831" s="266">
        <v>99.715782165527344</v>
      </c>
      <c r="AC831" s="160">
        <v>5045</v>
      </c>
      <c r="AD831" s="266">
        <v>0.31714567542076111</v>
      </c>
      <c r="AE831" s="160">
        <v>437</v>
      </c>
      <c r="AF831" s="266">
        <v>98.169334411621094</v>
      </c>
      <c r="AG831" s="160">
        <v>58061</v>
      </c>
      <c r="AH831" s="266">
        <v>0.32379737496376038</v>
      </c>
      <c r="AI831" s="160">
        <v>534</v>
      </c>
      <c r="AJ831" s="266">
        <v>95.880149841308594</v>
      </c>
      <c r="AK831" s="266">
        <v>1.7959483861923218</v>
      </c>
      <c r="AL831" s="266">
        <v>8.8350310921669006E-2</v>
      </c>
      <c r="AM831" s="266">
        <v>0</v>
      </c>
      <c r="AN831" s="266">
        <v>0</v>
      </c>
      <c r="AO831" s="157">
        <v>0</v>
      </c>
      <c r="AP831" s="157">
        <v>0</v>
      </c>
      <c r="AQ831" s="157">
        <v>0</v>
      </c>
      <c r="AR831" s="157">
        <v>0</v>
      </c>
      <c r="AS831" s="157">
        <v>0</v>
      </c>
      <c r="AT831" s="157">
        <v>0</v>
      </c>
      <c r="AU831" s="157">
        <v>0</v>
      </c>
      <c r="AV831" s="157">
        <v>0</v>
      </c>
      <c r="AW831" s="159">
        <v>0</v>
      </c>
      <c r="AX831" s="159">
        <v>0</v>
      </c>
      <c r="AY831" s="159">
        <v>0</v>
      </c>
      <c r="AZ831" s="159">
        <v>1</v>
      </c>
      <c r="BA831" s="159">
        <v>0</v>
      </c>
      <c r="BB831" s="159">
        <v>0</v>
      </c>
      <c r="BC831" s="160">
        <v>22</v>
      </c>
      <c r="BD831" s="160">
        <v>156</v>
      </c>
    </row>
    <row r="832" spans="1:56" x14ac:dyDescent="0.25">
      <c r="A832" s="9">
        <v>41864</v>
      </c>
      <c r="B832" s="151" t="s">
        <v>83</v>
      </c>
      <c r="C832" s="151" t="s">
        <v>86</v>
      </c>
      <c r="D832" s="152" t="s">
        <v>120</v>
      </c>
      <c r="E832" s="160">
        <v>46</v>
      </c>
      <c r="F832" s="160">
        <v>140</v>
      </c>
      <c r="G832" s="266">
        <v>25.37559700012207</v>
      </c>
      <c r="H832" s="266">
        <v>6.6699996590614319E-2</v>
      </c>
      <c r="I832" s="266">
        <v>89348.65625</v>
      </c>
      <c r="J832" s="157">
        <v>0</v>
      </c>
      <c r="K832" s="160">
        <v>32602</v>
      </c>
      <c r="L832" s="266">
        <v>82.332374572753906</v>
      </c>
      <c r="M832" s="160">
        <v>153570</v>
      </c>
      <c r="N832" s="266">
        <v>0</v>
      </c>
      <c r="O832" s="160">
        <v>3938</v>
      </c>
      <c r="P832" s="266">
        <v>0</v>
      </c>
      <c r="Q832" s="160">
        <v>3955</v>
      </c>
      <c r="R832" s="266">
        <v>99.797721862792969</v>
      </c>
      <c r="S832" s="160">
        <v>27201</v>
      </c>
      <c r="T832" s="266">
        <v>99.911766052246094</v>
      </c>
      <c r="U832" s="266">
        <v>99.946975708007813</v>
      </c>
      <c r="V832" s="266">
        <v>99.752586364746094</v>
      </c>
      <c r="W832" s="266">
        <v>99.744804382324219</v>
      </c>
      <c r="X832" s="266">
        <v>99.664573669433594</v>
      </c>
      <c r="Y832" s="160">
        <v>43702</v>
      </c>
      <c r="Z832" s="266">
        <v>99.917625427246094</v>
      </c>
      <c r="AA832" s="160">
        <v>11374</v>
      </c>
      <c r="AB832" s="266">
        <v>99.841743469238281</v>
      </c>
      <c r="AC832" s="160">
        <v>1913</v>
      </c>
      <c r="AD832" s="266">
        <v>0.41819131374359131</v>
      </c>
      <c r="AE832" s="160">
        <v>120</v>
      </c>
      <c r="AF832" s="266">
        <v>100</v>
      </c>
      <c r="AG832" s="160">
        <v>42911</v>
      </c>
      <c r="AH832" s="266">
        <v>0.38684719800949097</v>
      </c>
      <c r="AI832" s="160">
        <v>308</v>
      </c>
      <c r="AJ832" s="266">
        <v>99.025970458984375</v>
      </c>
      <c r="AK832" s="266">
        <v>1.8859171867370605</v>
      </c>
      <c r="AL832" s="266">
        <v>7.8847862780094147E-2</v>
      </c>
      <c r="AM832" s="266">
        <v>0</v>
      </c>
      <c r="AN832" s="266">
        <v>0</v>
      </c>
      <c r="AO832" s="157">
        <v>0</v>
      </c>
      <c r="AP832" s="157">
        <v>0</v>
      </c>
      <c r="AQ832" s="157">
        <v>0</v>
      </c>
      <c r="AR832" s="157">
        <v>0</v>
      </c>
      <c r="AS832" s="157">
        <v>0</v>
      </c>
      <c r="AT832" s="157">
        <v>0</v>
      </c>
      <c r="AU832" s="157">
        <v>0</v>
      </c>
      <c r="AV832" s="157">
        <v>0</v>
      </c>
      <c r="AW832" s="159">
        <v>0</v>
      </c>
      <c r="AX832" s="159">
        <v>0</v>
      </c>
      <c r="AY832" s="159">
        <v>0</v>
      </c>
      <c r="AZ832" s="159">
        <v>0</v>
      </c>
      <c r="BA832" s="159">
        <v>0</v>
      </c>
      <c r="BB832" s="159">
        <v>0</v>
      </c>
      <c r="BC832" s="160">
        <v>14</v>
      </c>
      <c r="BD832" s="160">
        <v>136</v>
      </c>
    </row>
    <row r="833" spans="1:56" x14ac:dyDescent="0.25">
      <c r="A833" s="9">
        <v>41864</v>
      </c>
      <c r="B833" s="117" t="s">
        <v>85</v>
      </c>
      <c r="C833" s="117" t="s">
        <v>86</v>
      </c>
      <c r="D833" s="121">
        <v>3</v>
      </c>
      <c r="E833" s="89">
        <v>134</v>
      </c>
      <c r="F833" s="89">
        <v>435</v>
      </c>
      <c r="G833" s="263">
        <v>52.246608734130859</v>
      </c>
      <c r="H833" s="263">
        <v>0</v>
      </c>
      <c r="I833" s="263">
        <v>290182.125</v>
      </c>
      <c r="J833" s="88">
        <v>0</v>
      </c>
      <c r="K833" s="89">
        <v>50742</v>
      </c>
      <c r="L833" s="263">
        <v>110.19274139404297</v>
      </c>
      <c r="M833" s="124">
        <v>165511</v>
      </c>
      <c r="N833" s="248">
        <v>0</v>
      </c>
      <c r="O833" s="124">
        <v>3383</v>
      </c>
      <c r="P833" s="248">
        <v>0</v>
      </c>
      <c r="Q833" s="124">
        <v>10505</v>
      </c>
      <c r="R833" s="248">
        <v>99.885765075683594</v>
      </c>
      <c r="S833" s="124">
        <v>110018</v>
      </c>
      <c r="T833" s="248">
        <v>99.911834716796875</v>
      </c>
      <c r="U833" s="248">
        <v>99.852203369140625</v>
      </c>
      <c r="V833" s="248">
        <v>99.917228698730469</v>
      </c>
      <c r="W833" s="248">
        <v>99.738136291503906</v>
      </c>
      <c r="X833" s="248">
        <v>99.829139709472656</v>
      </c>
      <c r="Y833" s="124">
        <v>232807</v>
      </c>
      <c r="Z833" s="248">
        <v>99.875862121582031</v>
      </c>
      <c r="AA833" s="124">
        <v>46532</v>
      </c>
      <c r="AB833" s="248">
        <v>99.804435729980469</v>
      </c>
      <c r="AC833" s="124">
        <v>3365</v>
      </c>
      <c r="AD833" s="248">
        <v>0.35661217570304871</v>
      </c>
      <c r="AE833" s="124">
        <v>192</v>
      </c>
      <c r="AF833" s="248">
        <v>98.958335876464844</v>
      </c>
      <c r="AG833" s="124">
        <v>166257</v>
      </c>
      <c r="AH833" s="248">
        <v>0.27246972918510437</v>
      </c>
      <c r="AI833" s="124">
        <v>801</v>
      </c>
      <c r="AJ833" s="248">
        <v>91.136077880859375</v>
      </c>
      <c r="AK833" s="248">
        <v>1.4480392932891846</v>
      </c>
      <c r="AL833" s="248">
        <v>6.8106964230537415E-2</v>
      </c>
      <c r="AM833" s="269">
        <v>0</v>
      </c>
      <c r="AN833" s="269">
        <v>0</v>
      </c>
      <c r="AO833" s="119">
        <v>0</v>
      </c>
      <c r="AP833" s="119">
        <v>0</v>
      </c>
      <c r="AQ833" s="119">
        <v>0</v>
      </c>
      <c r="AR833" s="119">
        <v>0</v>
      </c>
      <c r="AS833" s="119">
        <v>0</v>
      </c>
      <c r="AT833" s="119">
        <v>0</v>
      </c>
      <c r="AU833" s="119">
        <v>0</v>
      </c>
      <c r="AV833" s="119">
        <v>0</v>
      </c>
      <c r="AW833" s="124">
        <v>0</v>
      </c>
      <c r="AX833" s="124">
        <v>0</v>
      </c>
      <c r="AY833" s="124">
        <v>0</v>
      </c>
      <c r="AZ833" s="124">
        <v>0</v>
      </c>
      <c r="BA833" s="124">
        <v>0</v>
      </c>
      <c r="BB833" s="124">
        <v>0</v>
      </c>
      <c r="BC833" s="124">
        <v>55</v>
      </c>
      <c r="BD833" s="124">
        <v>423</v>
      </c>
    </row>
    <row r="834" spans="1:56" x14ac:dyDescent="0.25">
      <c r="A834" s="9">
        <v>41864</v>
      </c>
      <c r="B834" s="118" t="s">
        <v>84</v>
      </c>
      <c r="C834" s="118" t="s">
        <v>87</v>
      </c>
      <c r="D834" s="122">
        <v>2</v>
      </c>
      <c r="E834" s="153">
        <v>194</v>
      </c>
      <c r="F834" s="153">
        <v>581</v>
      </c>
      <c r="G834" s="264">
        <v>75.24000000000008</v>
      </c>
      <c r="H834" s="264">
        <v>0.24</v>
      </c>
      <c r="I834" s="264">
        <v>538414.60854599974</v>
      </c>
      <c r="J834" s="91">
        <v>65535</v>
      </c>
      <c r="K834" s="153">
        <v>128565</v>
      </c>
      <c r="L834" s="264">
        <v>90.197952270507812</v>
      </c>
      <c r="M834" s="133">
        <v>383322</v>
      </c>
      <c r="N834" s="267">
        <v>0</v>
      </c>
      <c r="O834" s="133">
        <v>5137</v>
      </c>
      <c r="P834" s="267">
        <v>0</v>
      </c>
      <c r="Q834" s="133">
        <v>4251</v>
      </c>
      <c r="R834" s="267">
        <v>99.929428369795346</v>
      </c>
      <c r="S834" s="133">
        <v>292662</v>
      </c>
      <c r="T834" s="267">
        <v>99.969931183412953</v>
      </c>
      <c r="U834" s="267">
        <v>99.824800467198742</v>
      </c>
      <c r="V834" s="267">
        <v>99.894344702365117</v>
      </c>
      <c r="W834" s="267">
        <v>99.754352478160484</v>
      </c>
      <c r="X834" s="267">
        <v>99.864307655075734</v>
      </c>
      <c r="Y834" s="133">
        <v>1362151</v>
      </c>
      <c r="Z834" s="267">
        <v>99.882098240209785</v>
      </c>
      <c r="AA834" s="133">
        <v>390</v>
      </c>
      <c r="AB834" s="267">
        <v>96.15384615384616</v>
      </c>
      <c r="AC834" s="133">
        <v>4440</v>
      </c>
      <c r="AD834" s="267">
        <v>9.0090090090090086E-2</v>
      </c>
      <c r="AE834" s="133">
        <v>692</v>
      </c>
      <c r="AF834" s="267">
        <v>99.421965317919074</v>
      </c>
      <c r="AG834" s="133">
        <v>380353</v>
      </c>
      <c r="AH834" s="267">
        <v>0.16721308889373818</v>
      </c>
      <c r="AI834" s="133">
        <v>1169</v>
      </c>
      <c r="AJ834" s="267">
        <v>95.038494439692045</v>
      </c>
      <c r="AK834" s="267">
        <v>3.4691126882353003</v>
      </c>
      <c r="AL834" s="267">
        <v>0.2135135135135135</v>
      </c>
      <c r="AM834" s="270">
        <v>0</v>
      </c>
      <c r="AN834" s="270">
        <v>0</v>
      </c>
      <c r="AO834" s="120">
        <v>0</v>
      </c>
      <c r="AP834" s="120">
        <v>0</v>
      </c>
      <c r="AQ834" s="120">
        <v>0</v>
      </c>
      <c r="AR834" s="120">
        <v>0</v>
      </c>
      <c r="AS834" s="120">
        <v>0</v>
      </c>
      <c r="AT834" s="120">
        <v>0</v>
      </c>
      <c r="AU834" s="120">
        <v>0</v>
      </c>
      <c r="AV834" s="120">
        <v>0</v>
      </c>
      <c r="AW834" s="133">
        <v>0</v>
      </c>
      <c r="AX834" s="133">
        <v>0</v>
      </c>
      <c r="AY834" s="133">
        <v>0</v>
      </c>
      <c r="AZ834" s="133">
        <v>0</v>
      </c>
      <c r="BA834" s="133">
        <v>0</v>
      </c>
      <c r="BB834" s="133">
        <v>0</v>
      </c>
      <c r="BC834" s="133">
        <v>1098</v>
      </c>
      <c r="BD834" s="133">
        <v>1649</v>
      </c>
    </row>
    <row r="835" spans="1:56" x14ac:dyDescent="0.25">
      <c r="A835" s="9">
        <v>41863</v>
      </c>
      <c r="B835" s="117" t="s">
        <v>17</v>
      </c>
      <c r="C835" s="117"/>
      <c r="D835" s="121">
        <v>4</v>
      </c>
      <c r="E835" s="89">
        <v>862</v>
      </c>
      <c r="F835" s="89">
        <v>2809</v>
      </c>
      <c r="G835" s="263">
        <v>802.28965965271004</v>
      </c>
      <c r="H835" s="263">
        <v>2.656899987589568</v>
      </c>
      <c r="I835" s="263">
        <v>1771063.6881281242</v>
      </c>
      <c r="J835" s="88"/>
      <c r="K835" s="89">
        <v>1157328</v>
      </c>
      <c r="L835" s="263">
        <v>93.875548048235501</v>
      </c>
      <c r="M835" s="124">
        <v>1639095</v>
      </c>
      <c r="N835" s="248">
        <v>1.1408734713942981E-2</v>
      </c>
      <c r="O835" s="124">
        <v>72952</v>
      </c>
      <c r="P835" s="248">
        <v>0</v>
      </c>
      <c r="Q835" s="124">
        <v>135008</v>
      </c>
      <c r="R835" s="248">
        <v>99.911857550730218</v>
      </c>
      <c r="S835" s="124">
        <v>1087461</v>
      </c>
      <c r="T835" s="248">
        <v>99.944457120996006</v>
      </c>
      <c r="U835" s="248">
        <v>99.814059331969005</v>
      </c>
      <c r="V835" s="248">
        <v>99.791706273520106</v>
      </c>
      <c r="W835" s="248">
        <v>99.726080775358227</v>
      </c>
      <c r="X835" s="248">
        <v>99.736279086848583</v>
      </c>
      <c r="Y835" s="124">
        <v>2516935</v>
      </c>
      <c r="Z835" s="248">
        <v>99.89669966530208</v>
      </c>
      <c r="AA835" s="124">
        <v>252687</v>
      </c>
      <c r="AB835" s="248">
        <v>99.795793932273682</v>
      </c>
      <c r="AC835" s="124">
        <v>70479</v>
      </c>
      <c r="AD835" s="248">
        <v>0.26958384535158364</v>
      </c>
      <c r="AE835" s="124">
        <v>5413</v>
      </c>
      <c r="AF835" s="248">
        <v>98.078699624628712</v>
      </c>
      <c r="AG835" s="124">
        <v>1529643</v>
      </c>
      <c r="AH835" s="248">
        <v>0.21403687038764085</v>
      </c>
      <c r="AI835" s="124">
        <v>13948</v>
      </c>
      <c r="AJ835" s="248">
        <v>94.759104356473102</v>
      </c>
      <c r="AK835" s="248">
        <v>1.7808379971188455</v>
      </c>
      <c r="AL835" s="248">
        <v>7.6036091733437311E-2</v>
      </c>
      <c r="AM835" s="269"/>
      <c r="AN835" s="269"/>
      <c r="AO835" s="119"/>
      <c r="AP835" s="119"/>
      <c r="AQ835" s="119"/>
      <c r="AR835" s="119"/>
      <c r="AS835" s="119"/>
      <c r="AT835" s="119"/>
      <c r="AU835" s="119"/>
      <c r="AV835" s="119"/>
      <c r="AW835" s="124">
        <v>0</v>
      </c>
      <c r="AX835" s="124">
        <v>1</v>
      </c>
      <c r="AY835" s="124">
        <v>1</v>
      </c>
      <c r="AZ835" s="124">
        <v>2</v>
      </c>
      <c r="BA835" s="124">
        <v>0</v>
      </c>
      <c r="BB835" s="124">
        <v>0</v>
      </c>
      <c r="BC835" s="124">
        <v>1470</v>
      </c>
      <c r="BD835" s="124">
        <v>3873</v>
      </c>
    </row>
    <row r="836" spans="1:56" x14ac:dyDescent="0.25">
      <c r="A836" s="9">
        <v>41863</v>
      </c>
      <c r="B836" s="118" t="s">
        <v>88</v>
      </c>
      <c r="C836" s="118"/>
      <c r="D836" s="122">
        <v>3</v>
      </c>
      <c r="E836" s="153">
        <v>668</v>
      </c>
      <c r="F836" s="153">
        <v>2228</v>
      </c>
      <c r="G836" s="264">
        <v>720.62965965270996</v>
      </c>
      <c r="H836" s="264">
        <v>2.0168999875895679</v>
      </c>
      <c r="I836" s="264">
        <v>1244304.767578125</v>
      </c>
      <c r="J836" s="91"/>
      <c r="K836" s="153">
        <v>1032360</v>
      </c>
      <c r="L836" s="264">
        <v>94.272346848734657</v>
      </c>
      <c r="M836" s="133">
        <v>1251147</v>
      </c>
      <c r="N836" s="267">
        <v>1.4946285309360428E-2</v>
      </c>
      <c r="O836" s="133">
        <v>67763</v>
      </c>
      <c r="P836" s="267">
        <v>0</v>
      </c>
      <c r="Q836" s="133">
        <v>130678</v>
      </c>
      <c r="R836" s="267">
        <v>99.911232680397504</v>
      </c>
      <c r="S836" s="133">
        <v>791666</v>
      </c>
      <c r="T836" s="267">
        <v>99.929262195490821</v>
      </c>
      <c r="U836" s="267">
        <v>99.808675182412273</v>
      </c>
      <c r="V836" s="267">
        <v>99.761648147176501</v>
      </c>
      <c r="W836" s="267">
        <v>99.720077696722086</v>
      </c>
      <c r="X836" s="267">
        <v>99.691078947535019</v>
      </c>
      <c r="Y836" s="133">
        <v>1294946</v>
      </c>
      <c r="Z836" s="267">
        <v>99.896057265775639</v>
      </c>
      <c r="AA836" s="133">
        <v>252092</v>
      </c>
      <c r="AB836" s="267">
        <v>99.817526067326384</v>
      </c>
      <c r="AC836" s="133">
        <v>66006</v>
      </c>
      <c r="AD836" s="267">
        <v>0.26815743775617762</v>
      </c>
      <c r="AE836" s="133">
        <v>4656</v>
      </c>
      <c r="AF836" s="267">
        <v>97.916666896072854</v>
      </c>
      <c r="AG836" s="133">
        <v>1144111</v>
      </c>
      <c r="AH836" s="267">
        <v>0.22628923288943303</v>
      </c>
      <c r="AI836" s="133">
        <v>12884</v>
      </c>
      <c r="AJ836" s="267">
        <v>94.652280934809596</v>
      </c>
      <c r="AK836" s="267">
        <v>1.6455503304799397</v>
      </c>
      <c r="AL836" s="267">
        <v>6.2372432711223759E-2</v>
      </c>
      <c r="AM836" s="270"/>
      <c r="AN836" s="270"/>
      <c r="AO836" s="120"/>
      <c r="AP836" s="120"/>
      <c r="AQ836" s="120"/>
      <c r="AR836" s="120"/>
      <c r="AS836" s="120"/>
      <c r="AT836" s="120"/>
      <c r="AU836" s="120"/>
      <c r="AV836" s="120"/>
      <c r="AW836" s="133">
        <v>0</v>
      </c>
      <c r="AX836" s="133">
        <v>1</v>
      </c>
      <c r="AY836" s="133">
        <v>1</v>
      </c>
      <c r="AZ836" s="133">
        <v>2</v>
      </c>
      <c r="BA836" s="133">
        <v>0</v>
      </c>
      <c r="BB836" s="133">
        <v>0</v>
      </c>
      <c r="BC836" s="133">
        <v>335</v>
      </c>
      <c r="BD836" s="133">
        <v>2191</v>
      </c>
    </row>
    <row r="837" spans="1:56" x14ac:dyDescent="0.25">
      <c r="A837" s="9">
        <v>41863</v>
      </c>
      <c r="B837" s="146" t="s">
        <v>89</v>
      </c>
      <c r="C837" s="146"/>
      <c r="D837" s="147">
        <v>1</v>
      </c>
      <c r="E837" s="136">
        <v>194</v>
      </c>
      <c r="F837" s="136">
        <v>581</v>
      </c>
      <c r="G837" s="265">
        <v>81.660000000000124</v>
      </c>
      <c r="H837" s="265">
        <v>0.64</v>
      </c>
      <c r="I837" s="265">
        <v>526758.92054999922</v>
      </c>
      <c r="J837" s="137"/>
      <c r="K837" s="136">
        <v>124968</v>
      </c>
      <c r="L837" s="265">
        <v>90.59759521484375</v>
      </c>
      <c r="M837" s="145">
        <v>387948</v>
      </c>
      <c r="N837" s="250">
        <v>0</v>
      </c>
      <c r="O837" s="145">
        <v>5189</v>
      </c>
      <c r="P837" s="250">
        <v>0</v>
      </c>
      <c r="Q837" s="145">
        <v>4330</v>
      </c>
      <c r="R837" s="250">
        <v>99.930715935334874</v>
      </c>
      <c r="S837" s="145">
        <v>295795</v>
      </c>
      <c r="T837" s="250">
        <v>99.985124833076966</v>
      </c>
      <c r="U837" s="250">
        <v>99.884370784351518</v>
      </c>
      <c r="V837" s="250">
        <v>99.888644869931014</v>
      </c>
      <c r="W837" s="250">
        <v>99.815166832306929</v>
      </c>
      <c r="X837" s="250">
        <v>99.873786267269466</v>
      </c>
      <c r="Y837" s="145">
        <v>1221989</v>
      </c>
      <c r="Z837" s="250">
        <v>99.897380418318008</v>
      </c>
      <c r="AA837" s="145">
        <v>595</v>
      </c>
      <c r="AB837" s="250">
        <v>90.588235294117652</v>
      </c>
      <c r="AC837" s="145">
        <v>4473</v>
      </c>
      <c r="AD837" s="250">
        <v>0.29063268499888217</v>
      </c>
      <c r="AE837" s="145">
        <v>757</v>
      </c>
      <c r="AF837" s="250">
        <v>99.075297225891674</v>
      </c>
      <c r="AG837" s="145">
        <v>385532</v>
      </c>
      <c r="AH837" s="250">
        <v>0.17767656121930214</v>
      </c>
      <c r="AI837" s="145">
        <v>1064</v>
      </c>
      <c r="AJ837" s="250">
        <v>96.05263157894737</v>
      </c>
      <c r="AK837" s="250">
        <v>3.4042899967857134</v>
      </c>
      <c r="AL837" s="250">
        <v>0.23999999999999991</v>
      </c>
      <c r="AM837" s="271"/>
      <c r="AN837" s="271"/>
      <c r="AO837" s="148"/>
      <c r="AP837" s="148"/>
      <c r="AQ837" s="148"/>
      <c r="AR837" s="148"/>
      <c r="AS837" s="148"/>
      <c r="AT837" s="148"/>
      <c r="AU837" s="148"/>
      <c r="AV837" s="148"/>
      <c r="AW837" s="145">
        <v>0</v>
      </c>
      <c r="AX837" s="145">
        <v>0</v>
      </c>
      <c r="AY837" s="145">
        <v>0</v>
      </c>
      <c r="AZ837" s="145">
        <v>0</v>
      </c>
      <c r="BA837" s="145">
        <v>0</v>
      </c>
      <c r="BB837" s="145">
        <v>0</v>
      </c>
      <c r="BC837" s="145">
        <v>1135</v>
      </c>
      <c r="BD837" s="145">
        <v>1682</v>
      </c>
    </row>
    <row r="838" spans="1:56" x14ac:dyDescent="0.25">
      <c r="A838" s="9">
        <v>41863</v>
      </c>
      <c r="B838" s="149" t="s">
        <v>75</v>
      </c>
      <c r="C838" s="149" t="s">
        <v>86</v>
      </c>
      <c r="D838" s="150" t="s">
        <v>118</v>
      </c>
      <c r="E838" s="153">
        <v>39</v>
      </c>
      <c r="F838" s="153">
        <v>181</v>
      </c>
      <c r="G838" s="264">
        <v>154.15406799316406</v>
      </c>
      <c r="H838" s="264">
        <v>0.45440000295639038</v>
      </c>
      <c r="I838" s="264">
        <v>105508.90625</v>
      </c>
      <c r="J838" s="92">
        <v>0</v>
      </c>
      <c r="K838" s="153">
        <v>160935</v>
      </c>
      <c r="L838" s="264">
        <v>97.139839172363281</v>
      </c>
      <c r="M838" s="153">
        <v>144252</v>
      </c>
      <c r="N838" s="264">
        <v>2.5649556890130043E-2</v>
      </c>
      <c r="O838" s="153">
        <v>16347</v>
      </c>
      <c r="P838" s="264">
        <v>0</v>
      </c>
      <c r="Q838" s="153">
        <v>28223</v>
      </c>
      <c r="R838" s="264">
        <v>99.893707275390625</v>
      </c>
      <c r="S838" s="153">
        <v>103037</v>
      </c>
      <c r="T838" s="264">
        <v>99.898094177246094</v>
      </c>
      <c r="U838" s="264">
        <v>99.81036376953125</v>
      </c>
      <c r="V838" s="264">
        <v>99.263092041015625</v>
      </c>
      <c r="W838" s="264">
        <v>99.704269409179687</v>
      </c>
      <c r="X838" s="264">
        <v>99.161933898925781</v>
      </c>
      <c r="Y838" s="153">
        <v>155172</v>
      </c>
      <c r="Z838" s="264">
        <v>99.920730590820313</v>
      </c>
      <c r="AA838" s="153">
        <v>27861</v>
      </c>
      <c r="AB838" s="264">
        <v>99.712860107421875</v>
      </c>
      <c r="AC838" s="153">
        <v>16368</v>
      </c>
      <c r="AD838" s="264">
        <v>0.35434994101524353</v>
      </c>
      <c r="AE838" s="153">
        <v>1435</v>
      </c>
      <c r="AF838" s="264">
        <v>97.8397216796875</v>
      </c>
      <c r="AG838" s="153">
        <v>144157</v>
      </c>
      <c r="AH838" s="264">
        <v>0.53483355045318604</v>
      </c>
      <c r="AI838" s="153">
        <v>3946</v>
      </c>
      <c r="AJ838" s="264">
        <v>95.666496276855469</v>
      </c>
      <c r="AK838" s="264">
        <v>1.8363469839096069</v>
      </c>
      <c r="AL838" s="264">
        <v>6.5650813281536102E-2</v>
      </c>
      <c r="AM838" s="264">
        <v>0</v>
      </c>
      <c r="AN838" s="264">
        <v>0</v>
      </c>
      <c r="AO838" s="92">
        <v>0</v>
      </c>
      <c r="AP838" s="92">
        <v>0</v>
      </c>
      <c r="AQ838" s="92">
        <v>0</v>
      </c>
      <c r="AR838" s="92">
        <v>0</v>
      </c>
      <c r="AS838" s="92">
        <v>0</v>
      </c>
      <c r="AT838" s="92">
        <v>0</v>
      </c>
      <c r="AU838" s="92">
        <v>0</v>
      </c>
      <c r="AV838" s="92">
        <v>0</v>
      </c>
      <c r="AW838" s="93">
        <v>0</v>
      </c>
      <c r="AX838" s="93">
        <v>0</v>
      </c>
      <c r="AY838" s="93">
        <v>0</v>
      </c>
      <c r="AZ838" s="93">
        <v>1</v>
      </c>
      <c r="BA838" s="93">
        <v>0</v>
      </c>
      <c r="BB838" s="93">
        <v>0</v>
      </c>
      <c r="BC838" s="153">
        <v>21</v>
      </c>
      <c r="BD838" s="153">
        <v>177</v>
      </c>
    </row>
    <row r="839" spans="1:56" x14ac:dyDescent="0.25">
      <c r="A839" s="9">
        <v>41863</v>
      </c>
      <c r="B839" s="149" t="s">
        <v>76</v>
      </c>
      <c r="C839" s="149" t="s">
        <v>86</v>
      </c>
      <c r="D839" s="150" t="s">
        <v>119</v>
      </c>
      <c r="E839" s="153">
        <v>52</v>
      </c>
      <c r="F839" s="153">
        <v>168</v>
      </c>
      <c r="G839" s="264">
        <v>59.591789245605469</v>
      </c>
      <c r="H839" s="264">
        <v>0</v>
      </c>
      <c r="I839" s="264">
        <v>88717.1796875</v>
      </c>
      <c r="J839" s="92">
        <v>0</v>
      </c>
      <c r="K839" s="153">
        <v>66454</v>
      </c>
      <c r="L839" s="264">
        <v>85.955696105957031</v>
      </c>
      <c r="M839" s="153">
        <v>86461</v>
      </c>
      <c r="N839" s="264">
        <v>0</v>
      </c>
      <c r="O839" s="153">
        <v>4584</v>
      </c>
      <c r="P839" s="264">
        <v>0</v>
      </c>
      <c r="Q839" s="153">
        <v>10222</v>
      </c>
      <c r="R839" s="264">
        <v>99.970649719238281</v>
      </c>
      <c r="S839" s="153">
        <v>60445</v>
      </c>
      <c r="T839" s="264">
        <v>99.963600158691406</v>
      </c>
      <c r="U839" s="264">
        <v>99.825477600097656</v>
      </c>
      <c r="V839" s="264">
        <v>99.866989135742187</v>
      </c>
      <c r="W839" s="264">
        <v>99.796180725097656</v>
      </c>
      <c r="X839" s="264">
        <v>99.830635070800781</v>
      </c>
      <c r="Y839" s="153">
        <v>90036</v>
      </c>
      <c r="Z839" s="264">
        <v>99.91558837890625</v>
      </c>
      <c r="AA839" s="153">
        <v>15188</v>
      </c>
      <c r="AB839" s="264">
        <v>99.907821655273438</v>
      </c>
      <c r="AC839" s="153">
        <v>4609</v>
      </c>
      <c r="AD839" s="264">
        <v>0.30375352501869202</v>
      </c>
      <c r="AE839" s="153">
        <v>73</v>
      </c>
      <c r="AF839" s="264">
        <v>95.890411376953125</v>
      </c>
      <c r="AG839" s="153">
        <v>86942</v>
      </c>
      <c r="AH839" s="264">
        <v>9.4315752387046814E-2</v>
      </c>
      <c r="AI839" s="153">
        <v>892</v>
      </c>
      <c r="AJ839" s="264">
        <v>96.412559509277344</v>
      </c>
      <c r="AK839" s="264">
        <v>1.9365826845169067</v>
      </c>
      <c r="AL839" s="264">
        <v>5.6277401745319366E-2</v>
      </c>
      <c r="AM839" s="264">
        <v>0</v>
      </c>
      <c r="AN839" s="264">
        <v>0</v>
      </c>
      <c r="AO839" s="92">
        <v>0</v>
      </c>
      <c r="AP839" s="92">
        <v>0</v>
      </c>
      <c r="AQ839" s="92">
        <v>0</v>
      </c>
      <c r="AR839" s="92">
        <v>0</v>
      </c>
      <c r="AS839" s="92">
        <v>0</v>
      </c>
      <c r="AT839" s="92">
        <v>0</v>
      </c>
      <c r="AU839" s="92">
        <v>0</v>
      </c>
      <c r="AV839" s="92">
        <v>0</v>
      </c>
      <c r="AW839" s="93">
        <v>0</v>
      </c>
      <c r="AX839" s="93">
        <v>0</v>
      </c>
      <c r="AY839" s="93">
        <v>0</v>
      </c>
      <c r="AZ839" s="93">
        <v>0</v>
      </c>
      <c r="BA839" s="93">
        <v>0</v>
      </c>
      <c r="BB839" s="93">
        <v>0</v>
      </c>
      <c r="BC839" s="153">
        <v>16</v>
      </c>
      <c r="BD839" s="153">
        <v>168</v>
      </c>
    </row>
    <row r="840" spans="1:56" x14ac:dyDescent="0.25">
      <c r="A840" s="9">
        <v>41863</v>
      </c>
      <c r="B840" s="149" t="s">
        <v>77</v>
      </c>
      <c r="C840" s="149" t="s">
        <v>86</v>
      </c>
      <c r="D840" s="150" t="s">
        <v>118</v>
      </c>
      <c r="E840" s="153">
        <v>65</v>
      </c>
      <c r="F840" s="153">
        <v>220</v>
      </c>
      <c r="G840" s="264">
        <v>92.646400451660156</v>
      </c>
      <c r="H840" s="264">
        <v>0.34589999914169312</v>
      </c>
      <c r="I840" s="264">
        <v>116432.078125</v>
      </c>
      <c r="J840" s="92">
        <v>0</v>
      </c>
      <c r="K840" s="153">
        <v>133966</v>
      </c>
      <c r="L840" s="264">
        <v>96.921607971191406</v>
      </c>
      <c r="M840" s="153">
        <v>162915</v>
      </c>
      <c r="N840" s="264">
        <v>0</v>
      </c>
      <c r="O840" s="153">
        <v>8009</v>
      </c>
      <c r="P840" s="264">
        <v>0</v>
      </c>
      <c r="Q840" s="153">
        <v>16380</v>
      </c>
      <c r="R840" s="264">
        <v>99.932846069335938</v>
      </c>
      <c r="S840" s="153">
        <v>104335</v>
      </c>
      <c r="T840" s="264">
        <v>99.950157165527344</v>
      </c>
      <c r="U840" s="264">
        <v>99.850166320800781</v>
      </c>
      <c r="V840" s="264">
        <v>99.860664367675781</v>
      </c>
      <c r="W840" s="264">
        <v>99.783111572265625</v>
      </c>
      <c r="X840" s="264">
        <v>99.810890197753906</v>
      </c>
      <c r="Y840" s="153">
        <v>168846</v>
      </c>
      <c r="Z840" s="264">
        <v>99.896354675292969</v>
      </c>
      <c r="AA840" s="153">
        <v>31637</v>
      </c>
      <c r="AB840" s="264">
        <v>99.822990417480469</v>
      </c>
      <c r="AC840" s="153">
        <v>8006</v>
      </c>
      <c r="AD840" s="264">
        <v>0.17486885190010071</v>
      </c>
      <c r="AE840" s="153">
        <v>568</v>
      </c>
      <c r="AF840" s="264">
        <v>97.359153747558594</v>
      </c>
      <c r="AG840" s="153">
        <v>162915</v>
      </c>
      <c r="AH840" s="264">
        <v>0.12828776240348816</v>
      </c>
      <c r="AI840" s="153">
        <v>1035</v>
      </c>
      <c r="AJ840" s="264">
        <v>95.072463989257813</v>
      </c>
      <c r="AK840" s="264">
        <v>1.7199642658233643</v>
      </c>
      <c r="AL840" s="264">
        <v>5.34859299659729E-2</v>
      </c>
      <c r="AM840" s="264">
        <v>0</v>
      </c>
      <c r="AN840" s="264">
        <v>0</v>
      </c>
      <c r="AO840" s="92">
        <v>0</v>
      </c>
      <c r="AP840" s="92">
        <v>0</v>
      </c>
      <c r="AQ840" s="92">
        <v>0</v>
      </c>
      <c r="AR840" s="92">
        <v>0</v>
      </c>
      <c r="AS840" s="92">
        <v>0</v>
      </c>
      <c r="AT840" s="92">
        <v>0</v>
      </c>
      <c r="AU840" s="92">
        <v>0</v>
      </c>
      <c r="AV840" s="92">
        <v>0</v>
      </c>
      <c r="AW840" s="93">
        <v>0</v>
      </c>
      <c r="AX840" s="93">
        <v>0</v>
      </c>
      <c r="AY840" s="93">
        <v>0</v>
      </c>
      <c r="AZ840" s="93">
        <v>0</v>
      </c>
      <c r="BA840" s="93">
        <v>0</v>
      </c>
      <c r="BB840" s="93">
        <v>0</v>
      </c>
      <c r="BC840" s="153">
        <v>25</v>
      </c>
      <c r="BD840" s="153">
        <v>220</v>
      </c>
    </row>
    <row r="841" spans="1:56" x14ac:dyDescent="0.25">
      <c r="A841" s="9">
        <v>41863</v>
      </c>
      <c r="B841" s="149" t="s">
        <v>124</v>
      </c>
      <c r="C841" s="149" t="s">
        <v>86</v>
      </c>
      <c r="D841" s="150" t="s">
        <v>118</v>
      </c>
      <c r="E841" s="153">
        <v>42</v>
      </c>
      <c r="F841" s="153">
        <v>136</v>
      </c>
      <c r="G841" s="264">
        <v>37.362312316894531</v>
      </c>
      <c r="H841" s="264">
        <v>6.2600001692771912E-2</v>
      </c>
      <c r="I841" s="264">
        <v>58771.171875</v>
      </c>
      <c r="J841" s="92">
        <v>0</v>
      </c>
      <c r="K841" s="153">
        <v>133966</v>
      </c>
      <c r="L841" s="264">
        <v>96.921607971191406</v>
      </c>
      <c r="M841" s="153">
        <v>74222</v>
      </c>
      <c r="N841" s="264">
        <v>0</v>
      </c>
      <c r="O841" s="153">
        <v>3603</v>
      </c>
      <c r="P841" s="264">
        <v>0</v>
      </c>
      <c r="Q841" s="153">
        <v>6358</v>
      </c>
      <c r="R841" s="264">
        <v>99.826988220214844</v>
      </c>
      <c r="S841" s="153">
        <v>53349</v>
      </c>
      <c r="T841" s="264">
        <v>99.964385986328125</v>
      </c>
      <c r="U841" s="264">
        <v>99.777961730957031</v>
      </c>
      <c r="V841" s="264">
        <v>99.822158813476562</v>
      </c>
      <c r="W841" s="264">
        <v>99.605331420898438</v>
      </c>
      <c r="X841" s="264">
        <v>99.786605834960938</v>
      </c>
      <c r="Y841" s="153">
        <v>78251</v>
      </c>
      <c r="Z841" s="264">
        <v>99.8773193359375</v>
      </c>
      <c r="AA841" s="153">
        <v>15030</v>
      </c>
      <c r="AB841" s="264">
        <v>99.846969604492188</v>
      </c>
      <c r="AC841" s="153">
        <v>3610</v>
      </c>
      <c r="AD841" s="264">
        <v>0.24930748343467712</v>
      </c>
      <c r="AE841" s="153">
        <v>249</v>
      </c>
      <c r="AF841" s="264">
        <v>97.590362548828125</v>
      </c>
      <c r="AG841" s="153">
        <v>74172</v>
      </c>
      <c r="AH841" s="264">
        <v>0.14560750126838684</v>
      </c>
      <c r="AI841" s="153">
        <v>907</v>
      </c>
      <c r="AJ841" s="264">
        <v>91.179710388183594</v>
      </c>
      <c r="AK841" s="264">
        <v>1.5584734678268433</v>
      </c>
      <c r="AL841" s="264">
        <v>5.4152961820363998E-2</v>
      </c>
      <c r="AM841" s="264">
        <v>0</v>
      </c>
      <c r="AN841" s="264">
        <v>0</v>
      </c>
      <c r="AO841" s="92">
        <v>0</v>
      </c>
      <c r="AP841" s="92">
        <v>0</v>
      </c>
      <c r="AQ841" s="92">
        <v>0</v>
      </c>
      <c r="AR841" s="92">
        <v>0</v>
      </c>
      <c r="AS841" s="92">
        <v>0</v>
      </c>
      <c r="AT841" s="92">
        <v>0</v>
      </c>
      <c r="AU841" s="92">
        <v>0</v>
      </c>
      <c r="AV841" s="92">
        <v>0</v>
      </c>
      <c r="AW841" s="93">
        <v>0</v>
      </c>
      <c r="AX841" s="93">
        <v>0</v>
      </c>
      <c r="AY841" s="93">
        <v>0</v>
      </c>
      <c r="AZ841" s="93">
        <v>0</v>
      </c>
      <c r="BA841" s="93">
        <v>0</v>
      </c>
      <c r="BB841" s="93">
        <v>0</v>
      </c>
      <c r="BC841" s="153">
        <v>36</v>
      </c>
      <c r="BD841" s="153">
        <v>136</v>
      </c>
    </row>
    <row r="842" spans="1:56" x14ac:dyDescent="0.25">
      <c r="A842" s="9">
        <v>41863</v>
      </c>
      <c r="B842" s="149" t="s">
        <v>78</v>
      </c>
      <c r="C842" s="149" t="s">
        <v>86</v>
      </c>
      <c r="D842" s="150" t="s">
        <v>118</v>
      </c>
      <c r="E842" s="153">
        <v>48</v>
      </c>
      <c r="F842" s="153">
        <v>150</v>
      </c>
      <c r="G842" s="264">
        <v>63.661991119384766</v>
      </c>
      <c r="H842" s="264">
        <v>9.9899999797344208E-2</v>
      </c>
      <c r="I842" s="264">
        <v>58073.46484375</v>
      </c>
      <c r="J842" s="92">
        <v>0</v>
      </c>
      <c r="K842" s="153">
        <v>71861</v>
      </c>
      <c r="L842" s="264">
        <v>101.64205932617187</v>
      </c>
      <c r="M842" s="153">
        <v>69592</v>
      </c>
      <c r="N842" s="264">
        <v>0.2155420184135437</v>
      </c>
      <c r="O842" s="153">
        <v>6067</v>
      </c>
      <c r="P842" s="264">
        <v>0</v>
      </c>
      <c r="Q842" s="153">
        <v>10861</v>
      </c>
      <c r="R842" s="264">
        <v>99.926338195800781</v>
      </c>
      <c r="S842" s="153">
        <v>52193</v>
      </c>
      <c r="T842" s="264">
        <v>99.94635009765625</v>
      </c>
      <c r="U842" s="264">
        <v>99.818695068359375</v>
      </c>
      <c r="V842" s="264">
        <v>99.568916320800781</v>
      </c>
      <c r="W842" s="264">
        <v>99.745170593261719</v>
      </c>
      <c r="X842" s="264">
        <v>99.515495300292969</v>
      </c>
      <c r="Y842" s="153">
        <v>93360</v>
      </c>
      <c r="Z842" s="264">
        <v>99.8575439453125</v>
      </c>
      <c r="AA842" s="153">
        <v>15424</v>
      </c>
      <c r="AB842" s="264">
        <v>99.88330078125</v>
      </c>
      <c r="AC842" s="153">
        <v>6098</v>
      </c>
      <c r="AD842" s="264">
        <v>0.22958347201347351</v>
      </c>
      <c r="AE842" s="153">
        <v>382</v>
      </c>
      <c r="AF842" s="264">
        <v>97.90576171875</v>
      </c>
      <c r="AG842" s="153">
        <v>69595</v>
      </c>
      <c r="AH842" s="264">
        <v>0.20260076224803925</v>
      </c>
      <c r="AI842" s="153">
        <v>817</v>
      </c>
      <c r="AJ842" s="264">
        <v>87.148101806640625</v>
      </c>
      <c r="AK842" s="264">
        <v>1.4066134691238403</v>
      </c>
      <c r="AL842" s="264">
        <v>5.2079994231462479E-2</v>
      </c>
      <c r="AM842" s="264">
        <v>0</v>
      </c>
      <c r="AN842" s="264">
        <v>0</v>
      </c>
      <c r="AO842" s="92">
        <v>0</v>
      </c>
      <c r="AP842" s="92">
        <v>0</v>
      </c>
      <c r="AQ842" s="92">
        <v>0</v>
      </c>
      <c r="AR842" s="92">
        <v>0</v>
      </c>
      <c r="AS842" s="92">
        <v>0</v>
      </c>
      <c r="AT842" s="92">
        <v>0</v>
      </c>
      <c r="AU842" s="92">
        <v>0</v>
      </c>
      <c r="AV842" s="92">
        <v>0</v>
      </c>
      <c r="AW842" s="93">
        <v>0</v>
      </c>
      <c r="AX842" s="93">
        <v>1</v>
      </c>
      <c r="AY842" s="93">
        <v>1</v>
      </c>
      <c r="AZ842" s="93">
        <v>1</v>
      </c>
      <c r="BA842" s="93">
        <v>0</v>
      </c>
      <c r="BB842" s="93">
        <v>0</v>
      </c>
      <c r="BC842" s="153">
        <v>48</v>
      </c>
      <c r="BD842" s="153">
        <v>148</v>
      </c>
    </row>
    <row r="843" spans="1:56" x14ac:dyDescent="0.25">
      <c r="A843" s="9">
        <v>41863</v>
      </c>
      <c r="B843" s="149" t="s">
        <v>79</v>
      </c>
      <c r="C843" s="149" t="s">
        <v>86</v>
      </c>
      <c r="D843" s="150" t="s">
        <v>119</v>
      </c>
      <c r="E843" s="153">
        <v>78</v>
      </c>
      <c r="F843" s="153">
        <v>264</v>
      </c>
      <c r="G843" s="264">
        <v>70.403694152832031</v>
      </c>
      <c r="H843" s="264">
        <v>0.12919999659061432</v>
      </c>
      <c r="I843" s="264">
        <v>145881.046875</v>
      </c>
      <c r="J843" s="92">
        <v>0</v>
      </c>
      <c r="K843" s="153">
        <v>76053</v>
      </c>
      <c r="L843" s="264">
        <v>92.2396240234375</v>
      </c>
      <c r="M843" s="153">
        <v>151739</v>
      </c>
      <c r="N843" s="264">
        <v>0</v>
      </c>
      <c r="O843" s="153">
        <v>5590</v>
      </c>
      <c r="P843" s="264">
        <v>0</v>
      </c>
      <c r="Q843" s="153">
        <v>12648</v>
      </c>
      <c r="R843" s="264">
        <v>99.928840637207031</v>
      </c>
      <c r="S843" s="153">
        <v>105029</v>
      </c>
      <c r="T843" s="264">
        <v>99.9000244140625</v>
      </c>
      <c r="U843" s="264">
        <v>99.785331726074219</v>
      </c>
      <c r="V843" s="264">
        <v>99.79833984375</v>
      </c>
      <c r="W843" s="264">
        <v>99.714324951171875</v>
      </c>
      <c r="X843" s="264">
        <v>99.698562622070312</v>
      </c>
      <c r="Y843" s="153">
        <v>168158</v>
      </c>
      <c r="Z843" s="264">
        <v>99.875709533691406</v>
      </c>
      <c r="AA843" s="153">
        <v>34716</v>
      </c>
      <c r="AB843" s="264">
        <v>99.812767028808594</v>
      </c>
      <c r="AC843" s="153">
        <v>5574</v>
      </c>
      <c r="AD843" s="264">
        <v>0.28704699873924255</v>
      </c>
      <c r="AE843" s="153">
        <v>381</v>
      </c>
      <c r="AF843" s="264">
        <v>99.212600708007813</v>
      </c>
      <c r="AG843" s="153">
        <v>152300</v>
      </c>
      <c r="AH843" s="264">
        <v>0.1293499618768692</v>
      </c>
      <c r="AI843" s="153">
        <v>1287</v>
      </c>
      <c r="AJ843" s="264">
        <v>95.726493835449219</v>
      </c>
      <c r="AK843" s="264">
        <v>1.5372198820114136</v>
      </c>
      <c r="AL843" s="264">
        <v>6.1829160898923874E-2</v>
      </c>
      <c r="AM843" s="264">
        <v>0</v>
      </c>
      <c r="AN843" s="264">
        <v>0</v>
      </c>
      <c r="AO843" s="92">
        <v>0</v>
      </c>
      <c r="AP843" s="92">
        <v>0</v>
      </c>
      <c r="AQ843" s="92">
        <v>0</v>
      </c>
      <c r="AR843" s="92">
        <v>0</v>
      </c>
      <c r="AS843" s="92">
        <v>0</v>
      </c>
      <c r="AT843" s="92">
        <v>0</v>
      </c>
      <c r="AU843" s="92">
        <v>0</v>
      </c>
      <c r="AV843" s="92">
        <v>0</v>
      </c>
      <c r="AW843" s="93">
        <v>0</v>
      </c>
      <c r="AX843" s="93">
        <v>0</v>
      </c>
      <c r="AY843" s="93">
        <v>0</v>
      </c>
      <c r="AZ843" s="93">
        <v>0</v>
      </c>
      <c r="BA843" s="93">
        <v>0</v>
      </c>
      <c r="BB843" s="93">
        <v>0</v>
      </c>
      <c r="BC843" s="153">
        <v>34</v>
      </c>
      <c r="BD843" s="153">
        <v>261</v>
      </c>
    </row>
    <row r="844" spans="1:56" x14ac:dyDescent="0.25">
      <c r="A844" s="9">
        <v>41863</v>
      </c>
      <c r="B844" s="149" t="s">
        <v>80</v>
      </c>
      <c r="C844" s="149" t="s">
        <v>86</v>
      </c>
      <c r="D844" s="150" t="s">
        <v>119</v>
      </c>
      <c r="E844" s="153">
        <v>57</v>
      </c>
      <c r="F844" s="153">
        <v>177</v>
      </c>
      <c r="G844" s="264">
        <v>45.641693115234375</v>
      </c>
      <c r="H844" s="264">
        <v>4.19999985024333E-3</v>
      </c>
      <c r="I844" s="264">
        <v>101087.875</v>
      </c>
      <c r="J844" s="92">
        <v>0</v>
      </c>
      <c r="K844" s="153">
        <v>48476</v>
      </c>
      <c r="L844" s="264">
        <v>89.388565063476562</v>
      </c>
      <c r="M844" s="153">
        <v>80401</v>
      </c>
      <c r="N844" s="264">
        <v>0</v>
      </c>
      <c r="O844" s="153">
        <v>3780</v>
      </c>
      <c r="P844" s="264">
        <v>0</v>
      </c>
      <c r="Q844" s="153">
        <v>6981</v>
      </c>
      <c r="R844" s="264">
        <v>99.971351623535156</v>
      </c>
      <c r="S844" s="153">
        <v>55773</v>
      </c>
      <c r="T844" s="264">
        <v>99.95697021484375</v>
      </c>
      <c r="U844" s="264">
        <v>99.814811706542969</v>
      </c>
      <c r="V844" s="264">
        <v>99.904228210449219</v>
      </c>
      <c r="W844" s="264">
        <v>99.786216735839844</v>
      </c>
      <c r="X844" s="264">
        <v>99.861236572265625</v>
      </c>
      <c r="Y844" s="153">
        <v>92650</v>
      </c>
      <c r="Z844" s="264">
        <v>99.886672973632813</v>
      </c>
      <c r="AA844" s="153">
        <v>19224</v>
      </c>
      <c r="AB844" s="264">
        <v>99.880355834960938</v>
      </c>
      <c r="AC844" s="153">
        <v>3804</v>
      </c>
      <c r="AD844" s="264">
        <v>7.8864350914955139E-2</v>
      </c>
      <c r="AE844" s="153">
        <v>184</v>
      </c>
      <c r="AF844" s="264">
        <v>94.565216064453125</v>
      </c>
      <c r="AG844" s="153">
        <v>80693</v>
      </c>
      <c r="AH844" s="264">
        <v>0.18588973581790924</v>
      </c>
      <c r="AI844" s="153">
        <v>764</v>
      </c>
      <c r="AJ844" s="264">
        <v>96.204185485839844</v>
      </c>
      <c r="AK844" s="264">
        <v>1.7139570713043213</v>
      </c>
      <c r="AL844" s="264">
        <v>6.1933904886245728E-2</v>
      </c>
      <c r="AM844" s="264">
        <v>0</v>
      </c>
      <c r="AN844" s="264">
        <v>0</v>
      </c>
      <c r="AO844" s="92">
        <v>0</v>
      </c>
      <c r="AP844" s="92">
        <v>0</v>
      </c>
      <c r="AQ844" s="92">
        <v>0</v>
      </c>
      <c r="AR844" s="92">
        <v>0</v>
      </c>
      <c r="AS844" s="92">
        <v>0</v>
      </c>
      <c r="AT844" s="92">
        <v>0</v>
      </c>
      <c r="AU844" s="92">
        <v>0</v>
      </c>
      <c r="AV844" s="92">
        <v>0</v>
      </c>
      <c r="AW844" s="93">
        <v>0</v>
      </c>
      <c r="AX844" s="93">
        <v>0</v>
      </c>
      <c r="AY844" s="93">
        <v>0</v>
      </c>
      <c r="AZ844" s="93">
        <v>0</v>
      </c>
      <c r="BA844" s="93">
        <v>0</v>
      </c>
      <c r="BB844" s="93">
        <v>0</v>
      </c>
      <c r="BC844" s="153">
        <v>20</v>
      </c>
      <c r="BD844" s="153">
        <v>175</v>
      </c>
    </row>
    <row r="845" spans="1:56" x14ac:dyDescent="0.25">
      <c r="A845" s="9">
        <v>41863</v>
      </c>
      <c r="B845" s="149" t="s">
        <v>81</v>
      </c>
      <c r="C845" s="149" t="s">
        <v>86</v>
      </c>
      <c r="D845" s="150" t="s">
        <v>119</v>
      </c>
      <c r="E845" s="153">
        <v>40</v>
      </c>
      <c r="F845" s="153">
        <v>134</v>
      </c>
      <c r="G845" s="264">
        <v>44.770797729492188</v>
      </c>
      <c r="H845" s="264">
        <v>0.2874000072479248</v>
      </c>
      <c r="I845" s="264">
        <v>85206.546875</v>
      </c>
      <c r="J845" s="92">
        <v>0</v>
      </c>
      <c r="K845" s="153">
        <v>105307</v>
      </c>
      <c r="L845" s="264">
        <v>90.039596557617188</v>
      </c>
      <c r="M845" s="153">
        <v>69538</v>
      </c>
      <c r="N845" s="264">
        <v>0</v>
      </c>
      <c r="O845" s="153">
        <v>3633</v>
      </c>
      <c r="P845" s="264">
        <v>0</v>
      </c>
      <c r="Q845" s="153">
        <v>7640</v>
      </c>
      <c r="R845" s="264">
        <v>99.908378601074219</v>
      </c>
      <c r="S845" s="153">
        <v>47627</v>
      </c>
      <c r="T845" s="264">
        <v>99.960105895996094</v>
      </c>
      <c r="U845" s="264">
        <v>99.669692993164063</v>
      </c>
      <c r="V845" s="264">
        <v>99.867698669433594</v>
      </c>
      <c r="W845" s="264">
        <v>99.578376770019531</v>
      </c>
      <c r="X845" s="264">
        <v>99.827857971191406</v>
      </c>
      <c r="Y845" s="153">
        <v>87052</v>
      </c>
      <c r="Z845" s="264">
        <v>99.932228088378906</v>
      </c>
      <c r="AA845" s="153">
        <v>20211</v>
      </c>
      <c r="AB845" s="264">
        <v>99.910942077636719</v>
      </c>
      <c r="AC845" s="153">
        <v>3715</v>
      </c>
      <c r="AD845" s="264">
        <v>0.18842530250549316</v>
      </c>
      <c r="AE845" s="153">
        <v>265</v>
      </c>
      <c r="AF845" s="264">
        <v>96.981132507324219</v>
      </c>
      <c r="AG845" s="153">
        <v>69466</v>
      </c>
      <c r="AH845" s="264">
        <v>0.15979039669036865</v>
      </c>
      <c r="AI845" s="153">
        <v>819</v>
      </c>
      <c r="AJ845" s="264">
        <v>97.069595336914063</v>
      </c>
      <c r="AK845" s="264">
        <v>1.3446049690246582</v>
      </c>
      <c r="AL845" s="264">
        <v>6.8758934736251831E-2</v>
      </c>
      <c r="AM845" s="264">
        <v>0</v>
      </c>
      <c r="AN845" s="264">
        <v>0</v>
      </c>
      <c r="AO845" s="92">
        <v>0</v>
      </c>
      <c r="AP845" s="92">
        <v>0</v>
      </c>
      <c r="AQ845" s="92">
        <v>0</v>
      </c>
      <c r="AR845" s="92">
        <v>0</v>
      </c>
      <c r="AS845" s="92">
        <v>0</v>
      </c>
      <c r="AT845" s="92">
        <v>0</v>
      </c>
      <c r="AU845" s="92">
        <v>0</v>
      </c>
      <c r="AV845" s="92">
        <v>0</v>
      </c>
      <c r="AW845" s="93">
        <v>0</v>
      </c>
      <c r="AX845" s="93">
        <v>0</v>
      </c>
      <c r="AY845" s="93">
        <v>0</v>
      </c>
      <c r="AZ845" s="93">
        <v>0</v>
      </c>
      <c r="BA845" s="93">
        <v>0</v>
      </c>
      <c r="BB845" s="93">
        <v>0</v>
      </c>
      <c r="BC845" s="153">
        <v>24</v>
      </c>
      <c r="BD845" s="153">
        <v>130</v>
      </c>
    </row>
    <row r="846" spans="1:56" x14ac:dyDescent="0.25">
      <c r="A846" s="9">
        <v>41863</v>
      </c>
      <c r="B846" s="149" t="s">
        <v>125</v>
      </c>
      <c r="C846" s="149" t="s">
        <v>86</v>
      </c>
      <c r="D846" s="150" t="s">
        <v>119</v>
      </c>
      <c r="E846" s="153">
        <v>16</v>
      </c>
      <c r="F846" s="153">
        <v>58</v>
      </c>
      <c r="G846" s="264">
        <v>37.229400634765625</v>
      </c>
      <c r="H846" s="264">
        <v>0.10829999297857285</v>
      </c>
      <c r="I846" s="264">
        <v>29891.576171875</v>
      </c>
      <c r="J846" s="92">
        <v>0</v>
      </c>
      <c r="K846" s="153">
        <v>105307</v>
      </c>
      <c r="L846" s="264">
        <v>90.039596557617188</v>
      </c>
      <c r="M846" s="153">
        <v>43745</v>
      </c>
      <c r="N846" s="264">
        <v>0</v>
      </c>
      <c r="O846" s="153">
        <v>3809</v>
      </c>
      <c r="P846" s="264">
        <v>0</v>
      </c>
      <c r="Q846" s="153">
        <v>8117</v>
      </c>
      <c r="R846" s="264">
        <v>99.938400268554687</v>
      </c>
      <c r="S846" s="153">
        <v>31239</v>
      </c>
      <c r="T846" s="264">
        <v>99.9423828125</v>
      </c>
      <c r="U846" s="264">
        <v>99.81622314453125</v>
      </c>
      <c r="V846" s="264">
        <v>99.689109802246094</v>
      </c>
      <c r="W846" s="264">
        <v>99.754737854003906</v>
      </c>
      <c r="X846" s="264">
        <v>99.631668090820313</v>
      </c>
      <c r="Y846" s="153">
        <v>45664</v>
      </c>
      <c r="Z846" s="264">
        <v>99.967147827148438</v>
      </c>
      <c r="AA846" s="153">
        <v>8179</v>
      </c>
      <c r="AB846" s="264">
        <v>99.865509033203125</v>
      </c>
      <c r="AC846" s="153">
        <v>3873</v>
      </c>
      <c r="AD846" s="264">
        <v>0.23237800598144531</v>
      </c>
      <c r="AE846" s="153">
        <v>315</v>
      </c>
      <c r="AF846" s="264">
        <v>98.412696838378906</v>
      </c>
      <c r="AG846" s="153">
        <v>43538</v>
      </c>
      <c r="AH846" s="264">
        <v>0.11943589150905609</v>
      </c>
      <c r="AI846" s="153">
        <v>496</v>
      </c>
      <c r="AJ846" s="264">
        <v>92.741935729980469</v>
      </c>
      <c r="AK846" s="264">
        <v>1.6203415393829346</v>
      </c>
      <c r="AL846" s="264">
        <v>6.4327582716941833E-2</v>
      </c>
      <c r="AM846" s="264">
        <v>0</v>
      </c>
      <c r="AN846" s="264">
        <v>0</v>
      </c>
      <c r="AO846" s="92">
        <v>0</v>
      </c>
      <c r="AP846" s="92">
        <v>0</v>
      </c>
      <c r="AQ846" s="92">
        <v>0</v>
      </c>
      <c r="AR846" s="92">
        <v>0</v>
      </c>
      <c r="AS846" s="92">
        <v>0</v>
      </c>
      <c r="AT846" s="92">
        <v>0</v>
      </c>
      <c r="AU846" s="92">
        <v>0</v>
      </c>
      <c r="AV846" s="92">
        <v>0</v>
      </c>
      <c r="AW846" s="93">
        <v>0</v>
      </c>
      <c r="AX846" s="93">
        <v>0</v>
      </c>
      <c r="AY846" s="93">
        <v>0</v>
      </c>
      <c r="AZ846" s="93">
        <v>0</v>
      </c>
      <c r="BA846" s="93">
        <v>0</v>
      </c>
      <c r="BB846" s="93">
        <v>0</v>
      </c>
      <c r="BC846" s="153">
        <v>12</v>
      </c>
      <c r="BD846" s="153">
        <v>56</v>
      </c>
    </row>
    <row r="847" spans="1:56" x14ac:dyDescent="0.25">
      <c r="A847" s="9">
        <v>41863</v>
      </c>
      <c r="B847" s="151" t="s">
        <v>82</v>
      </c>
      <c r="C847" s="151" t="s">
        <v>86</v>
      </c>
      <c r="D847" s="152" t="s">
        <v>120</v>
      </c>
      <c r="E847" s="160">
        <v>51</v>
      </c>
      <c r="F847" s="160">
        <v>165</v>
      </c>
      <c r="G847" s="266">
        <v>44.587505340576172</v>
      </c>
      <c r="H847" s="266">
        <v>5.8299999684095383E-2</v>
      </c>
      <c r="I847" s="266">
        <v>85469.1875</v>
      </c>
      <c r="J847" s="157">
        <v>0</v>
      </c>
      <c r="K847" s="160">
        <v>54183</v>
      </c>
      <c r="L847" s="266">
        <v>88.389350891113281</v>
      </c>
      <c r="M847" s="160">
        <v>58732</v>
      </c>
      <c r="N847" s="266">
        <v>0</v>
      </c>
      <c r="O847" s="160">
        <v>4892</v>
      </c>
      <c r="P847" s="266">
        <v>0</v>
      </c>
      <c r="Q847" s="160">
        <v>8188</v>
      </c>
      <c r="R847" s="266">
        <v>99.902297973632813</v>
      </c>
      <c r="S847" s="160">
        <v>43232</v>
      </c>
      <c r="T847" s="266">
        <v>99.905166625976563</v>
      </c>
      <c r="U847" s="266">
        <v>99.877349853515625</v>
      </c>
      <c r="V847" s="266">
        <v>99.814414978027344</v>
      </c>
      <c r="W847" s="266">
        <v>99.779769897460938</v>
      </c>
      <c r="X847" s="266">
        <v>99.719757080078125</v>
      </c>
      <c r="Y847" s="160">
        <v>54097</v>
      </c>
      <c r="Z847" s="266">
        <v>99.903877258300781</v>
      </c>
      <c r="AA847" s="160">
        <v>10605</v>
      </c>
      <c r="AB847" s="266">
        <v>99.773689270019531</v>
      </c>
      <c r="AC847" s="160">
        <v>4926</v>
      </c>
      <c r="AD847" s="266">
        <v>0.32480713725090027</v>
      </c>
      <c r="AE847" s="160">
        <v>454</v>
      </c>
      <c r="AF847" s="266">
        <v>98.678413391113281</v>
      </c>
      <c r="AG847" s="160">
        <v>59037</v>
      </c>
      <c r="AH847" s="266">
        <v>0.33199518918991089</v>
      </c>
      <c r="AI847" s="160">
        <v>594</v>
      </c>
      <c r="AJ847" s="266">
        <v>95.117843627929688</v>
      </c>
      <c r="AK847" s="266">
        <v>1.732928991317749</v>
      </c>
      <c r="AL847" s="266">
        <v>6.6990301012992859E-2</v>
      </c>
      <c r="AM847" s="266">
        <v>0</v>
      </c>
      <c r="AN847" s="266">
        <v>0</v>
      </c>
      <c r="AO847" s="157">
        <v>0</v>
      </c>
      <c r="AP847" s="157">
        <v>0</v>
      </c>
      <c r="AQ847" s="157">
        <v>0</v>
      </c>
      <c r="AR847" s="157">
        <v>0</v>
      </c>
      <c r="AS847" s="157">
        <v>0</v>
      </c>
      <c r="AT847" s="157">
        <v>0</v>
      </c>
      <c r="AU847" s="157">
        <v>0</v>
      </c>
      <c r="AV847" s="157">
        <v>0</v>
      </c>
      <c r="AW847" s="159">
        <v>0</v>
      </c>
      <c r="AX847" s="159">
        <v>0</v>
      </c>
      <c r="AY847" s="159">
        <v>0</v>
      </c>
      <c r="AZ847" s="159">
        <v>0</v>
      </c>
      <c r="BA847" s="159">
        <v>0</v>
      </c>
      <c r="BB847" s="159">
        <v>0</v>
      </c>
      <c r="BC847" s="160">
        <v>21</v>
      </c>
      <c r="BD847" s="160">
        <v>161</v>
      </c>
    </row>
    <row r="848" spans="1:56" x14ac:dyDescent="0.25">
      <c r="A848" s="9">
        <v>41863</v>
      </c>
      <c r="B848" s="151" t="s">
        <v>83</v>
      </c>
      <c r="C848" s="151" t="s">
        <v>86</v>
      </c>
      <c r="D848" s="152" t="s">
        <v>120</v>
      </c>
      <c r="E848" s="160">
        <v>46</v>
      </c>
      <c r="F848" s="160">
        <v>140</v>
      </c>
      <c r="G848" s="266">
        <v>22.63780403137207</v>
      </c>
      <c r="H848" s="266">
        <v>0.4666999876499176</v>
      </c>
      <c r="I848" s="266">
        <v>86011.484375</v>
      </c>
      <c r="J848" s="157">
        <v>0</v>
      </c>
      <c r="K848" s="160">
        <v>28339</v>
      </c>
      <c r="L848" s="266">
        <v>80.518013000488281</v>
      </c>
      <c r="M848" s="160">
        <v>153570</v>
      </c>
      <c r="N848" s="266">
        <v>0</v>
      </c>
      <c r="O848" s="160">
        <v>3938</v>
      </c>
      <c r="P848" s="266">
        <v>0</v>
      </c>
      <c r="Q848" s="160">
        <v>4284</v>
      </c>
      <c r="R848" s="266">
        <v>99.906631469726563</v>
      </c>
      <c r="S848" s="160">
        <v>28367</v>
      </c>
      <c r="T848" s="266">
        <v>99.918922424316406</v>
      </c>
      <c r="U848" s="266">
        <v>99.6280517578125</v>
      </c>
      <c r="V848" s="266">
        <v>99.817588806152344</v>
      </c>
      <c r="W848" s="266">
        <v>99.5350341796875</v>
      </c>
      <c r="X848" s="266">
        <v>99.736656188964844</v>
      </c>
      <c r="Y848" s="160">
        <v>49518</v>
      </c>
      <c r="Z848" s="266">
        <v>99.915184020996094</v>
      </c>
      <c r="AA848" s="160">
        <v>12761</v>
      </c>
      <c r="AB848" s="266">
        <v>99.905960083007813</v>
      </c>
      <c r="AC848" s="160">
        <v>1888</v>
      </c>
      <c r="AD848" s="266">
        <v>0.2118644118309021</v>
      </c>
      <c r="AE848" s="160">
        <v>131</v>
      </c>
      <c r="AF848" s="266">
        <v>98.473281860351563</v>
      </c>
      <c r="AG848" s="160">
        <v>44488</v>
      </c>
      <c r="AH848" s="266">
        <v>0.38437330722808838</v>
      </c>
      <c r="AI848" s="160">
        <v>401</v>
      </c>
      <c r="AJ848" s="266">
        <v>98.254364013671875</v>
      </c>
      <c r="AK848" s="266">
        <v>1.8284469842910767</v>
      </c>
      <c r="AL848" s="266">
        <v>7.2817124426364899E-2</v>
      </c>
      <c r="AM848" s="266">
        <v>0</v>
      </c>
      <c r="AN848" s="266">
        <v>0</v>
      </c>
      <c r="AO848" s="157">
        <v>0</v>
      </c>
      <c r="AP848" s="157">
        <v>0</v>
      </c>
      <c r="AQ848" s="157">
        <v>0</v>
      </c>
      <c r="AR848" s="157">
        <v>0</v>
      </c>
      <c r="AS848" s="157">
        <v>0</v>
      </c>
      <c r="AT848" s="157">
        <v>0</v>
      </c>
      <c r="AU848" s="157">
        <v>0</v>
      </c>
      <c r="AV848" s="157">
        <v>0</v>
      </c>
      <c r="AW848" s="159">
        <v>0</v>
      </c>
      <c r="AX848" s="159">
        <v>0</v>
      </c>
      <c r="AY848" s="159">
        <v>0</v>
      </c>
      <c r="AZ848" s="159">
        <v>0</v>
      </c>
      <c r="BA848" s="159">
        <v>0</v>
      </c>
      <c r="BB848" s="159">
        <v>0</v>
      </c>
      <c r="BC848" s="160">
        <v>21</v>
      </c>
      <c r="BD848" s="160">
        <v>138</v>
      </c>
    </row>
    <row r="849" spans="1:56" x14ac:dyDescent="0.25">
      <c r="A849" s="9">
        <v>41863</v>
      </c>
      <c r="B849" s="117" t="s">
        <v>85</v>
      </c>
      <c r="C849" s="117" t="s">
        <v>86</v>
      </c>
      <c r="D849" s="121">
        <v>3</v>
      </c>
      <c r="E849" s="89">
        <v>134</v>
      </c>
      <c r="F849" s="89">
        <v>435</v>
      </c>
      <c r="G849" s="263">
        <v>47.942203521728516</v>
      </c>
      <c r="H849" s="263">
        <v>0</v>
      </c>
      <c r="I849" s="263">
        <v>283254.25</v>
      </c>
      <c r="J849" s="88">
        <v>0</v>
      </c>
      <c r="K849" s="89">
        <v>47513</v>
      </c>
      <c r="L849" s="263">
        <v>112.01776123046875</v>
      </c>
      <c r="M849" s="124">
        <v>155980</v>
      </c>
      <c r="N849" s="248">
        <v>0</v>
      </c>
      <c r="O849" s="124">
        <v>3511</v>
      </c>
      <c r="P849" s="248">
        <v>0</v>
      </c>
      <c r="Q849" s="124">
        <v>10776</v>
      </c>
      <c r="R849" s="248">
        <v>99.832962036132813</v>
      </c>
      <c r="S849" s="124">
        <v>107040</v>
      </c>
      <c r="T849" s="248">
        <v>99.902839660644531</v>
      </c>
      <c r="U849" s="248">
        <v>99.971519470214844</v>
      </c>
      <c r="V849" s="248">
        <v>99.907035827636719</v>
      </c>
      <c r="W849" s="248">
        <v>99.804527282714844</v>
      </c>
      <c r="X849" s="248">
        <v>99.809967041015625</v>
      </c>
      <c r="Y849" s="124">
        <v>212142</v>
      </c>
      <c r="Z849" s="248">
        <v>99.876968383789063</v>
      </c>
      <c r="AA849" s="124">
        <v>41256</v>
      </c>
      <c r="AB849" s="248">
        <v>99.718826293945313</v>
      </c>
      <c r="AC849" s="124">
        <v>3535</v>
      </c>
      <c r="AD849" s="248">
        <v>0.36775106191635132</v>
      </c>
      <c r="AE849" s="124">
        <v>219</v>
      </c>
      <c r="AF849" s="248">
        <v>100</v>
      </c>
      <c r="AG849" s="124">
        <v>156808</v>
      </c>
      <c r="AH849" s="248">
        <v>0.25572675466537476</v>
      </c>
      <c r="AI849" s="124">
        <v>926</v>
      </c>
      <c r="AJ849" s="248">
        <v>92.440605163574219</v>
      </c>
      <c r="AK849" s="248">
        <v>1.5111236572265625</v>
      </c>
      <c r="AL849" s="248">
        <v>7.0165082812309265E-2</v>
      </c>
      <c r="AM849" s="269">
        <v>0</v>
      </c>
      <c r="AN849" s="269">
        <v>0</v>
      </c>
      <c r="AO849" s="119">
        <v>0</v>
      </c>
      <c r="AP849" s="119">
        <v>0</v>
      </c>
      <c r="AQ849" s="119">
        <v>0</v>
      </c>
      <c r="AR849" s="119">
        <v>0</v>
      </c>
      <c r="AS849" s="119">
        <v>0</v>
      </c>
      <c r="AT849" s="119">
        <v>0</v>
      </c>
      <c r="AU849" s="119">
        <v>0</v>
      </c>
      <c r="AV849" s="119">
        <v>0</v>
      </c>
      <c r="AW849" s="124">
        <v>0</v>
      </c>
      <c r="AX849" s="124">
        <v>0</v>
      </c>
      <c r="AY849" s="124">
        <v>0</v>
      </c>
      <c r="AZ849" s="124">
        <v>0</v>
      </c>
      <c r="BA849" s="124">
        <v>0</v>
      </c>
      <c r="BB849" s="124">
        <v>0</v>
      </c>
      <c r="BC849" s="124">
        <v>57</v>
      </c>
      <c r="BD849" s="124">
        <v>421</v>
      </c>
    </row>
    <row r="850" spans="1:56" x14ac:dyDescent="0.25">
      <c r="A850" s="9">
        <v>41863</v>
      </c>
      <c r="B850" s="118" t="s">
        <v>84</v>
      </c>
      <c r="C850" s="118" t="s">
        <v>87</v>
      </c>
      <c r="D850" s="122">
        <v>2</v>
      </c>
      <c r="E850" s="153">
        <v>194</v>
      </c>
      <c r="F850" s="153">
        <v>581</v>
      </c>
      <c r="G850" s="264">
        <v>81.660000000000124</v>
      </c>
      <c r="H850" s="264">
        <v>0.64</v>
      </c>
      <c r="I850" s="264">
        <v>526758.92054999922</v>
      </c>
      <c r="J850" s="91">
        <v>0</v>
      </c>
      <c r="K850" s="153">
        <v>124968</v>
      </c>
      <c r="L850" s="264">
        <v>90.59759521484375</v>
      </c>
      <c r="M850" s="133">
        <v>387948</v>
      </c>
      <c r="N850" s="267">
        <v>0</v>
      </c>
      <c r="O850" s="133">
        <v>5189</v>
      </c>
      <c r="P850" s="267">
        <v>0</v>
      </c>
      <c r="Q850" s="133">
        <v>4330</v>
      </c>
      <c r="R850" s="267">
        <v>99.930715935334874</v>
      </c>
      <c r="S850" s="133">
        <v>295795</v>
      </c>
      <c r="T850" s="267">
        <v>99.985124833076966</v>
      </c>
      <c r="U850" s="267">
        <v>99.884370784351518</v>
      </c>
      <c r="V850" s="267">
        <v>99.888644869931014</v>
      </c>
      <c r="W850" s="267">
        <v>99.815166832306929</v>
      </c>
      <c r="X850" s="267">
        <v>99.873786267269466</v>
      </c>
      <c r="Y850" s="133">
        <v>1221989</v>
      </c>
      <c r="Z850" s="267">
        <v>99.897380418318008</v>
      </c>
      <c r="AA850" s="133">
        <v>595</v>
      </c>
      <c r="AB850" s="267">
        <v>90.588235294117652</v>
      </c>
      <c r="AC850" s="133">
        <v>4473</v>
      </c>
      <c r="AD850" s="267">
        <v>0.29063268499888217</v>
      </c>
      <c r="AE850" s="133">
        <v>757</v>
      </c>
      <c r="AF850" s="267">
        <v>99.075297225891674</v>
      </c>
      <c r="AG850" s="133">
        <v>385532</v>
      </c>
      <c r="AH850" s="267">
        <v>0.17767656121930214</v>
      </c>
      <c r="AI850" s="133">
        <v>1064</v>
      </c>
      <c r="AJ850" s="267">
        <v>96.05263157894737</v>
      </c>
      <c r="AK850" s="267">
        <v>3.4042899967857134</v>
      </c>
      <c r="AL850" s="267">
        <v>0.23999999999999991</v>
      </c>
      <c r="AM850" s="270">
        <v>0</v>
      </c>
      <c r="AN850" s="270">
        <v>0</v>
      </c>
      <c r="AO850" s="120">
        <v>0</v>
      </c>
      <c r="AP850" s="120">
        <v>0</v>
      </c>
      <c r="AQ850" s="120">
        <v>0</v>
      </c>
      <c r="AR850" s="120">
        <v>0</v>
      </c>
      <c r="AS850" s="120">
        <v>0</v>
      </c>
      <c r="AT850" s="120">
        <v>0</v>
      </c>
      <c r="AU850" s="120">
        <v>0</v>
      </c>
      <c r="AV850" s="120">
        <v>0</v>
      </c>
      <c r="AW850" s="133">
        <v>0</v>
      </c>
      <c r="AX850" s="133">
        <v>0</v>
      </c>
      <c r="AY850" s="133">
        <v>0</v>
      </c>
      <c r="AZ850" s="133">
        <v>0</v>
      </c>
      <c r="BA850" s="133">
        <v>0</v>
      </c>
      <c r="BB850" s="133">
        <v>0</v>
      </c>
      <c r="BC850" s="133">
        <v>1135</v>
      </c>
      <c r="BD850" s="133">
        <v>1682</v>
      </c>
    </row>
    <row r="851" spans="1:56" x14ac:dyDescent="0.25">
      <c r="A851" s="9">
        <v>41862</v>
      </c>
      <c r="B851" s="117" t="s">
        <v>17</v>
      </c>
      <c r="C851" s="117"/>
      <c r="D851" s="121">
        <v>4</v>
      </c>
      <c r="E851" s="89">
        <v>847</v>
      </c>
      <c r="F851" s="89">
        <v>2763</v>
      </c>
      <c r="G851" s="263">
        <v>811.45285530090348</v>
      </c>
      <c r="H851" s="263">
        <v>1.1923000274412334</v>
      </c>
      <c r="I851" s="263">
        <v>1772967.2492578002</v>
      </c>
      <c r="J851" s="88"/>
      <c r="K851" s="89">
        <v>1298044</v>
      </c>
      <c r="L851" s="263">
        <v>94.023699903183555</v>
      </c>
      <c r="M851" s="124">
        <v>1660025</v>
      </c>
      <c r="N851" s="248">
        <v>2.4096022469385458E-4</v>
      </c>
      <c r="O851" s="124">
        <v>74149</v>
      </c>
      <c r="P851" s="248">
        <v>0</v>
      </c>
      <c r="Q851" s="124">
        <v>135574</v>
      </c>
      <c r="R851" s="248">
        <v>99.859854883085944</v>
      </c>
      <c r="S851" s="124">
        <v>1100994</v>
      </c>
      <c r="T851" s="248">
        <v>99.905903575953076</v>
      </c>
      <c r="U851" s="248">
        <v>99.777006421777713</v>
      </c>
      <c r="V851" s="248">
        <v>99.806388400969396</v>
      </c>
      <c r="W851" s="248">
        <v>99.637173819474569</v>
      </c>
      <c r="X851" s="248">
        <v>99.7124741585137</v>
      </c>
      <c r="Y851" s="124">
        <v>2574371</v>
      </c>
      <c r="Z851" s="248">
        <v>99.872785191350189</v>
      </c>
      <c r="AA851" s="124">
        <v>259117</v>
      </c>
      <c r="AB851" s="248">
        <v>99.811666305219816</v>
      </c>
      <c r="AC851" s="124">
        <v>71355</v>
      </c>
      <c r="AD851" s="248">
        <v>0.33634643850622409</v>
      </c>
      <c r="AE851" s="124">
        <v>5318</v>
      </c>
      <c r="AF851" s="248">
        <v>98.176007146358316</v>
      </c>
      <c r="AG851" s="124">
        <v>1543540</v>
      </c>
      <c r="AH851" s="248">
        <v>0.18762066454856274</v>
      </c>
      <c r="AI851" s="124">
        <v>14869</v>
      </c>
      <c r="AJ851" s="248">
        <v>95.211512467673415</v>
      </c>
      <c r="AK851" s="248">
        <v>1.7946602035509212</v>
      </c>
      <c r="AL851" s="248">
        <v>7.8052140970279307E-2</v>
      </c>
      <c r="AM851" s="269"/>
      <c r="AN851" s="269"/>
      <c r="AO851" s="119"/>
      <c r="AP851" s="119"/>
      <c r="AQ851" s="119"/>
      <c r="AR851" s="119"/>
      <c r="AS851" s="119"/>
      <c r="AT851" s="119"/>
      <c r="AU851" s="119"/>
      <c r="AV851" s="119"/>
      <c r="AW851" s="124">
        <v>0</v>
      </c>
      <c r="AX851" s="124">
        <v>0</v>
      </c>
      <c r="AY851" s="124">
        <v>0</v>
      </c>
      <c r="AZ851" s="124">
        <v>2</v>
      </c>
      <c r="BA851" s="124">
        <v>0</v>
      </c>
      <c r="BB851" s="124">
        <v>0</v>
      </c>
      <c r="BC851" s="124">
        <v>1408</v>
      </c>
      <c r="BD851" s="124">
        <v>3813</v>
      </c>
    </row>
    <row r="852" spans="1:56" x14ac:dyDescent="0.25">
      <c r="A852" s="9">
        <v>41862</v>
      </c>
      <c r="B852" s="118" t="s">
        <v>88</v>
      </c>
      <c r="C852" s="118"/>
      <c r="D852" s="122">
        <v>3</v>
      </c>
      <c r="E852" s="153">
        <v>653</v>
      </c>
      <c r="F852" s="153">
        <v>2182</v>
      </c>
      <c r="G852" s="264">
        <v>722.50285530090332</v>
      </c>
      <c r="H852" s="264">
        <v>0.9123000274412334</v>
      </c>
      <c r="I852" s="264">
        <v>1231537.25</v>
      </c>
      <c r="J852" s="91"/>
      <c r="K852" s="153">
        <v>1146632</v>
      </c>
      <c r="L852" s="264">
        <v>94.326601169761233</v>
      </c>
      <c r="M852" s="133">
        <v>1266259</v>
      </c>
      <c r="N852" s="267">
        <v>3.1589113838276055E-4</v>
      </c>
      <c r="O852" s="133">
        <v>68786</v>
      </c>
      <c r="P852" s="267">
        <v>0</v>
      </c>
      <c r="Q852" s="133">
        <v>131047</v>
      </c>
      <c r="R852" s="267">
        <v>99.858829014929711</v>
      </c>
      <c r="S852" s="133">
        <v>797111</v>
      </c>
      <c r="T852" s="267">
        <v>99.879941942468335</v>
      </c>
      <c r="U852" s="267">
        <v>99.775612031058586</v>
      </c>
      <c r="V852" s="267">
        <v>99.777375643781582</v>
      </c>
      <c r="W852" s="267">
        <v>99.634757816694432</v>
      </c>
      <c r="X852" s="267">
        <v>99.657584864727582</v>
      </c>
      <c r="Y852" s="133">
        <v>1333363</v>
      </c>
      <c r="Z852" s="267">
        <v>99.891853820633514</v>
      </c>
      <c r="AA852" s="133">
        <v>258493</v>
      </c>
      <c r="AB852" s="267">
        <v>99.834809987154941</v>
      </c>
      <c r="AC852" s="133">
        <v>66699</v>
      </c>
      <c r="AD852" s="267">
        <v>0.34783130361192255</v>
      </c>
      <c r="AE852" s="133">
        <v>4671</v>
      </c>
      <c r="AF852" s="267">
        <v>98.008992936059414</v>
      </c>
      <c r="AG852" s="133">
        <v>1152791</v>
      </c>
      <c r="AH852" s="267">
        <v>0.1982145944557934</v>
      </c>
      <c r="AI852" s="133">
        <v>13844</v>
      </c>
      <c r="AJ852" s="267">
        <v>95.088123293978327</v>
      </c>
      <c r="AK852" s="267">
        <v>1.6627591848373413</v>
      </c>
      <c r="AL852" s="267">
        <v>6.4800388490160302E-2</v>
      </c>
      <c r="AM852" s="270"/>
      <c r="AN852" s="270"/>
      <c r="AO852" s="120"/>
      <c r="AP852" s="120"/>
      <c r="AQ852" s="120"/>
      <c r="AR852" s="120"/>
      <c r="AS852" s="120"/>
      <c r="AT852" s="120"/>
      <c r="AU852" s="120"/>
      <c r="AV852" s="120"/>
      <c r="AW852" s="133">
        <v>0</v>
      </c>
      <c r="AX852" s="133">
        <v>0</v>
      </c>
      <c r="AY852" s="133">
        <v>0</v>
      </c>
      <c r="AZ852" s="133">
        <v>2</v>
      </c>
      <c r="BA852" s="133">
        <v>0</v>
      </c>
      <c r="BB852" s="133">
        <v>0</v>
      </c>
      <c r="BC852" s="133">
        <v>285</v>
      </c>
      <c r="BD852" s="133">
        <v>2141</v>
      </c>
    </row>
    <row r="853" spans="1:56" x14ac:dyDescent="0.25">
      <c r="A853" s="9">
        <v>41862</v>
      </c>
      <c r="B853" s="146" t="s">
        <v>89</v>
      </c>
      <c r="C853" s="146"/>
      <c r="D853" s="147">
        <v>1</v>
      </c>
      <c r="E853" s="136">
        <v>194</v>
      </c>
      <c r="F853" s="136">
        <v>581</v>
      </c>
      <c r="G853" s="265">
        <v>88.950000000000117</v>
      </c>
      <c r="H853" s="265">
        <v>0.28000000000000003</v>
      </c>
      <c r="I853" s="265">
        <v>541429.99925780029</v>
      </c>
      <c r="J853" s="137"/>
      <c r="K853" s="136">
        <v>151412</v>
      </c>
      <c r="L853" s="265">
        <v>91.729850769042969</v>
      </c>
      <c r="M853" s="145">
        <v>393766</v>
      </c>
      <c r="N853" s="250">
        <v>0</v>
      </c>
      <c r="O853" s="145">
        <v>5363</v>
      </c>
      <c r="P853" s="250">
        <v>0</v>
      </c>
      <c r="Q853" s="145">
        <v>4527</v>
      </c>
      <c r="R853" s="250">
        <v>99.889551579412412</v>
      </c>
      <c r="S853" s="145">
        <v>303883</v>
      </c>
      <c r="T853" s="250">
        <v>99.974003152529107</v>
      </c>
      <c r="U853" s="250">
        <v>99.794890919261604</v>
      </c>
      <c r="V853" s="250">
        <v>99.899686615908948</v>
      </c>
      <c r="W853" s="250">
        <v>99.684669038414171</v>
      </c>
      <c r="X853" s="250">
        <v>99.873715846755516</v>
      </c>
      <c r="Y853" s="145">
        <v>1241008</v>
      </c>
      <c r="Z853" s="250">
        <v>99.852297487203941</v>
      </c>
      <c r="AA853" s="145">
        <v>624</v>
      </c>
      <c r="AB853" s="250">
        <v>90.224358974358978</v>
      </c>
      <c r="AC853" s="145">
        <v>4656</v>
      </c>
      <c r="AD853" s="250">
        <v>0.1718213058419244</v>
      </c>
      <c r="AE853" s="145">
        <v>647</v>
      </c>
      <c r="AF853" s="250">
        <v>99.381761978361666</v>
      </c>
      <c r="AG853" s="145">
        <v>390749</v>
      </c>
      <c r="AH853" s="250">
        <v>0.15636636306170967</v>
      </c>
      <c r="AI853" s="145">
        <v>1025</v>
      </c>
      <c r="AJ853" s="250">
        <v>96.878048780487802</v>
      </c>
      <c r="AK853" s="250">
        <v>3.3774724281138804</v>
      </c>
      <c r="AL853" s="250">
        <v>0.23707317073170733</v>
      </c>
      <c r="AM853" s="271"/>
      <c r="AN853" s="271"/>
      <c r="AO853" s="148"/>
      <c r="AP853" s="148"/>
      <c r="AQ853" s="148"/>
      <c r="AR853" s="148"/>
      <c r="AS853" s="148"/>
      <c r="AT853" s="148"/>
      <c r="AU853" s="148"/>
      <c r="AV853" s="148"/>
      <c r="AW853" s="145">
        <v>0</v>
      </c>
      <c r="AX853" s="145">
        <v>0</v>
      </c>
      <c r="AY853" s="145">
        <v>0</v>
      </c>
      <c r="AZ853" s="145">
        <v>0</v>
      </c>
      <c r="BA853" s="145">
        <v>0</v>
      </c>
      <c r="BB853" s="145">
        <v>0</v>
      </c>
      <c r="BC853" s="145">
        <v>1123</v>
      </c>
      <c r="BD853" s="145">
        <v>1672</v>
      </c>
    </row>
    <row r="854" spans="1:56" x14ac:dyDescent="0.25">
      <c r="A854" s="9">
        <v>41862</v>
      </c>
      <c r="B854" s="149" t="s">
        <v>75</v>
      </c>
      <c r="C854" s="149" t="s">
        <v>86</v>
      </c>
      <c r="D854" s="150" t="s">
        <v>118</v>
      </c>
      <c r="E854" s="153">
        <v>39</v>
      </c>
      <c r="F854" s="153">
        <v>181</v>
      </c>
      <c r="G854" s="264">
        <v>155.54107666015625</v>
      </c>
      <c r="H854" s="264">
        <v>0.2208000123500824</v>
      </c>
      <c r="I854" s="264">
        <v>105135.328125</v>
      </c>
      <c r="J854" s="92">
        <v>0</v>
      </c>
      <c r="K854" s="153">
        <v>169748</v>
      </c>
      <c r="L854" s="264">
        <v>97.219993591308594</v>
      </c>
      <c r="M854" s="153">
        <v>146016</v>
      </c>
      <c r="N854" s="264">
        <v>2.054569311439991E-3</v>
      </c>
      <c r="O854" s="153">
        <v>16720</v>
      </c>
      <c r="P854" s="264">
        <v>0</v>
      </c>
      <c r="Q854" s="153">
        <v>28181</v>
      </c>
      <c r="R854" s="264">
        <v>99.655799865722656</v>
      </c>
      <c r="S854" s="153">
        <v>107949</v>
      </c>
      <c r="T854" s="264">
        <v>99.640571594238281</v>
      </c>
      <c r="U854" s="264">
        <v>99.718902587890625</v>
      </c>
      <c r="V854" s="264">
        <v>99.482246398925781</v>
      </c>
      <c r="W854" s="264">
        <v>99.37567138671875</v>
      </c>
      <c r="X854" s="264">
        <v>99.124679565429688</v>
      </c>
      <c r="Y854" s="153">
        <v>174167</v>
      </c>
      <c r="Z854" s="264">
        <v>99.927658081054688</v>
      </c>
      <c r="AA854" s="153">
        <v>30470</v>
      </c>
      <c r="AB854" s="264">
        <v>99.806365966796875</v>
      </c>
      <c r="AC854" s="153">
        <v>16699</v>
      </c>
      <c r="AD854" s="264">
        <v>0.56889635324478149</v>
      </c>
      <c r="AE854" s="153">
        <v>1518</v>
      </c>
      <c r="AF854" s="264">
        <v>98.550727844238281</v>
      </c>
      <c r="AG854" s="153">
        <v>146038</v>
      </c>
      <c r="AH854" s="264">
        <v>0.32046455144882202</v>
      </c>
      <c r="AI854" s="153">
        <v>5199</v>
      </c>
      <c r="AJ854" s="264">
        <v>95.441429138183594</v>
      </c>
      <c r="AK854" s="264">
        <v>1.7602857351303101</v>
      </c>
      <c r="AL854" s="264">
        <v>7.6339773833751678E-2</v>
      </c>
      <c r="AM854" s="264">
        <v>0</v>
      </c>
      <c r="AN854" s="264">
        <v>0</v>
      </c>
      <c r="AO854" s="92">
        <v>0</v>
      </c>
      <c r="AP854" s="92">
        <v>0</v>
      </c>
      <c r="AQ854" s="92">
        <v>0</v>
      </c>
      <c r="AR854" s="92">
        <v>0</v>
      </c>
      <c r="AS854" s="92">
        <v>0</v>
      </c>
      <c r="AT854" s="92">
        <v>0</v>
      </c>
      <c r="AU854" s="92">
        <v>0</v>
      </c>
      <c r="AV854" s="92">
        <v>0</v>
      </c>
      <c r="AW854" s="93">
        <v>0</v>
      </c>
      <c r="AX854" s="93">
        <v>0</v>
      </c>
      <c r="AY854" s="93">
        <v>0</v>
      </c>
      <c r="AZ854" s="93">
        <v>1</v>
      </c>
      <c r="BA854" s="93">
        <v>0</v>
      </c>
      <c r="BB854" s="93">
        <v>0</v>
      </c>
      <c r="BC854" s="153">
        <v>30</v>
      </c>
      <c r="BD854" s="153">
        <v>175</v>
      </c>
    </row>
    <row r="855" spans="1:56" x14ac:dyDescent="0.25">
      <c r="A855" s="9">
        <v>41862</v>
      </c>
      <c r="B855" s="149" t="s">
        <v>76</v>
      </c>
      <c r="C855" s="149" t="s">
        <v>86</v>
      </c>
      <c r="D855" s="150" t="s">
        <v>119</v>
      </c>
      <c r="E855" s="153">
        <v>52</v>
      </c>
      <c r="F855" s="153">
        <v>168</v>
      </c>
      <c r="G855" s="264">
        <v>59.504104614257813</v>
      </c>
      <c r="H855" s="264">
        <v>2.9200000688433647E-2</v>
      </c>
      <c r="I855" s="264">
        <v>92179.6796875</v>
      </c>
      <c r="J855" s="92">
        <v>0</v>
      </c>
      <c r="K855" s="153">
        <v>72932</v>
      </c>
      <c r="L855" s="264">
        <v>87.245651245117188</v>
      </c>
      <c r="M855" s="153">
        <v>81989</v>
      </c>
      <c r="N855" s="264">
        <v>0</v>
      </c>
      <c r="O855" s="153">
        <v>4867</v>
      </c>
      <c r="P855" s="264">
        <v>0</v>
      </c>
      <c r="Q855" s="153">
        <v>9075</v>
      </c>
      <c r="R855" s="264">
        <v>99.900825500488281</v>
      </c>
      <c r="S855" s="153">
        <v>59208</v>
      </c>
      <c r="T855" s="264">
        <v>99.876708984375</v>
      </c>
      <c r="U855" s="264">
        <v>99.732894897460938</v>
      </c>
      <c r="V855" s="264">
        <v>99.8536376953125</v>
      </c>
      <c r="W855" s="264">
        <v>99.633987426757812</v>
      </c>
      <c r="X855" s="264">
        <v>99.73052978515625</v>
      </c>
      <c r="Y855" s="153">
        <v>95200</v>
      </c>
      <c r="Z855" s="264">
        <v>99.896011352539063</v>
      </c>
      <c r="AA855" s="153">
        <v>16552</v>
      </c>
      <c r="AB855" s="264">
        <v>99.879165649414063</v>
      </c>
      <c r="AC855" s="153">
        <v>4863</v>
      </c>
      <c r="AD855" s="264">
        <v>0.32901501655578613</v>
      </c>
      <c r="AE855" s="153">
        <v>92</v>
      </c>
      <c r="AF855" s="264">
        <v>97.826087951660156</v>
      </c>
      <c r="AG855" s="153">
        <v>82017</v>
      </c>
      <c r="AH855" s="264">
        <v>0.14753039181232452</v>
      </c>
      <c r="AI855" s="153">
        <v>871</v>
      </c>
      <c r="AJ855" s="264">
        <v>91.618827819824219</v>
      </c>
      <c r="AK855" s="264">
        <v>1.9426342248916626</v>
      </c>
      <c r="AL855" s="264">
        <v>6.2035735696554184E-2</v>
      </c>
      <c r="AM855" s="264">
        <v>0</v>
      </c>
      <c r="AN855" s="264">
        <v>0</v>
      </c>
      <c r="AO855" s="92">
        <v>0</v>
      </c>
      <c r="AP855" s="92">
        <v>0</v>
      </c>
      <c r="AQ855" s="92">
        <v>0</v>
      </c>
      <c r="AR855" s="92">
        <v>0</v>
      </c>
      <c r="AS855" s="92">
        <v>0</v>
      </c>
      <c r="AT855" s="92">
        <v>0</v>
      </c>
      <c r="AU855" s="92">
        <v>0</v>
      </c>
      <c r="AV855" s="92">
        <v>0</v>
      </c>
      <c r="AW855" s="93">
        <v>0</v>
      </c>
      <c r="AX855" s="93">
        <v>0</v>
      </c>
      <c r="AY855" s="93">
        <v>0</v>
      </c>
      <c r="AZ855" s="93">
        <v>0</v>
      </c>
      <c r="BA855" s="93">
        <v>0</v>
      </c>
      <c r="BB855" s="93">
        <v>0</v>
      </c>
      <c r="BC855" s="153">
        <v>10</v>
      </c>
      <c r="BD855" s="153">
        <v>165</v>
      </c>
    </row>
    <row r="856" spans="1:56" x14ac:dyDescent="0.25">
      <c r="A856" s="9">
        <v>41862</v>
      </c>
      <c r="B856" s="149" t="s">
        <v>77</v>
      </c>
      <c r="C856" s="149" t="s">
        <v>86</v>
      </c>
      <c r="D856" s="150" t="s">
        <v>118</v>
      </c>
      <c r="E856" s="153">
        <v>65</v>
      </c>
      <c r="F856" s="153">
        <v>220</v>
      </c>
      <c r="G856" s="264">
        <v>94.870689392089844</v>
      </c>
      <c r="H856" s="264">
        <v>4.1700001806020737E-2</v>
      </c>
      <c r="I856" s="264">
        <v>104223.4609375</v>
      </c>
      <c r="J856" s="92">
        <v>0</v>
      </c>
      <c r="K856" s="153">
        <v>150640</v>
      </c>
      <c r="L856" s="264">
        <v>96.919807434082031</v>
      </c>
      <c r="M856" s="153">
        <v>168666</v>
      </c>
      <c r="N856" s="264">
        <v>0</v>
      </c>
      <c r="O856" s="153">
        <v>8559</v>
      </c>
      <c r="P856" s="264">
        <v>0</v>
      </c>
      <c r="Q856" s="153">
        <v>16498</v>
      </c>
      <c r="R856" s="264">
        <v>99.927261352539062</v>
      </c>
      <c r="S856" s="153">
        <v>113572</v>
      </c>
      <c r="T856" s="264">
        <v>99.941886901855469</v>
      </c>
      <c r="U856" s="264">
        <v>99.824745178222656</v>
      </c>
      <c r="V856" s="264">
        <v>99.81976318359375</v>
      </c>
      <c r="W856" s="264">
        <v>99.75213623046875</v>
      </c>
      <c r="X856" s="264">
        <v>99.761756896972656</v>
      </c>
      <c r="Y856" s="153">
        <v>188271</v>
      </c>
      <c r="Z856" s="264">
        <v>99.884208679199219</v>
      </c>
      <c r="AA856" s="153">
        <v>38177</v>
      </c>
      <c r="AB856" s="264">
        <v>99.863792419433594</v>
      </c>
      <c r="AC856" s="153">
        <v>8553</v>
      </c>
      <c r="AD856" s="264">
        <v>0.22214427590370178</v>
      </c>
      <c r="AE856" s="153">
        <v>617</v>
      </c>
      <c r="AF856" s="264">
        <v>99.513778686523438</v>
      </c>
      <c r="AG856" s="153">
        <v>169273</v>
      </c>
      <c r="AH856" s="264">
        <v>0.15300726890563965</v>
      </c>
      <c r="AI856" s="153">
        <v>1495</v>
      </c>
      <c r="AJ856" s="264">
        <v>95.384613037109375</v>
      </c>
      <c r="AK856" s="264">
        <v>1.5385692119598389</v>
      </c>
      <c r="AL856" s="264">
        <v>5.2615907043218613E-2</v>
      </c>
      <c r="AM856" s="264">
        <v>0</v>
      </c>
      <c r="AN856" s="264">
        <v>0</v>
      </c>
      <c r="AO856" s="92">
        <v>0</v>
      </c>
      <c r="AP856" s="92">
        <v>0</v>
      </c>
      <c r="AQ856" s="92">
        <v>0</v>
      </c>
      <c r="AR856" s="92">
        <v>0</v>
      </c>
      <c r="AS856" s="92">
        <v>0</v>
      </c>
      <c r="AT856" s="92">
        <v>0</v>
      </c>
      <c r="AU856" s="92">
        <v>0</v>
      </c>
      <c r="AV856" s="92">
        <v>0</v>
      </c>
      <c r="AW856" s="93">
        <v>0</v>
      </c>
      <c r="AX856" s="93">
        <v>0</v>
      </c>
      <c r="AY856" s="93">
        <v>0</v>
      </c>
      <c r="AZ856" s="93">
        <v>0</v>
      </c>
      <c r="BA856" s="93">
        <v>0</v>
      </c>
      <c r="BB856" s="93">
        <v>0</v>
      </c>
      <c r="BC856" s="153">
        <v>32</v>
      </c>
      <c r="BD856" s="153">
        <v>218</v>
      </c>
    </row>
    <row r="857" spans="1:56" x14ac:dyDescent="0.25">
      <c r="A857" s="9">
        <v>41862</v>
      </c>
      <c r="B857" s="149" t="s">
        <v>124</v>
      </c>
      <c r="C857" s="149" t="s">
        <v>86</v>
      </c>
      <c r="D857" s="150" t="s">
        <v>118</v>
      </c>
      <c r="E857" s="153">
        <v>42</v>
      </c>
      <c r="F857" s="153">
        <v>136</v>
      </c>
      <c r="G857" s="264">
        <v>36.337406158447266</v>
      </c>
      <c r="H857" s="264">
        <v>0.14990001916885376</v>
      </c>
      <c r="I857" s="264">
        <v>59119.140625</v>
      </c>
      <c r="J857" s="92">
        <v>0</v>
      </c>
      <c r="K857" s="153">
        <v>150640</v>
      </c>
      <c r="L857" s="264">
        <v>96.919807434082031</v>
      </c>
      <c r="M857" s="153">
        <v>78453</v>
      </c>
      <c r="N857" s="264">
        <v>0</v>
      </c>
      <c r="O857" s="153">
        <v>3499</v>
      </c>
      <c r="P857" s="264">
        <v>0</v>
      </c>
      <c r="Q857" s="153">
        <v>7960</v>
      </c>
      <c r="R857" s="264">
        <v>99.92462158203125</v>
      </c>
      <c r="S857" s="153">
        <v>51580</v>
      </c>
      <c r="T857" s="264">
        <v>99.891433715820313</v>
      </c>
      <c r="U857" s="264">
        <v>99.857101440429688</v>
      </c>
      <c r="V857" s="264">
        <v>99.718299865722656</v>
      </c>
      <c r="W857" s="264">
        <v>99.781829833984375</v>
      </c>
      <c r="X857" s="264">
        <v>99.610038757324219</v>
      </c>
      <c r="Y857" s="153">
        <v>86773</v>
      </c>
      <c r="Z857" s="264">
        <v>99.842117309570313</v>
      </c>
      <c r="AA857" s="153">
        <v>16014</v>
      </c>
      <c r="AB857" s="264">
        <v>99.850128173828125</v>
      </c>
      <c r="AC857" s="153">
        <v>3514</v>
      </c>
      <c r="AD857" s="264">
        <v>0.19920319318771362</v>
      </c>
      <c r="AE857" s="153">
        <v>208</v>
      </c>
      <c r="AF857" s="264">
        <v>97.596153259277344</v>
      </c>
      <c r="AG857" s="153">
        <v>78410</v>
      </c>
      <c r="AH857" s="264">
        <v>0.14411427080631256</v>
      </c>
      <c r="AI857" s="153">
        <v>1003</v>
      </c>
      <c r="AJ857" s="264">
        <v>92.721832275390625</v>
      </c>
      <c r="AK857" s="264">
        <v>1.5610506534576416</v>
      </c>
      <c r="AL857" s="264">
        <v>5.3655140101909637E-2</v>
      </c>
      <c r="AM857" s="264">
        <v>0</v>
      </c>
      <c r="AN857" s="264">
        <v>0</v>
      </c>
      <c r="AO857" s="92">
        <v>0</v>
      </c>
      <c r="AP857" s="92">
        <v>0</v>
      </c>
      <c r="AQ857" s="92">
        <v>0</v>
      </c>
      <c r="AR857" s="92">
        <v>0</v>
      </c>
      <c r="AS857" s="92">
        <v>0</v>
      </c>
      <c r="AT857" s="92">
        <v>0</v>
      </c>
      <c r="AU857" s="92">
        <v>0</v>
      </c>
      <c r="AV857" s="92">
        <v>0</v>
      </c>
      <c r="AW857" s="93">
        <v>0</v>
      </c>
      <c r="AX857" s="93">
        <v>0</v>
      </c>
      <c r="AY857" s="93">
        <v>0</v>
      </c>
      <c r="AZ857" s="93">
        <v>0</v>
      </c>
      <c r="BA857" s="93">
        <v>0</v>
      </c>
      <c r="BB857" s="93">
        <v>0</v>
      </c>
      <c r="BC857" s="153">
        <v>22</v>
      </c>
      <c r="BD857" s="153">
        <v>136</v>
      </c>
    </row>
    <row r="858" spans="1:56" x14ac:dyDescent="0.25">
      <c r="A858" s="9">
        <v>41862</v>
      </c>
      <c r="B858" s="149" t="s">
        <v>78</v>
      </c>
      <c r="C858" s="149" t="s">
        <v>86</v>
      </c>
      <c r="D858" s="150" t="s">
        <v>118</v>
      </c>
      <c r="E858" s="153">
        <v>33</v>
      </c>
      <c r="F858" s="153">
        <v>104</v>
      </c>
      <c r="G858" s="264">
        <v>67.091606140136719</v>
      </c>
      <c r="H858" s="264">
        <v>8.2999998703598976E-3</v>
      </c>
      <c r="I858" s="264">
        <v>56966.6484375</v>
      </c>
      <c r="J858" s="92">
        <v>0</v>
      </c>
      <c r="K858" s="153">
        <v>81249</v>
      </c>
      <c r="L858" s="264">
        <v>97.182731628417969</v>
      </c>
      <c r="M858" s="153">
        <v>72961</v>
      </c>
      <c r="N858" s="264">
        <v>0</v>
      </c>
      <c r="O858" s="153">
        <v>6149</v>
      </c>
      <c r="P858" s="264">
        <v>0</v>
      </c>
      <c r="Q858" s="153">
        <v>11255</v>
      </c>
      <c r="R858" s="264">
        <v>99.955574035644531</v>
      </c>
      <c r="S858" s="153">
        <v>52783</v>
      </c>
      <c r="T858" s="264">
        <v>99.914741516113281</v>
      </c>
      <c r="U858" s="264">
        <v>99.886161804199219</v>
      </c>
      <c r="V858" s="264">
        <v>99.757408142089844</v>
      </c>
      <c r="W858" s="264">
        <v>99.841789245605469</v>
      </c>
      <c r="X858" s="264">
        <v>99.672355651855469</v>
      </c>
      <c r="Y858" s="153">
        <v>83576</v>
      </c>
      <c r="Z858" s="264">
        <v>99.862403869628906</v>
      </c>
      <c r="AA858" s="153">
        <v>13209</v>
      </c>
      <c r="AB858" s="264">
        <v>99.841018676757813</v>
      </c>
      <c r="AC858" s="153">
        <v>6081</v>
      </c>
      <c r="AD858" s="264">
        <v>0.19733595848083496</v>
      </c>
      <c r="AE858" s="153">
        <v>419</v>
      </c>
      <c r="AF858" s="264">
        <v>98.806678771972656</v>
      </c>
      <c r="AG858" s="153">
        <v>73632</v>
      </c>
      <c r="AH858" s="264">
        <v>0.20235766470432281</v>
      </c>
      <c r="AI858" s="153">
        <v>670</v>
      </c>
      <c r="AJ858" s="264">
        <v>97.164176940917969</v>
      </c>
      <c r="AK858" s="264">
        <v>1.8159135580062866</v>
      </c>
      <c r="AL858" s="264">
        <v>7.0460587739944458E-2</v>
      </c>
      <c r="AM858" s="264">
        <v>0</v>
      </c>
      <c r="AN858" s="264">
        <v>0</v>
      </c>
      <c r="AO858" s="92">
        <v>0</v>
      </c>
      <c r="AP858" s="92">
        <v>0</v>
      </c>
      <c r="AQ858" s="92">
        <v>0</v>
      </c>
      <c r="AR858" s="92">
        <v>0</v>
      </c>
      <c r="AS858" s="92">
        <v>0</v>
      </c>
      <c r="AT858" s="92">
        <v>0</v>
      </c>
      <c r="AU858" s="92">
        <v>0</v>
      </c>
      <c r="AV858" s="92">
        <v>0</v>
      </c>
      <c r="AW858" s="93">
        <v>0</v>
      </c>
      <c r="AX858" s="93">
        <v>0</v>
      </c>
      <c r="AY858" s="93">
        <v>0</v>
      </c>
      <c r="AZ858" s="93">
        <v>0</v>
      </c>
      <c r="BA858" s="93">
        <v>0</v>
      </c>
      <c r="BB858" s="93">
        <v>0</v>
      </c>
      <c r="BC858" s="153">
        <v>13</v>
      </c>
      <c r="BD858" s="153">
        <v>102</v>
      </c>
    </row>
    <row r="859" spans="1:56" x14ac:dyDescent="0.25">
      <c r="A859" s="9">
        <v>41862</v>
      </c>
      <c r="B859" s="149" t="s">
        <v>79</v>
      </c>
      <c r="C859" s="149" t="s">
        <v>86</v>
      </c>
      <c r="D859" s="150" t="s">
        <v>119</v>
      </c>
      <c r="E859" s="153">
        <v>78</v>
      </c>
      <c r="F859" s="153">
        <v>264</v>
      </c>
      <c r="G859" s="264">
        <v>65.045417785644531</v>
      </c>
      <c r="H859" s="264">
        <v>0.12909999489784241</v>
      </c>
      <c r="I859" s="264">
        <v>149363.109375</v>
      </c>
      <c r="J859" s="92">
        <v>0</v>
      </c>
      <c r="K859" s="153">
        <v>82932</v>
      </c>
      <c r="L859" s="264">
        <v>92.634933471679688</v>
      </c>
      <c r="M859" s="153">
        <v>151280</v>
      </c>
      <c r="N859" s="264">
        <v>0</v>
      </c>
      <c r="O859" s="153">
        <v>5259</v>
      </c>
      <c r="P859" s="264">
        <v>0</v>
      </c>
      <c r="Q859" s="153">
        <v>13206</v>
      </c>
      <c r="R859" s="264">
        <v>99.916702270507813</v>
      </c>
      <c r="S859" s="153">
        <v>102596</v>
      </c>
      <c r="T859" s="264">
        <v>99.90545654296875</v>
      </c>
      <c r="U859" s="264">
        <v>99.733787536621094</v>
      </c>
      <c r="V859" s="264">
        <v>99.788475036621094</v>
      </c>
      <c r="W859" s="264">
        <v>99.650711059570313</v>
      </c>
      <c r="X859" s="264">
        <v>99.694129943847656</v>
      </c>
      <c r="Y859" s="153">
        <v>177500</v>
      </c>
      <c r="Z859" s="264">
        <v>99.868171691894531</v>
      </c>
      <c r="AA859" s="153">
        <v>35436</v>
      </c>
      <c r="AB859" s="264">
        <v>99.819389343261719</v>
      </c>
      <c r="AC859" s="153">
        <v>5289</v>
      </c>
      <c r="AD859" s="264">
        <v>0.30251464247703552</v>
      </c>
      <c r="AE859" s="153">
        <v>315</v>
      </c>
      <c r="AF859" s="264">
        <v>99.682540893554688</v>
      </c>
      <c r="AG859" s="153">
        <v>151793</v>
      </c>
      <c r="AH859" s="264">
        <v>0.13109959661960602</v>
      </c>
      <c r="AI859" s="153">
        <v>1363</v>
      </c>
      <c r="AJ859" s="264">
        <v>96.625091552734375</v>
      </c>
      <c r="AK859" s="264">
        <v>1.5895447731018066</v>
      </c>
      <c r="AL859" s="264">
        <v>6.2285970896482468E-2</v>
      </c>
      <c r="AM859" s="264">
        <v>0</v>
      </c>
      <c r="AN859" s="264">
        <v>0</v>
      </c>
      <c r="AO859" s="92">
        <v>0</v>
      </c>
      <c r="AP859" s="92">
        <v>0</v>
      </c>
      <c r="AQ859" s="92">
        <v>0</v>
      </c>
      <c r="AR859" s="92">
        <v>0</v>
      </c>
      <c r="AS859" s="92">
        <v>0</v>
      </c>
      <c r="AT859" s="92">
        <v>0</v>
      </c>
      <c r="AU859" s="92">
        <v>0</v>
      </c>
      <c r="AV859" s="92">
        <v>0</v>
      </c>
      <c r="AW859" s="93">
        <v>0</v>
      </c>
      <c r="AX859" s="93">
        <v>0</v>
      </c>
      <c r="AY859" s="93">
        <v>0</v>
      </c>
      <c r="AZ859" s="93">
        <v>0</v>
      </c>
      <c r="BA859" s="93">
        <v>0</v>
      </c>
      <c r="BB859" s="93">
        <v>0</v>
      </c>
      <c r="BC859" s="153">
        <v>38</v>
      </c>
      <c r="BD859" s="153">
        <v>259</v>
      </c>
    </row>
    <row r="860" spans="1:56" x14ac:dyDescent="0.25">
      <c r="A860" s="9">
        <v>41862</v>
      </c>
      <c r="B860" s="149" t="s">
        <v>80</v>
      </c>
      <c r="C860" s="149" t="s">
        <v>86</v>
      </c>
      <c r="D860" s="150" t="s">
        <v>119</v>
      </c>
      <c r="E860" s="153">
        <v>57</v>
      </c>
      <c r="F860" s="153">
        <v>177</v>
      </c>
      <c r="G860" s="264">
        <v>45.991508483886719</v>
      </c>
      <c r="H860" s="264">
        <v>1.249999925494194E-2</v>
      </c>
      <c r="I860" s="264">
        <v>90578.5234375</v>
      </c>
      <c r="J860" s="92">
        <v>0</v>
      </c>
      <c r="K860" s="153">
        <v>52656</v>
      </c>
      <c r="L860" s="264">
        <v>90.037223815917969</v>
      </c>
      <c r="M860" s="153">
        <v>86862</v>
      </c>
      <c r="N860" s="264">
        <v>0</v>
      </c>
      <c r="O860" s="153">
        <v>3575</v>
      </c>
      <c r="P860" s="264">
        <v>0</v>
      </c>
      <c r="Q860" s="153">
        <v>7708</v>
      </c>
      <c r="R860" s="264">
        <v>99.805397033691406</v>
      </c>
      <c r="S860" s="153">
        <v>59464</v>
      </c>
      <c r="T860" s="264">
        <v>99.93609619140625</v>
      </c>
      <c r="U860" s="264">
        <v>99.776222229003906</v>
      </c>
      <c r="V860" s="264">
        <v>99.929771423339844</v>
      </c>
      <c r="W860" s="264">
        <v>99.582054138183594</v>
      </c>
      <c r="X860" s="264">
        <v>99.865913391113281</v>
      </c>
      <c r="Y860" s="153">
        <v>96017</v>
      </c>
      <c r="Z860" s="264">
        <v>99.879188537597656</v>
      </c>
      <c r="AA860" s="153">
        <v>19405</v>
      </c>
      <c r="AB860" s="264">
        <v>99.922698974609375</v>
      </c>
      <c r="AC860" s="153">
        <v>3598</v>
      </c>
      <c r="AD860" s="264">
        <v>0.41689828038215637</v>
      </c>
      <c r="AE860" s="153">
        <v>199</v>
      </c>
      <c r="AF860" s="264">
        <v>98.492462158203125</v>
      </c>
      <c r="AG860" s="153">
        <v>87174</v>
      </c>
      <c r="AH860" s="264">
        <v>0.1640397310256958</v>
      </c>
      <c r="AI860" s="153">
        <v>628</v>
      </c>
      <c r="AJ860" s="264">
        <v>95.859870910644531</v>
      </c>
      <c r="AK860" s="264">
        <v>1.6581060886383057</v>
      </c>
      <c r="AL860" s="264">
        <v>6.6440105438232422E-2</v>
      </c>
      <c r="AM860" s="264">
        <v>0</v>
      </c>
      <c r="AN860" s="264">
        <v>0</v>
      </c>
      <c r="AO860" s="92">
        <v>0</v>
      </c>
      <c r="AP860" s="92">
        <v>0</v>
      </c>
      <c r="AQ860" s="92">
        <v>0</v>
      </c>
      <c r="AR860" s="92">
        <v>0</v>
      </c>
      <c r="AS860" s="92">
        <v>0</v>
      </c>
      <c r="AT860" s="92">
        <v>0</v>
      </c>
      <c r="AU860" s="92">
        <v>0</v>
      </c>
      <c r="AV860" s="92">
        <v>0</v>
      </c>
      <c r="AW860" s="93">
        <v>0</v>
      </c>
      <c r="AX860" s="93">
        <v>0</v>
      </c>
      <c r="AY860" s="93">
        <v>0</v>
      </c>
      <c r="AZ860" s="93">
        <v>0</v>
      </c>
      <c r="BA860" s="93">
        <v>0</v>
      </c>
      <c r="BB860" s="93">
        <v>0</v>
      </c>
      <c r="BC860" s="153">
        <v>25</v>
      </c>
      <c r="BD860" s="153">
        <v>173</v>
      </c>
    </row>
    <row r="861" spans="1:56" x14ac:dyDescent="0.25">
      <c r="A861" s="9">
        <v>41862</v>
      </c>
      <c r="B861" s="149" t="s">
        <v>81</v>
      </c>
      <c r="C861" s="149" t="s">
        <v>86</v>
      </c>
      <c r="D861" s="150" t="s">
        <v>119</v>
      </c>
      <c r="E861" s="153">
        <v>40</v>
      </c>
      <c r="F861" s="153">
        <v>134</v>
      </c>
      <c r="G861" s="264">
        <v>42.458019256591797</v>
      </c>
      <c r="H861" s="264">
        <v>4.19999985024333E-3</v>
      </c>
      <c r="I861" s="264">
        <v>84608.6484375</v>
      </c>
      <c r="J861" s="92">
        <v>0</v>
      </c>
      <c r="K861" s="153">
        <v>114050</v>
      </c>
      <c r="L861" s="264">
        <v>90.647087097167969</v>
      </c>
      <c r="M861" s="153">
        <v>66512</v>
      </c>
      <c r="N861" s="264">
        <v>0</v>
      </c>
      <c r="O861" s="153">
        <v>3784</v>
      </c>
      <c r="P861" s="264">
        <v>0</v>
      </c>
      <c r="Q861" s="153">
        <v>6714</v>
      </c>
      <c r="R861" s="264">
        <v>99.955314636230469</v>
      </c>
      <c r="S861" s="153">
        <v>44075</v>
      </c>
      <c r="T861" s="264">
        <v>99.956893920898438</v>
      </c>
      <c r="U861" s="264">
        <v>99.735733032226563</v>
      </c>
      <c r="V861" s="264">
        <v>99.854164123535156</v>
      </c>
      <c r="W861" s="264">
        <v>99.691162109375</v>
      </c>
      <c r="X861" s="264">
        <v>99.811119079589844</v>
      </c>
      <c r="Y861" s="153">
        <v>77283</v>
      </c>
      <c r="Z861" s="264">
        <v>99.912010192871094</v>
      </c>
      <c r="AA861" s="153">
        <v>17138</v>
      </c>
      <c r="AB861" s="264">
        <v>99.88330078125</v>
      </c>
      <c r="AC861" s="153">
        <v>3773</v>
      </c>
      <c r="AD861" s="264">
        <v>0.29154518246650696</v>
      </c>
      <c r="AE861" s="153">
        <v>216</v>
      </c>
      <c r="AF861" s="264">
        <v>100</v>
      </c>
      <c r="AG861" s="153">
        <v>66141</v>
      </c>
      <c r="AH861" s="264">
        <v>0.14816831052303314</v>
      </c>
      <c r="AI861" s="153">
        <v>632</v>
      </c>
      <c r="AJ861" s="264">
        <v>96.993667602539063</v>
      </c>
      <c r="AK861" s="264">
        <v>1.4427597522735596</v>
      </c>
      <c r="AL861" s="264">
        <v>6.9600015878677368E-2</v>
      </c>
      <c r="AM861" s="264">
        <v>0</v>
      </c>
      <c r="AN861" s="264">
        <v>0</v>
      </c>
      <c r="AO861" s="92">
        <v>0</v>
      </c>
      <c r="AP861" s="92">
        <v>0</v>
      </c>
      <c r="AQ861" s="92">
        <v>0</v>
      </c>
      <c r="AR861" s="92">
        <v>0</v>
      </c>
      <c r="AS861" s="92">
        <v>0</v>
      </c>
      <c r="AT861" s="92">
        <v>0</v>
      </c>
      <c r="AU861" s="92">
        <v>0</v>
      </c>
      <c r="AV861" s="92">
        <v>0</v>
      </c>
      <c r="AW861" s="93">
        <v>0</v>
      </c>
      <c r="AX861" s="93">
        <v>0</v>
      </c>
      <c r="AY861" s="93">
        <v>0</v>
      </c>
      <c r="AZ861" s="93">
        <v>0</v>
      </c>
      <c r="BA861" s="93">
        <v>0</v>
      </c>
      <c r="BB861" s="93">
        <v>0</v>
      </c>
      <c r="BC861" s="153">
        <v>13</v>
      </c>
      <c r="BD861" s="153">
        <v>131</v>
      </c>
    </row>
    <row r="862" spans="1:56" x14ac:dyDescent="0.25">
      <c r="A862" s="9">
        <v>41862</v>
      </c>
      <c r="B862" s="149" t="s">
        <v>125</v>
      </c>
      <c r="C862" s="149" t="s">
        <v>86</v>
      </c>
      <c r="D862" s="150" t="s">
        <v>119</v>
      </c>
      <c r="E862" s="153">
        <v>16</v>
      </c>
      <c r="F862" s="153">
        <v>58</v>
      </c>
      <c r="G862" s="264">
        <v>38.433609008789063</v>
      </c>
      <c r="H862" s="264">
        <v>8.2999998703598976E-3</v>
      </c>
      <c r="I862" s="264">
        <v>28848.734375</v>
      </c>
      <c r="J862" s="92">
        <v>0</v>
      </c>
      <c r="K862" s="153">
        <v>114050</v>
      </c>
      <c r="L862" s="264">
        <v>90.647087097167969</v>
      </c>
      <c r="M862" s="153">
        <v>42598</v>
      </c>
      <c r="N862" s="264">
        <v>0</v>
      </c>
      <c r="O862" s="153">
        <v>3811</v>
      </c>
      <c r="P862" s="264">
        <v>0</v>
      </c>
      <c r="Q862" s="153">
        <v>6638</v>
      </c>
      <c r="R862" s="264">
        <v>99.924674987792969</v>
      </c>
      <c r="S862" s="153">
        <v>32070</v>
      </c>
      <c r="T862" s="264">
        <v>99.956344604492187</v>
      </c>
      <c r="U862" s="264">
        <v>99.842559814453125</v>
      </c>
      <c r="V862" s="264">
        <v>99.676040649414063</v>
      </c>
      <c r="W862" s="264">
        <v>99.767356872558594</v>
      </c>
      <c r="X862" s="264">
        <v>99.632530212402344</v>
      </c>
      <c r="Y862" s="153">
        <v>45272</v>
      </c>
      <c r="Z862" s="264">
        <v>99.940361022949219</v>
      </c>
      <c r="AA862" s="153">
        <v>7489</v>
      </c>
      <c r="AB862" s="264">
        <v>99.826408386230469</v>
      </c>
      <c r="AC862" s="153">
        <v>3856</v>
      </c>
      <c r="AD862" s="264">
        <v>0.12966805696487427</v>
      </c>
      <c r="AE862" s="153">
        <v>273</v>
      </c>
      <c r="AF862" s="264">
        <v>99.633697509765625</v>
      </c>
      <c r="AG862" s="153">
        <v>42623</v>
      </c>
      <c r="AH862" s="264">
        <v>0.14546136558055878</v>
      </c>
      <c r="AI862" s="153">
        <v>513</v>
      </c>
      <c r="AJ862" s="264">
        <v>93.957115173339844</v>
      </c>
      <c r="AK862" s="264">
        <v>1.6336156129837036</v>
      </c>
      <c r="AL862" s="264">
        <v>5.4781045764684677E-2</v>
      </c>
      <c r="AM862" s="264">
        <v>0</v>
      </c>
      <c r="AN862" s="264">
        <v>0</v>
      </c>
      <c r="AO862" s="92">
        <v>0</v>
      </c>
      <c r="AP862" s="92">
        <v>0</v>
      </c>
      <c r="AQ862" s="92">
        <v>0</v>
      </c>
      <c r="AR862" s="92">
        <v>0</v>
      </c>
      <c r="AS862" s="92">
        <v>0</v>
      </c>
      <c r="AT862" s="92">
        <v>0</v>
      </c>
      <c r="AU862" s="92">
        <v>0</v>
      </c>
      <c r="AV862" s="92">
        <v>0</v>
      </c>
      <c r="AW862" s="93">
        <v>0</v>
      </c>
      <c r="AX862" s="93">
        <v>0</v>
      </c>
      <c r="AY862" s="93">
        <v>0</v>
      </c>
      <c r="AZ862" s="93">
        <v>0</v>
      </c>
      <c r="BA862" s="93">
        <v>0</v>
      </c>
      <c r="BB862" s="93">
        <v>0</v>
      </c>
      <c r="BC862" s="153">
        <v>9</v>
      </c>
      <c r="BD862" s="153">
        <v>57</v>
      </c>
    </row>
    <row r="863" spans="1:56" x14ac:dyDescent="0.25">
      <c r="A863" s="9">
        <v>41862</v>
      </c>
      <c r="B863" s="151" t="s">
        <v>82</v>
      </c>
      <c r="C863" s="151" t="s">
        <v>86</v>
      </c>
      <c r="D863" s="152" t="s">
        <v>120</v>
      </c>
      <c r="E863" s="160">
        <v>51</v>
      </c>
      <c r="F863" s="160">
        <v>165</v>
      </c>
      <c r="G863" s="266">
        <v>46.216812133789063</v>
      </c>
      <c r="H863" s="266">
        <v>0.25</v>
      </c>
      <c r="I863" s="266">
        <v>89316.03125</v>
      </c>
      <c r="J863" s="157">
        <v>0</v>
      </c>
      <c r="K863" s="160">
        <v>65766</v>
      </c>
      <c r="L863" s="266">
        <v>90.090621948242188</v>
      </c>
      <c r="M863" s="160">
        <v>57120</v>
      </c>
      <c r="N863" s="266">
        <v>0</v>
      </c>
      <c r="O863" s="160">
        <v>5210</v>
      </c>
      <c r="P863" s="266">
        <v>0</v>
      </c>
      <c r="Q863" s="160">
        <v>9905</v>
      </c>
      <c r="R863" s="266">
        <v>99.94952392578125</v>
      </c>
      <c r="S863" s="160">
        <v>41409</v>
      </c>
      <c r="T863" s="266">
        <v>99.900985717773438</v>
      </c>
      <c r="U863" s="266">
        <v>99.865646362304688</v>
      </c>
      <c r="V863" s="266">
        <v>99.830184936523438</v>
      </c>
      <c r="W863" s="266">
        <v>99.815238952636719</v>
      </c>
      <c r="X863" s="266">
        <v>99.731338500976563</v>
      </c>
      <c r="Y863" s="160">
        <v>54010</v>
      </c>
      <c r="Z863" s="266">
        <v>99.922233581542969</v>
      </c>
      <c r="AA863" s="160">
        <v>10542</v>
      </c>
      <c r="AB863" s="266">
        <v>99.800796508789063</v>
      </c>
      <c r="AC863" s="160">
        <v>5210</v>
      </c>
      <c r="AD863" s="266">
        <v>0.36468330025672913</v>
      </c>
      <c r="AE863" s="160">
        <v>438</v>
      </c>
      <c r="AF863" s="266">
        <v>99.086761474609375</v>
      </c>
      <c r="AG863" s="160">
        <v>57455</v>
      </c>
      <c r="AH863" s="266">
        <v>0.24540944397449493</v>
      </c>
      <c r="AI863" s="160">
        <v>541</v>
      </c>
      <c r="AJ863" s="266">
        <v>96.303138732910156</v>
      </c>
      <c r="AK863" s="266">
        <v>1.8757414817810059</v>
      </c>
      <c r="AL863" s="266">
        <v>7.0795148611068726E-2</v>
      </c>
      <c r="AM863" s="266">
        <v>0</v>
      </c>
      <c r="AN863" s="266">
        <v>0</v>
      </c>
      <c r="AO863" s="157">
        <v>0</v>
      </c>
      <c r="AP863" s="157">
        <v>0</v>
      </c>
      <c r="AQ863" s="157">
        <v>0</v>
      </c>
      <c r="AR863" s="157">
        <v>0</v>
      </c>
      <c r="AS863" s="157">
        <v>0</v>
      </c>
      <c r="AT863" s="157">
        <v>0</v>
      </c>
      <c r="AU863" s="157">
        <v>0</v>
      </c>
      <c r="AV863" s="157">
        <v>0</v>
      </c>
      <c r="AW863" s="159">
        <v>0</v>
      </c>
      <c r="AX863" s="159">
        <v>0</v>
      </c>
      <c r="AY863" s="159">
        <v>0</v>
      </c>
      <c r="AZ863" s="159">
        <v>1</v>
      </c>
      <c r="BA863" s="159">
        <v>0</v>
      </c>
      <c r="BB863" s="159">
        <v>0</v>
      </c>
      <c r="BC863" s="160">
        <v>17</v>
      </c>
      <c r="BD863" s="160">
        <v>161</v>
      </c>
    </row>
    <row r="864" spans="1:56" x14ac:dyDescent="0.25">
      <c r="A864" s="9">
        <v>41862</v>
      </c>
      <c r="B864" s="151" t="s">
        <v>83</v>
      </c>
      <c r="C864" s="151" t="s">
        <v>86</v>
      </c>
      <c r="D864" s="152" t="s">
        <v>120</v>
      </c>
      <c r="E864" s="160">
        <v>46</v>
      </c>
      <c r="F864" s="160">
        <v>140</v>
      </c>
      <c r="G864" s="266">
        <v>24.308401107788086</v>
      </c>
      <c r="H864" s="266">
        <v>5.8299999684095383E-2</v>
      </c>
      <c r="I864" s="266">
        <v>85563.6640625</v>
      </c>
      <c r="J864" s="157">
        <v>0</v>
      </c>
      <c r="K864" s="160">
        <v>36535</v>
      </c>
      <c r="L864" s="266">
        <v>83.903106689453125</v>
      </c>
      <c r="M864" s="160">
        <v>153570</v>
      </c>
      <c r="N864" s="266">
        <v>0</v>
      </c>
      <c r="O864" s="160">
        <v>3938</v>
      </c>
      <c r="P864" s="266">
        <v>0</v>
      </c>
      <c r="Q864" s="160">
        <v>3931</v>
      </c>
      <c r="R864" s="266">
        <v>99.847366333007813</v>
      </c>
      <c r="S864" s="160">
        <v>26439</v>
      </c>
      <c r="T864" s="266">
        <v>99.901657104492188</v>
      </c>
      <c r="U864" s="266">
        <v>99.559471130371094</v>
      </c>
      <c r="V864" s="266">
        <v>99.746688842773438</v>
      </c>
      <c r="W864" s="266">
        <v>99.407508850097656</v>
      </c>
      <c r="X864" s="266">
        <v>99.648597717285156</v>
      </c>
      <c r="Y864" s="160">
        <v>56993</v>
      </c>
      <c r="Z864" s="266">
        <v>99.929817199707031</v>
      </c>
      <c r="AA864" s="160">
        <v>15555</v>
      </c>
      <c r="AB864" s="266">
        <v>99.903564453125</v>
      </c>
      <c r="AC864" s="160">
        <v>1817</v>
      </c>
      <c r="AD864" s="266">
        <v>0.22014309465885162</v>
      </c>
      <c r="AE864" s="160">
        <v>150</v>
      </c>
      <c r="AF864" s="266">
        <v>97.333335876464844</v>
      </c>
      <c r="AG864" s="160">
        <v>37329</v>
      </c>
      <c r="AH864" s="266">
        <v>0.38040128350257874</v>
      </c>
      <c r="AI864" s="160">
        <v>313</v>
      </c>
      <c r="AJ864" s="266">
        <v>97.763580322265625</v>
      </c>
      <c r="AK864" s="266">
        <v>1.6635029315948486</v>
      </c>
      <c r="AL864" s="266">
        <v>7.4201427400112152E-2</v>
      </c>
      <c r="AM864" s="266">
        <v>0</v>
      </c>
      <c r="AN864" s="266">
        <v>0</v>
      </c>
      <c r="AO864" s="157">
        <v>0</v>
      </c>
      <c r="AP864" s="157">
        <v>0</v>
      </c>
      <c r="AQ864" s="157">
        <v>0</v>
      </c>
      <c r="AR864" s="157">
        <v>0</v>
      </c>
      <c r="AS864" s="157">
        <v>0</v>
      </c>
      <c r="AT864" s="157">
        <v>0</v>
      </c>
      <c r="AU864" s="157">
        <v>0</v>
      </c>
      <c r="AV864" s="157">
        <v>0</v>
      </c>
      <c r="AW864" s="159">
        <v>0</v>
      </c>
      <c r="AX864" s="159">
        <v>0</v>
      </c>
      <c r="AY864" s="159">
        <v>0</v>
      </c>
      <c r="AZ864" s="159">
        <v>0</v>
      </c>
      <c r="BA864" s="159">
        <v>0</v>
      </c>
      <c r="BB864" s="159">
        <v>0</v>
      </c>
      <c r="BC864" s="160">
        <v>19</v>
      </c>
      <c r="BD864" s="160">
        <v>136</v>
      </c>
    </row>
    <row r="865" spans="1:56" x14ac:dyDescent="0.25">
      <c r="A865" s="9">
        <v>41862</v>
      </c>
      <c r="B865" s="117" t="s">
        <v>85</v>
      </c>
      <c r="C865" s="117" t="s">
        <v>86</v>
      </c>
      <c r="D865" s="121">
        <v>3</v>
      </c>
      <c r="E865" s="89">
        <v>134</v>
      </c>
      <c r="F865" s="89">
        <v>435</v>
      </c>
      <c r="G865" s="263">
        <v>46.704204559326172</v>
      </c>
      <c r="H865" s="263">
        <v>0</v>
      </c>
      <c r="I865" s="263">
        <v>285634.28125</v>
      </c>
      <c r="J865" s="88">
        <v>0</v>
      </c>
      <c r="K865" s="89">
        <v>55434</v>
      </c>
      <c r="L865" s="263">
        <v>110.14359283447266</v>
      </c>
      <c r="M865" s="124">
        <v>160232</v>
      </c>
      <c r="N865" s="248">
        <v>6.2409508973360062E-4</v>
      </c>
      <c r="O865" s="124">
        <v>3415</v>
      </c>
      <c r="P865" s="248">
        <v>0</v>
      </c>
      <c r="Q865" s="124">
        <v>9976</v>
      </c>
      <c r="R865" s="248">
        <v>99.889732360839844</v>
      </c>
      <c r="S865" s="124">
        <v>105966</v>
      </c>
      <c r="T865" s="248">
        <v>99.911293029785156</v>
      </c>
      <c r="U865" s="248">
        <v>99.853584289550781</v>
      </c>
      <c r="V865" s="248">
        <v>99.913253784179688</v>
      </c>
      <c r="W865" s="248">
        <v>99.743476867675781</v>
      </c>
      <c r="X865" s="248">
        <v>99.824623107910156</v>
      </c>
      <c r="Y865" s="124">
        <v>198301</v>
      </c>
      <c r="Z865" s="248">
        <v>99.889060974121094</v>
      </c>
      <c r="AA865" s="124">
        <v>38506</v>
      </c>
      <c r="AB865" s="248">
        <v>99.732505798339844</v>
      </c>
      <c r="AC865" s="124">
        <v>3446</v>
      </c>
      <c r="AD865" s="248">
        <v>0.37724897265434265</v>
      </c>
      <c r="AE865" s="124">
        <v>226</v>
      </c>
      <c r="AF865" s="248">
        <v>80.97344970703125</v>
      </c>
      <c r="AG865" s="124">
        <v>160906</v>
      </c>
      <c r="AH865" s="248">
        <v>0.24237753450870514</v>
      </c>
      <c r="AI865" s="124">
        <v>616</v>
      </c>
      <c r="AJ865" s="248">
        <v>90.259742736816406</v>
      </c>
      <c r="AK865" s="248">
        <v>1.471386194229126</v>
      </c>
      <c r="AL865" s="248">
        <v>6.4393803477287292E-2</v>
      </c>
      <c r="AM865" s="269">
        <v>0</v>
      </c>
      <c r="AN865" s="269">
        <v>0</v>
      </c>
      <c r="AO865" s="119">
        <v>0</v>
      </c>
      <c r="AP865" s="119">
        <v>0</v>
      </c>
      <c r="AQ865" s="119">
        <v>0</v>
      </c>
      <c r="AR865" s="119">
        <v>0</v>
      </c>
      <c r="AS865" s="119">
        <v>0</v>
      </c>
      <c r="AT865" s="119">
        <v>0</v>
      </c>
      <c r="AU865" s="119">
        <v>0</v>
      </c>
      <c r="AV865" s="119">
        <v>0</v>
      </c>
      <c r="AW865" s="124">
        <v>0</v>
      </c>
      <c r="AX865" s="124">
        <v>0</v>
      </c>
      <c r="AY865" s="124">
        <v>0</v>
      </c>
      <c r="AZ865" s="124">
        <v>0</v>
      </c>
      <c r="BA865" s="124">
        <v>0</v>
      </c>
      <c r="BB865" s="124">
        <v>0</v>
      </c>
      <c r="BC865" s="124">
        <v>57</v>
      </c>
      <c r="BD865" s="124">
        <v>428</v>
      </c>
    </row>
    <row r="866" spans="1:56" x14ac:dyDescent="0.25">
      <c r="A866" s="9">
        <v>41862</v>
      </c>
      <c r="B866" s="118" t="s">
        <v>84</v>
      </c>
      <c r="C866" s="118" t="s">
        <v>87</v>
      </c>
      <c r="D866" s="122">
        <v>2</v>
      </c>
      <c r="E866" s="153">
        <v>194</v>
      </c>
      <c r="F866" s="153">
        <v>581</v>
      </c>
      <c r="G866" s="264">
        <v>88.950000000000117</v>
      </c>
      <c r="H866" s="264">
        <v>0.28000000000000003</v>
      </c>
      <c r="I866" s="264">
        <v>541429.99925780029</v>
      </c>
      <c r="J866" s="91">
        <v>65535</v>
      </c>
      <c r="K866" s="153">
        <v>151412</v>
      </c>
      <c r="L866" s="264">
        <v>91.729850769042969</v>
      </c>
      <c r="M866" s="133">
        <v>393766</v>
      </c>
      <c r="N866" s="267">
        <v>0</v>
      </c>
      <c r="O866" s="133">
        <v>5363</v>
      </c>
      <c r="P866" s="267">
        <v>0</v>
      </c>
      <c r="Q866" s="133">
        <v>4527</v>
      </c>
      <c r="R866" s="267">
        <v>99.889551579412412</v>
      </c>
      <c r="S866" s="133">
        <v>303883</v>
      </c>
      <c r="T866" s="267">
        <v>99.974003152529107</v>
      </c>
      <c r="U866" s="267">
        <v>99.794890919261604</v>
      </c>
      <c r="V866" s="267">
        <v>99.899686615908948</v>
      </c>
      <c r="W866" s="267">
        <v>99.684669038414171</v>
      </c>
      <c r="X866" s="267">
        <v>99.873715846755516</v>
      </c>
      <c r="Y866" s="133">
        <v>1241008</v>
      </c>
      <c r="Z866" s="267">
        <v>99.852297487203941</v>
      </c>
      <c r="AA866" s="133">
        <v>624</v>
      </c>
      <c r="AB866" s="267">
        <v>90.224358974358978</v>
      </c>
      <c r="AC866" s="133">
        <v>4656</v>
      </c>
      <c r="AD866" s="267">
        <v>0.1718213058419244</v>
      </c>
      <c r="AE866" s="133">
        <v>647</v>
      </c>
      <c r="AF866" s="267">
        <v>99.381761978361666</v>
      </c>
      <c r="AG866" s="133">
        <v>390749</v>
      </c>
      <c r="AH866" s="267">
        <v>0.15636636306170967</v>
      </c>
      <c r="AI866" s="133">
        <v>1025</v>
      </c>
      <c r="AJ866" s="267">
        <v>96.878048780487802</v>
      </c>
      <c r="AK866" s="267">
        <v>3.3774724281138804</v>
      </c>
      <c r="AL866" s="267">
        <v>0.23707317073170733</v>
      </c>
      <c r="AM866" s="270">
        <v>0</v>
      </c>
      <c r="AN866" s="270">
        <v>0</v>
      </c>
      <c r="AO866" s="120">
        <v>0</v>
      </c>
      <c r="AP866" s="120">
        <v>0</v>
      </c>
      <c r="AQ866" s="120">
        <v>0</v>
      </c>
      <c r="AR866" s="120">
        <v>0</v>
      </c>
      <c r="AS866" s="120">
        <v>0</v>
      </c>
      <c r="AT866" s="120">
        <v>0</v>
      </c>
      <c r="AU866" s="120">
        <v>0</v>
      </c>
      <c r="AV866" s="120">
        <v>0</v>
      </c>
      <c r="AW866" s="133">
        <v>0</v>
      </c>
      <c r="AX866" s="133">
        <v>0</v>
      </c>
      <c r="AY866" s="133">
        <v>0</v>
      </c>
      <c r="AZ866" s="133">
        <v>0</v>
      </c>
      <c r="BA866" s="133">
        <v>0</v>
      </c>
      <c r="BB866" s="133">
        <v>0</v>
      </c>
      <c r="BC866" s="133">
        <v>1123</v>
      </c>
      <c r="BD866" s="133">
        <v>1672</v>
      </c>
    </row>
    <row r="867" spans="1:56" x14ac:dyDescent="0.25">
      <c r="A867" s="9">
        <v>41861</v>
      </c>
      <c r="B867" s="117" t="s">
        <v>17</v>
      </c>
      <c r="C867" s="117"/>
      <c r="D867" s="121">
        <v>4</v>
      </c>
      <c r="E867" s="89">
        <v>847</v>
      </c>
      <c r="F867" s="89">
        <v>2763</v>
      </c>
      <c r="G867" s="263">
        <v>737.97826583862309</v>
      </c>
      <c r="H867" s="263">
        <v>1.8159000434726478</v>
      </c>
      <c r="I867" s="263">
        <v>1776035.9379140004</v>
      </c>
      <c r="J867" s="88"/>
      <c r="K867" s="89">
        <v>1009457</v>
      </c>
      <c r="L867" s="263">
        <v>93.035957402648265</v>
      </c>
      <c r="M867" s="124">
        <v>1535106</v>
      </c>
      <c r="N867" s="248">
        <v>1.3028415792276882E-4</v>
      </c>
      <c r="O867" s="124">
        <v>65871</v>
      </c>
      <c r="P867" s="248">
        <v>1.5181187167090714E-3</v>
      </c>
      <c r="Q867" s="124">
        <v>127434</v>
      </c>
      <c r="R867" s="248">
        <v>99.896417251726533</v>
      </c>
      <c r="S867" s="124">
        <v>991805</v>
      </c>
      <c r="T867" s="248">
        <v>99.942830970275651</v>
      </c>
      <c r="U867" s="248">
        <v>99.789952066484659</v>
      </c>
      <c r="V867" s="248">
        <v>99.82566784691717</v>
      </c>
      <c r="W867" s="248">
        <v>99.686586891633411</v>
      </c>
      <c r="X867" s="248">
        <v>99.768598481193237</v>
      </c>
      <c r="Y867" s="124">
        <v>2372733</v>
      </c>
      <c r="Z867" s="248">
        <v>99.895858556467616</v>
      </c>
      <c r="AA867" s="124">
        <v>248900</v>
      </c>
      <c r="AB867" s="248">
        <v>99.792285977643672</v>
      </c>
      <c r="AC867" s="124">
        <v>62728</v>
      </c>
      <c r="AD867" s="248">
        <v>0.25985206008155104</v>
      </c>
      <c r="AE867" s="124">
        <v>4783</v>
      </c>
      <c r="AF867" s="248">
        <v>97.428392622826266</v>
      </c>
      <c r="AG867" s="124">
        <v>1416643</v>
      </c>
      <c r="AH867" s="248">
        <v>0.16532040979839854</v>
      </c>
      <c r="AI867" s="124">
        <v>14942</v>
      </c>
      <c r="AJ867" s="248">
        <v>95.70338533636621</v>
      </c>
      <c r="AK867" s="248">
        <v>1.8233785304753893</v>
      </c>
      <c r="AL867" s="248">
        <v>8.144903740854964E-2</v>
      </c>
      <c r="AM867" s="269"/>
      <c r="AN867" s="269"/>
      <c r="AO867" s="119"/>
      <c r="AP867" s="119"/>
      <c r="AQ867" s="119"/>
      <c r="AR867" s="119"/>
      <c r="AS867" s="119"/>
      <c r="AT867" s="119"/>
      <c r="AU867" s="119"/>
      <c r="AV867" s="119"/>
      <c r="AW867" s="124">
        <v>0</v>
      </c>
      <c r="AX867" s="124">
        <v>0</v>
      </c>
      <c r="AY867" s="124">
        <v>0</v>
      </c>
      <c r="AZ867" s="124">
        <v>2</v>
      </c>
      <c r="BA867" s="124">
        <v>0</v>
      </c>
      <c r="BB867" s="124">
        <v>0</v>
      </c>
      <c r="BC867" s="124">
        <v>1364</v>
      </c>
      <c r="BD867" s="124">
        <v>3756</v>
      </c>
    </row>
    <row r="868" spans="1:56" x14ac:dyDescent="0.25">
      <c r="A868" s="9">
        <v>41861</v>
      </c>
      <c r="B868" s="118" t="s">
        <v>88</v>
      </c>
      <c r="C868" s="118"/>
      <c r="D868" s="122">
        <v>3</v>
      </c>
      <c r="E868" s="153">
        <v>653</v>
      </c>
      <c r="F868" s="153">
        <v>2182</v>
      </c>
      <c r="G868" s="264">
        <v>677.14826583862305</v>
      </c>
      <c r="H868" s="264">
        <v>1.1959000434726477</v>
      </c>
      <c r="I868" s="264">
        <v>1244015.78125</v>
      </c>
      <c r="J868" s="91"/>
      <c r="K868" s="153">
        <v>906905</v>
      </c>
      <c r="L868" s="264">
        <v>93.474397735088431</v>
      </c>
      <c r="M868" s="133">
        <v>1210315</v>
      </c>
      <c r="N868" s="267">
        <v>1.6524623137959121E-4</v>
      </c>
      <c r="O868" s="133">
        <v>62260</v>
      </c>
      <c r="P868" s="267">
        <v>1.606167651595619E-3</v>
      </c>
      <c r="Q868" s="133">
        <v>124173</v>
      </c>
      <c r="R868" s="267">
        <v>99.896918299924451</v>
      </c>
      <c r="S868" s="133">
        <v>739936</v>
      </c>
      <c r="T868" s="267">
        <v>99.929317495667519</v>
      </c>
      <c r="U868" s="267">
        <v>99.789012730025874</v>
      </c>
      <c r="V868" s="267">
        <v>99.808547085518754</v>
      </c>
      <c r="W868" s="267">
        <v>99.686148519215152</v>
      </c>
      <c r="X868" s="267">
        <v>99.737999904900846</v>
      </c>
      <c r="Y868" s="133">
        <v>1284548</v>
      </c>
      <c r="Z868" s="267">
        <v>99.894282004458432</v>
      </c>
      <c r="AA868" s="133">
        <v>248440</v>
      </c>
      <c r="AB868" s="267">
        <v>99.805184269181737</v>
      </c>
      <c r="AC868" s="133">
        <v>59668</v>
      </c>
      <c r="AD868" s="267">
        <v>0.26479855240322336</v>
      </c>
      <c r="AE868" s="133">
        <v>4297</v>
      </c>
      <c r="AF868" s="267">
        <v>97.137538262736328</v>
      </c>
      <c r="AG868" s="133">
        <v>1094120</v>
      </c>
      <c r="AH868" s="267">
        <v>0.17219317926555835</v>
      </c>
      <c r="AI868" s="133">
        <v>14068</v>
      </c>
      <c r="AJ868" s="267">
        <v>95.621266967300528</v>
      </c>
      <c r="AK868" s="267">
        <v>1.6930307845274608</v>
      </c>
      <c r="AL868" s="267">
        <v>6.5283558641870812E-2</v>
      </c>
      <c r="AM868" s="270"/>
      <c r="AN868" s="270"/>
      <c r="AO868" s="120"/>
      <c r="AP868" s="120"/>
      <c r="AQ868" s="120"/>
      <c r="AR868" s="120"/>
      <c r="AS868" s="120"/>
      <c r="AT868" s="120"/>
      <c r="AU868" s="120"/>
      <c r="AV868" s="120"/>
      <c r="AW868" s="133">
        <v>0</v>
      </c>
      <c r="AX868" s="133">
        <v>0</v>
      </c>
      <c r="AY868" s="133">
        <v>0</v>
      </c>
      <c r="AZ868" s="133">
        <v>2</v>
      </c>
      <c r="BA868" s="133">
        <v>0</v>
      </c>
      <c r="BB868" s="133">
        <v>0</v>
      </c>
      <c r="BC868" s="133">
        <v>284</v>
      </c>
      <c r="BD868" s="133">
        <v>2133</v>
      </c>
    </row>
    <row r="869" spans="1:56" x14ac:dyDescent="0.25">
      <c r="A869" s="9">
        <v>41861</v>
      </c>
      <c r="B869" s="146" t="s">
        <v>89</v>
      </c>
      <c r="C869" s="146"/>
      <c r="D869" s="147">
        <v>1</v>
      </c>
      <c r="E869" s="136">
        <v>194</v>
      </c>
      <c r="F869" s="136">
        <v>581</v>
      </c>
      <c r="G869" s="265">
        <v>60.830000000000069</v>
      </c>
      <c r="H869" s="265">
        <v>0.62</v>
      </c>
      <c r="I869" s="265">
        <v>532020.15666400024</v>
      </c>
      <c r="J869" s="137"/>
      <c r="K869" s="136">
        <v>102552</v>
      </c>
      <c r="L869" s="265">
        <v>89.158668518066406</v>
      </c>
      <c r="M869" s="145">
        <v>324791</v>
      </c>
      <c r="N869" s="250">
        <v>0</v>
      </c>
      <c r="O869" s="145">
        <v>3611</v>
      </c>
      <c r="P869" s="250">
        <v>0</v>
      </c>
      <c r="Q869" s="145">
        <v>3261</v>
      </c>
      <c r="R869" s="250">
        <v>99.877338239803734</v>
      </c>
      <c r="S869" s="145">
        <v>251869</v>
      </c>
      <c r="T869" s="250">
        <v>99.982530601225236</v>
      </c>
      <c r="U869" s="250">
        <v>99.806147881473279</v>
      </c>
      <c r="V869" s="250">
        <v>99.889467380561655</v>
      </c>
      <c r="W869" s="250">
        <v>99.683723903697768</v>
      </c>
      <c r="X869" s="250">
        <v>99.872017291170962</v>
      </c>
      <c r="Y869" s="145">
        <v>1088185</v>
      </c>
      <c r="Z869" s="250">
        <v>99.897719597311124</v>
      </c>
      <c r="AA869" s="145">
        <v>460</v>
      </c>
      <c r="AB869" s="250">
        <v>92.826086956521735</v>
      </c>
      <c r="AC869" s="145">
        <v>3060</v>
      </c>
      <c r="AD869" s="250">
        <v>0.16339869281045752</v>
      </c>
      <c r="AE869" s="145">
        <v>486</v>
      </c>
      <c r="AF869" s="250">
        <v>100</v>
      </c>
      <c r="AG869" s="145">
        <v>322523</v>
      </c>
      <c r="AH869" s="250">
        <v>0.14200537636075566</v>
      </c>
      <c r="AI869" s="145">
        <v>874</v>
      </c>
      <c r="AJ869" s="250">
        <v>97.025171624713963</v>
      </c>
      <c r="AK869" s="250">
        <v>3.3875514818505317</v>
      </c>
      <c r="AL869" s="250">
        <v>0.27543478260869564</v>
      </c>
      <c r="AM869" s="271"/>
      <c r="AN869" s="271"/>
      <c r="AO869" s="148"/>
      <c r="AP869" s="148"/>
      <c r="AQ869" s="148"/>
      <c r="AR869" s="148"/>
      <c r="AS869" s="148"/>
      <c r="AT869" s="148"/>
      <c r="AU869" s="148"/>
      <c r="AV869" s="148"/>
      <c r="AW869" s="145">
        <v>0</v>
      </c>
      <c r="AX869" s="145">
        <v>0</v>
      </c>
      <c r="AY869" s="145">
        <v>0</v>
      </c>
      <c r="AZ869" s="145">
        <v>0</v>
      </c>
      <c r="BA869" s="145">
        <v>0</v>
      </c>
      <c r="BB869" s="145">
        <v>0</v>
      </c>
      <c r="BC869" s="145">
        <v>1080</v>
      </c>
      <c r="BD869" s="145">
        <v>1623</v>
      </c>
    </row>
    <row r="870" spans="1:56" x14ac:dyDescent="0.25">
      <c r="A870" s="9">
        <v>41861</v>
      </c>
      <c r="B870" s="149" t="s">
        <v>75</v>
      </c>
      <c r="C870" s="149" t="s">
        <v>86</v>
      </c>
      <c r="D870" s="150" t="s">
        <v>118</v>
      </c>
      <c r="E870" s="153">
        <v>39</v>
      </c>
      <c r="F870" s="153">
        <v>181</v>
      </c>
      <c r="G870" s="264">
        <v>149.09201049804687</v>
      </c>
      <c r="H870" s="264">
        <v>6.6700004041194916E-2</v>
      </c>
      <c r="I870" s="264">
        <v>105377.78125</v>
      </c>
      <c r="J870" s="92">
        <v>0</v>
      </c>
      <c r="K870" s="153">
        <v>143455</v>
      </c>
      <c r="L870" s="264">
        <v>96.778778076171875</v>
      </c>
      <c r="M870" s="153">
        <v>134846</v>
      </c>
      <c r="N870" s="264">
        <v>1.4831733424216509E-3</v>
      </c>
      <c r="O870" s="153">
        <v>16458</v>
      </c>
      <c r="P870" s="264">
        <v>0</v>
      </c>
      <c r="Q870" s="153">
        <v>28386</v>
      </c>
      <c r="R870" s="264">
        <v>99.760444641113281</v>
      </c>
      <c r="S870" s="153">
        <v>94612</v>
      </c>
      <c r="T870" s="264">
        <v>99.880561828613281</v>
      </c>
      <c r="U870" s="264">
        <v>99.787338256835938</v>
      </c>
      <c r="V870" s="264">
        <v>99.523162841796875</v>
      </c>
      <c r="W870" s="264">
        <v>99.548294067382813</v>
      </c>
      <c r="X870" s="264">
        <v>99.404296875</v>
      </c>
      <c r="Y870" s="153">
        <v>168265</v>
      </c>
      <c r="Z870" s="264">
        <v>99.936408996582031</v>
      </c>
      <c r="AA870" s="153">
        <v>30108</v>
      </c>
      <c r="AB870" s="264">
        <v>99.7774658203125</v>
      </c>
      <c r="AC870" s="153">
        <v>16314</v>
      </c>
      <c r="AD870" s="264">
        <v>0.35552287101745605</v>
      </c>
      <c r="AE870" s="153">
        <v>1532</v>
      </c>
      <c r="AF870" s="264">
        <v>95.822456359863281</v>
      </c>
      <c r="AG870" s="153">
        <v>135081</v>
      </c>
      <c r="AH870" s="264">
        <v>0.18285325169563293</v>
      </c>
      <c r="AI870" s="153">
        <v>5103</v>
      </c>
      <c r="AJ870" s="264">
        <v>96.15911865234375</v>
      </c>
      <c r="AK870" s="264">
        <v>2.0338349342346191</v>
      </c>
      <c r="AL870" s="264">
        <v>6.6629275679588318E-2</v>
      </c>
      <c r="AM870" s="264">
        <v>0</v>
      </c>
      <c r="AN870" s="264">
        <v>0</v>
      </c>
      <c r="AO870" s="92">
        <v>0</v>
      </c>
      <c r="AP870" s="92">
        <v>0</v>
      </c>
      <c r="AQ870" s="92">
        <v>0</v>
      </c>
      <c r="AR870" s="92">
        <v>0</v>
      </c>
      <c r="AS870" s="92">
        <v>0</v>
      </c>
      <c r="AT870" s="92">
        <v>0</v>
      </c>
      <c r="AU870" s="92">
        <v>0</v>
      </c>
      <c r="AV870" s="92">
        <v>0</v>
      </c>
      <c r="AW870" s="93">
        <v>0</v>
      </c>
      <c r="AX870" s="93">
        <v>0</v>
      </c>
      <c r="AY870" s="93">
        <v>0</v>
      </c>
      <c r="AZ870" s="93">
        <v>1</v>
      </c>
      <c r="BA870" s="93">
        <v>0</v>
      </c>
      <c r="BB870" s="93">
        <v>0</v>
      </c>
      <c r="BC870" s="153">
        <v>14</v>
      </c>
      <c r="BD870" s="153">
        <v>177</v>
      </c>
    </row>
    <row r="871" spans="1:56" x14ac:dyDescent="0.25">
      <c r="A871" s="9">
        <v>41861</v>
      </c>
      <c r="B871" s="149" t="s">
        <v>76</v>
      </c>
      <c r="C871" s="149" t="s">
        <v>86</v>
      </c>
      <c r="D871" s="150" t="s">
        <v>119</v>
      </c>
      <c r="E871" s="153">
        <v>52</v>
      </c>
      <c r="F871" s="153">
        <v>168</v>
      </c>
      <c r="G871" s="264">
        <v>55.316585540771484</v>
      </c>
      <c r="H871" s="264">
        <v>8.39999970048666E-3</v>
      </c>
      <c r="I871" s="264">
        <v>96442.7109375</v>
      </c>
      <c r="J871" s="92">
        <v>0</v>
      </c>
      <c r="K871" s="153">
        <v>58179</v>
      </c>
      <c r="L871" s="264">
        <v>84.303611755371094</v>
      </c>
      <c r="M871" s="153">
        <v>88638</v>
      </c>
      <c r="N871" s="264">
        <v>0</v>
      </c>
      <c r="O871" s="153">
        <v>3958</v>
      </c>
      <c r="P871" s="264">
        <v>0</v>
      </c>
      <c r="Q871" s="153">
        <v>8430</v>
      </c>
      <c r="R871" s="264">
        <v>99.976272583007812</v>
      </c>
      <c r="S871" s="153">
        <v>57538</v>
      </c>
      <c r="T871" s="264">
        <v>99.949600219726563</v>
      </c>
      <c r="U871" s="264">
        <v>99.671554565429688</v>
      </c>
      <c r="V871" s="264">
        <v>99.85333251953125</v>
      </c>
      <c r="W871" s="264">
        <v>99.647903442382813</v>
      </c>
      <c r="X871" s="264">
        <v>99.803009033203125</v>
      </c>
      <c r="Y871" s="153">
        <v>86059</v>
      </c>
      <c r="Z871" s="264">
        <v>99.897743225097656</v>
      </c>
      <c r="AA871" s="153">
        <v>16162</v>
      </c>
      <c r="AB871" s="264">
        <v>99.882438659667969</v>
      </c>
      <c r="AC871" s="153">
        <v>3979</v>
      </c>
      <c r="AD871" s="264">
        <v>0.47750690579414368</v>
      </c>
      <c r="AE871" s="153">
        <v>71</v>
      </c>
      <c r="AF871" s="264">
        <v>100</v>
      </c>
      <c r="AG871" s="153">
        <v>88832</v>
      </c>
      <c r="AH871" s="264">
        <v>0.13396073877811432</v>
      </c>
      <c r="AI871" s="153">
        <v>628</v>
      </c>
      <c r="AJ871" s="264">
        <v>92.19744873046875</v>
      </c>
      <c r="AK871" s="264">
        <v>1.8831596374511719</v>
      </c>
      <c r="AL871" s="264">
        <v>6.8319045007228851E-2</v>
      </c>
      <c r="AM871" s="264">
        <v>0</v>
      </c>
      <c r="AN871" s="264">
        <v>0</v>
      </c>
      <c r="AO871" s="92">
        <v>0</v>
      </c>
      <c r="AP871" s="92">
        <v>0</v>
      </c>
      <c r="AQ871" s="92">
        <v>0</v>
      </c>
      <c r="AR871" s="92">
        <v>0</v>
      </c>
      <c r="AS871" s="92">
        <v>0</v>
      </c>
      <c r="AT871" s="92">
        <v>0</v>
      </c>
      <c r="AU871" s="92">
        <v>0</v>
      </c>
      <c r="AV871" s="92">
        <v>0</v>
      </c>
      <c r="AW871" s="93">
        <v>0</v>
      </c>
      <c r="AX871" s="93">
        <v>0</v>
      </c>
      <c r="AY871" s="93">
        <v>0</v>
      </c>
      <c r="AZ871" s="93">
        <v>0</v>
      </c>
      <c r="BA871" s="93">
        <v>0</v>
      </c>
      <c r="BB871" s="93">
        <v>0</v>
      </c>
      <c r="BC871" s="153">
        <v>16</v>
      </c>
      <c r="BD871" s="153">
        <v>164</v>
      </c>
    </row>
    <row r="872" spans="1:56" x14ac:dyDescent="0.25">
      <c r="A872" s="9">
        <v>41861</v>
      </c>
      <c r="B872" s="149" t="s">
        <v>77</v>
      </c>
      <c r="C872" s="149" t="s">
        <v>86</v>
      </c>
      <c r="D872" s="150" t="s">
        <v>118</v>
      </c>
      <c r="E872" s="153">
        <v>65</v>
      </c>
      <c r="F872" s="153">
        <v>220</v>
      </c>
      <c r="G872" s="264">
        <v>82.087394714355469</v>
      </c>
      <c r="H872" s="264">
        <v>6.6699996590614319E-2</v>
      </c>
      <c r="I872" s="264">
        <v>116350.7890625</v>
      </c>
      <c r="J872" s="92">
        <v>0</v>
      </c>
      <c r="K872" s="153">
        <v>114645</v>
      </c>
      <c r="L872" s="264">
        <v>96.944480895996094</v>
      </c>
      <c r="M872" s="153">
        <v>150735</v>
      </c>
      <c r="N872" s="264">
        <v>0</v>
      </c>
      <c r="O872" s="153">
        <v>6735</v>
      </c>
      <c r="P872" s="264">
        <v>0</v>
      </c>
      <c r="Q872" s="153">
        <v>16053</v>
      </c>
      <c r="R872" s="264">
        <v>99.950164794921875</v>
      </c>
      <c r="S872" s="153">
        <v>102521</v>
      </c>
      <c r="T872" s="264">
        <v>99.959030151367188</v>
      </c>
      <c r="U872" s="264">
        <v>99.896064758300781</v>
      </c>
      <c r="V872" s="264">
        <v>99.907783508300781</v>
      </c>
      <c r="W872" s="264">
        <v>99.846282958984375</v>
      </c>
      <c r="X872" s="264">
        <v>99.866851806640625</v>
      </c>
      <c r="Y872" s="153">
        <v>170355</v>
      </c>
      <c r="Z872" s="264">
        <v>99.876144409179688</v>
      </c>
      <c r="AA872" s="153">
        <v>34011</v>
      </c>
      <c r="AB872" s="264">
        <v>99.820648193359375</v>
      </c>
      <c r="AC872" s="153">
        <v>6806</v>
      </c>
      <c r="AD872" s="264">
        <v>0.17631500959396362</v>
      </c>
      <c r="AE872" s="153">
        <v>492</v>
      </c>
      <c r="AF872" s="264">
        <v>98.577232360839844</v>
      </c>
      <c r="AG872" s="153">
        <v>151031</v>
      </c>
      <c r="AH872" s="264">
        <v>0.13507160544395447</v>
      </c>
      <c r="AI872" s="153">
        <v>1184</v>
      </c>
      <c r="AJ872" s="264">
        <v>94.087837219238281</v>
      </c>
      <c r="AK872" s="264">
        <v>1.7338460683822632</v>
      </c>
      <c r="AL872" s="264">
        <v>5.8840464800596237E-2</v>
      </c>
      <c r="AM872" s="264">
        <v>0</v>
      </c>
      <c r="AN872" s="264">
        <v>0</v>
      </c>
      <c r="AO872" s="92">
        <v>0</v>
      </c>
      <c r="AP872" s="92">
        <v>0</v>
      </c>
      <c r="AQ872" s="92">
        <v>0</v>
      </c>
      <c r="AR872" s="92">
        <v>0</v>
      </c>
      <c r="AS872" s="92">
        <v>0</v>
      </c>
      <c r="AT872" s="92">
        <v>0</v>
      </c>
      <c r="AU872" s="92">
        <v>0</v>
      </c>
      <c r="AV872" s="92">
        <v>0</v>
      </c>
      <c r="AW872" s="93">
        <v>0</v>
      </c>
      <c r="AX872" s="93">
        <v>0</v>
      </c>
      <c r="AY872" s="93">
        <v>0</v>
      </c>
      <c r="AZ872" s="93">
        <v>0</v>
      </c>
      <c r="BA872" s="93">
        <v>0</v>
      </c>
      <c r="BB872" s="93">
        <v>0</v>
      </c>
      <c r="BC872" s="153">
        <v>29</v>
      </c>
      <c r="BD872" s="153">
        <v>217</v>
      </c>
    </row>
    <row r="873" spans="1:56" x14ac:dyDescent="0.25">
      <c r="A873" s="9">
        <v>41861</v>
      </c>
      <c r="B873" s="149" t="s">
        <v>124</v>
      </c>
      <c r="C873" s="149" t="s">
        <v>86</v>
      </c>
      <c r="D873" s="150" t="s">
        <v>118</v>
      </c>
      <c r="E873" s="153">
        <v>42</v>
      </c>
      <c r="F873" s="153">
        <v>136</v>
      </c>
      <c r="G873" s="264">
        <v>32.004302978515625</v>
      </c>
      <c r="H873" s="264">
        <v>0.17499999701976776</v>
      </c>
      <c r="I873" s="264">
        <v>60808.6953125</v>
      </c>
      <c r="J873" s="92">
        <v>0</v>
      </c>
      <c r="K873" s="153">
        <v>114645</v>
      </c>
      <c r="L873" s="264">
        <v>96.944480895996094</v>
      </c>
      <c r="M873" s="153">
        <v>69519</v>
      </c>
      <c r="N873" s="264">
        <v>0</v>
      </c>
      <c r="O873" s="153">
        <v>2863</v>
      </c>
      <c r="P873" s="264">
        <v>0</v>
      </c>
      <c r="Q873" s="153">
        <v>6576</v>
      </c>
      <c r="R873" s="264">
        <v>99.984794616699219</v>
      </c>
      <c r="S873" s="153">
        <v>46645</v>
      </c>
      <c r="T873" s="264">
        <v>99.950691223144531</v>
      </c>
      <c r="U873" s="264">
        <v>99.790428161621094</v>
      </c>
      <c r="V873" s="264">
        <v>99.857589721679688</v>
      </c>
      <c r="W873" s="264">
        <v>99.775253295898437</v>
      </c>
      <c r="X873" s="264">
        <v>99.808349609375</v>
      </c>
      <c r="Y873" s="153">
        <v>74642</v>
      </c>
      <c r="Z873" s="264">
        <v>99.896842956542969</v>
      </c>
      <c r="AA873" s="153">
        <v>13065</v>
      </c>
      <c r="AB873" s="264">
        <v>99.877532958984375</v>
      </c>
      <c r="AC873" s="153">
        <v>2877</v>
      </c>
      <c r="AD873" s="264">
        <v>0.17379213869571686</v>
      </c>
      <c r="AE873" s="153">
        <v>210</v>
      </c>
      <c r="AF873" s="264">
        <v>98.095237731933594</v>
      </c>
      <c r="AG873" s="153">
        <v>69618</v>
      </c>
      <c r="AH873" s="264">
        <v>0.14364100992679596</v>
      </c>
      <c r="AI873" s="153">
        <v>886</v>
      </c>
      <c r="AJ873" s="264">
        <v>93.340858459472656</v>
      </c>
      <c r="AK873" s="264">
        <v>1.5914474725723267</v>
      </c>
      <c r="AL873" s="264">
        <v>5.4672792553901672E-2</v>
      </c>
      <c r="AM873" s="264">
        <v>0</v>
      </c>
      <c r="AN873" s="264">
        <v>0</v>
      </c>
      <c r="AO873" s="92">
        <v>0</v>
      </c>
      <c r="AP873" s="92">
        <v>0</v>
      </c>
      <c r="AQ873" s="92">
        <v>0</v>
      </c>
      <c r="AR873" s="92">
        <v>0</v>
      </c>
      <c r="AS873" s="92">
        <v>0</v>
      </c>
      <c r="AT873" s="92">
        <v>0</v>
      </c>
      <c r="AU873" s="92">
        <v>0</v>
      </c>
      <c r="AV873" s="92">
        <v>0</v>
      </c>
      <c r="AW873" s="93">
        <v>0</v>
      </c>
      <c r="AX873" s="93">
        <v>0</v>
      </c>
      <c r="AY873" s="93">
        <v>0</v>
      </c>
      <c r="AZ873" s="93">
        <v>0</v>
      </c>
      <c r="BA873" s="93">
        <v>0</v>
      </c>
      <c r="BB873" s="93">
        <v>0</v>
      </c>
      <c r="BC873" s="153">
        <v>26</v>
      </c>
      <c r="BD873" s="153">
        <v>135</v>
      </c>
    </row>
    <row r="874" spans="1:56" x14ac:dyDescent="0.25">
      <c r="A874" s="9">
        <v>41861</v>
      </c>
      <c r="B874" s="149" t="s">
        <v>78</v>
      </c>
      <c r="C874" s="149" t="s">
        <v>86</v>
      </c>
      <c r="D874" s="150" t="s">
        <v>118</v>
      </c>
      <c r="E874" s="153">
        <v>33</v>
      </c>
      <c r="F874" s="153">
        <v>104</v>
      </c>
      <c r="G874" s="264">
        <v>60.562602996826172</v>
      </c>
      <c r="H874" s="264">
        <v>2.0799998193979263E-2</v>
      </c>
      <c r="I874" s="264">
        <v>52060.5703125</v>
      </c>
      <c r="J874" s="92">
        <v>0</v>
      </c>
      <c r="K874" s="153">
        <v>67960</v>
      </c>
      <c r="L874" s="264">
        <v>97.324897766113281</v>
      </c>
      <c r="M874" s="153">
        <v>69655</v>
      </c>
      <c r="N874" s="264">
        <v>0</v>
      </c>
      <c r="O874" s="153">
        <v>6185</v>
      </c>
      <c r="P874" s="264">
        <v>0</v>
      </c>
      <c r="Q874" s="153">
        <v>10261</v>
      </c>
      <c r="R874" s="264">
        <v>99.9415283203125</v>
      </c>
      <c r="S874" s="153">
        <v>49995</v>
      </c>
      <c r="T874" s="264">
        <v>99.935997009277344</v>
      </c>
      <c r="U874" s="264">
        <v>99.822151184082031</v>
      </c>
      <c r="V874" s="264">
        <v>99.875099182128906</v>
      </c>
      <c r="W874" s="264">
        <v>99.763786315917969</v>
      </c>
      <c r="X874" s="264">
        <v>99.811172485351563</v>
      </c>
      <c r="Y874" s="153">
        <v>83342</v>
      </c>
      <c r="Z874" s="264">
        <v>99.881210327148438</v>
      </c>
      <c r="AA874" s="153">
        <v>13491</v>
      </c>
      <c r="AB874" s="264">
        <v>99.836929321289062</v>
      </c>
      <c r="AC874" s="153">
        <v>6122</v>
      </c>
      <c r="AD874" s="264">
        <v>0.24501796066761017</v>
      </c>
      <c r="AE874" s="153">
        <v>439</v>
      </c>
      <c r="AF874" s="264">
        <v>95.444190979003906</v>
      </c>
      <c r="AG874" s="153">
        <v>69571</v>
      </c>
      <c r="AH874" s="264">
        <v>0.16529875993728638</v>
      </c>
      <c r="AI874" s="153">
        <v>767</v>
      </c>
      <c r="AJ874" s="264">
        <v>95.567146301269531</v>
      </c>
      <c r="AK874" s="264">
        <v>1.6467373371124268</v>
      </c>
      <c r="AL874" s="264">
        <v>5.3730770945549011E-2</v>
      </c>
      <c r="AM874" s="264">
        <v>0</v>
      </c>
      <c r="AN874" s="264">
        <v>0</v>
      </c>
      <c r="AO874" s="92">
        <v>0</v>
      </c>
      <c r="AP874" s="92">
        <v>0</v>
      </c>
      <c r="AQ874" s="92">
        <v>0</v>
      </c>
      <c r="AR874" s="92">
        <v>0</v>
      </c>
      <c r="AS874" s="92">
        <v>0</v>
      </c>
      <c r="AT874" s="92">
        <v>0</v>
      </c>
      <c r="AU874" s="92">
        <v>0</v>
      </c>
      <c r="AV874" s="92">
        <v>0</v>
      </c>
      <c r="AW874" s="93">
        <v>0</v>
      </c>
      <c r="AX874" s="93">
        <v>0</v>
      </c>
      <c r="AY874" s="93">
        <v>0</v>
      </c>
      <c r="AZ874" s="93">
        <v>0</v>
      </c>
      <c r="BA874" s="93">
        <v>0</v>
      </c>
      <c r="BB874" s="93">
        <v>0</v>
      </c>
      <c r="BC874" s="153">
        <v>13</v>
      </c>
      <c r="BD874" s="153">
        <v>102</v>
      </c>
    </row>
    <row r="875" spans="1:56" x14ac:dyDescent="0.25">
      <c r="A875" s="9">
        <v>41861</v>
      </c>
      <c r="B875" s="149" t="s">
        <v>79</v>
      </c>
      <c r="C875" s="149" t="s">
        <v>86</v>
      </c>
      <c r="D875" s="150" t="s">
        <v>119</v>
      </c>
      <c r="E875" s="153">
        <v>78</v>
      </c>
      <c r="F875" s="153">
        <v>264</v>
      </c>
      <c r="G875" s="264">
        <v>66.424514770507813</v>
      </c>
      <c r="H875" s="264">
        <v>8.2999998703598976E-3</v>
      </c>
      <c r="I875" s="264">
        <v>155969.234375</v>
      </c>
      <c r="J875" s="92">
        <v>0</v>
      </c>
      <c r="K875" s="153">
        <v>64491</v>
      </c>
      <c r="L875" s="264">
        <v>91.1693115234375</v>
      </c>
      <c r="M875" s="153">
        <v>144627</v>
      </c>
      <c r="N875" s="264">
        <v>0</v>
      </c>
      <c r="O875" s="153">
        <v>4768</v>
      </c>
      <c r="P875" s="264">
        <v>0</v>
      </c>
      <c r="Q875" s="153">
        <v>12593</v>
      </c>
      <c r="R875" s="264">
        <v>99.928535461425781</v>
      </c>
      <c r="S875" s="153">
        <v>92459</v>
      </c>
      <c r="T875" s="264">
        <v>99.894004821777344</v>
      </c>
      <c r="U875" s="264">
        <v>99.6644287109375</v>
      </c>
      <c r="V875" s="264">
        <v>99.785652160644531</v>
      </c>
      <c r="W875" s="264">
        <v>99.59320068359375</v>
      </c>
      <c r="X875" s="264">
        <v>99.679885864257813</v>
      </c>
      <c r="Y875" s="153">
        <v>164377</v>
      </c>
      <c r="Z875" s="264">
        <v>99.886848449707031</v>
      </c>
      <c r="AA875" s="153">
        <v>34477</v>
      </c>
      <c r="AB875" s="264">
        <v>99.828872680664063</v>
      </c>
      <c r="AC875" s="153">
        <v>4793</v>
      </c>
      <c r="AD875" s="264">
        <v>0.22950135171413422</v>
      </c>
      <c r="AE875" s="153">
        <v>247</v>
      </c>
      <c r="AF875" s="264">
        <v>98.785423278808594</v>
      </c>
      <c r="AG875" s="153">
        <v>144401</v>
      </c>
      <c r="AH875" s="264">
        <v>0.11772771924734116</v>
      </c>
      <c r="AI875" s="153">
        <v>1412</v>
      </c>
      <c r="AJ875" s="264">
        <v>96.45892333984375</v>
      </c>
      <c r="AK875" s="264">
        <v>1.6451829671859741</v>
      </c>
      <c r="AL875" s="264">
        <v>6.9556467235088348E-2</v>
      </c>
      <c r="AM875" s="264">
        <v>0</v>
      </c>
      <c r="AN875" s="264">
        <v>0</v>
      </c>
      <c r="AO875" s="92">
        <v>0</v>
      </c>
      <c r="AP875" s="92">
        <v>0</v>
      </c>
      <c r="AQ875" s="92">
        <v>0</v>
      </c>
      <c r="AR875" s="92">
        <v>0</v>
      </c>
      <c r="AS875" s="92">
        <v>0</v>
      </c>
      <c r="AT875" s="92">
        <v>0</v>
      </c>
      <c r="AU875" s="92">
        <v>0</v>
      </c>
      <c r="AV875" s="92">
        <v>0</v>
      </c>
      <c r="AW875" s="93">
        <v>0</v>
      </c>
      <c r="AX875" s="93">
        <v>0</v>
      </c>
      <c r="AY875" s="93">
        <v>0</v>
      </c>
      <c r="AZ875" s="93">
        <v>0</v>
      </c>
      <c r="BA875" s="93">
        <v>0</v>
      </c>
      <c r="BB875" s="93">
        <v>0</v>
      </c>
      <c r="BC875" s="153">
        <v>42</v>
      </c>
      <c r="BD875" s="153">
        <v>257</v>
      </c>
    </row>
    <row r="876" spans="1:56" x14ac:dyDescent="0.25">
      <c r="A876" s="9">
        <v>41861</v>
      </c>
      <c r="B876" s="149" t="s">
        <v>80</v>
      </c>
      <c r="C876" s="149" t="s">
        <v>86</v>
      </c>
      <c r="D876" s="150" t="s">
        <v>119</v>
      </c>
      <c r="E876" s="153">
        <v>57</v>
      </c>
      <c r="F876" s="153">
        <v>177</v>
      </c>
      <c r="G876" s="264">
        <v>45.837188720703125</v>
      </c>
      <c r="H876" s="264">
        <v>2.500000037252903E-2</v>
      </c>
      <c r="I876" s="264">
        <v>89988.4609375</v>
      </c>
      <c r="J876" s="92">
        <v>0</v>
      </c>
      <c r="K876" s="153">
        <v>42652</v>
      </c>
      <c r="L876" s="264">
        <v>88.040420532226563</v>
      </c>
      <c r="M876" s="153">
        <v>85744</v>
      </c>
      <c r="N876" s="264">
        <v>0</v>
      </c>
      <c r="O876" s="153">
        <v>3236</v>
      </c>
      <c r="P876" s="264">
        <v>0</v>
      </c>
      <c r="Q876" s="153">
        <v>7424</v>
      </c>
      <c r="R876" s="264">
        <v>99.973060607910156</v>
      </c>
      <c r="S876" s="153">
        <v>55064</v>
      </c>
      <c r="T876" s="264">
        <v>99.972755432128906</v>
      </c>
      <c r="U876" s="264">
        <v>99.783683776855469</v>
      </c>
      <c r="V876" s="264">
        <v>99.876373291015625</v>
      </c>
      <c r="W876" s="264">
        <v>99.756805419921875</v>
      </c>
      <c r="X876" s="264">
        <v>99.849159240722656</v>
      </c>
      <c r="Y876" s="153">
        <v>90579</v>
      </c>
      <c r="Z876" s="264">
        <v>99.897323608398438</v>
      </c>
      <c r="AA876" s="153">
        <v>18181</v>
      </c>
      <c r="AB876" s="264">
        <v>99.851493835449219</v>
      </c>
      <c r="AC876" s="153">
        <v>3250</v>
      </c>
      <c r="AD876" s="264">
        <v>0.27692309021949768</v>
      </c>
      <c r="AE876" s="153">
        <v>208</v>
      </c>
      <c r="AF876" s="264">
        <v>97.115386962890625</v>
      </c>
      <c r="AG876" s="153">
        <v>85884</v>
      </c>
      <c r="AH876" s="264">
        <v>0.13972334563732147</v>
      </c>
      <c r="AI876" s="153">
        <v>890</v>
      </c>
      <c r="AJ876" s="264">
        <v>97.415733337402344</v>
      </c>
      <c r="AK876" s="264">
        <v>1.6337621212005615</v>
      </c>
      <c r="AL876" s="264">
        <v>6.0581911355257034E-2</v>
      </c>
      <c r="AM876" s="264">
        <v>0</v>
      </c>
      <c r="AN876" s="264">
        <v>0</v>
      </c>
      <c r="AO876" s="92">
        <v>0</v>
      </c>
      <c r="AP876" s="92">
        <v>0</v>
      </c>
      <c r="AQ876" s="92">
        <v>0</v>
      </c>
      <c r="AR876" s="92">
        <v>0</v>
      </c>
      <c r="AS876" s="92">
        <v>0</v>
      </c>
      <c r="AT876" s="92">
        <v>0</v>
      </c>
      <c r="AU876" s="92">
        <v>0</v>
      </c>
      <c r="AV876" s="92">
        <v>0</v>
      </c>
      <c r="AW876" s="93">
        <v>0</v>
      </c>
      <c r="AX876" s="93">
        <v>0</v>
      </c>
      <c r="AY876" s="93">
        <v>0</v>
      </c>
      <c r="AZ876" s="93">
        <v>0</v>
      </c>
      <c r="BA876" s="93">
        <v>0</v>
      </c>
      <c r="BB876" s="93">
        <v>0</v>
      </c>
      <c r="BC876" s="153">
        <v>18</v>
      </c>
      <c r="BD876" s="153">
        <v>174</v>
      </c>
    </row>
    <row r="877" spans="1:56" x14ac:dyDescent="0.25">
      <c r="A877" s="9">
        <v>41861</v>
      </c>
      <c r="B877" s="149" t="s">
        <v>81</v>
      </c>
      <c r="C877" s="149" t="s">
        <v>86</v>
      </c>
      <c r="D877" s="150" t="s">
        <v>119</v>
      </c>
      <c r="E877" s="153">
        <v>40</v>
      </c>
      <c r="F877" s="153">
        <v>134</v>
      </c>
      <c r="G877" s="264">
        <v>39.699699401855469</v>
      </c>
      <c r="H877" s="264">
        <v>0</v>
      </c>
      <c r="I877" s="264">
        <v>89504.5703125</v>
      </c>
      <c r="J877" s="92">
        <v>0</v>
      </c>
      <c r="K877" s="153">
        <v>92968</v>
      </c>
      <c r="L877" s="264">
        <v>88.783233642578125</v>
      </c>
      <c r="M877" s="153">
        <v>64983</v>
      </c>
      <c r="N877" s="264">
        <v>0</v>
      </c>
      <c r="O877" s="153">
        <v>3363</v>
      </c>
      <c r="P877" s="264">
        <v>0</v>
      </c>
      <c r="Q877" s="153">
        <v>6634</v>
      </c>
      <c r="R877" s="264">
        <v>99.9698486328125</v>
      </c>
      <c r="S877" s="153">
        <v>44845</v>
      </c>
      <c r="T877" s="264">
        <v>99.950942993164063</v>
      </c>
      <c r="U877" s="264">
        <v>99.702644348144531</v>
      </c>
      <c r="V877" s="264">
        <v>99.73223876953125</v>
      </c>
      <c r="W877" s="264">
        <v>99.672584533691406</v>
      </c>
      <c r="X877" s="264">
        <v>99.683311462402344</v>
      </c>
      <c r="Y877" s="153">
        <v>88532</v>
      </c>
      <c r="Z877" s="264">
        <v>99.90850830078125</v>
      </c>
      <c r="AA877" s="153">
        <v>18085</v>
      </c>
      <c r="AB877" s="264">
        <v>99.889411926269531</v>
      </c>
      <c r="AC877" s="153">
        <v>3337</v>
      </c>
      <c r="AD877" s="264">
        <v>0.17980222404003143</v>
      </c>
      <c r="AE877" s="153">
        <v>189</v>
      </c>
      <c r="AF877" s="264">
        <v>99.470901489257813</v>
      </c>
      <c r="AG877" s="153">
        <v>64528</v>
      </c>
      <c r="AH877" s="264">
        <v>0.13792462646961212</v>
      </c>
      <c r="AI877" s="153">
        <v>785</v>
      </c>
      <c r="AJ877" s="264">
        <v>97.19744873046875</v>
      </c>
      <c r="AK877" s="264">
        <v>1.347223162651062</v>
      </c>
      <c r="AL877" s="264">
        <v>7.7919363975524902E-2</v>
      </c>
      <c r="AM877" s="264">
        <v>0</v>
      </c>
      <c r="AN877" s="264">
        <v>0</v>
      </c>
      <c r="AO877" s="92">
        <v>0</v>
      </c>
      <c r="AP877" s="92">
        <v>0</v>
      </c>
      <c r="AQ877" s="92">
        <v>0</v>
      </c>
      <c r="AR877" s="92">
        <v>0</v>
      </c>
      <c r="AS877" s="92">
        <v>0</v>
      </c>
      <c r="AT877" s="92">
        <v>0</v>
      </c>
      <c r="AU877" s="92">
        <v>0</v>
      </c>
      <c r="AV877" s="92">
        <v>0</v>
      </c>
      <c r="AW877" s="93">
        <v>0</v>
      </c>
      <c r="AX877" s="93">
        <v>0</v>
      </c>
      <c r="AY877" s="93">
        <v>0</v>
      </c>
      <c r="AZ877" s="93">
        <v>0</v>
      </c>
      <c r="BA877" s="93">
        <v>0</v>
      </c>
      <c r="BB877" s="93">
        <v>0</v>
      </c>
      <c r="BC877" s="153">
        <v>25</v>
      </c>
      <c r="BD877" s="153">
        <v>131</v>
      </c>
    </row>
    <row r="878" spans="1:56" x14ac:dyDescent="0.25">
      <c r="A878" s="9">
        <v>41861</v>
      </c>
      <c r="B878" s="149" t="s">
        <v>125</v>
      </c>
      <c r="C878" s="149" t="s">
        <v>86</v>
      </c>
      <c r="D878" s="150" t="s">
        <v>119</v>
      </c>
      <c r="E878" s="153">
        <v>16</v>
      </c>
      <c r="F878" s="153">
        <v>58</v>
      </c>
      <c r="G878" s="264">
        <v>33.999900817871094</v>
      </c>
      <c r="H878" s="264">
        <v>0.2833000123500824</v>
      </c>
      <c r="I878" s="264">
        <v>31796.53125</v>
      </c>
      <c r="J878" s="92">
        <v>0</v>
      </c>
      <c r="K878" s="153">
        <v>92968</v>
      </c>
      <c r="L878" s="264">
        <v>88.783233642578125</v>
      </c>
      <c r="M878" s="153">
        <v>39130</v>
      </c>
      <c r="N878" s="264">
        <v>0</v>
      </c>
      <c r="O878" s="153">
        <v>3382</v>
      </c>
      <c r="P878" s="264">
        <v>0</v>
      </c>
      <c r="Q878" s="153">
        <v>5057</v>
      </c>
      <c r="R878" s="264">
        <v>99.841804504394531</v>
      </c>
      <c r="S878" s="153">
        <v>30635</v>
      </c>
      <c r="T878" s="264">
        <v>99.964096069335938</v>
      </c>
      <c r="U878" s="264">
        <v>99.911293029785156</v>
      </c>
      <c r="V878" s="264">
        <v>99.601325988769531</v>
      </c>
      <c r="W878" s="264">
        <v>99.75323486328125</v>
      </c>
      <c r="X878" s="264">
        <v>99.565567016601563</v>
      </c>
      <c r="Y878" s="153">
        <v>40954</v>
      </c>
      <c r="Z878" s="264">
        <v>99.948722839355469</v>
      </c>
      <c r="AA878" s="153">
        <v>7491</v>
      </c>
      <c r="AB878" s="264">
        <v>99.773063659667969</v>
      </c>
      <c r="AC878" s="153">
        <v>3393</v>
      </c>
      <c r="AD878" s="264">
        <v>0.17683465778827667</v>
      </c>
      <c r="AE878" s="153">
        <v>262</v>
      </c>
      <c r="AF878" s="264">
        <v>99.618324279785156</v>
      </c>
      <c r="AG878" s="153">
        <v>38796</v>
      </c>
      <c r="AH878" s="264">
        <v>0.11599133908748627</v>
      </c>
      <c r="AI878" s="153">
        <v>533</v>
      </c>
      <c r="AJ878" s="264">
        <v>93.808631896972656</v>
      </c>
      <c r="AK878" s="264">
        <v>1.7320759296417236</v>
      </c>
      <c r="AL878" s="264">
        <v>6.3149988651275635E-2</v>
      </c>
      <c r="AM878" s="264">
        <v>0</v>
      </c>
      <c r="AN878" s="264">
        <v>0</v>
      </c>
      <c r="AO878" s="92">
        <v>0</v>
      </c>
      <c r="AP878" s="92">
        <v>0</v>
      </c>
      <c r="AQ878" s="92">
        <v>0</v>
      </c>
      <c r="AR878" s="92">
        <v>0</v>
      </c>
      <c r="AS878" s="92">
        <v>0</v>
      </c>
      <c r="AT878" s="92">
        <v>0</v>
      </c>
      <c r="AU878" s="92">
        <v>0</v>
      </c>
      <c r="AV878" s="92">
        <v>0</v>
      </c>
      <c r="AW878" s="93">
        <v>0</v>
      </c>
      <c r="AX878" s="93">
        <v>0</v>
      </c>
      <c r="AY878" s="93">
        <v>0</v>
      </c>
      <c r="AZ878" s="93">
        <v>0</v>
      </c>
      <c r="BA878" s="93">
        <v>0</v>
      </c>
      <c r="BB878" s="93">
        <v>0</v>
      </c>
      <c r="BC878" s="153">
        <v>6</v>
      </c>
      <c r="BD878" s="153">
        <v>57</v>
      </c>
    </row>
    <row r="879" spans="1:56" x14ac:dyDescent="0.25">
      <c r="A879" s="9">
        <v>41861</v>
      </c>
      <c r="B879" s="151" t="s">
        <v>82</v>
      </c>
      <c r="C879" s="151" t="s">
        <v>86</v>
      </c>
      <c r="D879" s="152" t="s">
        <v>120</v>
      </c>
      <c r="E879" s="160">
        <v>51</v>
      </c>
      <c r="F879" s="160">
        <v>165</v>
      </c>
      <c r="G879" s="266">
        <v>40.245494842529297</v>
      </c>
      <c r="H879" s="266">
        <v>0.45420002937316895</v>
      </c>
      <c r="I879" s="266">
        <v>76233.9765625</v>
      </c>
      <c r="J879" s="157">
        <v>0</v>
      </c>
      <c r="K879" s="160">
        <v>47290</v>
      </c>
      <c r="L879" s="266">
        <v>86.929580688476563</v>
      </c>
      <c r="M879" s="160">
        <v>50310</v>
      </c>
      <c r="N879" s="266">
        <v>0</v>
      </c>
      <c r="O879" s="160">
        <v>4022</v>
      </c>
      <c r="P879" s="266">
        <v>0</v>
      </c>
      <c r="Q879" s="160">
        <v>8064</v>
      </c>
      <c r="R879" s="266">
        <v>99.937995910644531</v>
      </c>
      <c r="S879" s="160">
        <v>37861</v>
      </c>
      <c r="T879" s="266">
        <v>99.920761108398437</v>
      </c>
      <c r="U879" s="266">
        <v>99.825958251953125</v>
      </c>
      <c r="V879" s="266">
        <v>99.900619506835938</v>
      </c>
      <c r="W879" s="266">
        <v>99.764060974121094</v>
      </c>
      <c r="X879" s="266">
        <v>99.821456909179688</v>
      </c>
      <c r="Y879" s="160">
        <v>50903</v>
      </c>
      <c r="Z879" s="266">
        <v>99.846763610839844</v>
      </c>
      <c r="AA879" s="160">
        <v>9019</v>
      </c>
      <c r="AB879" s="266">
        <v>99.722808837890625</v>
      </c>
      <c r="AC879" s="160">
        <v>4032</v>
      </c>
      <c r="AD879" s="266">
        <v>0.1488095223903656</v>
      </c>
      <c r="AE879" s="160">
        <v>307</v>
      </c>
      <c r="AF879" s="266">
        <v>98.697067260742188</v>
      </c>
      <c r="AG879" s="160">
        <v>50496</v>
      </c>
      <c r="AH879" s="266">
        <v>0.26734790205955505</v>
      </c>
      <c r="AI879" s="160">
        <v>736</v>
      </c>
      <c r="AJ879" s="266">
        <v>96.603263854980469</v>
      </c>
      <c r="AK879" s="266">
        <v>1.880993127822876</v>
      </c>
      <c r="AL879" s="266">
        <v>6.8280011415481567E-2</v>
      </c>
      <c r="AM879" s="266">
        <v>0</v>
      </c>
      <c r="AN879" s="266">
        <v>0</v>
      </c>
      <c r="AO879" s="157">
        <v>0</v>
      </c>
      <c r="AP879" s="157">
        <v>0</v>
      </c>
      <c r="AQ879" s="157">
        <v>0</v>
      </c>
      <c r="AR879" s="157">
        <v>0</v>
      </c>
      <c r="AS879" s="157">
        <v>0</v>
      </c>
      <c r="AT879" s="157">
        <v>0</v>
      </c>
      <c r="AU879" s="157">
        <v>0</v>
      </c>
      <c r="AV879" s="157">
        <v>0</v>
      </c>
      <c r="AW879" s="159">
        <v>0</v>
      </c>
      <c r="AX879" s="159">
        <v>0</v>
      </c>
      <c r="AY879" s="159">
        <v>0</v>
      </c>
      <c r="AZ879" s="159">
        <v>1</v>
      </c>
      <c r="BA879" s="159">
        <v>0</v>
      </c>
      <c r="BB879" s="159">
        <v>0</v>
      </c>
      <c r="BC879" s="160">
        <v>18</v>
      </c>
      <c r="BD879" s="160">
        <v>160</v>
      </c>
    </row>
    <row r="880" spans="1:56" x14ac:dyDescent="0.25">
      <c r="A880" s="9">
        <v>41861</v>
      </c>
      <c r="B880" s="151" t="s">
        <v>83</v>
      </c>
      <c r="C880" s="151" t="s">
        <v>86</v>
      </c>
      <c r="D880" s="152" t="s">
        <v>120</v>
      </c>
      <c r="E880" s="160">
        <v>46</v>
      </c>
      <c r="F880" s="160">
        <v>140</v>
      </c>
      <c r="G880" s="266">
        <v>22.032890319824219</v>
      </c>
      <c r="H880" s="266">
        <v>0</v>
      </c>
      <c r="I880" s="266">
        <v>72470.1796875</v>
      </c>
      <c r="J880" s="157">
        <v>0</v>
      </c>
      <c r="K880" s="160">
        <v>23924</v>
      </c>
      <c r="L880" s="266">
        <v>77.428520202636719</v>
      </c>
      <c r="M880" s="160">
        <v>153570</v>
      </c>
      <c r="N880" s="266">
        <v>0</v>
      </c>
      <c r="O880" s="160">
        <v>3938</v>
      </c>
      <c r="P880" s="266">
        <v>0</v>
      </c>
      <c r="Q880" s="160">
        <v>3176</v>
      </c>
      <c r="R880" s="266">
        <v>99.905540466308594</v>
      </c>
      <c r="S880" s="160">
        <v>22446</v>
      </c>
      <c r="T880" s="266">
        <v>99.919807434082031</v>
      </c>
      <c r="U880" s="266">
        <v>99.787689208984375</v>
      </c>
      <c r="V880" s="266">
        <v>99.815605163574219</v>
      </c>
      <c r="W880" s="266">
        <v>99.693428039550781</v>
      </c>
      <c r="X880" s="266">
        <v>99.735557556152344</v>
      </c>
      <c r="Y880" s="160">
        <v>37176</v>
      </c>
      <c r="Z880" s="266">
        <v>99.938133239746094</v>
      </c>
      <c r="AA880" s="160">
        <v>9264</v>
      </c>
      <c r="AB880" s="266">
        <v>99.859672546386719</v>
      </c>
      <c r="AC880" s="160">
        <v>1406</v>
      </c>
      <c r="AD880" s="266">
        <v>0.21337126195430756</v>
      </c>
      <c r="AE880" s="160">
        <v>131</v>
      </c>
      <c r="AF880" s="266">
        <v>96.946563720703125</v>
      </c>
      <c r="AG880" s="160">
        <v>36443</v>
      </c>
      <c r="AH880" s="266">
        <v>0.31556129455566406</v>
      </c>
      <c r="AI880" s="160">
        <v>269</v>
      </c>
      <c r="AJ880" s="266">
        <v>97.026023864746094</v>
      </c>
      <c r="AK880" s="266">
        <v>1.7427809238433838</v>
      </c>
      <c r="AL880" s="266">
        <v>7.2394289076328278E-2</v>
      </c>
      <c r="AM880" s="266">
        <v>0</v>
      </c>
      <c r="AN880" s="266">
        <v>0</v>
      </c>
      <c r="AO880" s="157">
        <v>0</v>
      </c>
      <c r="AP880" s="157">
        <v>0</v>
      </c>
      <c r="AQ880" s="157">
        <v>0</v>
      </c>
      <c r="AR880" s="157">
        <v>0</v>
      </c>
      <c r="AS880" s="157">
        <v>0</v>
      </c>
      <c r="AT880" s="157">
        <v>0</v>
      </c>
      <c r="AU880" s="157">
        <v>0</v>
      </c>
      <c r="AV880" s="157">
        <v>0</v>
      </c>
      <c r="AW880" s="159">
        <v>0</v>
      </c>
      <c r="AX880" s="159">
        <v>0</v>
      </c>
      <c r="AY880" s="159">
        <v>0</v>
      </c>
      <c r="AZ880" s="159">
        <v>0</v>
      </c>
      <c r="BA880" s="159">
        <v>0</v>
      </c>
      <c r="BB880" s="159">
        <v>0</v>
      </c>
      <c r="BC880" s="160">
        <v>22</v>
      </c>
      <c r="BD880" s="160">
        <v>135</v>
      </c>
    </row>
    <row r="881" spans="1:56" x14ac:dyDescent="0.25">
      <c r="A881" s="9">
        <v>41861</v>
      </c>
      <c r="B881" s="117" t="s">
        <v>85</v>
      </c>
      <c r="C881" s="117" t="s">
        <v>86</v>
      </c>
      <c r="D881" s="121">
        <v>3</v>
      </c>
      <c r="E881" s="89">
        <v>134</v>
      </c>
      <c r="F881" s="89">
        <v>435</v>
      </c>
      <c r="G881" s="263">
        <v>49.845680236816406</v>
      </c>
      <c r="H881" s="263">
        <v>8.7500005960464478E-2</v>
      </c>
      <c r="I881" s="263">
        <v>297012.28125</v>
      </c>
      <c r="J881" s="88">
        <v>0</v>
      </c>
      <c r="K881" s="89">
        <v>43728</v>
      </c>
      <c r="L881" s="263">
        <v>115.15962219238281</v>
      </c>
      <c r="M881" s="124">
        <v>158558</v>
      </c>
      <c r="N881" s="248">
        <v>0</v>
      </c>
      <c r="O881" s="124">
        <v>3352</v>
      </c>
      <c r="P881" s="248">
        <v>2.9832934960722923E-2</v>
      </c>
      <c r="Q881" s="124">
        <v>11519</v>
      </c>
      <c r="R881" s="248">
        <v>99.878463745117188</v>
      </c>
      <c r="S881" s="124">
        <v>105315</v>
      </c>
      <c r="T881" s="248">
        <v>99.914543151855469</v>
      </c>
      <c r="U881" s="248">
        <v>99.761337280273438</v>
      </c>
      <c r="V881" s="248">
        <v>99.911705017089844</v>
      </c>
      <c r="W881" s="248">
        <v>99.640090942382812</v>
      </c>
      <c r="X881" s="248">
        <v>99.826324462890625</v>
      </c>
      <c r="Y881" s="124">
        <v>229364</v>
      </c>
      <c r="Z881" s="248">
        <v>99.871818542480469</v>
      </c>
      <c r="AA881" s="124">
        <v>45086</v>
      </c>
      <c r="AB881" s="248">
        <v>99.693916320800781</v>
      </c>
      <c r="AC881" s="124">
        <v>3359</v>
      </c>
      <c r="AD881" s="248">
        <v>0.23816612362861633</v>
      </c>
      <c r="AE881" s="124">
        <v>209</v>
      </c>
      <c r="AF881" s="248">
        <v>95.693778991699219</v>
      </c>
      <c r="AG881" s="124">
        <v>159439</v>
      </c>
      <c r="AH881" s="248">
        <v>0.26655963063240051</v>
      </c>
      <c r="AI881" s="124">
        <v>875</v>
      </c>
      <c r="AJ881" s="248">
        <v>94.628570556640625</v>
      </c>
      <c r="AK881" s="248">
        <v>1.4453257322311401</v>
      </c>
      <c r="AL881" s="248">
        <v>6.9328323006629944E-2</v>
      </c>
      <c r="AM881" s="269">
        <v>0</v>
      </c>
      <c r="AN881" s="269">
        <v>0</v>
      </c>
      <c r="AO881" s="119">
        <v>0</v>
      </c>
      <c r="AP881" s="119">
        <v>0</v>
      </c>
      <c r="AQ881" s="119">
        <v>0</v>
      </c>
      <c r="AR881" s="119">
        <v>0</v>
      </c>
      <c r="AS881" s="119">
        <v>0</v>
      </c>
      <c r="AT881" s="119">
        <v>0</v>
      </c>
      <c r="AU881" s="119">
        <v>0</v>
      </c>
      <c r="AV881" s="119">
        <v>0</v>
      </c>
      <c r="AW881" s="124">
        <v>0</v>
      </c>
      <c r="AX881" s="124">
        <v>0</v>
      </c>
      <c r="AY881" s="124">
        <v>0</v>
      </c>
      <c r="AZ881" s="124">
        <v>0</v>
      </c>
      <c r="BA881" s="124">
        <v>0</v>
      </c>
      <c r="BB881" s="124">
        <v>0</v>
      </c>
      <c r="BC881" s="124">
        <v>55</v>
      </c>
      <c r="BD881" s="124">
        <v>424</v>
      </c>
    </row>
    <row r="882" spans="1:56" x14ac:dyDescent="0.25">
      <c r="A882" s="9">
        <v>41861</v>
      </c>
      <c r="B882" s="118" t="s">
        <v>84</v>
      </c>
      <c r="C882" s="118" t="s">
        <v>87</v>
      </c>
      <c r="D882" s="122">
        <v>2</v>
      </c>
      <c r="E882" s="153">
        <v>194</v>
      </c>
      <c r="F882" s="153">
        <v>581</v>
      </c>
      <c r="G882" s="264">
        <v>60.830000000000069</v>
      </c>
      <c r="H882" s="264">
        <v>0.62</v>
      </c>
      <c r="I882" s="264">
        <v>532020.15666400024</v>
      </c>
      <c r="J882" s="91">
        <v>65535</v>
      </c>
      <c r="K882" s="153">
        <v>102552</v>
      </c>
      <c r="L882" s="264">
        <v>89.158668518066406</v>
      </c>
      <c r="M882" s="133">
        <v>324791</v>
      </c>
      <c r="N882" s="267">
        <v>0</v>
      </c>
      <c r="O882" s="133">
        <v>3611</v>
      </c>
      <c r="P882" s="267">
        <v>0</v>
      </c>
      <c r="Q882" s="133">
        <v>3261</v>
      </c>
      <c r="R882" s="267">
        <v>99.877338239803734</v>
      </c>
      <c r="S882" s="133">
        <v>251869</v>
      </c>
      <c r="T882" s="267">
        <v>99.982530601225236</v>
      </c>
      <c r="U882" s="267">
        <v>99.806147881473279</v>
      </c>
      <c r="V882" s="267">
        <v>99.889467380561655</v>
      </c>
      <c r="W882" s="267">
        <v>99.683723903697768</v>
      </c>
      <c r="X882" s="267">
        <v>99.872017291170962</v>
      </c>
      <c r="Y882" s="133">
        <v>1088185</v>
      </c>
      <c r="Z882" s="267">
        <v>99.897719597311124</v>
      </c>
      <c r="AA882" s="133">
        <v>460</v>
      </c>
      <c r="AB882" s="267">
        <v>92.826086956521735</v>
      </c>
      <c r="AC882" s="133">
        <v>3060</v>
      </c>
      <c r="AD882" s="267">
        <v>0.16339869281045752</v>
      </c>
      <c r="AE882" s="133">
        <v>486</v>
      </c>
      <c r="AF882" s="267">
        <v>100</v>
      </c>
      <c r="AG882" s="133">
        <v>322523</v>
      </c>
      <c r="AH882" s="267">
        <v>0.14200537636075566</v>
      </c>
      <c r="AI882" s="133">
        <v>874</v>
      </c>
      <c r="AJ882" s="267">
        <v>97.025171624713963</v>
      </c>
      <c r="AK882" s="267">
        <v>3.3875514818505317</v>
      </c>
      <c r="AL882" s="267">
        <v>0.27543478260869564</v>
      </c>
      <c r="AM882" s="270">
        <v>0</v>
      </c>
      <c r="AN882" s="270">
        <v>0</v>
      </c>
      <c r="AO882" s="120">
        <v>0</v>
      </c>
      <c r="AP882" s="120">
        <v>0</v>
      </c>
      <c r="AQ882" s="120">
        <v>0</v>
      </c>
      <c r="AR882" s="120">
        <v>0</v>
      </c>
      <c r="AS882" s="120">
        <v>0</v>
      </c>
      <c r="AT882" s="120">
        <v>0</v>
      </c>
      <c r="AU882" s="120">
        <v>0</v>
      </c>
      <c r="AV882" s="120">
        <v>0</v>
      </c>
      <c r="AW882" s="133">
        <v>0</v>
      </c>
      <c r="AX882" s="133">
        <v>0</v>
      </c>
      <c r="AY882" s="133">
        <v>0</v>
      </c>
      <c r="AZ882" s="133">
        <v>0</v>
      </c>
      <c r="BA882" s="133">
        <v>0</v>
      </c>
      <c r="BB882" s="133">
        <v>0</v>
      </c>
      <c r="BC882" s="133">
        <v>1080</v>
      </c>
      <c r="BD882" s="133">
        <v>1623</v>
      </c>
    </row>
    <row r="883" spans="1:56" x14ac:dyDescent="0.25">
      <c r="A883" s="9">
        <v>41860</v>
      </c>
      <c r="B883" s="117" t="s">
        <v>17</v>
      </c>
      <c r="C883" s="117"/>
      <c r="D883" s="121">
        <v>4</v>
      </c>
      <c r="E883" s="89">
        <v>847</v>
      </c>
      <c r="F883" s="89">
        <v>2763</v>
      </c>
      <c r="G883" s="263">
        <v>776.53258373915025</v>
      </c>
      <c r="H883" s="263">
        <v>0.93866111839759681</v>
      </c>
      <c r="I883" s="263">
        <v>1742697.9234277497</v>
      </c>
      <c r="J883" s="88"/>
      <c r="K883" s="89">
        <v>1046638</v>
      </c>
      <c r="L883" s="263">
        <v>93.271120885775332</v>
      </c>
      <c r="M883" s="124">
        <v>1570325</v>
      </c>
      <c r="N883" s="248">
        <v>0</v>
      </c>
      <c r="O883" s="124">
        <v>72801</v>
      </c>
      <c r="P883" s="248">
        <v>0</v>
      </c>
      <c r="Q883" s="124">
        <v>134447</v>
      </c>
      <c r="R883" s="248">
        <v>99.902564616678802</v>
      </c>
      <c r="S883" s="124">
        <v>1016253</v>
      </c>
      <c r="T883" s="248">
        <v>99.937712604258266</v>
      </c>
      <c r="U883" s="248">
        <v>99.804403233502924</v>
      </c>
      <c r="V883" s="248">
        <v>99.815915153988897</v>
      </c>
      <c r="W883" s="248">
        <v>99.707158430640916</v>
      </c>
      <c r="X883" s="248">
        <v>99.753742419903702</v>
      </c>
      <c r="Y883" s="124">
        <v>2438483</v>
      </c>
      <c r="Z883" s="248">
        <v>99.899035614353863</v>
      </c>
      <c r="AA883" s="124">
        <v>252800</v>
      </c>
      <c r="AB883" s="248">
        <v>99.800235447793071</v>
      </c>
      <c r="AC883" s="124">
        <v>70226</v>
      </c>
      <c r="AD883" s="248">
        <v>0.28621878129656175</v>
      </c>
      <c r="AE883" s="124">
        <v>5206</v>
      </c>
      <c r="AF883" s="248">
        <v>98.155974812751268</v>
      </c>
      <c r="AG883" s="124">
        <v>1452373</v>
      </c>
      <c r="AH883" s="248">
        <v>0.1642828661954924</v>
      </c>
      <c r="AI883" s="124">
        <v>15766</v>
      </c>
      <c r="AJ883" s="248">
        <v>95.261955326074997</v>
      </c>
      <c r="AK883" s="248">
        <v>1.8349246970921282</v>
      </c>
      <c r="AL883" s="248">
        <v>9.6823277591894838E-2</v>
      </c>
      <c r="AM883" s="269"/>
      <c r="AN883" s="269"/>
      <c r="AO883" s="119"/>
      <c r="AP883" s="119"/>
      <c r="AQ883" s="119"/>
      <c r="AR883" s="119"/>
      <c r="AS883" s="119"/>
      <c r="AT883" s="119"/>
      <c r="AU883" s="119"/>
      <c r="AV883" s="119"/>
      <c r="AW883" s="124">
        <v>0</v>
      </c>
      <c r="AX883" s="124">
        <v>0</v>
      </c>
      <c r="AY883" s="124">
        <v>0</v>
      </c>
      <c r="AZ883" s="124">
        <v>0</v>
      </c>
      <c r="BA883" s="124">
        <v>0</v>
      </c>
      <c r="BB883" s="124">
        <v>0</v>
      </c>
      <c r="BC883" s="124">
        <v>1415</v>
      </c>
      <c r="BD883" s="124">
        <v>3801</v>
      </c>
    </row>
    <row r="884" spans="1:56" x14ac:dyDescent="0.25">
      <c r="A884" s="9">
        <v>41860</v>
      </c>
      <c r="B884" s="118" t="s">
        <v>88</v>
      </c>
      <c r="C884" s="118"/>
      <c r="D884" s="122">
        <v>3</v>
      </c>
      <c r="E884" s="153">
        <v>653</v>
      </c>
      <c r="F884" s="153">
        <v>2182</v>
      </c>
      <c r="G884" s="264">
        <v>704.0782642364502</v>
      </c>
      <c r="H884" s="264">
        <v>0.60440000239759684</v>
      </c>
      <c r="I884" s="264">
        <v>1224120.02734375</v>
      </c>
      <c r="J884" s="91"/>
      <c r="K884" s="153">
        <v>944594</v>
      </c>
      <c r="L884" s="264">
        <v>93.703643787568922</v>
      </c>
      <c r="M884" s="133">
        <v>1241479</v>
      </c>
      <c r="N884" s="267">
        <v>0</v>
      </c>
      <c r="O884" s="133">
        <v>67909</v>
      </c>
      <c r="P884" s="267">
        <v>0</v>
      </c>
      <c r="Q884" s="133">
        <v>130056</v>
      </c>
      <c r="R884" s="267">
        <v>99.899274966311552</v>
      </c>
      <c r="S884" s="133">
        <v>757992</v>
      </c>
      <c r="T884" s="267">
        <v>99.924142005740521</v>
      </c>
      <c r="U884" s="267">
        <v>99.818291534292158</v>
      </c>
      <c r="V884" s="267">
        <v>99.799615590910221</v>
      </c>
      <c r="W884" s="267">
        <v>99.717749526516997</v>
      </c>
      <c r="X884" s="267">
        <v>99.723909604244284</v>
      </c>
      <c r="Y884" s="133">
        <v>1325558</v>
      </c>
      <c r="Z884" s="267">
        <v>99.894912227149973</v>
      </c>
      <c r="AA884" s="133">
        <v>252294</v>
      </c>
      <c r="AB884" s="267">
        <v>99.819652949345155</v>
      </c>
      <c r="AC884" s="133">
        <v>65904</v>
      </c>
      <c r="AD884" s="267">
        <v>0.29133284983206398</v>
      </c>
      <c r="AE884" s="133">
        <v>4664</v>
      </c>
      <c r="AF884" s="267">
        <v>98.027445299138748</v>
      </c>
      <c r="AG884" s="133">
        <v>1126277</v>
      </c>
      <c r="AH884" s="267">
        <v>0.17144982914944185</v>
      </c>
      <c r="AI884" s="133">
        <v>14900</v>
      </c>
      <c r="AJ884" s="267">
        <v>95.194630045026742</v>
      </c>
      <c r="AK884" s="267">
        <v>1.701055367787679</v>
      </c>
      <c r="AL884" s="267">
        <v>6.4614106280108288E-2</v>
      </c>
      <c r="AM884" s="270"/>
      <c r="AN884" s="270"/>
      <c r="AO884" s="120"/>
      <c r="AP884" s="120"/>
      <c r="AQ884" s="120"/>
      <c r="AR884" s="120"/>
      <c r="AS884" s="120"/>
      <c r="AT884" s="120"/>
      <c r="AU884" s="120"/>
      <c r="AV884" s="120"/>
      <c r="AW884" s="133">
        <v>0</v>
      </c>
      <c r="AX884" s="133">
        <v>0</v>
      </c>
      <c r="AY884" s="133">
        <v>0</v>
      </c>
      <c r="AZ884" s="133">
        <v>0</v>
      </c>
      <c r="BA884" s="133">
        <v>0</v>
      </c>
      <c r="BB884" s="133">
        <v>0</v>
      </c>
      <c r="BC884" s="133">
        <v>296</v>
      </c>
      <c r="BD884" s="133">
        <v>2134</v>
      </c>
    </row>
    <row r="885" spans="1:56" x14ac:dyDescent="0.25">
      <c r="A885" s="9">
        <v>41860</v>
      </c>
      <c r="B885" s="146" t="s">
        <v>89</v>
      </c>
      <c r="C885" s="146"/>
      <c r="D885" s="147">
        <v>1</v>
      </c>
      <c r="E885" s="136">
        <v>194</v>
      </c>
      <c r="F885" s="136">
        <v>581</v>
      </c>
      <c r="G885" s="265">
        <v>72.454319502700073</v>
      </c>
      <c r="H885" s="265">
        <v>0.33426111599999991</v>
      </c>
      <c r="I885" s="265">
        <v>518577.89608399972</v>
      </c>
      <c r="J885" s="137"/>
      <c r="K885" s="136">
        <v>102044</v>
      </c>
      <c r="L885" s="265">
        <v>89.267372131347656</v>
      </c>
      <c r="M885" s="145">
        <v>328846</v>
      </c>
      <c r="N885" s="250">
        <v>0</v>
      </c>
      <c r="O885" s="145">
        <v>4892</v>
      </c>
      <c r="P885" s="250">
        <v>0</v>
      </c>
      <c r="Q885" s="145">
        <v>4391</v>
      </c>
      <c r="R885" s="250">
        <v>100</v>
      </c>
      <c r="S885" s="145">
        <v>258261</v>
      </c>
      <c r="T885" s="250">
        <v>99.97754209888447</v>
      </c>
      <c r="U885" s="250">
        <v>99.611610793131646</v>
      </c>
      <c r="V885" s="250">
        <v>99.87745023506443</v>
      </c>
      <c r="W885" s="250">
        <v>99.611610793131646</v>
      </c>
      <c r="X885" s="250">
        <v>99.855019856053929</v>
      </c>
      <c r="Y885" s="145">
        <v>1112925</v>
      </c>
      <c r="Z885" s="250">
        <v>99.903946806837837</v>
      </c>
      <c r="AA885" s="145">
        <v>506</v>
      </c>
      <c r="AB885" s="250">
        <v>90.118577075098813</v>
      </c>
      <c r="AC885" s="145">
        <v>4322</v>
      </c>
      <c r="AD885" s="250">
        <v>0.20823692734844979</v>
      </c>
      <c r="AE885" s="145">
        <v>542</v>
      </c>
      <c r="AF885" s="250">
        <v>99.261992619926204</v>
      </c>
      <c r="AG885" s="145">
        <v>326096</v>
      </c>
      <c r="AH885" s="250">
        <v>0.13952946371620628</v>
      </c>
      <c r="AI885" s="145">
        <v>866</v>
      </c>
      <c r="AJ885" s="250">
        <v>96.42032332563511</v>
      </c>
      <c r="AK885" s="250">
        <v>3.4413566487455185</v>
      </c>
      <c r="AL885" s="250">
        <v>0.48333333333333328</v>
      </c>
      <c r="AM885" s="271"/>
      <c r="AN885" s="271"/>
      <c r="AO885" s="148"/>
      <c r="AP885" s="148"/>
      <c r="AQ885" s="148"/>
      <c r="AR885" s="148"/>
      <c r="AS885" s="148"/>
      <c r="AT885" s="148"/>
      <c r="AU885" s="148"/>
      <c r="AV885" s="148"/>
      <c r="AW885" s="145">
        <v>0</v>
      </c>
      <c r="AX885" s="145">
        <v>0</v>
      </c>
      <c r="AY885" s="145">
        <v>0</v>
      </c>
      <c r="AZ885" s="145">
        <v>0</v>
      </c>
      <c r="BA885" s="145">
        <v>0</v>
      </c>
      <c r="BB885" s="145">
        <v>0</v>
      </c>
      <c r="BC885" s="145">
        <v>1119</v>
      </c>
      <c r="BD885" s="145">
        <v>1667</v>
      </c>
    </row>
    <row r="886" spans="1:56" x14ac:dyDescent="0.25">
      <c r="A886" s="9">
        <v>41860</v>
      </c>
      <c r="B886" s="149" t="s">
        <v>75</v>
      </c>
      <c r="C886" s="149" t="s">
        <v>86</v>
      </c>
      <c r="D886" s="150" t="s">
        <v>118</v>
      </c>
      <c r="E886" s="153">
        <v>39</v>
      </c>
      <c r="F886" s="153">
        <v>181</v>
      </c>
      <c r="G886" s="264">
        <v>153.70408630371094</v>
      </c>
      <c r="H886" s="264">
        <v>0.19169999659061432</v>
      </c>
      <c r="I886" s="264">
        <v>105225.671875</v>
      </c>
      <c r="J886" s="92">
        <v>0</v>
      </c>
      <c r="K886" s="153">
        <v>156498</v>
      </c>
      <c r="L886" s="264">
        <v>97.054275512695313</v>
      </c>
      <c r="M886" s="153">
        <v>135035</v>
      </c>
      <c r="N886" s="264">
        <v>0</v>
      </c>
      <c r="O886" s="153">
        <v>16873</v>
      </c>
      <c r="P886" s="264">
        <v>0</v>
      </c>
      <c r="Q886" s="153">
        <v>28798</v>
      </c>
      <c r="R886" s="264">
        <v>99.784706115722656</v>
      </c>
      <c r="S886" s="153">
        <v>93622</v>
      </c>
      <c r="T886" s="264">
        <v>99.930572509765625</v>
      </c>
      <c r="U886" s="264">
        <v>99.774787902832031</v>
      </c>
      <c r="V886" s="264">
        <v>99.620101928710938</v>
      </c>
      <c r="W886" s="264">
        <v>99.559982299804687</v>
      </c>
      <c r="X886" s="264">
        <v>99.550941467285156</v>
      </c>
      <c r="Y886" s="153">
        <v>174885</v>
      </c>
      <c r="Z886" s="264">
        <v>99.9456787109375</v>
      </c>
      <c r="AA886" s="153">
        <v>32304</v>
      </c>
      <c r="AB886" s="264">
        <v>99.860694885253906</v>
      </c>
      <c r="AC886" s="153">
        <v>16885</v>
      </c>
      <c r="AD886" s="264">
        <v>0.40864673256874084</v>
      </c>
      <c r="AE886" s="153">
        <v>1570</v>
      </c>
      <c r="AF886" s="264">
        <v>98.5350341796875</v>
      </c>
      <c r="AG886" s="153">
        <v>135090</v>
      </c>
      <c r="AH886" s="264">
        <v>0.15545192360877991</v>
      </c>
      <c r="AI886" s="153">
        <v>5134</v>
      </c>
      <c r="AJ886" s="264">
        <v>96.143356323242188</v>
      </c>
      <c r="AK886" s="264">
        <v>1.8882819414138794</v>
      </c>
      <c r="AL886" s="264">
        <v>6.2550269067287445E-2</v>
      </c>
      <c r="AM886" s="264">
        <v>0</v>
      </c>
      <c r="AN886" s="264">
        <v>0</v>
      </c>
      <c r="AO886" s="92">
        <v>0</v>
      </c>
      <c r="AP886" s="92">
        <v>0</v>
      </c>
      <c r="AQ886" s="92">
        <v>0</v>
      </c>
      <c r="AR886" s="92">
        <v>0</v>
      </c>
      <c r="AS886" s="92">
        <v>0</v>
      </c>
      <c r="AT886" s="92">
        <v>0</v>
      </c>
      <c r="AU886" s="92">
        <v>0</v>
      </c>
      <c r="AV886" s="92">
        <v>0</v>
      </c>
      <c r="AW886" s="93">
        <v>0</v>
      </c>
      <c r="AX886" s="93">
        <v>0</v>
      </c>
      <c r="AY886" s="93">
        <v>0</v>
      </c>
      <c r="AZ886" s="93">
        <v>0</v>
      </c>
      <c r="BA886" s="93">
        <v>0</v>
      </c>
      <c r="BB886" s="93">
        <v>0</v>
      </c>
      <c r="BC886" s="153">
        <v>19</v>
      </c>
      <c r="BD886" s="153">
        <v>179</v>
      </c>
    </row>
    <row r="887" spans="1:56" x14ac:dyDescent="0.25">
      <c r="A887" s="9">
        <v>41860</v>
      </c>
      <c r="B887" s="149" t="s">
        <v>76</v>
      </c>
      <c r="C887" s="149" t="s">
        <v>86</v>
      </c>
      <c r="D887" s="150" t="s">
        <v>119</v>
      </c>
      <c r="E887" s="153">
        <v>52</v>
      </c>
      <c r="F887" s="153">
        <v>168</v>
      </c>
      <c r="G887" s="264">
        <v>56.950286865234375</v>
      </c>
      <c r="H887" s="264">
        <v>0</v>
      </c>
      <c r="I887" s="264">
        <v>86330.9140625</v>
      </c>
      <c r="J887" s="92">
        <v>0</v>
      </c>
      <c r="K887" s="153">
        <v>61464</v>
      </c>
      <c r="L887" s="264">
        <v>85.300338745117188</v>
      </c>
      <c r="M887" s="153">
        <v>84828</v>
      </c>
      <c r="N887" s="264">
        <v>0</v>
      </c>
      <c r="O887" s="153">
        <v>4553</v>
      </c>
      <c r="P887" s="264">
        <v>0</v>
      </c>
      <c r="Q887" s="153">
        <v>8604</v>
      </c>
      <c r="R887" s="264">
        <v>99.930267333984375</v>
      </c>
      <c r="S887" s="153">
        <v>60899</v>
      </c>
      <c r="T887" s="264">
        <v>99.958946228027344</v>
      </c>
      <c r="U887" s="264">
        <v>99.868217468261719</v>
      </c>
      <c r="V887" s="264">
        <v>99.893905639648438</v>
      </c>
      <c r="W887" s="264">
        <v>99.798576354980469</v>
      </c>
      <c r="X887" s="264">
        <v>99.852897644042969</v>
      </c>
      <c r="Y887" s="153">
        <v>94702</v>
      </c>
      <c r="Z887" s="264">
        <v>99.897575378417969</v>
      </c>
      <c r="AA887" s="153">
        <v>16904</v>
      </c>
      <c r="AB887" s="264">
        <v>99.858024597167969</v>
      </c>
      <c r="AC887" s="153">
        <v>4572</v>
      </c>
      <c r="AD887" s="264">
        <v>0.28433945775032043</v>
      </c>
      <c r="AE887" s="153">
        <v>89</v>
      </c>
      <c r="AF887" s="264">
        <v>97.7528076171875</v>
      </c>
      <c r="AG887" s="153">
        <v>85878</v>
      </c>
      <c r="AH887" s="264">
        <v>0.13740421831607819</v>
      </c>
      <c r="AI887" s="153">
        <v>985</v>
      </c>
      <c r="AJ887" s="264">
        <v>92.994926452636719</v>
      </c>
      <c r="AK887" s="264">
        <v>1.8729640245437622</v>
      </c>
      <c r="AL887" s="264">
        <v>5.7880371809005737E-2</v>
      </c>
      <c r="AM887" s="264">
        <v>0</v>
      </c>
      <c r="AN887" s="264">
        <v>0</v>
      </c>
      <c r="AO887" s="92">
        <v>0</v>
      </c>
      <c r="AP887" s="92">
        <v>0</v>
      </c>
      <c r="AQ887" s="92">
        <v>0</v>
      </c>
      <c r="AR887" s="92">
        <v>0</v>
      </c>
      <c r="AS887" s="92">
        <v>0</v>
      </c>
      <c r="AT887" s="92">
        <v>0</v>
      </c>
      <c r="AU887" s="92">
        <v>0</v>
      </c>
      <c r="AV887" s="92">
        <v>0</v>
      </c>
      <c r="AW887" s="93">
        <v>0</v>
      </c>
      <c r="AX887" s="93">
        <v>0</v>
      </c>
      <c r="AY887" s="93">
        <v>0</v>
      </c>
      <c r="AZ887" s="93">
        <v>0</v>
      </c>
      <c r="BA887" s="93">
        <v>0</v>
      </c>
      <c r="BB887" s="93">
        <v>0</v>
      </c>
      <c r="BC887" s="153">
        <v>15</v>
      </c>
      <c r="BD887" s="153">
        <v>166</v>
      </c>
    </row>
    <row r="888" spans="1:56" x14ac:dyDescent="0.25">
      <c r="A888" s="9">
        <v>41860</v>
      </c>
      <c r="B888" s="149" t="s">
        <v>77</v>
      </c>
      <c r="C888" s="149" t="s">
        <v>86</v>
      </c>
      <c r="D888" s="150" t="s">
        <v>118</v>
      </c>
      <c r="E888" s="153">
        <v>65</v>
      </c>
      <c r="F888" s="153">
        <v>220</v>
      </c>
      <c r="G888" s="264">
        <v>89.029197692871094</v>
      </c>
      <c r="H888" s="264">
        <v>0.1460999995470047</v>
      </c>
      <c r="I888" s="264">
        <v>110396.65625</v>
      </c>
      <c r="J888" s="92">
        <v>0</v>
      </c>
      <c r="K888" s="153">
        <v>117149</v>
      </c>
      <c r="L888" s="264">
        <v>97.024299621582031</v>
      </c>
      <c r="M888" s="153">
        <v>161677</v>
      </c>
      <c r="N888" s="264">
        <v>0</v>
      </c>
      <c r="O888" s="153">
        <v>7866</v>
      </c>
      <c r="P888" s="264">
        <v>0</v>
      </c>
      <c r="Q888" s="153">
        <v>15246</v>
      </c>
      <c r="R888" s="264">
        <v>99.960647583007813</v>
      </c>
      <c r="S888" s="153">
        <v>108849</v>
      </c>
      <c r="T888" s="264">
        <v>99.951309204101563</v>
      </c>
      <c r="U888" s="264">
        <v>99.885581970214844</v>
      </c>
      <c r="V888" s="264">
        <v>99.825576782226562</v>
      </c>
      <c r="W888" s="264">
        <v>99.846275329589844</v>
      </c>
      <c r="X888" s="264">
        <v>99.776969909667969</v>
      </c>
      <c r="Y888" s="153">
        <v>164488</v>
      </c>
      <c r="Z888" s="264">
        <v>99.8759765625</v>
      </c>
      <c r="AA888" s="153">
        <v>33518</v>
      </c>
      <c r="AB888" s="264">
        <v>99.844856262207031</v>
      </c>
      <c r="AC888" s="153">
        <v>7893</v>
      </c>
      <c r="AD888" s="264">
        <v>0.22805017232894897</v>
      </c>
      <c r="AE888" s="153">
        <v>570</v>
      </c>
      <c r="AF888" s="264">
        <v>98.070175170898437</v>
      </c>
      <c r="AG888" s="153">
        <v>161714</v>
      </c>
      <c r="AH888" s="264">
        <v>0.13295076787471771</v>
      </c>
      <c r="AI888" s="153">
        <v>1404</v>
      </c>
      <c r="AJ888" s="264">
        <v>95.085472106933594</v>
      </c>
      <c r="AK888" s="264">
        <v>1.6033333539962769</v>
      </c>
      <c r="AL888" s="264">
        <v>6.0998167842626572E-2</v>
      </c>
      <c r="AM888" s="264">
        <v>0</v>
      </c>
      <c r="AN888" s="264">
        <v>0</v>
      </c>
      <c r="AO888" s="92">
        <v>0</v>
      </c>
      <c r="AP888" s="92">
        <v>0</v>
      </c>
      <c r="AQ888" s="92">
        <v>0</v>
      </c>
      <c r="AR888" s="92">
        <v>0</v>
      </c>
      <c r="AS888" s="92">
        <v>0</v>
      </c>
      <c r="AT888" s="92">
        <v>0</v>
      </c>
      <c r="AU888" s="92">
        <v>0</v>
      </c>
      <c r="AV888" s="92">
        <v>0</v>
      </c>
      <c r="AW888" s="93">
        <v>0</v>
      </c>
      <c r="AX888" s="93">
        <v>0</v>
      </c>
      <c r="AY888" s="93">
        <v>0</v>
      </c>
      <c r="AZ888" s="93">
        <v>0</v>
      </c>
      <c r="BA888" s="93">
        <v>0</v>
      </c>
      <c r="BB888" s="93">
        <v>0</v>
      </c>
      <c r="BC888" s="153">
        <v>37</v>
      </c>
      <c r="BD888" s="153">
        <v>216</v>
      </c>
    </row>
    <row r="889" spans="1:56" x14ac:dyDescent="0.25">
      <c r="A889" s="9">
        <v>41860</v>
      </c>
      <c r="B889" s="149" t="s">
        <v>124</v>
      </c>
      <c r="C889" s="149" t="s">
        <v>86</v>
      </c>
      <c r="D889" s="150" t="s">
        <v>118</v>
      </c>
      <c r="E889" s="153">
        <v>42</v>
      </c>
      <c r="F889" s="153">
        <v>136</v>
      </c>
      <c r="G889" s="264">
        <v>34.375297546386719</v>
      </c>
      <c r="H889" s="264">
        <v>4.1600000113248825E-2</v>
      </c>
      <c r="I889" s="264">
        <v>58338.375</v>
      </c>
      <c r="J889" s="92">
        <v>0</v>
      </c>
      <c r="K889" s="153">
        <v>117149</v>
      </c>
      <c r="L889" s="264">
        <v>97.024299621582031</v>
      </c>
      <c r="M889" s="153">
        <v>75868</v>
      </c>
      <c r="N889" s="264">
        <v>0</v>
      </c>
      <c r="O889" s="153">
        <v>3248</v>
      </c>
      <c r="P889" s="264">
        <v>0</v>
      </c>
      <c r="Q889" s="153">
        <v>7471</v>
      </c>
      <c r="R889" s="264">
        <v>99.946456909179688</v>
      </c>
      <c r="S889" s="153">
        <v>48463</v>
      </c>
      <c r="T889" s="264">
        <v>99.962860107421875</v>
      </c>
      <c r="U889" s="264">
        <v>99.753692626953125</v>
      </c>
      <c r="V889" s="264">
        <v>99.837875366210938</v>
      </c>
      <c r="W889" s="264">
        <v>99.700279235839844</v>
      </c>
      <c r="X889" s="264">
        <v>99.800796508789063</v>
      </c>
      <c r="Y889" s="153">
        <v>80195</v>
      </c>
      <c r="Z889" s="264">
        <v>99.869071960449219</v>
      </c>
      <c r="AA889" s="153">
        <v>14595</v>
      </c>
      <c r="AB889" s="264">
        <v>99.931480407714844</v>
      </c>
      <c r="AC889" s="153">
        <v>3225</v>
      </c>
      <c r="AD889" s="264">
        <v>0.18604651093482971</v>
      </c>
      <c r="AE889" s="153">
        <v>231</v>
      </c>
      <c r="AF889" s="264">
        <v>92.207794189453125</v>
      </c>
      <c r="AG889" s="153">
        <v>75927</v>
      </c>
      <c r="AH889" s="264">
        <v>0.12248606979846954</v>
      </c>
      <c r="AI889" s="153">
        <v>1031</v>
      </c>
      <c r="AJ889" s="264">
        <v>93.016487121582031</v>
      </c>
      <c r="AK889" s="264">
        <v>1.6931470632553101</v>
      </c>
      <c r="AL889" s="264">
        <v>5.5830139666795731E-2</v>
      </c>
      <c r="AM889" s="264">
        <v>0</v>
      </c>
      <c r="AN889" s="264">
        <v>0</v>
      </c>
      <c r="AO889" s="92">
        <v>0</v>
      </c>
      <c r="AP889" s="92">
        <v>0</v>
      </c>
      <c r="AQ889" s="92">
        <v>0</v>
      </c>
      <c r="AR889" s="92">
        <v>0</v>
      </c>
      <c r="AS889" s="92">
        <v>0</v>
      </c>
      <c r="AT889" s="92">
        <v>0</v>
      </c>
      <c r="AU889" s="92">
        <v>0</v>
      </c>
      <c r="AV889" s="92">
        <v>0</v>
      </c>
      <c r="AW889" s="93">
        <v>0</v>
      </c>
      <c r="AX889" s="93">
        <v>0</v>
      </c>
      <c r="AY889" s="93">
        <v>0</v>
      </c>
      <c r="AZ889" s="93">
        <v>0</v>
      </c>
      <c r="BA889" s="93">
        <v>0</v>
      </c>
      <c r="BB889" s="93">
        <v>0</v>
      </c>
      <c r="BC889" s="153">
        <v>29</v>
      </c>
      <c r="BD889" s="153">
        <v>135</v>
      </c>
    </row>
    <row r="890" spans="1:56" x14ac:dyDescent="0.25">
      <c r="A890" s="9">
        <v>41860</v>
      </c>
      <c r="B890" s="149" t="s">
        <v>78</v>
      </c>
      <c r="C890" s="149" t="s">
        <v>86</v>
      </c>
      <c r="D890" s="150" t="s">
        <v>118</v>
      </c>
      <c r="E890" s="153">
        <v>33</v>
      </c>
      <c r="F890" s="153">
        <v>104</v>
      </c>
      <c r="G890" s="264">
        <v>63.216697692871094</v>
      </c>
      <c r="H890" s="264">
        <v>0</v>
      </c>
      <c r="I890" s="264">
        <v>53208.375</v>
      </c>
      <c r="J890" s="92">
        <v>0</v>
      </c>
      <c r="K890" s="153">
        <v>70604</v>
      </c>
      <c r="L890" s="264">
        <v>97.178627014160156</v>
      </c>
      <c r="M890" s="153">
        <v>75592</v>
      </c>
      <c r="N890" s="264">
        <v>0</v>
      </c>
      <c r="O890" s="153">
        <v>6534</v>
      </c>
      <c r="P890" s="264">
        <v>0</v>
      </c>
      <c r="Q890" s="153">
        <v>11231</v>
      </c>
      <c r="R890" s="264">
        <v>99.955482482910156</v>
      </c>
      <c r="S890" s="153">
        <v>52616</v>
      </c>
      <c r="T890" s="264">
        <v>99.897369384765625</v>
      </c>
      <c r="U890" s="264">
        <v>99.81634521484375</v>
      </c>
      <c r="V890" s="264">
        <v>99.796272277832031</v>
      </c>
      <c r="W890" s="264">
        <v>99.77191162109375</v>
      </c>
      <c r="X890" s="264">
        <v>99.69384765625</v>
      </c>
      <c r="Y890" s="153">
        <v>87886</v>
      </c>
      <c r="Z890" s="264">
        <v>99.899871826171875</v>
      </c>
      <c r="AA890" s="153">
        <v>14368</v>
      </c>
      <c r="AB890" s="264">
        <v>99.839920043945313</v>
      </c>
      <c r="AC890" s="153">
        <v>6512</v>
      </c>
      <c r="AD890" s="264">
        <v>0.33783784508705139</v>
      </c>
      <c r="AE890" s="153">
        <v>419</v>
      </c>
      <c r="AF890" s="264">
        <v>99.522674560546875</v>
      </c>
      <c r="AG890" s="153">
        <v>75672</v>
      </c>
      <c r="AH890" s="264">
        <v>0.14932867884635925</v>
      </c>
      <c r="AI890" s="153">
        <v>680</v>
      </c>
      <c r="AJ890" s="264">
        <v>95.882354736328125</v>
      </c>
      <c r="AK890" s="264">
        <v>1.7178528308868408</v>
      </c>
      <c r="AL890" s="264">
        <v>6.110769510269165E-2</v>
      </c>
      <c r="AM890" s="264">
        <v>0</v>
      </c>
      <c r="AN890" s="264">
        <v>0</v>
      </c>
      <c r="AO890" s="92">
        <v>0</v>
      </c>
      <c r="AP890" s="92">
        <v>0</v>
      </c>
      <c r="AQ890" s="92">
        <v>0</v>
      </c>
      <c r="AR890" s="92">
        <v>0</v>
      </c>
      <c r="AS890" s="92">
        <v>0</v>
      </c>
      <c r="AT890" s="92">
        <v>0</v>
      </c>
      <c r="AU890" s="92">
        <v>0</v>
      </c>
      <c r="AV890" s="92">
        <v>0</v>
      </c>
      <c r="AW890" s="93">
        <v>0</v>
      </c>
      <c r="AX890" s="93">
        <v>0</v>
      </c>
      <c r="AY890" s="93">
        <v>0</v>
      </c>
      <c r="AZ890" s="93">
        <v>0</v>
      </c>
      <c r="BA890" s="93">
        <v>0</v>
      </c>
      <c r="BB890" s="93">
        <v>0</v>
      </c>
      <c r="BC890" s="153">
        <v>10</v>
      </c>
      <c r="BD890" s="153">
        <v>102</v>
      </c>
    </row>
    <row r="891" spans="1:56" x14ac:dyDescent="0.25">
      <c r="A891" s="9">
        <v>41860</v>
      </c>
      <c r="B891" s="149" t="s">
        <v>79</v>
      </c>
      <c r="C891" s="149" t="s">
        <v>86</v>
      </c>
      <c r="D891" s="150" t="s">
        <v>119</v>
      </c>
      <c r="E891" s="153">
        <v>78</v>
      </c>
      <c r="F891" s="153">
        <v>264</v>
      </c>
      <c r="G891" s="264">
        <v>66.191619873046875</v>
      </c>
      <c r="H891" s="264">
        <v>3.7500001490116119E-2</v>
      </c>
      <c r="I891" s="264">
        <v>152489.71875</v>
      </c>
      <c r="J891" s="92">
        <v>0</v>
      </c>
      <c r="K891" s="153">
        <v>65481</v>
      </c>
      <c r="L891" s="264">
        <v>91.479972839355469</v>
      </c>
      <c r="M891" s="153">
        <v>150349</v>
      </c>
      <c r="N891" s="264">
        <v>0</v>
      </c>
      <c r="O891" s="153">
        <v>5734</v>
      </c>
      <c r="P891" s="264">
        <v>0</v>
      </c>
      <c r="Q891" s="153">
        <v>14383</v>
      </c>
      <c r="R891" s="264">
        <v>99.895713806152344</v>
      </c>
      <c r="S891" s="153">
        <v>95066</v>
      </c>
      <c r="T891" s="264">
        <v>99.924263000488281</v>
      </c>
      <c r="U891" s="264">
        <v>99.703521728515625</v>
      </c>
      <c r="V891" s="264">
        <v>99.676750183105469</v>
      </c>
      <c r="W891" s="264">
        <v>99.59954833984375</v>
      </c>
      <c r="X891" s="264">
        <v>99.60125732421875</v>
      </c>
      <c r="Y891" s="153">
        <v>167798</v>
      </c>
      <c r="Z891" s="264">
        <v>99.880805969238281</v>
      </c>
      <c r="AA891" s="153">
        <v>33033</v>
      </c>
      <c r="AB891" s="264">
        <v>99.809280395507813</v>
      </c>
      <c r="AC891" s="153">
        <v>5772</v>
      </c>
      <c r="AD891" s="264">
        <v>0.20790021121501923</v>
      </c>
      <c r="AE891" s="153">
        <v>348</v>
      </c>
      <c r="AF891" s="264">
        <v>97.126434326171875</v>
      </c>
      <c r="AG891" s="153">
        <v>149534</v>
      </c>
      <c r="AH891" s="264">
        <v>0.11636149883270264</v>
      </c>
      <c r="AI891" s="153">
        <v>1315</v>
      </c>
      <c r="AJ891" s="264">
        <v>96.349807739257813</v>
      </c>
      <c r="AK891" s="264">
        <v>1.5688998699188232</v>
      </c>
      <c r="AL891" s="264">
        <v>7.4660584330558777E-2</v>
      </c>
      <c r="AM891" s="264">
        <v>0</v>
      </c>
      <c r="AN891" s="264">
        <v>0</v>
      </c>
      <c r="AO891" s="92">
        <v>0</v>
      </c>
      <c r="AP891" s="92">
        <v>0</v>
      </c>
      <c r="AQ891" s="92">
        <v>0</v>
      </c>
      <c r="AR891" s="92">
        <v>0</v>
      </c>
      <c r="AS891" s="92">
        <v>0</v>
      </c>
      <c r="AT891" s="92">
        <v>0</v>
      </c>
      <c r="AU891" s="92">
        <v>0</v>
      </c>
      <c r="AV891" s="92">
        <v>0</v>
      </c>
      <c r="AW891" s="93">
        <v>0</v>
      </c>
      <c r="AX891" s="93">
        <v>0</v>
      </c>
      <c r="AY891" s="93">
        <v>0</v>
      </c>
      <c r="AZ891" s="93">
        <v>0</v>
      </c>
      <c r="BA891" s="93">
        <v>0</v>
      </c>
      <c r="BB891" s="93">
        <v>0</v>
      </c>
      <c r="BC891" s="153">
        <v>39</v>
      </c>
      <c r="BD891" s="153">
        <v>258</v>
      </c>
    </row>
    <row r="892" spans="1:56" x14ac:dyDescent="0.25">
      <c r="A892" s="9">
        <v>41860</v>
      </c>
      <c r="B892" s="149" t="s">
        <v>80</v>
      </c>
      <c r="C892" s="149" t="s">
        <v>86</v>
      </c>
      <c r="D892" s="150" t="s">
        <v>119</v>
      </c>
      <c r="E892" s="153">
        <v>57</v>
      </c>
      <c r="F892" s="153">
        <v>177</v>
      </c>
      <c r="G892" s="264">
        <v>44.615684509277344</v>
      </c>
      <c r="H892" s="264">
        <v>1.2500000186264515E-2</v>
      </c>
      <c r="I892" s="264">
        <v>93805.9765625</v>
      </c>
      <c r="J892" s="92">
        <v>0</v>
      </c>
      <c r="K892" s="153">
        <v>43236</v>
      </c>
      <c r="L892" s="264">
        <v>88.810249328613281</v>
      </c>
      <c r="M892" s="153">
        <v>92400</v>
      </c>
      <c r="N892" s="264">
        <v>0</v>
      </c>
      <c r="O892" s="153">
        <v>3585</v>
      </c>
      <c r="P892" s="264">
        <v>0</v>
      </c>
      <c r="Q892" s="153">
        <v>7426</v>
      </c>
      <c r="R892" s="264">
        <v>99.919204711914063</v>
      </c>
      <c r="S892" s="153">
        <v>58953</v>
      </c>
      <c r="T892" s="264">
        <v>99.949111938476563</v>
      </c>
      <c r="U892" s="264">
        <v>99.91632080078125</v>
      </c>
      <c r="V892" s="264">
        <v>99.823593139648437</v>
      </c>
      <c r="W892" s="264">
        <v>99.835594177246094</v>
      </c>
      <c r="X892" s="264">
        <v>99.772796630859375</v>
      </c>
      <c r="Y892" s="153">
        <v>90322</v>
      </c>
      <c r="Z892" s="264">
        <v>99.878211975097656</v>
      </c>
      <c r="AA892" s="153">
        <v>16527</v>
      </c>
      <c r="AB892" s="264">
        <v>99.842681884765625</v>
      </c>
      <c r="AC892" s="153">
        <v>3566</v>
      </c>
      <c r="AD892" s="264">
        <v>0.33651149272918701</v>
      </c>
      <c r="AE892" s="153">
        <v>220</v>
      </c>
      <c r="AF892" s="264">
        <v>100</v>
      </c>
      <c r="AG892" s="153">
        <v>92551</v>
      </c>
      <c r="AH892" s="264">
        <v>0.1318192183971405</v>
      </c>
      <c r="AI892" s="153">
        <v>799</v>
      </c>
      <c r="AJ892" s="264">
        <v>94.868583679199219</v>
      </c>
      <c r="AK892" s="264">
        <v>1.6740193367004395</v>
      </c>
      <c r="AL892" s="264">
        <v>6.7025430500507355E-2</v>
      </c>
      <c r="AM892" s="264">
        <v>0</v>
      </c>
      <c r="AN892" s="264">
        <v>0</v>
      </c>
      <c r="AO892" s="92">
        <v>0</v>
      </c>
      <c r="AP892" s="92">
        <v>0</v>
      </c>
      <c r="AQ892" s="92">
        <v>0</v>
      </c>
      <c r="AR892" s="92">
        <v>0</v>
      </c>
      <c r="AS892" s="92">
        <v>0</v>
      </c>
      <c r="AT892" s="92">
        <v>0</v>
      </c>
      <c r="AU892" s="92">
        <v>0</v>
      </c>
      <c r="AV892" s="92">
        <v>0</v>
      </c>
      <c r="AW892" s="93">
        <v>0</v>
      </c>
      <c r="AX892" s="93">
        <v>0</v>
      </c>
      <c r="AY892" s="93">
        <v>0</v>
      </c>
      <c r="AZ892" s="93">
        <v>0</v>
      </c>
      <c r="BA892" s="93">
        <v>0</v>
      </c>
      <c r="BB892" s="93">
        <v>0</v>
      </c>
      <c r="BC892" s="153">
        <v>24</v>
      </c>
      <c r="BD892" s="153">
        <v>174</v>
      </c>
    </row>
    <row r="893" spans="1:56" x14ac:dyDescent="0.25">
      <c r="A893" s="9">
        <v>41860</v>
      </c>
      <c r="B893" s="149" t="s">
        <v>81</v>
      </c>
      <c r="C893" s="149" t="s">
        <v>86</v>
      </c>
      <c r="D893" s="150" t="s">
        <v>119</v>
      </c>
      <c r="E893" s="153">
        <v>40</v>
      </c>
      <c r="F893" s="153">
        <v>134</v>
      </c>
      <c r="G893" s="264">
        <v>42.158309936523438</v>
      </c>
      <c r="H893" s="264">
        <v>0</v>
      </c>
      <c r="I893" s="264">
        <v>79395.890625</v>
      </c>
      <c r="J893" s="92">
        <v>0</v>
      </c>
      <c r="K893" s="153">
        <v>95615</v>
      </c>
      <c r="L893" s="264">
        <v>89.362548828125</v>
      </c>
      <c r="M893" s="153">
        <v>71116</v>
      </c>
      <c r="N893" s="264">
        <v>0</v>
      </c>
      <c r="O893" s="153">
        <v>3657</v>
      </c>
      <c r="P893" s="264">
        <v>0</v>
      </c>
      <c r="Q893" s="153">
        <v>6625</v>
      </c>
      <c r="R893" s="264">
        <v>99.954719543457031</v>
      </c>
      <c r="S893" s="153">
        <v>43520</v>
      </c>
      <c r="T893" s="264">
        <v>99.951744079589844</v>
      </c>
      <c r="U893" s="264">
        <v>99.835929870605469</v>
      </c>
      <c r="V893" s="264">
        <v>99.805953979492188</v>
      </c>
      <c r="W893" s="264">
        <v>99.790725708007813</v>
      </c>
      <c r="X893" s="264">
        <v>99.757789611816406</v>
      </c>
      <c r="Y893" s="153">
        <v>90551</v>
      </c>
      <c r="Z893" s="264">
        <v>99.878524780273437</v>
      </c>
      <c r="AA893" s="153">
        <v>18076</v>
      </c>
      <c r="AB893" s="264">
        <v>99.8616943359375</v>
      </c>
      <c r="AC893" s="153">
        <v>3674</v>
      </c>
      <c r="AD893" s="264">
        <v>0.1360914558172226</v>
      </c>
      <c r="AE893" s="153">
        <v>255</v>
      </c>
      <c r="AF893" s="264">
        <v>94.509803771972656</v>
      </c>
      <c r="AG893" s="153">
        <v>70900</v>
      </c>
      <c r="AH893" s="264">
        <v>0.13822284340858459</v>
      </c>
      <c r="AI893" s="153">
        <v>831</v>
      </c>
      <c r="AJ893" s="264">
        <v>93.742477416992188</v>
      </c>
      <c r="AK893" s="264">
        <v>1.3892885446548462</v>
      </c>
      <c r="AL893" s="264">
        <v>6.3351504504680634E-2</v>
      </c>
      <c r="AM893" s="264">
        <v>0</v>
      </c>
      <c r="AN893" s="264">
        <v>0</v>
      </c>
      <c r="AO893" s="92">
        <v>0</v>
      </c>
      <c r="AP893" s="92">
        <v>0</v>
      </c>
      <c r="AQ893" s="92">
        <v>0</v>
      </c>
      <c r="AR893" s="92">
        <v>0</v>
      </c>
      <c r="AS893" s="92">
        <v>0</v>
      </c>
      <c r="AT893" s="92">
        <v>0</v>
      </c>
      <c r="AU893" s="92">
        <v>0</v>
      </c>
      <c r="AV893" s="92">
        <v>0</v>
      </c>
      <c r="AW893" s="93">
        <v>0</v>
      </c>
      <c r="AX893" s="93">
        <v>0</v>
      </c>
      <c r="AY893" s="93">
        <v>0</v>
      </c>
      <c r="AZ893" s="93">
        <v>0</v>
      </c>
      <c r="BA893" s="93">
        <v>0</v>
      </c>
      <c r="BB893" s="93">
        <v>0</v>
      </c>
      <c r="BC893" s="153">
        <v>24</v>
      </c>
      <c r="BD893" s="153">
        <v>131</v>
      </c>
    </row>
    <row r="894" spans="1:56" x14ac:dyDescent="0.25">
      <c r="A894" s="9">
        <v>41860</v>
      </c>
      <c r="B894" s="149" t="s">
        <v>125</v>
      </c>
      <c r="C894" s="149" t="s">
        <v>86</v>
      </c>
      <c r="D894" s="150" t="s">
        <v>119</v>
      </c>
      <c r="E894" s="153">
        <v>16</v>
      </c>
      <c r="F894" s="153">
        <v>58</v>
      </c>
      <c r="G894" s="264">
        <v>37.129402160644531</v>
      </c>
      <c r="H894" s="264">
        <v>0.13750000298023224</v>
      </c>
      <c r="I894" s="264">
        <v>31470.01171875</v>
      </c>
      <c r="J894" s="92">
        <v>0</v>
      </c>
      <c r="K894" s="153">
        <v>95615</v>
      </c>
      <c r="L894" s="264">
        <v>89.362548828125</v>
      </c>
      <c r="M894" s="153">
        <v>37687</v>
      </c>
      <c r="N894" s="264">
        <v>0</v>
      </c>
      <c r="O894" s="153">
        <v>3597</v>
      </c>
      <c r="P894" s="264">
        <v>0</v>
      </c>
      <c r="Q894" s="153">
        <v>6059</v>
      </c>
      <c r="R894" s="264">
        <v>99.966987609863281</v>
      </c>
      <c r="S894" s="153">
        <v>29165</v>
      </c>
      <c r="T894" s="264">
        <v>99.763412475585937</v>
      </c>
      <c r="U894" s="264">
        <v>99.749794006347656</v>
      </c>
      <c r="V894" s="264">
        <v>99.716079711914063</v>
      </c>
      <c r="W894" s="264">
        <v>99.716865539550781</v>
      </c>
      <c r="X894" s="264">
        <v>99.48016357421875</v>
      </c>
      <c r="Y894" s="153">
        <v>42356</v>
      </c>
      <c r="Z894" s="264">
        <v>99.957504272460938</v>
      </c>
      <c r="AA894" s="153">
        <v>6973</v>
      </c>
      <c r="AB894" s="264">
        <v>99.885269165039063</v>
      </c>
      <c r="AC894" s="153">
        <v>3658</v>
      </c>
      <c r="AD894" s="264">
        <v>0.3007107675075531</v>
      </c>
      <c r="AE894" s="153">
        <v>272</v>
      </c>
      <c r="AF894" s="264">
        <v>99.26470947265625</v>
      </c>
      <c r="AG894" s="153">
        <v>37441</v>
      </c>
      <c r="AH894" s="264">
        <v>0.11484736204147339</v>
      </c>
      <c r="AI894" s="153">
        <v>571</v>
      </c>
      <c r="AJ894" s="264">
        <v>94.395797729492188</v>
      </c>
      <c r="AK894" s="264">
        <v>1.6089708805084229</v>
      </c>
      <c r="AL894" s="264">
        <v>5.3784485906362534E-2</v>
      </c>
      <c r="AM894" s="264">
        <v>0</v>
      </c>
      <c r="AN894" s="264">
        <v>0</v>
      </c>
      <c r="AO894" s="92">
        <v>0</v>
      </c>
      <c r="AP894" s="92">
        <v>0</v>
      </c>
      <c r="AQ894" s="92">
        <v>0</v>
      </c>
      <c r="AR894" s="92">
        <v>0</v>
      </c>
      <c r="AS894" s="92">
        <v>0</v>
      </c>
      <c r="AT894" s="92">
        <v>0</v>
      </c>
      <c r="AU894" s="92">
        <v>0</v>
      </c>
      <c r="AV894" s="92">
        <v>0</v>
      </c>
      <c r="AW894" s="93">
        <v>0</v>
      </c>
      <c r="AX894" s="93">
        <v>0</v>
      </c>
      <c r="AY894" s="93">
        <v>0</v>
      </c>
      <c r="AZ894" s="93">
        <v>0</v>
      </c>
      <c r="BA894" s="93">
        <v>0</v>
      </c>
      <c r="BB894" s="93">
        <v>0</v>
      </c>
      <c r="BC894" s="153">
        <v>8</v>
      </c>
      <c r="BD894" s="153">
        <v>58</v>
      </c>
    </row>
    <row r="895" spans="1:56" x14ac:dyDescent="0.25">
      <c r="A895" s="9">
        <v>41860</v>
      </c>
      <c r="B895" s="151" t="s">
        <v>82</v>
      </c>
      <c r="C895" s="151" t="s">
        <v>86</v>
      </c>
      <c r="D895" s="152" t="s">
        <v>120</v>
      </c>
      <c r="E895" s="160">
        <v>51</v>
      </c>
      <c r="F895" s="160">
        <v>165</v>
      </c>
      <c r="G895" s="266">
        <v>45.579185485839844</v>
      </c>
      <c r="H895" s="266">
        <v>3.7500001490116119E-2</v>
      </c>
      <c r="I895" s="266">
        <v>81374.1953125</v>
      </c>
      <c r="J895" s="157">
        <v>0</v>
      </c>
      <c r="K895" s="160">
        <v>53610</v>
      </c>
      <c r="L895" s="266">
        <v>88.155197143554688</v>
      </c>
      <c r="M895" s="160">
        <v>51681</v>
      </c>
      <c r="N895" s="266">
        <v>0</v>
      </c>
      <c r="O895" s="160">
        <v>4846</v>
      </c>
      <c r="P895" s="266">
        <v>0</v>
      </c>
      <c r="Q895" s="160">
        <v>8803</v>
      </c>
      <c r="R895" s="266">
        <v>99.875045776367188</v>
      </c>
      <c r="S895" s="160">
        <v>38539</v>
      </c>
      <c r="T895" s="266">
        <v>99.901397705078125</v>
      </c>
      <c r="U895" s="266">
        <v>99.938095092773438</v>
      </c>
      <c r="V895" s="266">
        <v>99.852943420410156</v>
      </c>
      <c r="W895" s="266">
        <v>99.813217163085938</v>
      </c>
      <c r="X895" s="266">
        <v>99.754486083984375</v>
      </c>
      <c r="Y895" s="160">
        <v>56752</v>
      </c>
      <c r="Z895" s="266">
        <v>99.917182922363281</v>
      </c>
      <c r="AA895" s="160">
        <v>10494</v>
      </c>
      <c r="AB895" s="266">
        <v>99.647415161132813</v>
      </c>
      <c r="AC895" s="160">
        <v>4808</v>
      </c>
      <c r="AD895" s="266">
        <v>0.14559067785739899</v>
      </c>
      <c r="AE895" s="160">
        <v>337</v>
      </c>
      <c r="AF895" s="266">
        <v>98.813056945800781</v>
      </c>
      <c r="AG895" s="160">
        <v>51953</v>
      </c>
      <c r="AH895" s="266">
        <v>0.29064732789993286</v>
      </c>
      <c r="AI895" s="160">
        <v>886</v>
      </c>
      <c r="AJ895" s="266">
        <v>95.7110595703125</v>
      </c>
      <c r="AK895" s="266">
        <v>2.0286362171173096</v>
      </c>
      <c r="AL895" s="266">
        <v>6.9027870893478394E-2</v>
      </c>
      <c r="AM895" s="266">
        <v>0</v>
      </c>
      <c r="AN895" s="266">
        <v>0</v>
      </c>
      <c r="AO895" s="157">
        <v>0</v>
      </c>
      <c r="AP895" s="157">
        <v>0</v>
      </c>
      <c r="AQ895" s="157">
        <v>0</v>
      </c>
      <c r="AR895" s="157">
        <v>0</v>
      </c>
      <c r="AS895" s="157">
        <v>0</v>
      </c>
      <c r="AT895" s="157">
        <v>0</v>
      </c>
      <c r="AU895" s="157">
        <v>0</v>
      </c>
      <c r="AV895" s="157">
        <v>0</v>
      </c>
      <c r="AW895" s="159">
        <v>0</v>
      </c>
      <c r="AX895" s="159">
        <v>0</v>
      </c>
      <c r="AY895" s="159">
        <v>0</v>
      </c>
      <c r="AZ895" s="159">
        <v>0</v>
      </c>
      <c r="BA895" s="159">
        <v>0</v>
      </c>
      <c r="BB895" s="159">
        <v>0</v>
      </c>
      <c r="BC895" s="160">
        <v>21</v>
      </c>
      <c r="BD895" s="160">
        <v>161</v>
      </c>
    </row>
    <row r="896" spans="1:56" x14ac:dyDescent="0.25">
      <c r="A896" s="9">
        <v>41860</v>
      </c>
      <c r="B896" s="151" t="s">
        <v>83</v>
      </c>
      <c r="C896" s="151" t="s">
        <v>86</v>
      </c>
      <c r="D896" s="152" t="s">
        <v>120</v>
      </c>
      <c r="E896" s="160">
        <v>46</v>
      </c>
      <c r="F896" s="160">
        <v>140</v>
      </c>
      <c r="G896" s="266">
        <v>25.436994552612305</v>
      </c>
      <c r="H896" s="266">
        <v>0</v>
      </c>
      <c r="I896" s="266">
        <v>79025.6796875</v>
      </c>
      <c r="J896" s="157">
        <v>0</v>
      </c>
      <c r="K896" s="160">
        <v>27795</v>
      </c>
      <c r="L896" s="266">
        <v>79.827308654785156</v>
      </c>
      <c r="M896" s="160">
        <v>153570</v>
      </c>
      <c r="N896" s="266">
        <v>0</v>
      </c>
      <c r="O896" s="160">
        <v>3938</v>
      </c>
      <c r="P896" s="266">
        <v>0</v>
      </c>
      <c r="Q896" s="160">
        <v>4707</v>
      </c>
      <c r="R896" s="266">
        <v>100</v>
      </c>
      <c r="S896" s="160">
        <v>25119</v>
      </c>
      <c r="T896" s="266">
        <v>99.924362182617188</v>
      </c>
      <c r="U896" s="266">
        <v>99.837577819824219</v>
      </c>
      <c r="V896" s="266">
        <v>99.871246337890625</v>
      </c>
      <c r="W896" s="266">
        <v>99.837577819824219</v>
      </c>
      <c r="X896" s="266">
        <v>99.795707702636719</v>
      </c>
      <c r="Y896" s="160">
        <v>39922</v>
      </c>
      <c r="Z896" s="266">
        <v>99.912330627441406</v>
      </c>
      <c r="AA896" s="160">
        <v>10493</v>
      </c>
      <c r="AB896" s="266">
        <v>99.885635375976563</v>
      </c>
      <c r="AC896" s="160">
        <v>1828</v>
      </c>
      <c r="AD896" s="266">
        <v>0.21881838142871857</v>
      </c>
      <c r="AE896" s="160">
        <v>126</v>
      </c>
      <c r="AF896" s="266">
        <v>99.206352233886719</v>
      </c>
      <c r="AG896" s="160">
        <v>37418</v>
      </c>
      <c r="AH896" s="266">
        <v>0.37147897481918335</v>
      </c>
      <c r="AI896" s="160">
        <v>247</v>
      </c>
      <c r="AJ896" s="266">
        <v>98.380569458007812</v>
      </c>
      <c r="AK896" s="266">
        <v>1.7787671089172363</v>
      </c>
      <c r="AL896" s="266">
        <v>7.5775735080242157E-2</v>
      </c>
      <c r="AM896" s="266">
        <v>0</v>
      </c>
      <c r="AN896" s="266">
        <v>0</v>
      </c>
      <c r="AO896" s="157">
        <v>0</v>
      </c>
      <c r="AP896" s="157">
        <v>0</v>
      </c>
      <c r="AQ896" s="157">
        <v>0</v>
      </c>
      <c r="AR896" s="157">
        <v>0</v>
      </c>
      <c r="AS896" s="157">
        <v>0</v>
      </c>
      <c r="AT896" s="157">
        <v>0</v>
      </c>
      <c r="AU896" s="157">
        <v>0</v>
      </c>
      <c r="AV896" s="157">
        <v>0</v>
      </c>
      <c r="AW896" s="159">
        <v>0</v>
      </c>
      <c r="AX896" s="159">
        <v>0</v>
      </c>
      <c r="AY896" s="159">
        <v>0</v>
      </c>
      <c r="AZ896" s="159">
        <v>0</v>
      </c>
      <c r="BA896" s="159">
        <v>0</v>
      </c>
      <c r="BB896" s="159">
        <v>0</v>
      </c>
      <c r="BC896" s="160">
        <v>23</v>
      </c>
      <c r="BD896" s="160">
        <v>133</v>
      </c>
    </row>
    <row r="897" spans="1:56" x14ac:dyDescent="0.25">
      <c r="A897" s="9">
        <v>41860</v>
      </c>
      <c r="B897" s="117" t="s">
        <v>85</v>
      </c>
      <c r="C897" s="117" t="s">
        <v>86</v>
      </c>
      <c r="D897" s="121">
        <v>3</v>
      </c>
      <c r="E897" s="89">
        <v>134</v>
      </c>
      <c r="F897" s="89">
        <v>435</v>
      </c>
      <c r="G897" s="263">
        <v>45.691501617431641</v>
      </c>
      <c r="H897" s="263">
        <v>0</v>
      </c>
      <c r="I897" s="263">
        <v>293058.5625</v>
      </c>
      <c r="J897" s="88">
        <v>0</v>
      </c>
      <c r="K897" s="89">
        <v>40378</v>
      </c>
      <c r="L897" s="263">
        <v>114.48809051513672</v>
      </c>
      <c r="M897" s="124">
        <v>151676</v>
      </c>
      <c r="N897" s="248">
        <v>0</v>
      </c>
      <c r="O897" s="124">
        <v>3478</v>
      </c>
      <c r="P897" s="248">
        <v>0</v>
      </c>
      <c r="Q897" s="124">
        <v>10703</v>
      </c>
      <c r="R897" s="248">
        <v>99.897224426269531</v>
      </c>
      <c r="S897" s="124">
        <v>103181</v>
      </c>
      <c r="T897" s="248">
        <v>99.892425537109375</v>
      </c>
      <c r="U897" s="248">
        <v>99.827484130859375</v>
      </c>
      <c r="V897" s="248">
        <v>99.895828247070313</v>
      </c>
      <c r="W897" s="248">
        <v>99.724884033203125</v>
      </c>
      <c r="X897" s="248">
        <v>99.788368225097656</v>
      </c>
      <c r="Y897" s="124">
        <v>235701</v>
      </c>
      <c r="Z897" s="248">
        <v>99.879508972167969</v>
      </c>
      <c r="AA897" s="124">
        <v>45009</v>
      </c>
      <c r="AB897" s="248">
        <v>99.711166381835938</v>
      </c>
      <c r="AC897" s="124">
        <v>3511</v>
      </c>
      <c r="AD897" s="248">
        <v>0.37026488780975342</v>
      </c>
      <c r="AE897" s="124">
        <v>227</v>
      </c>
      <c r="AF897" s="248">
        <v>97.797355651855469</v>
      </c>
      <c r="AG897" s="124">
        <v>152199</v>
      </c>
      <c r="AH897" s="248">
        <v>0.29895070195198059</v>
      </c>
      <c r="AI897" s="124">
        <v>1017</v>
      </c>
      <c r="AJ897" s="248">
        <v>93.608650207519531</v>
      </c>
      <c r="AK897" s="248">
        <v>1.5885032415390015</v>
      </c>
      <c r="AL897" s="248">
        <v>7.3377020657062531E-2</v>
      </c>
      <c r="AM897" s="269">
        <v>0</v>
      </c>
      <c r="AN897" s="269">
        <v>0</v>
      </c>
      <c r="AO897" s="119">
        <v>0</v>
      </c>
      <c r="AP897" s="119">
        <v>0</v>
      </c>
      <c r="AQ897" s="119">
        <v>0</v>
      </c>
      <c r="AR897" s="119">
        <v>0</v>
      </c>
      <c r="AS897" s="119">
        <v>0</v>
      </c>
      <c r="AT897" s="119">
        <v>0</v>
      </c>
      <c r="AU897" s="119">
        <v>0</v>
      </c>
      <c r="AV897" s="119">
        <v>0</v>
      </c>
      <c r="AW897" s="124">
        <v>0</v>
      </c>
      <c r="AX897" s="124">
        <v>0</v>
      </c>
      <c r="AY897" s="124">
        <v>0</v>
      </c>
      <c r="AZ897" s="124">
        <v>0</v>
      </c>
      <c r="BA897" s="124">
        <v>0</v>
      </c>
      <c r="BB897" s="124">
        <v>0</v>
      </c>
      <c r="BC897" s="124">
        <v>47</v>
      </c>
      <c r="BD897" s="124">
        <v>421</v>
      </c>
    </row>
    <row r="898" spans="1:56" x14ac:dyDescent="0.25">
      <c r="A898" s="9">
        <v>41860</v>
      </c>
      <c r="B898" s="118" t="s">
        <v>84</v>
      </c>
      <c r="C898" s="118" t="s">
        <v>87</v>
      </c>
      <c r="D898" s="122">
        <v>2</v>
      </c>
      <c r="E898" s="153">
        <v>194</v>
      </c>
      <c r="F898" s="153">
        <v>581</v>
      </c>
      <c r="G898" s="264">
        <v>72.454319502700073</v>
      </c>
      <c r="H898" s="264">
        <v>0.33426111599999991</v>
      </c>
      <c r="I898" s="264">
        <v>518577.89608399972</v>
      </c>
      <c r="J898" s="91">
        <v>65535</v>
      </c>
      <c r="K898" s="153">
        <v>102044</v>
      </c>
      <c r="L898" s="264">
        <v>89.267372131347656</v>
      </c>
      <c r="M898" s="133">
        <v>328846</v>
      </c>
      <c r="N898" s="267">
        <v>0</v>
      </c>
      <c r="O898" s="133">
        <v>4892</v>
      </c>
      <c r="P898" s="267">
        <v>0</v>
      </c>
      <c r="Q898" s="133">
        <v>4391</v>
      </c>
      <c r="R898" s="267">
        <v>100</v>
      </c>
      <c r="S898" s="133">
        <v>258261</v>
      </c>
      <c r="T898" s="267">
        <v>99.97754209888447</v>
      </c>
      <c r="U898" s="267">
        <v>99.611610793131646</v>
      </c>
      <c r="V898" s="267">
        <v>99.87745023506443</v>
      </c>
      <c r="W898" s="267">
        <v>99.611610793131646</v>
      </c>
      <c r="X898" s="267">
        <v>99.855019856053929</v>
      </c>
      <c r="Y898" s="133">
        <v>1112925</v>
      </c>
      <c r="Z898" s="267">
        <v>99.903946806837837</v>
      </c>
      <c r="AA898" s="133">
        <v>506</v>
      </c>
      <c r="AB898" s="267">
        <v>90.118577075098813</v>
      </c>
      <c r="AC898" s="133">
        <v>4322</v>
      </c>
      <c r="AD898" s="267">
        <v>0.20823692734844979</v>
      </c>
      <c r="AE898" s="133">
        <v>542</v>
      </c>
      <c r="AF898" s="267">
        <v>99.261992619926204</v>
      </c>
      <c r="AG898" s="133">
        <v>326096</v>
      </c>
      <c r="AH898" s="267">
        <v>0.13952946371620628</v>
      </c>
      <c r="AI898" s="133">
        <v>866</v>
      </c>
      <c r="AJ898" s="267">
        <v>96.42032332563511</v>
      </c>
      <c r="AK898" s="267">
        <v>3.4413566487455185</v>
      </c>
      <c r="AL898" s="267">
        <v>0.48333333333333328</v>
      </c>
      <c r="AM898" s="270">
        <v>0</v>
      </c>
      <c r="AN898" s="270">
        <v>0</v>
      </c>
      <c r="AO898" s="120">
        <v>0</v>
      </c>
      <c r="AP898" s="120">
        <v>0</v>
      </c>
      <c r="AQ898" s="120">
        <v>0</v>
      </c>
      <c r="AR898" s="120">
        <v>0</v>
      </c>
      <c r="AS898" s="120">
        <v>0</v>
      </c>
      <c r="AT898" s="120">
        <v>0</v>
      </c>
      <c r="AU898" s="120">
        <v>0</v>
      </c>
      <c r="AV898" s="120">
        <v>0</v>
      </c>
      <c r="AW898" s="133">
        <v>0</v>
      </c>
      <c r="AX898" s="133">
        <v>0</v>
      </c>
      <c r="AY898" s="133">
        <v>0</v>
      </c>
      <c r="AZ898" s="133">
        <v>0</v>
      </c>
      <c r="BA898" s="133">
        <v>0</v>
      </c>
      <c r="BB898" s="133">
        <v>0</v>
      </c>
      <c r="BC898" s="133">
        <v>1119</v>
      </c>
      <c r="BD898" s="133">
        <v>1667</v>
      </c>
    </row>
    <row r="899" spans="1:56" x14ac:dyDescent="0.25">
      <c r="A899" s="9">
        <v>41859</v>
      </c>
      <c r="B899" s="117" t="s">
        <v>17</v>
      </c>
      <c r="C899" s="117"/>
      <c r="D899" s="121">
        <v>4</v>
      </c>
      <c r="E899" s="89">
        <v>847</v>
      </c>
      <c r="F899" s="89">
        <v>2763</v>
      </c>
      <c r="G899" s="263">
        <v>790.79839267036391</v>
      </c>
      <c r="H899" s="263">
        <v>1.9293555734985055</v>
      </c>
      <c r="I899" s="263">
        <v>1647752.1498072501</v>
      </c>
      <c r="J899" s="88"/>
      <c r="K899" s="89">
        <v>1354503</v>
      </c>
      <c r="L899" s="263">
        <v>93.87694204955443</v>
      </c>
      <c r="M899" s="124">
        <v>1647591</v>
      </c>
      <c r="N899" s="248">
        <v>6.069467658264106E-5</v>
      </c>
      <c r="O899" s="124">
        <v>74445</v>
      </c>
      <c r="P899" s="248">
        <v>6.7566660750952301E-3</v>
      </c>
      <c r="Q899" s="124">
        <v>135453</v>
      </c>
      <c r="R899" s="248">
        <v>99.886307381651093</v>
      </c>
      <c r="S899" s="124">
        <v>1085548</v>
      </c>
      <c r="T899" s="248">
        <v>99.94067515714822</v>
      </c>
      <c r="U899" s="248">
        <v>99.736897460150431</v>
      </c>
      <c r="V899" s="248">
        <v>99.811693740181141</v>
      </c>
      <c r="W899" s="248">
        <v>99.623503969968027</v>
      </c>
      <c r="X899" s="248">
        <v>99.752480609722085</v>
      </c>
      <c r="Y899" s="124">
        <v>2628196</v>
      </c>
      <c r="Z899" s="248">
        <v>99.88421722339676</v>
      </c>
      <c r="AA899" s="124">
        <v>257900</v>
      </c>
      <c r="AB899" s="248">
        <v>99.827452172719035</v>
      </c>
      <c r="AC899" s="124">
        <v>72315</v>
      </c>
      <c r="AD899" s="248">
        <v>0.34017839030874786</v>
      </c>
      <c r="AE899" s="124">
        <v>5736</v>
      </c>
      <c r="AF899" s="248">
        <v>97.297769666216865</v>
      </c>
      <c r="AG899" s="124">
        <v>1537060</v>
      </c>
      <c r="AH899" s="248">
        <v>0.19439709492864113</v>
      </c>
      <c r="AI899" s="124">
        <v>16553</v>
      </c>
      <c r="AJ899" s="248">
        <v>94.6052071147258</v>
      </c>
      <c r="AK899" s="248">
        <v>1.7507019790427187</v>
      </c>
      <c r="AL899" s="248">
        <v>7.8727657860355668E-2</v>
      </c>
      <c r="AM899" s="269"/>
      <c r="AN899" s="269"/>
      <c r="AO899" s="119"/>
      <c r="AP899" s="119"/>
      <c r="AQ899" s="119"/>
      <c r="AR899" s="119"/>
      <c r="AS899" s="119"/>
      <c r="AT899" s="119"/>
      <c r="AU899" s="119"/>
      <c r="AV899" s="119"/>
      <c r="AW899" s="124">
        <v>0</v>
      </c>
      <c r="AX899" s="124">
        <v>0</v>
      </c>
      <c r="AY899" s="124">
        <v>0</v>
      </c>
      <c r="AZ899" s="124">
        <v>2</v>
      </c>
      <c r="BA899" s="124">
        <v>0</v>
      </c>
      <c r="BB899" s="124">
        <v>0</v>
      </c>
      <c r="BC899" s="124">
        <v>1345</v>
      </c>
      <c r="BD899" s="124">
        <v>3682</v>
      </c>
    </row>
    <row r="900" spans="1:56" x14ac:dyDescent="0.25">
      <c r="A900" s="9">
        <v>41859</v>
      </c>
      <c r="B900" s="118" t="s">
        <v>88</v>
      </c>
      <c r="C900" s="118"/>
      <c r="D900" s="122">
        <v>3</v>
      </c>
      <c r="E900" s="153">
        <v>653</v>
      </c>
      <c r="F900" s="153">
        <v>2182</v>
      </c>
      <c r="G900" s="264">
        <v>713.57203674316406</v>
      </c>
      <c r="H900" s="264">
        <v>1.7249000146985054</v>
      </c>
      <c r="I900" s="264">
        <v>1176628.41015625</v>
      </c>
      <c r="J900" s="91"/>
      <c r="K900" s="153">
        <v>1205541</v>
      </c>
      <c r="L900" s="264">
        <v>94.240261919563366</v>
      </c>
      <c r="M900" s="133">
        <v>1264462</v>
      </c>
      <c r="N900" s="267">
        <v>7.9085020257999182E-5</v>
      </c>
      <c r="O900" s="133">
        <v>69498</v>
      </c>
      <c r="P900" s="267">
        <v>2.8777807413229804E-3</v>
      </c>
      <c r="Q900" s="133">
        <v>131095</v>
      </c>
      <c r="R900" s="267">
        <v>99.886341918202717</v>
      </c>
      <c r="S900" s="133">
        <v>788737</v>
      </c>
      <c r="T900" s="267">
        <v>99.925070125392807</v>
      </c>
      <c r="U900" s="267">
        <v>99.733997113886701</v>
      </c>
      <c r="V900" s="267">
        <v>99.794970747305015</v>
      </c>
      <c r="W900" s="267">
        <v>99.6206413658673</v>
      </c>
      <c r="X900" s="267">
        <v>99.720194500859776</v>
      </c>
      <c r="Y900" s="133">
        <v>1316583</v>
      </c>
      <c r="Z900" s="267">
        <v>99.884321892096793</v>
      </c>
      <c r="AA900" s="133">
        <v>257390</v>
      </c>
      <c r="AB900" s="267">
        <v>99.837988714962663</v>
      </c>
      <c r="AC900" s="133">
        <v>68014</v>
      </c>
      <c r="AD900" s="267">
        <v>0.34698738929010353</v>
      </c>
      <c r="AE900" s="133">
        <v>5058</v>
      </c>
      <c r="AF900" s="267">
        <v>97.034402294468151</v>
      </c>
      <c r="AG900" s="133">
        <v>1156497</v>
      </c>
      <c r="AH900" s="267">
        <v>0.20233515411714609</v>
      </c>
      <c r="AI900" s="133">
        <v>15282</v>
      </c>
      <c r="AJ900" s="267">
        <v>94.817431839422596</v>
      </c>
      <c r="AK900" s="267">
        <v>1.621440311272939</v>
      </c>
      <c r="AL900" s="267">
        <v>6.6599570525189236E-2</v>
      </c>
      <c r="AM900" s="270"/>
      <c r="AN900" s="270"/>
      <c r="AO900" s="120"/>
      <c r="AP900" s="120"/>
      <c r="AQ900" s="120"/>
      <c r="AR900" s="120"/>
      <c r="AS900" s="120"/>
      <c r="AT900" s="120"/>
      <c r="AU900" s="120"/>
      <c r="AV900" s="120"/>
      <c r="AW900" s="133">
        <v>0</v>
      </c>
      <c r="AX900" s="133">
        <v>0</v>
      </c>
      <c r="AY900" s="133">
        <v>0</v>
      </c>
      <c r="AZ900" s="133">
        <v>2</v>
      </c>
      <c r="BA900" s="133">
        <v>0</v>
      </c>
      <c r="BB900" s="133">
        <v>0</v>
      </c>
      <c r="BC900" s="133">
        <v>320</v>
      </c>
      <c r="BD900" s="133">
        <v>2118</v>
      </c>
    </row>
    <row r="901" spans="1:56" x14ac:dyDescent="0.25">
      <c r="A901" s="9">
        <v>41859</v>
      </c>
      <c r="B901" s="146" t="s">
        <v>89</v>
      </c>
      <c r="C901" s="146"/>
      <c r="D901" s="147">
        <v>1</v>
      </c>
      <c r="E901" s="136">
        <v>194</v>
      </c>
      <c r="F901" s="136">
        <v>581</v>
      </c>
      <c r="G901" s="265">
        <v>77.226355927199904</v>
      </c>
      <c r="H901" s="265">
        <v>0.20445555880000002</v>
      </c>
      <c r="I901" s="265">
        <v>471123.73965100013</v>
      </c>
      <c r="J901" s="137"/>
      <c r="K901" s="136">
        <v>148962</v>
      </c>
      <c r="L901" s="265">
        <v>90.936614990234375</v>
      </c>
      <c r="M901" s="145">
        <v>383129</v>
      </c>
      <c r="N901" s="250">
        <v>0</v>
      </c>
      <c r="O901" s="145">
        <v>4947</v>
      </c>
      <c r="P901" s="250">
        <v>6.1249241964827159E-2</v>
      </c>
      <c r="Q901" s="145">
        <v>4358</v>
      </c>
      <c r="R901" s="250">
        <v>99.885268471776044</v>
      </c>
      <c r="S901" s="145">
        <v>296811</v>
      </c>
      <c r="T901" s="250">
        <v>99.982143518939665</v>
      </c>
      <c r="U901" s="250">
        <v>99.777643015969275</v>
      </c>
      <c r="V901" s="250">
        <v>99.866885565958199</v>
      </c>
      <c r="W901" s="250">
        <v>99.663166601311204</v>
      </c>
      <c r="X901" s="250">
        <v>99.849052854451571</v>
      </c>
      <c r="Y901" s="145">
        <v>1311613</v>
      </c>
      <c r="Z901" s="250">
        <v>99.884112158083212</v>
      </c>
      <c r="AA901" s="145">
        <v>510</v>
      </c>
      <c r="AB901" s="250">
        <v>94.509803921568619</v>
      </c>
      <c r="AC901" s="145">
        <v>4301</v>
      </c>
      <c r="AD901" s="250">
        <v>0.23250406882120439</v>
      </c>
      <c r="AE901" s="145">
        <v>678</v>
      </c>
      <c r="AF901" s="250">
        <v>99.262536873156336</v>
      </c>
      <c r="AG901" s="145">
        <v>380563</v>
      </c>
      <c r="AH901" s="250">
        <v>0.17027404135451948</v>
      </c>
      <c r="AI901" s="145">
        <v>1271</v>
      </c>
      <c r="AJ901" s="250">
        <v>92.053501180173086</v>
      </c>
      <c r="AK901" s="250">
        <v>3.3018419922800737</v>
      </c>
      <c r="AL901" s="250">
        <v>0.22426470588235287</v>
      </c>
      <c r="AM901" s="271"/>
      <c r="AN901" s="271"/>
      <c r="AO901" s="148"/>
      <c r="AP901" s="148"/>
      <c r="AQ901" s="148"/>
      <c r="AR901" s="148"/>
      <c r="AS901" s="148"/>
      <c r="AT901" s="148"/>
      <c r="AU901" s="148"/>
      <c r="AV901" s="148"/>
      <c r="AW901" s="145">
        <v>0</v>
      </c>
      <c r="AX901" s="145">
        <v>0</v>
      </c>
      <c r="AY901" s="145">
        <v>0</v>
      </c>
      <c r="AZ901" s="145">
        <v>0</v>
      </c>
      <c r="BA901" s="145">
        <v>0</v>
      </c>
      <c r="BB901" s="145">
        <v>0</v>
      </c>
      <c r="BC901" s="145">
        <v>1025</v>
      </c>
      <c r="BD901" s="145">
        <v>1564</v>
      </c>
    </row>
    <row r="902" spans="1:56" x14ac:dyDescent="0.25">
      <c r="A902" s="9">
        <v>41859</v>
      </c>
      <c r="B902" s="149" t="s">
        <v>75</v>
      </c>
      <c r="C902" s="149" t="s">
        <v>86</v>
      </c>
      <c r="D902" s="150" t="s">
        <v>118</v>
      </c>
      <c r="E902" s="153">
        <v>39</v>
      </c>
      <c r="F902" s="153">
        <v>181</v>
      </c>
      <c r="G902" s="264">
        <v>159.47886657714844</v>
      </c>
      <c r="H902" s="264">
        <v>0.11249999701976776</v>
      </c>
      <c r="I902" s="264">
        <v>98703.8359375</v>
      </c>
      <c r="J902" s="92">
        <v>0</v>
      </c>
      <c r="K902" s="153">
        <v>179406</v>
      </c>
      <c r="L902" s="264">
        <v>96.951606750488281</v>
      </c>
      <c r="M902" s="153">
        <v>157366</v>
      </c>
      <c r="N902" s="264">
        <v>6.354612996801734E-4</v>
      </c>
      <c r="O902" s="153">
        <v>17600</v>
      </c>
      <c r="P902" s="264">
        <v>1.1363636702299118E-2</v>
      </c>
      <c r="Q902" s="153">
        <v>29768</v>
      </c>
      <c r="R902" s="264">
        <v>99.815238952636719</v>
      </c>
      <c r="S902" s="153">
        <v>116082</v>
      </c>
      <c r="T902" s="264">
        <v>99.912994384765625</v>
      </c>
      <c r="U902" s="264">
        <v>99.494316101074219</v>
      </c>
      <c r="V902" s="264">
        <v>99.510055541992188</v>
      </c>
      <c r="W902" s="264">
        <v>99.31048583984375</v>
      </c>
      <c r="X902" s="264">
        <v>99.423477172851563</v>
      </c>
      <c r="Y902" s="153">
        <v>193323</v>
      </c>
      <c r="Z902" s="264">
        <v>99.926033020019531</v>
      </c>
      <c r="AA902" s="153">
        <v>34943</v>
      </c>
      <c r="AB902" s="264">
        <v>99.802536010742188</v>
      </c>
      <c r="AC902" s="153">
        <v>17468</v>
      </c>
      <c r="AD902" s="264">
        <v>0.56675064563751221</v>
      </c>
      <c r="AE902" s="153">
        <v>1752</v>
      </c>
      <c r="AF902" s="264">
        <v>97.260276794433594</v>
      </c>
      <c r="AG902" s="153">
        <v>157405</v>
      </c>
      <c r="AH902" s="264">
        <v>0.24459198117256165</v>
      </c>
      <c r="AI902" s="153">
        <v>5347</v>
      </c>
      <c r="AJ902" s="264">
        <v>95.380584716796875</v>
      </c>
      <c r="AK902" s="264">
        <v>1.496058464050293</v>
      </c>
      <c r="AL902" s="264">
        <v>6.8831481039524078E-2</v>
      </c>
      <c r="AM902" s="264">
        <v>0</v>
      </c>
      <c r="AN902" s="264">
        <v>0</v>
      </c>
      <c r="AO902" s="92">
        <v>0</v>
      </c>
      <c r="AP902" s="92">
        <v>0</v>
      </c>
      <c r="AQ902" s="92">
        <v>0</v>
      </c>
      <c r="AR902" s="92">
        <v>0</v>
      </c>
      <c r="AS902" s="92">
        <v>0</v>
      </c>
      <c r="AT902" s="92">
        <v>0</v>
      </c>
      <c r="AU902" s="92">
        <v>0</v>
      </c>
      <c r="AV902" s="92">
        <v>0</v>
      </c>
      <c r="AW902" s="93">
        <v>0</v>
      </c>
      <c r="AX902" s="93">
        <v>0</v>
      </c>
      <c r="AY902" s="93">
        <v>0</v>
      </c>
      <c r="AZ902" s="93">
        <v>1</v>
      </c>
      <c r="BA902" s="93">
        <v>0</v>
      </c>
      <c r="BB902" s="93">
        <v>0</v>
      </c>
      <c r="BC902" s="153">
        <v>38</v>
      </c>
      <c r="BD902" s="153">
        <v>174</v>
      </c>
    </row>
    <row r="903" spans="1:56" x14ac:dyDescent="0.25">
      <c r="A903" s="9">
        <v>41859</v>
      </c>
      <c r="B903" s="149" t="s">
        <v>76</v>
      </c>
      <c r="C903" s="149" t="s">
        <v>86</v>
      </c>
      <c r="D903" s="150" t="s">
        <v>119</v>
      </c>
      <c r="E903" s="153">
        <v>52</v>
      </c>
      <c r="F903" s="153">
        <v>168</v>
      </c>
      <c r="G903" s="264">
        <v>61.366493225097656</v>
      </c>
      <c r="H903" s="264">
        <v>0.17919999361038208</v>
      </c>
      <c r="I903" s="264">
        <v>91007.5859375</v>
      </c>
      <c r="J903" s="92">
        <v>0</v>
      </c>
      <c r="K903" s="153">
        <v>77619</v>
      </c>
      <c r="L903" s="264">
        <v>87.910179138183594</v>
      </c>
      <c r="M903" s="153">
        <v>88537</v>
      </c>
      <c r="N903" s="264">
        <v>0</v>
      </c>
      <c r="O903" s="153">
        <v>5132</v>
      </c>
      <c r="P903" s="264">
        <v>0</v>
      </c>
      <c r="Q903" s="153">
        <v>8670</v>
      </c>
      <c r="R903" s="264">
        <v>99.850059509277344</v>
      </c>
      <c r="S903" s="153">
        <v>61019</v>
      </c>
      <c r="T903" s="264">
        <v>99.924613952636719</v>
      </c>
      <c r="U903" s="264">
        <v>99.805145263671875</v>
      </c>
      <c r="V903" s="264">
        <v>99.850906372070313</v>
      </c>
      <c r="W903" s="264">
        <v>99.655494689941406</v>
      </c>
      <c r="X903" s="264">
        <v>99.775634765625</v>
      </c>
      <c r="Y903" s="153">
        <v>92517</v>
      </c>
      <c r="Z903" s="264">
        <v>99.889747619628906</v>
      </c>
      <c r="AA903" s="153">
        <v>17424</v>
      </c>
      <c r="AB903" s="264">
        <v>99.839302062988281</v>
      </c>
      <c r="AC903" s="153">
        <v>5206</v>
      </c>
      <c r="AD903" s="264">
        <v>0.30733770132064819</v>
      </c>
      <c r="AE903" s="153">
        <v>112</v>
      </c>
      <c r="AF903" s="264">
        <v>97.321426391601562</v>
      </c>
      <c r="AG903" s="153">
        <v>88372</v>
      </c>
      <c r="AH903" s="264">
        <v>0.14484225213527679</v>
      </c>
      <c r="AI903" s="153">
        <v>863</v>
      </c>
      <c r="AJ903" s="264">
        <v>93.974510192871094</v>
      </c>
      <c r="AK903" s="264">
        <v>1.7144597768783569</v>
      </c>
      <c r="AL903" s="264">
        <v>5.9811297804117203E-2</v>
      </c>
      <c r="AM903" s="264">
        <v>0</v>
      </c>
      <c r="AN903" s="264">
        <v>0</v>
      </c>
      <c r="AO903" s="92">
        <v>0</v>
      </c>
      <c r="AP903" s="92">
        <v>0</v>
      </c>
      <c r="AQ903" s="92">
        <v>0</v>
      </c>
      <c r="AR903" s="92">
        <v>0</v>
      </c>
      <c r="AS903" s="92">
        <v>0</v>
      </c>
      <c r="AT903" s="92">
        <v>0</v>
      </c>
      <c r="AU903" s="92">
        <v>0</v>
      </c>
      <c r="AV903" s="92">
        <v>0</v>
      </c>
      <c r="AW903" s="93">
        <v>0</v>
      </c>
      <c r="AX903" s="93">
        <v>0</v>
      </c>
      <c r="AY903" s="93">
        <v>0</v>
      </c>
      <c r="AZ903" s="93">
        <v>0</v>
      </c>
      <c r="BA903" s="93">
        <v>0</v>
      </c>
      <c r="BB903" s="93">
        <v>0</v>
      </c>
      <c r="BC903" s="153">
        <v>17</v>
      </c>
      <c r="BD903" s="153">
        <v>164</v>
      </c>
    </row>
    <row r="904" spans="1:56" x14ac:dyDescent="0.25">
      <c r="A904" s="9">
        <v>41859</v>
      </c>
      <c r="B904" s="149" t="s">
        <v>77</v>
      </c>
      <c r="C904" s="149" t="s">
        <v>86</v>
      </c>
      <c r="D904" s="150" t="s">
        <v>118</v>
      </c>
      <c r="E904" s="153">
        <v>65</v>
      </c>
      <c r="F904" s="153">
        <v>220</v>
      </c>
      <c r="G904" s="264">
        <v>86.845901489257813</v>
      </c>
      <c r="H904" s="264">
        <v>0.30419999361038208</v>
      </c>
      <c r="I904" s="264">
        <v>111983.3125</v>
      </c>
      <c r="J904" s="92">
        <v>0</v>
      </c>
      <c r="K904" s="153">
        <v>161550</v>
      </c>
      <c r="L904" s="264">
        <v>96.742805480957031</v>
      </c>
      <c r="M904" s="153">
        <v>158508</v>
      </c>
      <c r="N904" s="264">
        <v>0</v>
      </c>
      <c r="O904" s="153">
        <v>7925</v>
      </c>
      <c r="P904" s="264">
        <v>0</v>
      </c>
      <c r="Q904" s="153">
        <v>15589</v>
      </c>
      <c r="R904" s="264">
        <v>99.93585205078125</v>
      </c>
      <c r="S904" s="153">
        <v>103927</v>
      </c>
      <c r="T904" s="264">
        <v>99.943229675292969</v>
      </c>
      <c r="U904" s="264">
        <v>99.873817443847656</v>
      </c>
      <c r="V904" s="264">
        <v>99.87066650390625</v>
      </c>
      <c r="W904" s="264">
        <v>99.80975341796875</v>
      </c>
      <c r="X904" s="264">
        <v>99.813972473144531</v>
      </c>
      <c r="Y904" s="153">
        <v>159783</v>
      </c>
      <c r="Z904" s="264">
        <v>99.866691589355469</v>
      </c>
      <c r="AA904" s="153">
        <v>31450</v>
      </c>
      <c r="AB904" s="264">
        <v>99.90142822265625</v>
      </c>
      <c r="AC904" s="153">
        <v>8031</v>
      </c>
      <c r="AD904" s="264">
        <v>0.28639024496078491</v>
      </c>
      <c r="AE904" s="153">
        <v>630</v>
      </c>
      <c r="AF904" s="264">
        <v>93.015876770019531</v>
      </c>
      <c r="AG904" s="153">
        <v>159346</v>
      </c>
      <c r="AH904" s="264">
        <v>0.13618163764476776</v>
      </c>
      <c r="AI904" s="153">
        <v>1439</v>
      </c>
      <c r="AJ904" s="264">
        <v>93.8846435546875</v>
      </c>
      <c r="AK904" s="264">
        <v>1.6100759506225586</v>
      </c>
      <c r="AL904" s="264">
        <v>6.0909558087587357E-2</v>
      </c>
      <c r="AM904" s="264">
        <v>0</v>
      </c>
      <c r="AN904" s="264">
        <v>0</v>
      </c>
      <c r="AO904" s="92">
        <v>0</v>
      </c>
      <c r="AP904" s="92">
        <v>0</v>
      </c>
      <c r="AQ904" s="92">
        <v>0</v>
      </c>
      <c r="AR904" s="92">
        <v>0</v>
      </c>
      <c r="AS904" s="92">
        <v>0</v>
      </c>
      <c r="AT904" s="92">
        <v>0</v>
      </c>
      <c r="AU904" s="92">
        <v>0</v>
      </c>
      <c r="AV904" s="92">
        <v>0</v>
      </c>
      <c r="AW904" s="93">
        <v>0</v>
      </c>
      <c r="AX904" s="93">
        <v>0</v>
      </c>
      <c r="AY904" s="93">
        <v>0</v>
      </c>
      <c r="AZ904" s="93">
        <v>0</v>
      </c>
      <c r="BA904" s="93">
        <v>0</v>
      </c>
      <c r="BB904" s="93">
        <v>0</v>
      </c>
      <c r="BC904" s="153">
        <v>38</v>
      </c>
      <c r="BD904" s="153">
        <v>217</v>
      </c>
    </row>
    <row r="905" spans="1:56" x14ac:dyDescent="0.25">
      <c r="A905" s="9">
        <v>41859</v>
      </c>
      <c r="B905" s="149" t="s">
        <v>124</v>
      </c>
      <c r="C905" s="149" t="s">
        <v>86</v>
      </c>
      <c r="D905" s="150" t="s">
        <v>118</v>
      </c>
      <c r="E905" s="153">
        <v>42</v>
      </c>
      <c r="F905" s="153">
        <v>136</v>
      </c>
      <c r="G905" s="264">
        <v>35.212604522705078</v>
      </c>
      <c r="H905" s="264">
        <v>0.14579999446868896</v>
      </c>
      <c r="I905" s="264">
        <v>55669.96875</v>
      </c>
      <c r="J905" s="92">
        <v>0</v>
      </c>
      <c r="K905" s="153">
        <v>161550</v>
      </c>
      <c r="L905" s="264">
        <v>96.742805480957031</v>
      </c>
      <c r="M905" s="153">
        <v>81990</v>
      </c>
      <c r="N905" s="264">
        <v>0</v>
      </c>
      <c r="O905" s="153">
        <v>3494</v>
      </c>
      <c r="P905" s="264">
        <v>0</v>
      </c>
      <c r="Q905" s="153">
        <v>6572</v>
      </c>
      <c r="R905" s="264">
        <v>99.954353332519531</v>
      </c>
      <c r="S905" s="153">
        <v>55673</v>
      </c>
      <c r="T905" s="264">
        <v>99.935333251953125</v>
      </c>
      <c r="U905" s="264">
        <v>99.713798522949219</v>
      </c>
      <c r="V905" s="264">
        <v>99.830467224121094</v>
      </c>
      <c r="W905" s="264">
        <v>99.668281555175781</v>
      </c>
      <c r="X905" s="264">
        <v>99.765907287597656</v>
      </c>
      <c r="Y905" s="153">
        <v>80609</v>
      </c>
      <c r="Z905" s="264">
        <v>99.853614807128906</v>
      </c>
      <c r="AA905" s="153">
        <v>15939</v>
      </c>
      <c r="AB905" s="264">
        <v>99.868247985839844</v>
      </c>
      <c r="AC905" s="153">
        <v>3495</v>
      </c>
      <c r="AD905" s="264">
        <v>0.22889842092990875</v>
      </c>
      <c r="AE905" s="153">
        <v>215</v>
      </c>
      <c r="AF905" s="264">
        <v>97.209304809570313</v>
      </c>
      <c r="AG905" s="153">
        <v>82170</v>
      </c>
      <c r="AH905" s="264">
        <v>0.15820859372615814</v>
      </c>
      <c r="AI905" s="153">
        <v>916</v>
      </c>
      <c r="AJ905" s="264">
        <v>92.576416015625</v>
      </c>
      <c r="AK905" s="264">
        <v>1.708523154258728</v>
      </c>
      <c r="AL905" s="264">
        <v>5.4266184568405151E-2</v>
      </c>
      <c r="AM905" s="264">
        <v>0</v>
      </c>
      <c r="AN905" s="264">
        <v>0</v>
      </c>
      <c r="AO905" s="92">
        <v>0</v>
      </c>
      <c r="AP905" s="92">
        <v>0</v>
      </c>
      <c r="AQ905" s="92">
        <v>0</v>
      </c>
      <c r="AR905" s="92">
        <v>0</v>
      </c>
      <c r="AS905" s="92">
        <v>0</v>
      </c>
      <c r="AT905" s="92">
        <v>0</v>
      </c>
      <c r="AU905" s="92">
        <v>0</v>
      </c>
      <c r="AV905" s="92">
        <v>0</v>
      </c>
      <c r="AW905" s="93">
        <v>0</v>
      </c>
      <c r="AX905" s="93">
        <v>0</v>
      </c>
      <c r="AY905" s="93">
        <v>0</v>
      </c>
      <c r="AZ905" s="93">
        <v>0</v>
      </c>
      <c r="BA905" s="93">
        <v>0</v>
      </c>
      <c r="BB905" s="93">
        <v>0</v>
      </c>
      <c r="BC905" s="153">
        <v>26</v>
      </c>
      <c r="BD905" s="153">
        <v>136</v>
      </c>
    </row>
    <row r="906" spans="1:56" x14ac:dyDescent="0.25">
      <c r="A906" s="9">
        <v>41859</v>
      </c>
      <c r="B906" s="149" t="s">
        <v>78</v>
      </c>
      <c r="C906" s="149" t="s">
        <v>86</v>
      </c>
      <c r="D906" s="150" t="s">
        <v>118</v>
      </c>
      <c r="E906" s="153">
        <v>33</v>
      </c>
      <c r="F906" s="153">
        <v>104</v>
      </c>
      <c r="G906" s="264">
        <v>62.729404449462891</v>
      </c>
      <c r="H906" s="264">
        <v>0</v>
      </c>
      <c r="I906" s="264">
        <v>55794.8203125</v>
      </c>
      <c r="J906" s="92">
        <v>0</v>
      </c>
      <c r="K906" s="153">
        <v>85367</v>
      </c>
      <c r="L906" s="264">
        <v>96.940269470214844</v>
      </c>
      <c r="M906" s="153">
        <v>73392</v>
      </c>
      <c r="N906" s="264">
        <v>0</v>
      </c>
      <c r="O906" s="153">
        <v>6609</v>
      </c>
      <c r="P906" s="264">
        <v>0</v>
      </c>
      <c r="Q906" s="153">
        <v>11357</v>
      </c>
      <c r="R906" s="264">
        <v>99.771064758300781</v>
      </c>
      <c r="S906" s="153">
        <v>50400</v>
      </c>
      <c r="T906" s="264">
        <v>99.950393676757813</v>
      </c>
      <c r="U906" s="264">
        <v>99.757904052734375</v>
      </c>
      <c r="V906" s="264">
        <v>99.841941833496094</v>
      </c>
      <c r="W906" s="264">
        <v>99.529525756835938</v>
      </c>
      <c r="X906" s="264">
        <v>99.792411804199219</v>
      </c>
      <c r="Y906" s="153">
        <v>79387</v>
      </c>
      <c r="Z906" s="264">
        <v>99.848838806152344</v>
      </c>
      <c r="AA906" s="153">
        <v>12108</v>
      </c>
      <c r="AB906" s="264">
        <v>99.743972778320312</v>
      </c>
      <c r="AC906" s="153">
        <v>6703</v>
      </c>
      <c r="AD906" s="264">
        <v>0.164105623960495</v>
      </c>
      <c r="AE906" s="153">
        <v>463</v>
      </c>
      <c r="AF906" s="264">
        <v>97.624191284179688</v>
      </c>
      <c r="AG906" s="153">
        <v>73486</v>
      </c>
      <c r="AH906" s="264">
        <v>0.17146122455596924</v>
      </c>
      <c r="AI906" s="153">
        <v>714</v>
      </c>
      <c r="AJ906" s="264">
        <v>94.677871704101563</v>
      </c>
      <c r="AK906" s="264">
        <v>1.8184647560119629</v>
      </c>
      <c r="AL906" s="264">
        <v>5.9914428740739822E-2</v>
      </c>
      <c r="AM906" s="264">
        <v>0</v>
      </c>
      <c r="AN906" s="264">
        <v>0</v>
      </c>
      <c r="AO906" s="92">
        <v>0</v>
      </c>
      <c r="AP906" s="92">
        <v>0</v>
      </c>
      <c r="AQ906" s="92">
        <v>0</v>
      </c>
      <c r="AR906" s="92">
        <v>0</v>
      </c>
      <c r="AS906" s="92">
        <v>0</v>
      </c>
      <c r="AT906" s="92">
        <v>0</v>
      </c>
      <c r="AU906" s="92">
        <v>0</v>
      </c>
      <c r="AV906" s="92">
        <v>0</v>
      </c>
      <c r="AW906" s="93">
        <v>0</v>
      </c>
      <c r="AX906" s="93">
        <v>0</v>
      </c>
      <c r="AY906" s="93">
        <v>0</v>
      </c>
      <c r="AZ906" s="93">
        <v>0</v>
      </c>
      <c r="BA906" s="93">
        <v>0</v>
      </c>
      <c r="BB906" s="93">
        <v>0</v>
      </c>
      <c r="BC906" s="153">
        <v>10</v>
      </c>
      <c r="BD906" s="153">
        <v>103</v>
      </c>
    </row>
    <row r="907" spans="1:56" x14ac:dyDescent="0.25">
      <c r="A907" s="9">
        <v>41859</v>
      </c>
      <c r="B907" s="149" t="s">
        <v>79</v>
      </c>
      <c r="C907" s="149" t="s">
        <v>86</v>
      </c>
      <c r="D907" s="150" t="s">
        <v>119</v>
      </c>
      <c r="E907" s="153">
        <v>78</v>
      </c>
      <c r="F907" s="153">
        <v>264</v>
      </c>
      <c r="G907" s="264">
        <v>66.912979125976563</v>
      </c>
      <c r="H907" s="264">
        <v>0.21250000596046448</v>
      </c>
      <c r="I907" s="264">
        <v>152772</v>
      </c>
      <c r="J907" s="92">
        <v>0</v>
      </c>
      <c r="K907" s="153">
        <v>93029</v>
      </c>
      <c r="L907" s="264">
        <v>92.876411437988281</v>
      </c>
      <c r="M907" s="153">
        <v>155327</v>
      </c>
      <c r="N907" s="264">
        <v>0</v>
      </c>
      <c r="O907" s="153">
        <v>5538</v>
      </c>
      <c r="P907" s="264">
        <v>0</v>
      </c>
      <c r="Q907" s="153">
        <v>11622</v>
      </c>
      <c r="R907" s="264">
        <v>99.948371887207031</v>
      </c>
      <c r="S907" s="153">
        <v>101845</v>
      </c>
      <c r="T907" s="264">
        <v>99.910652160644531</v>
      </c>
      <c r="U907" s="264">
        <v>99.819427490234375</v>
      </c>
      <c r="V907" s="264">
        <v>99.766944885253906</v>
      </c>
      <c r="W907" s="264">
        <v>99.767890930175781</v>
      </c>
      <c r="X907" s="264">
        <v>99.677803039550781</v>
      </c>
      <c r="Y907" s="153">
        <v>170158</v>
      </c>
      <c r="Z907" s="264">
        <v>99.858955383300781</v>
      </c>
      <c r="AA907" s="153">
        <v>34977</v>
      </c>
      <c r="AB907" s="264">
        <v>99.811302185058594</v>
      </c>
      <c r="AC907" s="153">
        <v>5616</v>
      </c>
      <c r="AD907" s="264">
        <v>0.28490027785301208</v>
      </c>
      <c r="AE907" s="153">
        <v>365</v>
      </c>
      <c r="AF907" s="264">
        <v>97.808219909667969</v>
      </c>
      <c r="AG907" s="153">
        <v>155264</v>
      </c>
      <c r="AH907" s="264">
        <v>0.15521949529647827</v>
      </c>
      <c r="AI907" s="153">
        <v>1397</v>
      </c>
      <c r="AJ907" s="264">
        <v>95.204010009765625</v>
      </c>
      <c r="AK907" s="264">
        <v>1.5133732557296753</v>
      </c>
      <c r="AL907" s="264">
        <v>6.5396599471569061E-2</v>
      </c>
      <c r="AM907" s="264">
        <v>0</v>
      </c>
      <c r="AN907" s="264">
        <v>0</v>
      </c>
      <c r="AO907" s="92">
        <v>0</v>
      </c>
      <c r="AP907" s="92">
        <v>0</v>
      </c>
      <c r="AQ907" s="92">
        <v>0</v>
      </c>
      <c r="AR907" s="92">
        <v>0</v>
      </c>
      <c r="AS907" s="92">
        <v>0</v>
      </c>
      <c r="AT907" s="92">
        <v>0</v>
      </c>
      <c r="AU907" s="92">
        <v>0</v>
      </c>
      <c r="AV907" s="92">
        <v>0</v>
      </c>
      <c r="AW907" s="93">
        <v>0</v>
      </c>
      <c r="AX907" s="93">
        <v>0</v>
      </c>
      <c r="AY907" s="93">
        <v>0</v>
      </c>
      <c r="AZ907" s="93">
        <v>0</v>
      </c>
      <c r="BA907" s="93">
        <v>0</v>
      </c>
      <c r="BB907" s="93">
        <v>0</v>
      </c>
      <c r="BC907" s="153">
        <v>38</v>
      </c>
      <c r="BD907" s="153">
        <v>256</v>
      </c>
    </row>
    <row r="908" spans="1:56" x14ac:dyDescent="0.25">
      <c r="A908" s="9">
        <v>41859</v>
      </c>
      <c r="B908" s="149" t="s">
        <v>80</v>
      </c>
      <c r="C908" s="149" t="s">
        <v>86</v>
      </c>
      <c r="D908" s="150" t="s">
        <v>119</v>
      </c>
      <c r="E908" s="153">
        <v>57</v>
      </c>
      <c r="F908" s="153">
        <v>177</v>
      </c>
      <c r="G908" s="264">
        <v>43.683300018310547</v>
      </c>
      <c r="H908" s="264">
        <v>0</v>
      </c>
      <c r="I908" s="264">
        <v>92394.4765625</v>
      </c>
      <c r="J908" s="92">
        <v>0</v>
      </c>
      <c r="K908" s="153">
        <v>58674</v>
      </c>
      <c r="L908" s="264">
        <v>90.679008483886719</v>
      </c>
      <c r="M908" s="153">
        <v>81197</v>
      </c>
      <c r="N908" s="264">
        <v>0</v>
      </c>
      <c r="O908" s="153">
        <v>3497</v>
      </c>
      <c r="P908" s="264">
        <v>0</v>
      </c>
      <c r="Q908" s="153">
        <v>7761</v>
      </c>
      <c r="R908" s="264">
        <v>99.909805297851562</v>
      </c>
      <c r="S908" s="153">
        <v>55498</v>
      </c>
      <c r="T908" s="264">
        <v>99.953147888183594</v>
      </c>
      <c r="U908" s="264">
        <v>99.828422546386719</v>
      </c>
      <c r="V908" s="264">
        <v>99.831275939941406</v>
      </c>
      <c r="W908" s="264">
        <v>99.738380432128906</v>
      </c>
      <c r="X908" s="264">
        <v>99.784500122070313</v>
      </c>
      <c r="Y908" s="153">
        <v>97565</v>
      </c>
      <c r="Z908" s="264">
        <v>99.885208129882813</v>
      </c>
      <c r="AA908" s="153">
        <v>19595</v>
      </c>
      <c r="AB908" s="264">
        <v>99.938758850097656</v>
      </c>
      <c r="AC908" s="153">
        <v>3527</v>
      </c>
      <c r="AD908" s="264">
        <v>0.3402324914932251</v>
      </c>
      <c r="AE908" s="153">
        <v>192</v>
      </c>
      <c r="AF908" s="264">
        <v>94.791664123535156</v>
      </c>
      <c r="AG908" s="153">
        <v>81463</v>
      </c>
      <c r="AH908" s="264">
        <v>0.18413268029689789</v>
      </c>
      <c r="AI908" s="153">
        <v>1178</v>
      </c>
      <c r="AJ908" s="264">
        <v>97.623092651367188</v>
      </c>
      <c r="AK908" s="264">
        <v>1.7089790105819702</v>
      </c>
      <c r="AL908" s="264">
        <v>6.6309630870819092E-2</v>
      </c>
      <c r="AM908" s="264">
        <v>0</v>
      </c>
      <c r="AN908" s="264">
        <v>0</v>
      </c>
      <c r="AO908" s="92">
        <v>0</v>
      </c>
      <c r="AP908" s="92">
        <v>0</v>
      </c>
      <c r="AQ908" s="92">
        <v>0</v>
      </c>
      <c r="AR908" s="92">
        <v>0</v>
      </c>
      <c r="AS908" s="92">
        <v>0</v>
      </c>
      <c r="AT908" s="92">
        <v>0</v>
      </c>
      <c r="AU908" s="92">
        <v>0</v>
      </c>
      <c r="AV908" s="92">
        <v>0</v>
      </c>
      <c r="AW908" s="93">
        <v>0</v>
      </c>
      <c r="AX908" s="93">
        <v>0</v>
      </c>
      <c r="AY908" s="93">
        <v>0</v>
      </c>
      <c r="AZ908" s="93">
        <v>0</v>
      </c>
      <c r="BA908" s="93">
        <v>0</v>
      </c>
      <c r="BB908" s="93">
        <v>0</v>
      </c>
      <c r="BC908" s="153">
        <v>19</v>
      </c>
      <c r="BD908" s="153">
        <v>171</v>
      </c>
    </row>
    <row r="909" spans="1:56" x14ac:dyDescent="0.25">
      <c r="A909" s="9">
        <v>41859</v>
      </c>
      <c r="B909" s="149" t="s">
        <v>81</v>
      </c>
      <c r="C909" s="149" t="s">
        <v>86</v>
      </c>
      <c r="D909" s="150" t="s">
        <v>119</v>
      </c>
      <c r="E909" s="153">
        <v>40</v>
      </c>
      <c r="F909" s="153">
        <v>134</v>
      </c>
      <c r="G909" s="264">
        <v>43.737903594970703</v>
      </c>
      <c r="H909" s="264">
        <v>0.52490001916885376</v>
      </c>
      <c r="I909" s="264">
        <v>76681.4140625</v>
      </c>
      <c r="J909" s="92">
        <v>0</v>
      </c>
      <c r="K909" s="153">
        <v>115467</v>
      </c>
      <c r="L909" s="264">
        <v>90.644943237304688</v>
      </c>
      <c r="M909" s="153">
        <v>67798</v>
      </c>
      <c r="N909" s="264">
        <v>0</v>
      </c>
      <c r="O909" s="153">
        <v>3939</v>
      </c>
      <c r="P909" s="264">
        <v>0</v>
      </c>
      <c r="Q909" s="153">
        <v>7743</v>
      </c>
      <c r="R909" s="264">
        <v>99.948341369628906</v>
      </c>
      <c r="S909" s="153">
        <v>45608</v>
      </c>
      <c r="T909" s="264">
        <v>99.934219360351563</v>
      </c>
      <c r="U909" s="264">
        <v>99.796905517578125</v>
      </c>
      <c r="V909" s="264">
        <v>99.836280822753906</v>
      </c>
      <c r="W909" s="264">
        <v>99.745353698730469</v>
      </c>
      <c r="X909" s="264">
        <v>99.770606994628906</v>
      </c>
      <c r="Y909" s="153">
        <v>87347</v>
      </c>
      <c r="Z909" s="264">
        <v>99.892379760742188</v>
      </c>
      <c r="AA909" s="153">
        <v>18542</v>
      </c>
      <c r="AB909" s="264">
        <v>99.848991394042969</v>
      </c>
      <c r="AC909" s="153">
        <v>3985</v>
      </c>
      <c r="AD909" s="264">
        <v>0.2760351300239563</v>
      </c>
      <c r="AE909" s="153">
        <v>240</v>
      </c>
      <c r="AF909" s="264">
        <v>96.666664123535156</v>
      </c>
      <c r="AG909" s="153">
        <v>67980</v>
      </c>
      <c r="AH909" s="264">
        <v>0.17652250826358795</v>
      </c>
      <c r="AI909" s="153">
        <v>786</v>
      </c>
      <c r="AJ909" s="264">
        <v>95.674301147460938</v>
      </c>
      <c r="AK909" s="264">
        <v>1.3754606246948242</v>
      </c>
      <c r="AL909" s="264">
        <v>6.5453752875328064E-2</v>
      </c>
      <c r="AM909" s="264">
        <v>0</v>
      </c>
      <c r="AN909" s="264">
        <v>0</v>
      </c>
      <c r="AO909" s="92">
        <v>0</v>
      </c>
      <c r="AP909" s="92">
        <v>0</v>
      </c>
      <c r="AQ909" s="92">
        <v>0</v>
      </c>
      <c r="AR909" s="92">
        <v>0</v>
      </c>
      <c r="AS909" s="92">
        <v>0</v>
      </c>
      <c r="AT909" s="92">
        <v>0</v>
      </c>
      <c r="AU909" s="92">
        <v>0</v>
      </c>
      <c r="AV909" s="92">
        <v>0</v>
      </c>
      <c r="AW909" s="93">
        <v>0</v>
      </c>
      <c r="AX909" s="93">
        <v>0</v>
      </c>
      <c r="AY909" s="93">
        <v>0</v>
      </c>
      <c r="AZ909" s="93">
        <v>0</v>
      </c>
      <c r="BA909" s="93">
        <v>0</v>
      </c>
      <c r="BB909" s="93">
        <v>0</v>
      </c>
      <c r="BC909" s="153">
        <v>14</v>
      </c>
      <c r="BD909" s="153">
        <v>132</v>
      </c>
    </row>
    <row r="910" spans="1:56" x14ac:dyDescent="0.25">
      <c r="A910" s="9">
        <v>41859</v>
      </c>
      <c r="B910" s="149" t="s">
        <v>125</v>
      </c>
      <c r="C910" s="149" t="s">
        <v>86</v>
      </c>
      <c r="D910" s="150" t="s">
        <v>119</v>
      </c>
      <c r="E910" s="153">
        <v>16</v>
      </c>
      <c r="F910" s="153">
        <v>58</v>
      </c>
      <c r="G910" s="264">
        <v>37.483303070068359</v>
      </c>
      <c r="H910" s="264">
        <v>0</v>
      </c>
      <c r="I910" s="264">
        <v>33666.04296875</v>
      </c>
      <c r="J910" s="92">
        <v>0</v>
      </c>
      <c r="K910" s="153">
        <v>115467</v>
      </c>
      <c r="L910" s="264">
        <v>90.644943237304688</v>
      </c>
      <c r="M910" s="153">
        <v>43402</v>
      </c>
      <c r="N910" s="264">
        <v>0</v>
      </c>
      <c r="O910" s="153">
        <v>3722</v>
      </c>
      <c r="P910" s="264">
        <v>0</v>
      </c>
      <c r="Q910" s="153">
        <v>6442</v>
      </c>
      <c r="R910" s="264">
        <v>99.95343017578125</v>
      </c>
      <c r="S910" s="153">
        <v>30555</v>
      </c>
      <c r="T910" s="264">
        <v>99.941093444824219</v>
      </c>
      <c r="U910" s="264">
        <v>99.838798522949219</v>
      </c>
      <c r="V910" s="264">
        <v>99.709693908691406</v>
      </c>
      <c r="W910" s="264">
        <v>99.792304992675781</v>
      </c>
      <c r="X910" s="264">
        <v>99.650955200195313</v>
      </c>
      <c r="Y910" s="153">
        <v>42807</v>
      </c>
      <c r="Z910" s="264">
        <v>99.927581787109375</v>
      </c>
      <c r="AA910" s="153">
        <v>7571</v>
      </c>
      <c r="AB910" s="264">
        <v>99.960372924804688</v>
      </c>
      <c r="AC910" s="153">
        <v>3696</v>
      </c>
      <c r="AD910" s="264">
        <v>0.24350649118423462</v>
      </c>
      <c r="AE910" s="153">
        <v>272</v>
      </c>
      <c r="AF910" s="264">
        <v>99.26470947265625</v>
      </c>
      <c r="AG910" s="153">
        <v>43253</v>
      </c>
      <c r="AH910" s="264">
        <v>0.1225348562002182</v>
      </c>
      <c r="AI910" s="153">
        <v>577</v>
      </c>
      <c r="AJ910" s="264">
        <v>91.681106567382812</v>
      </c>
      <c r="AK910" s="264">
        <v>1.5988175868988037</v>
      </c>
      <c r="AL910" s="264">
        <v>7.0399999618530273E-2</v>
      </c>
      <c r="AM910" s="264">
        <v>0</v>
      </c>
      <c r="AN910" s="264">
        <v>0</v>
      </c>
      <c r="AO910" s="92">
        <v>0</v>
      </c>
      <c r="AP910" s="92">
        <v>0</v>
      </c>
      <c r="AQ910" s="92">
        <v>0</v>
      </c>
      <c r="AR910" s="92">
        <v>0</v>
      </c>
      <c r="AS910" s="92">
        <v>0</v>
      </c>
      <c r="AT910" s="92">
        <v>0</v>
      </c>
      <c r="AU910" s="92">
        <v>0</v>
      </c>
      <c r="AV910" s="92">
        <v>0</v>
      </c>
      <c r="AW910" s="93">
        <v>0</v>
      </c>
      <c r="AX910" s="93">
        <v>0</v>
      </c>
      <c r="AY910" s="93">
        <v>0</v>
      </c>
      <c r="AZ910" s="93">
        <v>0</v>
      </c>
      <c r="BA910" s="93">
        <v>0</v>
      </c>
      <c r="BB910" s="93">
        <v>0</v>
      </c>
      <c r="BC910" s="153">
        <v>8</v>
      </c>
      <c r="BD910" s="153">
        <v>56</v>
      </c>
    </row>
    <row r="911" spans="1:56" x14ac:dyDescent="0.25">
      <c r="A911" s="9">
        <v>41859</v>
      </c>
      <c r="B911" s="151" t="s">
        <v>82</v>
      </c>
      <c r="C911" s="151" t="s">
        <v>86</v>
      </c>
      <c r="D911" s="152" t="s">
        <v>120</v>
      </c>
      <c r="E911" s="160">
        <v>51</v>
      </c>
      <c r="F911" s="160">
        <v>165</v>
      </c>
      <c r="G911" s="266">
        <v>44.624992370605469</v>
      </c>
      <c r="H911" s="266">
        <v>0.20830000936985016</v>
      </c>
      <c r="I911" s="266">
        <v>74094.5390625</v>
      </c>
      <c r="J911" s="157">
        <v>0</v>
      </c>
      <c r="K911" s="160">
        <v>58153</v>
      </c>
      <c r="L911" s="266">
        <v>88.726287841796875</v>
      </c>
      <c r="M911" s="160">
        <v>56883</v>
      </c>
      <c r="N911" s="266">
        <v>0</v>
      </c>
      <c r="O911" s="160">
        <v>4534</v>
      </c>
      <c r="P911" s="266">
        <v>0</v>
      </c>
      <c r="Q911" s="160">
        <v>9930</v>
      </c>
      <c r="R911" s="266">
        <v>99.94964599609375</v>
      </c>
      <c r="S911" s="160">
        <v>40042</v>
      </c>
      <c r="T911" s="266">
        <v>99.915092468261719</v>
      </c>
      <c r="U911" s="266">
        <v>99.823554992675781</v>
      </c>
      <c r="V911" s="266">
        <v>99.796073913574219</v>
      </c>
      <c r="W911" s="266">
        <v>99.773292541503906</v>
      </c>
      <c r="X911" s="266">
        <v>99.711341857910156</v>
      </c>
      <c r="Y911" s="160">
        <v>47641</v>
      </c>
      <c r="Z911" s="266">
        <v>99.928634643554688</v>
      </c>
      <c r="AA911" s="160">
        <v>9455</v>
      </c>
      <c r="AB911" s="266">
        <v>99.873085021972656</v>
      </c>
      <c r="AC911" s="160">
        <v>4526</v>
      </c>
      <c r="AD911" s="266">
        <v>0.1325673907995224</v>
      </c>
      <c r="AE911" s="160">
        <v>462</v>
      </c>
      <c r="AF911" s="266">
        <v>98.268394470214844</v>
      </c>
      <c r="AG911" s="160">
        <v>57059</v>
      </c>
      <c r="AH911" s="266">
        <v>0.29968979954719543</v>
      </c>
      <c r="AI911" s="160">
        <v>933</v>
      </c>
      <c r="AJ911" s="266">
        <v>94.855308532714844</v>
      </c>
      <c r="AK911" s="266">
        <v>1.7259360551834106</v>
      </c>
      <c r="AL911" s="266">
        <v>7.3213912546634674E-2</v>
      </c>
      <c r="AM911" s="266">
        <v>0</v>
      </c>
      <c r="AN911" s="266">
        <v>0</v>
      </c>
      <c r="AO911" s="157">
        <v>0</v>
      </c>
      <c r="AP911" s="157">
        <v>0</v>
      </c>
      <c r="AQ911" s="157">
        <v>0</v>
      </c>
      <c r="AR911" s="157">
        <v>0</v>
      </c>
      <c r="AS911" s="157">
        <v>0</v>
      </c>
      <c r="AT911" s="157">
        <v>0</v>
      </c>
      <c r="AU911" s="157">
        <v>0</v>
      </c>
      <c r="AV911" s="157">
        <v>0</v>
      </c>
      <c r="AW911" s="159">
        <v>0</v>
      </c>
      <c r="AX911" s="159">
        <v>0</v>
      </c>
      <c r="AY911" s="159">
        <v>0</v>
      </c>
      <c r="AZ911" s="159">
        <v>1</v>
      </c>
      <c r="BA911" s="159">
        <v>0</v>
      </c>
      <c r="BB911" s="159">
        <v>0</v>
      </c>
      <c r="BC911" s="160">
        <v>26</v>
      </c>
      <c r="BD911" s="160">
        <v>159</v>
      </c>
    </row>
    <row r="912" spans="1:56" x14ac:dyDescent="0.25">
      <c r="A912" s="9">
        <v>41859</v>
      </c>
      <c r="B912" s="151" t="s">
        <v>83</v>
      </c>
      <c r="C912" s="151" t="s">
        <v>86</v>
      </c>
      <c r="D912" s="152" t="s">
        <v>120</v>
      </c>
      <c r="E912" s="160">
        <v>46</v>
      </c>
      <c r="F912" s="160">
        <v>140</v>
      </c>
      <c r="G912" s="266">
        <v>24.304595947265625</v>
      </c>
      <c r="H912" s="266">
        <v>0</v>
      </c>
      <c r="I912" s="266">
        <v>69729.9765625</v>
      </c>
      <c r="J912" s="157">
        <v>0</v>
      </c>
      <c r="K912" s="160">
        <v>37031</v>
      </c>
      <c r="L912" s="266">
        <v>84.386054992675781</v>
      </c>
      <c r="M912" s="160">
        <v>153570</v>
      </c>
      <c r="N912" s="266">
        <v>0</v>
      </c>
      <c r="O912" s="160">
        <v>3938</v>
      </c>
      <c r="P912" s="266">
        <v>0</v>
      </c>
      <c r="Q912" s="160">
        <v>5927</v>
      </c>
      <c r="R912" s="266">
        <v>99.915641784667969</v>
      </c>
      <c r="S912" s="160">
        <v>27022</v>
      </c>
      <c r="T912" s="266">
        <v>99.933387756347656</v>
      </c>
      <c r="U912" s="266">
        <v>99.952606201171875</v>
      </c>
      <c r="V912" s="266">
        <v>99.857063293457031</v>
      </c>
      <c r="W912" s="266">
        <v>99.8682861328125</v>
      </c>
      <c r="X912" s="266">
        <v>99.790542602539063</v>
      </c>
      <c r="Y912" s="160">
        <v>43823</v>
      </c>
      <c r="Z912" s="266">
        <v>99.924697875976563</v>
      </c>
      <c r="AA912" s="160">
        <v>10134</v>
      </c>
      <c r="AB912" s="266">
        <v>99.832244873046875</v>
      </c>
      <c r="AC912" s="160">
        <v>2132</v>
      </c>
      <c r="AD912" s="266">
        <v>9.3808628618717194E-2</v>
      </c>
      <c r="AE912" s="160">
        <v>169</v>
      </c>
      <c r="AF912" s="266">
        <v>99.408287048339844</v>
      </c>
      <c r="AG912" s="160">
        <v>43504</v>
      </c>
      <c r="AH912" s="266">
        <v>0.26894077658653259</v>
      </c>
      <c r="AI912" s="160">
        <v>235</v>
      </c>
      <c r="AJ912" s="266">
        <v>97.021278381347656</v>
      </c>
      <c r="AK912" s="266">
        <v>1.7367980480194092</v>
      </c>
      <c r="AL912" s="266">
        <v>8.1231430172920227E-2</v>
      </c>
      <c r="AM912" s="266">
        <v>0</v>
      </c>
      <c r="AN912" s="266">
        <v>0</v>
      </c>
      <c r="AO912" s="157">
        <v>0</v>
      </c>
      <c r="AP912" s="157">
        <v>0</v>
      </c>
      <c r="AQ912" s="157">
        <v>0</v>
      </c>
      <c r="AR912" s="157">
        <v>0</v>
      </c>
      <c r="AS912" s="157">
        <v>0</v>
      </c>
      <c r="AT912" s="157">
        <v>0</v>
      </c>
      <c r="AU912" s="157">
        <v>0</v>
      </c>
      <c r="AV912" s="157">
        <v>0</v>
      </c>
      <c r="AW912" s="159">
        <v>0</v>
      </c>
      <c r="AX912" s="159">
        <v>0</v>
      </c>
      <c r="AY912" s="159">
        <v>0</v>
      </c>
      <c r="AZ912" s="159">
        <v>0</v>
      </c>
      <c r="BA912" s="159">
        <v>0</v>
      </c>
      <c r="BB912" s="159">
        <v>0</v>
      </c>
      <c r="BC912" s="160">
        <v>25</v>
      </c>
      <c r="BD912" s="160">
        <v>135</v>
      </c>
    </row>
    <row r="913" spans="1:56" x14ac:dyDescent="0.25">
      <c r="A913" s="9">
        <v>41859</v>
      </c>
      <c r="B913" s="117" t="s">
        <v>85</v>
      </c>
      <c r="C913" s="117" t="s">
        <v>86</v>
      </c>
      <c r="D913" s="121">
        <v>3</v>
      </c>
      <c r="E913" s="89">
        <v>134</v>
      </c>
      <c r="F913" s="89">
        <v>435</v>
      </c>
      <c r="G913" s="263">
        <v>47.191692352294922</v>
      </c>
      <c r="H913" s="263">
        <v>3.7500001490116119E-2</v>
      </c>
      <c r="I913" s="263">
        <v>264130.4375</v>
      </c>
      <c r="J913" s="88">
        <v>0</v>
      </c>
      <c r="K913" s="89">
        <v>62228</v>
      </c>
      <c r="L913" s="263">
        <v>107.37770843505859</v>
      </c>
      <c r="M913" s="124">
        <v>146492</v>
      </c>
      <c r="N913" s="248">
        <v>0</v>
      </c>
      <c r="O913" s="124">
        <v>3570</v>
      </c>
      <c r="P913" s="248">
        <v>0</v>
      </c>
      <c r="Q913" s="124">
        <v>9714</v>
      </c>
      <c r="R913" s="248">
        <v>99.87646484375</v>
      </c>
      <c r="S913" s="124">
        <v>101066</v>
      </c>
      <c r="T913" s="248">
        <v>99.894126892089844</v>
      </c>
      <c r="U913" s="248">
        <v>99.719886779785156</v>
      </c>
      <c r="V913" s="248">
        <v>99.892143249511719</v>
      </c>
      <c r="W913" s="248">
        <v>99.596694946289062</v>
      </c>
      <c r="X913" s="248">
        <v>99.786384582519531</v>
      </c>
      <c r="Y913" s="124">
        <v>221623</v>
      </c>
      <c r="Z913" s="248">
        <v>99.872306823730469</v>
      </c>
      <c r="AA913" s="124">
        <v>45252</v>
      </c>
      <c r="AB913" s="248">
        <v>99.781227111816406</v>
      </c>
      <c r="AC913" s="124">
        <v>3629</v>
      </c>
      <c r="AD913" s="248">
        <v>0.63378340005874634</v>
      </c>
      <c r="AE913" s="124">
        <v>186</v>
      </c>
      <c r="AF913" s="248">
        <v>99.462364196777344</v>
      </c>
      <c r="AG913" s="124">
        <v>147195</v>
      </c>
      <c r="AH913" s="248">
        <v>0.34104418754577637</v>
      </c>
      <c r="AI913" s="124">
        <v>897</v>
      </c>
      <c r="AJ913" s="248">
        <v>92.530654907226562</v>
      </c>
      <c r="AK913" s="248">
        <v>1.4503370523452759</v>
      </c>
      <c r="AL913" s="248">
        <v>7.3456570506095886E-2</v>
      </c>
      <c r="AM913" s="269">
        <v>0</v>
      </c>
      <c r="AN913" s="269">
        <v>0</v>
      </c>
      <c r="AO913" s="119">
        <v>0</v>
      </c>
      <c r="AP913" s="119">
        <v>0</v>
      </c>
      <c r="AQ913" s="119">
        <v>0</v>
      </c>
      <c r="AR913" s="119">
        <v>0</v>
      </c>
      <c r="AS913" s="119">
        <v>0</v>
      </c>
      <c r="AT913" s="119">
        <v>0</v>
      </c>
      <c r="AU913" s="119">
        <v>0</v>
      </c>
      <c r="AV913" s="119">
        <v>0</v>
      </c>
      <c r="AW913" s="124">
        <v>0</v>
      </c>
      <c r="AX913" s="124">
        <v>0</v>
      </c>
      <c r="AY913" s="124">
        <v>0</v>
      </c>
      <c r="AZ913" s="124">
        <v>0</v>
      </c>
      <c r="BA913" s="124">
        <v>0</v>
      </c>
      <c r="BB913" s="124">
        <v>0</v>
      </c>
      <c r="BC913" s="124">
        <v>61</v>
      </c>
      <c r="BD913" s="124">
        <v>415</v>
      </c>
    </row>
    <row r="914" spans="1:56" x14ac:dyDescent="0.25">
      <c r="A914" s="9">
        <v>41859</v>
      </c>
      <c r="B914" s="118" t="s">
        <v>84</v>
      </c>
      <c r="C914" s="118" t="s">
        <v>87</v>
      </c>
      <c r="D914" s="122">
        <v>2</v>
      </c>
      <c r="E914" s="153">
        <v>194</v>
      </c>
      <c r="F914" s="153">
        <v>581</v>
      </c>
      <c r="G914" s="264">
        <v>77.226355927199904</v>
      </c>
      <c r="H914" s="264">
        <v>0.20445555880000002</v>
      </c>
      <c r="I914" s="264">
        <v>471123.73965100013</v>
      </c>
      <c r="J914" s="91">
        <v>65535</v>
      </c>
      <c r="K914" s="153">
        <v>148962</v>
      </c>
      <c r="L914" s="264">
        <v>90.936614990234375</v>
      </c>
      <c r="M914" s="133">
        <v>383129</v>
      </c>
      <c r="N914" s="267">
        <v>0</v>
      </c>
      <c r="O914" s="133">
        <v>4947</v>
      </c>
      <c r="P914" s="267">
        <v>6.1249241964827159E-2</v>
      </c>
      <c r="Q914" s="133">
        <v>4358</v>
      </c>
      <c r="R914" s="267">
        <v>99.885268471776044</v>
      </c>
      <c r="S914" s="133">
        <v>296811</v>
      </c>
      <c r="T914" s="267">
        <v>99.982143518939665</v>
      </c>
      <c r="U914" s="267">
        <v>99.777643015969275</v>
      </c>
      <c r="V914" s="267">
        <v>99.866885565958199</v>
      </c>
      <c r="W914" s="267">
        <v>99.663166601311204</v>
      </c>
      <c r="X914" s="267">
        <v>99.849052854451571</v>
      </c>
      <c r="Y914" s="133">
        <v>1311613</v>
      </c>
      <c r="Z914" s="267">
        <v>99.884112158083212</v>
      </c>
      <c r="AA914" s="133">
        <v>510</v>
      </c>
      <c r="AB914" s="267">
        <v>94.509803921568619</v>
      </c>
      <c r="AC914" s="133">
        <v>4301</v>
      </c>
      <c r="AD914" s="267">
        <v>0.23250406882120439</v>
      </c>
      <c r="AE914" s="133">
        <v>678</v>
      </c>
      <c r="AF914" s="267">
        <v>99.262536873156336</v>
      </c>
      <c r="AG914" s="133">
        <v>380563</v>
      </c>
      <c r="AH914" s="267">
        <v>0.17027404135451948</v>
      </c>
      <c r="AI914" s="133">
        <v>1271</v>
      </c>
      <c r="AJ914" s="267">
        <v>92.053501180173086</v>
      </c>
      <c r="AK914" s="267">
        <v>3.3018419922800737</v>
      </c>
      <c r="AL914" s="267">
        <v>0.22426470588235287</v>
      </c>
      <c r="AM914" s="270">
        <v>0</v>
      </c>
      <c r="AN914" s="270">
        <v>0</v>
      </c>
      <c r="AO914" s="120">
        <v>0</v>
      </c>
      <c r="AP914" s="120">
        <v>0</v>
      </c>
      <c r="AQ914" s="120">
        <v>0</v>
      </c>
      <c r="AR914" s="120">
        <v>0</v>
      </c>
      <c r="AS914" s="120">
        <v>0</v>
      </c>
      <c r="AT914" s="120">
        <v>0</v>
      </c>
      <c r="AU914" s="120">
        <v>0</v>
      </c>
      <c r="AV914" s="120">
        <v>0</v>
      </c>
      <c r="AW914" s="133">
        <v>0</v>
      </c>
      <c r="AX914" s="133">
        <v>0</v>
      </c>
      <c r="AY914" s="133">
        <v>0</v>
      </c>
      <c r="AZ914" s="133">
        <v>0</v>
      </c>
      <c r="BA914" s="133">
        <v>0</v>
      </c>
      <c r="BB914" s="133">
        <v>0</v>
      </c>
      <c r="BC914" s="133">
        <v>1025</v>
      </c>
      <c r="BD914" s="133">
        <v>1564</v>
      </c>
    </row>
    <row r="915" spans="1:56" x14ac:dyDescent="0.25">
      <c r="A915" s="9">
        <v>41858</v>
      </c>
      <c r="B915" s="117" t="s">
        <v>17</v>
      </c>
      <c r="C915" s="117"/>
      <c r="D915" s="121">
        <v>4</v>
      </c>
      <c r="E915" s="89">
        <v>847</v>
      </c>
      <c r="F915" s="89">
        <v>2740</v>
      </c>
      <c r="G915" s="263">
        <v>784.03905868530273</v>
      </c>
      <c r="H915" s="263">
        <v>1.0516999887675047</v>
      </c>
      <c r="I915" s="263">
        <v>1740607.8328674999</v>
      </c>
      <c r="J915" s="88"/>
      <c r="K915" s="89">
        <v>1114878</v>
      </c>
      <c r="L915" s="263">
        <v>93.371739425911429</v>
      </c>
      <c r="M915" s="124">
        <v>1624815</v>
      </c>
      <c r="N915" s="248">
        <v>6.1545466040091156E-5</v>
      </c>
      <c r="O915" s="124">
        <v>71284</v>
      </c>
      <c r="P915" s="248">
        <v>3.7876662792738595E-2</v>
      </c>
      <c r="Q915" s="124">
        <v>125838</v>
      </c>
      <c r="R915" s="248">
        <v>99.895898691315992</v>
      </c>
      <c r="S915" s="124">
        <v>1069222</v>
      </c>
      <c r="T915" s="248">
        <v>99.935374012902926</v>
      </c>
      <c r="U915" s="248">
        <v>99.712417100255962</v>
      </c>
      <c r="V915" s="248">
        <v>99.8120822234808</v>
      </c>
      <c r="W915" s="248">
        <v>99.60861516913414</v>
      </c>
      <c r="X915" s="248">
        <v>99.747577680101728</v>
      </c>
      <c r="Y915" s="124">
        <v>2531095</v>
      </c>
      <c r="Z915" s="248">
        <v>99.88487210965036</v>
      </c>
      <c r="AA915" s="124">
        <v>255914</v>
      </c>
      <c r="AB915" s="248">
        <v>99.803059336693011</v>
      </c>
      <c r="AC915" s="124">
        <v>68923</v>
      </c>
      <c r="AD915" s="248">
        <v>0.34386199423282948</v>
      </c>
      <c r="AE915" s="124">
        <v>5478</v>
      </c>
      <c r="AF915" s="248">
        <v>98.156261924584882</v>
      </c>
      <c r="AG915" s="124">
        <v>1516565</v>
      </c>
      <c r="AH915" s="248">
        <v>0.17368197283872314</v>
      </c>
      <c r="AI915" s="124">
        <v>15203</v>
      </c>
      <c r="AJ915" s="248">
        <v>95.454843265307872</v>
      </c>
      <c r="AK915" s="248">
        <v>1.7688244833015245</v>
      </c>
      <c r="AL915" s="248">
        <v>7.862236082113E-2</v>
      </c>
      <c r="AM915" s="269"/>
      <c r="AN915" s="269"/>
      <c r="AO915" s="119"/>
      <c r="AP915" s="119"/>
      <c r="AQ915" s="119"/>
      <c r="AR915" s="119"/>
      <c r="AS915" s="119"/>
      <c r="AT915" s="119"/>
      <c r="AU915" s="119"/>
      <c r="AV915" s="119"/>
      <c r="AW915" s="124">
        <v>0</v>
      </c>
      <c r="AX915" s="124">
        <v>0</v>
      </c>
      <c r="AY915" s="124">
        <v>0</v>
      </c>
      <c r="AZ915" s="124">
        <v>2</v>
      </c>
      <c r="BA915" s="124">
        <v>0</v>
      </c>
      <c r="BB915" s="124">
        <v>0</v>
      </c>
      <c r="BC915" s="124">
        <v>1377</v>
      </c>
      <c r="BD915" s="124">
        <v>3713</v>
      </c>
    </row>
    <row r="916" spans="1:56" x14ac:dyDescent="0.25">
      <c r="A916" s="9">
        <v>41858</v>
      </c>
      <c r="B916" s="118" t="s">
        <v>88</v>
      </c>
      <c r="C916" s="118"/>
      <c r="D916" s="122">
        <v>3</v>
      </c>
      <c r="E916" s="153">
        <v>653</v>
      </c>
      <c r="F916" s="153">
        <v>2159</v>
      </c>
      <c r="G916" s="264">
        <v>707.78905868530273</v>
      </c>
      <c r="H916" s="264">
        <v>1.0416999887675047</v>
      </c>
      <c r="I916" s="264">
        <v>1237289.8671875</v>
      </c>
      <c r="J916" s="91"/>
      <c r="K916" s="153">
        <v>1001075</v>
      </c>
      <c r="L916" s="264">
        <v>93.748818448550679</v>
      </c>
      <c r="M916" s="133">
        <v>1251236</v>
      </c>
      <c r="N916" s="267">
        <v>7.9920971266755995E-5</v>
      </c>
      <c r="O916" s="133">
        <v>66380</v>
      </c>
      <c r="P916" s="267">
        <v>4.0674902538679995E-2</v>
      </c>
      <c r="Q916" s="133">
        <v>121639</v>
      </c>
      <c r="R916" s="267">
        <v>99.894771409809536</v>
      </c>
      <c r="S916" s="133">
        <v>782922</v>
      </c>
      <c r="T916" s="267">
        <v>99.920426904371183</v>
      </c>
      <c r="U916" s="267">
        <v>99.719794223781946</v>
      </c>
      <c r="V916" s="267">
        <v>99.796815611079722</v>
      </c>
      <c r="W916" s="267">
        <v>99.614860490179439</v>
      </c>
      <c r="X916" s="267">
        <v>99.717404195559013</v>
      </c>
      <c r="Y916" s="133">
        <v>1297088</v>
      </c>
      <c r="Z916" s="267">
        <v>99.894301984426264</v>
      </c>
      <c r="AA916" s="133">
        <v>255480</v>
      </c>
      <c r="AB916" s="267">
        <v>99.810944602671256</v>
      </c>
      <c r="AC916" s="133">
        <v>64642</v>
      </c>
      <c r="AD916" s="267">
        <v>0.35116488085933767</v>
      </c>
      <c r="AE916" s="133">
        <v>4882</v>
      </c>
      <c r="AF916" s="267">
        <v>97.951659734304783</v>
      </c>
      <c r="AG916" s="133">
        <v>1145671</v>
      </c>
      <c r="AH916" s="267">
        <v>0.1777997358213293</v>
      </c>
      <c r="AI916" s="133">
        <v>14189</v>
      </c>
      <c r="AJ916" s="267">
        <v>95.404889855696354</v>
      </c>
      <c r="AK916" s="267">
        <v>1.6340246200561523</v>
      </c>
      <c r="AL916" s="267">
        <v>6.4212685761352375E-2</v>
      </c>
      <c r="AM916" s="270"/>
      <c r="AN916" s="270"/>
      <c r="AO916" s="120"/>
      <c r="AP916" s="120"/>
      <c r="AQ916" s="120"/>
      <c r="AR916" s="120"/>
      <c r="AS916" s="120"/>
      <c r="AT916" s="120"/>
      <c r="AU916" s="120"/>
      <c r="AV916" s="120"/>
      <c r="AW916" s="133">
        <v>0</v>
      </c>
      <c r="AX916" s="133">
        <v>0</v>
      </c>
      <c r="AY916" s="133">
        <v>0</v>
      </c>
      <c r="AZ916" s="133">
        <v>2</v>
      </c>
      <c r="BA916" s="133">
        <v>0</v>
      </c>
      <c r="BB916" s="133">
        <v>0</v>
      </c>
      <c r="BC916" s="133">
        <v>315</v>
      </c>
      <c r="BD916" s="133">
        <v>2109</v>
      </c>
    </row>
    <row r="917" spans="1:56" x14ac:dyDescent="0.25">
      <c r="A917" s="9">
        <v>41858</v>
      </c>
      <c r="B917" s="146" t="s">
        <v>89</v>
      </c>
      <c r="C917" s="146"/>
      <c r="D917" s="147">
        <v>1</v>
      </c>
      <c r="E917" s="136">
        <v>194</v>
      </c>
      <c r="F917" s="136">
        <v>581</v>
      </c>
      <c r="G917" s="265">
        <v>76.250000000000043</v>
      </c>
      <c r="H917" s="265">
        <v>0.01</v>
      </c>
      <c r="I917" s="265">
        <v>503317.96567999996</v>
      </c>
      <c r="J917" s="137"/>
      <c r="K917" s="136">
        <v>113803</v>
      </c>
      <c r="L917" s="265">
        <v>90.054740905761719</v>
      </c>
      <c r="M917" s="145">
        <v>373579</v>
      </c>
      <c r="N917" s="250">
        <v>0</v>
      </c>
      <c r="O917" s="145">
        <v>4904</v>
      </c>
      <c r="P917" s="250">
        <v>0</v>
      </c>
      <c r="Q917" s="145">
        <v>4199</v>
      </c>
      <c r="R917" s="250">
        <v>99.928554417718502</v>
      </c>
      <c r="S917" s="145">
        <v>286300</v>
      </c>
      <c r="T917" s="250">
        <v>99.976248690185116</v>
      </c>
      <c r="U917" s="250">
        <v>99.612561174551388</v>
      </c>
      <c r="V917" s="250">
        <v>99.863215009408989</v>
      </c>
      <c r="W917" s="250">
        <v>99.541392400194709</v>
      </c>
      <c r="X917" s="250">
        <v>99.839496187820998</v>
      </c>
      <c r="Y917" s="145">
        <v>1234007</v>
      </c>
      <c r="Z917" s="250">
        <v>99.874960190663415</v>
      </c>
      <c r="AA917" s="145">
        <v>434</v>
      </c>
      <c r="AB917" s="250">
        <v>95.161290322580655</v>
      </c>
      <c r="AC917" s="145">
        <v>4281</v>
      </c>
      <c r="AD917" s="250">
        <v>0.233590282644242</v>
      </c>
      <c r="AE917" s="145">
        <v>596</v>
      </c>
      <c r="AF917" s="250">
        <v>99.832214765100673</v>
      </c>
      <c r="AG917" s="145">
        <v>370894</v>
      </c>
      <c r="AH917" s="250">
        <v>0.16096243131460741</v>
      </c>
      <c r="AI917" s="145">
        <v>1014</v>
      </c>
      <c r="AJ917" s="250">
        <v>96.15384615384616</v>
      </c>
      <c r="AK917" s="250">
        <v>3.3864228422459903</v>
      </c>
      <c r="AL917" s="250">
        <v>0.25153846153846149</v>
      </c>
      <c r="AM917" s="271"/>
      <c r="AN917" s="271"/>
      <c r="AO917" s="148"/>
      <c r="AP917" s="148"/>
      <c r="AQ917" s="148"/>
      <c r="AR917" s="148"/>
      <c r="AS917" s="148"/>
      <c r="AT917" s="148"/>
      <c r="AU917" s="148"/>
      <c r="AV917" s="148"/>
      <c r="AW917" s="145">
        <v>0</v>
      </c>
      <c r="AX917" s="145">
        <v>0</v>
      </c>
      <c r="AY917" s="145">
        <v>0</v>
      </c>
      <c r="AZ917" s="145">
        <v>0</v>
      </c>
      <c r="BA917" s="145">
        <v>0</v>
      </c>
      <c r="BB917" s="145">
        <v>0</v>
      </c>
      <c r="BC917" s="145">
        <v>1062</v>
      </c>
      <c r="BD917" s="145">
        <v>1604</v>
      </c>
    </row>
    <row r="918" spans="1:56" x14ac:dyDescent="0.25">
      <c r="A918" s="9">
        <v>41858</v>
      </c>
      <c r="B918" s="149" t="s">
        <v>75</v>
      </c>
      <c r="C918" s="149" t="s">
        <v>86</v>
      </c>
      <c r="D918" s="150" t="s">
        <v>118</v>
      </c>
      <c r="E918" s="153">
        <v>39</v>
      </c>
      <c r="F918" s="153">
        <v>158</v>
      </c>
      <c r="G918" s="264">
        <v>150.06288146972656</v>
      </c>
      <c r="H918" s="264">
        <v>0.17499999701976776</v>
      </c>
      <c r="I918" s="264">
        <v>91580.7421875</v>
      </c>
      <c r="J918" s="92">
        <v>0</v>
      </c>
      <c r="K918" s="153">
        <v>157219</v>
      </c>
      <c r="L918" s="264">
        <v>96.862335205078125</v>
      </c>
      <c r="M918" s="153">
        <v>157485</v>
      </c>
      <c r="N918" s="264">
        <v>6.3498108647763729E-4</v>
      </c>
      <c r="O918" s="153">
        <v>16274</v>
      </c>
      <c r="P918" s="264">
        <v>0.1659088134765625</v>
      </c>
      <c r="Q918" s="153">
        <v>26148</v>
      </c>
      <c r="R918" s="264">
        <v>99.789657592773438</v>
      </c>
      <c r="S918" s="153">
        <v>115304</v>
      </c>
      <c r="T918" s="264">
        <v>99.903732299804688</v>
      </c>
      <c r="U918" s="264">
        <v>99.342506408691406</v>
      </c>
      <c r="V918" s="264">
        <v>99.551704406738281</v>
      </c>
      <c r="W918" s="264">
        <v>99.133544921875</v>
      </c>
      <c r="X918" s="264">
        <v>99.45587158203125</v>
      </c>
      <c r="Y918" s="153">
        <v>166457</v>
      </c>
      <c r="Z918" s="264">
        <v>99.929710388183594</v>
      </c>
      <c r="AA918" s="153">
        <v>33034</v>
      </c>
      <c r="AB918" s="264">
        <v>99.730583190917969</v>
      </c>
      <c r="AC918" s="153">
        <v>16228</v>
      </c>
      <c r="AD918" s="264">
        <v>0.64086765050888062</v>
      </c>
      <c r="AE918" s="153">
        <v>1721</v>
      </c>
      <c r="AF918" s="264">
        <v>98.140617370605469</v>
      </c>
      <c r="AG918" s="153">
        <v>156948</v>
      </c>
      <c r="AH918" s="264">
        <v>0.17840303480625153</v>
      </c>
      <c r="AI918" s="153">
        <v>4563</v>
      </c>
      <c r="AJ918" s="264">
        <v>95.06903076171875</v>
      </c>
      <c r="AK918" s="264">
        <v>1.427381157875061</v>
      </c>
      <c r="AL918" s="264">
        <v>6.7298091948032379E-2</v>
      </c>
      <c r="AM918" s="264">
        <v>0</v>
      </c>
      <c r="AN918" s="264">
        <v>0</v>
      </c>
      <c r="AO918" s="92">
        <v>0</v>
      </c>
      <c r="AP918" s="92">
        <v>0</v>
      </c>
      <c r="AQ918" s="92">
        <v>0</v>
      </c>
      <c r="AR918" s="92">
        <v>0</v>
      </c>
      <c r="AS918" s="92">
        <v>0</v>
      </c>
      <c r="AT918" s="92">
        <v>0</v>
      </c>
      <c r="AU918" s="92">
        <v>0</v>
      </c>
      <c r="AV918" s="92">
        <v>0</v>
      </c>
      <c r="AW918" s="93">
        <v>0</v>
      </c>
      <c r="AX918" s="93">
        <v>0</v>
      </c>
      <c r="AY918" s="93">
        <v>0</v>
      </c>
      <c r="AZ918" s="93">
        <v>1</v>
      </c>
      <c r="BA918" s="93">
        <v>0</v>
      </c>
      <c r="BB918" s="93">
        <v>0</v>
      </c>
      <c r="BC918" s="153">
        <v>40</v>
      </c>
      <c r="BD918" s="153">
        <v>152</v>
      </c>
    </row>
    <row r="919" spans="1:56" x14ac:dyDescent="0.25">
      <c r="A919" s="9">
        <v>41858</v>
      </c>
      <c r="B919" s="149" t="s">
        <v>76</v>
      </c>
      <c r="C919" s="149" t="s">
        <v>86</v>
      </c>
      <c r="D919" s="150" t="s">
        <v>119</v>
      </c>
      <c r="E919" s="153">
        <v>52</v>
      </c>
      <c r="F919" s="153">
        <v>168</v>
      </c>
      <c r="G919" s="264">
        <v>58.641796112060547</v>
      </c>
      <c r="H919" s="264">
        <v>8.7499998509883881E-2</v>
      </c>
      <c r="I919" s="264">
        <v>94047.09375</v>
      </c>
      <c r="J919" s="92">
        <v>0</v>
      </c>
      <c r="K919" s="153">
        <v>66398</v>
      </c>
      <c r="L919" s="264">
        <v>86.202896118164063</v>
      </c>
      <c r="M919" s="153">
        <v>86474</v>
      </c>
      <c r="N919" s="264">
        <v>0</v>
      </c>
      <c r="O919" s="153">
        <v>4662</v>
      </c>
      <c r="P919" s="264">
        <v>0</v>
      </c>
      <c r="Q919" s="153">
        <v>7477</v>
      </c>
      <c r="R919" s="264">
        <v>99.933128356933594</v>
      </c>
      <c r="S919" s="153">
        <v>62878</v>
      </c>
      <c r="T919" s="264">
        <v>99.9427490234375</v>
      </c>
      <c r="U919" s="264">
        <v>99.699699401855469</v>
      </c>
      <c r="V919" s="264">
        <v>99.861228942871094</v>
      </c>
      <c r="W919" s="264">
        <v>99.633026123046875</v>
      </c>
      <c r="X919" s="264">
        <v>99.804054260253906</v>
      </c>
      <c r="Y919" s="153">
        <v>96542</v>
      </c>
      <c r="Z919" s="264">
        <v>99.916099548339844</v>
      </c>
      <c r="AA919" s="153">
        <v>17584</v>
      </c>
      <c r="AB919" s="264">
        <v>99.9033203125</v>
      </c>
      <c r="AC919" s="153">
        <v>4702</v>
      </c>
      <c r="AD919" s="264">
        <v>0.31901317834854126</v>
      </c>
      <c r="AE919" s="153">
        <v>96</v>
      </c>
      <c r="AF919" s="264">
        <v>95.833335876464844</v>
      </c>
      <c r="AG919" s="153">
        <v>86873</v>
      </c>
      <c r="AH919" s="264">
        <v>0.17842137813568115</v>
      </c>
      <c r="AI919" s="153">
        <v>864</v>
      </c>
      <c r="AJ919" s="264">
        <v>95.601852416992188</v>
      </c>
      <c r="AK919" s="264">
        <v>1.9173941612243652</v>
      </c>
      <c r="AL919" s="264">
        <v>6.5291061997413635E-2</v>
      </c>
      <c r="AM919" s="264">
        <v>0</v>
      </c>
      <c r="AN919" s="264">
        <v>0</v>
      </c>
      <c r="AO919" s="92">
        <v>0</v>
      </c>
      <c r="AP919" s="92">
        <v>0</v>
      </c>
      <c r="AQ919" s="92">
        <v>0</v>
      </c>
      <c r="AR919" s="92">
        <v>0</v>
      </c>
      <c r="AS919" s="92">
        <v>0</v>
      </c>
      <c r="AT919" s="92">
        <v>0</v>
      </c>
      <c r="AU919" s="92">
        <v>0</v>
      </c>
      <c r="AV919" s="92">
        <v>0</v>
      </c>
      <c r="AW919" s="93">
        <v>0</v>
      </c>
      <c r="AX919" s="93">
        <v>0</v>
      </c>
      <c r="AY919" s="93">
        <v>0</v>
      </c>
      <c r="AZ919" s="93">
        <v>0</v>
      </c>
      <c r="BA919" s="93">
        <v>0</v>
      </c>
      <c r="BB919" s="93">
        <v>0</v>
      </c>
      <c r="BC919" s="153">
        <v>16</v>
      </c>
      <c r="BD919" s="153">
        <v>162</v>
      </c>
    </row>
    <row r="920" spans="1:56" x14ac:dyDescent="0.25">
      <c r="A920" s="9">
        <v>41858</v>
      </c>
      <c r="B920" s="149" t="s">
        <v>77</v>
      </c>
      <c r="C920" s="149" t="s">
        <v>86</v>
      </c>
      <c r="D920" s="150" t="s">
        <v>118</v>
      </c>
      <c r="E920" s="153">
        <v>65</v>
      </c>
      <c r="F920" s="153">
        <v>220</v>
      </c>
      <c r="G920" s="264">
        <v>92.299484252929688</v>
      </c>
      <c r="H920" s="264">
        <v>0.11669999361038208</v>
      </c>
      <c r="I920" s="264">
        <v>112704.46875</v>
      </c>
      <c r="J920" s="92">
        <v>0</v>
      </c>
      <c r="K920" s="153">
        <v>131600</v>
      </c>
      <c r="L920" s="264">
        <v>97.041030883789063</v>
      </c>
      <c r="M920" s="153">
        <v>158490</v>
      </c>
      <c r="N920" s="264">
        <v>0</v>
      </c>
      <c r="O920" s="153">
        <v>7838</v>
      </c>
      <c r="P920" s="264">
        <v>0</v>
      </c>
      <c r="Q920" s="153">
        <v>14770</v>
      </c>
      <c r="R920" s="264">
        <v>99.945838928222656</v>
      </c>
      <c r="S920" s="153">
        <v>102929</v>
      </c>
      <c r="T920" s="264">
        <v>99.957252502441406</v>
      </c>
      <c r="U920" s="264">
        <v>99.859657287597656</v>
      </c>
      <c r="V920" s="264">
        <v>99.868759155273438</v>
      </c>
      <c r="W920" s="264">
        <v>99.805572509765625</v>
      </c>
      <c r="X920" s="264">
        <v>99.826065063476562</v>
      </c>
      <c r="Y920" s="153">
        <v>156726</v>
      </c>
      <c r="Z920" s="264">
        <v>99.877494812011719</v>
      </c>
      <c r="AA920" s="153">
        <v>30566</v>
      </c>
      <c r="AB920" s="264">
        <v>99.852775573730469</v>
      </c>
      <c r="AC920" s="153">
        <v>7900</v>
      </c>
      <c r="AD920" s="264">
        <v>0.26582279801368713</v>
      </c>
      <c r="AE920" s="153">
        <v>615</v>
      </c>
      <c r="AF920" s="264">
        <v>97.39837646484375</v>
      </c>
      <c r="AG920" s="153">
        <v>158306</v>
      </c>
      <c r="AH920" s="264">
        <v>0.11686228215694427</v>
      </c>
      <c r="AI920" s="153">
        <v>1105</v>
      </c>
      <c r="AJ920" s="264">
        <v>94.208145141601563</v>
      </c>
      <c r="AK920" s="264">
        <v>1.6694332361221313</v>
      </c>
      <c r="AL920" s="264">
        <v>5.8232728391885757E-2</v>
      </c>
      <c r="AM920" s="264">
        <v>0</v>
      </c>
      <c r="AN920" s="264">
        <v>0</v>
      </c>
      <c r="AO920" s="92">
        <v>0</v>
      </c>
      <c r="AP920" s="92">
        <v>0</v>
      </c>
      <c r="AQ920" s="92">
        <v>0</v>
      </c>
      <c r="AR920" s="92">
        <v>0</v>
      </c>
      <c r="AS920" s="92">
        <v>0</v>
      </c>
      <c r="AT920" s="92">
        <v>0</v>
      </c>
      <c r="AU920" s="92">
        <v>0</v>
      </c>
      <c r="AV920" s="92">
        <v>0</v>
      </c>
      <c r="AW920" s="93">
        <v>0</v>
      </c>
      <c r="AX920" s="93">
        <v>0</v>
      </c>
      <c r="AY920" s="93">
        <v>0</v>
      </c>
      <c r="AZ920" s="93">
        <v>0</v>
      </c>
      <c r="BA920" s="93">
        <v>0</v>
      </c>
      <c r="BB920" s="93">
        <v>0</v>
      </c>
      <c r="BC920" s="153">
        <v>23</v>
      </c>
      <c r="BD920" s="153">
        <v>219</v>
      </c>
    </row>
    <row r="921" spans="1:56" x14ac:dyDescent="0.25">
      <c r="A921" s="9">
        <v>41858</v>
      </c>
      <c r="B921" s="149" t="s">
        <v>124</v>
      </c>
      <c r="C921" s="149" t="s">
        <v>86</v>
      </c>
      <c r="D921" s="150" t="s">
        <v>118</v>
      </c>
      <c r="E921" s="153">
        <v>42</v>
      </c>
      <c r="F921" s="153">
        <v>136</v>
      </c>
      <c r="G921" s="264">
        <v>34.303810119628906</v>
      </c>
      <c r="H921" s="264">
        <v>0.12919999659061432</v>
      </c>
      <c r="I921" s="264">
        <v>59691.34765625</v>
      </c>
      <c r="J921" s="92">
        <v>0</v>
      </c>
      <c r="K921" s="153">
        <v>131600</v>
      </c>
      <c r="L921" s="264">
        <v>97.041030883789063</v>
      </c>
      <c r="M921" s="153">
        <v>77725</v>
      </c>
      <c r="N921" s="264">
        <v>0</v>
      </c>
      <c r="O921" s="153">
        <v>3404</v>
      </c>
      <c r="P921" s="264">
        <v>0</v>
      </c>
      <c r="Q921" s="153">
        <v>6255</v>
      </c>
      <c r="R921" s="264">
        <v>99.952041625976562</v>
      </c>
      <c r="S921" s="153">
        <v>49285</v>
      </c>
      <c r="T921" s="264">
        <v>99.937103271484375</v>
      </c>
      <c r="U921" s="264">
        <v>99.882492065429688</v>
      </c>
      <c r="V921" s="264">
        <v>99.843032836914062</v>
      </c>
      <c r="W921" s="264">
        <v>99.834587097167969</v>
      </c>
      <c r="X921" s="264">
        <v>99.780235290527344</v>
      </c>
      <c r="Y921" s="153">
        <v>80637</v>
      </c>
      <c r="Z921" s="264">
        <v>99.864830017089844</v>
      </c>
      <c r="AA921" s="153">
        <v>14941</v>
      </c>
      <c r="AB921" s="264">
        <v>99.839370727539063</v>
      </c>
      <c r="AC921" s="153">
        <v>3450</v>
      </c>
      <c r="AD921" s="264">
        <v>0.43478259444236755</v>
      </c>
      <c r="AE921" s="153">
        <v>246</v>
      </c>
      <c r="AF921" s="264">
        <v>97.56097412109375</v>
      </c>
      <c r="AG921" s="153">
        <v>77721</v>
      </c>
      <c r="AH921" s="264">
        <v>0.11322551220655441</v>
      </c>
      <c r="AI921" s="153">
        <v>1187</v>
      </c>
      <c r="AJ921" s="264">
        <v>93.934288024902344</v>
      </c>
      <c r="AK921" s="264">
        <v>1.5787193775177002</v>
      </c>
      <c r="AL921" s="264">
        <v>5.1378678530454636E-2</v>
      </c>
      <c r="AM921" s="264">
        <v>0</v>
      </c>
      <c r="AN921" s="264">
        <v>0</v>
      </c>
      <c r="AO921" s="92">
        <v>0</v>
      </c>
      <c r="AP921" s="92">
        <v>0</v>
      </c>
      <c r="AQ921" s="92">
        <v>0</v>
      </c>
      <c r="AR921" s="92">
        <v>0</v>
      </c>
      <c r="AS921" s="92">
        <v>0</v>
      </c>
      <c r="AT921" s="92">
        <v>0</v>
      </c>
      <c r="AU921" s="92">
        <v>0</v>
      </c>
      <c r="AV921" s="92">
        <v>0</v>
      </c>
      <c r="AW921" s="93">
        <v>0</v>
      </c>
      <c r="AX921" s="93">
        <v>0</v>
      </c>
      <c r="AY921" s="93">
        <v>0</v>
      </c>
      <c r="AZ921" s="93">
        <v>0</v>
      </c>
      <c r="BA921" s="93">
        <v>0</v>
      </c>
      <c r="BB921" s="93">
        <v>0</v>
      </c>
      <c r="BC921" s="153">
        <v>31</v>
      </c>
      <c r="BD921" s="153">
        <v>136</v>
      </c>
    </row>
    <row r="922" spans="1:56" x14ac:dyDescent="0.25">
      <c r="A922" s="9">
        <v>41858</v>
      </c>
      <c r="B922" s="149" t="s">
        <v>78</v>
      </c>
      <c r="C922" s="149" t="s">
        <v>86</v>
      </c>
      <c r="D922" s="150" t="s">
        <v>118</v>
      </c>
      <c r="E922" s="153">
        <v>33</v>
      </c>
      <c r="F922" s="153">
        <v>104</v>
      </c>
      <c r="G922" s="264">
        <v>62.891815185546875</v>
      </c>
      <c r="H922" s="264">
        <v>3.3300001174211502E-2</v>
      </c>
      <c r="I922" s="264">
        <v>55698.12109375</v>
      </c>
      <c r="J922" s="92">
        <v>0</v>
      </c>
      <c r="K922" s="153">
        <v>73197</v>
      </c>
      <c r="L922" s="264">
        <v>96.529914855957031</v>
      </c>
      <c r="M922" s="153">
        <v>75525</v>
      </c>
      <c r="N922" s="264">
        <v>0</v>
      </c>
      <c r="O922" s="153">
        <v>6519</v>
      </c>
      <c r="P922" s="264">
        <v>0</v>
      </c>
      <c r="Q922" s="153">
        <v>10415</v>
      </c>
      <c r="R922" s="264">
        <v>99.942390441894531</v>
      </c>
      <c r="S922" s="153">
        <v>52831</v>
      </c>
      <c r="T922" s="264">
        <v>99.933753967285156</v>
      </c>
      <c r="U922" s="264">
        <v>99.815925598144531</v>
      </c>
      <c r="V922" s="264">
        <v>99.882156372070313</v>
      </c>
      <c r="W922" s="264">
        <v>99.7584228515625</v>
      </c>
      <c r="X922" s="264">
        <v>99.815986633300781</v>
      </c>
      <c r="Y922" s="153">
        <v>88998</v>
      </c>
      <c r="Z922" s="264">
        <v>99.901123046875</v>
      </c>
      <c r="AA922" s="153">
        <v>14003</v>
      </c>
      <c r="AB922" s="264">
        <v>99.728630065917969</v>
      </c>
      <c r="AC922" s="153">
        <v>6450</v>
      </c>
      <c r="AD922" s="264">
        <v>0.15503875911235809</v>
      </c>
      <c r="AE922" s="153">
        <v>401</v>
      </c>
      <c r="AF922" s="264">
        <v>99.251869201660156</v>
      </c>
      <c r="AG922" s="153">
        <v>76337</v>
      </c>
      <c r="AH922" s="264">
        <v>0.18601725995540619</v>
      </c>
      <c r="AI922" s="153">
        <v>779</v>
      </c>
      <c r="AJ922" s="264">
        <v>95.1219482421875</v>
      </c>
      <c r="AK922" s="264">
        <v>1.7043869495391846</v>
      </c>
      <c r="AL922" s="264">
        <v>6.3099995255470276E-2</v>
      </c>
      <c r="AM922" s="264">
        <v>0</v>
      </c>
      <c r="AN922" s="264">
        <v>0</v>
      </c>
      <c r="AO922" s="92">
        <v>0</v>
      </c>
      <c r="AP922" s="92">
        <v>0</v>
      </c>
      <c r="AQ922" s="92">
        <v>0</v>
      </c>
      <c r="AR922" s="92">
        <v>0</v>
      </c>
      <c r="AS922" s="92">
        <v>0</v>
      </c>
      <c r="AT922" s="92">
        <v>0</v>
      </c>
      <c r="AU922" s="92">
        <v>0</v>
      </c>
      <c r="AV922" s="92">
        <v>0</v>
      </c>
      <c r="AW922" s="93">
        <v>0</v>
      </c>
      <c r="AX922" s="93">
        <v>0</v>
      </c>
      <c r="AY922" s="93">
        <v>0</v>
      </c>
      <c r="AZ922" s="93">
        <v>0</v>
      </c>
      <c r="BA922" s="93">
        <v>0</v>
      </c>
      <c r="BB922" s="93">
        <v>0</v>
      </c>
      <c r="BC922" s="153">
        <v>11</v>
      </c>
      <c r="BD922" s="153">
        <v>101</v>
      </c>
    </row>
    <row r="923" spans="1:56" x14ac:dyDescent="0.25">
      <c r="A923" s="9">
        <v>41858</v>
      </c>
      <c r="B923" s="149" t="s">
        <v>79</v>
      </c>
      <c r="C923" s="149" t="s">
        <v>86</v>
      </c>
      <c r="D923" s="150" t="s">
        <v>119</v>
      </c>
      <c r="E923" s="153">
        <v>78</v>
      </c>
      <c r="F923" s="153">
        <v>264</v>
      </c>
      <c r="G923" s="264">
        <v>65.246192932128906</v>
      </c>
      <c r="H923" s="264">
        <v>5.4200001060962677E-2</v>
      </c>
      <c r="I923" s="264">
        <v>152395.609375</v>
      </c>
      <c r="J923" s="92">
        <v>0</v>
      </c>
      <c r="K923" s="153">
        <v>71507</v>
      </c>
      <c r="L923" s="264">
        <v>91.984001159667969</v>
      </c>
      <c r="M923" s="153">
        <v>152654</v>
      </c>
      <c r="N923" s="264">
        <v>0</v>
      </c>
      <c r="O923" s="153">
        <v>5009</v>
      </c>
      <c r="P923" s="264">
        <v>0</v>
      </c>
      <c r="Q923" s="153">
        <v>13496</v>
      </c>
      <c r="R923" s="264">
        <v>99.918495178222656</v>
      </c>
      <c r="S923" s="153">
        <v>100245</v>
      </c>
      <c r="T923" s="264">
        <v>99.881294250488281</v>
      </c>
      <c r="U923" s="264">
        <v>99.860252380371094</v>
      </c>
      <c r="V923" s="264">
        <v>99.755653381347656</v>
      </c>
      <c r="W923" s="264">
        <v>99.778861999511719</v>
      </c>
      <c r="X923" s="264">
        <v>99.637237548828125</v>
      </c>
      <c r="Y923" s="153">
        <v>184918</v>
      </c>
      <c r="Z923" s="264">
        <v>99.885894775390625</v>
      </c>
      <c r="AA923" s="153">
        <v>39029</v>
      </c>
      <c r="AB923" s="264">
        <v>99.846267700195313</v>
      </c>
      <c r="AC923" s="153">
        <v>5078</v>
      </c>
      <c r="AD923" s="264">
        <v>0.19692791998386383</v>
      </c>
      <c r="AE923" s="153">
        <v>334</v>
      </c>
      <c r="AF923" s="264">
        <v>99.101799011230469</v>
      </c>
      <c r="AG923" s="153">
        <v>152512</v>
      </c>
      <c r="AH923" s="264">
        <v>0.12589173018932343</v>
      </c>
      <c r="AI923" s="153">
        <v>1580</v>
      </c>
      <c r="AJ923" s="264">
        <v>95</v>
      </c>
      <c r="AK923" s="264">
        <v>1.4916515350341797</v>
      </c>
      <c r="AL923" s="264">
        <v>6.2218926846981049E-2</v>
      </c>
      <c r="AM923" s="264">
        <v>0</v>
      </c>
      <c r="AN923" s="264">
        <v>0</v>
      </c>
      <c r="AO923" s="92">
        <v>0</v>
      </c>
      <c r="AP923" s="92">
        <v>0</v>
      </c>
      <c r="AQ923" s="92">
        <v>0</v>
      </c>
      <c r="AR923" s="92">
        <v>0</v>
      </c>
      <c r="AS923" s="92">
        <v>0</v>
      </c>
      <c r="AT923" s="92">
        <v>0</v>
      </c>
      <c r="AU923" s="92">
        <v>0</v>
      </c>
      <c r="AV923" s="92">
        <v>0</v>
      </c>
      <c r="AW923" s="93">
        <v>0</v>
      </c>
      <c r="AX923" s="93">
        <v>0</v>
      </c>
      <c r="AY923" s="93">
        <v>0</v>
      </c>
      <c r="AZ923" s="93">
        <v>0</v>
      </c>
      <c r="BA923" s="93">
        <v>0</v>
      </c>
      <c r="BB923" s="93">
        <v>0</v>
      </c>
      <c r="BC923" s="153">
        <v>45</v>
      </c>
      <c r="BD923" s="153">
        <v>258</v>
      </c>
    </row>
    <row r="924" spans="1:56" x14ac:dyDescent="0.25">
      <c r="A924" s="9">
        <v>41858</v>
      </c>
      <c r="B924" s="149" t="s">
        <v>80</v>
      </c>
      <c r="C924" s="149" t="s">
        <v>86</v>
      </c>
      <c r="D924" s="150" t="s">
        <v>119</v>
      </c>
      <c r="E924" s="153">
        <v>57</v>
      </c>
      <c r="F924" s="153">
        <v>177</v>
      </c>
      <c r="G924" s="264">
        <v>49.129886627197266</v>
      </c>
      <c r="H924" s="264">
        <v>1.2500000186264515E-2</v>
      </c>
      <c r="I924" s="264">
        <v>94031.3046875</v>
      </c>
      <c r="J924" s="92">
        <v>0</v>
      </c>
      <c r="K924" s="153">
        <v>47696</v>
      </c>
      <c r="L924" s="264">
        <v>89.103904724121094</v>
      </c>
      <c r="M924" s="153">
        <v>82505</v>
      </c>
      <c r="N924" s="264">
        <v>0</v>
      </c>
      <c r="O924" s="153">
        <v>3751</v>
      </c>
      <c r="P924" s="264">
        <v>0</v>
      </c>
      <c r="Q924" s="153">
        <v>7415</v>
      </c>
      <c r="R924" s="264">
        <v>99.919082641601563</v>
      </c>
      <c r="S924" s="153">
        <v>58353</v>
      </c>
      <c r="T924" s="264">
        <v>99.964012145996094</v>
      </c>
      <c r="U924" s="264">
        <v>99.86669921875</v>
      </c>
      <c r="V924" s="264">
        <v>99.849708557128906</v>
      </c>
      <c r="W924" s="264">
        <v>99.785888671875</v>
      </c>
      <c r="X924" s="264">
        <v>99.813774108886719</v>
      </c>
      <c r="Y924" s="153">
        <v>85596</v>
      </c>
      <c r="Z924" s="264">
        <v>99.877326965332031</v>
      </c>
      <c r="AA924" s="153">
        <v>18232</v>
      </c>
      <c r="AB924" s="264">
        <v>99.890304565429688</v>
      </c>
      <c r="AC924" s="153">
        <v>3800</v>
      </c>
      <c r="AD924" s="264">
        <v>0.28947368264198303</v>
      </c>
      <c r="AE924" s="153">
        <v>216</v>
      </c>
      <c r="AF924" s="264">
        <v>98.611114501953125</v>
      </c>
      <c r="AG924" s="153">
        <v>82957</v>
      </c>
      <c r="AH924" s="264">
        <v>0.15068046748638153</v>
      </c>
      <c r="AI924" s="153">
        <v>978</v>
      </c>
      <c r="AJ924" s="264">
        <v>98.364006042480469</v>
      </c>
      <c r="AK924" s="264">
        <v>1.6611231565475464</v>
      </c>
      <c r="AL924" s="264">
        <v>6.8640120327472687E-2</v>
      </c>
      <c r="AM924" s="264">
        <v>0</v>
      </c>
      <c r="AN924" s="264">
        <v>0</v>
      </c>
      <c r="AO924" s="92">
        <v>0</v>
      </c>
      <c r="AP924" s="92">
        <v>0</v>
      </c>
      <c r="AQ924" s="92">
        <v>0</v>
      </c>
      <c r="AR924" s="92">
        <v>0</v>
      </c>
      <c r="AS924" s="92">
        <v>0</v>
      </c>
      <c r="AT924" s="92">
        <v>0</v>
      </c>
      <c r="AU924" s="92">
        <v>0</v>
      </c>
      <c r="AV924" s="92">
        <v>0</v>
      </c>
      <c r="AW924" s="93">
        <v>0</v>
      </c>
      <c r="AX924" s="93">
        <v>0</v>
      </c>
      <c r="AY924" s="93">
        <v>0</v>
      </c>
      <c r="AZ924" s="93">
        <v>0</v>
      </c>
      <c r="BA924" s="93">
        <v>0</v>
      </c>
      <c r="BB924" s="93">
        <v>0</v>
      </c>
      <c r="BC924" s="153">
        <v>22</v>
      </c>
      <c r="BD924" s="153">
        <v>169</v>
      </c>
    </row>
    <row r="925" spans="1:56" x14ac:dyDescent="0.25">
      <c r="A925" s="9">
        <v>41858</v>
      </c>
      <c r="B925" s="149" t="s">
        <v>81</v>
      </c>
      <c r="C925" s="149" t="s">
        <v>86</v>
      </c>
      <c r="D925" s="150" t="s">
        <v>119</v>
      </c>
      <c r="E925" s="153">
        <v>40</v>
      </c>
      <c r="F925" s="153">
        <v>134</v>
      </c>
      <c r="G925" s="264">
        <v>38.858493804931641</v>
      </c>
      <c r="H925" s="264">
        <v>0</v>
      </c>
      <c r="I925" s="264">
        <v>81347.9453125</v>
      </c>
      <c r="J925" s="92">
        <v>0</v>
      </c>
      <c r="K925" s="153">
        <v>97790</v>
      </c>
      <c r="L925" s="264">
        <v>89.557212829589844</v>
      </c>
      <c r="M925" s="153">
        <v>63361</v>
      </c>
      <c r="N925" s="264">
        <v>0</v>
      </c>
      <c r="O925" s="153">
        <v>3273</v>
      </c>
      <c r="P925" s="264">
        <v>0</v>
      </c>
      <c r="Q925" s="153">
        <v>5907</v>
      </c>
      <c r="R925" s="264">
        <v>99.729133605957031</v>
      </c>
      <c r="S925" s="153">
        <v>43636</v>
      </c>
      <c r="T925" s="264">
        <v>99.940414428710938</v>
      </c>
      <c r="U925" s="264">
        <v>99.755577087402344</v>
      </c>
      <c r="V925" s="264">
        <v>99.805877685546875</v>
      </c>
      <c r="W925" s="264">
        <v>99.485374450683594</v>
      </c>
      <c r="X925" s="264">
        <v>99.746406555175781</v>
      </c>
      <c r="Y925" s="153">
        <v>84439</v>
      </c>
      <c r="Z925" s="264">
        <v>99.917098999023438</v>
      </c>
      <c r="AA925" s="153">
        <v>18283</v>
      </c>
      <c r="AB925" s="264">
        <v>99.863258361816406</v>
      </c>
      <c r="AC925" s="153">
        <v>3282</v>
      </c>
      <c r="AD925" s="264">
        <v>0.30469226837158203</v>
      </c>
      <c r="AE925" s="153">
        <v>225</v>
      </c>
      <c r="AF925" s="264">
        <v>93.777778625488281</v>
      </c>
      <c r="AG925" s="153">
        <v>62938</v>
      </c>
      <c r="AH925" s="264">
        <v>0.12234262377023697</v>
      </c>
      <c r="AI925" s="153">
        <v>751</v>
      </c>
      <c r="AJ925" s="264">
        <v>97.470039367675781</v>
      </c>
      <c r="AK925" s="264">
        <v>1.4091870784759521</v>
      </c>
      <c r="AL925" s="264">
        <v>5.68268783390522E-2</v>
      </c>
      <c r="AM925" s="264">
        <v>0</v>
      </c>
      <c r="AN925" s="264">
        <v>0</v>
      </c>
      <c r="AO925" s="92">
        <v>0</v>
      </c>
      <c r="AP925" s="92">
        <v>0</v>
      </c>
      <c r="AQ925" s="92">
        <v>0</v>
      </c>
      <c r="AR925" s="92">
        <v>0</v>
      </c>
      <c r="AS925" s="92">
        <v>0</v>
      </c>
      <c r="AT925" s="92">
        <v>0</v>
      </c>
      <c r="AU925" s="92">
        <v>0</v>
      </c>
      <c r="AV925" s="92">
        <v>0</v>
      </c>
      <c r="AW925" s="93">
        <v>0</v>
      </c>
      <c r="AX925" s="93">
        <v>0</v>
      </c>
      <c r="AY925" s="93">
        <v>0</v>
      </c>
      <c r="AZ925" s="93">
        <v>0</v>
      </c>
      <c r="BA925" s="93">
        <v>0</v>
      </c>
      <c r="BB925" s="93">
        <v>0</v>
      </c>
      <c r="BC925" s="153">
        <v>18</v>
      </c>
      <c r="BD925" s="153">
        <v>132</v>
      </c>
    </row>
    <row r="926" spans="1:56" x14ac:dyDescent="0.25">
      <c r="A926" s="9">
        <v>41858</v>
      </c>
      <c r="B926" s="149" t="s">
        <v>125</v>
      </c>
      <c r="C926" s="149" t="s">
        <v>86</v>
      </c>
      <c r="D926" s="150" t="s">
        <v>119</v>
      </c>
      <c r="E926" s="153">
        <v>16</v>
      </c>
      <c r="F926" s="153">
        <v>58</v>
      </c>
      <c r="G926" s="264">
        <v>37.854297637939453</v>
      </c>
      <c r="H926" s="264">
        <v>0.32080000638961792</v>
      </c>
      <c r="I926" s="264">
        <v>33561.3203125</v>
      </c>
      <c r="J926" s="92">
        <v>0</v>
      </c>
      <c r="K926" s="153">
        <v>97790</v>
      </c>
      <c r="L926" s="264">
        <v>89.557212829589844</v>
      </c>
      <c r="M926" s="153">
        <v>41275</v>
      </c>
      <c r="N926" s="264">
        <v>0</v>
      </c>
      <c r="O926" s="153">
        <v>3942</v>
      </c>
      <c r="P926" s="264">
        <v>0</v>
      </c>
      <c r="Q926" s="153">
        <v>7515</v>
      </c>
      <c r="R926" s="264">
        <v>99.9600830078125</v>
      </c>
      <c r="S926" s="153">
        <v>30622</v>
      </c>
      <c r="T926" s="264">
        <v>99.9608154296875</v>
      </c>
      <c r="U926" s="264">
        <v>99.847793579101563</v>
      </c>
      <c r="V926" s="264">
        <v>99.655967712402344</v>
      </c>
      <c r="W926" s="264">
        <v>99.807937622070312</v>
      </c>
      <c r="X926" s="264">
        <v>99.616920471191406</v>
      </c>
      <c r="Y926" s="153">
        <v>39063</v>
      </c>
      <c r="Z926" s="264">
        <v>99.951362609863281</v>
      </c>
      <c r="AA926" s="153">
        <v>6762</v>
      </c>
      <c r="AB926" s="264">
        <v>99.896476745605469</v>
      </c>
      <c r="AC926" s="153">
        <v>3973</v>
      </c>
      <c r="AD926" s="264">
        <v>0.1510193794965744</v>
      </c>
      <c r="AE926" s="153">
        <v>294</v>
      </c>
      <c r="AF926" s="264">
        <v>98.29931640625</v>
      </c>
      <c r="AG926" s="153">
        <v>41572</v>
      </c>
      <c r="AH926" s="264">
        <v>8.6596749722957611E-2</v>
      </c>
      <c r="AI926" s="153">
        <v>637</v>
      </c>
      <c r="AJ926" s="264">
        <v>96.075355529785156</v>
      </c>
      <c r="AK926" s="264">
        <v>1.65813148021698</v>
      </c>
      <c r="AL926" s="264">
        <v>7.262757420539856E-2</v>
      </c>
      <c r="AM926" s="264">
        <v>0</v>
      </c>
      <c r="AN926" s="264">
        <v>0</v>
      </c>
      <c r="AO926" s="92">
        <v>0</v>
      </c>
      <c r="AP926" s="92">
        <v>0</v>
      </c>
      <c r="AQ926" s="92">
        <v>0</v>
      </c>
      <c r="AR926" s="92">
        <v>0</v>
      </c>
      <c r="AS926" s="92">
        <v>0</v>
      </c>
      <c r="AT926" s="92">
        <v>0</v>
      </c>
      <c r="AU926" s="92">
        <v>0</v>
      </c>
      <c r="AV926" s="92">
        <v>0</v>
      </c>
      <c r="AW926" s="93">
        <v>0</v>
      </c>
      <c r="AX926" s="93">
        <v>0</v>
      </c>
      <c r="AY926" s="93">
        <v>0</v>
      </c>
      <c r="AZ926" s="93">
        <v>0</v>
      </c>
      <c r="BA926" s="93">
        <v>0</v>
      </c>
      <c r="BB926" s="93">
        <v>0</v>
      </c>
      <c r="BC926" s="153">
        <v>8</v>
      </c>
      <c r="BD926" s="153">
        <v>57</v>
      </c>
    </row>
    <row r="927" spans="1:56" x14ac:dyDescent="0.25">
      <c r="A927" s="9">
        <v>41858</v>
      </c>
      <c r="B927" s="151" t="s">
        <v>82</v>
      </c>
      <c r="C927" s="151" t="s">
        <v>86</v>
      </c>
      <c r="D927" s="152" t="s">
        <v>120</v>
      </c>
      <c r="E927" s="160">
        <v>51</v>
      </c>
      <c r="F927" s="160">
        <v>165</v>
      </c>
      <c r="G927" s="266">
        <v>44.279083251953125</v>
      </c>
      <c r="H927" s="266">
        <v>9.9999994039535522E-2</v>
      </c>
      <c r="I927" s="266">
        <v>89927.1953125</v>
      </c>
      <c r="J927" s="157">
        <v>0</v>
      </c>
      <c r="K927" s="160">
        <v>52325</v>
      </c>
      <c r="L927" s="266">
        <v>87.994270324707031</v>
      </c>
      <c r="M927" s="160">
        <v>58043</v>
      </c>
      <c r="N927" s="266">
        <v>0</v>
      </c>
      <c r="O927" s="160">
        <v>4524</v>
      </c>
      <c r="P927" s="266">
        <v>0</v>
      </c>
      <c r="Q927" s="160">
        <v>7600</v>
      </c>
      <c r="R927" s="266">
        <v>99.973686218261719</v>
      </c>
      <c r="S927" s="160">
        <v>41001</v>
      </c>
      <c r="T927" s="266">
        <v>99.924392700195313</v>
      </c>
      <c r="U927" s="266">
        <v>99.86737060546875</v>
      </c>
      <c r="V927" s="266">
        <v>99.805313110351563</v>
      </c>
      <c r="W927" s="266">
        <v>99.841094970703125</v>
      </c>
      <c r="X927" s="266">
        <v>99.729850769042969</v>
      </c>
      <c r="Y927" s="160">
        <v>56000</v>
      </c>
      <c r="Z927" s="266">
        <v>99.907142639160156</v>
      </c>
      <c r="AA927" s="160">
        <v>10873</v>
      </c>
      <c r="AB927" s="266">
        <v>99.714889526367188</v>
      </c>
      <c r="AC927" s="160">
        <v>4505</v>
      </c>
      <c r="AD927" s="266">
        <v>0.19977802038192749</v>
      </c>
      <c r="AE927" s="160">
        <v>410</v>
      </c>
      <c r="AF927" s="266">
        <v>99.512191772460938</v>
      </c>
      <c r="AG927" s="160">
        <v>58399</v>
      </c>
      <c r="AH927" s="266">
        <v>0.32706040143966675</v>
      </c>
      <c r="AI927" s="160">
        <v>658</v>
      </c>
      <c r="AJ927" s="266">
        <v>96.200607299804688</v>
      </c>
      <c r="AK927" s="266">
        <v>1.8827000856399536</v>
      </c>
      <c r="AL927" s="266">
        <v>6.9873914122581482E-2</v>
      </c>
      <c r="AM927" s="266">
        <v>0</v>
      </c>
      <c r="AN927" s="266">
        <v>0</v>
      </c>
      <c r="AO927" s="157">
        <v>0</v>
      </c>
      <c r="AP927" s="157">
        <v>0</v>
      </c>
      <c r="AQ927" s="157">
        <v>0</v>
      </c>
      <c r="AR927" s="157">
        <v>0</v>
      </c>
      <c r="AS927" s="157">
        <v>0</v>
      </c>
      <c r="AT927" s="157">
        <v>0</v>
      </c>
      <c r="AU927" s="157">
        <v>0</v>
      </c>
      <c r="AV927" s="157">
        <v>0</v>
      </c>
      <c r="AW927" s="159">
        <v>0</v>
      </c>
      <c r="AX927" s="159">
        <v>0</v>
      </c>
      <c r="AY927" s="159">
        <v>0</v>
      </c>
      <c r="AZ927" s="159">
        <v>1</v>
      </c>
      <c r="BA927" s="159">
        <v>0</v>
      </c>
      <c r="BB927" s="159">
        <v>0</v>
      </c>
      <c r="BC927" s="160">
        <v>18</v>
      </c>
      <c r="BD927" s="160">
        <v>162</v>
      </c>
    </row>
    <row r="928" spans="1:56" x14ac:dyDescent="0.25">
      <c r="A928" s="9">
        <v>41858</v>
      </c>
      <c r="B928" s="151" t="s">
        <v>83</v>
      </c>
      <c r="C928" s="151" t="s">
        <v>86</v>
      </c>
      <c r="D928" s="152" t="s">
        <v>120</v>
      </c>
      <c r="E928" s="160">
        <v>46</v>
      </c>
      <c r="F928" s="160">
        <v>140</v>
      </c>
      <c r="G928" s="266">
        <v>24.904205322265625</v>
      </c>
      <c r="H928" s="266">
        <v>0</v>
      </c>
      <c r="I928" s="266">
        <v>79140.53125</v>
      </c>
      <c r="J928" s="157">
        <v>0</v>
      </c>
      <c r="K928" s="160">
        <v>27363</v>
      </c>
      <c r="L928" s="266">
        <v>79.96929931640625</v>
      </c>
      <c r="M928" s="160">
        <v>153570</v>
      </c>
      <c r="N928" s="266">
        <v>0</v>
      </c>
      <c r="O928" s="160">
        <v>3938</v>
      </c>
      <c r="P928" s="266">
        <v>0</v>
      </c>
      <c r="Q928" s="160">
        <v>5108</v>
      </c>
      <c r="R928" s="266">
        <v>99.902114868164063</v>
      </c>
      <c r="S928" s="160">
        <v>27701</v>
      </c>
      <c r="T928" s="266">
        <v>99.913360595703125</v>
      </c>
      <c r="U928" s="266">
        <v>100</v>
      </c>
      <c r="V928" s="266">
        <v>99.829841613769531</v>
      </c>
      <c r="W928" s="266">
        <v>99.902114868164063</v>
      </c>
      <c r="X928" s="266">
        <v>99.74334716796875</v>
      </c>
      <c r="Y928" s="160">
        <v>48637</v>
      </c>
      <c r="Z928" s="266">
        <v>99.919815063476562</v>
      </c>
      <c r="AA928" s="160">
        <v>11541</v>
      </c>
      <c r="AB928" s="266">
        <v>99.826705932617188</v>
      </c>
      <c r="AC928" s="160">
        <v>2036</v>
      </c>
      <c r="AD928" s="266">
        <v>0.14734773337841034</v>
      </c>
      <c r="AE928" s="160">
        <v>111</v>
      </c>
      <c r="AF928" s="266">
        <v>96.396392822265625</v>
      </c>
      <c r="AG928" s="160">
        <v>46597</v>
      </c>
      <c r="AH928" s="266">
        <v>0.27898791432380676</v>
      </c>
      <c r="AI928" s="160">
        <v>278</v>
      </c>
      <c r="AJ928" s="266">
        <v>94.244606018066406</v>
      </c>
      <c r="AK928" s="266">
        <v>1.7782903909683228</v>
      </c>
      <c r="AL928" s="266">
        <v>6.6483549773693085E-2</v>
      </c>
      <c r="AM928" s="266">
        <v>0</v>
      </c>
      <c r="AN928" s="266">
        <v>0</v>
      </c>
      <c r="AO928" s="157">
        <v>0</v>
      </c>
      <c r="AP928" s="157">
        <v>0</v>
      </c>
      <c r="AQ928" s="157">
        <v>0</v>
      </c>
      <c r="AR928" s="157">
        <v>0</v>
      </c>
      <c r="AS928" s="157">
        <v>0</v>
      </c>
      <c r="AT928" s="157">
        <v>0</v>
      </c>
      <c r="AU928" s="157">
        <v>0</v>
      </c>
      <c r="AV928" s="157">
        <v>0</v>
      </c>
      <c r="AW928" s="159">
        <v>0</v>
      </c>
      <c r="AX928" s="159">
        <v>0</v>
      </c>
      <c r="AY928" s="159">
        <v>0</v>
      </c>
      <c r="AZ928" s="159">
        <v>0</v>
      </c>
      <c r="BA928" s="159">
        <v>0</v>
      </c>
      <c r="BB928" s="159">
        <v>0</v>
      </c>
      <c r="BC928" s="160">
        <v>15</v>
      </c>
      <c r="BD928" s="160">
        <v>138</v>
      </c>
    </row>
    <row r="929" spans="1:56" x14ac:dyDescent="0.25">
      <c r="A929" s="9">
        <v>41858</v>
      </c>
      <c r="B929" s="117" t="s">
        <v>85</v>
      </c>
      <c r="C929" s="117" t="s">
        <v>86</v>
      </c>
      <c r="D929" s="121">
        <v>3</v>
      </c>
      <c r="E929" s="89">
        <v>134</v>
      </c>
      <c r="F929" s="89">
        <v>435</v>
      </c>
      <c r="G929" s="263">
        <v>49.317111968994141</v>
      </c>
      <c r="H929" s="263">
        <v>1.2500000186264515E-2</v>
      </c>
      <c r="I929" s="263">
        <v>293164.1875</v>
      </c>
      <c r="J929" s="88">
        <v>0</v>
      </c>
      <c r="K929" s="89">
        <v>46590</v>
      </c>
      <c r="L929" s="263">
        <v>110.64391326904297</v>
      </c>
      <c r="M929" s="124">
        <v>144129</v>
      </c>
      <c r="N929" s="248">
        <v>0</v>
      </c>
      <c r="O929" s="124">
        <v>3246</v>
      </c>
      <c r="P929" s="248">
        <v>0</v>
      </c>
      <c r="Q929" s="124">
        <v>9533</v>
      </c>
      <c r="R929" s="248">
        <v>99.916084289550781</v>
      </c>
      <c r="S929" s="124">
        <v>98137</v>
      </c>
      <c r="T929" s="248">
        <v>99.864471435546875</v>
      </c>
      <c r="U929" s="248">
        <v>99.815155029296875</v>
      </c>
      <c r="V929" s="248">
        <v>99.888298034667969</v>
      </c>
      <c r="W929" s="248">
        <v>99.731391906738281</v>
      </c>
      <c r="X929" s="248">
        <v>99.752922058105469</v>
      </c>
      <c r="Y929" s="124">
        <v>209075</v>
      </c>
      <c r="Z929" s="248">
        <v>99.862251281738281</v>
      </c>
      <c r="AA929" s="124">
        <v>40632</v>
      </c>
      <c r="AB929" s="248">
        <v>99.736663818359375</v>
      </c>
      <c r="AC929" s="124">
        <v>3238</v>
      </c>
      <c r="AD929" s="248">
        <v>0.40148240327835083</v>
      </c>
      <c r="AE929" s="124">
        <v>213</v>
      </c>
      <c r="AF929" s="248">
        <v>96.244132995605469</v>
      </c>
      <c r="AG929" s="124">
        <v>144511</v>
      </c>
      <c r="AH929" s="248">
        <v>0.30170714855194092</v>
      </c>
      <c r="AI929" s="124">
        <v>809</v>
      </c>
      <c r="AJ929" s="248">
        <v>95.673667907714844</v>
      </c>
      <c r="AK929" s="248">
        <v>1.4298968315124512</v>
      </c>
      <c r="AL929" s="248">
        <v>6.8580709397792816E-2</v>
      </c>
      <c r="AM929" s="269">
        <v>0</v>
      </c>
      <c r="AN929" s="269">
        <v>0</v>
      </c>
      <c r="AO929" s="119">
        <v>0</v>
      </c>
      <c r="AP929" s="119">
        <v>0</v>
      </c>
      <c r="AQ929" s="119">
        <v>0</v>
      </c>
      <c r="AR929" s="119">
        <v>0</v>
      </c>
      <c r="AS929" s="119">
        <v>0</v>
      </c>
      <c r="AT929" s="119">
        <v>0</v>
      </c>
      <c r="AU929" s="119">
        <v>0</v>
      </c>
      <c r="AV929" s="119">
        <v>0</v>
      </c>
      <c r="AW929" s="124">
        <v>0</v>
      </c>
      <c r="AX929" s="124">
        <v>0</v>
      </c>
      <c r="AY929" s="124">
        <v>0</v>
      </c>
      <c r="AZ929" s="124">
        <v>0</v>
      </c>
      <c r="BA929" s="124">
        <v>0</v>
      </c>
      <c r="BB929" s="124">
        <v>0</v>
      </c>
      <c r="BC929" s="124">
        <v>68</v>
      </c>
      <c r="BD929" s="124">
        <v>423</v>
      </c>
    </row>
    <row r="930" spans="1:56" x14ac:dyDescent="0.25">
      <c r="A930" s="9">
        <v>41858</v>
      </c>
      <c r="B930" s="118" t="s">
        <v>84</v>
      </c>
      <c r="C930" s="118" t="s">
        <v>87</v>
      </c>
      <c r="D930" s="122">
        <v>2</v>
      </c>
      <c r="E930" s="153">
        <v>194</v>
      </c>
      <c r="F930" s="153">
        <v>581</v>
      </c>
      <c r="G930" s="264">
        <v>76.250000000000043</v>
      </c>
      <c r="H930" s="264">
        <v>0.01</v>
      </c>
      <c r="I930" s="264">
        <v>503317.96567999996</v>
      </c>
      <c r="J930" s="91">
        <v>0</v>
      </c>
      <c r="K930" s="153">
        <v>113803</v>
      </c>
      <c r="L930" s="264">
        <v>90.054740905761719</v>
      </c>
      <c r="M930" s="133">
        <v>373579</v>
      </c>
      <c r="N930" s="267">
        <v>0</v>
      </c>
      <c r="O930" s="133">
        <v>4904</v>
      </c>
      <c r="P930" s="267">
        <v>0</v>
      </c>
      <c r="Q930" s="133">
        <v>4199</v>
      </c>
      <c r="R930" s="267">
        <v>99.928554417718502</v>
      </c>
      <c r="S930" s="133">
        <v>286300</v>
      </c>
      <c r="T930" s="267">
        <v>99.976248690185116</v>
      </c>
      <c r="U930" s="267">
        <v>99.612561174551388</v>
      </c>
      <c r="V930" s="267">
        <v>99.863215009408989</v>
      </c>
      <c r="W930" s="267">
        <v>99.541392400194709</v>
      </c>
      <c r="X930" s="267">
        <v>99.839496187820998</v>
      </c>
      <c r="Y930" s="133">
        <v>1234007</v>
      </c>
      <c r="Z930" s="267">
        <v>99.874960190663415</v>
      </c>
      <c r="AA930" s="133">
        <v>434</v>
      </c>
      <c r="AB930" s="267">
        <v>95.161290322580655</v>
      </c>
      <c r="AC930" s="133">
        <v>4281</v>
      </c>
      <c r="AD930" s="267">
        <v>0.233590282644242</v>
      </c>
      <c r="AE930" s="133">
        <v>596</v>
      </c>
      <c r="AF930" s="267">
        <v>99.832214765100673</v>
      </c>
      <c r="AG930" s="133">
        <v>370894</v>
      </c>
      <c r="AH930" s="267">
        <v>0.16096243131460741</v>
      </c>
      <c r="AI930" s="133">
        <v>1014</v>
      </c>
      <c r="AJ930" s="267">
        <v>96.15384615384616</v>
      </c>
      <c r="AK930" s="267">
        <v>3.3864228422459903</v>
      </c>
      <c r="AL930" s="267">
        <v>0.25153846153846149</v>
      </c>
      <c r="AM930" s="270">
        <v>0</v>
      </c>
      <c r="AN930" s="270">
        <v>0</v>
      </c>
      <c r="AO930" s="120">
        <v>0</v>
      </c>
      <c r="AP930" s="120">
        <v>0</v>
      </c>
      <c r="AQ930" s="120">
        <v>0</v>
      </c>
      <c r="AR930" s="120">
        <v>0</v>
      </c>
      <c r="AS930" s="120">
        <v>0</v>
      </c>
      <c r="AT930" s="120">
        <v>0</v>
      </c>
      <c r="AU930" s="120">
        <v>0</v>
      </c>
      <c r="AV930" s="120">
        <v>0</v>
      </c>
      <c r="AW930" s="133">
        <v>0</v>
      </c>
      <c r="AX930" s="133">
        <v>0</v>
      </c>
      <c r="AY930" s="133">
        <v>0</v>
      </c>
      <c r="AZ930" s="133">
        <v>0</v>
      </c>
      <c r="BA930" s="133">
        <v>0</v>
      </c>
      <c r="BB930" s="133">
        <v>0</v>
      </c>
      <c r="BC930" s="133">
        <v>1062</v>
      </c>
      <c r="BD930" s="133">
        <v>1604</v>
      </c>
    </row>
    <row r="931" spans="1:56" x14ac:dyDescent="0.25">
      <c r="A931" s="9">
        <v>41857</v>
      </c>
      <c r="B931" s="117" t="s">
        <v>17</v>
      </c>
      <c r="C931" s="117"/>
      <c r="D931" s="121">
        <v>4</v>
      </c>
      <c r="E931" s="89">
        <v>847</v>
      </c>
      <c r="F931" s="89">
        <v>2763</v>
      </c>
      <c r="G931" s="263">
        <v>786.6271336364747</v>
      </c>
      <c r="H931" s="263">
        <v>1.6950000862404704</v>
      </c>
      <c r="I931" s="263">
        <v>1727300.6559713001</v>
      </c>
      <c r="J931" s="88"/>
      <c r="K931" s="89">
        <v>1084148</v>
      </c>
      <c r="L931" s="263">
        <v>93.225647362208932</v>
      </c>
      <c r="M931" s="124">
        <v>1625510</v>
      </c>
      <c r="N931" s="248">
        <v>0</v>
      </c>
      <c r="O931" s="124">
        <v>72234</v>
      </c>
      <c r="P931" s="248">
        <v>0</v>
      </c>
      <c r="Q931" s="124">
        <v>130301</v>
      </c>
      <c r="R931" s="248">
        <v>99.907905010306791</v>
      </c>
      <c r="S931" s="124">
        <v>1090625</v>
      </c>
      <c r="T931" s="248">
        <v>99.935266460002907</v>
      </c>
      <c r="U931" s="248">
        <v>99.742553905490553</v>
      </c>
      <c r="V931" s="248">
        <v>99.822592041002295</v>
      </c>
      <c r="W931" s="248">
        <v>99.650696010751545</v>
      </c>
      <c r="X931" s="248">
        <v>99.757973343457309</v>
      </c>
      <c r="Y931" s="124">
        <v>2504403</v>
      </c>
      <c r="Z931" s="248">
        <v>99.895623118416751</v>
      </c>
      <c r="AA931" s="124">
        <v>245971</v>
      </c>
      <c r="AB931" s="248">
        <v>99.787780874653308</v>
      </c>
      <c r="AC931" s="124">
        <v>69648</v>
      </c>
      <c r="AD931" s="248">
        <v>0.32448885966806512</v>
      </c>
      <c r="AE931" s="124">
        <v>5520</v>
      </c>
      <c r="AF931" s="248">
        <v>98.152173740276396</v>
      </c>
      <c r="AG931" s="124">
        <v>1514268</v>
      </c>
      <c r="AH931" s="248">
        <v>0.17922851175811527</v>
      </c>
      <c r="AI931" s="124">
        <v>15014</v>
      </c>
      <c r="AJ931" s="248">
        <v>95.111229036371071</v>
      </c>
      <c r="AK931" s="248">
        <v>1.738955778398376</v>
      </c>
      <c r="AL931" s="248">
        <v>6.9842300030228857E-2</v>
      </c>
      <c r="AM931" s="269"/>
      <c r="AN931" s="269"/>
      <c r="AO931" s="119"/>
      <c r="AP931" s="119"/>
      <c r="AQ931" s="119"/>
      <c r="AR931" s="119"/>
      <c r="AS931" s="119"/>
      <c r="AT931" s="119"/>
      <c r="AU931" s="119"/>
      <c r="AV931" s="119"/>
      <c r="AW931" s="124">
        <v>0</v>
      </c>
      <c r="AX931" s="124">
        <v>0</v>
      </c>
      <c r="AY931" s="124">
        <v>1</v>
      </c>
      <c r="AZ931" s="124">
        <v>2</v>
      </c>
      <c r="BA931" s="124">
        <v>0</v>
      </c>
      <c r="BB931" s="124">
        <v>0</v>
      </c>
      <c r="BC931" s="124">
        <v>1527</v>
      </c>
      <c r="BD931" s="124">
        <v>3870</v>
      </c>
    </row>
    <row r="932" spans="1:56" x14ac:dyDescent="0.25">
      <c r="A932" s="9">
        <v>41857</v>
      </c>
      <c r="B932" s="118" t="s">
        <v>88</v>
      </c>
      <c r="C932" s="118"/>
      <c r="D932" s="122">
        <v>3</v>
      </c>
      <c r="E932" s="153">
        <v>653</v>
      </c>
      <c r="F932" s="153">
        <v>2182</v>
      </c>
      <c r="G932" s="264">
        <v>707.59713363647461</v>
      </c>
      <c r="H932" s="264">
        <v>1.4750000862404704</v>
      </c>
      <c r="I932" s="264">
        <v>1225805.46875</v>
      </c>
      <c r="J932" s="91"/>
      <c r="K932" s="153">
        <v>976407</v>
      </c>
      <c r="L932" s="264">
        <v>93.644452855829641</v>
      </c>
      <c r="M932" s="133">
        <v>1244339</v>
      </c>
      <c r="N932" s="267">
        <v>0</v>
      </c>
      <c r="O932" s="133">
        <v>67023</v>
      </c>
      <c r="P932" s="267">
        <v>0</v>
      </c>
      <c r="Q932" s="133">
        <v>125962</v>
      </c>
      <c r="R932" s="267">
        <v>99.907908184595243</v>
      </c>
      <c r="S932" s="133">
        <v>795773</v>
      </c>
      <c r="T932" s="267">
        <v>99.91806706553335</v>
      </c>
      <c r="U932" s="267">
        <v>99.737457869823857</v>
      </c>
      <c r="V932" s="267">
        <v>99.799348560617034</v>
      </c>
      <c r="W932" s="267">
        <v>99.645607834232976</v>
      </c>
      <c r="X932" s="267">
        <v>99.717580025762729</v>
      </c>
      <c r="Y932" s="133">
        <v>1252884</v>
      </c>
      <c r="Z932" s="267">
        <v>99.898792086603592</v>
      </c>
      <c r="AA932" s="133">
        <v>245227</v>
      </c>
      <c r="AB932" s="267">
        <v>99.817720925996511</v>
      </c>
      <c r="AC932" s="133">
        <v>65113</v>
      </c>
      <c r="AD932" s="267">
        <v>0.32712361737535361</v>
      </c>
      <c r="AE932" s="133">
        <v>4880</v>
      </c>
      <c r="AF932" s="267">
        <v>97.971311279984775</v>
      </c>
      <c r="AG932" s="133">
        <v>1135720</v>
      </c>
      <c r="AH932" s="267">
        <v>0.1828795830336154</v>
      </c>
      <c r="AI932" s="133">
        <v>14087</v>
      </c>
      <c r="AJ932" s="267">
        <v>95.158656403213968</v>
      </c>
      <c r="AK932" s="267">
        <v>1.5984484752019246</v>
      </c>
      <c r="AL932" s="267">
        <v>6.3489872651795551E-2</v>
      </c>
      <c r="AM932" s="270"/>
      <c r="AN932" s="270"/>
      <c r="AO932" s="120"/>
      <c r="AP932" s="120"/>
      <c r="AQ932" s="120"/>
      <c r="AR932" s="120"/>
      <c r="AS932" s="120"/>
      <c r="AT932" s="120"/>
      <c r="AU932" s="120"/>
      <c r="AV932" s="120"/>
      <c r="AW932" s="133">
        <v>0</v>
      </c>
      <c r="AX932" s="133">
        <v>0</v>
      </c>
      <c r="AY932" s="133">
        <v>1</v>
      </c>
      <c r="AZ932" s="133">
        <v>2</v>
      </c>
      <c r="BA932" s="133">
        <v>0</v>
      </c>
      <c r="BB932" s="133">
        <v>0</v>
      </c>
      <c r="BC932" s="133">
        <v>336</v>
      </c>
      <c r="BD932" s="133">
        <v>2128</v>
      </c>
    </row>
    <row r="933" spans="1:56" x14ac:dyDescent="0.25">
      <c r="A933" s="9">
        <v>41857</v>
      </c>
      <c r="B933" s="146" t="s">
        <v>89</v>
      </c>
      <c r="C933" s="146"/>
      <c r="D933" s="147">
        <v>1</v>
      </c>
      <c r="E933" s="136">
        <v>194</v>
      </c>
      <c r="F933" s="136">
        <v>581</v>
      </c>
      <c r="G933" s="265">
        <v>79.030000000000072</v>
      </c>
      <c r="H933" s="265">
        <v>0.21999999999999997</v>
      </c>
      <c r="I933" s="265">
        <v>501495.18722130015</v>
      </c>
      <c r="J933" s="137"/>
      <c r="K933" s="136">
        <v>107741</v>
      </c>
      <c r="L933" s="265">
        <v>89.430206298828125</v>
      </c>
      <c r="M933" s="145">
        <v>381171</v>
      </c>
      <c r="N933" s="250">
        <v>0</v>
      </c>
      <c r="O933" s="145">
        <v>5211</v>
      </c>
      <c r="P933" s="250">
        <v>0</v>
      </c>
      <c r="Q933" s="145">
        <v>4339</v>
      </c>
      <c r="R933" s="250">
        <v>99.90781286010602</v>
      </c>
      <c r="S933" s="145">
        <v>294852</v>
      </c>
      <c r="T933" s="250">
        <v>99.981685727076623</v>
      </c>
      <c r="U933" s="250">
        <v>99.808098253694112</v>
      </c>
      <c r="V933" s="250">
        <v>99.898470765089684</v>
      </c>
      <c r="W933" s="250">
        <v>99.716088022531451</v>
      </c>
      <c r="X933" s="250">
        <v>99.880175086507478</v>
      </c>
      <c r="Y933" s="145">
        <v>1251519</v>
      </c>
      <c r="Z933" s="250">
        <v>99.892450693916757</v>
      </c>
      <c r="AA933" s="145">
        <v>744</v>
      </c>
      <c r="AB933" s="250">
        <v>89.91935483870968</v>
      </c>
      <c r="AC933" s="145">
        <v>4535</v>
      </c>
      <c r="AD933" s="250">
        <v>0.28665931642778392</v>
      </c>
      <c r="AE933" s="145">
        <v>640</v>
      </c>
      <c r="AF933" s="250">
        <v>99.53125</v>
      </c>
      <c r="AG933" s="145">
        <v>378548</v>
      </c>
      <c r="AH933" s="250">
        <v>0.1682745649164703</v>
      </c>
      <c r="AI933" s="145">
        <v>927</v>
      </c>
      <c r="AJ933" s="250">
        <v>94.390507011866234</v>
      </c>
      <c r="AK933" s="250">
        <v>3.4250434167557917</v>
      </c>
      <c r="AL933" s="250">
        <v>0.1460714285714286</v>
      </c>
      <c r="AM933" s="271"/>
      <c r="AN933" s="271"/>
      <c r="AO933" s="148"/>
      <c r="AP933" s="148"/>
      <c r="AQ933" s="148"/>
      <c r="AR933" s="148"/>
      <c r="AS933" s="148"/>
      <c r="AT933" s="148"/>
      <c r="AU933" s="148"/>
      <c r="AV933" s="148"/>
      <c r="AW933" s="145">
        <v>0</v>
      </c>
      <c r="AX933" s="145">
        <v>0</v>
      </c>
      <c r="AY933" s="145">
        <v>0</v>
      </c>
      <c r="AZ933" s="145">
        <v>0</v>
      </c>
      <c r="BA933" s="145">
        <v>0</v>
      </c>
      <c r="BB933" s="145">
        <v>0</v>
      </c>
      <c r="BC933" s="145">
        <v>1191</v>
      </c>
      <c r="BD933" s="145">
        <v>1742</v>
      </c>
    </row>
    <row r="934" spans="1:56" x14ac:dyDescent="0.25">
      <c r="A934" s="9">
        <v>41857</v>
      </c>
      <c r="B934" s="149" t="s">
        <v>75</v>
      </c>
      <c r="C934" s="149" t="s">
        <v>86</v>
      </c>
      <c r="D934" s="150" t="s">
        <v>118</v>
      </c>
      <c r="E934" s="153">
        <v>39</v>
      </c>
      <c r="F934" s="153">
        <v>181</v>
      </c>
      <c r="G934" s="264">
        <v>153.00177001953125</v>
      </c>
      <c r="H934" s="264">
        <v>0.25839999318122864</v>
      </c>
      <c r="I934" s="264">
        <v>91177.3046875</v>
      </c>
      <c r="J934" s="92">
        <v>0</v>
      </c>
      <c r="K934" s="153">
        <v>157034</v>
      </c>
      <c r="L934" s="264">
        <v>96.96881103515625</v>
      </c>
      <c r="M934" s="153">
        <v>154257</v>
      </c>
      <c r="N934" s="264">
        <v>0</v>
      </c>
      <c r="O934" s="153">
        <v>16585</v>
      </c>
      <c r="P934" s="264">
        <v>0</v>
      </c>
      <c r="Q934" s="153">
        <v>29323</v>
      </c>
      <c r="R934" s="264">
        <v>99.846534729003906</v>
      </c>
      <c r="S934" s="153">
        <v>112563</v>
      </c>
      <c r="T934" s="264">
        <v>99.892501831054688</v>
      </c>
      <c r="U934" s="264">
        <v>99.529693603515625</v>
      </c>
      <c r="V934" s="264">
        <v>99.490463256835938</v>
      </c>
      <c r="W934" s="264">
        <v>99.376953125</v>
      </c>
      <c r="X934" s="264">
        <v>99.383514404296875</v>
      </c>
      <c r="Y934" s="153">
        <v>130960</v>
      </c>
      <c r="Z934" s="264">
        <v>99.927459716796875</v>
      </c>
      <c r="AA934" s="153">
        <v>24873</v>
      </c>
      <c r="AB934" s="264">
        <v>99.698471069335938</v>
      </c>
      <c r="AC934" s="153">
        <v>16528</v>
      </c>
      <c r="AD934" s="264">
        <v>0.53848016262054443</v>
      </c>
      <c r="AE934" s="153">
        <v>1841</v>
      </c>
      <c r="AF934" s="264">
        <v>96.958175659179687</v>
      </c>
      <c r="AG934" s="153">
        <v>154960</v>
      </c>
      <c r="AH934" s="264">
        <v>0.20585957169532776</v>
      </c>
      <c r="AI934" s="153">
        <v>5224</v>
      </c>
      <c r="AJ934" s="264">
        <v>95.654670715332031</v>
      </c>
      <c r="AK934" s="264">
        <v>1.3356670141220093</v>
      </c>
      <c r="AL934" s="264">
        <v>6.1916012316942215E-2</v>
      </c>
      <c r="AM934" s="264">
        <v>0</v>
      </c>
      <c r="AN934" s="264">
        <v>0</v>
      </c>
      <c r="AO934" s="92">
        <v>0</v>
      </c>
      <c r="AP934" s="92">
        <v>0</v>
      </c>
      <c r="AQ934" s="92">
        <v>0</v>
      </c>
      <c r="AR934" s="92">
        <v>0</v>
      </c>
      <c r="AS934" s="92">
        <v>0</v>
      </c>
      <c r="AT934" s="92">
        <v>0</v>
      </c>
      <c r="AU934" s="92">
        <v>0</v>
      </c>
      <c r="AV934" s="92">
        <v>0</v>
      </c>
      <c r="AW934" s="93">
        <v>0</v>
      </c>
      <c r="AX934" s="93">
        <v>0</v>
      </c>
      <c r="AY934" s="93">
        <v>0</v>
      </c>
      <c r="AZ934" s="93">
        <v>1</v>
      </c>
      <c r="BA934" s="93">
        <v>0</v>
      </c>
      <c r="BB934" s="93">
        <v>0</v>
      </c>
      <c r="BC934" s="153">
        <v>56</v>
      </c>
      <c r="BD934" s="153">
        <v>179</v>
      </c>
    </row>
    <row r="935" spans="1:56" x14ac:dyDescent="0.25">
      <c r="A935" s="9">
        <v>41857</v>
      </c>
      <c r="B935" s="149" t="s">
        <v>76</v>
      </c>
      <c r="C935" s="149" t="s">
        <v>86</v>
      </c>
      <c r="D935" s="150" t="s">
        <v>119</v>
      </c>
      <c r="E935" s="153">
        <v>52</v>
      </c>
      <c r="F935" s="153">
        <v>168</v>
      </c>
      <c r="G935" s="264">
        <v>58.912788391113281</v>
      </c>
      <c r="H935" s="264">
        <v>8.2999998703598976E-3</v>
      </c>
      <c r="I935" s="264">
        <v>87786.4765625</v>
      </c>
      <c r="J935" s="92">
        <v>0</v>
      </c>
      <c r="K935" s="153">
        <v>64880</v>
      </c>
      <c r="L935" s="264">
        <v>85.769111633300781</v>
      </c>
      <c r="M935" s="153">
        <v>80440</v>
      </c>
      <c r="N935" s="264">
        <v>0</v>
      </c>
      <c r="O935" s="153">
        <v>4741</v>
      </c>
      <c r="P935" s="264">
        <v>0</v>
      </c>
      <c r="Q935" s="153">
        <v>7548</v>
      </c>
      <c r="R935" s="264">
        <v>99.933753967285156</v>
      </c>
      <c r="S935" s="153">
        <v>60442</v>
      </c>
      <c r="T935" s="264">
        <v>99.93878173828125</v>
      </c>
      <c r="U935" s="264">
        <v>99.662521362304688</v>
      </c>
      <c r="V935" s="264">
        <v>99.878173828125</v>
      </c>
      <c r="W935" s="264">
        <v>99.59649658203125</v>
      </c>
      <c r="X935" s="264">
        <v>99.817031860351563</v>
      </c>
      <c r="Y935" s="153">
        <v>86547</v>
      </c>
      <c r="Z935" s="264">
        <v>99.929519653320313</v>
      </c>
      <c r="AA935" s="153">
        <v>16196</v>
      </c>
      <c r="AB935" s="264">
        <v>99.913558959960938</v>
      </c>
      <c r="AC935" s="153">
        <v>4784</v>
      </c>
      <c r="AD935" s="264">
        <v>0.33444815874099731</v>
      </c>
      <c r="AE935" s="153">
        <v>96</v>
      </c>
      <c r="AF935" s="264">
        <v>96.875</v>
      </c>
      <c r="AG935" s="153">
        <v>80713</v>
      </c>
      <c r="AH935" s="264">
        <v>0.15982554852962494</v>
      </c>
      <c r="AI935" s="153">
        <v>629</v>
      </c>
      <c r="AJ935" s="264">
        <v>95.866455078125</v>
      </c>
      <c r="AK935" s="264">
        <v>1.7598907947540283</v>
      </c>
      <c r="AL935" s="264">
        <v>5.7358328253030777E-2</v>
      </c>
      <c r="AM935" s="264">
        <v>0</v>
      </c>
      <c r="AN935" s="264">
        <v>0</v>
      </c>
      <c r="AO935" s="92">
        <v>0</v>
      </c>
      <c r="AP935" s="92">
        <v>0</v>
      </c>
      <c r="AQ935" s="92">
        <v>0</v>
      </c>
      <c r="AR935" s="92">
        <v>0</v>
      </c>
      <c r="AS935" s="92">
        <v>0</v>
      </c>
      <c r="AT935" s="92">
        <v>0</v>
      </c>
      <c r="AU935" s="92">
        <v>0</v>
      </c>
      <c r="AV935" s="92">
        <v>0</v>
      </c>
      <c r="AW935" s="93">
        <v>0</v>
      </c>
      <c r="AX935" s="93">
        <v>0</v>
      </c>
      <c r="AY935" s="93">
        <v>0</v>
      </c>
      <c r="AZ935" s="93">
        <v>0</v>
      </c>
      <c r="BA935" s="93">
        <v>0</v>
      </c>
      <c r="BB935" s="93">
        <v>0</v>
      </c>
      <c r="BC935" s="153">
        <v>19</v>
      </c>
      <c r="BD935" s="153">
        <v>165</v>
      </c>
    </row>
    <row r="936" spans="1:56" x14ac:dyDescent="0.25">
      <c r="A936" s="9">
        <v>41857</v>
      </c>
      <c r="B936" s="149" t="s">
        <v>77</v>
      </c>
      <c r="C936" s="149" t="s">
        <v>86</v>
      </c>
      <c r="D936" s="150" t="s">
        <v>118</v>
      </c>
      <c r="E936" s="153">
        <v>65</v>
      </c>
      <c r="F936" s="153">
        <v>220</v>
      </c>
      <c r="G936" s="264">
        <v>88.828681945800781</v>
      </c>
      <c r="H936" s="264">
        <v>4.1700001806020737E-2</v>
      </c>
      <c r="I936" s="264">
        <v>117766.9140625</v>
      </c>
      <c r="J936" s="92">
        <v>0</v>
      </c>
      <c r="K936" s="153">
        <v>128522</v>
      </c>
      <c r="L936" s="264">
        <v>96.846450805664063</v>
      </c>
      <c r="M936" s="153">
        <v>151724</v>
      </c>
      <c r="N936" s="264">
        <v>0</v>
      </c>
      <c r="O936" s="153">
        <v>8071</v>
      </c>
      <c r="P936" s="264">
        <v>0</v>
      </c>
      <c r="Q936" s="153">
        <v>15810</v>
      </c>
      <c r="R936" s="264">
        <v>99.943077087402344</v>
      </c>
      <c r="S936" s="153">
        <v>103763</v>
      </c>
      <c r="T936" s="264">
        <v>99.939285278320312</v>
      </c>
      <c r="U936" s="264">
        <v>99.851318359375</v>
      </c>
      <c r="V936" s="264">
        <v>99.834571838378906</v>
      </c>
      <c r="W936" s="264">
        <v>99.794479370117188</v>
      </c>
      <c r="X936" s="264">
        <v>99.773956298828125</v>
      </c>
      <c r="Y936" s="153">
        <v>148367</v>
      </c>
      <c r="Z936" s="264">
        <v>99.886764526367188</v>
      </c>
      <c r="AA936" s="153">
        <v>27547</v>
      </c>
      <c r="AB936" s="264">
        <v>99.793083190917969</v>
      </c>
      <c r="AC936" s="153">
        <v>8151</v>
      </c>
      <c r="AD936" s="264">
        <v>0.26990553736686707</v>
      </c>
      <c r="AE936" s="153">
        <v>539</v>
      </c>
      <c r="AF936" s="264">
        <v>99.257881164550781</v>
      </c>
      <c r="AG936" s="153">
        <v>152323</v>
      </c>
      <c r="AH936" s="264">
        <v>0.12342193722724915</v>
      </c>
      <c r="AI936" s="153">
        <v>1250</v>
      </c>
      <c r="AJ936" s="264">
        <v>95.040000915527344</v>
      </c>
      <c r="AK936" s="264">
        <v>1.6022629737854004</v>
      </c>
      <c r="AL936" s="264">
        <v>6.1850901693105698E-2</v>
      </c>
      <c r="AM936" s="264">
        <v>0</v>
      </c>
      <c r="AN936" s="264">
        <v>0</v>
      </c>
      <c r="AO936" s="92">
        <v>0</v>
      </c>
      <c r="AP936" s="92">
        <v>0</v>
      </c>
      <c r="AQ936" s="92">
        <v>0</v>
      </c>
      <c r="AR936" s="92">
        <v>0</v>
      </c>
      <c r="AS936" s="92">
        <v>0</v>
      </c>
      <c r="AT936" s="92">
        <v>0</v>
      </c>
      <c r="AU936" s="92">
        <v>0</v>
      </c>
      <c r="AV936" s="92">
        <v>0</v>
      </c>
      <c r="AW936" s="93">
        <v>0</v>
      </c>
      <c r="AX936" s="93">
        <v>0</v>
      </c>
      <c r="AY936" s="93">
        <v>0</v>
      </c>
      <c r="AZ936" s="93">
        <v>0</v>
      </c>
      <c r="BA936" s="93">
        <v>0</v>
      </c>
      <c r="BB936" s="93">
        <v>0</v>
      </c>
      <c r="BC936" s="153">
        <v>31</v>
      </c>
      <c r="BD936" s="153">
        <v>217</v>
      </c>
    </row>
    <row r="937" spans="1:56" x14ac:dyDescent="0.25">
      <c r="A937" s="9">
        <v>41857</v>
      </c>
      <c r="B937" s="149" t="s">
        <v>124</v>
      </c>
      <c r="C937" s="149" t="s">
        <v>86</v>
      </c>
      <c r="D937" s="150" t="s">
        <v>118</v>
      </c>
      <c r="E937" s="153">
        <v>42</v>
      </c>
      <c r="F937" s="153">
        <v>136</v>
      </c>
      <c r="G937" s="264">
        <v>39.050289154052734</v>
      </c>
      <c r="H937" s="264">
        <v>0</v>
      </c>
      <c r="I937" s="264">
        <v>60271.9296875</v>
      </c>
      <c r="J937" s="92">
        <v>0</v>
      </c>
      <c r="K937" s="153">
        <v>128522</v>
      </c>
      <c r="L937" s="264">
        <v>96.846450805664063</v>
      </c>
      <c r="M937" s="153">
        <v>75834</v>
      </c>
      <c r="N937" s="264">
        <v>0</v>
      </c>
      <c r="O937" s="153">
        <v>3596</v>
      </c>
      <c r="P937" s="264">
        <v>0</v>
      </c>
      <c r="Q937" s="153">
        <v>7180</v>
      </c>
      <c r="R937" s="264">
        <v>99.972145080566406</v>
      </c>
      <c r="S937" s="153">
        <v>55004</v>
      </c>
      <c r="T937" s="264">
        <v>99.912734985351563</v>
      </c>
      <c r="U937" s="264">
        <v>99.833145141601563</v>
      </c>
      <c r="V937" s="264">
        <v>99.824615478515625</v>
      </c>
      <c r="W937" s="264">
        <v>99.805335998535156</v>
      </c>
      <c r="X937" s="264">
        <v>99.737503051757813</v>
      </c>
      <c r="Y937" s="153">
        <v>78002</v>
      </c>
      <c r="Z937" s="264">
        <v>99.879493713378906</v>
      </c>
      <c r="AA937" s="153">
        <v>13942</v>
      </c>
      <c r="AB937" s="264">
        <v>99.813514709472656</v>
      </c>
      <c r="AC937" s="153">
        <v>3597</v>
      </c>
      <c r="AD937" s="264">
        <v>0.22240756452083588</v>
      </c>
      <c r="AE937" s="153">
        <v>257</v>
      </c>
      <c r="AF937" s="264">
        <v>98.832687377929688</v>
      </c>
      <c r="AG937" s="153">
        <v>76398</v>
      </c>
      <c r="AH937" s="264">
        <v>0.19372235238552094</v>
      </c>
      <c r="AI937" s="153">
        <v>1094</v>
      </c>
      <c r="AJ937" s="264">
        <v>91.956123352050781</v>
      </c>
      <c r="AK937" s="264">
        <v>1.4169349670410156</v>
      </c>
      <c r="AL937" s="264">
        <v>6.1813235282897949E-2</v>
      </c>
      <c r="AM937" s="264">
        <v>0</v>
      </c>
      <c r="AN937" s="264">
        <v>0</v>
      </c>
      <c r="AO937" s="92">
        <v>0</v>
      </c>
      <c r="AP937" s="92">
        <v>0</v>
      </c>
      <c r="AQ937" s="92">
        <v>0</v>
      </c>
      <c r="AR937" s="92">
        <v>0</v>
      </c>
      <c r="AS937" s="92">
        <v>0</v>
      </c>
      <c r="AT937" s="92">
        <v>0</v>
      </c>
      <c r="AU937" s="92">
        <v>0</v>
      </c>
      <c r="AV937" s="92">
        <v>0</v>
      </c>
      <c r="AW937" s="93">
        <v>0</v>
      </c>
      <c r="AX937" s="93">
        <v>0</v>
      </c>
      <c r="AY937" s="93">
        <v>0</v>
      </c>
      <c r="AZ937" s="93">
        <v>0</v>
      </c>
      <c r="BA937" s="93">
        <v>0</v>
      </c>
      <c r="BB937" s="93">
        <v>0</v>
      </c>
      <c r="BC937" s="153">
        <v>36</v>
      </c>
      <c r="BD937" s="153">
        <v>133</v>
      </c>
    </row>
    <row r="938" spans="1:56" x14ac:dyDescent="0.25">
      <c r="A938" s="9">
        <v>41857</v>
      </c>
      <c r="B938" s="149" t="s">
        <v>78</v>
      </c>
      <c r="C938" s="149" t="s">
        <v>86</v>
      </c>
      <c r="D938" s="150" t="s">
        <v>118</v>
      </c>
      <c r="E938" s="153">
        <v>33</v>
      </c>
      <c r="F938" s="153">
        <v>104</v>
      </c>
      <c r="G938" s="264">
        <v>54.904506683349609</v>
      </c>
      <c r="H938" s="264">
        <v>0.70820003747940063</v>
      </c>
      <c r="I938" s="264">
        <v>52803.71484375</v>
      </c>
      <c r="J938" s="92">
        <v>0</v>
      </c>
      <c r="K938" s="153">
        <v>70275</v>
      </c>
      <c r="L938" s="264">
        <v>96.969047546386719</v>
      </c>
      <c r="M938" s="153">
        <v>72027</v>
      </c>
      <c r="N938" s="264">
        <v>0</v>
      </c>
      <c r="O938" s="153">
        <v>5702</v>
      </c>
      <c r="P938" s="264">
        <v>0</v>
      </c>
      <c r="Q938" s="153">
        <v>9122</v>
      </c>
      <c r="R938" s="264">
        <v>99.956146240234375</v>
      </c>
      <c r="S938" s="153">
        <v>53124</v>
      </c>
      <c r="T938" s="264">
        <v>99.934120178222656</v>
      </c>
      <c r="U938" s="264">
        <v>99.877235412597656</v>
      </c>
      <c r="V938" s="264">
        <v>99.807014465332031</v>
      </c>
      <c r="W938" s="264">
        <v>99.83343505859375</v>
      </c>
      <c r="X938" s="264">
        <v>99.741264343261719</v>
      </c>
      <c r="Y938" s="153">
        <v>81213</v>
      </c>
      <c r="Z938" s="264">
        <v>99.896568298339844</v>
      </c>
      <c r="AA938" s="153">
        <v>13151</v>
      </c>
      <c r="AB938" s="264">
        <v>99.847923278808594</v>
      </c>
      <c r="AC938" s="153">
        <v>5690</v>
      </c>
      <c r="AD938" s="264">
        <v>0.24604569375514984</v>
      </c>
      <c r="AE938" s="153">
        <v>366</v>
      </c>
      <c r="AF938" s="264">
        <v>99.45355224609375</v>
      </c>
      <c r="AG938" s="153">
        <v>72392</v>
      </c>
      <c r="AH938" s="264">
        <v>0.18786606192588806</v>
      </c>
      <c r="AI938" s="153">
        <v>678</v>
      </c>
      <c r="AJ938" s="264">
        <v>96.607666015625</v>
      </c>
      <c r="AK938" s="264">
        <v>1.8838890790939331</v>
      </c>
      <c r="AL938" s="264">
        <v>5.2943285554647446E-2</v>
      </c>
      <c r="AM938" s="264">
        <v>0</v>
      </c>
      <c r="AN938" s="264">
        <v>0</v>
      </c>
      <c r="AO938" s="92">
        <v>0</v>
      </c>
      <c r="AP938" s="92">
        <v>0</v>
      </c>
      <c r="AQ938" s="92">
        <v>0</v>
      </c>
      <c r="AR938" s="92">
        <v>0</v>
      </c>
      <c r="AS938" s="92">
        <v>0</v>
      </c>
      <c r="AT938" s="92">
        <v>0</v>
      </c>
      <c r="AU938" s="92">
        <v>0</v>
      </c>
      <c r="AV938" s="92">
        <v>0</v>
      </c>
      <c r="AW938" s="93">
        <v>0</v>
      </c>
      <c r="AX938" s="93">
        <v>0</v>
      </c>
      <c r="AY938" s="93">
        <v>0</v>
      </c>
      <c r="AZ938" s="93">
        <v>0</v>
      </c>
      <c r="BA938" s="93">
        <v>0</v>
      </c>
      <c r="BB938" s="93">
        <v>0</v>
      </c>
      <c r="BC938" s="153">
        <v>10</v>
      </c>
      <c r="BD938" s="153">
        <v>103</v>
      </c>
    </row>
    <row r="939" spans="1:56" x14ac:dyDescent="0.25">
      <c r="A939" s="9">
        <v>41857</v>
      </c>
      <c r="B939" s="149" t="s">
        <v>79</v>
      </c>
      <c r="C939" s="149" t="s">
        <v>86</v>
      </c>
      <c r="D939" s="150" t="s">
        <v>119</v>
      </c>
      <c r="E939" s="153">
        <v>78</v>
      </c>
      <c r="F939" s="153">
        <v>264</v>
      </c>
      <c r="G939" s="264">
        <v>66.113197326660156</v>
      </c>
      <c r="H939" s="264">
        <v>0</v>
      </c>
      <c r="I939" s="264">
        <v>150612.171875</v>
      </c>
      <c r="J939" s="92">
        <v>0</v>
      </c>
      <c r="K939" s="153">
        <v>69684</v>
      </c>
      <c r="L939" s="264">
        <v>91.764251708984375</v>
      </c>
      <c r="M939" s="153">
        <v>154939</v>
      </c>
      <c r="N939" s="264">
        <v>0</v>
      </c>
      <c r="O939" s="153">
        <v>5190</v>
      </c>
      <c r="P939" s="264">
        <v>0</v>
      </c>
      <c r="Q939" s="153">
        <v>10142</v>
      </c>
      <c r="R939" s="264">
        <v>99.881683349609375</v>
      </c>
      <c r="S939" s="153">
        <v>103645</v>
      </c>
      <c r="T939" s="264">
        <v>99.892906188964844</v>
      </c>
      <c r="U939" s="264">
        <v>99.749519348144531</v>
      </c>
      <c r="V939" s="264">
        <v>99.775398254394531</v>
      </c>
      <c r="W939" s="264">
        <v>99.631500244140625</v>
      </c>
      <c r="X939" s="264">
        <v>99.668548583984375</v>
      </c>
      <c r="Y939" s="153">
        <v>194852</v>
      </c>
      <c r="Z939" s="264">
        <v>99.89324951171875</v>
      </c>
      <c r="AA939" s="153">
        <v>40486</v>
      </c>
      <c r="AB939" s="264">
        <v>99.893791198730469</v>
      </c>
      <c r="AC939" s="153">
        <v>5244</v>
      </c>
      <c r="AD939" s="264">
        <v>0.22883294522762299</v>
      </c>
      <c r="AE939" s="153">
        <v>323</v>
      </c>
      <c r="AF939" s="264">
        <v>99.690399169921875</v>
      </c>
      <c r="AG939" s="153">
        <v>154432</v>
      </c>
      <c r="AH939" s="264">
        <v>0.12562163174152374</v>
      </c>
      <c r="AI939" s="153">
        <v>1613</v>
      </c>
      <c r="AJ939" s="264">
        <v>96.404212951660156</v>
      </c>
      <c r="AK939" s="264">
        <v>1.4793076515197754</v>
      </c>
      <c r="AL939" s="264">
        <v>6.8471983075141907E-2</v>
      </c>
      <c r="AM939" s="264">
        <v>0</v>
      </c>
      <c r="AN939" s="264">
        <v>0</v>
      </c>
      <c r="AO939" s="92">
        <v>0</v>
      </c>
      <c r="AP939" s="92">
        <v>0</v>
      </c>
      <c r="AQ939" s="92">
        <v>0</v>
      </c>
      <c r="AR939" s="92">
        <v>0</v>
      </c>
      <c r="AS939" s="92">
        <v>0</v>
      </c>
      <c r="AT939" s="92">
        <v>0</v>
      </c>
      <c r="AU939" s="92">
        <v>0</v>
      </c>
      <c r="AV939" s="92">
        <v>0</v>
      </c>
      <c r="AW939" s="93">
        <v>0</v>
      </c>
      <c r="AX939" s="93">
        <v>0</v>
      </c>
      <c r="AY939" s="93">
        <v>0</v>
      </c>
      <c r="AZ939" s="93">
        <v>0</v>
      </c>
      <c r="BA939" s="93">
        <v>0</v>
      </c>
      <c r="BB939" s="93">
        <v>0</v>
      </c>
      <c r="BC939" s="153">
        <v>36</v>
      </c>
      <c r="BD939" s="153">
        <v>255</v>
      </c>
    </row>
    <row r="940" spans="1:56" x14ac:dyDescent="0.25">
      <c r="A940" s="9">
        <v>41857</v>
      </c>
      <c r="B940" s="149" t="s">
        <v>80</v>
      </c>
      <c r="C940" s="149" t="s">
        <v>86</v>
      </c>
      <c r="D940" s="150" t="s">
        <v>119</v>
      </c>
      <c r="E940" s="153">
        <v>57</v>
      </c>
      <c r="F940" s="153">
        <v>177</v>
      </c>
      <c r="G940" s="264">
        <v>47.582687377929687</v>
      </c>
      <c r="H940" s="264">
        <v>0</v>
      </c>
      <c r="I940" s="264">
        <v>96377.1953125</v>
      </c>
      <c r="J940" s="92">
        <v>0</v>
      </c>
      <c r="K940" s="153">
        <v>46943</v>
      </c>
      <c r="L940" s="264">
        <v>89.193275451660156</v>
      </c>
      <c r="M940" s="153">
        <v>87802</v>
      </c>
      <c r="N940" s="264">
        <v>0</v>
      </c>
      <c r="O940" s="153">
        <v>3761</v>
      </c>
      <c r="P940" s="264">
        <v>0</v>
      </c>
      <c r="Q940" s="153">
        <v>8808</v>
      </c>
      <c r="R940" s="264">
        <v>99.931877136230469</v>
      </c>
      <c r="S940" s="153">
        <v>58731</v>
      </c>
      <c r="T940" s="264">
        <v>99.935295104980469</v>
      </c>
      <c r="U940" s="264">
        <v>99.867057800292969</v>
      </c>
      <c r="V940" s="264">
        <v>99.837135314941406</v>
      </c>
      <c r="W940" s="264">
        <v>99.799026489257813</v>
      </c>
      <c r="X940" s="264">
        <v>99.772537231445313</v>
      </c>
      <c r="Y940" s="153">
        <v>89222</v>
      </c>
      <c r="Z940" s="264">
        <v>99.878952026367188</v>
      </c>
      <c r="AA940" s="153">
        <v>16221</v>
      </c>
      <c r="AB940" s="264">
        <v>99.864372253417969</v>
      </c>
      <c r="AC940" s="153">
        <v>3780</v>
      </c>
      <c r="AD940" s="264">
        <v>0.37037035822868347</v>
      </c>
      <c r="AE940" s="153">
        <v>215</v>
      </c>
      <c r="AF940" s="264">
        <v>98.139533996582031</v>
      </c>
      <c r="AG940" s="153">
        <v>87870</v>
      </c>
      <c r="AH940" s="264">
        <v>0.15932627022266388</v>
      </c>
      <c r="AI940" s="153">
        <v>732</v>
      </c>
      <c r="AJ940" s="264">
        <v>97.131149291992188</v>
      </c>
      <c r="AK940" s="264">
        <v>1.7509841918945313</v>
      </c>
      <c r="AL940" s="264">
        <v>6.2649719417095184E-2</v>
      </c>
      <c r="AM940" s="264">
        <v>0</v>
      </c>
      <c r="AN940" s="264">
        <v>0</v>
      </c>
      <c r="AO940" s="92">
        <v>0</v>
      </c>
      <c r="AP940" s="92">
        <v>0</v>
      </c>
      <c r="AQ940" s="92">
        <v>0</v>
      </c>
      <c r="AR940" s="92">
        <v>0</v>
      </c>
      <c r="AS940" s="92">
        <v>0</v>
      </c>
      <c r="AT940" s="92">
        <v>0</v>
      </c>
      <c r="AU940" s="92">
        <v>0</v>
      </c>
      <c r="AV940" s="92">
        <v>0</v>
      </c>
      <c r="AW940" s="93">
        <v>0</v>
      </c>
      <c r="AX940" s="93">
        <v>0</v>
      </c>
      <c r="AY940" s="93">
        <v>0</v>
      </c>
      <c r="AZ940" s="93">
        <v>0</v>
      </c>
      <c r="BA940" s="93">
        <v>0</v>
      </c>
      <c r="BB940" s="93">
        <v>0</v>
      </c>
      <c r="BC940" s="153">
        <v>18</v>
      </c>
      <c r="BD940" s="153">
        <v>173</v>
      </c>
    </row>
    <row r="941" spans="1:56" x14ac:dyDescent="0.25">
      <c r="A941" s="9">
        <v>41857</v>
      </c>
      <c r="B941" s="149" t="s">
        <v>81</v>
      </c>
      <c r="C941" s="149" t="s">
        <v>86</v>
      </c>
      <c r="D941" s="150" t="s">
        <v>119</v>
      </c>
      <c r="E941" s="153">
        <v>40</v>
      </c>
      <c r="F941" s="153">
        <v>134</v>
      </c>
      <c r="G941" s="264">
        <v>40.291183471679688</v>
      </c>
      <c r="H941" s="264">
        <v>0.42920005321502686</v>
      </c>
      <c r="I941" s="264">
        <v>80163.7890625</v>
      </c>
      <c r="J941" s="92">
        <v>0</v>
      </c>
      <c r="K941" s="153">
        <v>93699</v>
      </c>
      <c r="L941" s="264">
        <v>89.04364013671875</v>
      </c>
      <c r="M941" s="153">
        <v>64807</v>
      </c>
      <c r="N941" s="264">
        <v>0</v>
      </c>
      <c r="O941" s="153">
        <v>3322</v>
      </c>
      <c r="P941" s="264">
        <v>0</v>
      </c>
      <c r="Q941" s="153">
        <v>7067</v>
      </c>
      <c r="R941" s="264">
        <v>99.957550048828125</v>
      </c>
      <c r="S941" s="153">
        <v>42560</v>
      </c>
      <c r="T941" s="264">
        <v>99.948310852050781</v>
      </c>
      <c r="U941" s="264">
        <v>99.789283752441406</v>
      </c>
      <c r="V941" s="264">
        <v>99.861129760742188</v>
      </c>
      <c r="W941" s="264">
        <v>99.746925354003906</v>
      </c>
      <c r="X941" s="264">
        <v>99.80950927734375</v>
      </c>
      <c r="Y941" s="153">
        <v>78961</v>
      </c>
      <c r="Z941" s="264">
        <v>99.9088134765625</v>
      </c>
      <c r="AA941" s="153">
        <v>17062</v>
      </c>
      <c r="AB941" s="264">
        <v>99.900360107421875</v>
      </c>
      <c r="AC941" s="153">
        <v>3297</v>
      </c>
      <c r="AD941" s="264">
        <v>0.12132241576910019</v>
      </c>
      <c r="AE941" s="153">
        <v>232</v>
      </c>
      <c r="AF941" s="264">
        <v>99.568962097167969</v>
      </c>
      <c r="AG941" s="153">
        <v>64547</v>
      </c>
      <c r="AH941" s="264">
        <v>0.11619440466165543</v>
      </c>
      <c r="AI941" s="153">
        <v>716</v>
      </c>
      <c r="AJ941" s="264">
        <v>96.229049682617188</v>
      </c>
      <c r="AK941" s="264">
        <v>1.3816056251525879</v>
      </c>
      <c r="AL941" s="264">
        <v>5.2245531231164932E-2</v>
      </c>
      <c r="AM941" s="264">
        <v>0</v>
      </c>
      <c r="AN941" s="264">
        <v>0</v>
      </c>
      <c r="AO941" s="92">
        <v>0</v>
      </c>
      <c r="AP941" s="92">
        <v>0</v>
      </c>
      <c r="AQ941" s="92">
        <v>0</v>
      </c>
      <c r="AR941" s="92">
        <v>0</v>
      </c>
      <c r="AS941" s="92">
        <v>0</v>
      </c>
      <c r="AT941" s="92">
        <v>0</v>
      </c>
      <c r="AU941" s="92">
        <v>0</v>
      </c>
      <c r="AV941" s="92">
        <v>0</v>
      </c>
      <c r="AW941" s="93">
        <v>0</v>
      </c>
      <c r="AX941" s="93">
        <v>0</v>
      </c>
      <c r="AY941" s="93">
        <v>0</v>
      </c>
      <c r="AZ941" s="93">
        <v>0</v>
      </c>
      <c r="BA941" s="93">
        <v>0</v>
      </c>
      <c r="BB941" s="93">
        <v>0</v>
      </c>
      <c r="BC941" s="153">
        <v>21</v>
      </c>
      <c r="BD941" s="153">
        <v>134</v>
      </c>
    </row>
    <row r="942" spans="1:56" x14ac:dyDescent="0.25">
      <c r="A942" s="9">
        <v>41857</v>
      </c>
      <c r="B942" s="149" t="s">
        <v>125</v>
      </c>
      <c r="C942" s="149" t="s">
        <v>86</v>
      </c>
      <c r="D942" s="150" t="s">
        <v>119</v>
      </c>
      <c r="E942" s="153">
        <v>16</v>
      </c>
      <c r="F942" s="153">
        <v>58</v>
      </c>
      <c r="G942" s="264">
        <v>36.725200653076172</v>
      </c>
      <c r="H942" s="264">
        <v>2.9200000688433647E-2</v>
      </c>
      <c r="I942" s="264">
        <v>34579.73828125</v>
      </c>
      <c r="J942" s="92">
        <v>0</v>
      </c>
      <c r="K942" s="153">
        <v>93699</v>
      </c>
      <c r="L942" s="264">
        <v>89.04364013671875</v>
      </c>
      <c r="M942" s="153">
        <v>45102</v>
      </c>
      <c r="N942" s="264">
        <v>0</v>
      </c>
      <c r="O942" s="153">
        <v>4031</v>
      </c>
      <c r="P942" s="264">
        <v>0</v>
      </c>
      <c r="Q942" s="153">
        <v>6528</v>
      </c>
      <c r="R942" s="264">
        <v>99.95404052734375</v>
      </c>
      <c r="S942" s="153">
        <v>33084</v>
      </c>
      <c r="T942" s="264">
        <v>99.9244384765625</v>
      </c>
      <c r="U942" s="264">
        <v>99.7767333984375</v>
      </c>
      <c r="V942" s="264">
        <v>99.7960205078125</v>
      </c>
      <c r="W942" s="264">
        <v>99.730873107910156</v>
      </c>
      <c r="X942" s="264">
        <v>99.720611572265625</v>
      </c>
      <c r="Y942" s="153">
        <v>46535</v>
      </c>
      <c r="Z942" s="264">
        <v>99.94842529296875</v>
      </c>
      <c r="AA942" s="153">
        <v>8558</v>
      </c>
      <c r="AB942" s="264">
        <v>99.883148193359375</v>
      </c>
      <c r="AC942" s="153">
        <v>4010</v>
      </c>
      <c r="AD942" s="264">
        <v>0.19950124621391296</v>
      </c>
      <c r="AE942" s="153">
        <v>277</v>
      </c>
      <c r="AF942" s="264">
        <v>97.111915588378906</v>
      </c>
      <c r="AG942" s="153">
        <v>45443</v>
      </c>
      <c r="AH942" s="264">
        <v>0.16724248230457306</v>
      </c>
      <c r="AI942" s="153">
        <v>594</v>
      </c>
      <c r="AJ942" s="264">
        <v>91.077438354492187</v>
      </c>
      <c r="AK942" s="264">
        <v>1.5514105558395386</v>
      </c>
      <c r="AL942" s="264">
        <v>6.8196550011634827E-2</v>
      </c>
      <c r="AM942" s="264">
        <v>0</v>
      </c>
      <c r="AN942" s="264">
        <v>0</v>
      </c>
      <c r="AO942" s="92">
        <v>0</v>
      </c>
      <c r="AP942" s="92">
        <v>0</v>
      </c>
      <c r="AQ942" s="92">
        <v>0</v>
      </c>
      <c r="AR942" s="92">
        <v>0</v>
      </c>
      <c r="AS942" s="92">
        <v>0</v>
      </c>
      <c r="AT942" s="92">
        <v>0</v>
      </c>
      <c r="AU942" s="92">
        <v>0</v>
      </c>
      <c r="AV942" s="92">
        <v>0</v>
      </c>
      <c r="AW942" s="93">
        <v>0</v>
      </c>
      <c r="AX942" s="93">
        <v>0</v>
      </c>
      <c r="AY942" s="93">
        <v>0</v>
      </c>
      <c r="AZ942" s="93">
        <v>0</v>
      </c>
      <c r="BA942" s="93">
        <v>0</v>
      </c>
      <c r="BB942" s="93">
        <v>0</v>
      </c>
      <c r="BC942" s="153">
        <v>13</v>
      </c>
      <c r="BD942" s="153">
        <v>55</v>
      </c>
    </row>
    <row r="943" spans="1:56" x14ac:dyDescent="0.25">
      <c r="A943" s="9">
        <v>41857</v>
      </c>
      <c r="B943" s="151" t="s">
        <v>82</v>
      </c>
      <c r="C943" s="151" t="s">
        <v>86</v>
      </c>
      <c r="D943" s="152" t="s">
        <v>120</v>
      </c>
      <c r="E943" s="160">
        <v>51</v>
      </c>
      <c r="F943" s="160">
        <v>165</v>
      </c>
      <c r="G943" s="266">
        <v>47.879520416259766</v>
      </c>
      <c r="H943" s="266">
        <v>0</v>
      </c>
      <c r="I943" s="266">
        <v>88215.90625</v>
      </c>
      <c r="J943" s="157">
        <v>0</v>
      </c>
      <c r="K943" s="160">
        <v>49731</v>
      </c>
      <c r="L943" s="266">
        <v>87.870742797851563</v>
      </c>
      <c r="M943" s="160">
        <v>60319</v>
      </c>
      <c r="N943" s="266">
        <v>0</v>
      </c>
      <c r="O943" s="160">
        <v>4801</v>
      </c>
      <c r="P943" s="266">
        <v>0</v>
      </c>
      <c r="Q943" s="160">
        <v>9024</v>
      </c>
      <c r="R943" s="266">
        <v>99.922431945800781</v>
      </c>
      <c r="S943" s="160">
        <v>42047</v>
      </c>
      <c r="T943" s="266">
        <v>99.921516418457031</v>
      </c>
      <c r="U943" s="266">
        <v>99.729225158691406</v>
      </c>
      <c r="V943" s="266">
        <v>99.855766296386719</v>
      </c>
      <c r="W943" s="266">
        <v>99.651870727539063</v>
      </c>
      <c r="X943" s="266">
        <v>99.777397155761719</v>
      </c>
      <c r="Y943" s="160">
        <v>51636</v>
      </c>
      <c r="Z943" s="266">
        <v>99.924468994140625</v>
      </c>
      <c r="AA943" s="160">
        <v>11432</v>
      </c>
      <c r="AB943" s="266">
        <v>99.790061950683594</v>
      </c>
      <c r="AC943" s="160">
        <v>4765</v>
      </c>
      <c r="AD943" s="266">
        <v>0.14690451323986053</v>
      </c>
      <c r="AE943" s="160">
        <v>394</v>
      </c>
      <c r="AF943" s="266">
        <v>96.446701049804688</v>
      </c>
      <c r="AG943" s="160">
        <v>60685</v>
      </c>
      <c r="AH943" s="266">
        <v>0.25376945734024048</v>
      </c>
      <c r="AI943" s="160">
        <v>607</v>
      </c>
      <c r="AJ943" s="266">
        <v>95.222404479980469</v>
      </c>
      <c r="AK943" s="266">
        <v>1.804613471031189</v>
      </c>
      <c r="AL943" s="266">
        <v>7.6395757496356964E-2</v>
      </c>
      <c r="AM943" s="266">
        <v>0</v>
      </c>
      <c r="AN943" s="266">
        <v>0</v>
      </c>
      <c r="AO943" s="157">
        <v>0</v>
      </c>
      <c r="AP943" s="157">
        <v>0</v>
      </c>
      <c r="AQ943" s="157">
        <v>0</v>
      </c>
      <c r="AR943" s="157">
        <v>0</v>
      </c>
      <c r="AS943" s="157">
        <v>0</v>
      </c>
      <c r="AT943" s="157">
        <v>0</v>
      </c>
      <c r="AU943" s="157">
        <v>0</v>
      </c>
      <c r="AV943" s="157">
        <v>0</v>
      </c>
      <c r="AW943" s="159">
        <v>0</v>
      </c>
      <c r="AX943" s="159">
        <v>0</v>
      </c>
      <c r="AY943" s="159">
        <v>1</v>
      </c>
      <c r="AZ943" s="159">
        <v>1</v>
      </c>
      <c r="BA943" s="159">
        <v>0</v>
      </c>
      <c r="BB943" s="159">
        <v>0</v>
      </c>
      <c r="BC943" s="160">
        <v>14</v>
      </c>
      <c r="BD943" s="160">
        <v>158</v>
      </c>
    </row>
    <row r="944" spans="1:56" x14ac:dyDescent="0.25">
      <c r="A944" s="9">
        <v>41857</v>
      </c>
      <c r="B944" s="151" t="s">
        <v>83</v>
      </c>
      <c r="C944" s="151" t="s">
        <v>86</v>
      </c>
      <c r="D944" s="152" t="s">
        <v>120</v>
      </c>
      <c r="E944" s="160">
        <v>46</v>
      </c>
      <c r="F944" s="160">
        <v>140</v>
      </c>
      <c r="G944" s="266">
        <v>25.883003234863281</v>
      </c>
      <c r="H944" s="266">
        <v>0</v>
      </c>
      <c r="I944" s="266">
        <v>83301.921875</v>
      </c>
      <c r="J944" s="157">
        <v>0</v>
      </c>
      <c r="K944" s="160">
        <v>28226</v>
      </c>
      <c r="L944" s="266">
        <v>80.075111389160156</v>
      </c>
      <c r="M944" s="160">
        <v>153570</v>
      </c>
      <c r="N944" s="266">
        <v>0</v>
      </c>
      <c r="O944" s="160">
        <v>3938</v>
      </c>
      <c r="P944" s="266">
        <v>0</v>
      </c>
      <c r="Q944" s="160">
        <v>4876</v>
      </c>
      <c r="R944" s="266">
        <v>99.9384765625</v>
      </c>
      <c r="S944" s="160">
        <v>29109</v>
      </c>
      <c r="T944" s="266">
        <v>99.945037841796875</v>
      </c>
      <c r="U944" s="266">
        <v>99.848564147949219</v>
      </c>
      <c r="V944" s="266">
        <v>99.86468505859375</v>
      </c>
      <c r="W944" s="266">
        <v>99.787132263183594</v>
      </c>
      <c r="X944" s="266">
        <v>99.809799194335938</v>
      </c>
      <c r="Y944" s="160">
        <v>47581</v>
      </c>
      <c r="Z944" s="266">
        <v>99.911727905273438</v>
      </c>
      <c r="AA944" s="160">
        <v>12388</v>
      </c>
      <c r="AB944" s="266">
        <v>99.806266784667969</v>
      </c>
      <c r="AC944" s="160">
        <v>1996</v>
      </c>
      <c r="AD944" s="266">
        <v>0.25050100684165955</v>
      </c>
      <c r="AE944" s="160">
        <v>155</v>
      </c>
      <c r="AF944" s="266">
        <v>99.354835510253906</v>
      </c>
      <c r="AG944" s="160">
        <v>41495</v>
      </c>
      <c r="AH944" s="266">
        <v>0.29642125964164734</v>
      </c>
      <c r="AI944" s="160">
        <v>244</v>
      </c>
      <c r="AJ944" s="266">
        <v>98.36065673828125</v>
      </c>
      <c r="AK944" s="266">
        <v>1.7797623872756958</v>
      </c>
      <c r="AL944" s="266">
        <v>6.7976444959640503E-2</v>
      </c>
      <c r="AM944" s="266">
        <v>0</v>
      </c>
      <c r="AN944" s="266">
        <v>0</v>
      </c>
      <c r="AO944" s="157">
        <v>0</v>
      </c>
      <c r="AP944" s="157">
        <v>0</v>
      </c>
      <c r="AQ944" s="157">
        <v>0</v>
      </c>
      <c r="AR944" s="157">
        <v>0</v>
      </c>
      <c r="AS944" s="157">
        <v>0</v>
      </c>
      <c r="AT944" s="157">
        <v>0</v>
      </c>
      <c r="AU944" s="157">
        <v>0</v>
      </c>
      <c r="AV944" s="157">
        <v>0</v>
      </c>
      <c r="AW944" s="159">
        <v>0</v>
      </c>
      <c r="AX944" s="159">
        <v>0</v>
      </c>
      <c r="AY944" s="159">
        <v>0</v>
      </c>
      <c r="AZ944" s="159">
        <v>0</v>
      </c>
      <c r="BA944" s="159">
        <v>0</v>
      </c>
      <c r="BB944" s="159">
        <v>0</v>
      </c>
      <c r="BC944" s="160">
        <v>21</v>
      </c>
      <c r="BD944" s="160">
        <v>137</v>
      </c>
    </row>
    <row r="945" spans="1:56" x14ac:dyDescent="0.25">
      <c r="A945" s="9">
        <v>41857</v>
      </c>
      <c r="B945" s="117" t="s">
        <v>85</v>
      </c>
      <c r="C945" s="117" t="s">
        <v>86</v>
      </c>
      <c r="D945" s="121">
        <v>3</v>
      </c>
      <c r="E945" s="89">
        <v>134</v>
      </c>
      <c r="F945" s="89">
        <v>435</v>
      </c>
      <c r="G945" s="263">
        <v>48.424304962158203</v>
      </c>
      <c r="H945" s="263">
        <v>0</v>
      </c>
      <c r="I945" s="263">
        <v>282748.40625</v>
      </c>
      <c r="J945" s="88">
        <v>0</v>
      </c>
      <c r="K945" s="89">
        <v>45192</v>
      </c>
      <c r="L945" s="263">
        <v>111.44671630859375</v>
      </c>
      <c r="M945" s="124">
        <v>143518</v>
      </c>
      <c r="N945" s="248">
        <v>0</v>
      </c>
      <c r="O945" s="124">
        <v>3285</v>
      </c>
      <c r="P945" s="248">
        <v>0</v>
      </c>
      <c r="Q945" s="124">
        <v>10534</v>
      </c>
      <c r="R945" s="248">
        <v>99.838615417480469</v>
      </c>
      <c r="S945" s="124">
        <v>101701</v>
      </c>
      <c r="T945" s="248">
        <v>99.898719787597656</v>
      </c>
      <c r="U945" s="248">
        <v>99.87823486328125</v>
      </c>
      <c r="V945" s="248">
        <v>99.914993286132813</v>
      </c>
      <c r="W945" s="248">
        <v>99.717048645019531</v>
      </c>
      <c r="X945" s="248">
        <v>99.813796997070313</v>
      </c>
      <c r="Y945" s="124">
        <v>219008</v>
      </c>
      <c r="Z945" s="248">
        <v>99.875343322753906</v>
      </c>
      <c r="AA945" s="124">
        <v>43371</v>
      </c>
      <c r="AB945" s="248">
        <v>99.734848022460938</v>
      </c>
      <c r="AC945" s="124">
        <v>3271</v>
      </c>
      <c r="AD945" s="248">
        <v>0.42800366878509521</v>
      </c>
      <c r="AE945" s="124">
        <v>185</v>
      </c>
      <c r="AF945" s="248">
        <v>98.918922424316406</v>
      </c>
      <c r="AG945" s="124">
        <v>144462</v>
      </c>
      <c r="AH945" s="248">
        <v>0.27342832088470459</v>
      </c>
      <c r="AI945" s="124">
        <v>706</v>
      </c>
      <c r="AJ945" s="248">
        <v>90.934844970703125</v>
      </c>
      <c r="AK945" s="248">
        <v>1.4350529909133911</v>
      </c>
      <c r="AL945" s="248">
        <v>7.0060722529888153E-2</v>
      </c>
      <c r="AM945" s="269">
        <v>0</v>
      </c>
      <c r="AN945" s="269">
        <v>0</v>
      </c>
      <c r="AO945" s="119">
        <v>0</v>
      </c>
      <c r="AP945" s="119">
        <v>0</v>
      </c>
      <c r="AQ945" s="119">
        <v>0</v>
      </c>
      <c r="AR945" s="119">
        <v>0</v>
      </c>
      <c r="AS945" s="119">
        <v>0</v>
      </c>
      <c r="AT945" s="119">
        <v>0</v>
      </c>
      <c r="AU945" s="119">
        <v>0</v>
      </c>
      <c r="AV945" s="119">
        <v>0</v>
      </c>
      <c r="AW945" s="124">
        <v>0</v>
      </c>
      <c r="AX945" s="124">
        <v>0</v>
      </c>
      <c r="AY945" s="124">
        <v>0</v>
      </c>
      <c r="AZ945" s="124">
        <v>0</v>
      </c>
      <c r="BA945" s="124">
        <v>0</v>
      </c>
      <c r="BB945" s="124">
        <v>0</v>
      </c>
      <c r="BC945" s="124">
        <v>61</v>
      </c>
      <c r="BD945" s="124">
        <v>419</v>
      </c>
    </row>
    <row r="946" spans="1:56" x14ac:dyDescent="0.25">
      <c r="A946" s="9">
        <v>41857</v>
      </c>
      <c r="B946" s="118" t="s">
        <v>84</v>
      </c>
      <c r="C946" s="118" t="s">
        <v>87</v>
      </c>
      <c r="D946" s="122">
        <v>2</v>
      </c>
      <c r="E946" s="153">
        <v>194</v>
      </c>
      <c r="F946" s="153">
        <v>581</v>
      </c>
      <c r="G946" s="264">
        <v>79.030000000000072</v>
      </c>
      <c r="H946" s="264">
        <v>0.21999999999999997</v>
      </c>
      <c r="I946" s="264">
        <v>501495.18722130015</v>
      </c>
      <c r="J946" s="91">
        <v>65535</v>
      </c>
      <c r="K946" s="153">
        <v>107741</v>
      </c>
      <c r="L946" s="264">
        <v>89.430206298828125</v>
      </c>
      <c r="M946" s="133">
        <v>381171</v>
      </c>
      <c r="N946" s="267">
        <v>0</v>
      </c>
      <c r="O946" s="133">
        <v>5211</v>
      </c>
      <c r="P946" s="267">
        <v>0</v>
      </c>
      <c r="Q946" s="133">
        <v>4339</v>
      </c>
      <c r="R946" s="267">
        <v>99.90781286010602</v>
      </c>
      <c r="S946" s="133">
        <v>294852</v>
      </c>
      <c r="T946" s="267">
        <v>99.981685727076623</v>
      </c>
      <c r="U946" s="267">
        <v>99.808098253694112</v>
      </c>
      <c r="V946" s="267">
        <v>99.898470765089684</v>
      </c>
      <c r="W946" s="267">
        <v>99.716088022531451</v>
      </c>
      <c r="X946" s="267">
        <v>99.880175086507478</v>
      </c>
      <c r="Y946" s="133">
        <v>1251519</v>
      </c>
      <c r="Z946" s="267">
        <v>99.892450693916757</v>
      </c>
      <c r="AA946" s="133">
        <v>744</v>
      </c>
      <c r="AB946" s="267">
        <v>89.91935483870968</v>
      </c>
      <c r="AC946" s="133">
        <v>4535</v>
      </c>
      <c r="AD946" s="267">
        <v>0.28665931642778392</v>
      </c>
      <c r="AE946" s="133">
        <v>640</v>
      </c>
      <c r="AF946" s="267">
        <v>99.53125</v>
      </c>
      <c r="AG946" s="133">
        <v>378548</v>
      </c>
      <c r="AH946" s="267">
        <v>0.1682745649164703</v>
      </c>
      <c r="AI946" s="133">
        <v>927</v>
      </c>
      <c r="AJ946" s="267">
        <v>94.390507011866234</v>
      </c>
      <c r="AK946" s="267">
        <v>3.4250434167557917</v>
      </c>
      <c r="AL946" s="267">
        <v>0.1460714285714286</v>
      </c>
      <c r="AM946" s="270">
        <v>0</v>
      </c>
      <c r="AN946" s="270">
        <v>0</v>
      </c>
      <c r="AO946" s="120">
        <v>0</v>
      </c>
      <c r="AP946" s="120">
        <v>0</v>
      </c>
      <c r="AQ946" s="120">
        <v>0</v>
      </c>
      <c r="AR946" s="120">
        <v>0</v>
      </c>
      <c r="AS946" s="120">
        <v>0</v>
      </c>
      <c r="AT946" s="120">
        <v>0</v>
      </c>
      <c r="AU946" s="120">
        <v>0</v>
      </c>
      <c r="AV946" s="120">
        <v>0</v>
      </c>
      <c r="AW946" s="133">
        <v>0</v>
      </c>
      <c r="AX946" s="133">
        <v>0</v>
      </c>
      <c r="AY946" s="133">
        <v>0</v>
      </c>
      <c r="AZ946" s="133">
        <v>0</v>
      </c>
      <c r="BA946" s="133">
        <v>0</v>
      </c>
      <c r="BB946" s="133">
        <v>0</v>
      </c>
      <c r="BC946" s="133">
        <v>1191</v>
      </c>
      <c r="BD946" s="133">
        <v>1742</v>
      </c>
    </row>
    <row r="947" spans="1:56" x14ac:dyDescent="0.25">
      <c r="A947" s="9">
        <v>41856</v>
      </c>
      <c r="B947" s="117" t="s">
        <v>17</v>
      </c>
      <c r="C947" s="117"/>
      <c r="D947" s="121">
        <v>3</v>
      </c>
      <c r="E947" s="89">
        <v>847</v>
      </c>
      <c r="F947" s="89">
        <v>2740</v>
      </c>
      <c r="G947" s="263">
        <v>784.93246932983413</v>
      </c>
      <c r="H947" s="263">
        <v>1.1718999498710037</v>
      </c>
      <c r="I947" s="263">
        <v>1709921.9897506</v>
      </c>
      <c r="J947" s="88"/>
      <c r="K947" s="89">
        <v>1085099</v>
      </c>
      <c r="L947" s="263">
        <v>93.468336775327458</v>
      </c>
      <c r="M947" s="124">
        <v>1634120</v>
      </c>
      <c r="N947" s="248">
        <v>1.2239002948386367E-4</v>
      </c>
      <c r="O947" s="124">
        <v>71338</v>
      </c>
      <c r="P947" s="248">
        <v>0</v>
      </c>
      <c r="Q947" s="124">
        <v>131446</v>
      </c>
      <c r="R947" s="248">
        <v>99.888166653076624</v>
      </c>
      <c r="S947" s="124">
        <v>1095700</v>
      </c>
      <c r="T947" s="248">
        <v>99.937026336494455</v>
      </c>
      <c r="U947" s="248">
        <v>99.78425397607964</v>
      </c>
      <c r="V947" s="248">
        <v>99.800970093528662</v>
      </c>
      <c r="W947" s="248">
        <v>99.672661905155678</v>
      </c>
      <c r="X947" s="248">
        <v>99.738121766446696</v>
      </c>
      <c r="Y947" s="124">
        <v>2794252</v>
      </c>
      <c r="Z947" s="248">
        <v>99.900331488599875</v>
      </c>
      <c r="AA947" s="124">
        <v>244963</v>
      </c>
      <c r="AB947" s="248">
        <v>99.788540315700658</v>
      </c>
      <c r="AC947" s="124">
        <v>68935</v>
      </c>
      <c r="AD947" s="248">
        <v>0.32349315162318748</v>
      </c>
      <c r="AE947" s="124">
        <v>5428</v>
      </c>
      <c r="AF947" s="248">
        <v>97.641857390379144</v>
      </c>
      <c r="AG947" s="124">
        <v>1526535</v>
      </c>
      <c r="AH947" s="248">
        <v>0.17300618652879329</v>
      </c>
      <c r="AI947" s="124">
        <v>14615</v>
      </c>
      <c r="AJ947" s="248">
        <v>95.716728213581362</v>
      </c>
      <c r="AK947" s="248">
        <v>1.7551566551607525</v>
      </c>
      <c r="AL947" s="248">
        <v>7.331321591053433E-2</v>
      </c>
      <c r="AM947" s="269"/>
      <c r="AN947" s="269"/>
      <c r="AO947" s="119"/>
      <c r="AP947" s="119"/>
      <c r="AQ947" s="119"/>
      <c r="AR947" s="119"/>
      <c r="AS947" s="119"/>
      <c r="AT947" s="119"/>
      <c r="AU947" s="119"/>
      <c r="AV947" s="119"/>
      <c r="AW947" s="124">
        <v>0</v>
      </c>
      <c r="AX947" s="124">
        <v>0</v>
      </c>
      <c r="AY947" s="124">
        <v>1</v>
      </c>
      <c r="AZ947" s="124">
        <v>2</v>
      </c>
      <c r="BA947" s="124">
        <v>0</v>
      </c>
      <c r="BB947" s="124">
        <v>0</v>
      </c>
      <c r="BC947" s="124">
        <v>1396</v>
      </c>
      <c r="BD947" s="124">
        <v>3740</v>
      </c>
    </row>
    <row r="948" spans="1:56" x14ac:dyDescent="0.25">
      <c r="A948" s="9">
        <v>41856</v>
      </c>
      <c r="B948" s="118" t="s">
        <v>88</v>
      </c>
      <c r="C948" s="118"/>
      <c r="D948" s="122">
        <v>2</v>
      </c>
      <c r="E948" s="153">
        <v>653</v>
      </c>
      <c r="F948" s="153">
        <v>2159</v>
      </c>
      <c r="G948" s="264">
        <v>698.22246932983398</v>
      </c>
      <c r="H948" s="264">
        <v>1.1418999498710036</v>
      </c>
      <c r="I948" s="264">
        <v>1214848.21875</v>
      </c>
      <c r="J948" s="91"/>
      <c r="K948" s="153">
        <v>974999</v>
      </c>
      <c r="L948" s="264">
        <v>93.851582127079681</v>
      </c>
      <c r="M948" s="133">
        <v>1244634</v>
      </c>
      <c r="N948" s="267">
        <v>1.6068980517981295E-4</v>
      </c>
      <c r="O948" s="133">
        <v>65884</v>
      </c>
      <c r="P948" s="267">
        <v>0</v>
      </c>
      <c r="Q948" s="133">
        <v>126821</v>
      </c>
      <c r="R948" s="267">
        <v>99.891184850145564</v>
      </c>
      <c r="S948" s="133">
        <v>797569</v>
      </c>
      <c r="T948" s="267">
        <v>99.927905619321933</v>
      </c>
      <c r="U948" s="267">
        <v>99.787643587905549</v>
      </c>
      <c r="V948" s="267">
        <v>99.793723495611616</v>
      </c>
      <c r="W948" s="267">
        <v>99.679059513999164</v>
      </c>
      <c r="X948" s="267">
        <v>99.721777828701875</v>
      </c>
      <c r="Y948" s="133">
        <v>1264560</v>
      </c>
      <c r="Z948" s="267">
        <v>99.903050122321687</v>
      </c>
      <c r="AA948" s="133">
        <v>244449</v>
      </c>
      <c r="AB948" s="267">
        <v>99.808140762919791</v>
      </c>
      <c r="AC948" s="133">
        <v>64193</v>
      </c>
      <c r="AD948" s="267">
        <v>0.33960089740539351</v>
      </c>
      <c r="AE948" s="133">
        <v>4732</v>
      </c>
      <c r="AF948" s="267">
        <v>97.802198206884626</v>
      </c>
      <c r="AG948" s="133">
        <v>1139688</v>
      </c>
      <c r="AH948" s="267">
        <v>0.17417047380750827</v>
      </c>
      <c r="AI948" s="133">
        <v>13499</v>
      </c>
      <c r="AJ948" s="267">
        <v>95.592264822689955</v>
      </c>
      <c r="AK948" s="267">
        <v>1.6209609905878704</v>
      </c>
      <c r="AL948" s="267">
        <v>6.2396506778895855E-2</v>
      </c>
      <c r="AM948" s="270"/>
      <c r="AN948" s="270"/>
      <c r="AO948" s="120"/>
      <c r="AP948" s="120"/>
      <c r="AQ948" s="120"/>
      <c r="AR948" s="120"/>
      <c r="AS948" s="120"/>
      <c r="AT948" s="120"/>
      <c r="AU948" s="120"/>
      <c r="AV948" s="120"/>
      <c r="AW948" s="133">
        <v>0</v>
      </c>
      <c r="AX948" s="133">
        <v>0</v>
      </c>
      <c r="AY948" s="133">
        <v>1</v>
      </c>
      <c r="AZ948" s="133">
        <v>2</v>
      </c>
      <c r="BA948" s="133">
        <v>0</v>
      </c>
      <c r="BB948" s="133">
        <v>0</v>
      </c>
      <c r="BC948" s="133">
        <v>317</v>
      </c>
      <c r="BD948" s="133">
        <v>2105</v>
      </c>
    </row>
    <row r="949" spans="1:56" x14ac:dyDescent="0.25">
      <c r="A949" s="9">
        <v>41856</v>
      </c>
      <c r="B949" s="146" t="s">
        <v>89</v>
      </c>
      <c r="C949" s="146"/>
      <c r="D949" s="147">
        <v>1</v>
      </c>
      <c r="E949" s="136">
        <v>194</v>
      </c>
      <c r="F949" s="136">
        <v>581</v>
      </c>
      <c r="G949" s="265">
        <v>86.710000000000107</v>
      </c>
      <c r="H949" s="265">
        <v>0.03</v>
      </c>
      <c r="I949" s="265">
        <v>495073.77100059984</v>
      </c>
      <c r="J949" s="137"/>
      <c r="K949" s="136">
        <v>110100</v>
      </c>
      <c r="L949" s="265">
        <v>90.074478149414063</v>
      </c>
      <c r="M949" s="145">
        <v>389486</v>
      </c>
      <c r="N949" s="250">
        <v>0</v>
      </c>
      <c r="O949" s="145">
        <v>5454</v>
      </c>
      <c r="P949" s="250">
        <v>0</v>
      </c>
      <c r="Q949" s="145">
        <v>4625</v>
      </c>
      <c r="R949" s="250">
        <v>99.805405405405395</v>
      </c>
      <c r="S949" s="145">
        <v>298131</v>
      </c>
      <c r="T949" s="250">
        <v>99.961426352844896</v>
      </c>
      <c r="U949" s="250">
        <v>99.743307664099746</v>
      </c>
      <c r="V949" s="250">
        <v>99.824127183005302</v>
      </c>
      <c r="W949" s="250">
        <v>99.549212578915544</v>
      </c>
      <c r="X949" s="250">
        <v>99.785621376410077</v>
      </c>
      <c r="Y949" s="145">
        <v>1529692</v>
      </c>
      <c r="Z949" s="250">
        <v>99.898084058751706</v>
      </c>
      <c r="AA949" s="145">
        <v>514</v>
      </c>
      <c r="AB949" s="250">
        <v>90.466926070038909</v>
      </c>
      <c r="AC949" s="145">
        <v>4742</v>
      </c>
      <c r="AD949" s="250">
        <v>0.10544074230282581</v>
      </c>
      <c r="AE949" s="145">
        <v>696</v>
      </c>
      <c r="AF949" s="250">
        <v>96.551724137931032</v>
      </c>
      <c r="AG949" s="145">
        <v>386847</v>
      </c>
      <c r="AH949" s="250">
        <v>0.16957608563592325</v>
      </c>
      <c r="AI949" s="145">
        <v>1116</v>
      </c>
      <c r="AJ949" s="250">
        <v>97.222222222222214</v>
      </c>
      <c r="AK949" s="250">
        <v>3.3655046300353386</v>
      </c>
      <c r="AL949" s="250">
        <v>0.20431372549019605</v>
      </c>
      <c r="AM949" s="271"/>
      <c r="AN949" s="271"/>
      <c r="AO949" s="148"/>
      <c r="AP949" s="148"/>
      <c r="AQ949" s="148"/>
      <c r="AR949" s="148"/>
      <c r="AS949" s="148"/>
      <c r="AT949" s="148"/>
      <c r="AU949" s="148"/>
      <c r="AV949" s="148"/>
      <c r="AW949" s="145">
        <v>0</v>
      </c>
      <c r="AX949" s="145">
        <v>0</v>
      </c>
      <c r="AY949" s="145">
        <v>0</v>
      </c>
      <c r="AZ949" s="145">
        <v>0</v>
      </c>
      <c r="BA949" s="145">
        <v>0</v>
      </c>
      <c r="BB949" s="145">
        <v>0</v>
      </c>
      <c r="BC949" s="145">
        <v>1079</v>
      </c>
      <c r="BD949" s="145">
        <v>1635</v>
      </c>
    </row>
    <row r="950" spans="1:56" x14ac:dyDescent="0.25">
      <c r="A950" s="9">
        <v>41856</v>
      </c>
      <c r="B950" s="149" t="s">
        <v>75</v>
      </c>
      <c r="C950" s="149" t="s">
        <v>86</v>
      </c>
      <c r="D950" s="150" t="s">
        <v>118</v>
      </c>
      <c r="E950" s="153">
        <v>39</v>
      </c>
      <c r="F950" s="153">
        <v>158</v>
      </c>
      <c r="G950" s="264">
        <v>146.3751220703125</v>
      </c>
      <c r="H950" s="264">
        <v>0.12099997699260712</v>
      </c>
      <c r="I950" s="264">
        <v>87241.5234375</v>
      </c>
      <c r="J950" s="92">
        <v>0</v>
      </c>
      <c r="K950" s="153">
        <v>153744</v>
      </c>
      <c r="L950" s="264">
        <v>96.993705749511719</v>
      </c>
      <c r="M950" s="153">
        <v>146640</v>
      </c>
      <c r="N950" s="264">
        <v>1.3638843083754182E-3</v>
      </c>
      <c r="O950" s="153">
        <v>15619</v>
      </c>
      <c r="P950" s="264">
        <v>0</v>
      </c>
      <c r="Q950" s="153">
        <v>27377</v>
      </c>
      <c r="R950" s="264">
        <v>99.806404113769531</v>
      </c>
      <c r="S950" s="153">
        <v>111611</v>
      </c>
      <c r="T950" s="264">
        <v>99.914886474609375</v>
      </c>
      <c r="U950" s="264">
        <v>99.635063171386719</v>
      </c>
      <c r="V950" s="264">
        <v>99.494682312011719</v>
      </c>
      <c r="W950" s="264">
        <v>99.442176818847656</v>
      </c>
      <c r="X950" s="264">
        <v>99.409996032714844</v>
      </c>
      <c r="Y950" s="153">
        <v>139470</v>
      </c>
      <c r="Z950" s="264">
        <v>99.934036254882813</v>
      </c>
      <c r="AA950" s="153">
        <v>24525</v>
      </c>
      <c r="AB950" s="264">
        <v>99.584098815917969</v>
      </c>
      <c r="AC950" s="153">
        <v>15643</v>
      </c>
      <c r="AD950" s="264">
        <v>0.64565622806549072</v>
      </c>
      <c r="AE950" s="153">
        <v>1575</v>
      </c>
      <c r="AF950" s="264">
        <v>97.968254089355469</v>
      </c>
      <c r="AG950" s="153">
        <v>147204</v>
      </c>
      <c r="AH950" s="264">
        <v>0.19428819417953491</v>
      </c>
      <c r="AI950" s="153">
        <v>5123</v>
      </c>
      <c r="AJ950" s="264">
        <v>95.451881408691406</v>
      </c>
      <c r="AK950" s="264">
        <v>1.364544153213501</v>
      </c>
      <c r="AL950" s="264">
        <v>5.916392058134079E-2</v>
      </c>
      <c r="AM950" s="264">
        <v>0</v>
      </c>
      <c r="AN950" s="264">
        <v>0</v>
      </c>
      <c r="AO950" s="92">
        <v>0</v>
      </c>
      <c r="AP950" s="92">
        <v>0</v>
      </c>
      <c r="AQ950" s="92">
        <v>0</v>
      </c>
      <c r="AR950" s="92">
        <v>0</v>
      </c>
      <c r="AS950" s="92">
        <v>0</v>
      </c>
      <c r="AT950" s="92">
        <v>0</v>
      </c>
      <c r="AU950" s="92">
        <v>0</v>
      </c>
      <c r="AV950" s="92">
        <v>0</v>
      </c>
      <c r="AW950" s="93">
        <v>0</v>
      </c>
      <c r="AX950" s="93">
        <v>0</v>
      </c>
      <c r="AY950" s="93">
        <v>0</v>
      </c>
      <c r="AZ950" s="93">
        <v>1</v>
      </c>
      <c r="BA950" s="93">
        <v>0</v>
      </c>
      <c r="BB950" s="93">
        <v>0</v>
      </c>
      <c r="BC950" s="153">
        <v>42</v>
      </c>
      <c r="BD950" s="153">
        <v>154</v>
      </c>
    </row>
    <row r="951" spans="1:56" x14ac:dyDescent="0.25">
      <c r="A951" s="9">
        <v>41856</v>
      </c>
      <c r="B951" s="149" t="s">
        <v>76</v>
      </c>
      <c r="C951" s="149" t="s">
        <v>86</v>
      </c>
      <c r="D951" s="150" t="s">
        <v>119</v>
      </c>
      <c r="E951" s="153">
        <v>52</v>
      </c>
      <c r="F951" s="153">
        <v>168</v>
      </c>
      <c r="G951" s="264">
        <v>59.320899963378906</v>
      </c>
      <c r="H951" s="264">
        <v>1.2500000186264515E-2</v>
      </c>
      <c r="I951" s="264">
        <v>90846.9765625</v>
      </c>
      <c r="J951" s="92">
        <v>0</v>
      </c>
      <c r="K951" s="153">
        <v>65987</v>
      </c>
      <c r="L951" s="264">
        <v>86.453392028808594</v>
      </c>
      <c r="M951" s="153">
        <v>81194</v>
      </c>
      <c r="N951" s="264">
        <v>0</v>
      </c>
      <c r="O951" s="153">
        <v>4692</v>
      </c>
      <c r="P951" s="264">
        <v>0</v>
      </c>
      <c r="Q951" s="153">
        <v>8455</v>
      </c>
      <c r="R951" s="264">
        <v>99.952690124511719</v>
      </c>
      <c r="S951" s="153">
        <v>61653</v>
      </c>
      <c r="T951" s="264">
        <v>99.94647216796875</v>
      </c>
      <c r="U951" s="264">
        <v>99.914749145507812</v>
      </c>
      <c r="V951" s="264">
        <v>99.887924194335938</v>
      </c>
      <c r="W951" s="264">
        <v>99.867477416992188</v>
      </c>
      <c r="X951" s="264">
        <v>99.834457397460938</v>
      </c>
      <c r="Y951" s="153">
        <v>89932</v>
      </c>
      <c r="Z951" s="264">
        <v>99.922164916992188</v>
      </c>
      <c r="AA951" s="153">
        <v>14897</v>
      </c>
      <c r="AB951" s="264">
        <v>99.885879516601563</v>
      </c>
      <c r="AC951" s="153">
        <v>4735</v>
      </c>
      <c r="AD951" s="264">
        <v>0.29567053914070129</v>
      </c>
      <c r="AE951" s="153">
        <v>93</v>
      </c>
      <c r="AF951" s="264">
        <v>97.849464416503906</v>
      </c>
      <c r="AG951" s="153">
        <v>81970</v>
      </c>
      <c r="AH951" s="264">
        <v>0.12321580946445465</v>
      </c>
      <c r="AI951" s="153">
        <v>808</v>
      </c>
      <c r="AJ951" s="264">
        <v>92.698020935058594</v>
      </c>
      <c r="AK951" s="264">
        <v>1.8384370803833008</v>
      </c>
      <c r="AL951" s="264">
        <v>5.7320855557918549E-2</v>
      </c>
      <c r="AM951" s="264">
        <v>0</v>
      </c>
      <c r="AN951" s="264">
        <v>0</v>
      </c>
      <c r="AO951" s="92">
        <v>0</v>
      </c>
      <c r="AP951" s="92">
        <v>0</v>
      </c>
      <c r="AQ951" s="92">
        <v>0</v>
      </c>
      <c r="AR951" s="92">
        <v>0</v>
      </c>
      <c r="AS951" s="92">
        <v>0</v>
      </c>
      <c r="AT951" s="92">
        <v>0</v>
      </c>
      <c r="AU951" s="92">
        <v>0</v>
      </c>
      <c r="AV951" s="92">
        <v>0</v>
      </c>
      <c r="AW951" s="93">
        <v>0</v>
      </c>
      <c r="AX951" s="93">
        <v>0</v>
      </c>
      <c r="AY951" s="93">
        <v>0</v>
      </c>
      <c r="AZ951" s="93">
        <v>0</v>
      </c>
      <c r="BA951" s="93">
        <v>0</v>
      </c>
      <c r="BB951" s="93">
        <v>0</v>
      </c>
      <c r="BC951" s="153">
        <v>14</v>
      </c>
      <c r="BD951" s="153">
        <v>167</v>
      </c>
    </row>
    <row r="952" spans="1:56" x14ac:dyDescent="0.25">
      <c r="A952" s="9">
        <v>41856</v>
      </c>
      <c r="B952" s="149" t="s">
        <v>77</v>
      </c>
      <c r="C952" s="149" t="s">
        <v>86</v>
      </c>
      <c r="D952" s="150" t="s">
        <v>118</v>
      </c>
      <c r="E952" s="153">
        <v>65</v>
      </c>
      <c r="F952" s="153">
        <v>220</v>
      </c>
      <c r="G952" s="264">
        <v>87.366683959960937</v>
      </c>
      <c r="H952" s="264">
        <v>0.24160000681877136</v>
      </c>
      <c r="I952" s="264">
        <v>123186.9140625</v>
      </c>
      <c r="J952" s="92">
        <v>0</v>
      </c>
      <c r="K952" s="153">
        <v>127195</v>
      </c>
      <c r="L952" s="264">
        <v>97.010887145996094</v>
      </c>
      <c r="M952" s="153">
        <v>160020</v>
      </c>
      <c r="N952" s="264">
        <v>0</v>
      </c>
      <c r="O952" s="153">
        <v>7919</v>
      </c>
      <c r="P952" s="264">
        <v>0</v>
      </c>
      <c r="Q952" s="153">
        <v>17112</v>
      </c>
      <c r="R952" s="264">
        <v>99.918182373046875</v>
      </c>
      <c r="S952" s="153">
        <v>104697</v>
      </c>
      <c r="T952" s="264">
        <v>99.955108642578125</v>
      </c>
      <c r="U952" s="264">
        <v>99.785324096679688</v>
      </c>
      <c r="V952" s="264">
        <v>99.860641479492188</v>
      </c>
      <c r="W952" s="264">
        <v>99.703681945800781</v>
      </c>
      <c r="X952" s="264">
        <v>99.815811157226563</v>
      </c>
      <c r="Y952" s="153">
        <v>155770</v>
      </c>
      <c r="Z952" s="264">
        <v>99.87738037109375</v>
      </c>
      <c r="AA952" s="153">
        <v>31288</v>
      </c>
      <c r="AB952" s="264">
        <v>99.843391418457031</v>
      </c>
      <c r="AC952" s="153">
        <v>7884</v>
      </c>
      <c r="AD952" s="264">
        <v>0.24099442362785339</v>
      </c>
      <c r="AE952" s="153">
        <v>611</v>
      </c>
      <c r="AF952" s="264">
        <v>95.908348083496094</v>
      </c>
      <c r="AG952" s="153">
        <v>160920</v>
      </c>
      <c r="AH952" s="264">
        <v>0.15597812831401825</v>
      </c>
      <c r="AI952" s="153">
        <v>1168</v>
      </c>
      <c r="AJ952" s="264">
        <v>96.147262573242187</v>
      </c>
      <c r="AK952" s="264">
        <v>1.6527725458145142</v>
      </c>
      <c r="AL952" s="264">
        <v>6.4437270164489746E-2</v>
      </c>
      <c r="AM952" s="264">
        <v>0</v>
      </c>
      <c r="AN952" s="264">
        <v>0</v>
      </c>
      <c r="AO952" s="92">
        <v>0</v>
      </c>
      <c r="AP952" s="92">
        <v>0</v>
      </c>
      <c r="AQ952" s="92">
        <v>0</v>
      </c>
      <c r="AR952" s="92">
        <v>0</v>
      </c>
      <c r="AS952" s="92">
        <v>0</v>
      </c>
      <c r="AT952" s="92">
        <v>0</v>
      </c>
      <c r="AU952" s="92">
        <v>0</v>
      </c>
      <c r="AV952" s="92">
        <v>0</v>
      </c>
      <c r="AW952" s="93">
        <v>0</v>
      </c>
      <c r="AX952" s="93">
        <v>0</v>
      </c>
      <c r="AY952" s="93">
        <v>0</v>
      </c>
      <c r="AZ952" s="93">
        <v>0</v>
      </c>
      <c r="BA952" s="93">
        <v>0</v>
      </c>
      <c r="BB952" s="93">
        <v>0</v>
      </c>
      <c r="BC952" s="153">
        <v>27</v>
      </c>
      <c r="BD952" s="153">
        <v>217</v>
      </c>
    </row>
    <row r="953" spans="1:56" x14ac:dyDescent="0.25">
      <c r="A953" s="9">
        <v>41856</v>
      </c>
      <c r="B953" s="149" t="s">
        <v>124</v>
      </c>
      <c r="C953" s="149" t="s">
        <v>86</v>
      </c>
      <c r="D953" s="150" t="s">
        <v>118</v>
      </c>
      <c r="E953" s="153">
        <v>42</v>
      </c>
      <c r="F953" s="153">
        <v>136</v>
      </c>
      <c r="G953" s="264">
        <v>36.950809478759766</v>
      </c>
      <c r="H953" s="264">
        <v>1.2500000186264515E-2</v>
      </c>
      <c r="I953" s="264">
        <v>57991.37890625</v>
      </c>
      <c r="J953" s="92">
        <v>0</v>
      </c>
      <c r="K953" s="153">
        <v>127195</v>
      </c>
      <c r="L953" s="264">
        <v>97.010887145996094</v>
      </c>
      <c r="M953" s="153">
        <v>72534</v>
      </c>
      <c r="N953" s="264">
        <v>0</v>
      </c>
      <c r="O953" s="153">
        <v>3423</v>
      </c>
      <c r="P953" s="264">
        <v>0</v>
      </c>
      <c r="Q953" s="153">
        <v>8037</v>
      </c>
      <c r="R953" s="264">
        <v>99.962669372558594</v>
      </c>
      <c r="S953" s="153">
        <v>52347</v>
      </c>
      <c r="T953" s="264">
        <v>99.917854309082031</v>
      </c>
      <c r="U953" s="264">
        <v>99.824714660644531</v>
      </c>
      <c r="V953" s="264">
        <v>99.820770263671875</v>
      </c>
      <c r="W953" s="264">
        <v>99.787452697753906</v>
      </c>
      <c r="X953" s="264">
        <v>99.73876953125</v>
      </c>
      <c r="Y953" s="153">
        <v>70600</v>
      </c>
      <c r="Z953" s="264">
        <v>99.9036865234375</v>
      </c>
      <c r="AA953" s="153">
        <v>11247</v>
      </c>
      <c r="AB953" s="264">
        <v>99.928871154785156</v>
      </c>
      <c r="AC953" s="153">
        <v>3393</v>
      </c>
      <c r="AD953" s="264">
        <v>0.32419687509536743</v>
      </c>
      <c r="AE953" s="153">
        <v>242</v>
      </c>
      <c r="AF953" s="264">
        <v>99.173553466796875</v>
      </c>
      <c r="AG953" s="153">
        <v>73340</v>
      </c>
      <c r="AH953" s="264">
        <v>0.13907825946807861</v>
      </c>
      <c r="AI953" s="153">
        <v>883</v>
      </c>
      <c r="AJ953" s="264">
        <v>91.845977783203125</v>
      </c>
      <c r="AK953" s="264">
        <v>1.5343372821807861</v>
      </c>
      <c r="AL953" s="264">
        <v>5.5955883115530014E-2</v>
      </c>
      <c r="AM953" s="264">
        <v>0</v>
      </c>
      <c r="AN953" s="264">
        <v>0</v>
      </c>
      <c r="AO953" s="92">
        <v>0</v>
      </c>
      <c r="AP953" s="92">
        <v>0</v>
      </c>
      <c r="AQ953" s="92">
        <v>0</v>
      </c>
      <c r="AR953" s="92">
        <v>0</v>
      </c>
      <c r="AS953" s="92">
        <v>0</v>
      </c>
      <c r="AT953" s="92">
        <v>0</v>
      </c>
      <c r="AU953" s="92">
        <v>0</v>
      </c>
      <c r="AV953" s="92">
        <v>0</v>
      </c>
      <c r="AW953" s="93">
        <v>0</v>
      </c>
      <c r="AX953" s="93">
        <v>0</v>
      </c>
      <c r="AY953" s="93">
        <v>0</v>
      </c>
      <c r="AZ953" s="93">
        <v>0</v>
      </c>
      <c r="BA953" s="93">
        <v>0</v>
      </c>
      <c r="BB953" s="93">
        <v>0</v>
      </c>
      <c r="BC953" s="153">
        <v>29</v>
      </c>
      <c r="BD953" s="153">
        <v>133</v>
      </c>
    </row>
    <row r="954" spans="1:56" x14ac:dyDescent="0.25">
      <c r="A954" s="9">
        <v>41856</v>
      </c>
      <c r="B954" s="149" t="s">
        <v>78</v>
      </c>
      <c r="C954" s="149" t="s">
        <v>86</v>
      </c>
      <c r="D954" s="150" t="s">
        <v>118</v>
      </c>
      <c r="E954" s="153">
        <v>33</v>
      </c>
      <c r="F954" s="153">
        <v>104</v>
      </c>
      <c r="G954" s="264">
        <v>60.837512969970703</v>
      </c>
      <c r="H954" s="264">
        <v>0.50839996337890625</v>
      </c>
      <c r="I954" s="264">
        <v>53052.140625</v>
      </c>
      <c r="J954" s="92">
        <v>0</v>
      </c>
      <c r="K954" s="153">
        <v>72969</v>
      </c>
      <c r="L954" s="264">
        <v>97.19195556640625</v>
      </c>
      <c r="M954" s="153">
        <v>77899</v>
      </c>
      <c r="N954" s="264">
        <v>0</v>
      </c>
      <c r="O954" s="153">
        <v>6051</v>
      </c>
      <c r="P954" s="264">
        <v>0</v>
      </c>
      <c r="Q954" s="153">
        <v>10708</v>
      </c>
      <c r="R954" s="264">
        <v>99.92529296875</v>
      </c>
      <c r="S954" s="153">
        <v>54354</v>
      </c>
      <c r="T954" s="264">
        <v>99.950325012207031</v>
      </c>
      <c r="U954" s="264">
        <v>99.884315490722656</v>
      </c>
      <c r="V954" s="264">
        <v>99.870346069335938</v>
      </c>
      <c r="W954" s="264">
        <v>99.8096923828125</v>
      </c>
      <c r="X954" s="264">
        <v>99.820732116699219</v>
      </c>
      <c r="Y954" s="153">
        <v>77878</v>
      </c>
      <c r="Z954" s="264">
        <v>99.895988464355469</v>
      </c>
      <c r="AA954" s="153">
        <v>12191</v>
      </c>
      <c r="AB954" s="264">
        <v>99.737510681152344</v>
      </c>
      <c r="AC954" s="153">
        <v>6070</v>
      </c>
      <c r="AD954" s="264">
        <v>0.23064249753952026</v>
      </c>
      <c r="AE954" s="153">
        <v>380</v>
      </c>
      <c r="AF954" s="264">
        <v>95.789474487304688</v>
      </c>
      <c r="AG954" s="153">
        <v>78356</v>
      </c>
      <c r="AH954" s="264">
        <v>0.17739547789096832</v>
      </c>
      <c r="AI954" s="153">
        <v>781</v>
      </c>
      <c r="AJ954" s="264">
        <v>96.798973083496094</v>
      </c>
      <c r="AK954" s="264">
        <v>1.6910862922668457</v>
      </c>
      <c r="AL954" s="264">
        <v>5.9941336512565613E-2</v>
      </c>
      <c r="AM954" s="264">
        <v>0</v>
      </c>
      <c r="AN954" s="264">
        <v>0</v>
      </c>
      <c r="AO954" s="92">
        <v>0</v>
      </c>
      <c r="AP954" s="92">
        <v>0</v>
      </c>
      <c r="AQ954" s="92">
        <v>0</v>
      </c>
      <c r="AR954" s="92">
        <v>0</v>
      </c>
      <c r="AS954" s="92">
        <v>0</v>
      </c>
      <c r="AT954" s="92">
        <v>0</v>
      </c>
      <c r="AU954" s="92">
        <v>0</v>
      </c>
      <c r="AV954" s="92">
        <v>0</v>
      </c>
      <c r="AW954" s="93">
        <v>0</v>
      </c>
      <c r="AX954" s="93">
        <v>0</v>
      </c>
      <c r="AY954" s="93">
        <v>0</v>
      </c>
      <c r="AZ954" s="93">
        <v>0</v>
      </c>
      <c r="BA954" s="93">
        <v>0</v>
      </c>
      <c r="BB954" s="93">
        <v>0</v>
      </c>
      <c r="BC954" s="153">
        <v>18</v>
      </c>
      <c r="BD954" s="153">
        <v>100</v>
      </c>
    </row>
    <row r="955" spans="1:56" x14ac:dyDescent="0.25">
      <c r="A955" s="9">
        <v>41856</v>
      </c>
      <c r="B955" s="149" t="s">
        <v>79</v>
      </c>
      <c r="C955" s="149" t="s">
        <v>86</v>
      </c>
      <c r="D955" s="150" t="s">
        <v>119</v>
      </c>
      <c r="E955" s="153">
        <v>78</v>
      </c>
      <c r="F955" s="153">
        <v>264</v>
      </c>
      <c r="G955" s="264">
        <v>66.596305847167969</v>
      </c>
      <c r="H955" s="264">
        <v>8.2999998703598976E-3</v>
      </c>
      <c r="I955" s="264">
        <v>157141.8125</v>
      </c>
      <c r="J955" s="92">
        <v>0</v>
      </c>
      <c r="K955" s="153">
        <v>72017</v>
      </c>
      <c r="L955" s="264">
        <v>91.953285217285156</v>
      </c>
      <c r="M955" s="153">
        <v>148180</v>
      </c>
      <c r="N955" s="264">
        <v>0</v>
      </c>
      <c r="O955" s="153">
        <v>5322</v>
      </c>
      <c r="P955" s="264">
        <v>0</v>
      </c>
      <c r="Q955" s="153">
        <v>11064</v>
      </c>
      <c r="R955" s="264">
        <v>99.873466491699219</v>
      </c>
      <c r="S955" s="153">
        <v>102464</v>
      </c>
      <c r="T955" s="264">
        <v>99.924850463867188</v>
      </c>
      <c r="U955" s="264">
        <v>99.60540771484375</v>
      </c>
      <c r="V955" s="264">
        <v>99.728706359863281</v>
      </c>
      <c r="W955" s="264">
        <v>99.4793701171875</v>
      </c>
      <c r="X955" s="264">
        <v>99.653762817382813</v>
      </c>
      <c r="Y955" s="153">
        <v>193193</v>
      </c>
      <c r="Z955" s="264">
        <v>99.910972595214844</v>
      </c>
      <c r="AA955" s="153">
        <v>39855</v>
      </c>
      <c r="AB955" s="264">
        <v>99.904655456542969</v>
      </c>
      <c r="AC955" s="153">
        <v>5400</v>
      </c>
      <c r="AD955" s="264">
        <v>0.24074074625968933</v>
      </c>
      <c r="AE955" s="153">
        <v>362</v>
      </c>
      <c r="AF955" s="264">
        <v>97.513809204101563</v>
      </c>
      <c r="AG955" s="153">
        <v>148128</v>
      </c>
      <c r="AH955" s="264">
        <v>0.12691725790500641</v>
      </c>
      <c r="AI955" s="153">
        <v>1237</v>
      </c>
      <c r="AJ955" s="264">
        <v>97.251411437988281</v>
      </c>
      <c r="AK955" s="264">
        <v>1.5096240043640137</v>
      </c>
      <c r="AL955" s="264">
        <v>7.6579198241233826E-2</v>
      </c>
      <c r="AM955" s="264">
        <v>0</v>
      </c>
      <c r="AN955" s="264">
        <v>0</v>
      </c>
      <c r="AO955" s="92">
        <v>0</v>
      </c>
      <c r="AP955" s="92">
        <v>0</v>
      </c>
      <c r="AQ955" s="92">
        <v>0</v>
      </c>
      <c r="AR955" s="92">
        <v>0</v>
      </c>
      <c r="AS955" s="92">
        <v>0</v>
      </c>
      <c r="AT955" s="92">
        <v>0</v>
      </c>
      <c r="AU955" s="92">
        <v>0</v>
      </c>
      <c r="AV955" s="92">
        <v>0</v>
      </c>
      <c r="AW955" s="93">
        <v>0</v>
      </c>
      <c r="AX955" s="93">
        <v>0</v>
      </c>
      <c r="AY955" s="93">
        <v>0</v>
      </c>
      <c r="AZ955" s="93">
        <v>0</v>
      </c>
      <c r="BA955" s="93">
        <v>0</v>
      </c>
      <c r="BB955" s="93">
        <v>0</v>
      </c>
      <c r="BC955" s="153">
        <v>46</v>
      </c>
      <c r="BD955" s="153">
        <v>248</v>
      </c>
    </row>
    <row r="956" spans="1:56" x14ac:dyDescent="0.25">
      <c r="A956" s="9">
        <v>41856</v>
      </c>
      <c r="B956" s="149" t="s">
        <v>80</v>
      </c>
      <c r="C956" s="149" t="s">
        <v>86</v>
      </c>
      <c r="D956" s="150" t="s">
        <v>119</v>
      </c>
      <c r="E956" s="153">
        <v>57</v>
      </c>
      <c r="F956" s="153">
        <v>177</v>
      </c>
      <c r="G956" s="264">
        <v>46.566501617431641</v>
      </c>
      <c r="H956" s="264">
        <v>0.10419999808073044</v>
      </c>
      <c r="I956" s="264">
        <v>94852.0859375</v>
      </c>
      <c r="J956" s="92">
        <v>0</v>
      </c>
      <c r="K956" s="153">
        <v>45762</v>
      </c>
      <c r="L956" s="264">
        <v>89.347053527832031</v>
      </c>
      <c r="M956" s="153">
        <v>90182</v>
      </c>
      <c r="N956" s="264">
        <v>0</v>
      </c>
      <c r="O956" s="153">
        <v>3638</v>
      </c>
      <c r="P956" s="264">
        <v>0</v>
      </c>
      <c r="Q956" s="153">
        <v>6291</v>
      </c>
      <c r="R956" s="264">
        <v>99.904624938964844</v>
      </c>
      <c r="S956" s="153">
        <v>58804</v>
      </c>
      <c r="T956" s="264">
        <v>99.945579528808594</v>
      </c>
      <c r="U956" s="264">
        <v>99.917533874511719</v>
      </c>
      <c r="V956" s="264">
        <v>99.858062744140625</v>
      </c>
      <c r="W956" s="264">
        <v>99.822235107421875</v>
      </c>
      <c r="X956" s="264">
        <v>99.803718566894531</v>
      </c>
      <c r="Y956" s="153">
        <v>82541</v>
      </c>
      <c r="Z956" s="264">
        <v>99.882484436035156</v>
      </c>
      <c r="AA956" s="153">
        <v>15988</v>
      </c>
      <c r="AB956" s="264">
        <v>99.706031799316406</v>
      </c>
      <c r="AC956" s="153">
        <v>3703</v>
      </c>
      <c r="AD956" s="264">
        <v>0.18903592228889465</v>
      </c>
      <c r="AE956" s="153">
        <v>194</v>
      </c>
      <c r="AF956" s="264">
        <v>98.969070434570313</v>
      </c>
      <c r="AG956" s="153">
        <v>90143</v>
      </c>
      <c r="AH956" s="264">
        <v>0.14865270256996155</v>
      </c>
      <c r="AI956" s="153">
        <v>614</v>
      </c>
      <c r="AJ956" s="264">
        <v>95.765472412109375</v>
      </c>
      <c r="AK956" s="264">
        <v>1.7395769357681274</v>
      </c>
      <c r="AL956" s="264">
        <v>6.1731651425361633E-2</v>
      </c>
      <c r="AM956" s="264">
        <v>0</v>
      </c>
      <c r="AN956" s="264">
        <v>0</v>
      </c>
      <c r="AO956" s="92">
        <v>0</v>
      </c>
      <c r="AP956" s="92">
        <v>0</v>
      </c>
      <c r="AQ956" s="92">
        <v>0</v>
      </c>
      <c r="AR956" s="92">
        <v>0</v>
      </c>
      <c r="AS956" s="92">
        <v>0</v>
      </c>
      <c r="AT956" s="92">
        <v>0</v>
      </c>
      <c r="AU956" s="92">
        <v>0</v>
      </c>
      <c r="AV956" s="92">
        <v>0</v>
      </c>
      <c r="AW956" s="93">
        <v>0</v>
      </c>
      <c r="AX956" s="93">
        <v>0</v>
      </c>
      <c r="AY956" s="93">
        <v>0</v>
      </c>
      <c r="AZ956" s="93">
        <v>0</v>
      </c>
      <c r="BA956" s="93">
        <v>0</v>
      </c>
      <c r="BB956" s="93">
        <v>0</v>
      </c>
      <c r="BC956" s="153">
        <v>14</v>
      </c>
      <c r="BD956" s="153">
        <v>175</v>
      </c>
    </row>
    <row r="957" spans="1:56" x14ac:dyDescent="0.25">
      <c r="A957" s="9">
        <v>41856</v>
      </c>
      <c r="B957" s="149" t="s">
        <v>81</v>
      </c>
      <c r="C957" s="149" t="s">
        <v>86</v>
      </c>
      <c r="D957" s="150" t="s">
        <v>119</v>
      </c>
      <c r="E957" s="153">
        <v>40</v>
      </c>
      <c r="F957" s="153">
        <v>134</v>
      </c>
      <c r="G957" s="264">
        <v>39.620502471923828</v>
      </c>
      <c r="H957" s="264">
        <v>1.6699999570846558E-2</v>
      </c>
      <c r="I957" s="264">
        <v>76069.2890625</v>
      </c>
      <c r="J957" s="92">
        <v>0</v>
      </c>
      <c r="K957" s="153">
        <v>92468</v>
      </c>
      <c r="L957" s="264">
        <v>89.142189025878906</v>
      </c>
      <c r="M957" s="153">
        <v>65991</v>
      </c>
      <c r="N957" s="264">
        <v>0</v>
      </c>
      <c r="O957" s="153">
        <v>3410</v>
      </c>
      <c r="P957" s="264">
        <v>0</v>
      </c>
      <c r="Q957" s="153">
        <v>7290</v>
      </c>
      <c r="R957" s="264">
        <v>99.917694091796875</v>
      </c>
      <c r="S957" s="153">
        <v>46353</v>
      </c>
      <c r="T957" s="264">
        <v>99.918022155761719</v>
      </c>
      <c r="U957" s="264">
        <v>99.824043273925781</v>
      </c>
      <c r="V957" s="264">
        <v>99.810577392578125</v>
      </c>
      <c r="W957" s="264">
        <v>99.74188232421875</v>
      </c>
      <c r="X957" s="264">
        <v>99.728752136230469</v>
      </c>
      <c r="Y957" s="153">
        <v>80138</v>
      </c>
      <c r="Z957" s="264">
        <v>99.886444091796875</v>
      </c>
      <c r="AA957" s="153">
        <v>18194</v>
      </c>
      <c r="AB957" s="264">
        <v>99.89556884765625</v>
      </c>
      <c r="AC957" s="153">
        <v>3416</v>
      </c>
      <c r="AD957" s="264">
        <v>0.26346603035926819</v>
      </c>
      <c r="AE957" s="153">
        <v>217</v>
      </c>
      <c r="AF957" s="264">
        <v>97.695854187011719</v>
      </c>
      <c r="AG957" s="153">
        <v>65925</v>
      </c>
      <c r="AH957" s="264">
        <v>0.16230565309524536</v>
      </c>
      <c r="AI957" s="153">
        <v>717</v>
      </c>
      <c r="AJ957" s="264">
        <v>96.792190551757813</v>
      </c>
      <c r="AK957" s="264">
        <v>1.3597314357757568</v>
      </c>
      <c r="AL957" s="264">
        <v>5.9797007590532303E-2</v>
      </c>
      <c r="AM957" s="264">
        <v>0</v>
      </c>
      <c r="AN957" s="264">
        <v>0</v>
      </c>
      <c r="AO957" s="92">
        <v>0</v>
      </c>
      <c r="AP957" s="92">
        <v>0</v>
      </c>
      <c r="AQ957" s="92">
        <v>0</v>
      </c>
      <c r="AR957" s="92">
        <v>0</v>
      </c>
      <c r="AS957" s="92">
        <v>0</v>
      </c>
      <c r="AT957" s="92">
        <v>0</v>
      </c>
      <c r="AU957" s="92">
        <v>0</v>
      </c>
      <c r="AV957" s="92">
        <v>0</v>
      </c>
      <c r="AW957" s="93">
        <v>0</v>
      </c>
      <c r="AX957" s="93">
        <v>0</v>
      </c>
      <c r="AY957" s="93">
        <v>0</v>
      </c>
      <c r="AZ957" s="93">
        <v>0</v>
      </c>
      <c r="BA957" s="93">
        <v>0</v>
      </c>
      <c r="BB957" s="93">
        <v>0</v>
      </c>
      <c r="BC957" s="153">
        <v>23</v>
      </c>
      <c r="BD957" s="153">
        <v>132</v>
      </c>
    </row>
    <row r="958" spans="1:56" x14ac:dyDescent="0.25">
      <c r="A958" s="9">
        <v>41856</v>
      </c>
      <c r="B958" s="149" t="s">
        <v>125</v>
      </c>
      <c r="C958" s="149" t="s">
        <v>86</v>
      </c>
      <c r="D958" s="150" t="s">
        <v>119</v>
      </c>
      <c r="E958" s="153">
        <v>16</v>
      </c>
      <c r="F958" s="153">
        <v>58</v>
      </c>
      <c r="G958" s="264">
        <v>36.846099853515625</v>
      </c>
      <c r="H958" s="264">
        <v>6.6700004041194916E-2</v>
      </c>
      <c r="I958" s="264">
        <v>33286.12109375</v>
      </c>
      <c r="J958" s="92">
        <v>0</v>
      </c>
      <c r="K958" s="153">
        <v>92468</v>
      </c>
      <c r="L958" s="264">
        <v>89.142189025878906</v>
      </c>
      <c r="M958" s="153">
        <v>46827</v>
      </c>
      <c r="N958" s="264">
        <v>0</v>
      </c>
      <c r="O958" s="153">
        <v>3764</v>
      </c>
      <c r="P958" s="264">
        <v>0</v>
      </c>
      <c r="Q958" s="153">
        <v>6586</v>
      </c>
      <c r="R958" s="264">
        <v>99.969635009765625</v>
      </c>
      <c r="S958" s="153">
        <v>32441</v>
      </c>
      <c r="T958" s="264">
        <v>99.889030456542969</v>
      </c>
      <c r="U958" s="264">
        <v>99.81402587890625</v>
      </c>
      <c r="V958" s="264">
        <v>99.859054565429687</v>
      </c>
      <c r="W958" s="264">
        <v>99.783714294433594</v>
      </c>
      <c r="X958" s="264">
        <v>99.748245239257813</v>
      </c>
      <c r="Y958" s="153">
        <v>43900</v>
      </c>
      <c r="Z958" s="264">
        <v>99.947608947753906</v>
      </c>
      <c r="AA958" s="153">
        <v>6794</v>
      </c>
      <c r="AB958" s="264">
        <v>99.911689758300781</v>
      </c>
      <c r="AC958" s="153">
        <v>3773</v>
      </c>
      <c r="AD958" s="264">
        <v>0.21203286945819855</v>
      </c>
      <c r="AE958" s="153">
        <v>276</v>
      </c>
      <c r="AF958" s="264">
        <v>98.550727844238281</v>
      </c>
      <c r="AG958" s="153">
        <v>46670</v>
      </c>
      <c r="AH958" s="264">
        <v>7.4994646012783051E-2</v>
      </c>
      <c r="AI958" s="153">
        <v>534</v>
      </c>
      <c r="AJ958" s="264">
        <v>96.254684448242188</v>
      </c>
      <c r="AK958" s="264">
        <v>1.627694845199585</v>
      </c>
      <c r="AL958" s="264">
        <v>6.0103446245193481E-2</v>
      </c>
      <c r="AM958" s="264">
        <v>0</v>
      </c>
      <c r="AN958" s="264">
        <v>0</v>
      </c>
      <c r="AO958" s="92">
        <v>0</v>
      </c>
      <c r="AP958" s="92">
        <v>0</v>
      </c>
      <c r="AQ958" s="92">
        <v>0</v>
      </c>
      <c r="AR958" s="92">
        <v>0</v>
      </c>
      <c r="AS958" s="92">
        <v>0</v>
      </c>
      <c r="AT958" s="92">
        <v>0</v>
      </c>
      <c r="AU958" s="92">
        <v>0</v>
      </c>
      <c r="AV958" s="92">
        <v>0</v>
      </c>
      <c r="AW958" s="93">
        <v>0</v>
      </c>
      <c r="AX958" s="93">
        <v>0</v>
      </c>
      <c r="AY958" s="93">
        <v>0</v>
      </c>
      <c r="AZ958" s="93">
        <v>0</v>
      </c>
      <c r="BA958" s="93">
        <v>0</v>
      </c>
      <c r="BB958" s="93">
        <v>0</v>
      </c>
      <c r="BC958" s="153">
        <v>7</v>
      </c>
      <c r="BD958" s="153">
        <v>57</v>
      </c>
    </row>
    <row r="959" spans="1:56" x14ac:dyDescent="0.25">
      <c r="A959" s="9">
        <v>41856</v>
      </c>
      <c r="B959" s="151" t="s">
        <v>82</v>
      </c>
      <c r="C959" s="151" t="s">
        <v>86</v>
      </c>
      <c r="D959" s="152" t="s">
        <v>120</v>
      </c>
      <c r="E959" s="160">
        <v>51</v>
      </c>
      <c r="F959" s="160">
        <v>165</v>
      </c>
      <c r="G959" s="266">
        <v>44.254100799560547</v>
      </c>
      <c r="H959" s="266">
        <v>5.000000074505806E-2</v>
      </c>
      <c r="I959" s="266">
        <v>87168.65625</v>
      </c>
      <c r="J959" s="157">
        <v>0</v>
      </c>
      <c r="K959" s="160">
        <v>50561</v>
      </c>
      <c r="L959" s="266">
        <v>88.265655517578125</v>
      </c>
      <c r="M959" s="160">
        <v>59383</v>
      </c>
      <c r="N959" s="266">
        <v>0</v>
      </c>
      <c r="O959" s="160">
        <v>4864</v>
      </c>
      <c r="P959" s="266">
        <v>0</v>
      </c>
      <c r="Q959" s="160">
        <v>8644</v>
      </c>
      <c r="R959" s="266">
        <v>99.919021606445313</v>
      </c>
      <c r="S959" s="160">
        <v>42696</v>
      </c>
      <c r="T959" s="266">
        <v>99.950813293457031</v>
      </c>
      <c r="U959" s="266">
        <v>99.938323974609375</v>
      </c>
      <c r="V959" s="266">
        <v>99.828231811523438</v>
      </c>
      <c r="W959" s="266">
        <v>99.857398986816406</v>
      </c>
      <c r="X959" s="266">
        <v>99.779129028320313</v>
      </c>
      <c r="Y959" s="160">
        <v>57404</v>
      </c>
      <c r="Z959" s="266">
        <v>99.918121337890625</v>
      </c>
      <c r="AA959" s="160">
        <v>10702</v>
      </c>
      <c r="AB959" s="266">
        <v>99.682304382324219</v>
      </c>
      <c r="AC959" s="160">
        <v>4867</v>
      </c>
      <c r="AD959" s="266">
        <v>0.14382576942443848</v>
      </c>
      <c r="AE959" s="160">
        <v>424</v>
      </c>
      <c r="AF959" s="266">
        <v>99.528305053710938</v>
      </c>
      <c r="AG959" s="160">
        <v>59602</v>
      </c>
      <c r="AH959" s="266">
        <v>0.27348074316978455</v>
      </c>
      <c r="AI959" s="160">
        <v>661</v>
      </c>
      <c r="AJ959" s="266">
        <v>98.033279418945313</v>
      </c>
      <c r="AK959" s="266">
        <v>1.9741002321243286</v>
      </c>
      <c r="AL959" s="266">
        <v>5.7973314076662064E-2</v>
      </c>
      <c r="AM959" s="266">
        <v>0</v>
      </c>
      <c r="AN959" s="266">
        <v>0</v>
      </c>
      <c r="AO959" s="157">
        <v>0</v>
      </c>
      <c r="AP959" s="157">
        <v>0</v>
      </c>
      <c r="AQ959" s="157">
        <v>0</v>
      </c>
      <c r="AR959" s="157">
        <v>0</v>
      </c>
      <c r="AS959" s="157">
        <v>0</v>
      </c>
      <c r="AT959" s="157">
        <v>0</v>
      </c>
      <c r="AU959" s="157">
        <v>0</v>
      </c>
      <c r="AV959" s="157">
        <v>0</v>
      </c>
      <c r="AW959" s="159">
        <v>0</v>
      </c>
      <c r="AX959" s="159">
        <v>0</v>
      </c>
      <c r="AY959" s="159">
        <v>1</v>
      </c>
      <c r="AZ959" s="159">
        <v>1</v>
      </c>
      <c r="BA959" s="159">
        <v>0</v>
      </c>
      <c r="BB959" s="159">
        <v>0</v>
      </c>
      <c r="BC959" s="160">
        <v>17</v>
      </c>
      <c r="BD959" s="160">
        <v>162</v>
      </c>
    </row>
    <row r="960" spans="1:56" x14ac:dyDescent="0.25">
      <c r="A960" s="9">
        <v>41856</v>
      </c>
      <c r="B960" s="151" t="s">
        <v>83</v>
      </c>
      <c r="C960" s="151" t="s">
        <v>86</v>
      </c>
      <c r="D960" s="152" t="s">
        <v>120</v>
      </c>
      <c r="E960" s="160">
        <v>46</v>
      </c>
      <c r="F960" s="160">
        <v>140</v>
      </c>
      <c r="G960" s="266">
        <v>24.633403778076172</v>
      </c>
      <c r="H960" s="266">
        <v>0</v>
      </c>
      <c r="I960" s="266">
        <v>80379.3203125</v>
      </c>
      <c r="J960" s="157">
        <v>0</v>
      </c>
      <c r="K960" s="160">
        <v>27402</v>
      </c>
      <c r="L960" s="266">
        <v>80.964889526367188</v>
      </c>
      <c r="M960" s="160">
        <v>153570</v>
      </c>
      <c r="N960" s="266">
        <v>0</v>
      </c>
      <c r="O960" s="160">
        <v>3938</v>
      </c>
      <c r="P960" s="266">
        <v>0</v>
      </c>
      <c r="Q960" s="160">
        <v>5366</v>
      </c>
      <c r="R960" s="266">
        <v>99.88818359375</v>
      </c>
      <c r="S960" s="160">
        <v>28996</v>
      </c>
      <c r="T960" s="266">
        <v>99.886192321777344</v>
      </c>
      <c r="U960" s="266">
        <v>99.900741577148438</v>
      </c>
      <c r="V960" s="266">
        <v>99.7991943359375</v>
      </c>
      <c r="W960" s="266">
        <v>99.789039611816406</v>
      </c>
      <c r="X960" s="266">
        <v>99.685615539550781</v>
      </c>
      <c r="Y960" s="160">
        <v>50560</v>
      </c>
      <c r="Z960" s="266">
        <v>99.914955139160156</v>
      </c>
      <c r="AA960" s="160">
        <v>12490</v>
      </c>
      <c r="AB960" s="266">
        <v>99.847877502441406</v>
      </c>
      <c r="AC960" s="160">
        <v>2014</v>
      </c>
      <c r="AD960" s="266">
        <v>0.24826216697692871</v>
      </c>
      <c r="AE960" s="160">
        <v>155</v>
      </c>
      <c r="AF960" s="266">
        <v>99.354835510253906</v>
      </c>
      <c r="AG960" s="160">
        <v>44460</v>
      </c>
      <c r="AH960" s="266">
        <v>0.3058929443359375</v>
      </c>
      <c r="AI960" s="160">
        <v>318</v>
      </c>
      <c r="AJ960" s="266">
        <v>98.42767333984375</v>
      </c>
      <c r="AK960" s="266">
        <v>1.6468206644058228</v>
      </c>
      <c r="AL960" s="266">
        <v>6.7917861044406891E-2</v>
      </c>
      <c r="AM960" s="266">
        <v>0</v>
      </c>
      <c r="AN960" s="266">
        <v>0</v>
      </c>
      <c r="AO960" s="157">
        <v>0</v>
      </c>
      <c r="AP960" s="157">
        <v>0</v>
      </c>
      <c r="AQ960" s="157">
        <v>0</v>
      </c>
      <c r="AR960" s="157">
        <v>0</v>
      </c>
      <c r="AS960" s="157">
        <v>0</v>
      </c>
      <c r="AT960" s="157">
        <v>0</v>
      </c>
      <c r="AU960" s="157">
        <v>0</v>
      </c>
      <c r="AV960" s="157">
        <v>0</v>
      </c>
      <c r="AW960" s="159">
        <v>0</v>
      </c>
      <c r="AX960" s="159">
        <v>0</v>
      </c>
      <c r="AY960" s="159">
        <v>0</v>
      </c>
      <c r="AZ960" s="159">
        <v>0</v>
      </c>
      <c r="BA960" s="159">
        <v>0</v>
      </c>
      <c r="BB960" s="159">
        <v>0</v>
      </c>
      <c r="BC960" s="160">
        <v>27</v>
      </c>
      <c r="BD960" s="160">
        <v>136</v>
      </c>
    </row>
    <row r="961" spans="1:56" x14ac:dyDescent="0.25">
      <c r="A961" s="9">
        <v>41856</v>
      </c>
      <c r="B961" s="117" t="s">
        <v>85</v>
      </c>
      <c r="C961" s="117" t="s">
        <v>86</v>
      </c>
      <c r="D961" s="121">
        <v>3</v>
      </c>
      <c r="E961" s="89">
        <v>134</v>
      </c>
      <c r="F961" s="89">
        <v>435</v>
      </c>
      <c r="G961" s="263">
        <v>48.854526519775391</v>
      </c>
      <c r="H961" s="263">
        <v>0</v>
      </c>
      <c r="I961" s="263">
        <v>273632</v>
      </c>
      <c r="J961" s="88">
        <v>0</v>
      </c>
      <c r="K961" s="89">
        <v>47231</v>
      </c>
      <c r="L961" s="263">
        <v>110.93772888183594</v>
      </c>
      <c r="M961" s="124">
        <v>142214</v>
      </c>
      <c r="N961" s="248">
        <v>0</v>
      </c>
      <c r="O961" s="124">
        <v>3244</v>
      </c>
      <c r="P961" s="248">
        <v>0</v>
      </c>
      <c r="Q961" s="124">
        <v>9891</v>
      </c>
      <c r="R961" s="248">
        <v>99.848350524902344</v>
      </c>
      <c r="S961" s="124">
        <v>101153</v>
      </c>
      <c r="T961" s="248">
        <v>99.908058166503906</v>
      </c>
      <c r="U961" s="248">
        <v>99.845870971679688</v>
      </c>
      <c r="V961" s="248">
        <v>99.894523620605469</v>
      </c>
      <c r="W961" s="248">
        <v>99.6944580078125</v>
      </c>
      <c r="X961" s="248">
        <v>99.802680969238281</v>
      </c>
      <c r="Y961" s="124">
        <v>223174</v>
      </c>
      <c r="Z961" s="248">
        <v>99.887535095214844</v>
      </c>
      <c r="AA961" s="124">
        <v>46278</v>
      </c>
      <c r="AB961" s="248">
        <v>99.788238525390625</v>
      </c>
      <c r="AC961" s="124">
        <v>3295</v>
      </c>
      <c r="AD961" s="248">
        <v>0.30349013209342957</v>
      </c>
      <c r="AE961" s="124">
        <v>203</v>
      </c>
      <c r="AF961" s="248">
        <v>98.029556274414063</v>
      </c>
      <c r="AG961" s="124">
        <v>142970</v>
      </c>
      <c r="AH961" s="248">
        <v>0.23991046845912933</v>
      </c>
      <c r="AI961" s="124">
        <v>655</v>
      </c>
      <c r="AJ961" s="248">
        <v>93.89312744140625</v>
      </c>
      <c r="AK961" s="248">
        <v>1.5128064155578613</v>
      </c>
      <c r="AL961" s="248">
        <v>6.783633679151535E-2</v>
      </c>
      <c r="AM961" s="269">
        <v>0</v>
      </c>
      <c r="AN961" s="269">
        <v>0</v>
      </c>
      <c r="AO961" s="119">
        <v>0</v>
      </c>
      <c r="AP961" s="119">
        <v>0</v>
      </c>
      <c r="AQ961" s="119">
        <v>0</v>
      </c>
      <c r="AR961" s="119">
        <v>0</v>
      </c>
      <c r="AS961" s="119">
        <v>0</v>
      </c>
      <c r="AT961" s="119">
        <v>0</v>
      </c>
      <c r="AU961" s="119">
        <v>0</v>
      </c>
      <c r="AV961" s="119">
        <v>0</v>
      </c>
      <c r="AW961" s="124">
        <v>0</v>
      </c>
      <c r="AX961" s="124">
        <v>0</v>
      </c>
      <c r="AY961" s="124">
        <v>0</v>
      </c>
      <c r="AZ961" s="124">
        <v>0</v>
      </c>
      <c r="BA961" s="124">
        <v>0</v>
      </c>
      <c r="BB961" s="124">
        <v>0</v>
      </c>
      <c r="BC961" s="124">
        <v>53</v>
      </c>
      <c r="BD961" s="124">
        <v>424</v>
      </c>
    </row>
    <row r="962" spans="1:56" x14ac:dyDescent="0.25">
      <c r="A962" s="9">
        <v>41856</v>
      </c>
      <c r="B962" s="118" t="s">
        <v>84</v>
      </c>
      <c r="C962" s="118" t="s">
        <v>87</v>
      </c>
      <c r="D962" s="122">
        <v>2</v>
      </c>
      <c r="E962" s="153">
        <v>194</v>
      </c>
      <c r="F962" s="153">
        <v>581</v>
      </c>
      <c r="G962" s="264">
        <v>86.710000000000107</v>
      </c>
      <c r="H962" s="264">
        <v>0.03</v>
      </c>
      <c r="I962" s="264">
        <v>495073.77100059984</v>
      </c>
      <c r="J962" s="91">
        <v>65535</v>
      </c>
      <c r="K962" s="153">
        <v>110100</v>
      </c>
      <c r="L962" s="264">
        <v>90.074478149414063</v>
      </c>
      <c r="M962" s="133">
        <v>389486</v>
      </c>
      <c r="N962" s="267">
        <v>0</v>
      </c>
      <c r="O962" s="133">
        <v>5454</v>
      </c>
      <c r="P962" s="267">
        <v>0</v>
      </c>
      <c r="Q962" s="133">
        <v>4625</v>
      </c>
      <c r="R962" s="267">
        <v>99.805405405405395</v>
      </c>
      <c r="S962" s="133">
        <v>298131</v>
      </c>
      <c r="T962" s="267">
        <v>99.961426352844896</v>
      </c>
      <c r="U962" s="267">
        <v>99.743307664099746</v>
      </c>
      <c r="V962" s="267">
        <v>99.824127183005302</v>
      </c>
      <c r="W962" s="267">
        <v>99.549212578915544</v>
      </c>
      <c r="X962" s="267">
        <v>99.785621376410077</v>
      </c>
      <c r="Y962" s="133">
        <v>1529692</v>
      </c>
      <c r="Z962" s="267">
        <v>99.898084058751706</v>
      </c>
      <c r="AA962" s="133">
        <v>514</v>
      </c>
      <c r="AB962" s="267">
        <v>90.466926070038909</v>
      </c>
      <c r="AC962" s="133">
        <v>4742</v>
      </c>
      <c r="AD962" s="267">
        <v>0.10544074230282581</v>
      </c>
      <c r="AE962" s="133">
        <v>696</v>
      </c>
      <c r="AF962" s="267">
        <v>96.551724137931032</v>
      </c>
      <c r="AG962" s="133">
        <v>386847</v>
      </c>
      <c r="AH962" s="267">
        <v>0.16957608563592325</v>
      </c>
      <c r="AI962" s="133">
        <v>1116</v>
      </c>
      <c r="AJ962" s="267">
        <v>97.222222222222214</v>
      </c>
      <c r="AK962" s="267">
        <v>3.3655046300353386</v>
      </c>
      <c r="AL962" s="267">
        <v>0.20431372549019605</v>
      </c>
      <c r="AM962" s="270">
        <v>0</v>
      </c>
      <c r="AN962" s="270">
        <v>0</v>
      </c>
      <c r="AO962" s="120">
        <v>0</v>
      </c>
      <c r="AP962" s="120">
        <v>0</v>
      </c>
      <c r="AQ962" s="120">
        <v>0</v>
      </c>
      <c r="AR962" s="120">
        <v>0</v>
      </c>
      <c r="AS962" s="120">
        <v>0</v>
      </c>
      <c r="AT962" s="120">
        <v>0</v>
      </c>
      <c r="AU962" s="120">
        <v>0</v>
      </c>
      <c r="AV962" s="120">
        <v>0</v>
      </c>
      <c r="AW962" s="133">
        <v>0</v>
      </c>
      <c r="AX962" s="133">
        <v>0</v>
      </c>
      <c r="AY962" s="133">
        <v>0</v>
      </c>
      <c r="AZ962" s="133">
        <v>0</v>
      </c>
      <c r="BA962" s="133">
        <v>0</v>
      </c>
      <c r="BB962" s="133">
        <v>0</v>
      </c>
      <c r="BC962" s="133">
        <v>1079</v>
      </c>
      <c r="BD962" s="133">
        <v>1635</v>
      </c>
    </row>
    <row r="963" spans="1:56" x14ac:dyDescent="0.25">
      <c r="A963" s="9">
        <v>41855</v>
      </c>
      <c r="B963" s="117" t="s">
        <v>17</v>
      </c>
      <c r="C963" s="117"/>
      <c r="D963" s="121">
        <v>3</v>
      </c>
      <c r="E963" s="89">
        <v>847</v>
      </c>
      <c r="F963" s="89">
        <v>2740</v>
      </c>
      <c r="G963" s="263">
        <v>770.18163787841809</v>
      </c>
      <c r="H963" s="263">
        <v>1.5119999279081822</v>
      </c>
      <c r="I963" s="263">
        <v>1699520.155152</v>
      </c>
      <c r="J963" s="88"/>
      <c r="K963" s="89">
        <v>969387</v>
      </c>
      <c r="L963" s="263">
        <v>0</v>
      </c>
      <c r="M963" s="124">
        <v>1601557</v>
      </c>
      <c r="N963" s="248">
        <v>0</v>
      </c>
      <c r="O963" s="124">
        <v>70810</v>
      </c>
      <c r="P963" s="248">
        <v>0</v>
      </c>
      <c r="Q963" s="124">
        <v>135462</v>
      </c>
      <c r="R963" s="248">
        <v>99.898127170313856</v>
      </c>
      <c r="S963" s="124">
        <v>1050939</v>
      </c>
      <c r="T963" s="248">
        <v>99.937864967593427</v>
      </c>
      <c r="U963" s="248">
        <v>99.78970071549908</v>
      </c>
      <c r="V963" s="248">
        <v>99.828273549400194</v>
      </c>
      <c r="W963" s="248">
        <v>99.688042123644863</v>
      </c>
      <c r="X963" s="248">
        <v>99.766245219279355</v>
      </c>
      <c r="Y963" s="124">
        <v>2767278</v>
      </c>
      <c r="Z963" s="248">
        <v>99.890903724703008</v>
      </c>
      <c r="AA963" s="124">
        <v>237607</v>
      </c>
      <c r="AB963" s="248">
        <v>99.787464913191371</v>
      </c>
      <c r="AC963" s="124">
        <v>68583</v>
      </c>
      <c r="AD963" s="248">
        <v>0.35212407960737963</v>
      </c>
      <c r="AE963" s="124">
        <v>5293</v>
      </c>
      <c r="AF963" s="248">
        <v>98.48857024881265</v>
      </c>
      <c r="AG963" s="124">
        <v>1482385</v>
      </c>
      <c r="AH963" s="248">
        <v>0.16729156807743883</v>
      </c>
      <c r="AI963" s="124">
        <v>14514</v>
      </c>
      <c r="AJ963" s="248">
        <v>95.369988433451013</v>
      </c>
      <c r="AK963" s="248">
        <v>0.9764903037918875</v>
      </c>
      <c r="AL963" s="248" t="e">
        <v>#DIV/0!</v>
      </c>
      <c r="AM963" s="269"/>
      <c r="AN963" s="269"/>
      <c r="AO963" s="119"/>
      <c r="AP963" s="119"/>
      <c r="AQ963" s="119"/>
      <c r="AR963" s="119"/>
      <c r="AS963" s="119"/>
      <c r="AT963" s="119"/>
      <c r="AU963" s="119"/>
      <c r="AV963" s="119"/>
      <c r="AW963" s="124">
        <v>0</v>
      </c>
      <c r="AX963" s="124">
        <v>0</v>
      </c>
      <c r="AY963" s="124">
        <v>1</v>
      </c>
      <c r="AZ963" s="124">
        <v>2</v>
      </c>
      <c r="BA963" s="124">
        <v>0</v>
      </c>
      <c r="BB963" s="124">
        <v>0</v>
      </c>
      <c r="BC963" s="124">
        <v>1390</v>
      </c>
      <c r="BD963" s="124">
        <v>3717</v>
      </c>
    </row>
    <row r="964" spans="1:56" x14ac:dyDescent="0.25">
      <c r="A964" s="9">
        <v>41855</v>
      </c>
      <c r="B964" s="118" t="s">
        <v>88</v>
      </c>
      <c r="C964" s="118"/>
      <c r="D964" s="122">
        <v>2</v>
      </c>
      <c r="E964" s="153">
        <v>653</v>
      </c>
      <c r="F964" s="153">
        <v>2159</v>
      </c>
      <c r="G964" s="264">
        <v>683.81163787841797</v>
      </c>
      <c r="H964" s="264">
        <v>1.4919999279081821</v>
      </c>
      <c r="I964" s="264">
        <v>1203719.53125</v>
      </c>
      <c r="J964" s="91"/>
      <c r="K964" s="153">
        <v>969387</v>
      </c>
      <c r="L964" s="264"/>
      <c r="M964" s="133">
        <v>1224087</v>
      </c>
      <c r="N964" s="267">
        <v>0</v>
      </c>
      <c r="O964" s="133">
        <v>65623</v>
      </c>
      <c r="P964" s="267">
        <v>0</v>
      </c>
      <c r="Q964" s="133">
        <v>130993</v>
      </c>
      <c r="R964" s="267">
        <v>99.898468641416386</v>
      </c>
      <c r="S964" s="133">
        <v>760854</v>
      </c>
      <c r="T964" s="267">
        <v>99.928238362652593</v>
      </c>
      <c r="U964" s="267">
        <v>99.785269001180836</v>
      </c>
      <c r="V964" s="267">
        <v>99.813796160695048</v>
      </c>
      <c r="W964" s="267">
        <v>99.683955661897613</v>
      </c>
      <c r="X964" s="267">
        <v>99.742168146271524</v>
      </c>
      <c r="Y964" s="133">
        <v>1235193</v>
      </c>
      <c r="Z964" s="267">
        <v>99.90252557898944</v>
      </c>
      <c r="AA964" s="133">
        <v>237150</v>
      </c>
      <c r="AB964" s="267">
        <v>99.80813904966756</v>
      </c>
      <c r="AC964" s="133">
        <v>63983</v>
      </c>
      <c r="AD964" s="267">
        <v>0.37118806169940327</v>
      </c>
      <c r="AE964" s="133">
        <v>4595</v>
      </c>
      <c r="AF964" s="267">
        <v>98.694233368218789</v>
      </c>
      <c r="AG964" s="133">
        <v>1107670</v>
      </c>
      <c r="AH964" s="267">
        <v>0.16646700835490186</v>
      </c>
      <c r="AI964" s="133">
        <v>13304</v>
      </c>
      <c r="AJ964" s="267">
        <v>95.211967237154838</v>
      </c>
      <c r="AK964" s="267">
        <v>1.145778657619035E-5</v>
      </c>
      <c r="AL964" s="267" t="e">
        <v>#DIV/0!</v>
      </c>
      <c r="AM964" s="270"/>
      <c r="AN964" s="270"/>
      <c r="AO964" s="120"/>
      <c r="AP964" s="120"/>
      <c r="AQ964" s="120"/>
      <c r="AR964" s="120"/>
      <c r="AS964" s="120"/>
      <c r="AT964" s="120"/>
      <c r="AU964" s="120"/>
      <c r="AV964" s="120"/>
      <c r="AW964" s="133">
        <v>0</v>
      </c>
      <c r="AX964" s="133">
        <v>0</v>
      </c>
      <c r="AY964" s="133">
        <v>1</v>
      </c>
      <c r="AZ964" s="133">
        <v>2</v>
      </c>
      <c r="BA964" s="133">
        <v>0</v>
      </c>
      <c r="BB964" s="133">
        <v>0</v>
      </c>
      <c r="BC964" s="133">
        <v>326</v>
      </c>
      <c r="BD964" s="133">
        <v>2103</v>
      </c>
    </row>
    <row r="965" spans="1:56" x14ac:dyDescent="0.25">
      <c r="A965" s="9">
        <v>41855</v>
      </c>
      <c r="B965" s="146" t="s">
        <v>89</v>
      </c>
      <c r="C965" s="146"/>
      <c r="D965" s="147">
        <v>1</v>
      </c>
      <c r="E965" s="136">
        <v>194</v>
      </c>
      <c r="F965" s="136">
        <v>581</v>
      </c>
      <c r="G965" s="265">
        <v>86.370000000000076</v>
      </c>
      <c r="H965" s="265">
        <v>0.02</v>
      </c>
      <c r="I965" s="265">
        <v>495800.62390199996</v>
      </c>
      <c r="J965" s="137">
        <v>0</v>
      </c>
      <c r="K965" s="136">
        <v>0</v>
      </c>
      <c r="L965" s="265">
        <v>65535</v>
      </c>
      <c r="M965" s="145">
        <v>377470</v>
      </c>
      <c r="N965" s="250">
        <v>0</v>
      </c>
      <c r="O965" s="145">
        <v>5187</v>
      </c>
      <c r="P965" s="250">
        <v>0</v>
      </c>
      <c r="Q965" s="145">
        <v>4469</v>
      </c>
      <c r="R965" s="250">
        <v>99.888118147236511</v>
      </c>
      <c r="S965" s="145">
        <v>290085</v>
      </c>
      <c r="T965" s="250">
        <v>99.963114259613562</v>
      </c>
      <c r="U965" s="250">
        <v>99.845768266820897</v>
      </c>
      <c r="V965" s="250">
        <v>99.875221871936844</v>
      </c>
      <c r="W965" s="250">
        <v>99.734058971378033</v>
      </c>
      <c r="X965" s="250">
        <v>99.83838215688678</v>
      </c>
      <c r="Y965" s="145">
        <v>1532085</v>
      </c>
      <c r="Z965" s="250">
        <v>99.881533987996747</v>
      </c>
      <c r="AA965" s="145">
        <v>457</v>
      </c>
      <c r="AB965" s="250">
        <v>89.059080962800877</v>
      </c>
      <c r="AC965" s="145">
        <v>4600</v>
      </c>
      <c r="AD965" s="250">
        <v>8.6956521739130432E-2</v>
      </c>
      <c r="AE965" s="145">
        <v>698</v>
      </c>
      <c r="AF965" s="250">
        <v>97.134670487106007</v>
      </c>
      <c r="AG965" s="145">
        <v>374715</v>
      </c>
      <c r="AH965" s="250">
        <v>0.16972899403546696</v>
      </c>
      <c r="AI965" s="145">
        <v>1210</v>
      </c>
      <c r="AJ965" s="250">
        <v>97.107438016528931</v>
      </c>
      <c r="AK965" s="250">
        <v>3.347214748506151</v>
      </c>
      <c r="AL965" s="250">
        <v>0.32592592592592584</v>
      </c>
      <c r="AM965" s="271">
        <v>0</v>
      </c>
      <c r="AN965" s="271">
        <v>0</v>
      </c>
      <c r="AO965" s="148">
        <v>0</v>
      </c>
      <c r="AP965" s="148">
        <v>0</v>
      </c>
      <c r="AQ965" s="148">
        <v>0</v>
      </c>
      <c r="AR965" s="148">
        <v>0</v>
      </c>
      <c r="AS965" s="148">
        <v>0</v>
      </c>
      <c r="AT965" s="148">
        <v>0</v>
      </c>
      <c r="AU965" s="148">
        <v>0</v>
      </c>
      <c r="AV965" s="148">
        <v>0</v>
      </c>
      <c r="AW965" s="145">
        <v>0</v>
      </c>
      <c r="AX965" s="145">
        <v>0</v>
      </c>
      <c r="AY965" s="145">
        <v>0</v>
      </c>
      <c r="AZ965" s="145">
        <v>0</v>
      </c>
      <c r="BA965" s="145">
        <v>0</v>
      </c>
      <c r="BB965" s="145">
        <v>0</v>
      </c>
      <c r="BC965" s="145">
        <v>1064</v>
      </c>
      <c r="BD965" s="145">
        <v>1614</v>
      </c>
    </row>
    <row r="966" spans="1:56" x14ac:dyDescent="0.25">
      <c r="A966" s="9">
        <v>41855</v>
      </c>
      <c r="B966" s="149" t="s">
        <v>75</v>
      </c>
      <c r="C966" s="149" t="s">
        <v>86</v>
      </c>
      <c r="D966" s="150" t="s">
        <v>118</v>
      </c>
      <c r="E966" s="153">
        <v>39</v>
      </c>
      <c r="F966" s="153">
        <v>158</v>
      </c>
      <c r="G966" s="264">
        <v>146.10440063476562</v>
      </c>
      <c r="H966" s="264">
        <v>7.4999995529651642E-2</v>
      </c>
      <c r="I966" s="264">
        <v>93749.8515625</v>
      </c>
      <c r="J966" s="92">
        <v>0</v>
      </c>
      <c r="K966" s="153">
        <v>153535</v>
      </c>
      <c r="L966" s="264">
        <v>97.037811279296875</v>
      </c>
      <c r="M966" s="153">
        <v>146414</v>
      </c>
      <c r="N966" s="264">
        <v>0</v>
      </c>
      <c r="O966" s="153">
        <v>15729</v>
      </c>
      <c r="P966" s="264">
        <v>0</v>
      </c>
      <c r="Q966" s="153">
        <v>27904</v>
      </c>
      <c r="R966" s="264">
        <v>99.820816040039063</v>
      </c>
      <c r="S966" s="153">
        <v>104599</v>
      </c>
      <c r="T966" s="264">
        <v>99.930206298828125</v>
      </c>
      <c r="U966" s="264">
        <v>99.701187133789063</v>
      </c>
      <c r="V966" s="264">
        <v>99.685142517089844</v>
      </c>
      <c r="W966" s="264">
        <v>99.522537231445313</v>
      </c>
      <c r="X966" s="264">
        <v>99.615570068359375</v>
      </c>
      <c r="Y966" s="153">
        <v>132468</v>
      </c>
      <c r="Z966" s="264">
        <v>99.933570861816406</v>
      </c>
      <c r="AA966" s="153">
        <v>23147</v>
      </c>
      <c r="AB966" s="264">
        <v>99.727828979492187</v>
      </c>
      <c r="AC966" s="153">
        <v>15766</v>
      </c>
      <c r="AD966" s="264">
        <v>0.59621971845626831</v>
      </c>
      <c r="AE966" s="153">
        <v>1658</v>
      </c>
      <c r="AF966" s="264">
        <v>98.97467041015625</v>
      </c>
      <c r="AG966" s="153">
        <v>146869</v>
      </c>
      <c r="AH966" s="264">
        <v>0.13821841776371002</v>
      </c>
      <c r="AI966" s="153">
        <v>4569</v>
      </c>
      <c r="AJ966" s="264">
        <v>95.666450500488281</v>
      </c>
      <c r="AK966" s="264">
        <v>1.5509575605392456</v>
      </c>
      <c r="AL966" s="264">
        <v>7.1243047714233398E-2</v>
      </c>
      <c r="AM966" s="264">
        <v>0</v>
      </c>
      <c r="AN966" s="264">
        <v>0</v>
      </c>
      <c r="AO966" s="92">
        <v>0</v>
      </c>
      <c r="AP966" s="92">
        <v>0</v>
      </c>
      <c r="AQ966" s="92">
        <v>0</v>
      </c>
      <c r="AR966" s="92">
        <v>0</v>
      </c>
      <c r="AS966" s="92">
        <v>0</v>
      </c>
      <c r="AT966" s="92">
        <v>0</v>
      </c>
      <c r="AU966" s="92">
        <v>0</v>
      </c>
      <c r="AV966" s="92">
        <v>0</v>
      </c>
      <c r="AW966" s="93">
        <v>0</v>
      </c>
      <c r="AX966" s="93">
        <v>0</v>
      </c>
      <c r="AY966" s="93">
        <v>0</v>
      </c>
      <c r="AZ966" s="93">
        <v>1</v>
      </c>
      <c r="BA966" s="93">
        <v>0</v>
      </c>
      <c r="BB966" s="93">
        <v>0</v>
      </c>
      <c r="BC966" s="153">
        <v>34</v>
      </c>
      <c r="BD966" s="153">
        <v>151</v>
      </c>
    </row>
    <row r="967" spans="1:56" x14ac:dyDescent="0.25">
      <c r="A967" s="9">
        <v>41855</v>
      </c>
      <c r="B967" s="149" t="s">
        <v>76</v>
      </c>
      <c r="C967" s="149" t="s">
        <v>86</v>
      </c>
      <c r="D967" s="150" t="s">
        <v>119</v>
      </c>
      <c r="E967" s="153">
        <v>52</v>
      </c>
      <c r="F967" s="153">
        <v>168</v>
      </c>
      <c r="G967" s="264">
        <v>56.862308502197266</v>
      </c>
      <c r="H967" s="264">
        <v>8.39999970048666E-3</v>
      </c>
      <c r="I967" s="264">
        <v>84941.21875</v>
      </c>
      <c r="J967" s="92">
        <v>0</v>
      </c>
      <c r="K967" s="153">
        <v>62194</v>
      </c>
      <c r="L967" s="264">
        <v>85.665817260742187</v>
      </c>
      <c r="M967" s="153">
        <v>82059</v>
      </c>
      <c r="N967" s="264">
        <v>0</v>
      </c>
      <c r="O967" s="153">
        <v>4727</v>
      </c>
      <c r="P967" s="264">
        <v>0</v>
      </c>
      <c r="Q967" s="153">
        <v>9628</v>
      </c>
      <c r="R967" s="264">
        <v>99.968841552734375</v>
      </c>
      <c r="S967" s="153">
        <v>61388</v>
      </c>
      <c r="T967" s="264">
        <v>99.934837341308594</v>
      </c>
      <c r="U967" s="264">
        <v>99.661521911621094</v>
      </c>
      <c r="V967" s="264">
        <v>99.856201171875</v>
      </c>
      <c r="W967" s="264">
        <v>99.630470275878906</v>
      </c>
      <c r="X967" s="264">
        <v>99.791130065917969</v>
      </c>
      <c r="Y967" s="153">
        <v>85229</v>
      </c>
      <c r="Z967" s="264">
        <v>99.913177490234375</v>
      </c>
      <c r="AA967" s="153">
        <v>14599</v>
      </c>
      <c r="AB967" s="264">
        <v>99.897254943847656</v>
      </c>
      <c r="AC967" s="153">
        <v>4813</v>
      </c>
      <c r="AD967" s="264">
        <v>0.47787243127822876</v>
      </c>
      <c r="AE967" s="153">
        <v>101</v>
      </c>
      <c r="AF967" s="264">
        <v>96.039604187011719</v>
      </c>
      <c r="AG967" s="153">
        <v>81862</v>
      </c>
      <c r="AH967" s="264">
        <v>0.11971366405487061</v>
      </c>
      <c r="AI967" s="153">
        <v>762</v>
      </c>
      <c r="AJ967" s="264">
        <v>93.9632568359375</v>
      </c>
      <c r="AK967" s="264">
        <v>1.7490581274032593</v>
      </c>
      <c r="AL967" s="264">
        <v>5.6527964770793915E-2</v>
      </c>
      <c r="AM967" s="264">
        <v>0</v>
      </c>
      <c r="AN967" s="264">
        <v>0</v>
      </c>
      <c r="AO967" s="92">
        <v>0</v>
      </c>
      <c r="AP967" s="92">
        <v>0</v>
      </c>
      <c r="AQ967" s="92">
        <v>0</v>
      </c>
      <c r="AR967" s="92">
        <v>0</v>
      </c>
      <c r="AS967" s="92">
        <v>0</v>
      </c>
      <c r="AT967" s="92">
        <v>0</v>
      </c>
      <c r="AU967" s="92">
        <v>0</v>
      </c>
      <c r="AV967" s="92">
        <v>0</v>
      </c>
      <c r="AW967" s="93">
        <v>0</v>
      </c>
      <c r="AX967" s="93">
        <v>0</v>
      </c>
      <c r="AY967" s="93">
        <v>0</v>
      </c>
      <c r="AZ967" s="93">
        <v>0</v>
      </c>
      <c r="BA967" s="93">
        <v>0</v>
      </c>
      <c r="BB967" s="93">
        <v>0</v>
      </c>
      <c r="BC967" s="153">
        <v>16</v>
      </c>
      <c r="BD967" s="153">
        <v>168</v>
      </c>
    </row>
    <row r="968" spans="1:56" x14ac:dyDescent="0.25">
      <c r="A968" s="9">
        <v>41855</v>
      </c>
      <c r="B968" s="149" t="s">
        <v>77</v>
      </c>
      <c r="C968" s="149" t="s">
        <v>86</v>
      </c>
      <c r="D968" s="150" t="s">
        <v>118</v>
      </c>
      <c r="E968" s="153">
        <v>65</v>
      </c>
      <c r="F968" s="153">
        <v>220</v>
      </c>
      <c r="G968" s="264">
        <v>91.828819274902344</v>
      </c>
      <c r="H968" s="264">
        <v>7.0900000631809235E-2</v>
      </c>
      <c r="I968" s="264">
        <v>113821.1796875</v>
      </c>
      <c r="J968" s="92">
        <v>0</v>
      </c>
      <c r="K968" s="153">
        <v>129043</v>
      </c>
      <c r="L968" s="264">
        <v>96.850662231445313</v>
      </c>
      <c r="M968" s="153">
        <v>157356</v>
      </c>
      <c r="N968" s="264">
        <v>0</v>
      </c>
      <c r="O968" s="153">
        <v>8340</v>
      </c>
      <c r="P968" s="264">
        <v>0</v>
      </c>
      <c r="Q968" s="153">
        <v>17916</v>
      </c>
      <c r="R968" s="264">
        <v>99.933021545410156</v>
      </c>
      <c r="S968" s="153">
        <v>101967</v>
      </c>
      <c r="T968" s="264">
        <v>99.95587158203125</v>
      </c>
      <c r="U968" s="264">
        <v>99.844123840332031</v>
      </c>
      <c r="V968" s="264">
        <v>99.845573425292969</v>
      </c>
      <c r="W968" s="264">
        <v>99.777252197265625</v>
      </c>
      <c r="X968" s="264">
        <v>99.801513671875</v>
      </c>
      <c r="Y968" s="153">
        <v>156724</v>
      </c>
      <c r="Z968" s="264">
        <v>99.895355224609375</v>
      </c>
      <c r="AA968" s="153">
        <v>30678</v>
      </c>
      <c r="AB968" s="264">
        <v>99.876129150390625</v>
      </c>
      <c r="AC968" s="153">
        <v>8294</v>
      </c>
      <c r="AD968" s="264">
        <v>0.3375934362411499</v>
      </c>
      <c r="AE968" s="153">
        <v>563</v>
      </c>
      <c r="AF968" s="264">
        <v>99.289520263671875</v>
      </c>
      <c r="AG968" s="153">
        <v>157391</v>
      </c>
      <c r="AH968" s="264">
        <v>0.15502792596817017</v>
      </c>
      <c r="AI968" s="153">
        <v>1101</v>
      </c>
      <c r="AJ968" s="264">
        <v>96.639419555664063</v>
      </c>
      <c r="AK968" s="264">
        <v>1.6007707118988037</v>
      </c>
      <c r="AL968" s="264">
        <v>6.5447740256786346E-2</v>
      </c>
      <c r="AM968" s="264">
        <v>0</v>
      </c>
      <c r="AN968" s="264">
        <v>0</v>
      </c>
      <c r="AO968" s="92">
        <v>0</v>
      </c>
      <c r="AP968" s="92">
        <v>0</v>
      </c>
      <c r="AQ968" s="92">
        <v>0</v>
      </c>
      <c r="AR968" s="92">
        <v>0</v>
      </c>
      <c r="AS968" s="92">
        <v>0</v>
      </c>
      <c r="AT968" s="92">
        <v>0</v>
      </c>
      <c r="AU968" s="92">
        <v>0</v>
      </c>
      <c r="AV968" s="92">
        <v>0</v>
      </c>
      <c r="AW968" s="93">
        <v>0</v>
      </c>
      <c r="AX968" s="93">
        <v>0</v>
      </c>
      <c r="AY968" s="93">
        <v>0</v>
      </c>
      <c r="AZ968" s="93">
        <v>0</v>
      </c>
      <c r="BA968" s="93">
        <v>0</v>
      </c>
      <c r="BB968" s="93">
        <v>0</v>
      </c>
      <c r="BC968" s="153">
        <v>43</v>
      </c>
      <c r="BD968" s="153">
        <v>212</v>
      </c>
    </row>
    <row r="969" spans="1:56" x14ac:dyDescent="0.25">
      <c r="A969" s="9">
        <v>41855</v>
      </c>
      <c r="B969" s="149" t="s">
        <v>124</v>
      </c>
      <c r="C969" s="149" t="s">
        <v>86</v>
      </c>
      <c r="D969" s="150" t="s">
        <v>118</v>
      </c>
      <c r="E969" s="153">
        <v>42</v>
      </c>
      <c r="F969" s="153">
        <v>136</v>
      </c>
      <c r="G969" s="264">
        <v>35.087600708007812</v>
      </c>
      <c r="H969" s="264">
        <v>1.2500000186264515E-2</v>
      </c>
      <c r="I969" s="264">
        <v>56621.84375</v>
      </c>
      <c r="J969" s="92">
        <v>0</v>
      </c>
      <c r="K969" s="153">
        <v>129043</v>
      </c>
      <c r="L969" s="264">
        <v>96.850662231445313</v>
      </c>
      <c r="M969" s="153">
        <v>73846</v>
      </c>
      <c r="N969" s="264">
        <v>0</v>
      </c>
      <c r="O969" s="153">
        <v>3368</v>
      </c>
      <c r="P969" s="264">
        <v>0</v>
      </c>
      <c r="Q969" s="153">
        <v>6021</v>
      </c>
      <c r="R969" s="264">
        <v>99.900352478027344</v>
      </c>
      <c r="S969" s="153">
        <v>51639</v>
      </c>
      <c r="T969" s="264">
        <v>99.943840026855469</v>
      </c>
      <c r="U969" s="264">
        <v>99.910926818847656</v>
      </c>
      <c r="V969" s="264">
        <v>99.814476013183594</v>
      </c>
      <c r="W969" s="264">
        <v>99.811370849609375</v>
      </c>
      <c r="X969" s="264">
        <v>99.7584228515625</v>
      </c>
      <c r="Y969" s="153">
        <v>67895</v>
      </c>
      <c r="Z969" s="264">
        <v>99.886589050292969</v>
      </c>
      <c r="AA969" s="153">
        <v>12223</v>
      </c>
      <c r="AB969" s="264">
        <v>99.80364990234375</v>
      </c>
      <c r="AC969" s="153">
        <v>3420</v>
      </c>
      <c r="AD969" s="264">
        <v>0.17543859779834747</v>
      </c>
      <c r="AE969" s="153">
        <v>244</v>
      </c>
      <c r="AF969" s="264">
        <v>98.36065673828125</v>
      </c>
      <c r="AG969" s="153">
        <v>73715</v>
      </c>
      <c r="AH969" s="264">
        <v>0.1139523833990097</v>
      </c>
      <c r="AI969" s="153">
        <v>1085</v>
      </c>
      <c r="AJ969" s="264">
        <v>92.258064270019531</v>
      </c>
      <c r="AK969" s="264">
        <v>1.4654808044433594</v>
      </c>
      <c r="AL969" s="264">
        <v>5.94051294028759E-2</v>
      </c>
      <c r="AM969" s="264">
        <v>0</v>
      </c>
      <c r="AN969" s="264">
        <v>0</v>
      </c>
      <c r="AO969" s="92">
        <v>0</v>
      </c>
      <c r="AP969" s="92">
        <v>0</v>
      </c>
      <c r="AQ969" s="92">
        <v>0</v>
      </c>
      <c r="AR969" s="92">
        <v>0</v>
      </c>
      <c r="AS969" s="92">
        <v>0</v>
      </c>
      <c r="AT969" s="92">
        <v>0</v>
      </c>
      <c r="AU969" s="92">
        <v>0</v>
      </c>
      <c r="AV969" s="92">
        <v>0</v>
      </c>
      <c r="AW969" s="93">
        <v>0</v>
      </c>
      <c r="AX969" s="93">
        <v>0</v>
      </c>
      <c r="AY969" s="93">
        <v>0</v>
      </c>
      <c r="AZ969" s="93">
        <v>0</v>
      </c>
      <c r="BA969" s="93">
        <v>0</v>
      </c>
      <c r="BB969" s="93">
        <v>0</v>
      </c>
      <c r="BC969" s="153">
        <v>28</v>
      </c>
      <c r="BD969" s="153">
        <v>133</v>
      </c>
    </row>
    <row r="970" spans="1:56" x14ac:dyDescent="0.25">
      <c r="A970" s="9">
        <v>41855</v>
      </c>
      <c r="B970" s="149" t="s">
        <v>78</v>
      </c>
      <c r="C970" s="149" t="s">
        <v>86</v>
      </c>
      <c r="D970" s="150" t="s">
        <v>118</v>
      </c>
      <c r="E970" s="153">
        <v>33</v>
      </c>
      <c r="F970" s="153">
        <v>104</v>
      </c>
      <c r="G970" s="264">
        <v>56.916606903076172</v>
      </c>
      <c r="H970" s="264">
        <v>0.78339993953704834</v>
      </c>
      <c r="I970" s="264">
        <v>53506.0390625</v>
      </c>
      <c r="J970" s="92">
        <v>0</v>
      </c>
      <c r="K970" s="153">
        <v>71143</v>
      </c>
      <c r="L970" s="264">
        <v>96.961051940917969</v>
      </c>
      <c r="M970" s="153">
        <v>76449</v>
      </c>
      <c r="N970" s="264">
        <v>0</v>
      </c>
      <c r="O970" s="153">
        <v>5960</v>
      </c>
      <c r="P970" s="264">
        <v>0</v>
      </c>
      <c r="Q970" s="153">
        <v>10072</v>
      </c>
      <c r="R970" s="264">
        <v>99.880859375</v>
      </c>
      <c r="S970" s="153">
        <v>50765</v>
      </c>
      <c r="T970" s="264">
        <v>99.950752258300781</v>
      </c>
      <c r="U970" s="264">
        <v>99.882553100585938</v>
      </c>
      <c r="V970" s="264">
        <v>99.857421875</v>
      </c>
      <c r="W970" s="264">
        <v>99.7635498046875</v>
      </c>
      <c r="X970" s="264">
        <v>99.808242797851562</v>
      </c>
      <c r="Y970" s="153">
        <v>79099</v>
      </c>
      <c r="Z970" s="264">
        <v>99.868522644042969</v>
      </c>
      <c r="AA970" s="153">
        <v>12720</v>
      </c>
      <c r="AB970" s="264">
        <v>99.834907531738281</v>
      </c>
      <c r="AC970" s="153">
        <v>6030</v>
      </c>
      <c r="AD970" s="264">
        <v>0.13266998529434204</v>
      </c>
      <c r="AE970" s="153">
        <v>381</v>
      </c>
      <c r="AF970" s="264">
        <v>98.425193786621094</v>
      </c>
      <c r="AG970" s="153">
        <v>76709</v>
      </c>
      <c r="AH970" s="264">
        <v>0.18250791728496552</v>
      </c>
      <c r="AI970" s="153">
        <v>683</v>
      </c>
      <c r="AJ970" s="264">
        <v>96.193267822265625</v>
      </c>
      <c r="AK970" s="264">
        <v>1.7602623701095581</v>
      </c>
      <c r="AL970" s="264">
        <v>4.8519227653741837E-2</v>
      </c>
      <c r="AM970" s="264">
        <v>0</v>
      </c>
      <c r="AN970" s="264">
        <v>0</v>
      </c>
      <c r="AO970" s="92">
        <v>0</v>
      </c>
      <c r="AP970" s="92">
        <v>0</v>
      </c>
      <c r="AQ970" s="92">
        <v>0</v>
      </c>
      <c r="AR970" s="92">
        <v>0</v>
      </c>
      <c r="AS970" s="92">
        <v>0</v>
      </c>
      <c r="AT970" s="92">
        <v>0</v>
      </c>
      <c r="AU970" s="92">
        <v>0</v>
      </c>
      <c r="AV970" s="92">
        <v>0</v>
      </c>
      <c r="AW970" s="93">
        <v>0</v>
      </c>
      <c r="AX970" s="93">
        <v>0</v>
      </c>
      <c r="AY970" s="93">
        <v>0</v>
      </c>
      <c r="AZ970" s="93">
        <v>0</v>
      </c>
      <c r="BA970" s="93">
        <v>0</v>
      </c>
      <c r="BB970" s="93">
        <v>0</v>
      </c>
      <c r="BC970" s="153">
        <v>13</v>
      </c>
      <c r="BD970" s="153">
        <v>104</v>
      </c>
    </row>
    <row r="971" spans="1:56" x14ac:dyDescent="0.25">
      <c r="A971" s="9">
        <v>41855</v>
      </c>
      <c r="B971" s="149" t="s">
        <v>79</v>
      </c>
      <c r="C971" s="149" t="s">
        <v>86</v>
      </c>
      <c r="D971" s="150" t="s">
        <v>119</v>
      </c>
      <c r="E971" s="153">
        <v>78</v>
      </c>
      <c r="F971" s="153">
        <v>264</v>
      </c>
      <c r="G971" s="264">
        <v>61.987205505371094</v>
      </c>
      <c r="H971" s="264">
        <v>0.22509999573230743</v>
      </c>
      <c r="I971" s="264">
        <v>155290.890625</v>
      </c>
      <c r="J971" s="92">
        <v>0</v>
      </c>
      <c r="K971" s="153">
        <v>68371</v>
      </c>
      <c r="L971" s="264">
        <v>91.547584533691406</v>
      </c>
      <c r="M971" s="153">
        <v>139457</v>
      </c>
      <c r="N971" s="264">
        <v>0</v>
      </c>
      <c r="O971" s="153">
        <v>4905</v>
      </c>
      <c r="P971" s="264">
        <v>0</v>
      </c>
      <c r="Q971" s="153">
        <v>12983</v>
      </c>
      <c r="R971" s="264">
        <v>99.915275573730469</v>
      </c>
      <c r="S971" s="153">
        <v>92703</v>
      </c>
      <c r="T971" s="264">
        <v>99.914779663085938</v>
      </c>
      <c r="U971" s="264">
        <v>99.796127319335938</v>
      </c>
      <c r="V971" s="264">
        <v>99.697395324707031</v>
      </c>
      <c r="W971" s="264">
        <v>99.711578369140625</v>
      </c>
      <c r="X971" s="264">
        <v>99.612434387207031</v>
      </c>
      <c r="Y971" s="153">
        <v>162836</v>
      </c>
      <c r="Z971" s="264">
        <v>99.881477355957031</v>
      </c>
      <c r="AA971" s="153">
        <v>31964</v>
      </c>
      <c r="AB971" s="264">
        <v>99.840446472167969</v>
      </c>
      <c r="AC971" s="153">
        <v>4885</v>
      </c>
      <c r="AD971" s="264">
        <v>0.28659161925315857</v>
      </c>
      <c r="AE971" s="153">
        <v>277</v>
      </c>
      <c r="AF971" s="264">
        <v>98.555953979492187</v>
      </c>
      <c r="AG971" s="153">
        <v>138730</v>
      </c>
      <c r="AH971" s="264">
        <v>0.14993152022361755</v>
      </c>
      <c r="AI971" s="153">
        <v>1289</v>
      </c>
      <c r="AJ971" s="264">
        <v>96.043441772460938</v>
      </c>
      <c r="AK971" s="264">
        <v>1.4714597463607788</v>
      </c>
      <c r="AL971" s="264">
        <v>7.1434840559959412E-2</v>
      </c>
      <c r="AM971" s="264">
        <v>0</v>
      </c>
      <c r="AN971" s="264">
        <v>0</v>
      </c>
      <c r="AO971" s="92">
        <v>0</v>
      </c>
      <c r="AP971" s="92">
        <v>0</v>
      </c>
      <c r="AQ971" s="92">
        <v>0</v>
      </c>
      <c r="AR971" s="92">
        <v>0</v>
      </c>
      <c r="AS971" s="92">
        <v>0</v>
      </c>
      <c r="AT971" s="92">
        <v>0</v>
      </c>
      <c r="AU971" s="92">
        <v>0</v>
      </c>
      <c r="AV971" s="92">
        <v>0</v>
      </c>
      <c r="AW971" s="93">
        <v>0</v>
      </c>
      <c r="AX971" s="93">
        <v>0</v>
      </c>
      <c r="AY971" s="93">
        <v>0</v>
      </c>
      <c r="AZ971" s="93">
        <v>0</v>
      </c>
      <c r="BA971" s="93">
        <v>0</v>
      </c>
      <c r="BB971" s="93">
        <v>0</v>
      </c>
      <c r="BC971" s="153">
        <v>41</v>
      </c>
      <c r="BD971" s="153">
        <v>258</v>
      </c>
    </row>
    <row r="972" spans="1:56" x14ac:dyDescent="0.25">
      <c r="A972" s="9">
        <v>41855</v>
      </c>
      <c r="B972" s="149" t="s">
        <v>80</v>
      </c>
      <c r="C972" s="149" t="s">
        <v>86</v>
      </c>
      <c r="D972" s="150" t="s">
        <v>119</v>
      </c>
      <c r="E972" s="153">
        <v>57</v>
      </c>
      <c r="F972" s="153">
        <v>177</v>
      </c>
      <c r="G972" s="264">
        <v>43.658599853515625</v>
      </c>
      <c r="H972" s="264">
        <v>5.4200001060962677E-2</v>
      </c>
      <c r="I972" s="264">
        <v>94983.140625</v>
      </c>
      <c r="J972" s="92">
        <v>0</v>
      </c>
      <c r="K972" s="153">
        <v>45354</v>
      </c>
      <c r="L972" s="264">
        <v>89.299728393554688</v>
      </c>
      <c r="M972" s="153">
        <v>84308</v>
      </c>
      <c r="N972" s="264">
        <v>0</v>
      </c>
      <c r="O972" s="153">
        <v>3536</v>
      </c>
      <c r="P972" s="264">
        <v>0</v>
      </c>
      <c r="Q972" s="153">
        <v>7093</v>
      </c>
      <c r="R972" s="264">
        <v>99.92950439453125</v>
      </c>
      <c r="S972" s="153">
        <v>56436</v>
      </c>
      <c r="T972" s="264">
        <v>99.952156066894531</v>
      </c>
      <c r="U972" s="264">
        <v>99.802032470703125</v>
      </c>
      <c r="V972" s="264">
        <v>99.894432067871094</v>
      </c>
      <c r="W972" s="264">
        <v>99.731674194335938</v>
      </c>
      <c r="X972" s="264">
        <v>99.846641540527344</v>
      </c>
      <c r="Y972" s="153">
        <v>87492</v>
      </c>
      <c r="Z972" s="264">
        <v>99.894844055175781</v>
      </c>
      <c r="AA972" s="153">
        <v>16170</v>
      </c>
      <c r="AB972" s="264">
        <v>99.863945007324219</v>
      </c>
      <c r="AC972" s="153">
        <v>3543</v>
      </c>
      <c r="AD972" s="264">
        <v>0.22579734027385712</v>
      </c>
      <c r="AE972" s="153">
        <v>187</v>
      </c>
      <c r="AF972" s="264">
        <v>99.465240478515625</v>
      </c>
      <c r="AG972" s="153">
        <v>84344</v>
      </c>
      <c r="AH972" s="264">
        <v>0.12686142325401306</v>
      </c>
      <c r="AI972" s="153">
        <v>711</v>
      </c>
      <c r="AJ972" s="264">
        <v>96.202529907226563</v>
      </c>
      <c r="AK972" s="264">
        <v>1.7842147350311279</v>
      </c>
      <c r="AL972" s="264">
        <v>6.9897741079330444E-2</v>
      </c>
      <c r="AM972" s="264">
        <v>0</v>
      </c>
      <c r="AN972" s="264">
        <v>0</v>
      </c>
      <c r="AO972" s="92">
        <v>0</v>
      </c>
      <c r="AP972" s="92">
        <v>0</v>
      </c>
      <c r="AQ972" s="92">
        <v>0</v>
      </c>
      <c r="AR972" s="92">
        <v>0</v>
      </c>
      <c r="AS972" s="92">
        <v>0</v>
      </c>
      <c r="AT972" s="92">
        <v>0</v>
      </c>
      <c r="AU972" s="92">
        <v>0</v>
      </c>
      <c r="AV972" s="92">
        <v>0</v>
      </c>
      <c r="AW972" s="93">
        <v>0</v>
      </c>
      <c r="AX972" s="93">
        <v>0</v>
      </c>
      <c r="AY972" s="93">
        <v>0</v>
      </c>
      <c r="AZ972" s="93">
        <v>0</v>
      </c>
      <c r="BA972" s="93">
        <v>0</v>
      </c>
      <c r="BB972" s="93">
        <v>0</v>
      </c>
      <c r="BC972" s="153">
        <v>16</v>
      </c>
      <c r="BD972" s="153">
        <v>172</v>
      </c>
    </row>
    <row r="973" spans="1:56" x14ac:dyDescent="0.25">
      <c r="A973" s="9">
        <v>41855</v>
      </c>
      <c r="B973" s="149" t="s">
        <v>81</v>
      </c>
      <c r="C973" s="149" t="s">
        <v>86</v>
      </c>
      <c r="D973" s="150" t="s">
        <v>119</v>
      </c>
      <c r="E973" s="153">
        <v>40</v>
      </c>
      <c r="F973" s="153">
        <v>134</v>
      </c>
      <c r="G973" s="264">
        <v>41.574993133544922</v>
      </c>
      <c r="H973" s="264">
        <v>0</v>
      </c>
      <c r="I973" s="264">
        <v>78465.8125</v>
      </c>
      <c r="J973" s="92">
        <v>0</v>
      </c>
      <c r="K973" s="153">
        <v>91496</v>
      </c>
      <c r="L973" s="264">
        <v>89.086952209472656</v>
      </c>
      <c r="M973" s="153">
        <v>62902</v>
      </c>
      <c r="N973" s="264">
        <v>0</v>
      </c>
      <c r="O973" s="153">
        <v>3632</v>
      </c>
      <c r="P973" s="264">
        <v>0</v>
      </c>
      <c r="Q973" s="153">
        <v>7023</v>
      </c>
      <c r="R973" s="264">
        <v>99.914566040039063</v>
      </c>
      <c r="S973" s="153">
        <v>43271</v>
      </c>
      <c r="T973" s="264">
        <v>99.9329833984375</v>
      </c>
      <c r="U973" s="264">
        <v>99.614540100097656</v>
      </c>
      <c r="V973" s="264">
        <v>99.759941101074219</v>
      </c>
      <c r="W973" s="264">
        <v>99.529434204101563</v>
      </c>
      <c r="X973" s="264">
        <v>99.693084716796875</v>
      </c>
      <c r="Y973" s="153">
        <v>77484</v>
      </c>
      <c r="Z973" s="264">
        <v>99.92901611328125</v>
      </c>
      <c r="AA973" s="153">
        <v>14985</v>
      </c>
      <c r="AB973" s="264">
        <v>99.799797058105469</v>
      </c>
      <c r="AC973" s="153">
        <v>3652</v>
      </c>
      <c r="AD973" s="264">
        <v>0.27382257580757141</v>
      </c>
      <c r="AE973" s="153">
        <v>218</v>
      </c>
      <c r="AF973" s="264">
        <v>97.7064208984375</v>
      </c>
      <c r="AG973" s="153">
        <v>63148</v>
      </c>
      <c r="AH973" s="264">
        <v>0.13460442423820496</v>
      </c>
      <c r="AI973" s="153">
        <v>915</v>
      </c>
      <c r="AJ973" s="264">
        <v>94.644805908203125</v>
      </c>
      <c r="AK973" s="264">
        <v>1.3552868366241455</v>
      </c>
      <c r="AL973" s="264">
        <v>6.7085079848766327E-2</v>
      </c>
      <c r="AM973" s="264">
        <v>0</v>
      </c>
      <c r="AN973" s="264">
        <v>0</v>
      </c>
      <c r="AO973" s="92">
        <v>0</v>
      </c>
      <c r="AP973" s="92">
        <v>0</v>
      </c>
      <c r="AQ973" s="92">
        <v>0</v>
      </c>
      <c r="AR973" s="92">
        <v>0</v>
      </c>
      <c r="AS973" s="92">
        <v>0</v>
      </c>
      <c r="AT973" s="92">
        <v>0</v>
      </c>
      <c r="AU973" s="92">
        <v>0</v>
      </c>
      <c r="AV973" s="92">
        <v>0</v>
      </c>
      <c r="AW973" s="93">
        <v>0</v>
      </c>
      <c r="AX973" s="93">
        <v>0</v>
      </c>
      <c r="AY973" s="93">
        <v>0</v>
      </c>
      <c r="AZ973" s="93">
        <v>0</v>
      </c>
      <c r="BA973" s="93">
        <v>0</v>
      </c>
      <c r="BB973" s="93">
        <v>0</v>
      </c>
      <c r="BC973" s="153">
        <v>20</v>
      </c>
      <c r="BD973" s="153">
        <v>133</v>
      </c>
    </row>
    <row r="974" spans="1:56" x14ac:dyDescent="0.25">
      <c r="A974" s="9">
        <v>41855</v>
      </c>
      <c r="B974" s="149" t="s">
        <v>125</v>
      </c>
      <c r="C974" s="149" t="s">
        <v>86</v>
      </c>
      <c r="D974" s="150" t="s">
        <v>119</v>
      </c>
      <c r="E974" s="153">
        <v>16</v>
      </c>
      <c r="F974" s="153">
        <v>58</v>
      </c>
      <c r="G974" s="264">
        <v>34.424900054931641</v>
      </c>
      <c r="H974" s="264">
        <v>0.22499999403953552</v>
      </c>
      <c r="I974" s="264">
        <v>35969.6015625</v>
      </c>
      <c r="J974" s="92">
        <v>0</v>
      </c>
      <c r="K974" s="153">
        <v>91496</v>
      </c>
      <c r="L974" s="264">
        <v>89.086952209472656</v>
      </c>
      <c r="M974" s="153">
        <v>39854</v>
      </c>
      <c r="N974" s="264">
        <v>0</v>
      </c>
      <c r="O974" s="153">
        <v>3441</v>
      </c>
      <c r="P974" s="264">
        <v>0</v>
      </c>
      <c r="Q974" s="153">
        <v>6773</v>
      </c>
      <c r="R974" s="264">
        <v>99.926177978515625</v>
      </c>
      <c r="S974" s="153">
        <v>29763</v>
      </c>
      <c r="T974" s="264">
        <v>99.92608642578125</v>
      </c>
      <c r="U974" s="264">
        <v>99.854690551757813</v>
      </c>
      <c r="V974" s="264">
        <v>99.796760559082031</v>
      </c>
      <c r="W974" s="264">
        <v>99.780975341796875</v>
      </c>
      <c r="X974" s="264">
        <v>99.722999572753906</v>
      </c>
      <c r="Y974" s="153">
        <v>34520</v>
      </c>
      <c r="Z974" s="264">
        <v>99.915992736816406</v>
      </c>
      <c r="AA974" s="153">
        <v>6553</v>
      </c>
      <c r="AB974" s="264">
        <v>99.755836486816406</v>
      </c>
      <c r="AC974" s="153">
        <v>3463</v>
      </c>
      <c r="AD974" s="264">
        <v>0.28876695036888123</v>
      </c>
      <c r="AE974" s="153">
        <v>267</v>
      </c>
      <c r="AF974" s="264">
        <v>99.250938415527344</v>
      </c>
      <c r="AG974" s="153">
        <v>39836</v>
      </c>
      <c r="AH974" s="264">
        <v>0.10794256627559662</v>
      </c>
      <c r="AI974" s="153">
        <v>454</v>
      </c>
      <c r="AJ974" s="264">
        <v>94.493392944335937</v>
      </c>
      <c r="AK974" s="264">
        <v>1.7844278812408447</v>
      </c>
      <c r="AL974" s="264">
        <v>7.0999994874000549E-2</v>
      </c>
      <c r="AM974" s="264">
        <v>0</v>
      </c>
      <c r="AN974" s="264">
        <v>0</v>
      </c>
      <c r="AO974" s="92">
        <v>0</v>
      </c>
      <c r="AP974" s="92">
        <v>0</v>
      </c>
      <c r="AQ974" s="92">
        <v>0</v>
      </c>
      <c r="AR974" s="92">
        <v>0</v>
      </c>
      <c r="AS974" s="92">
        <v>0</v>
      </c>
      <c r="AT974" s="92">
        <v>0</v>
      </c>
      <c r="AU974" s="92">
        <v>0</v>
      </c>
      <c r="AV974" s="92">
        <v>0</v>
      </c>
      <c r="AW974" s="93">
        <v>0</v>
      </c>
      <c r="AX974" s="93">
        <v>0</v>
      </c>
      <c r="AY974" s="93">
        <v>0</v>
      </c>
      <c r="AZ974" s="93">
        <v>0</v>
      </c>
      <c r="BA974" s="93">
        <v>0</v>
      </c>
      <c r="BB974" s="93">
        <v>0</v>
      </c>
      <c r="BC974" s="153">
        <v>7</v>
      </c>
      <c r="BD974" s="153">
        <v>56</v>
      </c>
    </row>
    <row r="975" spans="1:56" x14ac:dyDescent="0.25">
      <c r="A975" s="9">
        <v>41855</v>
      </c>
      <c r="B975" s="151" t="s">
        <v>82</v>
      </c>
      <c r="C975" s="151" t="s">
        <v>86</v>
      </c>
      <c r="D975" s="152" t="s">
        <v>120</v>
      </c>
      <c r="E975" s="160">
        <v>51</v>
      </c>
      <c r="F975" s="160">
        <v>165</v>
      </c>
      <c r="G975" s="266">
        <v>45.612705230712891</v>
      </c>
      <c r="H975" s="266">
        <v>3.7500001490116119E-2</v>
      </c>
      <c r="I975" s="266">
        <v>81107.3203125</v>
      </c>
      <c r="J975" s="157">
        <v>0</v>
      </c>
      <c r="K975" s="160">
        <v>51216</v>
      </c>
      <c r="L975" s="266">
        <v>88.185333251953125</v>
      </c>
      <c r="M975" s="160">
        <v>57113</v>
      </c>
      <c r="N975" s="266">
        <v>0</v>
      </c>
      <c r="O975" s="160">
        <v>4584</v>
      </c>
      <c r="P975" s="266">
        <v>0</v>
      </c>
      <c r="Q975" s="160">
        <v>9567</v>
      </c>
      <c r="R975" s="266">
        <v>99.926834106445313</v>
      </c>
      <c r="S975" s="160">
        <v>39403</v>
      </c>
      <c r="T975" s="266">
        <v>99.832496643066406</v>
      </c>
      <c r="U975" s="266">
        <v>99.803665161132813</v>
      </c>
      <c r="V975" s="266">
        <v>99.886192321777344</v>
      </c>
      <c r="W975" s="266">
        <v>99.730644226074219</v>
      </c>
      <c r="X975" s="266">
        <v>99.718879699707031</v>
      </c>
      <c r="Y975" s="160">
        <v>54411</v>
      </c>
      <c r="Z975" s="266">
        <v>99.948539733886719</v>
      </c>
      <c r="AA975" s="160">
        <v>11199</v>
      </c>
      <c r="AB975" s="266">
        <v>99.741050720214844</v>
      </c>
      <c r="AC975" s="160">
        <v>4588</v>
      </c>
      <c r="AD975" s="266">
        <v>0.28334787487983704</v>
      </c>
      <c r="AE975" s="160">
        <v>387</v>
      </c>
      <c r="AF975" s="266">
        <v>97.157623291015625</v>
      </c>
      <c r="AG975" s="160">
        <v>57394</v>
      </c>
      <c r="AH975" s="266">
        <v>0.19688469171524048</v>
      </c>
      <c r="AI975" s="160">
        <v>637</v>
      </c>
      <c r="AJ975" s="266">
        <v>97.17425537109375</v>
      </c>
      <c r="AK975" s="266">
        <v>1.8830657005310059</v>
      </c>
      <c r="AL975" s="266">
        <v>6.1249673366546631E-2</v>
      </c>
      <c r="AM975" s="266">
        <v>0</v>
      </c>
      <c r="AN975" s="266">
        <v>0</v>
      </c>
      <c r="AO975" s="157">
        <v>0</v>
      </c>
      <c r="AP975" s="157">
        <v>0</v>
      </c>
      <c r="AQ975" s="157">
        <v>0</v>
      </c>
      <c r="AR975" s="157">
        <v>0</v>
      </c>
      <c r="AS975" s="157">
        <v>0</v>
      </c>
      <c r="AT975" s="157">
        <v>0</v>
      </c>
      <c r="AU975" s="157">
        <v>0</v>
      </c>
      <c r="AV975" s="157">
        <v>0</v>
      </c>
      <c r="AW975" s="159">
        <v>0</v>
      </c>
      <c r="AX975" s="159">
        <v>0</v>
      </c>
      <c r="AY975" s="159">
        <v>1</v>
      </c>
      <c r="AZ975" s="159">
        <v>1</v>
      </c>
      <c r="BA975" s="159">
        <v>0</v>
      </c>
      <c r="BB975" s="159">
        <v>0</v>
      </c>
      <c r="BC975" s="160">
        <v>18</v>
      </c>
      <c r="BD975" s="160">
        <v>163</v>
      </c>
    </row>
    <row r="976" spans="1:56" x14ac:dyDescent="0.25">
      <c r="A976" s="9">
        <v>41855</v>
      </c>
      <c r="B976" s="151" t="s">
        <v>83</v>
      </c>
      <c r="C976" s="151" t="s">
        <v>86</v>
      </c>
      <c r="D976" s="152" t="s">
        <v>120</v>
      </c>
      <c r="E976" s="160">
        <v>46</v>
      </c>
      <c r="F976" s="160">
        <v>140</v>
      </c>
      <c r="G976" s="266">
        <v>22.516498565673828</v>
      </c>
      <c r="H976" s="266">
        <v>0</v>
      </c>
      <c r="I976" s="266">
        <v>83105.2265625</v>
      </c>
      <c r="J976" s="157">
        <v>0</v>
      </c>
      <c r="K976" s="160">
        <v>27408</v>
      </c>
      <c r="L976" s="266">
        <v>80.527580261230469</v>
      </c>
      <c r="M976" s="160">
        <v>153570</v>
      </c>
      <c r="N976" s="266">
        <v>0</v>
      </c>
      <c r="O976" s="160">
        <v>3938</v>
      </c>
      <c r="P976" s="266">
        <v>0</v>
      </c>
      <c r="Q976" s="160">
        <v>5259</v>
      </c>
      <c r="R976" s="266">
        <v>99.942955017089844</v>
      </c>
      <c r="S976" s="160">
        <v>26689</v>
      </c>
      <c r="T976" s="266">
        <v>99.928810119628906</v>
      </c>
      <c r="U976" s="266">
        <v>99.900642395019531</v>
      </c>
      <c r="V976" s="266">
        <v>99.84613037109375</v>
      </c>
      <c r="W976" s="266">
        <v>99.843650817871094</v>
      </c>
      <c r="X976" s="266">
        <v>99.775047302246094</v>
      </c>
      <c r="Y976" s="160">
        <v>45705</v>
      </c>
      <c r="Z976" s="266">
        <v>99.892791748046875</v>
      </c>
      <c r="AA976" s="160">
        <v>10436</v>
      </c>
      <c r="AB976" s="266">
        <v>99.865852355957031</v>
      </c>
      <c r="AC976" s="160">
        <v>2025</v>
      </c>
      <c r="AD976" s="266">
        <v>4.9382716417312622E-2</v>
      </c>
      <c r="AE976" s="160">
        <v>115</v>
      </c>
      <c r="AF976" s="266">
        <v>100</v>
      </c>
      <c r="AG976" s="160">
        <v>36451</v>
      </c>
      <c r="AH976" s="266">
        <v>0.2990315854549408</v>
      </c>
      <c r="AI976" s="160">
        <v>221</v>
      </c>
      <c r="AJ976" s="266">
        <v>96.83258056640625</v>
      </c>
      <c r="AK976" s="266">
        <v>1.6744670867919922</v>
      </c>
      <c r="AL976" s="266">
        <v>7.5436405837535858E-2</v>
      </c>
      <c r="AM976" s="266">
        <v>0</v>
      </c>
      <c r="AN976" s="266">
        <v>0</v>
      </c>
      <c r="AO976" s="157">
        <v>0</v>
      </c>
      <c r="AP976" s="157">
        <v>0</v>
      </c>
      <c r="AQ976" s="157">
        <v>0</v>
      </c>
      <c r="AR976" s="157">
        <v>0</v>
      </c>
      <c r="AS976" s="157">
        <v>0</v>
      </c>
      <c r="AT976" s="157">
        <v>0</v>
      </c>
      <c r="AU976" s="157">
        <v>0</v>
      </c>
      <c r="AV976" s="157">
        <v>0</v>
      </c>
      <c r="AW976" s="159">
        <v>0</v>
      </c>
      <c r="AX976" s="159">
        <v>0</v>
      </c>
      <c r="AY976" s="159">
        <v>0</v>
      </c>
      <c r="AZ976" s="159">
        <v>0</v>
      </c>
      <c r="BA976" s="159">
        <v>0</v>
      </c>
      <c r="BB976" s="159">
        <v>0</v>
      </c>
      <c r="BC976" s="160">
        <v>21</v>
      </c>
      <c r="BD976" s="160">
        <v>137</v>
      </c>
    </row>
    <row r="977" spans="1:56" x14ac:dyDescent="0.25">
      <c r="A977" s="9">
        <v>41855</v>
      </c>
      <c r="B977" s="117" t="s">
        <v>85</v>
      </c>
      <c r="C977" s="117" t="s">
        <v>86</v>
      </c>
      <c r="D977" s="121">
        <v>3</v>
      </c>
      <c r="E977" s="89">
        <v>134</v>
      </c>
      <c r="F977" s="89">
        <v>435</v>
      </c>
      <c r="G977" s="263">
        <v>47.23699951171875</v>
      </c>
      <c r="H977" s="263">
        <v>0</v>
      </c>
      <c r="I977" s="263">
        <v>272157.40625</v>
      </c>
      <c r="J977" s="88">
        <v>0</v>
      </c>
      <c r="K977" s="89">
        <v>49088</v>
      </c>
      <c r="L977" s="263">
        <v>110.11448669433594</v>
      </c>
      <c r="M977" s="124">
        <v>150759</v>
      </c>
      <c r="N977" s="248">
        <v>0</v>
      </c>
      <c r="O977" s="124">
        <v>3463</v>
      </c>
      <c r="P977" s="248">
        <v>0</v>
      </c>
      <c r="Q977" s="124">
        <v>10754</v>
      </c>
      <c r="R977" s="248">
        <v>99.879112243652344</v>
      </c>
      <c r="S977" s="124">
        <v>102231</v>
      </c>
      <c r="T977" s="248">
        <v>99.910011291503906</v>
      </c>
      <c r="U977" s="248">
        <v>99.826736450195313</v>
      </c>
      <c r="V977" s="248">
        <v>99.889228820800781</v>
      </c>
      <c r="W977" s="248">
        <v>99.7060546875</v>
      </c>
      <c r="X977" s="248">
        <v>99.799339294433594</v>
      </c>
      <c r="Y977" s="124">
        <v>251330</v>
      </c>
      <c r="Z977" s="248">
        <v>99.900131225585938</v>
      </c>
      <c r="AA977" s="124">
        <v>52476</v>
      </c>
      <c r="AB977" s="248">
        <v>99.748458862304688</v>
      </c>
      <c r="AC977" s="124">
        <v>3504</v>
      </c>
      <c r="AD977" s="248">
        <v>0.54223746061325073</v>
      </c>
      <c r="AE977" s="124">
        <v>197</v>
      </c>
      <c r="AF977" s="248">
        <v>98.984771728515625</v>
      </c>
      <c r="AG977" s="124">
        <v>151221</v>
      </c>
      <c r="AH977" s="248">
        <v>0.2922874391078949</v>
      </c>
      <c r="AI977" s="124">
        <v>877</v>
      </c>
      <c r="AJ977" s="248">
        <v>92.132270812988281</v>
      </c>
      <c r="AK977" s="248">
        <v>1.3932876586914062</v>
      </c>
      <c r="AL977" s="248">
        <v>7.7824823558330536E-2</v>
      </c>
      <c r="AM977" s="269">
        <v>0</v>
      </c>
      <c r="AN977" s="269">
        <v>0</v>
      </c>
      <c r="AO977" s="119">
        <v>0</v>
      </c>
      <c r="AP977" s="119">
        <v>0</v>
      </c>
      <c r="AQ977" s="119">
        <v>0</v>
      </c>
      <c r="AR977" s="119">
        <v>0</v>
      </c>
      <c r="AS977" s="119">
        <v>0</v>
      </c>
      <c r="AT977" s="119">
        <v>0</v>
      </c>
      <c r="AU977" s="119">
        <v>0</v>
      </c>
      <c r="AV977" s="119">
        <v>0</v>
      </c>
      <c r="AW977" s="124">
        <v>0</v>
      </c>
      <c r="AX977" s="124">
        <v>0</v>
      </c>
      <c r="AY977" s="124">
        <v>0</v>
      </c>
      <c r="AZ977" s="124">
        <v>0</v>
      </c>
      <c r="BA977" s="124">
        <v>0</v>
      </c>
      <c r="BB977" s="124">
        <v>0</v>
      </c>
      <c r="BC977" s="124">
        <v>69</v>
      </c>
      <c r="BD977" s="124">
        <v>416</v>
      </c>
    </row>
    <row r="978" spans="1:56" x14ac:dyDescent="0.25">
      <c r="A978" s="9">
        <v>41855</v>
      </c>
      <c r="B978" s="118" t="s">
        <v>84</v>
      </c>
      <c r="C978" s="118" t="s">
        <v>87</v>
      </c>
      <c r="D978" s="122">
        <v>2</v>
      </c>
      <c r="E978" s="153">
        <v>194</v>
      </c>
      <c r="F978" s="153">
        <v>581</v>
      </c>
      <c r="G978" s="264">
        <v>86.370000000000076</v>
      </c>
      <c r="H978" s="264">
        <v>0.02</v>
      </c>
      <c r="I978" s="264">
        <v>495800.62390199996</v>
      </c>
      <c r="J978" s="91">
        <v>0</v>
      </c>
      <c r="K978" s="153">
        <v>0</v>
      </c>
      <c r="L978" s="264">
        <v>65535</v>
      </c>
      <c r="M978" s="133">
        <v>377470</v>
      </c>
      <c r="N978" s="267">
        <v>0</v>
      </c>
      <c r="O978" s="133">
        <v>5187</v>
      </c>
      <c r="P978" s="267">
        <v>0</v>
      </c>
      <c r="Q978" s="133">
        <v>4469</v>
      </c>
      <c r="R978" s="267">
        <v>99.888118147236511</v>
      </c>
      <c r="S978" s="133">
        <v>290085</v>
      </c>
      <c r="T978" s="267">
        <v>99.963114259613562</v>
      </c>
      <c r="U978" s="267">
        <v>99.845768266820897</v>
      </c>
      <c r="V978" s="267">
        <v>99.875221871936844</v>
      </c>
      <c r="W978" s="267">
        <v>99.734058971378033</v>
      </c>
      <c r="X978" s="267">
        <v>99.83838215688678</v>
      </c>
      <c r="Y978" s="133">
        <v>1532085</v>
      </c>
      <c r="Z978" s="267">
        <v>99.881533987996747</v>
      </c>
      <c r="AA978" s="133">
        <v>457</v>
      </c>
      <c r="AB978" s="267">
        <v>89.059080962800877</v>
      </c>
      <c r="AC978" s="133">
        <v>4600</v>
      </c>
      <c r="AD978" s="267">
        <v>8.6956521739130432E-2</v>
      </c>
      <c r="AE978" s="133">
        <v>698</v>
      </c>
      <c r="AF978" s="267">
        <v>97.134670487106007</v>
      </c>
      <c r="AG978" s="133">
        <v>374715</v>
      </c>
      <c r="AH978" s="267">
        <v>0.16972899403546696</v>
      </c>
      <c r="AI978" s="133">
        <v>1210</v>
      </c>
      <c r="AJ978" s="267">
        <v>97.107438016528931</v>
      </c>
      <c r="AK978" s="267">
        <v>3.347214748506151</v>
      </c>
      <c r="AL978" s="267">
        <v>0.32592592592592584</v>
      </c>
      <c r="AM978" s="270">
        <v>0</v>
      </c>
      <c r="AN978" s="270">
        <v>0</v>
      </c>
      <c r="AO978" s="120">
        <v>0</v>
      </c>
      <c r="AP978" s="120">
        <v>0</v>
      </c>
      <c r="AQ978" s="120">
        <v>0</v>
      </c>
      <c r="AR978" s="120">
        <v>0</v>
      </c>
      <c r="AS978" s="120">
        <v>0</v>
      </c>
      <c r="AT978" s="120">
        <v>0</v>
      </c>
      <c r="AU978" s="120">
        <v>0</v>
      </c>
      <c r="AV978" s="120">
        <v>0</v>
      </c>
      <c r="AW978" s="133">
        <v>0</v>
      </c>
      <c r="AX978" s="133">
        <v>0</v>
      </c>
      <c r="AY978" s="133">
        <v>0</v>
      </c>
      <c r="AZ978" s="133">
        <v>0</v>
      </c>
      <c r="BA978" s="133">
        <v>0</v>
      </c>
      <c r="BB978" s="133">
        <v>0</v>
      </c>
      <c r="BC978" s="133">
        <v>1064</v>
      </c>
      <c r="BD978" s="133">
        <v>1614</v>
      </c>
    </row>
    <row r="979" spans="1:56" x14ac:dyDescent="0.25">
      <c r="A979" s="9">
        <v>41854</v>
      </c>
      <c r="B979" s="117" t="s">
        <v>17</v>
      </c>
      <c r="C979" s="117"/>
      <c r="D979" s="121">
        <v>3</v>
      </c>
      <c r="E979" s="89">
        <v>847</v>
      </c>
      <c r="F979" s="89">
        <v>2740</v>
      </c>
      <c r="G979" s="263">
        <v>695.64516352005603</v>
      </c>
      <c r="H979" s="263">
        <v>1.4120416638262483</v>
      </c>
      <c r="I979" s="263">
        <v>1795962.4133412503</v>
      </c>
      <c r="J979" s="88"/>
      <c r="K979" s="89">
        <v>840077</v>
      </c>
      <c r="L979" s="263">
        <v>92.285112087256252</v>
      </c>
      <c r="M979" s="124">
        <v>1483486</v>
      </c>
      <c r="N979" s="248">
        <v>0</v>
      </c>
      <c r="O979" s="124">
        <v>63003</v>
      </c>
      <c r="P979" s="248">
        <v>0</v>
      </c>
      <c r="Q979" s="124">
        <v>122381</v>
      </c>
      <c r="R979" s="248">
        <v>99.897861135560106</v>
      </c>
      <c r="S979" s="124">
        <v>989067</v>
      </c>
      <c r="T979" s="248">
        <v>99.941055573331951</v>
      </c>
      <c r="U979" s="248">
        <v>99.831891992933251</v>
      </c>
      <c r="V979" s="248">
        <v>99.838668811166698</v>
      </c>
      <c r="W979" s="248">
        <v>99.72992483210281</v>
      </c>
      <c r="X979" s="248">
        <v>99.779819480242949</v>
      </c>
      <c r="Y979" s="124">
        <v>2589440</v>
      </c>
      <c r="Z979" s="248">
        <v>99.907470116592307</v>
      </c>
      <c r="AA979" s="124">
        <v>236293</v>
      </c>
      <c r="AB979" s="248">
        <v>99.792630813409488</v>
      </c>
      <c r="AC979" s="124">
        <v>60221</v>
      </c>
      <c r="AD979" s="248">
        <v>0.2623669462834084</v>
      </c>
      <c r="AE979" s="124">
        <v>4810</v>
      </c>
      <c r="AF979" s="248">
        <v>98.087317302172494</v>
      </c>
      <c r="AG979" s="124">
        <v>1366935</v>
      </c>
      <c r="AH979" s="248">
        <v>0.15384784118720854</v>
      </c>
      <c r="AI979" s="124">
        <v>14702</v>
      </c>
      <c r="AJ979" s="248">
        <v>95.259148261576598</v>
      </c>
      <c r="AK979" s="248">
        <v>1.05663265147057</v>
      </c>
      <c r="AL979" s="248" t="e">
        <v>#DIV/0!</v>
      </c>
      <c r="AM979" s="269"/>
      <c r="AN979" s="269"/>
      <c r="AO979" s="119"/>
      <c r="AP979" s="119"/>
      <c r="AQ979" s="119"/>
      <c r="AR979" s="119"/>
      <c r="AS979" s="119"/>
      <c r="AT979" s="119"/>
      <c r="AU979" s="119"/>
      <c r="AV979" s="119"/>
      <c r="AW979" s="124">
        <v>0</v>
      </c>
      <c r="AX979" s="124">
        <v>0</v>
      </c>
      <c r="AY979" s="124">
        <v>1</v>
      </c>
      <c r="AZ979" s="124">
        <v>2</v>
      </c>
      <c r="BA979" s="124">
        <v>0</v>
      </c>
      <c r="BB979" s="124">
        <v>1</v>
      </c>
      <c r="BC979" s="124">
        <v>1417</v>
      </c>
      <c r="BD979" s="124">
        <v>3762</v>
      </c>
    </row>
    <row r="980" spans="1:56" x14ac:dyDescent="0.25">
      <c r="A980" s="9">
        <v>41854</v>
      </c>
      <c r="B980" s="118" t="s">
        <v>88</v>
      </c>
      <c r="C980" s="118"/>
      <c r="D980" s="122">
        <v>2</v>
      </c>
      <c r="E980" s="153">
        <v>653</v>
      </c>
      <c r="F980" s="153">
        <v>2159</v>
      </c>
      <c r="G980" s="264">
        <v>640.00431632995605</v>
      </c>
      <c r="H980" s="264">
        <v>1.2752999705262482</v>
      </c>
      <c r="I980" s="264">
        <v>1253848.11328125</v>
      </c>
      <c r="J980" s="91"/>
      <c r="K980" s="153">
        <v>754499</v>
      </c>
      <c r="L980" s="264">
        <v>92.758903677483673</v>
      </c>
      <c r="M980" s="133">
        <v>1163368</v>
      </c>
      <c r="N980" s="267">
        <v>0</v>
      </c>
      <c r="O980" s="133">
        <v>59078</v>
      </c>
      <c r="P980" s="267">
        <v>0</v>
      </c>
      <c r="Q980" s="133">
        <v>119110</v>
      </c>
      <c r="R980" s="267">
        <v>99.898414437335077</v>
      </c>
      <c r="S980" s="133">
        <v>742079</v>
      </c>
      <c r="T980" s="267">
        <v>99.928579049870322</v>
      </c>
      <c r="U980" s="267">
        <v>99.830879366782455</v>
      </c>
      <c r="V980" s="267">
        <v>99.825564602088448</v>
      </c>
      <c r="W980" s="267">
        <v>99.72946560626437</v>
      </c>
      <c r="X980" s="267">
        <v>99.75426823537731</v>
      </c>
      <c r="Y980" s="133">
        <v>1223054</v>
      </c>
      <c r="Z980" s="267">
        <v>99.903029153830332</v>
      </c>
      <c r="AA980" s="133">
        <v>235863</v>
      </c>
      <c r="AB980" s="267">
        <v>99.823202930484939</v>
      </c>
      <c r="AC980" s="133">
        <v>56822</v>
      </c>
      <c r="AD980" s="267">
        <v>0.26574213987774342</v>
      </c>
      <c r="AE980" s="133">
        <v>4293</v>
      </c>
      <c r="AF980" s="267">
        <v>98.020031731528007</v>
      </c>
      <c r="AG980" s="133">
        <v>1049177</v>
      </c>
      <c r="AH980" s="267">
        <v>0.15802862509684917</v>
      </c>
      <c r="AI980" s="133">
        <v>13750</v>
      </c>
      <c r="AJ980" s="267">
        <v>95.170908926669028</v>
      </c>
      <c r="AK980" s="267">
        <v>1.1271944824023284E-5</v>
      </c>
      <c r="AL980" s="267" t="e">
        <v>#DIV/0!</v>
      </c>
      <c r="AM980" s="270"/>
      <c r="AN980" s="270"/>
      <c r="AO980" s="120"/>
      <c r="AP980" s="120"/>
      <c r="AQ980" s="120"/>
      <c r="AR980" s="120"/>
      <c r="AS980" s="120"/>
      <c r="AT980" s="120"/>
      <c r="AU980" s="120"/>
      <c r="AV980" s="120"/>
      <c r="AW980" s="133">
        <v>0</v>
      </c>
      <c r="AX980" s="133">
        <v>0</v>
      </c>
      <c r="AY980" s="133">
        <v>1</v>
      </c>
      <c r="AZ980" s="133">
        <v>2</v>
      </c>
      <c r="BA980" s="133">
        <v>0</v>
      </c>
      <c r="BB980" s="133">
        <v>1</v>
      </c>
      <c r="BC980" s="133">
        <v>290</v>
      </c>
      <c r="BD980" s="133">
        <v>2076</v>
      </c>
    </row>
    <row r="981" spans="1:56" x14ac:dyDescent="0.25">
      <c r="A981" s="9">
        <v>41854</v>
      </c>
      <c r="B981" s="146" t="s">
        <v>89</v>
      </c>
      <c r="C981" s="146"/>
      <c r="D981" s="147">
        <v>1</v>
      </c>
      <c r="E981" s="136">
        <v>194</v>
      </c>
      <c r="F981" s="136">
        <v>581</v>
      </c>
      <c r="G981" s="265">
        <v>55.640847190100025</v>
      </c>
      <c r="H981" s="265">
        <v>0.13674169329999999</v>
      </c>
      <c r="I981" s="265">
        <v>542114.30006000039</v>
      </c>
      <c r="J981" s="137"/>
      <c r="K981" s="136">
        <v>85578</v>
      </c>
      <c r="L981" s="265">
        <v>88.107925415039063</v>
      </c>
      <c r="M981" s="145">
        <v>320118</v>
      </c>
      <c r="N981" s="250">
        <v>0</v>
      </c>
      <c r="O981" s="145">
        <v>3925</v>
      </c>
      <c r="P981" s="250">
        <v>0</v>
      </c>
      <c r="Q981" s="145">
        <v>3271</v>
      </c>
      <c r="R981" s="250">
        <v>99.877713237542025</v>
      </c>
      <c r="S981" s="145">
        <v>246988</v>
      </c>
      <c r="T981" s="250">
        <v>99.978541467601673</v>
      </c>
      <c r="U981" s="250">
        <v>99.847133757961785</v>
      </c>
      <c r="V981" s="250">
        <v>99.88629192985087</v>
      </c>
      <c r="W981" s="250">
        <v>99.725033930682088</v>
      </c>
      <c r="X981" s="250">
        <v>99.86485779753562</v>
      </c>
      <c r="Y981" s="145">
        <v>1366386</v>
      </c>
      <c r="Z981" s="250">
        <v>99.911445228507901</v>
      </c>
      <c r="AA981" s="145">
        <v>430</v>
      </c>
      <c r="AB981" s="250">
        <v>83.023255813953483</v>
      </c>
      <c r="AC981" s="145">
        <v>3399</v>
      </c>
      <c r="AD981" s="250">
        <v>0.20594292438952633</v>
      </c>
      <c r="AE981" s="145">
        <v>517</v>
      </c>
      <c r="AF981" s="250">
        <v>98.646034816247578</v>
      </c>
      <c r="AG981" s="145">
        <v>317758</v>
      </c>
      <c r="AH981" s="250">
        <v>0.14004368104028853</v>
      </c>
      <c r="AI981" s="145">
        <v>952</v>
      </c>
      <c r="AJ981" s="250">
        <v>96.533613445378151</v>
      </c>
      <c r="AK981" s="250">
        <v>3.5004765475352122</v>
      </c>
      <c r="AL981" s="250">
        <v>0.21117647058823533</v>
      </c>
      <c r="AM981" s="271"/>
      <c r="AN981" s="271"/>
      <c r="AO981" s="148"/>
      <c r="AP981" s="148"/>
      <c r="AQ981" s="148"/>
      <c r="AR981" s="148"/>
      <c r="AS981" s="148"/>
      <c r="AT981" s="148"/>
      <c r="AU981" s="148"/>
      <c r="AV981" s="148"/>
      <c r="AW981" s="145">
        <v>0</v>
      </c>
      <c r="AX981" s="145">
        <v>0</v>
      </c>
      <c r="AY981" s="145">
        <v>0</v>
      </c>
      <c r="AZ981" s="145">
        <v>0</v>
      </c>
      <c r="BA981" s="145">
        <v>0</v>
      </c>
      <c r="BB981" s="145">
        <v>0</v>
      </c>
      <c r="BC981" s="145">
        <v>1127</v>
      </c>
      <c r="BD981" s="145">
        <v>1686</v>
      </c>
    </row>
    <row r="982" spans="1:56" x14ac:dyDescent="0.25">
      <c r="A982" s="9">
        <v>41854</v>
      </c>
      <c r="B982" s="149" t="s">
        <v>75</v>
      </c>
      <c r="C982" s="149" t="s">
        <v>86</v>
      </c>
      <c r="D982" s="150" t="s">
        <v>118</v>
      </c>
      <c r="E982" s="153">
        <v>39</v>
      </c>
      <c r="F982" s="153">
        <v>158</v>
      </c>
      <c r="G982" s="264">
        <v>141.20822143554687</v>
      </c>
      <c r="H982" s="264">
        <v>0.27510002255439758</v>
      </c>
      <c r="I982" s="264">
        <v>94788.90625</v>
      </c>
      <c r="J982" s="92">
        <v>0</v>
      </c>
      <c r="K982" s="153">
        <v>127353</v>
      </c>
      <c r="L982" s="264">
        <v>97.173210144042969</v>
      </c>
      <c r="M982" s="153">
        <v>141009</v>
      </c>
      <c r="N982" s="264">
        <v>0</v>
      </c>
      <c r="O982" s="153">
        <v>15385</v>
      </c>
      <c r="P982" s="264">
        <v>0</v>
      </c>
      <c r="Q982" s="153">
        <v>25878</v>
      </c>
      <c r="R982" s="264">
        <v>99.841567993164063</v>
      </c>
      <c r="S982" s="153">
        <v>105368</v>
      </c>
      <c r="T982" s="264">
        <v>99.923126220703125</v>
      </c>
      <c r="U982" s="264">
        <v>99.785507202148438</v>
      </c>
      <c r="V982" s="264">
        <v>99.669525146484375</v>
      </c>
      <c r="W982" s="264">
        <v>99.627418518066406</v>
      </c>
      <c r="X982" s="264">
        <v>99.592903137207031</v>
      </c>
      <c r="Y982" s="153">
        <v>139181</v>
      </c>
      <c r="Z982" s="264">
        <v>99.925994873046875</v>
      </c>
      <c r="AA982" s="153">
        <v>24500</v>
      </c>
      <c r="AB982" s="264">
        <v>99.840812683105469</v>
      </c>
      <c r="AC982" s="153">
        <v>15320</v>
      </c>
      <c r="AD982" s="264">
        <v>0.37206265330314636</v>
      </c>
      <c r="AE982" s="153">
        <v>1572</v>
      </c>
      <c r="AF982" s="264">
        <v>97.519081115722656</v>
      </c>
      <c r="AG982" s="153">
        <v>141513</v>
      </c>
      <c r="AH982" s="264">
        <v>0.10811727494001389</v>
      </c>
      <c r="AI982" s="153">
        <v>5006</v>
      </c>
      <c r="AJ982" s="264">
        <v>95.445465087890625</v>
      </c>
      <c r="AK982" s="264">
        <v>1.7201855182647705</v>
      </c>
      <c r="AL982" s="264">
        <v>6.6251896321773529E-2</v>
      </c>
      <c r="AM982" s="264">
        <v>0</v>
      </c>
      <c r="AN982" s="264">
        <v>0</v>
      </c>
      <c r="AO982" s="92">
        <v>0</v>
      </c>
      <c r="AP982" s="92">
        <v>0</v>
      </c>
      <c r="AQ982" s="92">
        <v>0</v>
      </c>
      <c r="AR982" s="92">
        <v>0</v>
      </c>
      <c r="AS982" s="92">
        <v>0</v>
      </c>
      <c r="AT982" s="92">
        <v>0</v>
      </c>
      <c r="AU982" s="92">
        <v>0</v>
      </c>
      <c r="AV982" s="92">
        <v>0</v>
      </c>
      <c r="AW982" s="93">
        <v>0</v>
      </c>
      <c r="AX982" s="93">
        <v>0</v>
      </c>
      <c r="AY982" s="93">
        <v>0</v>
      </c>
      <c r="AZ982" s="93">
        <v>1</v>
      </c>
      <c r="BA982" s="93">
        <v>0</v>
      </c>
      <c r="BB982" s="93">
        <v>0</v>
      </c>
      <c r="BC982" s="153">
        <v>20</v>
      </c>
      <c r="BD982" s="153">
        <v>152</v>
      </c>
    </row>
    <row r="983" spans="1:56" x14ac:dyDescent="0.25">
      <c r="A983" s="9">
        <v>41854</v>
      </c>
      <c r="B983" s="149" t="s">
        <v>76</v>
      </c>
      <c r="C983" s="149" t="s">
        <v>86</v>
      </c>
      <c r="D983" s="150" t="s">
        <v>119</v>
      </c>
      <c r="E983" s="153">
        <v>52</v>
      </c>
      <c r="F983" s="153">
        <v>168</v>
      </c>
      <c r="G983" s="264">
        <v>53.678596496582031</v>
      </c>
      <c r="H983" s="264">
        <v>0.12510000169277191</v>
      </c>
      <c r="I983" s="264">
        <v>93099</v>
      </c>
      <c r="J983" s="92">
        <v>0</v>
      </c>
      <c r="K983" s="153">
        <v>51065</v>
      </c>
      <c r="L983" s="264">
        <v>82.461570739746094</v>
      </c>
      <c r="M983" s="153">
        <v>75576</v>
      </c>
      <c r="N983" s="264">
        <v>0</v>
      </c>
      <c r="O983" s="153">
        <v>4111</v>
      </c>
      <c r="P983" s="264">
        <v>0</v>
      </c>
      <c r="Q983" s="153">
        <v>9558</v>
      </c>
      <c r="R983" s="264">
        <v>99.958152770996094</v>
      </c>
      <c r="S983" s="153">
        <v>58017</v>
      </c>
      <c r="T983" s="264">
        <v>99.943122863769531</v>
      </c>
      <c r="U983" s="264">
        <v>99.781074523925781</v>
      </c>
      <c r="V983" s="264">
        <v>99.835929870605469</v>
      </c>
      <c r="W983" s="264">
        <v>99.73931884765625</v>
      </c>
      <c r="X983" s="264">
        <v>99.779144287109375</v>
      </c>
      <c r="Y983" s="153">
        <v>86233</v>
      </c>
      <c r="Z983" s="264">
        <v>99.92694091796875</v>
      </c>
      <c r="AA983" s="153">
        <v>15657</v>
      </c>
      <c r="AB983" s="264">
        <v>99.853103637695313</v>
      </c>
      <c r="AC983" s="153">
        <v>4119</v>
      </c>
      <c r="AD983" s="264">
        <v>0.24277737736701965</v>
      </c>
      <c r="AE983" s="153">
        <v>74</v>
      </c>
      <c r="AF983" s="264">
        <v>100</v>
      </c>
      <c r="AG983" s="153">
        <v>75598</v>
      </c>
      <c r="AH983" s="264">
        <v>0.11640519648790359</v>
      </c>
      <c r="AI983" s="153">
        <v>760</v>
      </c>
      <c r="AJ983" s="264">
        <v>90.921051025390625</v>
      </c>
      <c r="AK983" s="264">
        <v>1.8436753749847412</v>
      </c>
      <c r="AL983" s="264">
        <v>6.5411299467086792E-2</v>
      </c>
      <c r="AM983" s="264">
        <v>0</v>
      </c>
      <c r="AN983" s="264">
        <v>0</v>
      </c>
      <c r="AO983" s="92">
        <v>0</v>
      </c>
      <c r="AP983" s="92">
        <v>0</v>
      </c>
      <c r="AQ983" s="92">
        <v>0</v>
      </c>
      <c r="AR983" s="92">
        <v>0</v>
      </c>
      <c r="AS983" s="92">
        <v>0</v>
      </c>
      <c r="AT983" s="92">
        <v>0</v>
      </c>
      <c r="AU983" s="92">
        <v>0</v>
      </c>
      <c r="AV983" s="92">
        <v>0</v>
      </c>
      <c r="AW983" s="93">
        <v>0</v>
      </c>
      <c r="AX983" s="93">
        <v>0</v>
      </c>
      <c r="AY983" s="93">
        <v>0</v>
      </c>
      <c r="AZ983" s="93">
        <v>0</v>
      </c>
      <c r="BA983" s="93">
        <v>0</v>
      </c>
      <c r="BB983" s="93">
        <v>0</v>
      </c>
      <c r="BC983" s="153">
        <v>14</v>
      </c>
      <c r="BD983" s="153">
        <v>163</v>
      </c>
    </row>
    <row r="984" spans="1:56" x14ac:dyDescent="0.25">
      <c r="A984" s="9">
        <v>41854</v>
      </c>
      <c r="B984" s="149" t="s">
        <v>77</v>
      </c>
      <c r="C984" s="149" t="s">
        <v>86</v>
      </c>
      <c r="D984" s="150" t="s">
        <v>118</v>
      </c>
      <c r="E984" s="153">
        <v>65</v>
      </c>
      <c r="F984" s="153">
        <v>220</v>
      </c>
      <c r="G984" s="264">
        <v>76.54248046875</v>
      </c>
      <c r="H984" s="264">
        <v>0.34179994463920593</v>
      </c>
      <c r="I984" s="264">
        <v>120162.6796875</v>
      </c>
      <c r="J984" s="92">
        <v>0</v>
      </c>
      <c r="K984" s="153">
        <v>93180</v>
      </c>
      <c r="L984" s="264">
        <v>97.263359069824219</v>
      </c>
      <c r="M984" s="153">
        <v>155648</v>
      </c>
      <c r="N984" s="264">
        <v>0</v>
      </c>
      <c r="O984" s="153">
        <v>6204</v>
      </c>
      <c r="P984" s="264">
        <v>0</v>
      </c>
      <c r="Q984" s="153">
        <v>16513</v>
      </c>
      <c r="R984" s="264">
        <v>99.969718933105469</v>
      </c>
      <c r="S984" s="153">
        <v>99115</v>
      </c>
      <c r="T984" s="264">
        <v>99.951568603515625</v>
      </c>
      <c r="U984" s="264">
        <v>99.871047973632813</v>
      </c>
      <c r="V984" s="264">
        <v>99.881141662597656</v>
      </c>
      <c r="W984" s="264">
        <v>99.840805053710938</v>
      </c>
      <c r="X984" s="264">
        <v>99.832771301269531</v>
      </c>
      <c r="Y984" s="153">
        <v>160955</v>
      </c>
      <c r="Z984" s="264">
        <v>99.898109436035156</v>
      </c>
      <c r="AA984" s="153">
        <v>31291</v>
      </c>
      <c r="AB984" s="264">
        <v>99.88494873046875</v>
      </c>
      <c r="AC984" s="153">
        <v>6252</v>
      </c>
      <c r="AD984" s="264">
        <v>0.14395393431186676</v>
      </c>
      <c r="AE984" s="153">
        <v>480</v>
      </c>
      <c r="AF984" s="264">
        <v>98.75</v>
      </c>
      <c r="AG984" s="153">
        <v>156134</v>
      </c>
      <c r="AH984" s="264">
        <v>0.11528559029102325</v>
      </c>
      <c r="AI984" s="153">
        <v>1338</v>
      </c>
      <c r="AJ984" s="264">
        <v>95.889389038085937</v>
      </c>
      <c r="AK984" s="264">
        <v>1.752272367477417</v>
      </c>
      <c r="AL984" s="264">
        <v>6.5167278051376343E-2</v>
      </c>
      <c r="AM984" s="264">
        <v>0</v>
      </c>
      <c r="AN984" s="264">
        <v>0</v>
      </c>
      <c r="AO984" s="92">
        <v>0</v>
      </c>
      <c r="AP984" s="92">
        <v>0</v>
      </c>
      <c r="AQ984" s="92">
        <v>0</v>
      </c>
      <c r="AR984" s="92">
        <v>0</v>
      </c>
      <c r="AS984" s="92">
        <v>0</v>
      </c>
      <c r="AT984" s="92">
        <v>0</v>
      </c>
      <c r="AU984" s="92">
        <v>0</v>
      </c>
      <c r="AV984" s="92">
        <v>0</v>
      </c>
      <c r="AW984" s="93">
        <v>0</v>
      </c>
      <c r="AX984" s="93">
        <v>0</v>
      </c>
      <c r="AY984" s="93">
        <v>0</v>
      </c>
      <c r="AZ984" s="93">
        <v>0</v>
      </c>
      <c r="BA984" s="93">
        <v>0</v>
      </c>
      <c r="BB984" s="93">
        <v>0</v>
      </c>
      <c r="BC984" s="153">
        <v>35</v>
      </c>
      <c r="BD984" s="153">
        <v>216</v>
      </c>
    </row>
    <row r="985" spans="1:56" x14ac:dyDescent="0.25">
      <c r="A985" s="9">
        <v>41854</v>
      </c>
      <c r="B985" s="149" t="s">
        <v>124</v>
      </c>
      <c r="C985" s="149" t="s">
        <v>86</v>
      </c>
      <c r="D985" s="150" t="s">
        <v>118</v>
      </c>
      <c r="E985" s="153">
        <v>42</v>
      </c>
      <c r="F985" s="153">
        <v>136</v>
      </c>
      <c r="G985" s="264">
        <v>33.470600128173828</v>
      </c>
      <c r="H985" s="264">
        <v>0</v>
      </c>
      <c r="I985" s="264">
        <v>61055.984375</v>
      </c>
      <c r="J985" s="92">
        <v>0</v>
      </c>
      <c r="K985" s="153">
        <v>93180</v>
      </c>
      <c r="L985" s="264">
        <v>97.263359069824219</v>
      </c>
      <c r="M985" s="153">
        <v>66310</v>
      </c>
      <c r="N985" s="264">
        <v>0</v>
      </c>
      <c r="O985" s="153">
        <v>2901</v>
      </c>
      <c r="P985" s="264">
        <v>0</v>
      </c>
      <c r="Q985" s="153">
        <v>6236</v>
      </c>
      <c r="R985" s="264">
        <v>99.967926025390625</v>
      </c>
      <c r="S985" s="153">
        <v>49691</v>
      </c>
      <c r="T985" s="264">
        <v>99.961761474609375</v>
      </c>
      <c r="U985" s="264">
        <v>99.862113952636719</v>
      </c>
      <c r="V985" s="264">
        <v>99.791885375976563</v>
      </c>
      <c r="W985" s="264">
        <v>99.830085754394531</v>
      </c>
      <c r="X985" s="264">
        <v>99.75372314453125</v>
      </c>
      <c r="Y985" s="153">
        <v>71940</v>
      </c>
      <c r="Z985" s="264">
        <v>99.917984008789063</v>
      </c>
      <c r="AA985" s="153">
        <v>13250</v>
      </c>
      <c r="AB985" s="264">
        <v>99.886795043945313</v>
      </c>
      <c r="AC985" s="153">
        <v>2934</v>
      </c>
      <c r="AD985" s="264">
        <v>0.13633264601230621</v>
      </c>
      <c r="AE985" s="153">
        <v>204</v>
      </c>
      <c r="AF985" s="264">
        <v>97.549018859863281</v>
      </c>
      <c r="AG985" s="153">
        <v>66462</v>
      </c>
      <c r="AH985" s="264">
        <v>0.1278926283121109</v>
      </c>
      <c r="AI985" s="153">
        <v>1015</v>
      </c>
      <c r="AJ985" s="264">
        <v>94.285713195800781</v>
      </c>
      <c r="AK985" s="264">
        <v>1.6902071237564087</v>
      </c>
      <c r="AL985" s="264">
        <v>7.1475006639957428E-2</v>
      </c>
      <c r="AM985" s="264">
        <v>0</v>
      </c>
      <c r="AN985" s="264">
        <v>0</v>
      </c>
      <c r="AO985" s="92">
        <v>0</v>
      </c>
      <c r="AP985" s="92">
        <v>0</v>
      </c>
      <c r="AQ985" s="92">
        <v>0</v>
      </c>
      <c r="AR985" s="92">
        <v>0</v>
      </c>
      <c r="AS985" s="92">
        <v>0</v>
      </c>
      <c r="AT985" s="92">
        <v>0</v>
      </c>
      <c r="AU985" s="92">
        <v>0</v>
      </c>
      <c r="AV985" s="92">
        <v>0</v>
      </c>
      <c r="AW985" s="93">
        <v>0</v>
      </c>
      <c r="AX985" s="93">
        <v>0</v>
      </c>
      <c r="AY985" s="93">
        <v>0</v>
      </c>
      <c r="AZ985" s="93">
        <v>0</v>
      </c>
      <c r="BA985" s="93">
        <v>0</v>
      </c>
      <c r="BB985" s="93">
        <v>0</v>
      </c>
      <c r="BC985" s="153">
        <v>25</v>
      </c>
      <c r="BD985" s="153">
        <v>129</v>
      </c>
    </row>
    <row r="986" spans="1:56" x14ac:dyDescent="0.25">
      <c r="A986" s="9">
        <v>41854</v>
      </c>
      <c r="B986" s="149" t="s">
        <v>78</v>
      </c>
      <c r="C986" s="149" t="s">
        <v>86</v>
      </c>
      <c r="D986" s="150" t="s">
        <v>118</v>
      </c>
      <c r="E986" s="153">
        <v>33</v>
      </c>
      <c r="F986" s="153">
        <v>104</v>
      </c>
      <c r="G986" s="264">
        <v>55.978904724121094</v>
      </c>
      <c r="H986" s="264">
        <v>9.1699995100498199E-2</v>
      </c>
      <c r="I986" s="264">
        <v>53838.390625</v>
      </c>
      <c r="J986" s="92">
        <v>0</v>
      </c>
      <c r="K986" s="153">
        <v>54799</v>
      </c>
      <c r="L986" s="264">
        <v>97.46893310546875</v>
      </c>
      <c r="M986" s="153">
        <v>67181</v>
      </c>
      <c r="N986" s="264">
        <v>0</v>
      </c>
      <c r="O986" s="153">
        <v>5275</v>
      </c>
      <c r="P986" s="264">
        <v>0</v>
      </c>
      <c r="Q986" s="153">
        <v>9941</v>
      </c>
      <c r="R986" s="264">
        <v>99.909469604492188</v>
      </c>
      <c r="S986" s="153">
        <v>48110</v>
      </c>
      <c r="T986" s="264">
        <v>99.979217529296875</v>
      </c>
      <c r="U986" s="264">
        <v>99.924171447753906</v>
      </c>
      <c r="V986" s="264">
        <v>99.8541259765625</v>
      </c>
      <c r="W986" s="264">
        <v>99.833709716796875</v>
      </c>
      <c r="X986" s="264">
        <v>99.8333740234375</v>
      </c>
      <c r="Y986" s="153">
        <v>70907</v>
      </c>
      <c r="Z986" s="264">
        <v>99.905509948730469</v>
      </c>
      <c r="AA986" s="153">
        <v>12249</v>
      </c>
      <c r="AB986" s="264">
        <v>99.820396423339844</v>
      </c>
      <c r="AC986" s="153">
        <v>5281</v>
      </c>
      <c r="AD986" s="264">
        <v>0.13255065679550171</v>
      </c>
      <c r="AE986" s="153">
        <v>345</v>
      </c>
      <c r="AF986" s="264">
        <v>96.811592102050781</v>
      </c>
      <c r="AG986" s="153">
        <v>67109</v>
      </c>
      <c r="AH986" s="264">
        <v>0.15199153125286102</v>
      </c>
      <c r="AI986" s="153">
        <v>542</v>
      </c>
      <c r="AJ986" s="264">
        <v>93.91143798828125</v>
      </c>
      <c r="AK986" s="264">
        <v>1.7413725852966309</v>
      </c>
      <c r="AL986" s="264">
        <v>7.5155764818191528E-2</v>
      </c>
      <c r="AM986" s="264">
        <v>0</v>
      </c>
      <c r="AN986" s="264">
        <v>0</v>
      </c>
      <c r="AO986" s="92">
        <v>0</v>
      </c>
      <c r="AP986" s="92">
        <v>0</v>
      </c>
      <c r="AQ986" s="92">
        <v>0</v>
      </c>
      <c r="AR986" s="92">
        <v>0</v>
      </c>
      <c r="AS986" s="92">
        <v>0</v>
      </c>
      <c r="AT986" s="92">
        <v>0</v>
      </c>
      <c r="AU986" s="92">
        <v>0</v>
      </c>
      <c r="AV986" s="92">
        <v>0</v>
      </c>
      <c r="AW986" s="93">
        <v>0</v>
      </c>
      <c r="AX986" s="93">
        <v>0</v>
      </c>
      <c r="AY986" s="93">
        <v>0</v>
      </c>
      <c r="AZ986" s="93">
        <v>0</v>
      </c>
      <c r="BA986" s="93">
        <v>0</v>
      </c>
      <c r="BB986" s="93">
        <v>0</v>
      </c>
      <c r="BC986" s="153">
        <v>12</v>
      </c>
      <c r="BD986" s="153">
        <v>99</v>
      </c>
    </row>
    <row r="987" spans="1:56" x14ac:dyDescent="0.25">
      <c r="A987" s="9">
        <v>41854</v>
      </c>
      <c r="B987" s="149" t="s">
        <v>79</v>
      </c>
      <c r="C987" s="149" t="s">
        <v>86</v>
      </c>
      <c r="D987" s="150" t="s">
        <v>119</v>
      </c>
      <c r="E987" s="153">
        <v>78</v>
      </c>
      <c r="F987" s="153">
        <v>264</v>
      </c>
      <c r="G987" s="264">
        <v>58.400012969970703</v>
      </c>
      <c r="H987" s="264">
        <v>1.249999925494194E-2</v>
      </c>
      <c r="I987" s="264">
        <v>164425.09375</v>
      </c>
      <c r="J987" s="92">
        <v>0</v>
      </c>
      <c r="K987" s="153">
        <v>51855</v>
      </c>
      <c r="L987" s="264">
        <v>89.468711853027344</v>
      </c>
      <c r="M987" s="153">
        <v>128911</v>
      </c>
      <c r="N987" s="264">
        <v>0</v>
      </c>
      <c r="O987" s="153">
        <v>4449</v>
      </c>
      <c r="P987" s="264">
        <v>0</v>
      </c>
      <c r="Q987" s="153">
        <v>9633</v>
      </c>
      <c r="R987" s="264">
        <v>99.833908081054688</v>
      </c>
      <c r="S987" s="153">
        <v>91515</v>
      </c>
      <c r="T987" s="264">
        <v>99.907119750976562</v>
      </c>
      <c r="U987" s="264">
        <v>99.752754211425781</v>
      </c>
      <c r="V987" s="264">
        <v>99.819252014160156</v>
      </c>
      <c r="W987" s="264">
        <v>99.587074279785156</v>
      </c>
      <c r="X987" s="264">
        <v>99.726539611816406</v>
      </c>
      <c r="Y987" s="153">
        <v>164679</v>
      </c>
      <c r="Z987" s="264">
        <v>99.88037109375</v>
      </c>
      <c r="AA987" s="153">
        <v>31722</v>
      </c>
      <c r="AB987" s="264">
        <v>99.832923889160156</v>
      </c>
      <c r="AC987" s="153">
        <v>4482</v>
      </c>
      <c r="AD987" s="264">
        <v>0.26773762702941895</v>
      </c>
      <c r="AE987" s="153">
        <v>231</v>
      </c>
      <c r="AF987" s="264">
        <v>98.701301574707031</v>
      </c>
      <c r="AG987" s="153">
        <v>129363</v>
      </c>
      <c r="AH987" s="264">
        <v>0.14068937301635742</v>
      </c>
      <c r="AI987" s="153">
        <v>1045</v>
      </c>
      <c r="AJ987" s="264">
        <v>95.789474487304688</v>
      </c>
      <c r="AK987" s="264">
        <v>1.5985312461853027</v>
      </c>
      <c r="AL987" s="264">
        <v>7.7154181897640228E-2</v>
      </c>
      <c r="AM987" s="264">
        <v>0</v>
      </c>
      <c r="AN987" s="264">
        <v>0</v>
      </c>
      <c r="AO987" s="92">
        <v>0</v>
      </c>
      <c r="AP987" s="92">
        <v>0</v>
      </c>
      <c r="AQ987" s="92">
        <v>0</v>
      </c>
      <c r="AR987" s="92">
        <v>0</v>
      </c>
      <c r="AS987" s="92">
        <v>0</v>
      </c>
      <c r="AT987" s="92">
        <v>0</v>
      </c>
      <c r="AU987" s="92">
        <v>0</v>
      </c>
      <c r="AV987" s="92">
        <v>0</v>
      </c>
      <c r="AW987" s="93">
        <v>0</v>
      </c>
      <c r="AX987" s="93">
        <v>0</v>
      </c>
      <c r="AY987" s="93">
        <v>0</v>
      </c>
      <c r="AZ987" s="93">
        <v>0</v>
      </c>
      <c r="BA987" s="93">
        <v>0</v>
      </c>
      <c r="BB987" s="93">
        <v>0</v>
      </c>
      <c r="BC987" s="153">
        <v>40</v>
      </c>
      <c r="BD987" s="153">
        <v>252</v>
      </c>
    </row>
    <row r="988" spans="1:56" x14ac:dyDescent="0.25">
      <c r="A988" s="9">
        <v>41854</v>
      </c>
      <c r="B988" s="149" t="s">
        <v>80</v>
      </c>
      <c r="C988" s="149" t="s">
        <v>86</v>
      </c>
      <c r="D988" s="150" t="s">
        <v>119</v>
      </c>
      <c r="E988" s="153">
        <v>57</v>
      </c>
      <c r="F988" s="153">
        <v>177</v>
      </c>
      <c r="G988" s="264">
        <v>40.025604248046875</v>
      </c>
      <c r="H988" s="264">
        <v>0.19580000638961792</v>
      </c>
      <c r="I988" s="264">
        <v>92344.28125</v>
      </c>
      <c r="J988" s="92">
        <v>0</v>
      </c>
      <c r="K988" s="153">
        <v>34591</v>
      </c>
      <c r="L988" s="264">
        <v>86.36639404296875</v>
      </c>
      <c r="M988" s="153">
        <v>78059</v>
      </c>
      <c r="N988" s="264">
        <v>0</v>
      </c>
      <c r="O988" s="153">
        <v>2914</v>
      </c>
      <c r="P988" s="264">
        <v>0</v>
      </c>
      <c r="Q988" s="153">
        <v>6452</v>
      </c>
      <c r="R988" s="264">
        <v>99.76751708984375</v>
      </c>
      <c r="S988" s="153">
        <v>52497</v>
      </c>
      <c r="T988" s="264">
        <v>99.96380615234375</v>
      </c>
      <c r="U988" s="264">
        <v>99.828414916992188</v>
      </c>
      <c r="V988" s="264">
        <v>99.850112915039063</v>
      </c>
      <c r="W988" s="264">
        <v>99.596328735351563</v>
      </c>
      <c r="X988" s="264">
        <v>99.813972473144531</v>
      </c>
      <c r="Y988" s="153">
        <v>86203</v>
      </c>
      <c r="Z988" s="264">
        <v>99.896759033203125</v>
      </c>
      <c r="AA988" s="153">
        <v>17714</v>
      </c>
      <c r="AB988" s="264">
        <v>99.904029846191406</v>
      </c>
      <c r="AC988" s="153">
        <v>2918</v>
      </c>
      <c r="AD988" s="264">
        <v>0.20562028884887695</v>
      </c>
      <c r="AE988" s="153">
        <v>161</v>
      </c>
      <c r="AF988" s="264">
        <v>98.757766723632812</v>
      </c>
      <c r="AG988" s="153">
        <v>77964</v>
      </c>
      <c r="AH988" s="264">
        <v>0.15776512026786804</v>
      </c>
      <c r="AI988" s="153">
        <v>585</v>
      </c>
      <c r="AJ988" s="264">
        <v>98.290596008300781</v>
      </c>
      <c r="AK988" s="264">
        <v>1.6833075284957886</v>
      </c>
      <c r="AL988" s="264">
        <v>6.3233897089958191E-2</v>
      </c>
      <c r="AM988" s="264">
        <v>0</v>
      </c>
      <c r="AN988" s="264">
        <v>0</v>
      </c>
      <c r="AO988" s="92">
        <v>0</v>
      </c>
      <c r="AP988" s="92">
        <v>0</v>
      </c>
      <c r="AQ988" s="92">
        <v>0</v>
      </c>
      <c r="AR988" s="92">
        <v>0</v>
      </c>
      <c r="AS988" s="92">
        <v>0</v>
      </c>
      <c r="AT988" s="92">
        <v>0</v>
      </c>
      <c r="AU988" s="92">
        <v>0</v>
      </c>
      <c r="AV988" s="92">
        <v>0</v>
      </c>
      <c r="AW988" s="93">
        <v>0</v>
      </c>
      <c r="AX988" s="93">
        <v>0</v>
      </c>
      <c r="AY988" s="93">
        <v>0</v>
      </c>
      <c r="AZ988" s="93">
        <v>0</v>
      </c>
      <c r="BA988" s="93">
        <v>0</v>
      </c>
      <c r="BB988" s="93">
        <v>0</v>
      </c>
      <c r="BC988" s="153">
        <v>18</v>
      </c>
      <c r="BD988" s="153">
        <v>175</v>
      </c>
    </row>
    <row r="989" spans="1:56" x14ac:dyDescent="0.25">
      <c r="A989" s="9">
        <v>41854</v>
      </c>
      <c r="B989" s="149" t="s">
        <v>81</v>
      </c>
      <c r="C989" s="149" t="s">
        <v>86</v>
      </c>
      <c r="D989" s="150" t="s">
        <v>119</v>
      </c>
      <c r="E989" s="153">
        <v>40</v>
      </c>
      <c r="F989" s="153">
        <v>134</v>
      </c>
      <c r="G989" s="264">
        <v>35.266201019287109</v>
      </c>
      <c r="H989" s="264">
        <v>4.19999985024333E-3</v>
      </c>
      <c r="I989" s="264">
        <v>77910.4609375</v>
      </c>
      <c r="J989" s="92">
        <v>0</v>
      </c>
      <c r="K989" s="153">
        <v>75073</v>
      </c>
      <c r="L989" s="264">
        <v>86.866119384765625</v>
      </c>
      <c r="M989" s="153">
        <v>57923</v>
      </c>
      <c r="N989" s="264">
        <v>0</v>
      </c>
      <c r="O989" s="153">
        <v>2799</v>
      </c>
      <c r="P989" s="264">
        <v>0</v>
      </c>
      <c r="Q989" s="153">
        <v>5818</v>
      </c>
      <c r="R989" s="264">
        <v>99.982810974121094</v>
      </c>
      <c r="S989" s="153">
        <v>45288</v>
      </c>
      <c r="T989" s="264">
        <v>99.949211120605469</v>
      </c>
      <c r="U989" s="264">
        <v>99.821365356445313</v>
      </c>
      <c r="V989" s="264">
        <v>99.798004150390625</v>
      </c>
      <c r="W989" s="264">
        <v>99.804206848144531</v>
      </c>
      <c r="X989" s="264">
        <v>99.747314453125</v>
      </c>
      <c r="Y989" s="153">
        <v>74817</v>
      </c>
      <c r="Z989" s="264">
        <v>99.914459228515625</v>
      </c>
      <c r="AA989" s="153">
        <v>16215</v>
      </c>
      <c r="AB989" s="264">
        <v>99.827323913574219</v>
      </c>
      <c r="AC989" s="153">
        <v>2823</v>
      </c>
      <c r="AD989" s="264">
        <v>0.24796316027641296</v>
      </c>
      <c r="AE989" s="153">
        <v>227</v>
      </c>
      <c r="AF989" s="264">
        <v>98.237884521484375</v>
      </c>
      <c r="AG989" s="153">
        <v>58590</v>
      </c>
      <c r="AH989" s="264">
        <v>0.14848950505256653</v>
      </c>
      <c r="AI989" s="153">
        <v>852</v>
      </c>
      <c r="AJ989" s="264">
        <v>96.126762390136719</v>
      </c>
      <c r="AK989" s="264">
        <v>1.2243956327438354</v>
      </c>
      <c r="AL989" s="264">
        <v>7.6705232262611389E-2</v>
      </c>
      <c r="AM989" s="264">
        <v>0</v>
      </c>
      <c r="AN989" s="264">
        <v>0</v>
      </c>
      <c r="AO989" s="92">
        <v>0</v>
      </c>
      <c r="AP989" s="92">
        <v>0</v>
      </c>
      <c r="AQ989" s="92">
        <v>0</v>
      </c>
      <c r="AR989" s="92">
        <v>0</v>
      </c>
      <c r="AS989" s="92">
        <v>0</v>
      </c>
      <c r="AT989" s="92">
        <v>0</v>
      </c>
      <c r="AU989" s="92">
        <v>0</v>
      </c>
      <c r="AV989" s="92">
        <v>0</v>
      </c>
      <c r="AW989" s="93">
        <v>0</v>
      </c>
      <c r="AX989" s="93">
        <v>0</v>
      </c>
      <c r="AY989" s="93">
        <v>0</v>
      </c>
      <c r="AZ989" s="93">
        <v>0</v>
      </c>
      <c r="BA989" s="93">
        <v>0</v>
      </c>
      <c r="BB989" s="93">
        <v>0</v>
      </c>
      <c r="BC989" s="153">
        <v>25</v>
      </c>
      <c r="BD989" s="153">
        <v>131</v>
      </c>
    </row>
    <row r="990" spans="1:56" x14ac:dyDescent="0.25">
      <c r="A990" s="9">
        <v>41854</v>
      </c>
      <c r="B990" s="149" t="s">
        <v>125</v>
      </c>
      <c r="C990" s="149" t="s">
        <v>86</v>
      </c>
      <c r="D990" s="150" t="s">
        <v>119</v>
      </c>
      <c r="E990" s="153">
        <v>16</v>
      </c>
      <c r="F990" s="153">
        <v>58</v>
      </c>
      <c r="G990" s="264">
        <v>33.770904541015625</v>
      </c>
      <c r="H990" s="264">
        <v>0.125</v>
      </c>
      <c r="I990" s="264">
        <v>35858.38671875</v>
      </c>
      <c r="J990" s="92">
        <v>0</v>
      </c>
      <c r="K990" s="153">
        <v>75073</v>
      </c>
      <c r="L990" s="264">
        <v>86.866119384765625</v>
      </c>
      <c r="M990" s="153">
        <v>40841</v>
      </c>
      <c r="N990" s="264">
        <v>0</v>
      </c>
      <c r="O990" s="153">
        <v>3261</v>
      </c>
      <c r="P990" s="264">
        <v>0</v>
      </c>
      <c r="Q990" s="153">
        <v>5446</v>
      </c>
      <c r="R990" s="264">
        <v>99.908187866210937</v>
      </c>
      <c r="S990" s="153">
        <v>29642</v>
      </c>
      <c r="T990" s="264">
        <v>99.962890625</v>
      </c>
      <c r="U990" s="264">
        <v>99.78533935546875</v>
      </c>
      <c r="V990" s="264">
        <v>99.711074829101563</v>
      </c>
      <c r="W990" s="264">
        <v>99.6937255859375</v>
      </c>
      <c r="X990" s="264">
        <v>99.674072265625</v>
      </c>
      <c r="Y990" s="153">
        <v>37353</v>
      </c>
      <c r="Z990" s="264">
        <v>99.935745239257813</v>
      </c>
      <c r="AA990" s="153">
        <v>7320</v>
      </c>
      <c r="AB990" s="264">
        <v>99.836067199707031</v>
      </c>
      <c r="AC990" s="153">
        <v>3238</v>
      </c>
      <c r="AD990" s="264">
        <v>0.27794936299324036</v>
      </c>
      <c r="AE990" s="153">
        <v>265</v>
      </c>
      <c r="AF990" s="264">
        <v>97.358489990234375</v>
      </c>
      <c r="AG990" s="153">
        <v>40364</v>
      </c>
      <c r="AH990" s="264">
        <v>0.1065305694937706</v>
      </c>
      <c r="AI990" s="153">
        <v>702</v>
      </c>
      <c r="AJ990" s="264">
        <v>97.293449401855469</v>
      </c>
      <c r="AK990" s="264">
        <v>1.7384912967681885</v>
      </c>
      <c r="AL990" s="264">
        <v>5.6518957018852234E-2</v>
      </c>
      <c r="AM990" s="264">
        <v>0</v>
      </c>
      <c r="AN990" s="264">
        <v>0</v>
      </c>
      <c r="AO990" s="92">
        <v>0</v>
      </c>
      <c r="AP990" s="92">
        <v>0</v>
      </c>
      <c r="AQ990" s="92">
        <v>0</v>
      </c>
      <c r="AR990" s="92">
        <v>0</v>
      </c>
      <c r="AS990" s="92">
        <v>0</v>
      </c>
      <c r="AT990" s="92">
        <v>0</v>
      </c>
      <c r="AU990" s="92">
        <v>0</v>
      </c>
      <c r="AV990" s="92">
        <v>0</v>
      </c>
      <c r="AW990" s="93">
        <v>0</v>
      </c>
      <c r="AX990" s="93">
        <v>0</v>
      </c>
      <c r="AY990" s="93">
        <v>0</v>
      </c>
      <c r="AZ990" s="93">
        <v>0</v>
      </c>
      <c r="BA990" s="93">
        <v>0</v>
      </c>
      <c r="BB990" s="93">
        <v>0</v>
      </c>
      <c r="BC990" s="153">
        <v>8</v>
      </c>
      <c r="BD990" s="153">
        <v>57</v>
      </c>
    </row>
    <row r="991" spans="1:56" x14ac:dyDescent="0.25">
      <c r="A991" s="9">
        <v>41854</v>
      </c>
      <c r="B991" s="151" t="s">
        <v>82</v>
      </c>
      <c r="C991" s="151" t="s">
        <v>86</v>
      </c>
      <c r="D991" s="152" t="s">
        <v>120</v>
      </c>
      <c r="E991" s="160">
        <v>51</v>
      </c>
      <c r="F991" s="160">
        <v>165</v>
      </c>
      <c r="G991" s="266">
        <v>41.562496185302734</v>
      </c>
      <c r="H991" s="266">
        <v>5.4099999368190765E-2</v>
      </c>
      <c r="I991" s="266">
        <v>82212.515625</v>
      </c>
      <c r="J991" s="157">
        <v>0</v>
      </c>
      <c r="K991" s="160">
        <v>42308</v>
      </c>
      <c r="L991" s="266">
        <v>85.955375671386719</v>
      </c>
      <c r="M991" s="160">
        <v>54135</v>
      </c>
      <c r="N991" s="266">
        <v>0</v>
      </c>
      <c r="O991" s="160">
        <v>4613</v>
      </c>
      <c r="P991" s="266">
        <v>0</v>
      </c>
      <c r="Q991" s="160">
        <v>8570</v>
      </c>
      <c r="R991" s="266">
        <v>99.906654357910156</v>
      </c>
      <c r="S991" s="160">
        <v>37485</v>
      </c>
      <c r="T991" s="266">
        <v>99.91729736328125</v>
      </c>
      <c r="U991" s="266">
        <v>99.826576232910156</v>
      </c>
      <c r="V991" s="266">
        <v>99.885475158691406</v>
      </c>
      <c r="W991" s="266">
        <v>99.733390808105469</v>
      </c>
      <c r="X991" s="266">
        <v>99.802864074707031</v>
      </c>
      <c r="Y991" s="160">
        <v>51392</v>
      </c>
      <c r="Z991" s="266">
        <v>99.929946899414063</v>
      </c>
      <c r="AA991" s="160">
        <v>10347</v>
      </c>
      <c r="AB991" s="266">
        <v>99.806709289550781</v>
      </c>
      <c r="AC991" s="160">
        <v>4652</v>
      </c>
      <c r="AD991" s="266">
        <v>0.25795355439186096</v>
      </c>
      <c r="AE991" s="160">
        <v>410</v>
      </c>
      <c r="AF991" s="266">
        <v>99.268295288085938</v>
      </c>
      <c r="AG991" s="160">
        <v>54161</v>
      </c>
      <c r="AH991" s="266">
        <v>0.20494452118873596</v>
      </c>
      <c r="AI991" s="160">
        <v>575</v>
      </c>
      <c r="AJ991" s="266">
        <v>93.565216064453125</v>
      </c>
      <c r="AK991" s="266">
        <v>1.944504976272583</v>
      </c>
      <c r="AL991" s="266">
        <v>8.6629733443260193E-2</v>
      </c>
      <c r="AM991" s="266">
        <v>0</v>
      </c>
      <c r="AN991" s="266">
        <v>0</v>
      </c>
      <c r="AO991" s="157">
        <v>0</v>
      </c>
      <c r="AP991" s="157">
        <v>0</v>
      </c>
      <c r="AQ991" s="157">
        <v>0</v>
      </c>
      <c r="AR991" s="157">
        <v>0</v>
      </c>
      <c r="AS991" s="157">
        <v>0</v>
      </c>
      <c r="AT991" s="157">
        <v>0</v>
      </c>
      <c r="AU991" s="157">
        <v>0</v>
      </c>
      <c r="AV991" s="157">
        <v>0</v>
      </c>
      <c r="AW991" s="159">
        <v>0</v>
      </c>
      <c r="AX991" s="159">
        <v>0</v>
      </c>
      <c r="AY991" s="159">
        <v>1</v>
      </c>
      <c r="AZ991" s="159">
        <v>1</v>
      </c>
      <c r="BA991" s="159">
        <v>0</v>
      </c>
      <c r="BB991" s="159">
        <v>0</v>
      </c>
      <c r="BC991" s="160">
        <v>15</v>
      </c>
      <c r="BD991" s="160">
        <v>155</v>
      </c>
    </row>
    <row r="992" spans="1:56" x14ac:dyDescent="0.25">
      <c r="A992" s="9">
        <v>41854</v>
      </c>
      <c r="B992" s="151" t="s">
        <v>83</v>
      </c>
      <c r="C992" s="151" t="s">
        <v>86</v>
      </c>
      <c r="D992" s="152" t="s">
        <v>120</v>
      </c>
      <c r="E992" s="160">
        <v>46</v>
      </c>
      <c r="F992" s="160">
        <v>140</v>
      </c>
      <c r="G992" s="266">
        <v>23.588003158569336</v>
      </c>
      <c r="H992" s="266">
        <v>8.2999998703598976E-3</v>
      </c>
      <c r="I992" s="266">
        <v>89345.1953125</v>
      </c>
      <c r="J992" s="157">
        <v>0</v>
      </c>
      <c r="K992" s="160">
        <v>21608</v>
      </c>
      <c r="L992" s="266">
        <v>75.62939453125</v>
      </c>
      <c r="M992" s="160">
        <v>153570</v>
      </c>
      <c r="N992" s="266">
        <v>0</v>
      </c>
      <c r="O992" s="160">
        <v>3938</v>
      </c>
      <c r="P992" s="266">
        <v>0</v>
      </c>
      <c r="Q992" s="160">
        <v>4282</v>
      </c>
      <c r="R992" s="266">
        <v>99.929939270019531</v>
      </c>
      <c r="S992" s="160">
        <v>26071</v>
      </c>
      <c r="T992" s="266">
        <v>99.9271240234375</v>
      </c>
      <c r="U992" s="266">
        <v>99.875236511230469</v>
      </c>
      <c r="V992" s="266">
        <v>99.842857360839844</v>
      </c>
      <c r="W992" s="266">
        <v>99.805259704589844</v>
      </c>
      <c r="X992" s="266">
        <v>99.770095825195313</v>
      </c>
      <c r="Y992" s="160">
        <v>40375</v>
      </c>
      <c r="Z992" s="266">
        <v>99.940559387207031</v>
      </c>
      <c r="AA992" s="160">
        <v>9263</v>
      </c>
      <c r="AB992" s="266">
        <v>99.859657287597656</v>
      </c>
      <c r="AC992" s="160">
        <v>1607</v>
      </c>
      <c r="AD992" s="266">
        <v>0.24891100823879242</v>
      </c>
      <c r="AE992" s="160">
        <v>131</v>
      </c>
      <c r="AF992" s="266">
        <v>96.946563720703125</v>
      </c>
      <c r="AG992" s="160">
        <v>37022</v>
      </c>
      <c r="AH992" s="266">
        <v>0.32953378558158875</v>
      </c>
      <c r="AI992" s="160">
        <v>318</v>
      </c>
      <c r="AJ992" s="266">
        <v>98.742141723632812</v>
      </c>
      <c r="AK992" s="266">
        <v>1.7970094680786133</v>
      </c>
      <c r="AL992" s="266">
        <v>7.7172122895717621E-2</v>
      </c>
      <c r="AM992" s="266">
        <v>0</v>
      </c>
      <c r="AN992" s="266">
        <v>0</v>
      </c>
      <c r="AO992" s="157">
        <v>0</v>
      </c>
      <c r="AP992" s="157">
        <v>0</v>
      </c>
      <c r="AQ992" s="157">
        <v>0</v>
      </c>
      <c r="AR992" s="157">
        <v>0</v>
      </c>
      <c r="AS992" s="157">
        <v>0</v>
      </c>
      <c r="AT992" s="157">
        <v>0</v>
      </c>
      <c r="AU992" s="157">
        <v>0</v>
      </c>
      <c r="AV992" s="157">
        <v>0</v>
      </c>
      <c r="AW992" s="159">
        <v>0</v>
      </c>
      <c r="AX992" s="159">
        <v>0</v>
      </c>
      <c r="AY992" s="159">
        <v>0</v>
      </c>
      <c r="AZ992" s="159">
        <v>0</v>
      </c>
      <c r="BA992" s="159">
        <v>0</v>
      </c>
      <c r="BB992" s="159">
        <v>0</v>
      </c>
      <c r="BC992" s="160">
        <v>20</v>
      </c>
      <c r="BD992" s="160">
        <v>132</v>
      </c>
    </row>
    <row r="993" spans="1:56" x14ac:dyDescent="0.25">
      <c r="A993" s="9">
        <v>41854</v>
      </c>
      <c r="B993" s="117" t="s">
        <v>85</v>
      </c>
      <c r="C993" s="117" t="s">
        <v>86</v>
      </c>
      <c r="D993" s="121">
        <v>3</v>
      </c>
      <c r="E993" s="89">
        <v>134</v>
      </c>
      <c r="F993" s="89">
        <v>435</v>
      </c>
      <c r="G993" s="263">
        <v>46.512290954589844</v>
      </c>
      <c r="H993" s="263">
        <v>4.1700001806020737E-2</v>
      </c>
      <c r="I993" s="263">
        <v>288807.21875</v>
      </c>
      <c r="J993" s="88">
        <v>0</v>
      </c>
      <c r="K993" s="89">
        <v>34414</v>
      </c>
      <c r="L993" s="263">
        <v>116.02255249023437</v>
      </c>
      <c r="M993" s="124">
        <v>144205</v>
      </c>
      <c r="N993" s="248">
        <v>0</v>
      </c>
      <c r="O993" s="124">
        <v>3228</v>
      </c>
      <c r="P993" s="248">
        <v>0</v>
      </c>
      <c r="Q993" s="124">
        <v>10783</v>
      </c>
      <c r="R993" s="248">
        <v>99.888710021972656</v>
      </c>
      <c r="S993" s="124">
        <v>99280</v>
      </c>
      <c r="T993" s="248">
        <v>99.847908020019531</v>
      </c>
      <c r="U993" s="248">
        <v>99.969024658203125</v>
      </c>
      <c r="V993" s="248">
        <v>99.90985107421875</v>
      </c>
      <c r="W993" s="248">
        <v>99.857772827148438</v>
      </c>
      <c r="X993" s="248">
        <v>99.757896423339844</v>
      </c>
      <c r="Y993" s="124">
        <v>239019</v>
      </c>
      <c r="Z993" s="248">
        <v>99.87615966796875</v>
      </c>
      <c r="AA993" s="124">
        <v>46335</v>
      </c>
      <c r="AB993" s="248">
        <v>99.70001220703125</v>
      </c>
      <c r="AC993" s="124">
        <v>3196</v>
      </c>
      <c r="AD993" s="248">
        <v>0.43804755806922913</v>
      </c>
      <c r="AE993" s="124">
        <v>193</v>
      </c>
      <c r="AF993" s="248">
        <v>99.481864929199219</v>
      </c>
      <c r="AG993" s="124">
        <v>144897</v>
      </c>
      <c r="AH993" s="248">
        <v>0.2636355459690094</v>
      </c>
      <c r="AI993" s="124">
        <v>1012</v>
      </c>
      <c r="AJ993" s="248">
        <v>92.687744140625</v>
      </c>
      <c r="AK993" s="248">
        <v>1.5100361108779907</v>
      </c>
      <c r="AL993" s="248">
        <v>7.4908994138240814E-2</v>
      </c>
      <c r="AM993" s="269">
        <v>0</v>
      </c>
      <c r="AN993" s="269">
        <v>0</v>
      </c>
      <c r="AO993" s="119">
        <v>0</v>
      </c>
      <c r="AP993" s="119">
        <v>0</v>
      </c>
      <c r="AQ993" s="119">
        <v>0</v>
      </c>
      <c r="AR993" s="119">
        <v>0</v>
      </c>
      <c r="AS993" s="119">
        <v>0</v>
      </c>
      <c r="AT993" s="119">
        <v>0</v>
      </c>
      <c r="AU993" s="119">
        <v>0</v>
      </c>
      <c r="AV993" s="119">
        <v>0</v>
      </c>
      <c r="AW993" s="124">
        <v>0</v>
      </c>
      <c r="AX993" s="124">
        <v>0</v>
      </c>
      <c r="AY993" s="124">
        <v>0</v>
      </c>
      <c r="AZ993" s="124">
        <v>0</v>
      </c>
      <c r="BA993" s="124">
        <v>0</v>
      </c>
      <c r="BB993" s="124">
        <v>1</v>
      </c>
      <c r="BC993" s="124">
        <v>58</v>
      </c>
      <c r="BD993" s="124">
        <v>415</v>
      </c>
    </row>
    <row r="994" spans="1:56" x14ac:dyDescent="0.25">
      <c r="A994" s="9">
        <v>41854</v>
      </c>
      <c r="B994" s="118" t="s">
        <v>84</v>
      </c>
      <c r="C994" s="118" t="s">
        <v>87</v>
      </c>
      <c r="D994" s="122">
        <v>2</v>
      </c>
      <c r="E994" s="153">
        <v>194</v>
      </c>
      <c r="F994" s="153">
        <v>581</v>
      </c>
      <c r="G994" s="264">
        <v>55.640847190100025</v>
      </c>
      <c r="H994" s="264">
        <v>0.13674169329999999</v>
      </c>
      <c r="I994" s="264">
        <v>542114.30006000039</v>
      </c>
      <c r="J994" s="91">
        <v>0</v>
      </c>
      <c r="K994" s="153">
        <v>85578</v>
      </c>
      <c r="L994" s="264">
        <v>88.107925415039063</v>
      </c>
      <c r="M994" s="133">
        <v>320118</v>
      </c>
      <c r="N994" s="267">
        <v>0</v>
      </c>
      <c r="O994" s="133">
        <v>3925</v>
      </c>
      <c r="P994" s="267">
        <v>0</v>
      </c>
      <c r="Q994" s="133">
        <v>3271</v>
      </c>
      <c r="R994" s="267">
        <v>99.877713237542025</v>
      </c>
      <c r="S994" s="133">
        <v>246988</v>
      </c>
      <c r="T994" s="267">
        <v>99.978541467601673</v>
      </c>
      <c r="U994" s="267">
        <v>99.847133757961785</v>
      </c>
      <c r="V994" s="267">
        <v>99.88629192985087</v>
      </c>
      <c r="W994" s="267">
        <v>99.725033930682088</v>
      </c>
      <c r="X994" s="267">
        <v>99.86485779753562</v>
      </c>
      <c r="Y994" s="133">
        <v>1366386</v>
      </c>
      <c r="Z994" s="267">
        <v>99.911445228507901</v>
      </c>
      <c r="AA994" s="133">
        <v>430</v>
      </c>
      <c r="AB994" s="267">
        <v>83.023255813953483</v>
      </c>
      <c r="AC994" s="133">
        <v>3399</v>
      </c>
      <c r="AD994" s="267">
        <v>0.20594292438952633</v>
      </c>
      <c r="AE994" s="133">
        <v>517</v>
      </c>
      <c r="AF994" s="267">
        <v>98.646034816247578</v>
      </c>
      <c r="AG994" s="133">
        <v>317758</v>
      </c>
      <c r="AH994" s="267">
        <v>0.14004368104028853</v>
      </c>
      <c r="AI994" s="133">
        <v>952</v>
      </c>
      <c r="AJ994" s="267">
        <v>96.533613445378151</v>
      </c>
      <c r="AK994" s="267">
        <v>3.5004765475352122</v>
      </c>
      <c r="AL994" s="267">
        <v>0.21117647058823533</v>
      </c>
      <c r="AM994" s="270">
        <v>0</v>
      </c>
      <c r="AN994" s="270">
        <v>0</v>
      </c>
      <c r="AO994" s="120">
        <v>0</v>
      </c>
      <c r="AP994" s="120">
        <v>0</v>
      </c>
      <c r="AQ994" s="120">
        <v>0</v>
      </c>
      <c r="AR994" s="120">
        <v>0</v>
      </c>
      <c r="AS994" s="120">
        <v>0</v>
      </c>
      <c r="AT994" s="120">
        <v>0</v>
      </c>
      <c r="AU994" s="120">
        <v>0</v>
      </c>
      <c r="AV994" s="120">
        <v>0</v>
      </c>
      <c r="AW994" s="133">
        <v>0</v>
      </c>
      <c r="AX994" s="133">
        <v>0</v>
      </c>
      <c r="AY994" s="133">
        <v>0</v>
      </c>
      <c r="AZ994" s="133">
        <v>0</v>
      </c>
      <c r="BA994" s="133">
        <v>0</v>
      </c>
      <c r="BB994" s="133">
        <v>0</v>
      </c>
      <c r="BC994" s="133">
        <v>1127</v>
      </c>
      <c r="BD994" s="133">
        <v>1686</v>
      </c>
    </row>
    <row r="995" spans="1:56" x14ac:dyDescent="0.25">
      <c r="A995" s="9">
        <v>41853</v>
      </c>
      <c r="B995" s="117" t="s">
        <v>17</v>
      </c>
      <c r="C995" s="117"/>
      <c r="D995" s="121">
        <v>3</v>
      </c>
      <c r="E995" s="89">
        <v>853</v>
      </c>
      <c r="F995" s="89">
        <v>2758</v>
      </c>
      <c r="G995" s="263">
        <v>654.77827756945044</v>
      </c>
      <c r="H995" s="263">
        <v>2.0710000512190163</v>
      </c>
      <c r="I995" s="263">
        <v>1217674.9639749527</v>
      </c>
      <c r="J995" s="88"/>
      <c r="K995" s="89">
        <v>927501</v>
      </c>
      <c r="L995" s="263">
        <v>92.771436415665917</v>
      </c>
      <c r="M995" s="124">
        <v>1174430</v>
      </c>
      <c r="N995" s="248">
        <v>8.5147688224686865E-5</v>
      </c>
      <c r="O995" s="124">
        <v>64837</v>
      </c>
      <c r="P995" s="248">
        <v>1.6965621375841972E-2</v>
      </c>
      <c r="Q995" s="124">
        <v>126096</v>
      </c>
      <c r="R995" s="248">
        <v>99.914352065762685</v>
      </c>
      <c r="S995" s="124">
        <v>742048</v>
      </c>
      <c r="T995" s="248">
        <v>99.933830436119422</v>
      </c>
      <c r="U995" s="248">
        <v>99.814262015238882</v>
      </c>
      <c r="V995" s="248">
        <v>99.811203076993465</v>
      </c>
      <c r="W995" s="248">
        <v>99.72877316174862</v>
      </c>
      <c r="X995" s="248">
        <v>99.745158439213469</v>
      </c>
      <c r="Y995" s="124">
        <v>2458245</v>
      </c>
      <c r="Z995" s="248">
        <v>99.892321967463715</v>
      </c>
      <c r="AA995" s="124">
        <v>244823</v>
      </c>
      <c r="AB995" s="248">
        <v>99.667923487633672</v>
      </c>
      <c r="AC995" s="124">
        <v>62814</v>
      </c>
      <c r="AD995" s="248">
        <v>0.26268029160050094</v>
      </c>
      <c r="AE995" s="124">
        <v>4737</v>
      </c>
      <c r="AF995" s="248">
        <v>98.522270465163913</v>
      </c>
      <c r="AG995" s="124">
        <v>1066779</v>
      </c>
      <c r="AH995" s="248">
        <v>0.17163817455404298</v>
      </c>
      <c r="AI995" s="124">
        <v>13612</v>
      </c>
      <c r="AJ995" s="248">
        <v>95.055832316095675</v>
      </c>
      <c r="AK995" s="248">
        <v>1.6523875200331706E-5</v>
      </c>
      <c r="AL995" s="248" t="e">
        <v>#DIV/0!</v>
      </c>
      <c r="AM995" s="269"/>
      <c r="AN995" s="269"/>
      <c r="AO995" s="119"/>
      <c r="AP995" s="119"/>
      <c r="AQ995" s="119"/>
      <c r="AR995" s="119"/>
      <c r="AS995" s="119"/>
      <c r="AT995" s="119"/>
      <c r="AU995" s="119"/>
      <c r="AV995" s="119"/>
      <c r="AW995" s="124">
        <v>0</v>
      </c>
      <c r="AX995" s="124">
        <v>0</v>
      </c>
      <c r="AY995" s="124">
        <v>1</v>
      </c>
      <c r="AZ995" s="124">
        <v>1</v>
      </c>
      <c r="BA995" s="124">
        <v>0</v>
      </c>
      <c r="BB995" s="124">
        <v>0</v>
      </c>
      <c r="BC995" s="124">
        <v>1423</v>
      </c>
      <c r="BD995" s="124">
        <v>3774</v>
      </c>
    </row>
    <row r="996" spans="1:56" x14ac:dyDescent="0.25">
      <c r="A996" s="9">
        <v>41853</v>
      </c>
      <c r="B996" s="118" t="s">
        <v>88</v>
      </c>
      <c r="C996" s="118"/>
      <c r="D996" s="122">
        <v>2</v>
      </c>
      <c r="E996" s="153">
        <v>659</v>
      </c>
      <c r="F996" s="153">
        <v>2177</v>
      </c>
      <c r="G996" s="264">
        <v>654.76997756958008</v>
      </c>
      <c r="H996" s="264">
        <v>2.0710000512190163</v>
      </c>
      <c r="I996" s="264">
        <v>1217672.671875</v>
      </c>
      <c r="J996" s="91"/>
      <c r="K996" s="153">
        <v>834194</v>
      </c>
      <c r="L996" s="264">
        <v>93.23862282183093</v>
      </c>
      <c r="M996" s="133">
        <v>1174355</v>
      </c>
      <c r="N996" s="267">
        <v>8.5153126168593818E-5</v>
      </c>
      <c r="O996" s="133">
        <v>64836</v>
      </c>
      <c r="P996" s="267">
        <v>1.6965883045614565E-2</v>
      </c>
      <c r="Q996" s="133">
        <v>126096</v>
      </c>
      <c r="R996" s="267">
        <v>99.914352065762685</v>
      </c>
      <c r="S996" s="133">
        <v>741976</v>
      </c>
      <c r="T996" s="267">
        <v>99.933824015145433</v>
      </c>
      <c r="U996" s="267">
        <v>99.814259150503474</v>
      </c>
      <c r="V996" s="267">
        <v>99.811191019507248</v>
      </c>
      <c r="W996" s="267">
        <v>99.728770299466802</v>
      </c>
      <c r="X996" s="267">
        <v>99.745139980855015</v>
      </c>
      <c r="Y996" s="133">
        <v>1270147</v>
      </c>
      <c r="Z996" s="267">
        <v>99.892924470176183</v>
      </c>
      <c r="AA996" s="133">
        <v>244159</v>
      </c>
      <c r="AB996" s="267">
        <v>99.705929461799983</v>
      </c>
      <c r="AC996" s="133">
        <v>62812</v>
      </c>
      <c r="AD996" s="267">
        <v>0.26109660314261396</v>
      </c>
      <c r="AE996" s="133">
        <v>4737</v>
      </c>
      <c r="AF996" s="267">
        <v>98.522270465163913</v>
      </c>
      <c r="AG996" s="133">
        <v>1066705</v>
      </c>
      <c r="AH996" s="267">
        <v>0.17165008152449593</v>
      </c>
      <c r="AI996" s="133">
        <v>13612</v>
      </c>
      <c r="AJ996" s="267">
        <v>95.055832316095675</v>
      </c>
      <c r="AK996" s="267">
        <v>1.6455388348930685E-5</v>
      </c>
      <c r="AL996" s="267" t="e">
        <v>#DIV/0!</v>
      </c>
      <c r="AM996" s="270"/>
      <c r="AN996" s="270"/>
      <c r="AO996" s="120"/>
      <c r="AP996" s="120"/>
      <c r="AQ996" s="120"/>
      <c r="AR996" s="120"/>
      <c r="AS996" s="120"/>
      <c r="AT996" s="120"/>
      <c r="AU996" s="120"/>
      <c r="AV996" s="120"/>
      <c r="AW996" s="133">
        <v>0</v>
      </c>
      <c r="AX996" s="133">
        <v>0</v>
      </c>
      <c r="AY996" s="133">
        <v>1</v>
      </c>
      <c r="AZ996" s="133">
        <v>1</v>
      </c>
      <c r="BA996" s="133">
        <v>0</v>
      </c>
      <c r="BB996" s="133">
        <v>0</v>
      </c>
      <c r="BC996" s="133">
        <v>315</v>
      </c>
      <c r="BD996" s="133">
        <v>2113</v>
      </c>
    </row>
    <row r="997" spans="1:56" x14ac:dyDescent="0.25">
      <c r="A997" s="9">
        <v>41853</v>
      </c>
      <c r="B997" s="146" t="s">
        <v>89</v>
      </c>
      <c r="C997" s="146"/>
      <c r="D997" s="147">
        <v>1</v>
      </c>
      <c r="E997" s="136">
        <v>194</v>
      </c>
      <c r="F997" s="136">
        <v>581</v>
      </c>
      <c r="G997" s="265">
        <v>8.2999998703598976E-3</v>
      </c>
      <c r="H997" s="265">
        <v>0</v>
      </c>
      <c r="I997" s="265">
        <v>2.2920999526977539</v>
      </c>
      <c r="J997" s="137"/>
      <c r="K997" s="136">
        <v>93307</v>
      </c>
      <c r="L997" s="265">
        <v>88.594642639160156</v>
      </c>
      <c r="M997" s="145">
        <v>75</v>
      </c>
      <c r="N997" s="250">
        <v>0</v>
      </c>
      <c r="O997" s="145">
        <v>1</v>
      </c>
      <c r="P997" s="250">
        <v>0</v>
      </c>
      <c r="Q997" s="145">
        <v>0</v>
      </c>
      <c r="R997" s="250">
        <v>65535</v>
      </c>
      <c r="S997" s="145">
        <v>72</v>
      </c>
      <c r="T997" s="250">
        <v>100</v>
      </c>
      <c r="U997" s="250">
        <v>100</v>
      </c>
      <c r="V997" s="250">
        <v>100</v>
      </c>
      <c r="W997" s="250">
        <v>65535</v>
      </c>
      <c r="X997" s="250">
        <v>100</v>
      </c>
      <c r="Y997" s="145">
        <v>1188098</v>
      </c>
      <c r="Z997" s="250">
        <v>99.891677856445312</v>
      </c>
      <c r="AA997" s="145">
        <v>664</v>
      </c>
      <c r="AB997" s="250">
        <v>85.692771911621094</v>
      </c>
      <c r="AC997" s="145">
        <v>2</v>
      </c>
      <c r="AD997" s="250">
        <v>50</v>
      </c>
      <c r="AE997" s="145">
        <v>0</v>
      </c>
      <c r="AF997" s="250">
        <v>65535</v>
      </c>
      <c r="AG997" s="145">
        <v>74</v>
      </c>
      <c r="AH997" s="250">
        <v>0</v>
      </c>
      <c r="AI997" s="145">
        <v>0</v>
      </c>
      <c r="AJ997" s="250">
        <v>65535</v>
      </c>
      <c r="AK997" s="250">
        <v>3.6400001496076584E-2</v>
      </c>
      <c r="AL997" s="250">
        <v>4.0199998766183853E-2</v>
      </c>
      <c r="AM997" s="271"/>
      <c r="AN997" s="271"/>
      <c r="AO997" s="148"/>
      <c r="AP997" s="148"/>
      <c r="AQ997" s="148"/>
      <c r="AR997" s="148"/>
      <c r="AS997" s="148"/>
      <c r="AT997" s="148"/>
      <c r="AU997" s="148"/>
      <c r="AV997" s="148"/>
      <c r="AW997" s="145">
        <v>0</v>
      </c>
      <c r="AX997" s="145">
        <v>0</v>
      </c>
      <c r="AY997" s="145">
        <v>0</v>
      </c>
      <c r="AZ997" s="145">
        <v>0</v>
      </c>
      <c r="BA997" s="145">
        <v>0</v>
      </c>
      <c r="BB997" s="145">
        <v>0</v>
      </c>
      <c r="BC997" s="145">
        <v>1108</v>
      </c>
      <c r="BD997" s="145">
        <v>1661</v>
      </c>
    </row>
    <row r="998" spans="1:56" x14ac:dyDescent="0.25">
      <c r="A998" s="9">
        <v>41853</v>
      </c>
      <c r="B998" s="149" t="s">
        <v>75</v>
      </c>
      <c r="C998" s="149" t="s">
        <v>86</v>
      </c>
      <c r="D998" s="150" t="s">
        <v>118</v>
      </c>
      <c r="E998" s="153">
        <v>39</v>
      </c>
      <c r="F998" s="153">
        <v>158</v>
      </c>
      <c r="G998" s="264">
        <v>139.84568786621094</v>
      </c>
      <c r="H998" s="264">
        <v>0.33340004086494446</v>
      </c>
      <c r="I998" s="264">
        <v>97895.5</v>
      </c>
      <c r="J998" s="92">
        <v>0</v>
      </c>
      <c r="K998" s="153">
        <v>143028</v>
      </c>
      <c r="L998" s="264">
        <v>97.298431396484375</v>
      </c>
      <c r="M998" s="153">
        <v>139516</v>
      </c>
      <c r="N998" s="264">
        <v>7.1676366496831179E-4</v>
      </c>
      <c r="O998" s="153">
        <v>15940</v>
      </c>
      <c r="P998" s="264">
        <v>6.9008782505989075E-2</v>
      </c>
      <c r="Q998" s="153">
        <v>27898</v>
      </c>
      <c r="R998" s="264">
        <v>99.860206604003906</v>
      </c>
      <c r="S998" s="153">
        <v>105345</v>
      </c>
      <c r="T998" s="264">
        <v>99.940193176269531</v>
      </c>
      <c r="U998" s="264">
        <v>99.73651123046875</v>
      </c>
      <c r="V998" s="264">
        <v>99.676742553710938</v>
      </c>
      <c r="W998" s="264">
        <v>99.597084045410156</v>
      </c>
      <c r="X998" s="264">
        <v>99.61712646484375</v>
      </c>
      <c r="Y998" s="153">
        <v>137857</v>
      </c>
      <c r="Z998" s="264">
        <v>99.919479370117188</v>
      </c>
      <c r="AA998" s="153">
        <v>25300</v>
      </c>
      <c r="AB998" s="264">
        <v>99.849800109863281</v>
      </c>
      <c r="AC998" s="153">
        <v>15927</v>
      </c>
      <c r="AD998" s="264">
        <v>0.41439065337181091</v>
      </c>
      <c r="AE998" s="153">
        <v>1730</v>
      </c>
      <c r="AF998" s="264">
        <v>97.976875305175781</v>
      </c>
      <c r="AG998" s="153">
        <v>140564</v>
      </c>
      <c r="AH998" s="264">
        <v>0.11240431666374207</v>
      </c>
      <c r="AI998" s="153">
        <v>4581</v>
      </c>
      <c r="AJ998" s="264">
        <v>95.655967712402344</v>
      </c>
      <c r="AK998" s="264">
        <v>1.8518462181091309</v>
      </c>
      <c r="AL998" s="264">
        <v>6.4089864492416382E-2</v>
      </c>
      <c r="AM998" s="264">
        <v>0</v>
      </c>
      <c r="AN998" s="264">
        <v>0</v>
      </c>
      <c r="AO998" s="92">
        <v>0</v>
      </c>
      <c r="AP998" s="92">
        <v>0</v>
      </c>
      <c r="AQ998" s="92">
        <v>0</v>
      </c>
      <c r="AR998" s="92">
        <v>0</v>
      </c>
      <c r="AS998" s="92">
        <v>0</v>
      </c>
      <c r="AT998" s="92">
        <v>0</v>
      </c>
      <c r="AU998" s="92">
        <v>0</v>
      </c>
      <c r="AV998" s="92">
        <v>0</v>
      </c>
      <c r="AW998" s="93">
        <v>0</v>
      </c>
      <c r="AX998" s="93">
        <v>0</v>
      </c>
      <c r="AY998" s="93">
        <v>0</v>
      </c>
      <c r="AZ998" s="93">
        <v>1</v>
      </c>
      <c r="BA998" s="93">
        <v>0</v>
      </c>
      <c r="BB998" s="93">
        <v>0</v>
      </c>
      <c r="BC998" s="153">
        <v>14</v>
      </c>
      <c r="BD998" s="153">
        <v>154</v>
      </c>
    </row>
    <row r="999" spans="1:56" x14ac:dyDescent="0.25">
      <c r="A999" s="9">
        <v>41853</v>
      </c>
      <c r="B999" s="149" t="s">
        <v>76</v>
      </c>
      <c r="C999" s="149" t="s">
        <v>86</v>
      </c>
      <c r="D999" s="150" t="s">
        <v>119</v>
      </c>
      <c r="E999" s="153">
        <v>53</v>
      </c>
      <c r="F999" s="153">
        <v>171</v>
      </c>
      <c r="G999" s="264">
        <v>53.803897857666016</v>
      </c>
      <c r="H999" s="264">
        <v>0</v>
      </c>
      <c r="I999" s="264">
        <v>93612.46875</v>
      </c>
      <c r="J999" s="92">
        <v>0</v>
      </c>
      <c r="K999" s="153">
        <v>56427</v>
      </c>
      <c r="L999" s="264">
        <v>84.337287902832031</v>
      </c>
      <c r="M999" s="153">
        <v>78245</v>
      </c>
      <c r="N999" s="264">
        <v>0</v>
      </c>
      <c r="O999" s="153">
        <v>4565</v>
      </c>
      <c r="P999" s="264">
        <v>0</v>
      </c>
      <c r="Q999" s="153">
        <v>8421</v>
      </c>
      <c r="R999" s="264">
        <v>99.89312744140625</v>
      </c>
      <c r="S999" s="153">
        <v>55274</v>
      </c>
      <c r="T999" s="264">
        <v>99.947532653808594</v>
      </c>
      <c r="U999" s="264">
        <v>99.759033203125</v>
      </c>
      <c r="V999" s="264">
        <v>99.888809204101563</v>
      </c>
      <c r="W999" s="264">
        <v>99.652420043945313</v>
      </c>
      <c r="X999" s="264">
        <v>99.836402893066406</v>
      </c>
      <c r="Y999" s="153">
        <v>92155</v>
      </c>
      <c r="Z999" s="264">
        <v>99.895828247070313</v>
      </c>
      <c r="AA999" s="153">
        <v>15879</v>
      </c>
      <c r="AB999" s="264">
        <v>99.924430847167969</v>
      </c>
      <c r="AC999" s="153">
        <v>4582</v>
      </c>
      <c r="AD999" s="264">
        <v>0.39284154772758484</v>
      </c>
      <c r="AE999" s="153">
        <v>100</v>
      </c>
      <c r="AF999" s="264">
        <v>97</v>
      </c>
      <c r="AG999" s="153">
        <v>78462</v>
      </c>
      <c r="AH999" s="264">
        <v>0.12490122765302658</v>
      </c>
      <c r="AI999" s="153">
        <v>922</v>
      </c>
      <c r="AJ999" s="264">
        <v>93.275489807128906</v>
      </c>
      <c r="AK999" s="264">
        <v>1.6836875677108765</v>
      </c>
      <c r="AL999" s="264">
        <v>5.8733336627483368E-2</v>
      </c>
      <c r="AM999" s="264">
        <v>0</v>
      </c>
      <c r="AN999" s="264">
        <v>0</v>
      </c>
      <c r="AO999" s="92">
        <v>0</v>
      </c>
      <c r="AP999" s="92">
        <v>0</v>
      </c>
      <c r="AQ999" s="92">
        <v>0</v>
      </c>
      <c r="AR999" s="92">
        <v>0</v>
      </c>
      <c r="AS999" s="92">
        <v>0</v>
      </c>
      <c r="AT999" s="92">
        <v>0</v>
      </c>
      <c r="AU999" s="92">
        <v>0</v>
      </c>
      <c r="AV999" s="92">
        <v>0</v>
      </c>
      <c r="AW999" s="93">
        <v>0</v>
      </c>
      <c r="AX999" s="93">
        <v>0</v>
      </c>
      <c r="AY999" s="93">
        <v>0</v>
      </c>
      <c r="AZ999" s="93">
        <v>0</v>
      </c>
      <c r="BA999" s="93">
        <v>0</v>
      </c>
      <c r="BB999" s="93">
        <v>0</v>
      </c>
      <c r="BC999" s="153">
        <v>24</v>
      </c>
      <c r="BD999" s="153">
        <v>170</v>
      </c>
    </row>
    <row r="1000" spans="1:56" x14ac:dyDescent="0.25">
      <c r="A1000" s="9">
        <v>41853</v>
      </c>
      <c r="B1000" s="149" t="s">
        <v>77</v>
      </c>
      <c r="C1000" s="149" t="s">
        <v>86</v>
      </c>
      <c r="D1000" s="150" t="s">
        <v>118</v>
      </c>
      <c r="E1000" s="153">
        <v>65</v>
      </c>
      <c r="F1000" s="153">
        <v>220</v>
      </c>
      <c r="G1000" s="264">
        <v>84.63720703125</v>
      </c>
      <c r="H1000" s="264">
        <v>9.5899999141693115E-2</v>
      </c>
      <c r="I1000" s="264">
        <v>122160.640625</v>
      </c>
      <c r="J1000" s="92">
        <v>0</v>
      </c>
      <c r="K1000" s="153">
        <v>104504</v>
      </c>
      <c r="L1000" s="264">
        <v>97.004898071289062</v>
      </c>
      <c r="M1000" s="153">
        <v>156258</v>
      </c>
      <c r="N1000" s="264">
        <v>0</v>
      </c>
      <c r="O1000" s="153">
        <v>7690</v>
      </c>
      <c r="P1000" s="264">
        <v>0</v>
      </c>
      <c r="Q1000" s="153">
        <v>17376</v>
      </c>
      <c r="R1000" s="264">
        <v>99.948204040527344</v>
      </c>
      <c r="S1000" s="153">
        <v>98518</v>
      </c>
      <c r="T1000" s="264">
        <v>99.955337524414063</v>
      </c>
      <c r="U1000" s="264">
        <v>99.908973693847656</v>
      </c>
      <c r="V1000" s="264">
        <v>99.880966186523438</v>
      </c>
      <c r="W1000" s="264">
        <v>99.857223510742188</v>
      </c>
      <c r="X1000" s="264">
        <v>99.836357116699219</v>
      </c>
      <c r="Y1000" s="153">
        <v>167771</v>
      </c>
      <c r="Z1000" s="264">
        <v>99.862312316894531</v>
      </c>
      <c r="AA1000" s="153">
        <v>32496</v>
      </c>
      <c r="AB1000" s="264">
        <v>99.83074951171875</v>
      </c>
      <c r="AC1000" s="153">
        <v>7718</v>
      </c>
      <c r="AD1000" s="264">
        <v>6.4783625304698944E-2</v>
      </c>
      <c r="AE1000" s="153">
        <v>559</v>
      </c>
      <c r="AF1000" s="264">
        <v>99.642219543457031</v>
      </c>
      <c r="AG1000" s="153">
        <v>156132</v>
      </c>
      <c r="AH1000" s="264">
        <v>0.11080367863178253</v>
      </c>
      <c r="AI1000" s="153">
        <v>1231</v>
      </c>
      <c r="AJ1000" s="264">
        <v>94.557273864746094</v>
      </c>
      <c r="AK1000" s="264">
        <v>1.6323089599609375</v>
      </c>
      <c r="AL1000" s="264">
        <v>7.0978626608848572E-2</v>
      </c>
      <c r="AM1000" s="264">
        <v>0</v>
      </c>
      <c r="AN1000" s="264">
        <v>0</v>
      </c>
      <c r="AO1000" s="92">
        <v>0</v>
      </c>
      <c r="AP1000" s="92">
        <v>0</v>
      </c>
      <c r="AQ1000" s="92">
        <v>0</v>
      </c>
      <c r="AR1000" s="92">
        <v>0</v>
      </c>
      <c r="AS1000" s="92">
        <v>0</v>
      </c>
      <c r="AT1000" s="92">
        <v>0</v>
      </c>
      <c r="AU1000" s="92">
        <v>0</v>
      </c>
      <c r="AV1000" s="92">
        <v>0</v>
      </c>
      <c r="AW1000" s="93">
        <v>0</v>
      </c>
      <c r="AX1000" s="93">
        <v>0</v>
      </c>
      <c r="AY1000" s="93">
        <v>0</v>
      </c>
      <c r="AZ1000" s="93">
        <v>0</v>
      </c>
      <c r="BA1000" s="93">
        <v>0</v>
      </c>
      <c r="BB1000" s="93">
        <v>0</v>
      </c>
      <c r="BC1000" s="153">
        <v>32</v>
      </c>
      <c r="BD1000" s="153">
        <v>212</v>
      </c>
    </row>
    <row r="1001" spans="1:56" x14ac:dyDescent="0.25">
      <c r="A1001" s="9">
        <v>41853</v>
      </c>
      <c r="B1001" s="149" t="s">
        <v>124</v>
      </c>
      <c r="C1001" s="149" t="s">
        <v>86</v>
      </c>
      <c r="D1001" s="150" t="s">
        <v>118</v>
      </c>
      <c r="E1001" s="153">
        <v>43</v>
      </c>
      <c r="F1001" s="153">
        <v>139</v>
      </c>
      <c r="G1001" s="264">
        <v>34.499900817871094</v>
      </c>
      <c r="H1001" s="264">
        <v>0</v>
      </c>
      <c r="I1001" s="264">
        <v>61163.56640625</v>
      </c>
      <c r="J1001" s="92">
        <v>0</v>
      </c>
      <c r="K1001" s="153">
        <v>104504</v>
      </c>
      <c r="L1001" s="264">
        <v>97.004898071289062</v>
      </c>
      <c r="M1001" s="153">
        <v>65274</v>
      </c>
      <c r="N1001" s="264">
        <v>0</v>
      </c>
      <c r="O1001" s="153">
        <v>3264</v>
      </c>
      <c r="P1001" s="264">
        <v>0</v>
      </c>
      <c r="Q1001" s="153">
        <v>6981</v>
      </c>
      <c r="R1001" s="264">
        <v>99.942703247070312</v>
      </c>
      <c r="S1001" s="153">
        <v>50026</v>
      </c>
      <c r="T1001" s="264">
        <v>99.9520263671875</v>
      </c>
      <c r="U1001" s="264">
        <v>99.754905700683594</v>
      </c>
      <c r="V1001" s="264">
        <v>99.751815795898438</v>
      </c>
      <c r="W1001" s="264">
        <v>99.697746276855469</v>
      </c>
      <c r="X1001" s="264">
        <v>99.703964233398438</v>
      </c>
      <c r="Y1001" s="153">
        <v>85418</v>
      </c>
      <c r="Z1001" s="264">
        <v>99.867706298828125</v>
      </c>
      <c r="AA1001" s="153">
        <v>15920</v>
      </c>
      <c r="AB1001" s="264">
        <v>99.836685180664063</v>
      </c>
      <c r="AC1001" s="153">
        <v>3291</v>
      </c>
      <c r="AD1001" s="264">
        <v>0.1823154091835022</v>
      </c>
      <c r="AE1001" s="153">
        <v>240</v>
      </c>
      <c r="AF1001" s="264">
        <v>99.166664123535156</v>
      </c>
      <c r="AG1001" s="153">
        <v>65539</v>
      </c>
      <c r="AH1001" s="264">
        <v>0.28532630205154419</v>
      </c>
      <c r="AI1001" s="153">
        <v>1028</v>
      </c>
      <c r="AJ1001" s="264">
        <v>92.704277038574219</v>
      </c>
      <c r="AK1001" s="264">
        <v>1.4441595077514648</v>
      </c>
      <c r="AL1001" s="264">
        <v>6.8377688527107239E-2</v>
      </c>
      <c r="AM1001" s="264">
        <v>0</v>
      </c>
      <c r="AN1001" s="264">
        <v>0</v>
      </c>
      <c r="AO1001" s="92">
        <v>0</v>
      </c>
      <c r="AP1001" s="92">
        <v>0</v>
      </c>
      <c r="AQ1001" s="92">
        <v>0</v>
      </c>
      <c r="AR1001" s="92">
        <v>0</v>
      </c>
      <c r="AS1001" s="92">
        <v>0</v>
      </c>
      <c r="AT1001" s="92">
        <v>0</v>
      </c>
      <c r="AU1001" s="92">
        <v>0</v>
      </c>
      <c r="AV1001" s="92">
        <v>0</v>
      </c>
      <c r="AW1001" s="93">
        <v>0</v>
      </c>
      <c r="AX1001" s="93">
        <v>0</v>
      </c>
      <c r="AY1001" s="93">
        <v>0</v>
      </c>
      <c r="AZ1001" s="93">
        <v>0</v>
      </c>
      <c r="BA1001" s="93">
        <v>0</v>
      </c>
      <c r="BB1001" s="93">
        <v>0</v>
      </c>
      <c r="BC1001" s="153">
        <v>38</v>
      </c>
      <c r="BD1001" s="153">
        <v>135</v>
      </c>
    </row>
    <row r="1002" spans="1:56" x14ac:dyDescent="0.25">
      <c r="A1002" s="9">
        <v>41853</v>
      </c>
      <c r="B1002" s="149" t="s">
        <v>78</v>
      </c>
      <c r="C1002" s="149" t="s">
        <v>86</v>
      </c>
      <c r="D1002" s="150" t="s">
        <v>118</v>
      </c>
      <c r="E1002" s="153">
        <v>33</v>
      </c>
      <c r="F1002" s="153">
        <v>104</v>
      </c>
      <c r="G1002" s="264">
        <v>53.079391479492188</v>
      </c>
      <c r="H1002" s="264">
        <v>0.47499999403953552</v>
      </c>
      <c r="I1002" s="264">
        <v>55789.80859375</v>
      </c>
      <c r="J1002" s="92">
        <v>0</v>
      </c>
      <c r="K1002" s="153">
        <v>61448</v>
      </c>
      <c r="L1002" s="264">
        <v>97.311546325683594</v>
      </c>
      <c r="M1002" s="153">
        <v>72157</v>
      </c>
      <c r="N1002" s="264">
        <v>0</v>
      </c>
      <c r="O1002" s="153">
        <v>5669</v>
      </c>
      <c r="P1002" s="264">
        <v>0</v>
      </c>
      <c r="Q1002" s="153">
        <v>8229</v>
      </c>
      <c r="R1002" s="264">
        <v>99.963546752929688</v>
      </c>
      <c r="S1002" s="153">
        <v>49037</v>
      </c>
      <c r="T1002" s="264">
        <v>99.918426513671875</v>
      </c>
      <c r="U1002" s="264">
        <v>99.91180419921875</v>
      </c>
      <c r="V1002" s="264">
        <v>99.898834228515625</v>
      </c>
      <c r="W1002" s="264">
        <v>99.875381469726563</v>
      </c>
      <c r="X1002" s="264">
        <v>99.817344665527344</v>
      </c>
      <c r="Y1002" s="153">
        <v>84728</v>
      </c>
      <c r="Z1002" s="264">
        <v>99.885513305664063</v>
      </c>
      <c r="AA1002" s="153">
        <v>14842</v>
      </c>
      <c r="AB1002" s="264">
        <v>99.959571838378906</v>
      </c>
      <c r="AC1002" s="153">
        <v>5669</v>
      </c>
      <c r="AD1002" s="264">
        <v>0.24695713818073273</v>
      </c>
      <c r="AE1002" s="153">
        <v>384</v>
      </c>
      <c r="AF1002" s="264">
        <v>98.4375</v>
      </c>
      <c r="AG1002" s="153">
        <v>72762</v>
      </c>
      <c r="AH1002" s="264">
        <v>0.1388087123632431</v>
      </c>
      <c r="AI1002" s="153">
        <v>705</v>
      </c>
      <c r="AJ1002" s="264">
        <v>92.907798767089844</v>
      </c>
      <c r="AK1002" s="264">
        <v>1.8663115501403809</v>
      </c>
      <c r="AL1002" s="264">
        <v>6.7661553621292114E-2</v>
      </c>
      <c r="AM1002" s="264">
        <v>0</v>
      </c>
      <c r="AN1002" s="264">
        <v>0</v>
      </c>
      <c r="AO1002" s="92">
        <v>0</v>
      </c>
      <c r="AP1002" s="92">
        <v>0</v>
      </c>
      <c r="AQ1002" s="92">
        <v>0</v>
      </c>
      <c r="AR1002" s="92">
        <v>0</v>
      </c>
      <c r="AS1002" s="92">
        <v>0</v>
      </c>
      <c r="AT1002" s="92">
        <v>0</v>
      </c>
      <c r="AU1002" s="92">
        <v>0</v>
      </c>
      <c r="AV1002" s="92">
        <v>0</v>
      </c>
      <c r="AW1002" s="93">
        <v>0</v>
      </c>
      <c r="AX1002" s="93">
        <v>0</v>
      </c>
      <c r="AY1002" s="93">
        <v>0</v>
      </c>
      <c r="AZ1002" s="93">
        <v>0</v>
      </c>
      <c r="BA1002" s="93">
        <v>0</v>
      </c>
      <c r="BB1002" s="93">
        <v>0</v>
      </c>
      <c r="BC1002" s="153">
        <v>11</v>
      </c>
      <c r="BD1002" s="153">
        <v>100</v>
      </c>
    </row>
    <row r="1003" spans="1:56" x14ac:dyDescent="0.25">
      <c r="A1003" s="9">
        <v>41853</v>
      </c>
      <c r="B1003" s="149" t="s">
        <v>79</v>
      </c>
      <c r="C1003" s="149" t="s">
        <v>86</v>
      </c>
      <c r="D1003" s="150" t="s">
        <v>119</v>
      </c>
      <c r="E1003" s="153">
        <v>81</v>
      </c>
      <c r="F1003" s="153">
        <v>273</v>
      </c>
      <c r="G1003" s="264">
        <v>61.778995513916016</v>
      </c>
      <c r="H1003" s="264">
        <v>4.1700001806020737E-2</v>
      </c>
      <c r="I1003" s="264">
        <v>151768.953125</v>
      </c>
      <c r="J1003" s="92">
        <v>0</v>
      </c>
      <c r="K1003" s="153">
        <v>57398</v>
      </c>
      <c r="L1003" s="264">
        <v>90.625106811523438</v>
      </c>
      <c r="M1003" s="153">
        <v>134203</v>
      </c>
      <c r="N1003" s="264">
        <v>0</v>
      </c>
      <c r="O1003" s="153">
        <v>5266</v>
      </c>
      <c r="P1003" s="264">
        <v>0</v>
      </c>
      <c r="Q1003" s="153">
        <v>11481</v>
      </c>
      <c r="R1003" s="264">
        <v>99.930320739746094</v>
      </c>
      <c r="S1003" s="153">
        <v>93739</v>
      </c>
      <c r="T1003" s="264">
        <v>99.929588317871094</v>
      </c>
      <c r="U1003" s="264">
        <v>99.753135681152344</v>
      </c>
      <c r="V1003" s="264">
        <v>99.628921508789063</v>
      </c>
      <c r="W1003" s="264">
        <v>99.683631896972656</v>
      </c>
      <c r="X1003" s="264">
        <v>99.558769226074219</v>
      </c>
      <c r="Y1003" s="153">
        <v>174318</v>
      </c>
      <c r="Z1003" s="264">
        <v>99.882972717285156</v>
      </c>
      <c r="AA1003" s="153">
        <v>35388</v>
      </c>
      <c r="AB1003" s="264">
        <v>99.807846069335937</v>
      </c>
      <c r="AC1003" s="153">
        <v>5275</v>
      </c>
      <c r="AD1003" s="264">
        <v>0.22748814523220062</v>
      </c>
      <c r="AE1003" s="153">
        <v>315</v>
      </c>
      <c r="AF1003" s="264">
        <v>97.777778625488281</v>
      </c>
      <c r="AG1003" s="153">
        <v>133981</v>
      </c>
      <c r="AH1003" s="264">
        <v>0.15823139250278473</v>
      </c>
      <c r="AI1003" s="153">
        <v>1232</v>
      </c>
      <c r="AJ1003" s="264">
        <v>96.428573608398438</v>
      </c>
      <c r="AK1003" s="264">
        <v>1.4779356718063354</v>
      </c>
      <c r="AL1003" s="264">
        <v>7.2350189089775085E-2</v>
      </c>
      <c r="AM1003" s="264">
        <v>0</v>
      </c>
      <c r="AN1003" s="264">
        <v>0</v>
      </c>
      <c r="AO1003" s="92">
        <v>0</v>
      </c>
      <c r="AP1003" s="92">
        <v>0</v>
      </c>
      <c r="AQ1003" s="92">
        <v>0</v>
      </c>
      <c r="AR1003" s="92">
        <v>0</v>
      </c>
      <c r="AS1003" s="92">
        <v>0</v>
      </c>
      <c r="AT1003" s="92">
        <v>0</v>
      </c>
      <c r="AU1003" s="92">
        <v>0</v>
      </c>
      <c r="AV1003" s="92">
        <v>0</v>
      </c>
      <c r="AW1003" s="93">
        <v>0</v>
      </c>
      <c r="AX1003" s="93">
        <v>0</v>
      </c>
      <c r="AY1003" s="93">
        <v>0</v>
      </c>
      <c r="AZ1003" s="93">
        <v>0</v>
      </c>
      <c r="BA1003" s="93">
        <v>0</v>
      </c>
      <c r="BB1003" s="93">
        <v>0</v>
      </c>
      <c r="BC1003" s="153">
        <v>56</v>
      </c>
      <c r="BD1003" s="153">
        <v>263</v>
      </c>
    </row>
    <row r="1004" spans="1:56" x14ac:dyDescent="0.25">
      <c r="A1004" s="9">
        <v>41853</v>
      </c>
      <c r="B1004" s="149" t="s">
        <v>80</v>
      </c>
      <c r="C1004" s="149" t="s">
        <v>86</v>
      </c>
      <c r="D1004" s="150" t="s">
        <v>119</v>
      </c>
      <c r="E1004" s="153">
        <v>58</v>
      </c>
      <c r="F1004" s="153">
        <v>180</v>
      </c>
      <c r="G1004" s="264">
        <v>43.395912170410156</v>
      </c>
      <c r="H1004" s="264">
        <v>8.2999998703598976E-3</v>
      </c>
      <c r="I1004" s="264">
        <v>90621.890625</v>
      </c>
      <c r="J1004" s="92">
        <v>0</v>
      </c>
      <c r="K1004" s="153">
        <v>38498</v>
      </c>
      <c r="L1004" s="264">
        <v>87.329208374023437</v>
      </c>
      <c r="M1004" s="153">
        <v>81312</v>
      </c>
      <c r="N1004" s="264">
        <v>0</v>
      </c>
      <c r="O1004" s="153">
        <v>3412</v>
      </c>
      <c r="P1004" s="264">
        <v>0</v>
      </c>
      <c r="Q1004" s="153">
        <v>7245</v>
      </c>
      <c r="R1004" s="264">
        <v>99.875778198242188</v>
      </c>
      <c r="S1004" s="153">
        <v>55424</v>
      </c>
      <c r="T1004" s="264">
        <v>99.935043334960938</v>
      </c>
      <c r="U1004" s="264">
        <v>99.794837951660156</v>
      </c>
      <c r="V1004" s="264">
        <v>99.848731994628906</v>
      </c>
      <c r="W1004" s="264">
        <v>99.670867919921875</v>
      </c>
      <c r="X1004" s="264">
        <v>99.78387451171875</v>
      </c>
      <c r="Y1004" s="153">
        <v>94820</v>
      </c>
      <c r="Z1004" s="264">
        <v>99.893486022949219</v>
      </c>
      <c r="AA1004" s="153">
        <v>19456</v>
      </c>
      <c r="AB1004" s="264">
        <v>99.892066955566406</v>
      </c>
      <c r="AC1004" s="153">
        <v>3416</v>
      </c>
      <c r="AD1004" s="264">
        <v>0.26346603035926819</v>
      </c>
      <c r="AE1004" s="153">
        <v>196</v>
      </c>
      <c r="AF1004" s="264">
        <v>99.489799499511719</v>
      </c>
      <c r="AG1004" s="153">
        <v>81864</v>
      </c>
      <c r="AH1004" s="264">
        <v>0.17590150237083435</v>
      </c>
      <c r="AI1004" s="153">
        <v>694</v>
      </c>
      <c r="AJ1004" s="264">
        <v>95.244956970214844</v>
      </c>
      <c r="AK1004" s="264">
        <v>1.6805782318115234</v>
      </c>
      <c r="AL1004" s="264">
        <v>6.28461092710495E-2</v>
      </c>
      <c r="AM1004" s="264">
        <v>0</v>
      </c>
      <c r="AN1004" s="264">
        <v>0</v>
      </c>
      <c r="AO1004" s="92">
        <v>0</v>
      </c>
      <c r="AP1004" s="92">
        <v>0</v>
      </c>
      <c r="AQ1004" s="92">
        <v>0</v>
      </c>
      <c r="AR1004" s="92">
        <v>0</v>
      </c>
      <c r="AS1004" s="92">
        <v>0</v>
      </c>
      <c r="AT1004" s="92">
        <v>0</v>
      </c>
      <c r="AU1004" s="92">
        <v>0</v>
      </c>
      <c r="AV1004" s="92">
        <v>0</v>
      </c>
      <c r="AW1004" s="93">
        <v>0</v>
      </c>
      <c r="AX1004" s="93">
        <v>0</v>
      </c>
      <c r="AY1004" s="93">
        <v>0</v>
      </c>
      <c r="AZ1004" s="93">
        <v>0</v>
      </c>
      <c r="BA1004" s="93">
        <v>0</v>
      </c>
      <c r="BB1004" s="93">
        <v>0</v>
      </c>
      <c r="BC1004" s="153">
        <v>27</v>
      </c>
      <c r="BD1004" s="153">
        <v>176</v>
      </c>
    </row>
    <row r="1005" spans="1:56" x14ac:dyDescent="0.25">
      <c r="A1005" s="9">
        <v>41853</v>
      </c>
      <c r="B1005" s="149" t="s">
        <v>81</v>
      </c>
      <c r="C1005" s="149" t="s">
        <v>86</v>
      </c>
      <c r="D1005" s="150" t="s">
        <v>119</v>
      </c>
      <c r="E1005" s="153">
        <v>40</v>
      </c>
      <c r="F1005" s="153">
        <v>134</v>
      </c>
      <c r="G1005" s="264">
        <v>37.703800201416016</v>
      </c>
      <c r="H1005" s="264">
        <v>0.31660002470016479</v>
      </c>
      <c r="I1005" s="264">
        <v>77220.921875</v>
      </c>
      <c r="J1005" s="92">
        <v>0</v>
      </c>
      <c r="K1005" s="153">
        <v>82507</v>
      </c>
      <c r="L1005" s="264">
        <v>87.99859619140625</v>
      </c>
      <c r="M1005" s="153">
        <v>57013</v>
      </c>
      <c r="N1005" s="264">
        <v>0</v>
      </c>
      <c r="O1005" s="153">
        <v>3253</v>
      </c>
      <c r="P1005" s="264">
        <v>0</v>
      </c>
      <c r="Q1005" s="153">
        <v>5862</v>
      </c>
      <c r="R1005" s="264">
        <v>99.96588134765625</v>
      </c>
      <c r="S1005" s="153">
        <v>41526</v>
      </c>
      <c r="T1005" s="264">
        <v>99.951835632324219</v>
      </c>
      <c r="U1005" s="264">
        <v>99.784812927246094</v>
      </c>
      <c r="V1005" s="264">
        <v>99.768470764160156</v>
      </c>
      <c r="W1005" s="264">
        <v>99.750770568847656</v>
      </c>
      <c r="X1005" s="264">
        <v>99.720420837402344</v>
      </c>
      <c r="Y1005" s="153">
        <v>74291</v>
      </c>
      <c r="Z1005" s="264">
        <v>99.904426574707031</v>
      </c>
      <c r="AA1005" s="153">
        <v>16677</v>
      </c>
      <c r="AB1005" s="264">
        <v>99.820114135742188</v>
      </c>
      <c r="AC1005" s="153">
        <v>3277</v>
      </c>
      <c r="AD1005" s="264">
        <v>0.21361000835895538</v>
      </c>
      <c r="AE1005" s="153">
        <v>177</v>
      </c>
      <c r="AF1005" s="264">
        <v>98.305084228515625</v>
      </c>
      <c r="AG1005" s="153">
        <v>56665</v>
      </c>
      <c r="AH1005" s="264">
        <v>0.1217682883143425</v>
      </c>
      <c r="AI1005" s="153">
        <v>841</v>
      </c>
      <c r="AJ1005" s="264">
        <v>97.265159606933594</v>
      </c>
      <c r="AK1005" s="264">
        <v>1.4104024171829224</v>
      </c>
      <c r="AL1005" s="264">
        <v>6.9442547857761383E-2</v>
      </c>
      <c r="AM1005" s="264">
        <v>0</v>
      </c>
      <c r="AN1005" s="264">
        <v>0</v>
      </c>
      <c r="AO1005" s="92">
        <v>0</v>
      </c>
      <c r="AP1005" s="92">
        <v>0</v>
      </c>
      <c r="AQ1005" s="92">
        <v>0</v>
      </c>
      <c r="AR1005" s="92">
        <v>0</v>
      </c>
      <c r="AS1005" s="92">
        <v>0</v>
      </c>
      <c r="AT1005" s="92">
        <v>0</v>
      </c>
      <c r="AU1005" s="92">
        <v>0</v>
      </c>
      <c r="AV1005" s="92">
        <v>0</v>
      </c>
      <c r="AW1005" s="93">
        <v>0</v>
      </c>
      <c r="AX1005" s="93">
        <v>0</v>
      </c>
      <c r="AY1005" s="93">
        <v>0</v>
      </c>
      <c r="AZ1005" s="93">
        <v>0</v>
      </c>
      <c r="BA1005" s="93">
        <v>0</v>
      </c>
      <c r="BB1005" s="93">
        <v>0</v>
      </c>
      <c r="BC1005" s="153">
        <v>15</v>
      </c>
      <c r="BD1005" s="153">
        <v>132</v>
      </c>
    </row>
    <row r="1006" spans="1:56" x14ac:dyDescent="0.25">
      <c r="A1006" s="9">
        <v>41853</v>
      </c>
      <c r="B1006" s="149" t="s">
        <v>125</v>
      </c>
      <c r="C1006" s="149" t="s">
        <v>86</v>
      </c>
      <c r="D1006" s="150" t="s">
        <v>119</v>
      </c>
      <c r="E1006" s="153">
        <v>16</v>
      </c>
      <c r="F1006" s="153">
        <v>58</v>
      </c>
      <c r="G1006" s="264">
        <v>33.125198364257813</v>
      </c>
      <c r="H1006" s="264">
        <v>0.69999998807907104</v>
      </c>
      <c r="I1006" s="264">
        <v>33363.84375</v>
      </c>
      <c r="J1006" s="92">
        <v>0</v>
      </c>
      <c r="K1006" s="153">
        <v>82507</v>
      </c>
      <c r="L1006" s="264">
        <v>87.99859619140625</v>
      </c>
      <c r="M1006" s="153">
        <v>37465</v>
      </c>
      <c r="N1006" s="264">
        <v>0</v>
      </c>
      <c r="O1006" s="153">
        <v>3640</v>
      </c>
      <c r="P1006" s="264">
        <v>0</v>
      </c>
      <c r="Q1006" s="153">
        <v>6475</v>
      </c>
      <c r="R1006" s="264">
        <v>99.938224792480469</v>
      </c>
      <c r="S1006" s="153">
        <v>29601</v>
      </c>
      <c r="T1006" s="264">
        <v>99.952705383300781</v>
      </c>
      <c r="U1006" s="264">
        <v>99.807693481445313</v>
      </c>
      <c r="V1006" s="264">
        <v>99.7410888671875</v>
      </c>
      <c r="W1006" s="264">
        <v>99.746040344238281</v>
      </c>
      <c r="X1006" s="264">
        <v>99.693916320800781</v>
      </c>
      <c r="Y1006" s="153">
        <v>42071</v>
      </c>
      <c r="Z1006" s="264">
        <v>99.940574645996094</v>
      </c>
      <c r="AA1006" s="153">
        <v>7826</v>
      </c>
      <c r="AB1006" s="264">
        <v>99.757217407226562</v>
      </c>
      <c r="AC1006" s="153">
        <v>3632</v>
      </c>
      <c r="AD1006" s="264">
        <v>5.5066078901290894E-2</v>
      </c>
      <c r="AE1006" s="153">
        <v>256</v>
      </c>
      <c r="AF1006" s="264">
        <v>98.828125</v>
      </c>
      <c r="AG1006" s="153">
        <v>37285</v>
      </c>
      <c r="AH1006" s="264">
        <v>0.13678422570228577</v>
      </c>
      <c r="AI1006" s="153">
        <v>705</v>
      </c>
      <c r="AJ1006" s="264">
        <v>93.758865356445313</v>
      </c>
      <c r="AK1006" s="264">
        <v>1.7325171232223511</v>
      </c>
      <c r="AL1006" s="264">
        <v>5.158793181180954E-2</v>
      </c>
      <c r="AM1006" s="264">
        <v>0</v>
      </c>
      <c r="AN1006" s="264">
        <v>0</v>
      </c>
      <c r="AO1006" s="92">
        <v>0</v>
      </c>
      <c r="AP1006" s="92">
        <v>0</v>
      </c>
      <c r="AQ1006" s="92">
        <v>0</v>
      </c>
      <c r="AR1006" s="92">
        <v>0</v>
      </c>
      <c r="AS1006" s="92">
        <v>0</v>
      </c>
      <c r="AT1006" s="92">
        <v>0</v>
      </c>
      <c r="AU1006" s="92">
        <v>0</v>
      </c>
      <c r="AV1006" s="92">
        <v>0</v>
      </c>
      <c r="AW1006" s="93">
        <v>0</v>
      </c>
      <c r="AX1006" s="93">
        <v>0</v>
      </c>
      <c r="AY1006" s="93">
        <v>0</v>
      </c>
      <c r="AZ1006" s="93">
        <v>0</v>
      </c>
      <c r="BA1006" s="93">
        <v>0</v>
      </c>
      <c r="BB1006" s="93">
        <v>0</v>
      </c>
      <c r="BC1006" s="153">
        <v>13</v>
      </c>
      <c r="BD1006" s="153">
        <v>58</v>
      </c>
    </row>
    <row r="1007" spans="1:56" x14ac:dyDescent="0.25">
      <c r="A1007" s="9">
        <v>41853</v>
      </c>
      <c r="B1007" s="151" t="s">
        <v>82</v>
      </c>
      <c r="C1007" s="151" t="s">
        <v>86</v>
      </c>
      <c r="D1007" s="152" t="s">
        <v>120</v>
      </c>
      <c r="E1007" s="160">
        <v>51</v>
      </c>
      <c r="F1007" s="160">
        <v>165</v>
      </c>
      <c r="G1007" s="266">
        <v>40.971393585205078</v>
      </c>
      <c r="H1007" s="266">
        <v>4.19999985024333E-3</v>
      </c>
      <c r="I1007" s="266">
        <v>76483.4921875</v>
      </c>
      <c r="J1007" s="157">
        <v>0</v>
      </c>
      <c r="K1007" s="160">
        <v>44384</v>
      </c>
      <c r="L1007" s="266">
        <v>86.697906494140625</v>
      </c>
      <c r="M1007" s="160">
        <v>54302</v>
      </c>
      <c r="N1007" s="266">
        <v>0</v>
      </c>
      <c r="O1007" s="160">
        <v>4440</v>
      </c>
      <c r="P1007" s="266">
        <v>0</v>
      </c>
      <c r="Q1007" s="160">
        <v>9638</v>
      </c>
      <c r="R1007" s="266">
        <v>99.9169921875</v>
      </c>
      <c r="S1007" s="160">
        <v>39177</v>
      </c>
      <c r="T1007" s="266">
        <v>99.938735961914063</v>
      </c>
      <c r="U1007" s="266">
        <v>99.88739013671875</v>
      </c>
      <c r="V1007" s="266">
        <v>99.836105346679688</v>
      </c>
      <c r="W1007" s="266">
        <v>99.804473876953125</v>
      </c>
      <c r="X1007" s="266">
        <v>99.774940490722656</v>
      </c>
      <c r="Y1007" s="160">
        <v>50691</v>
      </c>
      <c r="Z1007" s="266">
        <v>99.901359558105469</v>
      </c>
      <c r="AA1007" s="160">
        <v>9110</v>
      </c>
      <c r="AB1007" s="266">
        <v>99.648735046386719</v>
      </c>
      <c r="AC1007" s="160">
        <v>4441</v>
      </c>
      <c r="AD1007" s="266">
        <v>0.18013960123062134</v>
      </c>
      <c r="AE1007" s="160">
        <v>427</v>
      </c>
      <c r="AF1007" s="266">
        <v>98.82904052734375</v>
      </c>
      <c r="AG1007" s="160">
        <v>54505</v>
      </c>
      <c r="AH1007" s="266">
        <v>0.32841023802757263</v>
      </c>
      <c r="AI1007" s="160">
        <v>512</v>
      </c>
      <c r="AJ1007" s="266">
        <v>97.265625</v>
      </c>
      <c r="AK1007" s="266">
        <v>1.8393924236297607</v>
      </c>
      <c r="AL1007" s="266">
        <v>6.7530862987041473E-2</v>
      </c>
      <c r="AM1007" s="266">
        <v>0</v>
      </c>
      <c r="AN1007" s="266">
        <v>0</v>
      </c>
      <c r="AO1007" s="157">
        <v>0</v>
      </c>
      <c r="AP1007" s="157">
        <v>0</v>
      </c>
      <c r="AQ1007" s="157">
        <v>0</v>
      </c>
      <c r="AR1007" s="157">
        <v>0</v>
      </c>
      <c r="AS1007" s="157">
        <v>0</v>
      </c>
      <c r="AT1007" s="157">
        <v>0</v>
      </c>
      <c r="AU1007" s="157">
        <v>0</v>
      </c>
      <c r="AV1007" s="157">
        <v>0</v>
      </c>
      <c r="AW1007" s="159">
        <v>0</v>
      </c>
      <c r="AX1007" s="159">
        <v>0</v>
      </c>
      <c r="AY1007" s="159">
        <v>1</v>
      </c>
      <c r="AZ1007" s="159">
        <v>0</v>
      </c>
      <c r="BA1007" s="159">
        <v>0</v>
      </c>
      <c r="BB1007" s="159">
        <v>0</v>
      </c>
      <c r="BC1007" s="160">
        <v>18</v>
      </c>
      <c r="BD1007" s="160">
        <v>161</v>
      </c>
    </row>
    <row r="1008" spans="1:56" x14ac:dyDescent="0.25">
      <c r="A1008" s="9">
        <v>41853</v>
      </c>
      <c r="B1008" s="151" t="s">
        <v>83</v>
      </c>
      <c r="C1008" s="151" t="s">
        <v>86</v>
      </c>
      <c r="D1008" s="152" t="s">
        <v>120</v>
      </c>
      <c r="E1008" s="160">
        <v>46</v>
      </c>
      <c r="F1008" s="160">
        <v>140</v>
      </c>
      <c r="G1008" s="266">
        <v>21.38299560546875</v>
      </c>
      <c r="H1008" s="266">
        <v>5.000000074505806E-2</v>
      </c>
      <c r="I1008" s="266">
        <v>85168.5546875</v>
      </c>
      <c r="J1008" s="157">
        <v>0</v>
      </c>
      <c r="K1008" s="160">
        <v>23192</v>
      </c>
      <c r="L1008" s="266">
        <v>77.177474975585937</v>
      </c>
      <c r="M1008" s="160">
        <v>153570</v>
      </c>
      <c r="N1008" s="266">
        <v>0</v>
      </c>
      <c r="O1008" s="160">
        <v>3938</v>
      </c>
      <c r="P1008" s="266">
        <v>0</v>
      </c>
      <c r="Q1008" s="160">
        <v>4371</v>
      </c>
      <c r="R1008" s="266">
        <v>99.931365966796875</v>
      </c>
      <c r="S1008" s="160">
        <v>25435</v>
      </c>
      <c r="T1008" s="266">
        <v>99.925300598144531</v>
      </c>
      <c r="U1008" s="266">
        <v>99.887580871582031</v>
      </c>
      <c r="V1008" s="266">
        <v>99.866317749023438</v>
      </c>
      <c r="W1008" s="266">
        <v>99.819023132324219</v>
      </c>
      <c r="X1008" s="266">
        <v>99.791717529296875</v>
      </c>
      <c r="Y1008" s="160">
        <v>39547</v>
      </c>
      <c r="Z1008" s="266">
        <v>99.92919921875</v>
      </c>
      <c r="AA1008" s="160">
        <v>8673</v>
      </c>
      <c r="AB1008" s="266">
        <v>99.861640930175781</v>
      </c>
      <c r="AC1008" s="160">
        <v>1784</v>
      </c>
      <c r="AD1008" s="266">
        <v>0.50448429584503174</v>
      </c>
      <c r="AE1008" s="160">
        <v>135</v>
      </c>
      <c r="AF1008" s="266">
        <v>99.259262084960938</v>
      </c>
      <c r="AG1008" s="160">
        <v>43423</v>
      </c>
      <c r="AH1008" s="266">
        <v>0.23950441181659698</v>
      </c>
      <c r="AI1008" s="160">
        <v>327</v>
      </c>
      <c r="AJ1008" s="266">
        <v>99.082565307617188</v>
      </c>
      <c r="AK1008" s="266">
        <v>1.8735120296478271</v>
      </c>
      <c r="AL1008" s="266">
        <v>7.7033556997776031E-2</v>
      </c>
      <c r="AM1008" s="266">
        <v>0</v>
      </c>
      <c r="AN1008" s="266">
        <v>0</v>
      </c>
      <c r="AO1008" s="157">
        <v>0</v>
      </c>
      <c r="AP1008" s="157">
        <v>0</v>
      </c>
      <c r="AQ1008" s="157">
        <v>0</v>
      </c>
      <c r="AR1008" s="157">
        <v>0</v>
      </c>
      <c r="AS1008" s="157">
        <v>0</v>
      </c>
      <c r="AT1008" s="157">
        <v>0</v>
      </c>
      <c r="AU1008" s="157">
        <v>0</v>
      </c>
      <c r="AV1008" s="157">
        <v>0</v>
      </c>
      <c r="AW1008" s="159">
        <v>0</v>
      </c>
      <c r="AX1008" s="159">
        <v>0</v>
      </c>
      <c r="AY1008" s="159">
        <v>0</v>
      </c>
      <c r="AZ1008" s="159">
        <v>0</v>
      </c>
      <c r="BA1008" s="159">
        <v>0</v>
      </c>
      <c r="BB1008" s="159">
        <v>0</v>
      </c>
      <c r="BC1008" s="160">
        <v>16</v>
      </c>
      <c r="BD1008" s="160">
        <v>136</v>
      </c>
    </row>
    <row r="1009" spans="1:56" x14ac:dyDescent="0.25">
      <c r="A1009" s="9">
        <v>41853</v>
      </c>
      <c r="B1009" s="117" t="s">
        <v>85</v>
      </c>
      <c r="C1009" s="117" t="s">
        <v>86</v>
      </c>
      <c r="D1009" s="121">
        <v>3</v>
      </c>
      <c r="E1009" s="89">
        <v>134</v>
      </c>
      <c r="F1009" s="89">
        <v>435</v>
      </c>
      <c r="G1009" s="263">
        <v>50.545597076416016</v>
      </c>
      <c r="H1009" s="263">
        <v>4.5900002121925354E-2</v>
      </c>
      <c r="I1009" s="263">
        <v>272423.03125</v>
      </c>
      <c r="J1009" s="88">
        <v>0</v>
      </c>
      <c r="K1009" s="89">
        <v>35797</v>
      </c>
      <c r="L1009" s="263">
        <v>115.28340148925781</v>
      </c>
      <c r="M1009" s="124">
        <v>145040</v>
      </c>
      <c r="N1009" s="248">
        <v>0</v>
      </c>
      <c r="O1009" s="124">
        <v>3759</v>
      </c>
      <c r="P1009" s="248">
        <v>0</v>
      </c>
      <c r="Q1009" s="124">
        <v>12119</v>
      </c>
      <c r="R1009" s="248">
        <v>99.917488098144531</v>
      </c>
      <c r="S1009" s="124">
        <v>98874</v>
      </c>
      <c r="T1009" s="248">
        <v>99.886726379394531</v>
      </c>
      <c r="U1009" s="248">
        <v>99.893585205078125</v>
      </c>
      <c r="V1009" s="248">
        <v>99.921401977539063</v>
      </c>
      <c r="W1009" s="248">
        <v>99.811164855957031</v>
      </c>
      <c r="X1009" s="248">
        <v>99.808219909667969</v>
      </c>
      <c r="Y1009" s="124">
        <v>226480</v>
      </c>
      <c r="Z1009" s="248">
        <v>99.897117614746094</v>
      </c>
      <c r="AA1009" s="124">
        <v>42592</v>
      </c>
      <c r="AB1009" s="248">
        <v>99.063201904296875</v>
      </c>
      <c r="AC1009" s="124">
        <v>3800</v>
      </c>
      <c r="AD1009" s="248">
        <v>0.21052631735801697</v>
      </c>
      <c r="AE1009" s="124">
        <v>218</v>
      </c>
      <c r="AF1009" s="248">
        <v>99.082565307617188</v>
      </c>
      <c r="AG1009" s="124">
        <v>145523</v>
      </c>
      <c r="AH1009" s="248">
        <v>0.24394768476486206</v>
      </c>
      <c r="AI1009" s="124">
        <v>834</v>
      </c>
      <c r="AJ1009" s="248">
        <v>92.9256591796875</v>
      </c>
      <c r="AK1009" s="248">
        <v>1.5446627140045166</v>
      </c>
      <c r="AL1009" s="248">
        <v>7.81899094581604E-2</v>
      </c>
      <c r="AM1009" s="269">
        <v>0</v>
      </c>
      <c r="AN1009" s="269">
        <v>0</v>
      </c>
      <c r="AO1009" s="119">
        <v>0</v>
      </c>
      <c r="AP1009" s="119">
        <v>0</v>
      </c>
      <c r="AQ1009" s="119">
        <v>0</v>
      </c>
      <c r="AR1009" s="119">
        <v>0</v>
      </c>
      <c r="AS1009" s="119">
        <v>0</v>
      </c>
      <c r="AT1009" s="119">
        <v>0</v>
      </c>
      <c r="AU1009" s="119">
        <v>0</v>
      </c>
      <c r="AV1009" s="119">
        <v>0</v>
      </c>
      <c r="AW1009" s="124">
        <v>0</v>
      </c>
      <c r="AX1009" s="124">
        <v>0</v>
      </c>
      <c r="AY1009" s="124">
        <v>0</v>
      </c>
      <c r="AZ1009" s="124">
        <v>0</v>
      </c>
      <c r="BA1009" s="124">
        <v>0</v>
      </c>
      <c r="BB1009" s="124">
        <v>0</v>
      </c>
      <c r="BC1009" s="124">
        <v>51</v>
      </c>
      <c r="BD1009" s="124">
        <v>416</v>
      </c>
    </row>
    <row r="1010" spans="1:56" x14ac:dyDescent="0.25">
      <c r="A1010" s="9">
        <v>41853</v>
      </c>
      <c r="B1010" s="118" t="s">
        <v>84</v>
      </c>
      <c r="C1010" s="118" t="s">
        <v>87</v>
      </c>
      <c r="D1010" s="122">
        <v>2</v>
      </c>
      <c r="E1010" s="153">
        <v>194</v>
      </c>
      <c r="F1010" s="153">
        <v>581</v>
      </c>
      <c r="G1010" s="264">
        <v>8.2999998703598976E-3</v>
      </c>
      <c r="H1010" s="264">
        <v>0</v>
      </c>
      <c r="I1010" s="264">
        <v>2.2920999526977539</v>
      </c>
      <c r="J1010" s="91">
        <v>65535</v>
      </c>
      <c r="K1010" s="153">
        <v>93307</v>
      </c>
      <c r="L1010" s="264">
        <v>88.594642639160156</v>
      </c>
      <c r="M1010" s="133">
        <v>75</v>
      </c>
      <c r="N1010" s="267">
        <v>0</v>
      </c>
      <c r="O1010" s="133">
        <v>1</v>
      </c>
      <c r="P1010" s="267">
        <v>0</v>
      </c>
      <c r="Q1010" s="133">
        <v>0</v>
      </c>
      <c r="R1010" s="267">
        <v>65535</v>
      </c>
      <c r="S1010" s="133">
        <v>72</v>
      </c>
      <c r="T1010" s="267">
        <v>100</v>
      </c>
      <c r="U1010" s="267">
        <v>100</v>
      </c>
      <c r="V1010" s="267">
        <v>100</v>
      </c>
      <c r="W1010" s="267">
        <v>65535</v>
      </c>
      <c r="X1010" s="267">
        <v>100</v>
      </c>
      <c r="Y1010" s="133">
        <v>1188098</v>
      </c>
      <c r="Z1010" s="267">
        <v>99.891677856445312</v>
      </c>
      <c r="AA1010" s="133">
        <v>664</v>
      </c>
      <c r="AB1010" s="267">
        <v>85.692771911621094</v>
      </c>
      <c r="AC1010" s="133">
        <v>2</v>
      </c>
      <c r="AD1010" s="267">
        <v>50</v>
      </c>
      <c r="AE1010" s="133">
        <v>0</v>
      </c>
      <c r="AF1010" s="267">
        <v>65535</v>
      </c>
      <c r="AG1010" s="133">
        <v>74</v>
      </c>
      <c r="AH1010" s="267">
        <v>0</v>
      </c>
      <c r="AI1010" s="133">
        <v>0</v>
      </c>
      <c r="AJ1010" s="267">
        <v>65535</v>
      </c>
      <c r="AK1010" s="267">
        <v>3.6400001496076584E-2</v>
      </c>
      <c r="AL1010" s="267">
        <v>4.0199998766183853E-2</v>
      </c>
      <c r="AM1010" s="270">
        <v>0</v>
      </c>
      <c r="AN1010" s="270">
        <v>0</v>
      </c>
      <c r="AO1010" s="120">
        <v>0</v>
      </c>
      <c r="AP1010" s="120">
        <v>0</v>
      </c>
      <c r="AQ1010" s="120">
        <v>0</v>
      </c>
      <c r="AR1010" s="120">
        <v>0</v>
      </c>
      <c r="AS1010" s="120">
        <v>0</v>
      </c>
      <c r="AT1010" s="120">
        <v>0</v>
      </c>
      <c r="AU1010" s="120">
        <v>0</v>
      </c>
      <c r="AV1010" s="120">
        <v>0</v>
      </c>
      <c r="AW1010" s="133">
        <v>0</v>
      </c>
      <c r="AX1010" s="133">
        <v>0</v>
      </c>
      <c r="AY1010" s="133">
        <v>0</v>
      </c>
      <c r="AZ1010" s="133">
        <v>0</v>
      </c>
      <c r="BA1010" s="133">
        <v>0</v>
      </c>
      <c r="BB1010" s="133">
        <v>0</v>
      </c>
      <c r="BC1010" s="133">
        <v>1108</v>
      </c>
      <c r="BD1010" s="133">
        <v>1661</v>
      </c>
    </row>
    <row r="1011" spans="1:56" x14ac:dyDescent="0.25">
      <c r="A1011" s="9">
        <v>41852</v>
      </c>
      <c r="B1011" s="117" t="s">
        <v>17</v>
      </c>
      <c r="C1011" s="117"/>
      <c r="D1011" s="121">
        <v>3</v>
      </c>
      <c r="E1011" s="89">
        <v>853</v>
      </c>
      <c r="F1011" s="89">
        <v>2758</v>
      </c>
      <c r="G1011" s="263">
        <v>691.63428689539433</v>
      </c>
      <c r="H1011" s="263">
        <v>1.5832999455742538</v>
      </c>
      <c r="I1011" s="263">
        <v>1213035.0082397461</v>
      </c>
      <c r="J1011" s="88"/>
      <c r="K1011" s="89">
        <v>1002223</v>
      </c>
      <c r="L1011" s="263">
        <v>93.051347250912357</v>
      </c>
      <c r="M1011" s="124">
        <v>1186444</v>
      </c>
      <c r="N1011" s="248">
        <v>0</v>
      </c>
      <c r="O1011" s="124">
        <v>67429</v>
      </c>
      <c r="P1011" s="248">
        <v>0</v>
      </c>
      <c r="Q1011" s="124">
        <v>130646</v>
      </c>
      <c r="R1011" s="248">
        <v>99.915038041128426</v>
      </c>
      <c r="S1011" s="124">
        <v>773823</v>
      </c>
      <c r="T1011" s="248">
        <v>99.925692090653271</v>
      </c>
      <c r="U1011" s="248">
        <v>99.808397254479374</v>
      </c>
      <c r="V1011" s="248">
        <v>99.797693395165609</v>
      </c>
      <c r="W1011" s="248">
        <v>99.723598085053652</v>
      </c>
      <c r="X1011" s="248">
        <v>99.7235358156274</v>
      </c>
      <c r="Y1011" s="124">
        <v>2446012</v>
      </c>
      <c r="Z1011" s="248">
        <v>99.893746150071692</v>
      </c>
      <c r="AA1011" s="124">
        <v>226320</v>
      </c>
      <c r="AB1011" s="248">
        <v>99.770677170091062</v>
      </c>
      <c r="AC1011" s="124">
        <v>65501</v>
      </c>
      <c r="AD1011" s="248">
        <v>0.29617868800670749</v>
      </c>
      <c r="AE1011" s="124">
        <v>4793</v>
      </c>
      <c r="AF1011" s="248">
        <v>98.497809365724393</v>
      </c>
      <c r="AG1011" s="124">
        <v>1078383</v>
      </c>
      <c r="AH1011" s="248">
        <v>0.20808933224593776</v>
      </c>
      <c r="AI1011" s="124">
        <v>14140</v>
      </c>
      <c r="AJ1011" s="248">
        <v>95.18387357773841</v>
      </c>
      <c r="AK1011" s="248">
        <v>2.2899386980175705E-4</v>
      </c>
      <c r="AL1011" s="248" t="e">
        <v>#DIV/0!</v>
      </c>
      <c r="AM1011" s="269"/>
      <c r="AN1011" s="269"/>
      <c r="AO1011" s="119"/>
      <c r="AP1011" s="119"/>
      <c r="AQ1011" s="119"/>
      <c r="AR1011" s="119"/>
      <c r="AS1011" s="119"/>
      <c r="AT1011" s="119"/>
      <c r="AU1011" s="119"/>
      <c r="AV1011" s="119"/>
      <c r="AW1011" s="124">
        <v>0</v>
      </c>
      <c r="AX1011" s="124">
        <v>0</v>
      </c>
      <c r="AY1011" s="124">
        <v>1</v>
      </c>
      <c r="AZ1011" s="124">
        <v>2</v>
      </c>
      <c r="BA1011" s="124">
        <v>0</v>
      </c>
      <c r="BB1011" s="124">
        <v>0</v>
      </c>
      <c r="BC1011" s="124">
        <v>1444</v>
      </c>
      <c r="BD1011" s="124">
        <v>3837</v>
      </c>
    </row>
    <row r="1012" spans="1:56" x14ac:dyDescent="0.25">
      <c r="A1012" s="9">
        <v>41852</v>
      </c>
      <c r="B1012" s="118" t="s">
        <v>88</v>
      </c>
      <c r="C1012" s="118"/>
      <c r="D1012" s="122">
        <v>2</v>
      </c>
      <c r="E1012" s="153">
        <v>659</v>
      </c>
      <c r="F1012" s="153">
        <v>2177</v>
      </c>
      <c r="G1012" s="264">
        <v>691.50508689880371</v>
      </c>
      <c r="H1012" s="264">
        <v>1.5832999455742538</v>
      </c>
      <c r="I1012" s="264">
        <v>1212783.4609375</v>
      </c>
      <c r="J1012" s="91"/>
      <c r="K1012" s="153">
        <v>894796</v>
      </c>
      <c r="L1012" s="264">
        <v>93.493378094874075</v>
      </c>
      <c r="M1012" s="133">
        <v>1186374</v>
      </c>
      <c r="N1012" s="267">
        <v>0</v>
      </c>
      <c r="O1012" s="133">
        <v>67420</v>
      </c>
      <c r="P1012" s="267">
        <v>0</v>
      </c>
      <c r="Q1012" s="133">
        <v>130637</v>
      </c>
      <c r="R1012" s="267">
        <v>99.915032187827833</v>
      </c>
      <c r="S1012" s="133">
        <v>773773</v>
      </c>
      <c r="T1012" s="267">
        <v>99.925687288992492</v>
      </c>
      <c r="U1012" s="267">
        <v>99.808371677132754</v>
      </c>
      <c r="V1012" s="267">
        <v>99.798187200984927</v>
      </c>
      <c r="W1012" s="267">
        <v>99.723566687354037</v>
      </c>
      <c r="X1012" s="267">
        <v>99.724024462539532</v>
      </c>
      <c r="Y1012" s="133">
        <v>1184859</v>
      </c>
      <c r="Z1012" s="267">
        <v>99.890620471605459</v>
      </c>
      <c r="AA1012" s="133">
        <v>225604</v>
      </c>
      <c r="AB1012" s="267">
        <v>99.810728777642979</v>
      </c>
      <c r="AC1012" s="133">
        <v>65492</v>
      </c>
      <c r="AD1012" s="267">
        <v>0.29621938928613184</v>
      </c>
      <c r="AE1012" s="133">
        <v>4793</v>
      </c>
      <c r="AF1012" s="267">
        <v>98.497809365724393</v>
      </c>
      <c r="AG1012" s="133">
        <v>1078305</v>
      </c>
      <c r="AH1012" s="267">
        <v>0.20726974127350517</v>
      </c>
      <c r="AI1012" s="133">
        <v>14140</v>
      </c>
      <c r="AJ1012" s="267">
        <v>95.18387357773841</v>
      </c>
      <c r="AK1012" s="267">
        <v>1.6069481699983773E-5</v>
      </c>
      <c r="AL1012" s="267" t="e">
        <v>#DIV/0!</v>
      </c>
      <c r="AM1012" s="270"/>
      <c r="AN1012" s="270"/>
      <c r="AO1012" s="120"/>
      <c r="AP1012" s="120"/>
      <c r="AQ1012" s="120"/>
      <c r="AR1012" s="120"/>
      <c r="AS1012" s="120"/>
      <c r="AT1012" s="120"/>
      <c r="AU1012" s="120"/>
      <c r="AV1012" s="120"/>
      <c r="AW1012" s="133">
        <v>0</v>
      </c>
      <c r="AX1012" s="133">
        <v>0</v>
      </c>
      <c r="AY1012" s="133">
        <v>1</v>
      </c>
      <c r="AZ1012" s="133">
        <v>2</v>
      </c>
      <c r="BA1012" s="133">
        <v>0</v>
      </c>
      <c r="BB1012" s="133">
        <v>0</v>
      </c>
      <c r="BC1012" s="133">
        <v>288</v>
      </c>
      <c r="BD1012" s="133">
        <v>2116</v>
      </c>
    </row>
    <row r="1013" spans="1:56" x14ac:dyDescent="0.25">
      <c r="A1013" s="9">
        <v>41852</v>
      </c>
      <c r="B1013" s="146" t="s">
        <v>89</v>
      </c>
      <c r="C1013" s="146"/>
      <c r="D1013" s="147">
        <v>1</v>
      </c>
      <c r="E1013" s="136">
        <v>194</v>
      </c>
      <c r="F1013" s="136">
        <v>581</v>
      </c>
      <c r="G1013" s="265">
        <v>0.12919999659061432</v>
      </c>
      <c r="H1013" s="265">
        <v>0</v>
      </c>
      <c r="I1013" s="265">
        <v>251.54730224609375</v>
      </c>
      <c r="J1013" s="137"/>
      <c r="K1013" s="136">
        <v>107427</v>
      </c>
      <c r="L1013" s="265">
        <v>89.369522094726563</v>
      </c>
      <c r="M1013" s="145">
        <v>70</v>
      </c>
      <c r="N1013" s="250">
        <v>0</v>
      </c>
      <c r="O1013" s="145">
        <v>9</v>
      </c>
      <c r="P1013" s="250">
        <v>0</v>
      </c>
      <c r="Q1013" s="145">
        <v>9</v>
      </c>
      <c r="R1013" s="250">
        <v>100</v>
      </c>
      <c r="S1013" s="145">
        <v>50</v>
      </c>
      <c r="T1013" s="250">
        <v>100</v>
      </c>
      <c r="U1013" s="250">
        <v>100</v>
      </c>
      <c r="V1013" s="250">
        <v>91.428573608398437</v>
      </c>
      <c r="W1013" s="250">
        <v>100</v>
      </c>
      <c r="X1013" s="250">
        <v>91.428573608398437</v>
      </c>
      <c r="Y1013" s="145">
        <v>1261153</v>
      </c>
      <c r="Z1013" s="250">
        <v>99.896682739257813</v>
      </c>
      <c r="AA1013" s="145">
        <v>716</v>
      </c>
      <c r="AB1013" s="250">
        <v>87.150840759277344</v>
      </c>
      <c r="AC1013" s="145">
        <v>9</v>
      </c>
      <c r="AD1013" s="250">
        <v>0</v>
      </c>
      <c r="AE1013" s="145">
        <v>0</v>
      </c>
      <c r="AF1013" s="250">
        <v>65535</v>
      </c>
      <c r="AG1013" s="145">
        <v>78</v>
      </c>
      <c r="AH1013" s="250">
        <v>11.538461685180664</v>
      </c>
      <c r="AI1013" s="145">
        <v>0</v>
      </c>
      <c r="AJ1013" s="250">
        <v>65535</v>
      </c>
      <c r="AK1013" s="250">
        <v>1.0268000364303589</v>
      </c>
      <c r="AL1013" s="250">
        <v>1.4750000089406967E-2</v>
      </c>
      <c r="AM1013" s="271"/>
      <c r="AN1013" s="271"/>
      <c r="AO1013" s="148"/>
      <c r="AP1013" s="148"/>
      <c r="AQ1013" s="148"/>
      <c r="AR1013" s="148"/>
      <c r="AS1013" s="148"/>
      <c r="AT1013" s="148"/>
      <c r="AU1013" s="148"/>
      <c r="AV1013" s="148"/>
      <c r="AW1013" s="145">
        <v>0</v>
      </c>
      <c r="AX1013" s="145">
        <v>0</v>
      </c>
      <c r="AY1013" s="145">
        <v>0</v>
      </c>
      <c r="AZ1013" s="145">
        <v>0</v>
      </c>
      <c r="BA1013" s="145">
        <v>0</v>
      </c>
      <c r="BB1013" s="145">
        <v>0</v>
      </c>
      <c r="BC1013" s="145">
        <v>1156</v>
      </c>
      <c r="BD1013" s="145">
        <v>1721</v>
      </c>
    </row>
    <row r="1014" spans="1:56" x14ac:dyDescent="0.25">
      <c r="A1014" s="9">
        <v>41852</v>
      </c>
      <c r="B1014" s="149" t="s">
        <v>75</v>
      </c>
      <c r="C1014" s="149" t="s">
        <v>86</v>
      </c>
      <c r="D1014" s="150" t="s">
        <v>118</v>
      </c>
      <c r="E1014" s="153">
        <v>39</v>
      </c>
      <c r="F1014" s="153">
        <v>158</v>
      </c>
      <c r="G1014" s="264">
        <v>141.150390625</v>
      </c>
      <c r="H1014" s="264">
        <v>0.10819999873638153</v>
      </c>
      <c r="I1014" s="264">
        <v>96421.8046875</v>
      </c>
      <c r="J1014" s="92">
        <v>0</v>
      </c>
      <c r="K1014" s="153">
        <v>147597</v>
      </c>
      <c r="L1014" s="264">
        <v>97.191680908203125</v>
      </c>
      <c r="M1014" s="153">
        <v>139372</v>
      </c>
      <c r="N1014" s="264">
        <v>0</v>
      </c>
      <c r="O1014" s="153">
        <v>15556</v>
      </c>
      <c r="P1014" s="264">
        <v>0</v>
      </c>
      <c r="Q1014" s="153">
        <v>25748</v>
      </c>
      <c r="R1014" s="264">
        <v>99.906791687011719</v>
      </c>
      <c r="S1014" s="153">
        <v>106850</v>
      </c>
      <c r="T1014" s="264">
        <v>99.875526428222656</v>
      </c>
      <c r="U1014" s="264">
        <v>99.807151794433594</v>
      </c>
      <c r="V1014" s="264">
        <v>99.558738708496094</v>
      </c>
      <c r="W1014" s="264">
        <v>99.714126586914063</v>
      </c>
      <c r="X1014" s="264">
        <v>99.434814453125</v>
      </c>
      <c r="Y1014" s="153">
        <v>126438</v>
      </c>
      <c r="Z1014" s="264">
        <v>99.938308715820312</v>
      </c>
      <c r="AA1014" s="153">
        <v>24449</v>
      </c>
      <c r="AB1014" s="264">
        <v>99.701416015625</v>
      </c>
      <c r="AC1014" s="153">
        <v>15518</v>
      </c>
      <c r="AD1014" s="264">
        <v>0.36087125539779663</v>
      </c>
      <c r="AE1014" s="153">
        <v>1638</v>
      </c>
      <c r="AF1014" s="264">
        <v>98.717948913574219</v>
      </c>
      <c r="AG1014" s="153">
        <v>139803</v>
      </c>
      <c r="AH1014" s="264">
        <v>0.1530725359916687</v>
      </c>
      <c r="AI1014" s="153">
        <v>4983</v>
      </c>
      <c r="AJ1014" s="264">
        <v>96.046554565429687</v>
      </c>
      <c r="AK1014" s="264">
        <v>1.773231029510498</v>
      </c>
      <c r="AL1014" s="264">
        <v>6.1407614499330521E-2</v>
      </c>
      <c r="AM1014" s="264">
        <v>0</v>
      </c>
      <c r="AN1014" s="264">
        <v>0</v>
      </c>
      <c r="AO1014" s="92">
        <v>0</v>
      </c>
      <c r="AP1014" s="92">
        <v>0</v>
      </c>
      <c r="AQ1014" s="92">
        <v>0</v>
      </c>
      <c r="AR1014" s="92">
        <v>0</v>
      </c>
      <c r="AS1014" s="92">
        <v>0</v>
      </c>
      <c r="AT1014" s="92">
        <v>0</v>
      </c>
      <c r="AU1014" s="92">
        <v>0</v>
      </c>
      <c r="AV1014" s="92">
        <v>0</v>
      </c>
      <c r="AW1014" s="93">
        <v>0</v>
      </c>
      <c r="AX1014" s="93">
        <v>0</v>
      </c>
      <c r="AY1014" s="93">
        <v>0</v>
      </c>
      <c r="AZ1014" s="93">
        <v>1</v>
      </c>
      <c r="BA1014" s="93">
        <v>0</v>
      </c>
      <c r="BB1014" s="93">
        <v>0</v>
      </c>
      <c r="BC1014" s="153">
        <v>14</v>
      </c>
      <c r="BD1014" s="153">
        <v>157</v>
      </c>
    </row>
    <row r="1015" spans="1:56" x14ac:dyDescent="0.25">
      <c r="A1015" s="9">
        <v>41852</v>
      </c>
      <c r="B1015" s="149" t="s">
        <v>76</v>
      </c>
      <c r="C1015" s="149" t="s">
        <v>86</v>
      </c>
      <c r="D1015" s="150" t="s">
        <v>119</v>
      </c>
      <c r="E1015" s="153">
        <v>53</v>
      </c>
      <c r="F1015" s="153">
        <v>171</v>
      </c>
      <c r="G1015" s="264">
        <v>58.845890045166016</v>
      </c>
      <c r="H1015" s="264">
        <v>0.2207999974489212</v>
      </c>
      <c r="I1015" s="264">
        <v>91447.3828125</v>
      </c>
      <c r="J1015" s="92">
        <v>0</v>
      </c>
      <c r="K1015" s="153">
        <v>59329</v>
      </c>
      <c r="L1015" s="264">
        <v>84.882606506347656</v>
      </c>
      <c r="M1015" s="153">
        <v>80772</v>
      </c>
      <c r="N1015" s="264">
        <v>0</v>
      </c>
      <c r="O1015" s="153">
        <v>4870</v>
      </c>
      <c r="P1015" s="264">
        <v>0</v>
      </c>
      <c r="Q1015" s="153">
        <v>9873</v>
      </c>
      <c r="R1015" s="264">
        <v>99.898712158203125</v>
      </c>
      <c r="S1015" s="153">
        <v>56175</v>
      </c>
      <c r="T1015" s="264">
        <v>99.953712463378906</v>
      </c>
      <c r="U1015" s="264">
        <v>99.815193176269531</v>
      </c>
      <c r="V1015" s="264">
        <v>99.907142639160156</v>
      </c>
      <c r="W1015" s="264">
        <v>99.714096069335937</v>
      </c>
      <c r="X1015" s="264">
        <v>99.86090087890625</v>
      </c>
      <c r="Y1015" s="153">
        <v>83492</v>
      </c>
      <c r="Z1015" s="264">
        <v>99.895797729492188</v>
      </c>
      <c r="AA1015" s="153">
        <v>13641</v>
      </c>
      <c r="AB1015" s="264">
        <v>99.890037536621094</v>
      </c>
      <c r="AC1015" s="153">
        <v>4898</v>
      </c>
      <c r="AD1015" s="264">
        <v>0.30624744296073914</v>
      </c>
      <c r="AE1015" s="153">
        <v>106</v>
      </c>
      <c r="AF1015" s="264">
        <v>97.169815063476562</v>
      </c>
      <c r="AG1015" s="153">
        <v>81441</v>
      </c>
      <c r="AH1015" s="264">
        <v>0.20137277245521545</v>
      </c>
      <c r="AI1015" s="153">
        <v>661</v>
      </c>
      <c r="AJ1015" s="264">
        <v>93.494705200195312</v>
      </c>
      <c r="AK1015" s="264">
        <v>1.7876726388931274</v>
      </c>
      <c r="AL1015" s="264">
        <v>5.4698236286640167E-2</v>
      </c>
      <c r="AM1015" s="264">
        <v>0</v>
      </c>
      <c r="AN1015" s="264">
        <v>0</v>
      </c>
      <c r="AO1015" s="92">
        <v>0</v>
      </c>
      <c r="AP1015" s="92">
        <v>0</v>
      </c>
      <c r="AQ1015" s="92">
        <v>0</v>
      </c>
      <c r="AR1015" s="92">
        <v>0</v>
      </c>
      <c r="AS1015" s="92">
        <v>0</v>
      </c>
      <c r="AT1015" s="92">
        <v>0</v>
      </c>
      <c r="AU1015" s="92">
        <v>0</v>
      </c>
      <c r="AV1015" s="92">
        <v>0</v>
      </c>
      <c r="AW1015" s="93">
        <v>0</v>
      </c>
      <c r="AX1015" s="93">
        <v>0</v>
      </c>
      <c r="AY1015" s="93">
        <v>0</v>
      </c>
      <c r="AZ1015" s="93">
        <v>0</v>
      </c>
      <c r="BA1015" s="93">
        <v>0</v>
      </c>
      <c r="BB1015" s="93">
        <v>0</v>
      </c>
      <c r="BC1015" s="153">
        <v>17</v>
      </c>
      <c r="BD1015" s="153">
        <v>170</v>
      </c>
    </row>
    <row r="1016" spans="1:56" x14ac:dyDescent="0.25">
      <c r="A1016" s="9">
        <v>41852</v>
      </c>
      <c r="B1016" s="149" t="s">
        <v>77</v>
      </c>
      <c r="C1016" s="149" t="s">
        <v>86</v>
      </c>
      <c r="D1016" s="150" t="s">
        <v>118</v>
      </c>
      <c r="E1016" s="153">
        <v>65</v>
      </c>
      <c r="F1016" s="153">
        <v>220</v>
      </c>
      <c r="G1016" s="264">
        <v>84.845802307128906</v>
      </c>
      <c r="H1016" s="264">
        <v>0.40019997954368591</v>
      </c>
      <c r="I1016" s="264">
        <v>116709.453125</v>
      </c>
      <c r="J1016" s="92">
        <v>0</v>
      </c>
      <c r="K1016" s="153">
        <v>111478</v>
      </c>
      <c r="L1016" s="264">
        <v>97.149215698242188</v>
      </c>
      <c r="M1016" s="153">
        <v>146209</v>
      </c>
      <c r="N1016" s="264">
        <v>0</v>
      </c>
      <c r="O1016" s="153">
        <v>7827</v>
      </c>
      <c r="P1016" s="264">
        <v>0</v>
      </c>
      <c r="Q1016" s="153">
        <v>16561</v>
      </c>
      <c r="R1016" s="264">
        <v>99.945655822753906</v>
      </c>
      <c r="S1016" s="153">
        <v>103800</v>
      </c>
      <c r="T1016" s="264">
        <v>99.948936462402344</v>
      </c>
      <c r="U1016" s="264">
        <v>99.821128845214844</v>
      </c>
      <c r="V1016" s="264">
        <v>99.861839294433594</v>
      </c>
      <c r="W1016" s="264">
        <v>99.766883850097656</v>
      </c>
      <c r="X1016" s="264">
        <v>99.810844421386719</v>
      </c>
      <c r="Y1016" s="153">
        <v>144191</v>
      </c>
      <c r="Z1016" s="264">
        <v>99.864761352539063</v>
      </c>
      <c r="AA1016" s="153">
        <v>28304</v>
      </c>
      <c r="AB1016" s="264">
        <v>99.84454345703125</v>
      </c>
      <c r="AC1016" s="153">
        <v>7863</v>
      </c>
      <c r="AD1016" s="264">
        <v>0.39425155520439148</v>
      </c>
      <c r="AE1016" s="153">
        <v>600</v>
      </c>
      <c r="AF1016" s="264">
        <v>99.5</v>
      </c>
      <c r="AG1016" s="153">
        <v>146947</v>
      </c>
      <c r="AH1016" s="264">
        <v>0.16400471329689026</v>
      </c>
      <c r="AI1016" s="153">
        <v>1162</v>
      </c>
      <c r="AJ1016" s="264">
        <v>95.524955749511719</v>
      </c>
      <c r="AK1016" s="264">
        <v>1.6484717130661011</v>
      </c>
      <c r="AL1016" s="264">
        <v>6.3694529235363007E-2</v>
      </c>
      <c r="AM1016" s="264">
        <v>0</v>
      </c>
      <c r="AN1016" s="264">
        <v>0</v>
      </c>
      <c r="AO1016" s="92">
        <v>0</v>
      </c>
      <c r="AP1016" s="92">
        <v>0</v>
      </c>
      <c r="AQ1016" s="92">
        <v>0</v>
      </c>
      <c r="AR1016" s="92">
        <v>0</v>
      </c>
      <c r="AS1016" s="92">
        <v>0</v>
      </c>
      <c r="AT1016" s="92">
        <v>0</v>
      </c>
      <c r="AU1016" s="92">
        <v>0</v>
      </c>
      <c r="AV1016" s="92">
        <v>0</v>
      </c>
      <c r="AW1016" s="93">
        <v>0</v>
      </c>
      <c r="AX1016" s="93">
        <v>0</v>
      </c>
      <c r="AY1016" s="93">
        <v>0</v>
      </c>
      <c r="AZ1016" s="93">
        <v>0</v>
      </c>
      <c r="BA1016" s="93">
        <v>0</v>
      </c>
      <c r="BB1016" s="93">
        <v>0</v>
      </c>
      <c r="BC1016" s="153">
        <v>29</v>
      </c>
      <c r="BD1016" s="153">
        <v>215</v>
      </c>
    </row>
    <row r="1017" spans="1:56" x14ac:dyDescent="0.25">
      <c r="A1017" s="9">
        <v>41852</v>
      </c>
      <c r="B1017" s="149" t="s">
        <v>124</v>
      </c>
      <c r="C1017" s="149" t="s">
        <v>86</v>
      </c>
      <c r="D1017" s="150" t="s">
        <v>118</v>
      </c>
      <c r="E1017" s="153">
        <v>43</v>
      </c>
      <c r="F1017" s="153">
        <v>139</v>
      </c>
      <c r="G1017" s="264">
        <v>34.954002380371094</v>
      </c>
      <c r="H1017" s="264">
        <v>3.7399999797344208E-2</v>
      </c>
      <c r="I1017" s="264">
        <v>57274.78125</v>
      </c>
      <c r="J1017" s="92">
        <v>0</v>
      </c>
      <c r="K1017" s="153">
        <v>111478</v>
      </c>
      <c r="L1017" s="264">
        <v>97.149215698242188</v>
      </c>
      <c r="M1017" s="153">
        <v>75126</v>
      </c>
      <c r="N1017" s="264">
        <v>0</v>
      </c>
      <c r="O1017" s="153">
        <v>3527</v>
      </c>
      <c r="P1017" s="264">
        <v>0</v>
      </c>
      <c r="Q1017" s="153">
        <v>7866</v>
      </c>
      <c r="R1017" s="264">
        <v>99.949150085449219</v>
      </c>
      <c r="S1017" s="153">
        <v>55996</v>
      </c>
      <c r="T1017" s="264">
        <v>99.933921813964844</v>
      </c>
      <c r="U1017" s="264">
        <v>99.489654541015625</v>
      </c>
      <c r="V1017" s="264">
        <v>99.679206848144531</v>
      </c>
      <c r="W1017" s="264">
        <v>99.439064025878906</v>
      </c>
      <c r="X1017" s="264">
        <v>99.61334228515625</v>
      </c>
      <c r="Y1017" s="153">
        <v>77253</v>
      </c>
      <c r="Z1017" s="264">
        <v>99.902915954589844</v>
      </c>
      <c r="AA1017" s="153">
        <v>14005</v>
      </c>
      <c r="AB1017" s="264">
        <v>99.842910766601563</v>
      </c>
      <c r="AC1017" s="153">
        <v>3566</v>
      </c>
      <c r="AD1017" s="264">
        <v>0.19629837572574615</v>
      </c>
      <c r="AE1017" s="153">
        <v>287</v>
      </c>
      <c r="AF1017" s="264">
        <v>97.56097412109375</v>
      </c>
      <c r="AG1017" s="153">
        <v>75045</v>
      </c>
      <c r="AH1017" s="264">
        <v>0.18522219359874725</v>
      </c>
      <c r="AI1017" s="153">
        <v>1085</v>
      </c>
      <c r="AJ1017" s="264">
        <v>92.258064270019531</v>
      </c>
      <c r="AK1017" s="264">
        <v>1.4310300350189209</v>
      </c>
      <c r="AL1017" s="264">
        <v>5.4850362241268158E-2</v>
      </c>
      <c r="AM1017" s="264">
        <v>0</v>
      </c>
      <c r="AN1017" s="264">
        <v>0</v>
      </c>
      <c r="AO1017" s="92">
        <v>0</v>
      </c>
      <c r="AP1017" s="92">
        <v>0</v>
      </c>
      <c r="AQ1017" s="92">
        <v>0</v>
      </c>
      <c r="AR1017" s="92">
        <v>0</v>
      </c>
      <c r="AS1017" s="92">
        <v>0</v>
      </c>
      <c r="AT1017" s="92">
        <v>0</v>
      </c>
      <c r="AU1017" s="92">
        <v>0</v>
      </c>
      <c r="AV1017" s="92">
        <v>0</v>
      </c>
      <c r="AW1017" s="93">
        <v>0</v>
      </c>
      <c r="AX1017" s="93">
        <v>0</v>
      </c>
      <c r="AY1017" s="93">
        <v>0</v>
      </c>
      <c r="AZ1017" s="93">
        <v>0</v>
      </c>
      <c r="BA1017" s="93">
        <v>0</v>
      </c>
      <c r="BB1017" s="93">
        <v>0</v>
      </c>
      <c r="BC1017" s="153">
        <v>31</v>
      </c>
      <c r="BD1017" s="153">
        <v>138</v>
      </c>
    </row>
    <row r="1018" spans="1:56" x14ac:dyDescent="0.25">
      <c r="A1018" s="9">
        <v>41852</v>
      </c>
      <c r="B1018" s="149" t="s">
        <v>78</v>
      </c>
      <c r="C1018" s="149" t="s">
        <v>86</v>
      </c>
      <c r="D1018" s="150" t="s">
        <v>118</v>
      </c>
      <c r="E1018" s="153">
        <v>33</v>
      </c>
      <c r="F1018" s="153">
        <v>104</v>
      </c>
      <c r="G1018" s="264">
        <v>65.008193969726563</v>
      </c>
      <c r="H1018" s="264">
        <v>4.19999985024333E-3</v>
      </c>
      <c r="I1018" s="264">
        <v>51675.2421875</v>
      </c>
      <c r="J1018" s="92">
        <v>0</v>
      </c>
      <c r="K1018" s="153">
        <v>66448</v>
      </c>
      <c r="L1018" s="264">
        <v>97.277572631835938</v>
      </c>
      <c r="M1018" s="153">
        <v>72093</v>
      </c>
      <c r="N1018" s="264">
        <v>0</v>
      </c>
      <c r="O1018" s="153">
        <v>6321</v>
      </c>
      <c r="P1018" s="264">
        <v>0</v>
      </c>
      <c r="Q1018" s="153">
        <v>10696</v>
      </c>
      <c r="R1018" s="264">
        <v>99.869110107421875</v>
      </c>
      <c r="S1018" s="153">
        <v>55031</v>
      </c>
      <c r="T1018" s="264">
        <v>99.956390380859375</v>
      </c>
      <c r="U1018" s="264">
        <v>99.889259338378906</v>
      </c>
      <c r="V1018" s="264">
        <v>99.857131958007813</v>
      </c>
      <c r="W1018" s="264">
        <v>99.758514404296875</v>
      </c>
      <c r="X1018" s="264">
        <v>99.813583374023438</v>
      </c>
      <c r="Y1018" s="153">
        <v>92336</v>
      </c>
      <c r="Z1018" s="264">
        <v>99.871124267578125</v>
      </c>
      <c r="AA1018" s="153">
        <v>15614</v>
      </c>
      <c r="AB1018" s="264">
        <v>99.820671081542969</v>
      </c>
      <c r="AC1018" s="153">
        <v>6401</v>
      </c>
      <c r="AD1018" s="264">
        <v>0.28120607137680054</v>
      </c>
      <c r="AE1018" s="153">
        <v>367</v>
      </c>
      <c r="AF1018" s="264">
        <v>99.182563781738281</v>
      </c>
      <c r="AG1018" s="153">
        <v>72957</v>
      </c>
      <c r="AH1018" s="264">
        <v>0.1822991669178009</v>
      </c>
      <c r="AI1018" s="153">
        <v>861</v>
      </c>
      <c r="AJ1018" s="264">
        <v>94.541229248046875</v>
      </c>
      <c r="AK1018" s="264">
        <v>1.7450008392333984</v>
      </c>
      <c r="AL1018" s="264">
        <v>6.1153832823038101E-2</v>
      </c>
      <c r="AM1018" s="264">
        <v>0</v>
      </c>
      <c r="AN1018" s="264">
        <v>0</v>
      </c>
      <c r="AO1018" s="92">
        <v>0</v>
      </c>
      <c r="AP1018" s="92">
        <v>0</v>
      </c>
      <c r="AQ1018" s="92">
        <v>0</v>
      </c>
      <c r="AR1018" s="92">
        <v>0</v>
      </c>
      <c r="AS1018" s="92">
        <v>0</v>
      </c>
      <c r="AT1018" s="92">
        <v>0</v>
      </c>
      <c r="AU1018" s="92">
        <v>0</v>
      </c>
      <c r="AV1018" s="92">
        <v>0</v>
      </c>
      <c r="AW1018" s="93">
        <v>0</v>
      </c>
      <c r="AX1018" s="93">
        <v>0</v>
      </c>
      <c r="AY1018" s="93">
        <v>0</v>
      </c>
      <c r="AZ1018" s="93">
        <v>0</v>
      </c>
      <c r="BA1018" s="93">
        <v>0</v>
      </c>
      <c r="BB1018" s="93">
        <v>0</v>
      </c>
      <c r="BC1018" s="153">
        <v>10</v>
      </c>
      <c r="BD1018" s="153">
        <v>102</v>
      </c>
    </row>
    <row r="1019" spans="1:56" x14ac:dyDescent="0.25">
      <c r="A1019" s="9">
        <v>41852</v>
      </c>
      <c r="B1019" s="149" t="s">
        <v>79</v>
      </c>
      <c r="C1019" s="149" t="s">
        <v>86</v>
      </c>
      <c r="D1019" s="150" t="s">
        <v>119</v>
      </c>
      <c r="E1019" s="153">
        <v>81</v>
      </c>
      <c r="F1019" s="153">
        <v>273</v>
      </c>
      <c r="G1019" s="264">
        <v>69.342010498046875</v>
      </c>
      <c r="H1019" s="264">
        <v>0.26669999957084656</v>
      </c>
      <c r="I1019" s="264">
        <v>149614.375</v>
      </c>
      <c r="J1019" s="92">
        <v>0</v>
      </c>
      <c r="K1019" s="153">
        <v>64258</v>
      </c>
      <c r="L1019" s="264">
        <v>91.678855895996094</v>
      </c>
      <c r="M1019" s="153">
        <v>142778</v>
      </c>
      <c r="N1019" s="264">
        <v>0</v>
      </c>
      <c r="O1019" s="153">
        <v>5637</v>
      </c>
      <c r="P1019" s="264">
        <v>0</v>
      </c>
      <c r="Q1019" s="153">
        <v>13100</v>
      </c>
      <c r="R1019" s="264">
        <v>99.862594604492187</v>
      </c>
      <c r="S1019" s="153">
        <v>97643</v>
      </c>
      <c r="T1019" s="264">
        <v>99.910896301269531</v>
      </c>
      <c r="U1019" s="264">
        <v>99.769378662109375</v>
      </c>
      <c r="V1019" s="264">
        <v>99.76116943359375</v>
      </c>
      <c r="W1019" s="264">
        <v>99.632293701171875</v>
      </c>
      <c r="X1019" s="264">
        <v>99.672279357910156</v>
      </c>
      <c r="Y1019" s="153">
        <v>172867</v>
      </c>
      <c r="Z1019" s="264">
        <v>99.871002197265625</v>
      </c>
      <c r="AA1019" s="153">
        <v>33721</v>
      </c>
      <c r="AB1019" s="264">
        <v>99.899169921875</v>
      </c>
      <c r="AC1019" s="153">
        <v>5639</v>
      </c>
      <c r="AD1019" s="264">
        <v>0.21280369162559509</v>
      </c>
      <c r="AE1019" s="153">
        <v>324</v>
      </c>
      <c r="AF1019" s="264">
        <v>97.222221374511719</v>
      </c>
      <c r="AG1019" s="153">
        <v>141806</v>
      </c>
      <c r="AH1019" s="264">
        <v>0.15232077240943909</v>
      </c>
      <c r="AI1019" s="153">
        <v>1296</v>
      </c>
      <c r="AJ1019" s="264">
        <v>96.064811706542969</v>
      </c>
      <c r="AK1019" s="264">
        <v>1.4792772531509399</v>
      </c>
      <c r="AL1019" s="264">
        <v>6.4051263034343719E-2</v>
      </c>
      <c r="AM1019" s="264">
        <v>0</v>
      </c>
      <c r="AN1019" s="264">
        <v>0</v>
      </c>
      <c r="AO1019" s="92">
        <v>0</v>
      </c>
      <c r="AP1019" s="92">
        <v>0</v>
      </c>
      <c r="AQ1019" s="92">
        <v>0</v>
      </c>
      <c r="AR1019" s="92">
        <v>0</v>
      </c>
      <c r="AS1019" s="92">
        <v>0</v>
      </c>
      <c r="AT1019" s="92">
        <v>0</v>
      </c>
      <c r="AU1019" s="92">
        <v>0</v>
      </c>
      <c r="AV1019" s="92">
        <v>0</v>
      </c>
      <c r="AW1019" s="93">
        <v>0</v>
      </c>
      <c r="AX1019" s="93">
        <v>0</v>
      </c>
      <c r="AY1019" s="93">
        <v>0</v>
      </c>
      <c r="AZ1019" s="93">
        <v>0</v>
      </c>
      <c r="BA1019" s="93">
        <v>0</v>
      </c>
      <c r="BB1019" s="93">
        <v>0</v>
      </c>
      <c r="BC1019" s="153">
        <v>52</v>
      </c>
      <c r="BD1019" s="153">
        <v>264</v>
      </c>
    </row>
    <row r="1020" spans="1:56" x14ac:dyDescent="0.25">
      <c r="A1020" s="9">
        <v>41852</v>
      </c>
      <c r="B1020" s="149" t="s">
        <v>80</v>
      </c>
      <c r="C1020" s="149" t="s">
        <v>86</v>
      </c>
      <c r="D1020" s="150" t="s">
        <v>119</v>
      </c>
      <c r="E1020" s="153">
        <v>58</v>
      </c>
      <c r="F1020" s="153">
        <v>180</v>
      </c>
      <c r="G1020" s="264">
        <v>45.145889282226563</v>
      </c>
      <c r="H1020" s="264">
        <v>1.249999925494194E-2</v>
      </c>
      <c r="I1020" s="264">
        <v>94583</v>
      </c>
      <c r="J1020" s="92">
        <v>0</v>
      </c>
      <c r="K1020" s="153">
        <v>42319</v>
      </c>
      <c r="L1020" s="264">
        <v>87.752548217773438</v>
      </c>
      <c r="M1020" s="153">
        <v>81281</v>
      </c>
      <c r="N1020" s="264">
        <v>0</v>
      </c>
      <c r="O1020" s="153">
        <v>3969</v>
      </c>
      <c r="P1020" s="264">
        <v>0</v>
      </c>
      <c r="Q1020" s="153">
        <v>9138</v>
      </c>
      <c r="R1020" s="264">
        <v>99.945281982421875</v>
      </c>
      <c r="S1020" s="153">
        <v>56850</v>
      </c>
      <c r="T1020" s="264">
        <v>99.968338012695313</v>
      </c>
      <c r="U1020" s="264">
        <v>99.773239135742187</v>
      </c>
      <c r="V1020" s="264">
        <v>99.806846618652344</v>
      </c>
      <c r="W1020" s="264">
        <v>99.718643188476563</v>
      </c>
      <c r="X1020" s="264">
        <v>99.775245666503906</v>
      </c>
      <c r="Y1020" s="153">
        <v>83283</v>
      </c>
      <c r="Z1020" s="264">
        <v>99.902740478515625</v>
      </c>
      <c r="AA1020" s="153">
        <v>16659</v>
      </c>
      <c r="AB1020" s="264">
        <v>99.837928771972656</v>
      </c>
      <c r="AC1020" s="153">
        <v>3944</v>
      </c>
      <c r="AD1020" s="264">
        <v>0.25354969501495361</v>
      </c>
      <c r="AE1020" s="153">
        <v>178</v>
      </c>
      <c r="AF1020" s="264">
        <v>97.191009521484375</v>
      </c>
      <c r="AG1020" s="153">
        <v>81630</v>
      </c>
      <c r="AH1020" s="264">
        <v>0.22173219919204712</v>
      </c>
      <c r="AI1020" s="153">
        <v>802</v>
      </c>
      <c r="AJ1020" s="264">
        <v>95.635910034179687</v>
      </c>
      <c r="AK1020" s="264">
        <v>1.6389325857162476</v>
      </c>
      <c r="AL1020" s="264">
        <v>5.9047222137451172E-2</v>
      </c>
      <c r="AM1020" s="264">
        <v>0</v>
      </c>
      <c r="AN1020" s="264">
        <v>0</v>
      </c>
      <c r="AO1020" s="92">
        <v>0</v>
      </c>
      <c r="AP1020" s="92">
        <v>0</v>
      </c>
      <c r="AQ1020" s="92">
        <v>0</v>
      </c>
      <c r="AR1020" s="92">
        <v>0</v>
      </c>
      <c r="AS1020" s="92">
        <v>0</v>
      </c>
      <c r="AT1020" s="92">
        <v>0</v>
      </c>
      <c r="AU1020" s="92">
        <v>0</v>
      </c>
      <c r="AV1020" s="92">
        <v>0</v>
      </c>
      <c r="AW1020" s="93">
        <v>0</v>
      </c>
      <c r="AX1020" s="93">
        <v>0</v>
      </c>
      <c r="AY1020" s="93">
        <v>0</v>
      </c>
      <c r="AZ1020" s="93">
        <v>0</v>
      </c>
      <c r="BA1020" s="93">
        <v>0</v>
      </c>
      <c r="BB1020" s="93">
        <v>0</v>
      </c>
      <c r="BC1020" s="153">
        <v>24</v>
      </c>
      <c r="BD1020" s="153">
        <v>177</v>
      </c>
    </row>
    <row r="1021" spans="1:56" x14ac:dyDescent="0.25">
      <c r="A1021" s="9">
        <v>41852</v>
      </c>
      <c r="B1021" s="149" t="s">
        <v>81</v>
      </c>
      <c r="C1021" s="149" t="s">
        <v>86</v>
      </c>
      <c r="D1021" s="150" t="s">
        <v>119</v>
      </c>
      <c r="E1021" s="153">
        <v>40</v>
      </c>
      <c r="F1021" s="153">
        <v>134</v>
      </c>
      <c r="G1021" s="264">
        <v>40.974998474121094</v>
      </c>
      <c r="H1021" s="264">
        <v>0.48329997062683105</v>
      </c>
      <c r="I1021" s="264">
        <v>81061.3203125</v>
      </c>
      <c r="J1021" s="92">
        <v>0</v>
      </c>
      <c r="K1021" s="153">
        <v>88709</v>
      </c>
      <c r="L1021" s="264">
        <v>88.715911865234375</v>
      </c>
      <c r="M1021" s="153">
        <v>61114</v>
      </c>
      <c r="N1021" s="264">
        <v>0</v>
      </c>
      <c r="O1021" s="153">
        <v>3902</v>
      </c>
      <c r="P1021" s="264">
        <v>0</v>
      </c>
      <c r="Q1021" s="153">
        <v>7939</v>
      </c>
      <c r="R1021" s="264">
        <v>99.962211608886719</v>
      </c>
      <c r="S1021" s="153">
        <v>44486</v>
      </c>
      <c r="T1021" s="264">
        <v>99.930313110351563</v>
      </c>
      <c r="U1021" s="264">
        <v>99.794975280761719</v>
      </c>
      <c r="V1021" s="264">
        <v>99.857643127441406</v>
      </c>
      <c r="W1021" s="264">
        <v>99.75726318359375</v>
      </c>
      <c r="X1021" s="264">
        <v>99.788055419921875</v>
      </c>
      <c r="Y1021" s="153">
        <v>69961</v>
      </c>
      <c r="Z1021" s="264">
        <v>99.897087097167969</v>
      </c>
      <c r="AA1021" s="153">
        <v>14504</v>
      </c>
      <c r="AB1021" s="264">
        <v>99.82763671875</v>
      </c>
      <c r="AC1021" s="153">
        <v>3892</v>
      </c>
      <c r="AD1021" s="264">
        <v>0.17985612154006958</v>
      </c>
      <c r="AE1021" s="153">
        <v>257</v>
      </c>
      <c r="AF1021" s="264">
        <v>97.665367126464844</v>
      </c>
      <c r="AG1021" s="153">
        <v>61514</v>
      </c>
      <c r="AH1021" s="264">
        <v>0.15118509531021118</v>
      </c>
      <c r="AI1021" s="153">
        <v>814</v>
      </c>
      <c r="AJ1021" s="264">
        <v>94.963142395019531</v>
      </c>
      <c r="AK1021" s="264">
        <v>1.3390192985534668</v>
      </c>
      <c r="AL1021" s="264">
        <v>6.8499989807605743E-2</v>
      </c>
      <c r="AM1021" s="264">
        <v>0</v>
      </c>
      <c r="AN1021" s="264">
        <v>0</v>
      </c>
      <c r="AO1021" s="92">
        <v>0</v>
      </c>
      <c r="AP1021" s="92">
        <v>0</v>
      </c>
      <c r="AQ1021" s="92">
        <v>0</v>
      </c>
      <c r="AR1021" s="92">
        <v>0</v>
      </c>
      <c r="AS1021" s="92">
        <v>0</v>
      </c>
      <c r="AT1021" s="92">
        <v>0</v>
      </c>
      <c r="AU1021" s="92">
        <v>0</v>
      </c>
      <c r="AV1021" s="92">
        <v>0</v>
      </c>
      <c r="AW1021" s="93">
        <v>0</v>
      </c>
      <c r="AX1021" s="93">
        <v>0</v>
      </c>
      <c r="AY1021" s="93">
        <v>0</v>
      </c>
      <c r="AZ1021" s="93">
        <v>0</v>
      </c>
      <c r="BA1021" s="93">
        <v>0</v>
      </c>
      <c r="BB1021" s="93">
        <v>0</v>
      </c>
      <c r="BC1021" s="153">
        <v>15</v>
      </c>
      <c r="BD1021" s="153">
        <v>132</v>
      </c>
    </row>
    <row r="1022" spans="1:56" x14ac:dyDescent="0.25">
      <c r="A1022" s="9">
        <v>41852</v>
      </c>
      <c r="B1022" s="149" t="s">
        <v>125</v>
      </c>
      <c r="C1022" s="149" t="s">
        <v>86</v>
      </c>
      <c r="D1022" s="150" t="s">
        <v>119</v>
      </c>
      <c r="E1022" s="153">
        <v>16</v>
      </c>
      <c r="F1022" s="153">
        <v>58</v>
      </c>
      <c r="G1022" s="264">
        <v>36.308799743652344</v>
      </c>
      <c r="H1022" s="264">
        <v>3.3300001174211502E-2</v>
      </c>
      <c r="I1022" s="264">
        <v>34201.3125</v>
      </c>
      <c r="J1022" s="92">
        <v>0</v>
      </c>
      <c r="K1022" s="153">
        <v>88709</v>
      </c>
      <c r="L1022" s="264">
        <v>88.715911865234375</v>
      </c>
      <c r="M1022" s="153">
        <v>41668</v>
      </c>
      <c r="N1022" s="264">
        <v>0</v>
      </c>
      <c r="O1022" s="153">
        <v>3781</v>
      </c>
      <c r="P1022" s="264">
        <v>0</v>
      </c>
      <c r="Q1022" s="153">
        <v>6131</v>
      </c>
      <c r="R1022" s="264">
        <v>99.934761047363281</v>
      </c>
      <c r="S1022" s="153">
        <v>30452</v>
      </c>
      <c r="T1022" s="264">
        <v>99.970443725585937</v>
      </c>
      <c r="U1022" s="264">
        <v>99.814865112304688</v>
      </c>
      <c r="V1022" s="264">
        <v>99.733612060546875</v>
      </c>
      <c r="W1022" s="264">
        <v>99.749748229980469</v>
      </c>
      <c r="X1022" s="264">
        <v>99.704132080078125</v>
      </c>
      <c r="Y1022" s="153">
        <v>42102</v>
      </c>
      <c r="Z1022" s="264">
        <v>99.933494567871094</v>
      </c>
      <c r="AA1022" s="153">
        <v>7106</v>
      </c>
      <c r="AB1022" s="264">
        <v>99.873344421386719</v>
      </c>
      <c r="AC1022" s="153">
        <v>3782</v>
      </c>
      <c r="AD1022" s="264">
        <v>0.2908514142036438</v>
      </c>
      <c r="AE1022" s="153">
        <v>270</v>
      </c>
      <c r="AF1022" s="264">
        <v>98.888885498046875</v>
      </c>
      <c r="AG1022" s="153">
        <v>41526</v>
      </c>
      <c r="AH1022" s="264">
        <v>0.20469103753566742</v>
      </c>
      <c r="AI1022" s="153">
        <v>575</v>
      </c>
      <c r="AJ1022" s="264">
        <v>94.260871887207031</v>
      </c>
      <c r="AK1022" s="264">
        <v>1.566412091255188</v>
      </c>
      <c r="AL1022" s="264">
        <v>6.9001734256744385E-2</v>
      </c>
      <c r="AM1022" s="264">
        <v>0</v>
      </c>
      <c r="AN1022" s="264">
        <v>0</v>
      </c>
      <c r="AO1022" s="92">
        <v>0</v>
      </c>
      <c r="AP1022" s="92">
        <v>0</v>
      </c>
      <c r="AQ1022" s="92">
        <v>0</v>
      </c>
      <c r="AR1022" s="92">
        <v>0</v>
      </c>
      <c r="AS1022" s="92">
        <v>0</v>
      </c>
      <c r="AT1022" s="92">
        <v>0</v>
      </c>
      <c r="AU1022" s="92">
        <v>0</v>
      </c>
      <c r="AV1022" s="92">
        <v>0</v>
      </c>
      <c r="AW1022" s="93">
        <v>0</v>
      </c>
      <c r="AX1022" s="93">
        <v>0</v>
      </c>
      <c r="AY1022" s="93">
        <v>0</v>
      </c>
      <c r="AZ1022" s="93">
        <v>0</v>
      </c>
      <c r="BA1022" s="93">
        <v>0</v>
      </c>
      <c r="BB1022" s="93">
        <v>0</v>
      </c>
      <c r="BC1022" s="153">
        <v>8</v>
      </c>
      <c r="BD1022" s="153">
        <v>56</v>
      </c>
    </row>
    <row r="1023" spans="1:56" x14ac:dyDescent="0.25">
      <c r="A1023" s="9">
        <v>41852</v>
      </c>
      <c r="B1023" s="151" t="s">
        <v>82</v>
      </c>
      <c r="C1023" s="151" t="s">
        <v>86</v>
      </c>
      <c r="D1023" s="152" t="s">
        <v>120</v>
      </c>
      <c r="E1023" s="160">
        <v>51</v>
      </c>
      <c r="F1023" s="160">
        <v>165</v>
      </c>
      <c r="G1023" s="266">
        <v>42.241806030273438</v>
      </c>
      <c r="H1023" s="266">
        <v>1.6699999570846558E-2</v>
      </c>
      <c r="I1023" s="266">
        <v>82705.140625</v>
      </c>
      <c r="J1023" s="157">
        <v>0</v>
      </c>
      <c r="K1023" s="160">
        <v>49499</v>
      </c>
      <c r="L1023" s="266">
        <v>87.579544067382812</v>
      </c>
      <c r="M1023" s="160">
        <v>55437</v>
      </c>
      <c r="N1023" s="266">
        <v>0</v>
      </c>
      <c r="O1023" s="160">
        <v>4571</v>
      </c>
      <c r="P1023" s="266">
        <v>0</v>
      </c>
      <c r="Q1023" s="160">
        <v>8793</v>
      </c>
      <c r="R1023" s="266">
        <v>99.909019470214844</v>
      </c>
      <c r="S1023" s="160">
        <v>39211</v>
      </c>
      <c r="T1023" s="266">
        <v>99.882682800292969</v>
      </c>
      <c r="U1023" s="266">
        <v>99.890617370605469</v>
      </c>
      <c r="V1023" s="266">
        <v>99.803382873535156</v>
      </c>
      <c r="W1023" s="266">
        <v>99.799736022949219</v>
      </c>
      <c r="X1023" s="266">
        <v>99.686294555664063</v>
      </c>
      <c r="Y1023" s="160">
        <v>46668</v>
      </c>
      <c r="Z1023" s="266">
        <v>99.884292602539063</v>
      </c>
      <c r="AA1023" s="160">
        <v>8647</v>
      </c>
      <c r="AB1023" s="266">
        <v>99.606796264648438</v>
      </c>
      <c r="AC1023" s="160">
        <v>4592</v>
      </c>
      <c r="AD1023" s="266">
        <v>0.19599303603172302</v>
      </c>
      <c r="AE1023" s="160">
        <v>434</v>
      </c>
      <c r="AF1023" s="266">
        <v>98.156684875488281</v>
      </c>
      <c r="AG1023" s="160">
        <v>55861</v>
      </c>
      <c r="AH1023" s="266">
        <v>0.40278548002243042</v>
      </c>
      <c r="AI1023" s="160">
        <v>759</v>
      </c>
      <c r="AJ1023" s="266">
        <v>96.047431945800781</v>
      </c>
      <c r="AK1023" s="266">
        <v>1.7403620481491089</v>
      </c>
      <c r="AL1023" s="266">
        <v>8.9745484292507172E-2</v>
      </c>
      <c r="AM1023" s="266">
        <v>0</v>
      </c>
      <c r="AN1023" s="266">
        <v>0</v>
      </c>
      <c r="AO1023" s="157">
        <v>0</v>
      </c>
      <c r="AP1023" s="157">
        <v>0</v>
      </c>
      <c r="AQ1023" s="157">
        <v>0</v>
      </c>
      <c r="AR1023" s="157">
        <v>0</v>
      </c>
      <c r="AS1023" s="157">
        <v>0</v>
      </c>
      <c r="AT1023" s="157">
        <v>0</v>
      </c>
      <c r="AU1023" s="157">
        <v>0</v>
      </c>
      <c r="AV1023" s="157">
        <v>0</v>
      </c>
      <c r="AW1023" s="159">
        <v>0</v>
      </c>
      <c r="AX1023" s="159">
        <v>0</v>
      </c>
      <c r="AY1023" s="159">
        <v>1</v>
      </c>
      <c r="AZ1023" s="159">
        <v>1</v>
      </c>
      <c r="BA1023" s="159">
        <v>0</v>
      </c>
      <c r="BB1023" s="159">
        <v>0</v>
      </c>
      <c r="BC1023" s="160">
        <v>23</v>
      </c>
      <c r="BD1023" s="160">
        <v>154</v>
      </c>
    </row>
    <row r="1024" spans="1:56" x14ac:dyDescent="0.25">
      <c r="A1024" s="9">
        <v>41852</v>
      </c>
      <c r="B1024" s="151" t="s">
        <v>83</v>
      </c>
      <c r="C1024" s="151" t="s">
        <v>86</v>
      </c>
      <c r="D1024" s="152" t="s">
        <v>120</v>
      </c>
      <c r="E1024" s="160">
        <v>46</v>
      </c>
      <c r="F1024" s="160">
        <v>140</v>
      </c>
      <c r="G1024" s="266">
        <v>23.478998184204102</v>
      </c>
      <c r="H1024" s="266">
        <v>0</v>
      </c>
      <c r="I1024" s="266">
        <v>83736.0546875</v>
      </c>
      <c r="J1024" s="157">
        <v>0</v>
      </c>
      <c r="K1024" s="160">
        <v>26695</v>
      </c>
      <c r="L1024" s="266">
        <v>79.438095092773438</v>
      </c>
      <c r="M1024" s="160">
        <v>153570</v>
      </c>
      <c r="N1024" s="266">
        <v>0</v>
      </c>
      <c r="O1024" s="160">
        <v>3938</v>
      </c>
      <c r="P1024" s="266">
        <v>0</v>
      </c>
      <c r="Q1024" s="160">
        <v>3983</v>
      </c>
      <c r="R1024" s="266">
        <v>99.974891662597656</v>
      </c>
      <c r="S1024" s="160">
        <v>30320</v>
      </c>
      <c r="T1024" s="266">
        <v>99.924140930175781</v>
      </c>
      <c r="U1024" s="266">
        <v>99.893447875976563</v>
      </c>
      <c r="V1024" s="266">
        <v>99.853965759277344</v>
      </c>
      <c r="W1024" s="266">
        <v>99.868370056152344</v>
      </c>
      <c r="X1024" s="266">
        <v>99.778221130371094</v>
      </c>
      <c r="Y1024" s="160">
        <v>40571</v>
      </c>
      <c r="Z1024" s="266">
        <v>99.898941040039063</v>
      </c>
      <c r="AA1024" s="160">
        <v>8820</v>
      </c>
      <c r="AB1024" s="266">
        <v>99.818595886230469</v>
      </c>
      <c r="AC1024" s="160">
        <v>1856</v>
      </c>
      <c r="AD1024" s="266">
        <v>0.26939654350280762</v>
      </c>
      <c r="AE1024" s="160">
        <v>132</v>
      </c>
      <c r="AF1024" s="266">
        <v>100</v>
      </c>
      <c r="AG1024" s="160">
        <v>41796</v>
      </c>
      <c r="AH1024" s="266">
        <v>0.32299742102622986</v>
      </c>
      <c r="AI1024" s="160">
        <v>286</v>
      </c>
      <c r="AJ1024" s="266">
        <v>98.601402282714844</v>
      </c>
      <c r="AK1024" s="266">
        <v>1.8423048257827759</v>
      </c>
      <c r="AL1024" s="266">
        <v>7.9673565924167633E-2</v>
      </c>
      <c r="AM1024" s="266">
        <v>0</v>
      </c>
      <c r="AN1024" s="266">
        <v>0</v>
      </c>
      <c r="AO1024" s="157">
        <v>0</v>
      </c>
      <c r="AP1024" s="157">
        <v>0</v>
      </c>
      <c r="AQ1024" s="157">
        <v>0</v>
      </c>
      <c r="AR1024" s="157">
        <v>0</v>
      </c>
      <c r="AS1024" s="157">
        <v>0</v>
      </c>
      <c r="AT1024" s="157">
        <v>0</v>
      </c>
      <c r="AU1024" s="157">
        <v>0</v>
      </c>
      <c r="AV1024" s="157">
        <v>0</v>
      </c>
      <c r="AW1024" s="159">
        <v>0</v>
      </c>
      <c r="AX1024" s="159">
        <v>0</v>
      </c>
      <c r="AY1024" s="159">
        <v>0</v>
      </c>
      <c r="AZ1024" s="159">
        <v>0</v>
      </c>
      <c r="BA1024" s="159">
        <v>0</v>
      </c>
      <c r="BB1024" s="159">
        <v>0</v>
      </c>
      <c r="BC1024" s="160">
        <v>13</v>
      </c>
      <c r="BD1024" s="160">
        <v>132</v>
      </c>
    </row>
    <row r="1025" spans="1:56" x14ac:dyDescent="0.25">
      <c r="A1025" s="9">
        <v>41852</v>
      </c>
      <c r="B1025" s="117" t="s">
        <v>85</v>
      </c>
      <c r="C1025" s="117" t="s">
        <v>86</v>
      </c>
      <c r="D1025" s="121">
        <v>3</v>
      </c>
      <c r="E1025" s="89">
        <v>134</v>
      </c>
      <c r="F1025" s="89">
        <v>435</v>
      </c>
      <c r="G1025" s="263">
        <v>49.208305358886719</v>
      </c>
      <c r="H1025" s="263">
        <v>0</v>
      </c>
      <c r="I1025" s="263">
        <v>273353.59375</v>
      </c>
      <c r="J1025" s="88">
        <v>0</v>
      </c>
      <c r="K1025" s="89">
        <v>38277</v>
      </c>
      <c r="L1025" s="263">
        <v>113.70274353027344</v>
      </c>
      <c r="M1025" s="124">
        <v>136954</v>
      </c>
      <c r="N1025" s="248">
        <v>0</v>
      </c>
      <c r="O1025" s="124">
        <v>3521</v>
      </c>
      <c r="P1025" s="248">
        <v>0</v>
      </c>
      <c r="Q1025" s="124">
        <v>10809</v>
      </c>
      <c r="R1025" s="248">
        <v>99.898231506347656</v>
      </c>
      <c r="S1025" s="124">
        <v>96959</v>
      </c>
      <c r="T1025" s="248">
        <v>99.90924072265625</v>
      </c>
      <c r="U1025" s="248">
        <v>99.857994079589844</v>
      </c>
      <c r="V1025" s="248">
        <v>99.905807495117188</v>
      </c>
      <c r="W1025" s="248">
        <v>99.756370544433594</v>
      </c>
      <c r="X1025" s="248">
        <v>99.815132141113281</v>
      </c>
      <c r="Y1025" s="124">
        <v>205697</v>
      </c>
      <c r="Z1025" s="248">
        <v>99.881866455078125</v>
      </c>
      <c r="AA1025" s="124">
        <v>40134</v>
      </c>
      <c r="AB1025" s="248">
        <v>99.750831604003906</v>
      </c>
      <c r="AC1025" s="124">
        <v>3541</v>
      </c>
      <c r="AD1025" s="248">
        <v>0.367127925157547</v>
      </c>
      <c r="AE1025" s="124">
        <v>200</v>
      </c>
      <c r="AF1025" s="248">
        <v>98</v>
      </c>
      <c r="AG1025" s="124">
        <v>137979</v>
      </c>
      <c r="AH1025" s="248">
        <v>0.29642191529273987</v>
      </c>
      <c r="AI1025" s="124">
        <v>856</v>
      </c>
      <c r="AJ1025" s="248">
        <v>92.523361206054688</v>
      </c>
      <c r="AK1025" s="248">
        <v>1.5011295080184937</v>
      </c>
      <c r="AL1025" s="248">
        <v>7.2427138686180115E-2</v>
      </c>
      <c r="AM1025" s="269">
        <v>0</v>
      </c>
      <c r="AN1025" s="269">
        <v>0</v>
      </c>
      <c r="AO1025" s="119">
        <v>0</v>
      </c>
      <c r="AP1025" s="119">
        <v>0</v>
      </c>
      <c r="AQ1025" s="119">
        <v>0</v>
      </c>
      <c r="AR1025" s="119">
        <v>0</v>
      </c>
      <c r="AS1025" s="119">
        <v>0</v>
      </c>
      <c r="AT1025" s="119">
        <v>0</v>
      </c>
      <c r="AU1025" s="119">
        <v>0</v>
      </c>
      <c r="AV1025" s="119">
        <v>0</v>
      </c>
      <c r="AW1025" s="124">
        <v>0</v>
      </c>
      <c r="AX1025" s="124">
        <v>0</v>
      </c>
      <c r="AY1025" s="124">
        <v>0</v>
      </c>
      <c r="AZ1025" s="124">
        <v>0</v>
      </c>
      <c r="BA1025" s="124">
        <v>0</v>
      </c>
      <c r="BB1025" s="124">
        <v>0</v>
      </c>
      <c r="BC1025" s="124">
        <v>52</v>
      </c>
      <c r="BD1025" s="124">
        <v>419</v>
      </c>
    </row>
    <row r="1026" spans="1:56" x14ac:dyDescent="0.25">
      <c r="A1026" s="9">
        <v>41852</v>
      </c>
      <c r="B1026" s="118" t="s">
        <v>84</v>
      </c>
      <c r="C1026" s="118" t="s">
        <v>87</v>
      </c>
      <c r="D1026" s="122">
        <v>2</v>
      </c>
      <c r="E1026" s="153">
        <v>194</v>
      </c>
      <c r="F1026" s="153">
        <v>581</v>
      </c>
      <c r="G1026" s="264">
        <v>0.12919999659061432</v>
      </c>
      <c r="H1026" s="264">
        <v>0</v>
      </c>
      <c r="I1026" s="264">
        <v>251.54730224609375</v>
      </c>
      <c r="J1026" s="91">
        <v>65535</v>
      </c>
      <c r="K1026" s="153">
        <v>107427</v>
      </c>
      <c r="L1026" s="264">
        <v>89.369522094726563</v>
      </c>
      <c r="M1026" s="133">
        <v>70</v>
      </c>
      <c r="N1026" s="267">
        <v>0</v>
      </c>
      <c r="O1026" s="133">
        <v>9</v>
      </c>
      <c r="P1026" s="267">
        <v>0</v>
      </c>
      <c r="Q1026" s="133">
        <v>9</v>
      </c>
      <c r="R1026" s="267">
        <v>100</v>
      </c>
      <c r="S1026" s="133">
        <v>50</v>
      </c>
      <c r="T1026" s="267">
        <v>100</v>
      </c>
      <c r="U1026" s="267">
        <v>100</v>
      </c>
      <c r="V1026" s="267">
        <v>91.428573608398437</v>
      </c>
      <c r="W1026" s="267">
        <v>100</v>
      </c>
      <c r="X1026" s="267">
        <v>91.428573608398437</v>
      </c>
      <c r="Y1026" s="133">
        <v>1261153</v>
      </c>
      <c r="Z1026" s="267">
        <v>99.896682739257813</v>
      </c>
      <c r="AA1026" s="133">
        <v>716</v>
      </c>
      <c r="AB1026" s="267">
        <v>87.150840759277344</v>
      </c>
      <c r="AC1026" s="133">
        <v>9</v>
      </c>
      <c r="AD1026" s="267">
        <v>0</v>
      </c>
      <c r="AE1026" s="133">
        <v>0</v>
      </c>
      <c r="AF1026" s="267">
        <v>65535</v>
      </c>
      <c r="AG1026" s="133">
        <v>78</v>
      </c>
      <c r="AH1026" s="267">
        <v>11.538461685180664</v>
      </c>
      <c r="AI1026" s="133">
        <v>0</v>
      </c>
      <c r="AJ1026" s="267">
        <v>65535</v>
      </c>
      <c r="AK1026" s="267">
        <v>1.0268000364303589</v>
      </c>
      <c r="AL1026" s="267">
        <v>1.4750000089406967E-2</v>
      </c>
      <c r="AM1026" s="270">
        <v>0</v>
      </c>
      <c r="AN1026" s="270">
        <v>0</v>
      </c>
      <c r="AO1026" s="120">
        <v>0</v>
      </c>
      <c r="AP1026" s="120">
        <v>0</v>
      </c>
      <c r="AQ1026" s="120">
        <v>0</v>
      </c>
      <c r="AR1026" s="120">
        <v>0</v>
      </c>
      <c r="AS1026" s="120">
        <v>0</v>
      </c>
      <c r="AT1026" s="120">
        <v>0</v>
      </c>
      <c r="AU1026" s="120">
        <v>0</v>
      </c>
      <c r="AV1026" s="120">
        <v>0</v>
      </c>
      <c r="AW1026" s="133">
        <v>0</v>
      </c>
      <c r="AX1026" s="133">
        <v>0</v>
      </c>
      <c r="AY1026" s="133">
        <v>0</v>
      </c>
      <c r="AZ1026" s="133">
        <v>0</v>
      </c>
      <c r="BA1026" s="133">
        <v>0</v>
      </c>
      <c r="BB1026" s="133">
        <v>0</v>
      </c>
      <c r="BC1026" s="133">
        <v>1156</v>
      </c>
      <c r="BD1026" s="133">
        <v>1721</v>
      </c>
    </row>
    <row r="1027" spans="1:56" x14ac:dyDescent="0.25">
      <c r="A1027" s="9">
        <v>41851</v>
      </c>
      <c r="B1027" s="117" t="s">
        <v>17</v>
      </c>
      <c r="C1027" s="117"/>
      <c r="D1027" s="121">
        <v>3</v>
      </c>
      <c r="E1027" s="89">
        <v>853</v>
      </c>
      <c r="F1027" s="89">
        <v>2758</v>
      </c>
      <c r="G1027" s="263">
        <v>676.9904327574186</v>
      </c>
      <c r="H1027" s="263">
        <v>0.86690003098919988</v>
      </c>
      <c r="I1027" s="263">
        <v>1239843.9997253418</v>
      </c>
      <c r="J1027" s="88"/>
      <c r="K1027" s="89">
        <v>1299248</v>
      </c>
      <c r="L1027" s="263">
        <v>93.921407873524274</v>
      </c>
      <c r="M1027" s="124">
        <v>1228530</v>
      </c>
      <c r="N1027" s="248">
        <v>0</v>
      </c>
      <c r="O1027" s="124">
        <v>65183</v>
      </c>
      <c r="P1027" s="248">
        <v>0</v>
      </c>
      <c r="Q1027" s="124">
        <v>120999</v>
      </c>
      <c r="R1027" s="248">
        <v>99.926446173181006</v>
      </c>
      <c r="S1027" s="124">
        <v>788929</v>
      </c>
      <c r="T1027" s="248">
        <v>99.926736695433277</v>
      </c>
      <c r="U1027" s="248">
        <v>99.807865457968006</v>
      </c>
      <c r="V1027" s="248">
        <v>99.781775421595668</v>
      </c>
      <c r="W1027" s="248">
        <v>99.734452953457307</v>
      </c>
      <c r="X1027" s="248">
        <v>99.708671995566462</v>
      </c>
      <c r="Y1027" s="124">
        <v>2677193</v>
      </c>
      <c r="Z1027" s="248">
        <v>99.892835530888988</v>
      </c>
      <c r="AA1027" s="124">
        <v>240180</v>
      </c>
      <c r="AB1027" s="248">
        <v>99.778083024988646</v>
      </c>
      <c r="AC1027" s="124">
        <v>63322</v>
      </c>
      <c r="AD1027" s="248">
        <v>0.3063706157659668</v>
      </c>
      <c r="AE1027" s="124">
        <v>4719</v>
      </c>
      <c r="AF1027" s="248">
        <v>97.647805736337233</v>
      </c>
      <c r="AG1027" s="124">
        <v>1121884</v>
      </c>
      <c r="AH1027" s="248">
        <v>0.1742604408701543</v>
      </c>
      <c r="AI1027" s="124">
        <v>14765</v>
      </c>
      <c r="AJ1027" s="248">
        <v>94.68337139900845</v>
      </c>
      <c r="AK1027" s="248">
        <v>1.2345382604123141E-4</v>
      </c>
      <c r="AL1027" s="248" t="e">
        <v>#DIV/0!</v>
      </c>
      <c r="AM1027" s="269"/>
      <c r="AN1027" s="269"/>
      <c r="AO1027" s="119"/>
      <c r="AP1027" s="119"/>
      <c r="AQ1027" s="119"/>
      <c r="AR1027" s="119"/>
      <c r="AS1027" s="119"/>
      <c r="AT1027" s="119"/>
      <c r="AU1027" s="119"/>
      <c r="AV1027" s="119"/>
      <c r="AW1027" s="124">
        <v>0</v>
      </c>
      <c r="AX1027" s="124">
        <v>0</v>
      </c>
      <c r="AY1027" s="124">
        <v>2</v>
      </c>
      <c r="AZ1027" s="124">
        <v>3</v>
      </c>
      <c r="BA1027" s="124">
        <v>0</v>
      </c>
      <c r="BB1027" s="124">
        <v>0</v>
      </c>
      <c r="BC1027" s="124">
        <v>1408</v>
      </c>
      <c r="BD1027" s="124">
        <v>3792</v>
      </c>
    </row>
    <row r="1028" spans="1:56" x14ac:dyDescent="0.25">
      <c r="A1028" s="9">
        <v>41851</v>
      </c>
      <c r="B1028" s="118" t="s">
        <v>88</v>
      </c>
      <c r="C1028" s="118"/>
      <c r="D1028" s="122">
        <v>2</v>
      </c>
      <c r="E1028" s="153">
        <v>659</v>
      </c>
      <c r="F1028" s="153">
        <v>2177</v>
      </c>
      <c r="G1028" s="264">
        <v>676.98623275756836</v>
      </c>
      <c r="H1028" s="264">
        <v>0.86690003098919988</v>
      </c>
      <c r="I1028" s="264">
        <v>1239724.453125</v>
      </c>
      <c r="J1028" s="91"/>
      <c r="K1028" s="153">
        <v>1143748</v>
      </c>
      <c r="L1028" s="264">
        <v>94.164099862712888</v>
      </c>
      <c r="M1028" s="133">
        <v>1228280</v>
      </c>
      <c r="N1028" s="267">
        <v>0</v>
      </c>
      <c r="O1028" s="133">
        <v>65180</v>
      </c>
      <c r="P1028" s="267">
        <v>0</v>
      </c>
      <c r="Q1028" s="133">
        <v>120974</v>
      </c>
      <c r="R1028" s="267">
        <v>99.92643097284315</v>
      </c>
      <c r="S1028" s="133">
        <v>788616</v>
      </c>
      <c r="T1028" s="267">
        <v>99.929370510941794</v>
      </c>
      <c r="U1028" s="267">
        <v>99.807856614708939</v>
      </c>
      <c r="V1028" s="267">
        <v>99.784987591341491</v>
      </c>
      <c r="W1028" s="267">
        <v>99.734428945571395</v>
      </c>
      <c r="X1028" s="267">
        <v>99.714509964448936</v>
      </c>
      <c r="Y1028" s="133">
        <v>1228674</v>
      </c>
      <c r="Z1028" s="267">
        <v>99.888578776527638</v>
      </c>
      <c r="AA1028" s="133">
        <v>239617</v>
      </c>
      <c r="AB1028" s="267">
        <v>99.794672255642084</v>
      </c>
      <c r="AC1028" s="133">
        <v>63319</v>
      </c>
      <c r="AD1028" s="267">
        <v>0.3063851313433969</v>
      </c>
      <c r="AE1028" s="133">
        <v>4719</v>
      </c>
      <c r="AF1028" s="267">
        <v>97.647805736337233</v>
      </c>
      <c r="AG1028" s="133">
        <v>1121647</v>
      </c>
      <c r="AH1028" s="267">
        <v>0.173762333829663</v>
      </c>
      <c r="AI1028" s="133">
        <v>14765</v>
      </c>
      <c r="AJ1028" s="267">
        <v>94.68337139900845</v>
      </c>
      <c r="AK1028" s="267">
        <v>1.558951291621785E-5</v>
      </c>
      <c r="AL1028" s="267" t="e">
        <v>#DIV/0!</v>
      </c>
      <c r="AM1028" s="270"/>
      <c r="AN1028" s="270"/>
      <c r="AO1028" s="120"/>
      <c r="AP1028" s="120"/>
      <c r="AQ1028" s="120"/>
      <c r="AR1028" s="120"/>
      <c r="AS1028" s="120"/>
      <c r="AT1028" s="120"/>
      <c r="AU1028" s="120"/>
      <c r="AV1028" s="120"/>
      <c r="AW1028" s="133">
        <v>0</v>
      </c>
      <c r="AX1028" s="133">
        <v>0</v>
      </c>
      <c r="AY1028" s="133">
        <v>2</v>
      </c>
      <c r="AZ1028" s="133">
        <v>3</v>
      </c>
      <c r="BA1028" s="133">
        <v>0</v>
      </c>
      <c r="BB1028" s="133">
        <v>0</v>
      </c>
      <c r="BC1028" s="133">
        <v>313</v>
      </c>
      <c r="BD1028" s="133">
        <v>2132</v>
      </c>
    </row>
    <row r="1029" spans="1:56" x14ac:dyDescent="0.25">
      <c r="A1029" s="9">
        <v>41851</v>
      </c>
      <c r="B1029" s="146" t="s">
        <v>89</v>
      </c>
      <c r="C1029" s="146"/>
      <c r="D1029" s="147">
        <v>1</v>
      </c>
      <c r="E1029" s="136">
        <v>194</v>
      </c>
      <c r="F1029" s="136">
        <v>581</v>
      </c>
      <c r="G1029" s="265">
        <v>4.19999985024333E-3</v>
      </c>
      <c r="H1029" s="265">
        <v>0</v>
      </c>
      <c r="I1029" s="265">
        <v>119.54660034179687</v>
      </c>
      <c r="J1029" s="137"/>
      <c r="K1029" s="136">
        <v>155500</v>
      </c>
      <c r="L1029" s="265">
        <v>92.136337280273438</v>
      </c>
      <c r="M1029" s="145">
        <v>250</v>
      </c>
      <c r="N1029" s="250">
        <v>0</v>
      </c>
      <c r="O1029" s="145">
        <v>3</v>
      </c>
      <c r="P1029" s="250">
        <v>0</v>
      </c>
      <c r="Q1029" s="145">
        <v>25</v>
      </c>
      <c r="R1029" s="250">
        <v>100</v>
      </c>
      <c r="S1029" s="145">
        <v>313</v>
      </c>
      <c r="T1029" s="250">
        <v>93.290733337402344</v>
      </c>
      <c r="U1029" s="250">
        <v>100</v>
      </c>
      <c r="V1029" s="250">
        <v>84</v>
      </c>
      <c r="W1029" s="250">
        <v>100</v>
      </c>
      <c r="X1029" s="250">
        <v>78.364219665527344</v>
      </c>
      <c r="Y1029" s="145">
        <v>1448519</v>
      </c>
      <c r="Z1029" s="250">
        <v>99.896446228027344</v>
      </c>
      <c r="AA1029" s="145">
        <v>563</v>
      </c>
      <c r="AB1029" s="250">
        <v>92.717582702636719</v>
      </c>
      <c r="AC1029" s="145">
        <v>3</v>
      </c>
      <c r="AD1029" s="250">
        <v>0</v>
      </c>
      <c r="AE1029" s="145">
        <v>0</v>
      </c>
      <c r="AF1029" s="250">
        <v>65535</v>
      </c>
      <c r="AG1029" s="145">
        <v>237</v>
      </c>
      <c r="AH1029" s="250">
        <v>2.5316455364227295</v>
      </c>
      <c r="AI1029" s="145">
        <v>0</v>
      </c>
      <c r="AJ1029" s="250">
        <v>65535</v>
      </c>
      <c r="AK1029" s="250">
        <v>1.1187000274658203</v>
      </c>
      <c r="AL1029" s="250">
        <v>1.9899999722838402E-2</v>
      </c>
      <c r="AM1029" s="271"/>
      <c r="AN1029" s="271"/>
      <c r="AO1029" s="148"/>
      <c r="AP1029" s="148"/>
      <c r="AQ1029" s="148"/>
      <c r="AR1029" s="148"/>
      <c r="AS1029" s="148"/>
      <c r="AT1029" s="148"/>
      <c r="AU1029" s="148"/>
      <c r="AV1029" s="148"/>
      <c r="AW1029" s="145">
        <v>0</v>
      </c>
      <c r="AX1029" s="145">
        <v>0</v>
      </c>
      <c r="AY1029" s="145">
        <v>0</v>
      </c>
      <c r="AZ1029" s="145">
        <v>0</v>
      </c>
      <c r="BA1029" s="145">
        <v>0</v>
      </c>
      <c r="BB1029" s="145">
        <v>0</v>
      </c>
      <c r="BC1029" s="145">
        <v>1095</v>
      </c>
      <c r="BD1029" s="145">
        <v>1660</v>
      </c>
    </row>
    <row r="1030" spans="1:56" x14ac:dyDescent="0.25">
      <c r="A1030" s="9">
        <v>41851</v>
      </c>
      <c r="B1030" s="149" t="s">
        <v>75</v>
      </c>
      <c r="C1030" s="149" t="s">
        <v>86</v>
      </c>
      <c r="D1030" s="150" t="s">
        <v>118</v>
      </c>
      <c r="E1030" s="153">
        <v>39</v>
      </c>
      <c r="F1030" s="153">
        <v>158</v>
      </c>
      <c r="G1030" s="264">
        <v>139.27908325195312</v>
      </c>
      <c r="H1030" s="264">
        <v>0.12090000510215759</v>
      </c>
      <c r="I1030" s="264">
        <v>97578.609375</v>
      </c>
      <c r="J1030" s="92">
        <v>0</v>
      </c>
      <c r="K1030" s="153">
        <v>174125</v>
      </c>
      <c r="L1030" s="264">
        <v>97.300788879394531</v>
      </c>
      <c r="M1030" s="153">
        <v>140169</v>
      </c>
      <c r="N1030" s="264">
        <v>0</v>
      </c>
      <c r="O1030" s="153">
        <v>14857</v>
      </c>
      <c r="P1030" s="264">
        <v>0</v>
      </c>
      <c r="Q1030" s="153">
        <v>26128</v>
      </c>
      <c r="R1030" s="264">
        <v>99.904319763183594</v>
      </c>
      <c r="S1030" s="153">
        <v>103207</v>
      </c>
      <c r="T1030" s="264">
        <v>99.925392150878906</v>
      </c>
      <c r="U1030" s="264">
        <v>99.737495422363281</v>
      </c>
      <c r="V1030" s="264">
        <v>99.507026672363281</v>
      </c>
      <c r="W1030" s="264">
        <v>99.642066955566406</v>
      </c>
      <c r="X1030" s="264">
        <v>99.432785034179688</v>
      </c>
      <c r="Y1030" s="153">
        <v>135663</v>
      </c>
      <c r="Z1030" s="264">
        <v>99.910072326660156</v>
      </c>
      <c r="AA1030" s="153">
        <v>25328</v>
      </c>
      <c r="AB1030" s="264">
        <v>99.613075256347656</v>
      </c>
      <c r="AC1030" s="153">
        <v>14869</v>
      </c>
      <c r="AD1030" s="264">
        <v>0.38334789872169495</v>
      </c>
      <c r="AE1030" s="153">
        <v>1619</v>
      </c>
      <c r="AF1030" s="264">
        <v>97.591102600097656</v>
      </c>
      <c r="AG1030" s="153">
        <v>140082</v>
      </c>
      <c r="AH1030" s="264">
        <v>0.16418954730033875</v>
      </c>
      <c r="AI1030" s="153">
        <v>5457</v>
      </c>
      <c r="AJ1030" s="264">
        <v>95.656951904296875</v>
      </c>
      <c r="AK1030" s="264">
        <v>1.8004353046417236</v>
      </c>
      <c r="AL1030" s="264">
        <v>6.8562023341655731E-2</v>
      </c>
      <c r="AM1030" s="264">
        <v>0</v>
      </c>
      <c r="AN1030" s="264">
        <v>0</v>
      </c>
      <c r="AO1030" s="92">
        <v>0</v>
      </c>
      <c r="AP1030" s="92">
        <v>0</v>
      </c>
      <c r="AQ1030" s="92">
        <v>0</v>
      </c>
      <c r="AR1030" s="92">
        <v>0</v>
      </c>
      <c r="AS1030" s="92">
        <v>0</v>
      </c>
      <c r="AT1030" s="92">
        <v>0</v>
      </c>
      <c r="AU1030" s="92">
        <v>0</v>
      </c>
      <c r="AV1030" s="92">
        <v>0</v>
      </c>
      <c r="AW1030" s="93">
        <v>0</v>
      </c>
      <c r="AX1030" s="93">
        <v>0</v>
      </c>
      <c r="AY1030" s="93">
        <v>0</v>
      </c>
      <c r="AZ1030" s="93">
        <v>1</v>
      </c>
      <c r="BA1030" s="93">
        <v>0</v>
      </c>
      <c r="BB1030" s="93">
        <v>0</v>
      </c>
      <c r="BC1030" s="153">
        <v>16</v>
      </c>
      <c r="BD1030" s="153">
        <v>153</v>
      </c>
    </row>
    <row r="1031" spans="1:56" x14ac:dyDescent="0.25">
      <c r="A1031" s="9">
        <v>41851</v>
      </c>
      <c r="B1031" s="149" t="s">
        <v>76</v>
      </c>
      <c r="C1031" s="149" t="s">
        <v>86</v>
      </c>
      <c r="D1031" s="150" t="s">
        <v>119</v>
      </c>
      <c r="E1031" s="153">
        <v>53</v>
      </c>
      <c r="F1031" s="153">
        <v>171</v>
      </c>
      <c r="G1031" s="264">
        <v>60.725002288818359</v>
      </c>
      <c r="H1031" s="264">
        <v>0.22090001404285431</v>
      </c>
      <c r="I1031" s="264">
        <v>90385.3046875</v>
      </c>
      <c r="J1031" s="92">
        <v>0</v>
      </c>
      <c r="K1031" s="153">
        <v>72489</v>
      </c>
      <c r="L1031" s="264">
        <v>87.025619506835938</v>
      </c>
      <c r="M1031" s="153">
        <v>79081</v>
      </c>
      <c r="N1031" s="264">
        <v>0</v>
      </c>
      <c r="O1031" s="153">
        <v>4937</v>
      </c>
      <c r="P1031" s="264">
        <v>0</v>
      </c>
      <c r="Q1031" s="153">
        <v>8859</v>
      </c>
      <c r="R1031" s="264">
        <v>99.920982360839844</v>
      </c>
      <c r="S1031" s="153">
        <v>57372</v>
      </c>
      <c r="T1031" s="264">
        <v>99.949455261230469</v>
      </c>
      <c r="U1031" s="264">
        <v>99.7164306640625</v>
      </c>
      <c r="V1031" s="264">
        <v>99.853317260742188</v>
      </c>
      <c r="W1031" s="264">
        <v>99.63763427734375</v>
      </c>
      <c r="X1031" s="264">
        <v>99.802848815917969</v>
      </c>
      <c r="Y1031" s="153">
        <v>82447</v>
      </c>
      <c r="Z1031" s="264">
        <v>99.911460876464844</v>
      </c>
      <c r="AA1031" s="153">
        <v>14127</v>
      </c>
      <c r="AB1031" s="264">
        <v>99.766403198242188</v>
      </c>
      <c r="AC1031" s="153">
        <v>5021</v>
      </c>
      <c r="AD1031" s="264">
        <v>0.3385779857635498</v>
      </c>
      <c r="AE1031" s="153">
        <v>100</v>
      </c>
      <c r="AF1031" s="264">
        <v>98</v>
      </c>
      <c r="AG1031" s="153">
        <v>79757</v>
      </c>
      <c r="AH1031" s="264">
        <v>0.13666512072086334</v>
      </c>
      <c r="AI1031" s="153">
        <v>769</v>
      </c>
      <c r="AJ1031" s="264">
        <v>94.668403625488281</v>
      </c>
      <c r="AK1031" s="264">
        <v>1.751611590385437</v>
      </c>
      <c r="AL1031" s="264">
        <v>4.9709346145391464E-2</v>
      </c>
      <c r="AM1031" s="264">
        <v>0</v>
      </c>
      <c r="AN1031" s="264">
        <v>0</v>
      </c>
      <c r="AO1031" s="92">
        <v>0</v>
      </c>
      <c r="AP1031" s="92">
        <v>0</v>
      </c>
      <c r="AQ1031" s="92">
        <v>0</v>
      </c>
      <c r="AR1031" s="92">
        <v>0</v>
      </c>
      <c r="AS1031" s="92">
        <v>0</v>
      </c>
      <c r="AT1031" s="92">
        <v>0</v>
      </c>
      <c r="AU1031" s="92">
        <v>0</v>
      </c>
      <c r="AV1031" s="92">
        <v>0</v>
      </c>
      <c r="AW1031" s="93">
        <v>0</v>
      </c>
      <c r="AX1031" s="93">
        <v>0</v>
      </c>
      <c r="AY1031" s="93">
        <v>0</v>
      </c>
      <c r="AZ1031" s="93">
        <v>0</v>
      </c>
      <c r="BA1031" s="93">
        <v>0</v>
      </c>
      <c r="BB1031" s="93">
        <v>0</v>
      </c>
      <c r="BC1031" s="153">
        <v>14</v>
      </c>
      <c r="BD1031" s="153">
        <v>171</v>
      </c>
    </row>
    <row r="1032" spans="1:56" x14ac:dyDescent="0.25">
      <c r="A1032" s="9">
        <v>41851</v>
      </c>
      <c r="B1032" s="149" t="s">
        <v>77</v>
      </c>
      <c r="C1032" s="149" t="s">
        <v>86</v>
      </c>
      <c r="D1032" s="150" t="s">
        <v>118</v>
      </c>
      <c r="E1032" s="153">
        <v>65</v>
      </c>
      <c r="F1032" s="153">
        <v>220</v>
      </c>
      <c r="G1032" s="264">
        <v>86.212287902832031</v>
      </c>
      <c r="H1032" s="264">
        <v>0.22500000894069672</v>
      </c>
      <c r="I1032" s="264">
        <v>119998.1875</v>
      </c>
      <c r="J1032" s="92">
        <v>0</v>
      </c>
      <c r="K1032" s="153">
        <v>148634</v>
      </c>
      <c r="L1032" s="264">
        <v>97.032310485839844</v>
      </c>
      <c r="M1032" s="153">
        <v>148888</v>
      </c>
      <c r="N1032" s="264">
        <v>0</v>
      </c>
      <c r="O1032" s="153">
        <v>7563</v>
      </c>
      <c r="P1032" s="264">
        <v>0</v>
      </c>
      <c r="Q1032" s="153">
        <v>16153</v>
      </c>
      <c r="R1032" s="264">
        <v>99.931900024414063</v>
      </c>
      <c r="S1032" s="153">
        <v>103221</v>
      </c>
      <c r="T1032" s="264">
        <v>99.950592041015625</v>
      </c>
      <c r="U1032" s="264">
        <v>99.85455322265625</v>
      </c>
      <c r="V1032" s="264">
        <v>99.873733520507813</v>
      </c>
      <c r="W1032" s="264">
        <v>99.786552429199219</v>
      </c>
      <c r="X1032" s="264">
        <v>99.824386596679688</v>
      </c>
      <c r="Y1032" s="153">
        <v>172364</v>
      </c>
      <c r="Z1032" s="264">
        <v>99.871780395507813</v>
      </c>
      <c r="AA1032" s="153">
        <v>34007</v>
      </c>
      <c r="AB1032" s="264">
        <v>99.8353271484375</v>
      </c>
      <c r="AC1032" s="153">
        <v>7580</v>
      </c>
      <c r="AD1032" s="264">
        <v>0.25065964460372925</v>
      </c>
      <c r="AE1032" s="153">
        <v>560</v>
      </c>
      <c r="AF1032" s="264">
        <v>98.214286804199219</v>
      </c>
      <c r="AG1032" s="153">
        <v>149397</v>
      </c>
      <c r="AH1032" s="264">
        <v>0.13922636210918427</v>
      </c>
      <c r="AI1032" s="153">
        <v>1466</v>
      </c>
      <c r="AJ1032" s="264">
        <v>93.724418640136719</v>
      </c>
      <c r="AK1032" s="264">
        <v>1.6283490657806396</v>
      </c>
      <c r="AL1032" s="264">
        <v>6.5628178417682648E-2</v>
      </c>
      <c r="AM1032" s="264">
        <v>0</v>
      </c>
      <c r="AN1032" s="264">
        <v>0</v>
      </c>
      <c r="AO1032" s="92">
        <v>0</v>
      </c>
      <c r="AP1032" s="92">
        <v>0</v>
      </c>
      <c r="AQ1032" s="92">
        <v>0</v>
      </c>
      <c r="AR1032" s="92">
        <v>0</v>
      </c>
      <c r="AS1032" s="92">
        <v>0</v>
      </c>
      <c r="AT1032" s="92">
        <v>0</v>
      </c>
      <c r="AU1032" s="92">
        <v>0</v>
      </c>
      <c r="AV1032" s="92">
        <v>0</v>
      </c>
      <c r="AW1032" s="93">
        <v>0</v>
      </c>
      <c r="AX1032" s="93">
        <v>0</v>
      </c>
      <c r="AY1032" s="93">
        <v>0</v>
      </c>
      <c r="AZ1032" s="93">
        <v>0</v>
      </c>
      <c r="BA1032" s="93">
        <v>0</v>
      </c>
      <c r="BB1032" s="93">
        <v>0</v>
      </c>
      <c r="BC1032" s="153">
        <v>29</v>
      </c>
      <c r="BD1032" s="153">
        <v>214</v>
      </c>
    </row>
    <row r="1033" spans="1:56" x14ac:dyDescent="0.25">
      <c r="A1033" s="9">
        <v>41851</v>
      </c>
      <c r="B1033" s="149" t="s">
        <v>124</v>
      </c>
      <c r="C1033" s="149" t="s">
        <v>86</v>
      </c>
      <c r="D1033" s="150" t="s">
        <v>118</v>
      </c>
      <c r="E1033" s="153">
        <v>43</v>
      </c>
      <c r="F1033" s="153">
        <v>139</v>
      </c>
      <c r="G1033" s="264">
        <v>34.983299255371094</v>
      </c>
      <c r="H1033" s="264">
        <v>0</v>
      </c>
      <c r="I1033" s="264">
        <v>61164.26953125</v>
      </c>
      <c r="J1033" s="92">
        <v>0</v>
      </c>
      <c r="K1033" s="153">
        <v>148634</v>
      </c>
      <c r="L1033" s="264">
        <v>97.032310485839844</v>
      </c>
      <c r="M1033" s="153">
        <v>78981</v>
      </c>
      <c r="N1033" s="264">
        <v>0</v>
      </c>
      <c r="O1033" s="153">
        <v>3270</v>
      </c>
      <c r="P1033" s="264">
        <v>0</v>
      </c>
      <c r="Q1033" s="153">
        <v>6080</v>
      </c>
      <c r="R1033" s="264">
        <v>99.96710205078125</v>
      </c>
      <c r="S1033" s="153">
        <v>54746</v>
      </c>
      <c r="T1033" s="264">
        <v>99.947029113769531</v>
      </c>
      <c r="U1033" s="264">
        <v>99.755348205566406</v>
      </c>
      <c r="V1033" s="264">
        <v>99.786026000976563</v>
      </c>
      <c r="W1033" s="264">
        <v>99.7225341796875</v>
      </c>
      <c r="X1033" s="264">
        <v>99.733169555664062</v>
      </c>
      <c r="Y1033" s="153">
        <v>73458</v>
      </c>
      <c r="Z1033" s="264">
        <v>99.884284973144531</v>
      </c>
      <c r="AA1033" s="153">
        <v>15145</v>
      </c>
      <c r="AB1033" s="264">
        <v>99.861343383789063</v>
      </c>
      <c r="AC1033" s="153">
        <v>3240</v>
      </c>
      <c r="AD1033" s="264">
        <v>0.37037035822868347</v>
      </c>
      <c r="AE1033" s="153">
        <v>234</v>
      </c>
      <c r="AF1033" s="264">
        <v>97.863250732421875</v>
      </c>
      <c r="AG1033" s="153">
        <v>78851</v>
      </c>
      <c r="AH1033" s="264">
        <v>0.11794397234916687</v>
      </c>
      <c r="AI1033" s="153">
        <v>1149</v>
      </c>
      <c r="AJ1033" s="264">
        <v>90.60052490234375</v>
      </c>
      <c r="AK1033" s="264">
        <v>1.4251937866210937</v>
      </c>
      <c r="AL1033" s="264">
        <v>5.6067619472742081E-2</v>
      </c>
      <c r="AM1033" s="264">
        <v>0</v>
      </c>
      <c r="AN1033" s="264">
        <v>0</v>
      </c>
      <c r="AO1033" s="92">
        <v>0</v>
      </c>
      <c r="AP1033" s="92">
        <v>0</v>
      </c>
      <c r="AQ1033" s="92">
        <v>0</v>
      </c>
      <c r="AR1033" s="92">
        <v>0</v>
      </c>
      <c r="AS1033" s="92">
        <v>0</v>
      </c>
      <c r="AT1033" s="92">
        <v>0</v>
      </c>
      <c r="AU1033" s="92">
        <v>0</v>
      </c>
      <c r="AV1033" s="92">
        <v>0</v>
      </c>
      <c r="AW1033" s="93">
        <v>0</v>
      </c>
      <c r="AX1033" s="93">
        <v>0</v>
      </c>
      <c r="AY1033" s="93">
        <v>0</v>
      </c>
      <c r="AZ1033" s="93">
        <v>0</v>
      </c>
      <c r="BA1033" s="93">
        <v>0</v>
      </c>
      <c r="BB1033" s="93">
        <v>0</v>
      </c>
      <c r="BC1033" s="153">
        <v>33</v>
      </c>
      <c r="BD1033" s="153">
        <v>138</v>
      </c>
    </row>
    <row r="1034" spans="1:56" x14ac:dyDescent="0.25">
      <c r="A1034" s="9">
        <v>41851</v>
      </c>
      <c r="B1034" s="149" t="s">
        <v>78</v>
      </c>
      <c r="C1034" s="149" t="s">
        <v>86</v>
      </c>
      <c r="D1034" s="150" t="s">
        <v>118</v>
      </c>
      <c r="E1034" s="153">
        <v>33</v>
      </c>
      <c r="F1034" s="153">
        <v>104</v>
      </c>
      <c r="G1034" s="264">
        <v>61.637798309326172</v>
      </c>
      <c r="H1034" s="264">
        <v>9.1700002551078796E-2</v>
      </c>
      <c r="I1034" s="264">
        <v>53965.171875</v>
      </c>
      <c r="J1034" s="92">
        <v>0</v>
      </c>
      <c r="K1034" s="153">
        <v>81217</v>
      </c>
      <c r="L1034" s="264">
        <v>96.776535034179688</v>
      </c>
      <c r="M1034" s="153">
        <v>81944</v>
      </c>
      <c r="N1034" s="264">
        <v>0</v>
      </c>
      <c r="O1034" s="153">
        <v>6295</v>
      </c>
      <c r="P1034" s="264">
        <v>0</v>
      </c>
      <c r="Q1034" s="153">
        <v>10613</v>
      </c>
      <c r="R1034" s="264">
        <v>99.886932373046875</v>
      </c>
      <c r="S1034" s="153">
        <v>52567</v>
      </c>
      <c r="T1034" s="264">
        <v>99.96575927734375</v>
      </c>
      <c r="U1034" s="264">
        <v>99.904685974121094</v>
      </c>
      <c r="V1034" s="264">
        <v>99.898712158203125</v>
      </c>
      <c r="W1034" s="264">
        <v>99.791725158691406</v>
      </c>
      <c r="X1034" s="264">
        <v>99.864509582519531</v>
      </c>
      <c r="Y1034" s="153">
        <v>83009</v>
      </c>
      <c r="Z1034" s="264">
        <v>99.8807373046875</v>
      </c>
      <c r="AA1034" s="153">
        <v>13590</v>
      </c>
      <c r="AB1034" s="264">
        <v>99.823402404785156</v>
      </c>
      <c r="AC1034" s="153">
        <v>6299</v>
      </c>
      <c r="AD1034" s="264">
        <v>0.31751072406768799</v>
      </c>
      <c r="AE1034" s="153">
        <v>398</v>
      </c>
      <c r="AF1034" s="264">
        <v>92.964820861816406</v>
      </c>
      <c r="AG1034" s="153">
        <v>81899</v>
      </c>
      <c r="AH1034" s="264">
        <v>0.13553279638290405</v>
      </c>
      <c r="AI1034" s="153">
        <v>674</v>
      </c>
      <c r="AJ1034" s="264">
        <v>94.510383605957031</v>
      </c>
      <c r="AK1034" s="264">
        <v>1.7078201770782471</v>
      </c>
      <c r="AL1034" s="264">
        <v>5.2625957876443863E-2</v>
      </c>
      <c r="AM1034" s="264">
        <v>0</v>
      </c>
      <c r="AN1034" s="264">
        <v>0</v>
      </c>
      <c r="AO1034" s="92">
        <v>0</v>
      </c>
      <c r="AP1034" s="92">
        <v>0</v>
      </c>
      <c r="AQ1034" s="92">
        <v>0</v>
      </c>
      <c r="AR1034" s="92">
        <v>0</v>
      </c>
      <c r="AS1034" s="92">
        <v>0</v>
      </c>
      <c r="AT1034" s="92">
        <v>0</v>
      </c>
      <c r="AU1034" s="92">
        <v>0</v>
      </c>
      <c r="AV1034" s="92">
        <v>0</v>
      </c>
      <c r="AW1034" s="93">
        <v>0</v>
      </c>
      <c r="AX1034" s="93">
        <v>0</v>
      </c>
      <c r="AY1034" s="93">
        <v>0</v>
      </c>
      <c r="AZ1034" s="93">
        <v>0</v>
      </c>
      <c r="BA1034" s="93">
        <v>0</v>
      </c>
      <c r="BB1034" s="93">
        <v>0</v>
      </c>
      <c r="BC1034" s="153">
        <v>10</v>
      </c>
      <c r="BD1034" s="153">
        <v>104</v>
      </c>
    </row>
    <row r="1035" spans="1:56" x14ac:dyDescent="0.25">
      <c r="A1035" s="9">
        <v>41851</v>
      </c>
      <c r="B1035" s="149" t="s">
        <v>79</v>
      </c>
      <c r="C1035" s="149" t="s">
        <v>86</v>
      </c>
      <c r="D1035" s="150" t="s">
        <v>119</v>
      </c>
      <c r="E1035" s="153">
        <v>81</v>
      </c>
      <c r="F1035" s="153">
        <v>273</v>
      </c>
      <c r="G1035" s="264">
        <v>64.853477478027344</v>
      </c>
      <c r="H1035" s="264">
        <v>8.7500005960464478E-2</v>
      </c>
      <c r="I1035" s="264">
        <v>153349</v>
      </c>
      <c r="J1035" s="92">
        <v>0</v>
      </c>
      <c r="K1035" s="153">
        <v>87634</v>
      </c>
      <c r="L1035" s="264">
        <v>92.6968994140625</v>
      </c>
      <c r="M1035" s="153">
        <v>146946</v>
      </c>
      <c r="N1035" s="264">
        <v>0</v>
      </c>
      <c r="O1035" s="153">
        <v>5433</v>
      </c>
      <c r="P1035" s="264">
        <v>0</v>
      </c>
      <c r="Q1035" s="153">
        <v>10158</v>
      </c>
      <c r="R1035" s="264">
        <v>99.960624694824219</v>
      </c>
      <c r="S1035" s="153">
        <v>100955</v>
      </c>
      <c r="T1035" s="264">
        <v>99.902923583984375</v>
      </c>
      <c r="U1035" s="264">
        <v>99.852752685546875</v>
      </c>
      <c r="V1035" s="264">
        <v>99.766578674316406</v>
      </c>
      <c r="W1035" s="264">
        <v>99.813438415527344</v>
      </c>
      <c r="X1035" s="264">
        <v>99.669731140136719</v>
      </c>
      <c r="Y1035" s="153">
        <v>162206</v>
      </c>
      <c r="Z1035" s="264">
        <v>99.873001098632812</v>
      </c>
      <c r="AA1035" s="153">
        <v>35088</v>
      </c>
      <c r="AB1035" s="264">
        <v>99.854652404785156</v>
      </c>
      <c r="AC1035" s="153">
        <v>5441</v>
      </c>
      <c r="AD1035" s="264">
        <v>0.25730565190315247</v>
      </c>
      <c r="AE1035" s="153">
        <v>308</v>
      </c>
      <c r="AF1035" s="264">
        <v>98.701301574707031</v>
      </c>
      <c r="AG1035" s="153">
        <v>147121</v>
      </c>
      <c r="AH1035" s="264">
        <v>0.15157590806484222</v>
      </c>
      <c r="AI1035" s="153">
        <v>1291</v>
      </c>
      <c r="AJ1035" s="264">
        <v>95.274978637695313</v>
      </c>
      <c r="AK1035" s="264">
        <v>1.4608073234558105</v>
      </c>
      <c r="AL1035" s="264">
        <v>6.3681662082672119E-2</v>
      </c>
      <c r="AM1035" s="264">
        <v>0</v>
      </c>
      <c r="AN1035" s="264">
        <v>0</v>
      </c>
      <c r="AO1035" s="92">
        <v>0</v>
      </c>
      <c r="AP1035" s="92">
        <v>0</v>
      </c>
      <c r="AQ1035" s="92">
        <v>0</v>
      </c>
      <c r="AR1035" s="92">
        <v>0</v>
      </c>
      <c r="AS1035" s="92">
        <v>0</v>
      </c>
      <c r="AT1035" s="92">
        <v>0</v>
      </c>
      <c r="AU1035" s="92">
        <v>0</v>
      </c>
      <c r="AV1035" s="92">
        <v>0</v>
      </c>
      <c r="AW1035" s="93">
        <v>0</v>
      </c>
      <c r="AX1035" s="93">
        <v>0</v>
      </c>
      <c r="AY1035" s="93">
        <v>0</v>
      </c>
      <c r="AZ1035" s="93">
        <v>0</v>
      </c>
      <c r="BA1035" s="93">
        <v>0</v>
      </c>
      <c r="BB1035" s="93">
        <v>0</v>
      </c>
      <c r="BC1035" s="153">
        <v>49</v>
      </c>
      <c r="BD1035" s="153">
        <v>267</v>
      </c>
    </row>
    <row r="1036" spans="1:56" x14ac:dyDescent="0.25">
      <c r="A1036" s="9">
        <v>41851</v>
      </c>
      <c r="B1036" s="149" t="s">
        <v>80</v>
      </c>
      <c r="C1036" s="149" t="s">
        <v>86</v>
      </c>
      <c r="D1036" s="150" t="s">
        <v>119</v>
      </c>
      <c r="E1036" s="153">
        <v>58</v>
      </c>
      <c r="F1036" s="153">
        <v>180</v>
      </c>
      <c r="G1036" s="264">
        <v>44.308200836181641</v>
      </c>
      <c r="H1036" s="264">
        <v>0</v>
      </c>
      <c r="I1036" s="264">
        <v>91331.6015625</v>
      </c>
      <c r="J1036" s="92">
        <v>0</v>
      </c>
      <c r="K1036" s="153">
        <v>54902</v>
      </c>
      <c r="L1036" s="264">
        <v>89.954826354980469</v>
      </c>
      <c r="M1036" s="153">
        <v>83892</v>
      </c>
      <c r="N1036" s="264">
        <v>0</v>
      </c>
      <c r="O1036" s="153">
        <v>3692</v>
      </c>
      <c r="P1036" s="264">
        <v>0</v>
      </c>
      <c r="Q1036" s="153">
        <v>6518</v>
      </c>
      <c r="R1036" s="264">
        <v>99.984657287597656</v>
      </c>
      <c r="S1036" s="153">
        <v>61682</v>
      </c>
      <c r="T1036" s="264">
        <v>99.951362609863281</v>
      </c>
      <c r="U1036" s="264">
        <v>99.810401916503906</v>
      </c>
      <c r="V1036" s="264">
        <v>99.808090209960938</v>
      </c>
      <c r="W1036" s="264">
        <v>99.795089721679688</v>
      </c>
      <c r="X1036" s="264">
        <v>99.759544372558594</v>
      </c>
      <c r="Y1036" s="153">
        <v>83567</v>
      </c>
      <c r="Z1036" s="264">
        <v>99.891105651855469</v>
      </c>
      <c r="AA1036" s="153">
        <v>15118</v>
      </c>
      <c r="AB1036" s="264">
        <v>99.834632873535156</v>
      </c>
      <c r="AC1036" s="153">
        <v>3724</v>
      </c>
      <c r="AD1036" s="264">
        <v>0.32223415374755859</v>
      </c>
      <c r="AE1036" s="153">
        <v>211</v>
      </c>
      <c r="AF1036" s="264">
        <v>100</v>
      </c>
      <c r="AG1036" s="153">
        <v>84770</v>
      </c>
      <c r="AH1036" s="264">
        <v>0.16043411195278168</v>
      </c>
      <c r="AI1036" s="153">
        <v>700</v>
      </c>
      <c r="AJ1036" s="264">
        <v>96.857139587402344</v>
      </c>
      <c r="AK1036" s="264">
        <v>1.6077606678009033</v>
      </c>
      <c r="AL1036" s="264">
        <v>6.9864414632320404E-2</v>
      </c>
      <c r="AM1036" s="264">
        <v>0</v>
      </c>
      <c r="AN1036" s="264">
        <v>0</v>
      </c>
      <c r="AO1036" s="92">
        <v>0</v>
      </c>
      <c r="AP1036" s="92">
        <v>0</v>
      </c>
      <c r="AQ1036" s="92">
        <v>0</v>
      </c>
      <c r="AR1036" s="92">
        <v>0</v>
      </c>
      <c r="AS1036" s="92">
        <v>0</v>
      </c>
      <c r="AT1036" s="92">
        <v>0</v>
      </c>
      <c r="AU1036" s="92">
        <v>0</v>
      </c>
      <c r="AV1036" s="92">
        <v>0</v>
      </c>
      <c r="AW1036" s="93">
        <v>0</v>
      </c>
      <c r="AX1036" s="93">
        <v>0</v>
      </c>
      <c r="AY1036" s="93">
        <v>0</v>
      </c>
      <c r="AZ1036" s="93">
        <v>0</v>
      </c>
      <c r="BA1036" s="93">
        <v>0</v>
      </c>
      <c r="BB1036" s="93">
        <v>0</v>
      </c>
      <c r="BC1036" s="153">
        <v>25</v>
      </c>
      <c r="BD1036" s="153">
        <v>174</v>
      </c>
    </row>
    <row r="1037" spans="1:56" x14ac:dyDescent="0.25">
      <c r="A1037" s="9">
        <v>41851</v>
      </c>
      <c r="B1037" s="149" t="s">
        <v>81</v>
      </c>
      <c r="C1037" s="149" t="s">
        <v>86</v>
      </c>
      <c r="D1037" s="150" t="s">
        <v>119</v>
      </c>
      <c r="E1037" s="153">
        <v>40</v>
      </c>
      <c r="F1037" s="153">
        <v>134</v>
      </c>
      <c r="G1037" s="264">
        <v>37.479194641113281</v>
      </c>
      <c r="H1037" s="264">
        <v>4.19999985024333E-3</v>
      </c>
      <c r="I1037" s="264">
        <v>83127.6796875</v>
      </c>
      <c r="J1037" s="92">
        <v>0</v>
      </c>
      <c r="K1037" s="153">
        <v>106677</v>
      </c>
      <c r="L1037" s="264">
        <v>90.002532958984375</v>
      </c>
      <c r="M1037" s="153">
        <v>68039</v>
      </c>
      <c r="N1037" s="264">
        <v>0</v>
      </c>
      <c r="O1037" s="153">
        <v>3233</v>
      </c>
      <c r="P1037" s="264">
        <v>0</v>
      </c>
      <c r="Q1037" s="153">
        <v>6358</v>
      </c>
      <c r="R1037" s="264">
        <v>99.905632019042969</v>
      </c>
      <c r="S1037" s="153">
        <v>47602</v>
      </c>
      <c r="T1037" s="264">
        <v>99.936981201171875</v>
      </c>
      <c r="U1037" s="264">
        <v>99.752548217773438</v>
      </c>
      <c r="V1037" s="264">
        <v>99.828041076660156</v>
      </c>
      <c r="W1037" s="264">
        <v>99.658416748046875</v>
      </c>
      <c r="X1037" s="264">
        <v>99.765129089355469</v>
      </c>
      <c r="Y1037" s="153">
        <v>70873</v>
      </c>
      <c r="Z1037" s="264">
        <v>99.898406982421875</v>
      </c>
      <c r="AA1037" s="153">
        <v>15679</v>
      </c>
      <c r="AB1037" s="264">
        <v>99.853309631347656</v>
      </c>
      <c r="AC1037" s="153">
        <v>3252</v>
      </c>
      <c r="AD1037" s="264">
        <v>0.12300123274326324</v>
      </c>
      <c r="AE1037" s="153">
        <v>209</v>
      </c>
      <c r="AF1037" s="264">
        <v>99.521530151367188</v>
      </c>
      <c r="AG1037" s="153">
        <v>67614</v>
      </c>
      <c r="AH1037" s="264">
        <v>0.12867157161235809</v>
      </c>
      <c r="AI1037" s="153">
        <v>754</v>
      </c>
      <c r="AJ1037" s="264">
        <v>96.949600219726563</v>
      </c>
      <c r="AK1037" s="264">
        <v>1.3422248363494873</v>
      </c>
      <c r="AL1037" s="264">
        <v>7.5630582869052887E-2</v>
      </c>
      <c r="AM1037" s="264">
        <v>0</v>
      </c>
      <c r="AN1037" s="264">
        <v>0</v>
      </c>
      <c r="AO1037" s="92">
        <v>0</v>
      </c>
      <c r="AP1037" s="92">
        <v>0</v>
      </c>
      <c r="AQ1037" s="92">
        <v>0</v>
      </c>
      <c r="AR1037" s="92">
        <v>0</v>
      </c>
      <c r="AS1037" s="92">
        <v>0</v>
      </c>
      <c r="AT1037" s="92">
        <v>0</v>
      </c>
      <c r="AU1037" s="92">
        <v>0</v>
      </c>
      <c r="AV1037" s="92">
        <v>0</v>
      </c>
      <c r="AW1037" s="93">
        <v>0</v>
      </c>
      <c r="AX1037" s="93">
        <v>0</v>
      </c>
      <c r="AY1037" s="93">
        <v>0</v>
      </c>
      <c r="AZ1037" s="93">
        <v>0</v>
      </c>
      <c r="BA1037" s="93">
        <v>0</v>
      </c>
      <c r="BB1037" s="93">
        <v>0</v>
      </c>
      <c r="BC1037" s="153">
        <v>17</v>
      </c>
      <c r="BD1037" s="153">
        <v>132</v>
      </c>
    </row>
    <row r="1038" spans="1:56" x14ac:dyDescent="0.25">
      <c r="A1038" s="9">
        <v>41851</v>
      </c>
      <c r="B1038" s="149" t="s">
        <v>125</v>
      </c>
      <c r="C1038" s="149" t="s">
        <v>86</v>
      </c>
      <c r="D1038" s="150" t="s">
        <v>119</v>
      </c>
      <c r="E1038" s="153">
        <v>16</v>
      </c>
      <c r="F1038" s="153">
        <v>58</v>
      </c>
      <c r="G1038" s="264">
        <v>36.091400146484375</v>
      </c>
      <c r="H1038" s="264">
        <v>8.2999998703598976E-3</v>
      </c>
      <c r="I1038" s="264">
        <v>33395.57421875</v>
      </c>
      <c r="J1038" s="92">
        <v>0</v>
      </c>
      <c r="K1038" s="153">
        <v>106677</v>
      </c>
      <c r="L1038" s="264">
        <v>90.002532958984375</v>
      </c>
      <c r="M1038" s="153">
        <v>45485</v>
      </c>
      <c r="N1038" s="264">
        <v>0</v>
      </c>
      <c r="O1038" s="153">
        <v>3950</v>
      </c>
      <c r="P1038" s="264">
        <v>0</v>
      </c>
      <c r="Q1038" s="153">
        <v>6709</v>
      </c>
      <c r="R1038" s="264">
        <v>99.910568237304688</v>
      </c>
      <c r="S1038" s="153">
        <v>33207</v>
      </c>
      <c r="T1038" s="264">
        <v>99.957839965820313</v>
      </c>
      <c r="U1038" s="264">
        <v>99.848098754882813</v>
      </c>
      <c r="V1038" s="264">
        <v>99.771354675292969</v>
      </c>
      <c r="W1038" s="264">
        <v>99.758804321289063</v>
      </c>
      <c r="X1038" s="264">
        <v>99.729293823242188</v>
      </c>
      <c r="Y1038" s="153">
        <v>46795</v>
      </c>
      <c r="Z1038" s="264">
        <v>99.912384033203125</v>
      </c>
      <c r="AA1038" s="153">
        <v>7664</v>
      </c>
      <c r="AB1038" s="264">
        <v>99.725990295410156</v>
      </c>
      <c r="AC1038" s="153">
        <v>3974</v>
      </c>
      <c r="AD1038" s="264">
        <v>0.25163564085960388</v>
      </c>
      <c r="AE1038" s="153">
        <v>326</v>
      </c>
      <c r="AF1038" s="264">
        <v>97.852760314941406</v>
      </c>
      <c r="AG1038" s="153">
        <v>45298</v>
      </c>
      <c r="AH1038" s="264">
        <v>0.15453220903873444</v>
      </c>
      <c r="AI1038" s="153">
        <v>586</v>
      </c>
      <c r="AJ1038" s="264">
        <v>90.784980773925781</v>
      </c>
      <c r="AK1038" s="264">
        <v>1.4666259288787842</v>
      </c>
      <c r="AL1038" s="264">
        <v>6.242414191365242E-2</v>
      </c>
      <c r="AM1038" s="264">
        <v>0</v>
      </c>
      <c r="AN1038" s="264">
        <v>0</v>
      </c>
      <c r="AO1038" s="92">
        <v>0</v>
      </c>
      <c r="AP1038" s="92">
        <v>0</v>
      </c>
      <c r="AQ1038" s="92">
        <v>0</v>
      </c>
      <c r="AR1038" s="92">
        <v>0</v>
      </c>
      <c r="AS1038" s="92">
        <v>0</v>
      </c>
      <c r="AT1038" s="92">
        <v>0</v>
      </c>
      <c r="AU1038" s="92">
        <v>0</v>
      </c>
      <c r="AV1038" s="92">
        <v>0</v>
      </c>
      <c r="AW1038" s="93">
        <v>0</v>
      </c>
      <c r="AX1038" s="93">
        <v>0</v>
      </c>
      <c r="AY1038" s="93">
        <v>0</v>
      </c>
      <c r="AZ1038" s="93">
        <v>0</v>
      </c>
      <c r="BA1038" s="93">
        <v>0</v>
      </c>
      <c r="BB1038" s="93">
        <v>0</v>
      </c>
      <c r="BC1038" s="153">
        <v>11</v>
      </c>
      <c r="BD1038" s="153">
        <v>57</v>
      </c>
    </row>
    <row r="1039" spans="1:56" x14ac:dyDescent="0.25">
      <c r="A1039" s="9">
        <v>41851</v>
      </c>
      <c r="B1039" s="151" t="s">
        <v>82</v>
      </c>
      <c r="C1039" s="151" t="s">
        <v>86</v>
      </c>
      <c r="D1039" s="152" t="s">
        <v>120</v>
      </c>
      <c r="E1039" s="160">
        <v>51</v>
      </c>
      <c r="F1039" s="160">
        <v>165</v>
      </c>
      <c r="G1039" s="266">
        <v>42.945701599121094</v>
      </c>
      <c r="H1039" s="266">
        <v>0.10839999467134476</v>
      </c>
      <c r="I1039" s="266">
        <v>89380.359375</v>
      </c>
      <c r="J1039" s="157">
        <v>0</v>
      </c>
      <c r="K1039" s="160">
        <v>64699</v>
      </c>
      <c r="L1039" s="266">
        <v>90.162132263183594</v>
      </c>
      <c r="M1039" s="160">
        <v>55834</v>
      </c>
      <c r="N1039" s="266">
        <v>0</v>
      </c>
      <c r="O1039" s="160">
        <v>4883</v>
      </c>
      <c r="P1039" s="266">
        <v>0</v>
      </c>
      <c r="Q1039" s="160">
        <v>8820</v>
      </c>
      <c r="R1039" s="266">
        <v>99.965988159179688</v>
      </c>
      <c r="S1039" s="160">
        <v>40583</v>
      </c>
      <c r="T1039" s="266">
        <v>99.898971557617188</v>
      </c>
      <c r="U1039" s="266">
        <v>99.836166381835938</v>
      </c>
      <c r="V1039" s="266">
        <v>99.876419067382812</v>
      </c>
      <c r="W1039" s="266">
        <v>99.802207946777344</v>
      </c>
      <c r="X1039" s="266">
        <v>99.7755126953125</v>
      </c>
      <c r="Y1039" s="160">
        <v>53994</v>
      </c>
      <c r="Z1039" s="266">
        <v>99.907394409179688</v>
      </c>
      <c r="AA1039" s="160">
        <v>9852</v>
      </c>
      <c r="AB1039" s="266">
        <v>99.634590148925781</v>
      </c>
      <c r="AC1039" s="160">
        <v>4882</v>
      </c>
      <c r="AD1039" s="266">
        <v>0.34821793437004089</v>
      </c>
      <c r="AE1039" s="160">
        <v>399</v>
      </c>
      <c r="AF1039" s="266">
        <v>98.746864318847656</v>
      </c>
      <c r="AG1039" s="160">
        <v>56117</v>
      </c>
      <c r="AH1039" s="266">
        <v>0.34214231371879578</v>
      </c>
      <c r="AI1039" s="160">
        <v>762</v>
      </c>
      <c r="AJ1039" s="266">
        <v>97.506561279296875</v>
      </c>
      <c r="AK1039" s="266">
        <v>1.8189539909362793</v>
      </c>
      <c r="AL1039" s="266">
        <v>7.1649082005023956E-2</v>
      </c>
      <c r="AM1039" s="266">
        <v>0</v>
      </c>
      <c r="AN1039" s="266">
        <v>0</v>
      </c>
      <c r="AO1039" s="157">
        <v>0</v>
      </c>
      <c r="AP1039" s="157">
        <v>0</v>
      </c>
      <c r="AQ1039" s="157">
        <v>0</v>
      </c>
      <c r="AR1039" s="157">
        <v>0</v>
      </c>
      <c r="AS1039" s="157">
        <v>0</v>
      </c>
      <c r="AT1039" s="157">
        <v>0</v>
      </c>
      <c r="AU1039" s="157">
        <v>0</v>
      </c>
      <c r="AV1039" s="157">
        <v>0</v>
      </c>
      <c r="AW1039" s="159">
        <v>0</v>
      </c>
      <c r="AX1039" s="159">
        <v>0</v>
      </c>
      <c r="AY1039" s="159">
        <v>1</v>
      </c>
      <c r="AZ1039" s="159">
        <v>1</v>
      </c>
      <c r="BA1039" s="159">
        <v>0</v>
      </c>
      <c r="BB1039" s="159">
        <v>0</v>
      </c>
      <c r="BC1039" s="160">
        <v>19</v>
      </c>
      <c r="BD1039" s="160">
        <v>159</v>
      </c>
    </row>
    <row r="1040" spans="1:56" x14ac:dyDescent="0.25">
      <c r="A1040" s="9">
        <v>41851</v>
      </c>
      <c r="B1040" s="151" t="s">
        <v>83</v>
      </c>
      <c r="C1040" s="151" t="s">
        <v>86</v>
      </c>
      <c r="D1040" s="152" t="s">
        <v>120</v>
      </c>
      <c r="E1040" s="160">
        <v>46</v>
      </c>
      <c r="F1040" s="160">
        <v>140</v>
      </c>
      <c r="G1040" s="266">
        <v>22.758499145507813</v>
      </c>
      <c r="H1040" s="266">
        <v>0</v>
      </c>
      <c r="I1040" s="266">
        <v>90722.7578125</v>
      </c>
      <c r="J1040" s="157">
        <v>0</v>
      </c>
      <c r="K1040" s="160">
        <v>36109</v>
      </c>
      <c r="L1040" s="266">
        <v>84.214462280273438</v>
      </c>
      <c r="M1040" s="160">
        <v>153570</v>
      </c>
      <c r="N1040" s="266">
        <v>0</v>
      </c>
      <c r="O1040" s="160">
        <v>3938</v>
      </c>
      <c r="P1040" s="266">
        <v>0</v>
      </c>
      <c r="Q1040" s="160">
        <v>4745</v>
      </c>
      <c r="R1040" s="266">
        <v>99.873550415039063</v>
      </c>
      <c r="S1040" s="160">
        <v>30043</v>
      </c>
      <c r="T1040" s="266">
        <v>99.890159606933594</v>
      </c>
      <c r="U1040" s="266">
        <v>99.790794372558594</v>
      </c>
      <c r="V1040" s="266">
        <v>99.701133728027344</v>
      </c>
      <c r="W1040" s="266">
        <v>99.66461181640625</v>
      </c>
      <c r="X1040" s="266">
        <v>99.591621398925781</v>
      </c>
      <c r="Y1040" s="160">
        <v>48198</v>
      </c>
      <c r="Z1040" s="266">
        <v>99.908706665039063</v>
      </c>
      <c r="AA1040" s="160">
        <v>10730</v>
      </c>
      <c r="AB1040" s="266">
        <v>99.767005920410156</v>
      </c>
      <c r="AC1040" s="160">
        <v>1883</v>
      </c>
      <c r="AD1040" s="266">
        <v>0.21242697536945343</v>
      </c>
      <c r="AE1040" s="160">
        <v>145</v>
      </c>
      <c r="AF1040" s="266">
        <v>99.310348510742188</v>
      </c>
      <c r="AG1040" s="160">
        <v>44603</v>
      </c>
      <c r="AH1040" s="266">
        <v>0.3116382360458374</v>
      </c>
      <c r="AI1040" s="160">
        <v>257</v>
      </c>
      <c r="AJ1040" s="266">
        <v>98.054473876953125</v>
      </c>
      <c r="AK1040" s="266">
        <v>1.8250172138214111</v>
      </c>
      <c r="AL1040" s="266">
        <v>6.4465738832950592E-2</v>
      </c>
      <c r="AM1040" s="266">
        <v>0</v>
      </c>
      <c r="AN1040" s="266">
        <v>0</v>
      </c>
      <c r="AO1040" s="157">
        <v>0</v>
      </c>
      <c r="AP1040" s="157">
        <v>0</v>
      </c>
      <c r="AQ1040" s="157">
        <v>0</v>
      </c>
      <c r="AR1040" s="157">
        <v>0</v>
      </c>
      <c r="AS1040" s="157">
        <v>0</v>
      </c>
      <c r="AT1040" s="157">
        <v>0</v>
      </c>
      <c r="AU1040" s="157">
        <v>0</v>
      </c>
      <c r="AV1040" s="157">
        <v>0</v>
      </c>
      <c r="AW1040" s="159">
        <v>0</v>
      </c>
      <c r="AX1040" s="159">
        <v>0</v>
      </c>
      <c r="AY1040" s="159">
        <v>1</v>
      </c>
      <c r="AZ1040" s="159">
        <v>1</v>
      </c>
      <c r="BA1040" s="159">
        <v>0</v>
      </c>
      <c r="BB1040" s="159">
        <v>0</v>
      </c>
      <c r="BC1040" s="160">
        <v>22</v>
      </c>
      <c r="BD1040" s="160">
        <v>139</v>
      </c>
    </row>
    <row r="1041" spans="1:56" x14ac:dyDescent="0.25">
      <c r="A1041" s="9">
        <v>41851</v>
      </c>
      <c r="B1041" s="117" t="s">
        <v>85</v>
      </c>
      <c r="C1041" s="117" t="s">
        <v>86</v>
      </c>
      <c r="D1041" s="121">
        <v>3</v>
      </c>
      <c r="E1041" s="89">
        <v>134</v>
      </c>
      <c r="F1041" s="89">
        <v>435</v>
      </c>
      <c r="G1041" s="263">
        <v>45.712287902832031</v>
      </c>
      <c r="H1041" s="263">
        <v>0</v>
      </c>
      <c r="I1041" s="263">
        <v>275325.9375</v>
      </c>
      <c r="J1041" s="88">
        <v>0</v>
      </c>
      <c r="K1041" s="89">
        <v>61951</v>
      </c>
      <c r="L1041" s="263">
        <v>106.62943267822266</v>
      </c>
      <c r="M1041" s="124">
        <v>145451</v>
      </c>
      <c r="N1041" s="248">
        <v>0</v>
      </c>
      <c r="O1041" s="124">
        <v>3129</v>
      </c>
      <c r="P1041" s="248">
        <v>0</v>
      </c>
      <c r="Q1041" s="124">
        <v>9833</v>
      </c>
      <c r="R1041" s="248">
        <v>99.938980102539062</v>
      </c>
      <c r="S1041" s="124">
        <v>103431</v>
      </c>
      <c r="T1041" s="248">
        <v>99.896553039550781</v>
      </c>
      <c r="U1041" s="248">
        <v>99.936080932617188</v>
      </c>
      <c r="V1041" s="248">
        <v>99.903060913085938</v>
      </c>
      <c r="W1041" s="248">
        <v>99.875099182128906</v>
      </c>
      <c r="X1041" s="248">
        <v>99.799713134765625</v>
      </c>
      <c r="Y1041" s="124">
        <v>216100</v>
      </c>
      <c r="Z1041" s="248">
        <v>99.877372741699219</v>
      </c>
      <c r="AA1041" s="124">
        <v>43289</v>
      </c>
      <c r="AB1041" s="248">
        <v>99.8175048828125</v>
      </c>
      <c r="AC1041" s="124">
        <v>3154</v>
      </c>
      <c r="AD1041" s="248">
        <v>0.25364616513252258</v>
      </c>
      <c r="AE1041" s="124">
        <v>210</v>
      </c>
      <c r="AF1041" s="248">
        <v>95.714286804199219</v>
      </c>
      <c r="AG1041" s="124">
        <v>146138</v>
      </c>
      <c r="AH1041" s="248">
        <v>0.24018393456935883</v>
      </c>
      <c r="AI1041" s="124">
        <v>900</v>
      </c>
      <c r="AJ1041" s="248">
        <v>90.444442749023438</v>
      </c>
      <c r="AK1041" s="248">
        <v>1.4937641620635986</v>
      </c>
      <c r="AL1041" s="248">
        <v>6.8152882158756256E-2</v>
      </c>
      <c r="AM1041" s="269">
        <v>0</v>
      </c>
      <c r="AN1041" s="269">
        <v>0</v>
      </c>
      <c r="AO1041" s="119">
        <v>0</v>
      </c>
      <c r="AP1041" s="119">
        <v>0</v>
      </c>
      <c r="AQ1041" s="119">
        <v>0</v>
      </c>
      <c r="AR1041" s="119">
        <v>0</v>
      </c>
      <c r="AS1041" s="119">
        <v>0</v>
      </c>
      <c r="AT1041" s="119">
        <v>0</v>
      </c>
      <c r="AU1041" s="119">
        <v>0</v>
      </c>
      <c r="AV1041" s="119">
        <v>0</v>
      </c>
      <c r="AW1041" s="124">
        <v>0</v>
      </c>
      <c r="AX1041" s="124">
        <v>0</v>
      </c>
      <c r="AY1041" s="124">
        <v>0</v>
      </c>
      <c r="AZ1041" s="124">
        <v>0</v>
      </c>
      <c r="BA1041" s="124">
        <v>0</v>
      </c>
      <c r="BB1041" s="124">
        <v>0</v>
      </c>
      <c r="BC1041" s="124">
        <v>68</v>
      </c>
      <c r="BD1041" s="124">
        <v>424</v>
      </c>
    </row>
    <row r="1042" spans="1:56" x14ac:dyDescent="0.25">
      <c r="A1042" s="9">
        <v>41851</v>
      </c>
      <c r="B1042" s="118" t="s">
        <v>84</v>
      </c>
      <c r="C1042" s="118" t="s">
        <v>87</v>
      </c>
      <c r="D1042" s="122">
        <v>2</v>
      </c>
      <c r="E1042" s="153">
        <v>194</v>
      </c>
      <c r="F1042" s="153">
        <v>581</v>
      </c>
      <c r="G1042" s="264">
        <v>4.19999985024333E-3</v>
      </c>
      <c r="H1042" s="264">
        <v>0</v>
      </c>
      <c r="I1042" s="264">
        <v>119.54660034179687</v>
      </c>
      <c r="J1042" s="91">
        <v>65535</v>
      </c>
      <c r="K1042" s="153">
        <v>155500</v>
      </c>
      <c r="L1042" s="264">
        <v>92.136337280273438</v>
      </c>
      <c r="M1042" s="133">
        <v>250</v>
      </c>
      <c r="N1042" s="267">
        <v>0</v>
      </c>
      <c r="O1042" s="133">
        <v>3</v>
      </c>
      <c r="P1042" s="267">
        <v>0</v>
      </c>
      <c r="Q1042" s="133">
        <v>25</v>
      </c>
      <c r="R1042" s="267">
        <v>100</v>
      </c>
      <c r="S1042" s="133">
        <v>313</v>
      </c>
      <c r="T1042" s="267">
        <v>93.290733337402344</v>
      </c>
      <c r="U1042" s="267">
        <v>100</v>
      </c>
      <c r="V1042" s="267">
        <v>84</v>
      </c>
      <c r="W1042" s="267">
        <v>100</v>
      </c>
      <c r="X1042" s="267">
        <v>78.364219665527344</v>
      </c>
      <c r="Y1042" s="133">
        <v>1448519</v>
      </c>
      <c r="Z1042" s="267">
        <v>99.896446228027344</v>
      </c>
      <c r="AA1042" s="133">
        <v>563</v>
      </c>
      <c r="AB1042" s="267">
        <v>92.717582702636719</v>
      </c>
      <c r="AC1042" s="133">
        <v>3</v>
      </c>
      <c r="AD1042" s="267">
        <v>0</v>
      </c>
      <c r="AE1042" s="133">
        <v>0</v>
      </c>
      <c r="AF1042" s="267">
        <v>65535</v>
      </c>
      <c r="AG1042" s="133">
        <v>237</v>
      </c>
      <c r="AH1042" s="267">
        <v>2.5316455364227295</v>
      </c>
      <c r="AI1042" s="133">
        <v>0</v>
      </c>
      <c r="AJ1042" s="267">
        <v>65535</v>
      </c>
      <c r="AK1042" s="267">
        <v>1.1187000274658203</v>
      </c>
      <c r="AL1042" s="267">
        <v>1.9899999722838402E-2</v>
      </c>
      <c r="AM1042" s="270">
        <v>0</v>
      </c>
      <c r="AN1042" s="270">
        <v>0</v>
      </c>
      <c r="AO1042" s="120">
        <v>0</v>
      </c>
      <c r="AP1042" s="120">
        <v>0</v>
      </c>
      <c r="AQ1042" s="120">
        <v>0</v>
      </c>
      <c r="AR1042" s="120">
        <v>0</v>
      </c>
      <c r="AS1042" s="120">
        <v>0</v>
      </c>
      <c r="AT1042" s="120">
        <v>0</v>
      </c>
      <c r="AU1042" s="120">
        <v>0</v>
      </c>
      <c r="AV1042" s="120">
        <v>0</v>
      </c>
      <c r="AW1042" s="133">
        <v>0</v>
      </c>
      <c r="AX1042" s="133">
        <v>0</v>
      </c>
      <c r="AY1042" s="133">
        <v>0</v>
      </c>
      <c r="AZ1042" s="133">
        <v>0</v>
      </c>
      <c r="BA1042" s="133">
        <v>0</v>
      </c>
      <c r="BB1042" s="133">
        <v>0</v>
      </c>
      <c r="BC1042" s="133">
        <v>1095</v>
      </c>
      <c r="BD1042" s="133">
        <v>1660</v>
      </c>
    </row>
    <row r="1043" spans="1:56" x14ac:dyDescent="0.25">
      <c r="A1043" s="9">
        <v>41850</v>
      </c>
      <c r="B1043" s="117" t="s">
        <v>17</v>
      </c>
      <c r="C1043" s="117"/>
      <c r="D1043" s="121">
        <v>3</v>
      </c>
      <c r="E1043" s="89">
        <v>853</v>
      </c>
      <c r="F1043" s="89">
        <v>2758</v>
      </c>
      <c r="G1043" s="263">
        <v>645.06047439575195</v>
      </c>
      <c r="H1043" s="263">
        <v>1.7212999612092972</v>
      </c>
      <c r="I1043" s="263">
        <v>1242621.095703125</v>
      </c>
      <c r="J1043" s="88"/>
      <c r="K1043" s="89">
        <v>1017793</v>
      </c>
      <c r="L1043" s="263">
        <v>93.511549675697466</v>
      </c>
      <c r="M1043" s="124">
        <v>1179421</v>
      </c>
      <c r="N1043" s="248">
        <v>0</v>
      </c>
      <c r="O1043" s="124">
        <v>61111</v>
      </c>
      <c r="P1043" s="248">
        <v>3.2727331627710227E-3</v>
      </c>
      <c r="Q1043" s="124">
        <v>128285</v>
      </c>
      <c r="R1043" s="248">
        <v>99.926724567406637</v>
      </c>
      <c r="S1043" s="124">
        <v>786694</v>
      </c>
      <c r="T1043" s="248">
        <v>99.927036436951752</v>
      </c>
      <c r="U1043" s="248">
        <v>99.808617058411414</v>
      </c>
      <c r="V1043" s="248">
        <v>99.773734161990419</v>
      </c>
      <c r="W1043" s="248">
        <v>99.735481862496414</v>
      </c>
      <c r="X1043" s="248">
        <v>99.700935690559547</v>
      </c>
      <c r="Y1043" s="124">
        <v>2833646</v>
      </c>
      <c r="Z1043" s="248">
        <v>861786.63861351856</v>
      </c>
      <c r="AA1043" s="124">
        <v>258969</v>
      </c>
      <c r="AB1043" s="248">
        <v>100.92080536548001</v>
      </c>
      <c r="AC1043" s="124">
        <v>59296</v>
      </c>
      <c r="AD1043" s="248">
        <v>0.2900701540410951</v>
      </c>
      <c r="AE1043" s="124">
        <v>4739</v>
      </c>
      <c r="AF1043" s="248">
        <v>97.742140986291034</v>
      </c>
      <c r="AG1043" s="124">
        <v>1070964</v>
      </c>
      <c r="AH1043" s="248">
        <v>0.18133195810201183</v>
      </c>
      <c r="AI1043" s="124">
        <v>14591</v>
      </c>
      <c r="AJ1043" s="248">
        <v>94.654239858204178</v>
      </c>
      <c r="AK1043" s="248">
        <v>1.5763713256760276E-5</v>
      </c>
      <c r="AL1043" s="248" t="e">
        <v>#DIV/0!</v>
      </c>
      <c r="AM1043" s="269"/>
      <c r="AN1043" s="269"/>
      <c r="AO1043" s="119"/>
      <c r="AP1043" s="119"/>
      <c r="AQ1043" s="119"/>
      <c r="AR1043" s="119"/>
      <c r="AS1043" s="119"/>
      <c r="AT1043" s="119"/>
      <c r="AU1043" s="119"/>
      <c r="AV1043" s="119"/>
      <c r="AW1043" s="124">
        <v>0</v>
      </c>
      <c r="AX1043" s="124">
        <v>0</v>
      </c>
      <c r="AY1043" s="124">
        <v>2</v>
      </c>
      <c r="AZ1043" s="124">
        <v>3</v>
      </c>
      <c r="BA1043" s="124">
        <v>0</v>
      </c>
      <c r="BB1043" s="124">
        <v>0</v>
      </c>
      <c r="BC1043" s="124">
        <v>1444</v>
      </c>
      <c r="BD1043" s="124">
        <v>3823</v>
      </c>
    </row>
    <row r="1044" spans="1:56" x14ac:dyDescent="0.25">
      <c r="A1044" s="9">
        <v>41850</v>
      </c>
      <c r="B1044" s="118" t="s">
        <v>88</v>
      </c>
      <c r="C1044" s="118"/>
      <c r="D1044" s="122">
        <v>2</v>
      </c>
      <c r="E1044" s="153">
        <v>659</v>
      </c>
      <c r="F1044" s="153">
        <v>2177</v>
      </c>
      <c r="G1044" s="264">
        <v>645.06047439575195</v>
      </c>
      <c r="H1044" s="264">
        <v>1.7212999612092972</v>
      </c>
      <c r="I1044" s="264">
        <v>1242621.095703125</v>
      </c>
      <c r="J1044" s="91"/>
      <c r="K1044" s="153">
        <v>904818</v>
      </c>
      <c r="L1044" s="264">
        <v>93.847050954438188</v>
      </c>
      <c r="M1044" s="133">
        <v>1179421</v>
      </c>
      <c r="N1044" s="267">
        <v>0</v>
      </c>
      <c r="O1044" s="133">
        <v>61111</v>
      </c>
      <c r="P1044" s="267">
        <v>3.2727331627710227E-3</v>
      </c>
      <c r="Q1044" s="133">
        <v>128285</v>
      </c>
      <c r="R1044" s="267">
        <v>99.926724567406637</v>
      </c>
      <c r="S1044" s="133">
        <v>786694</v>
      </c>
      <c r="T1044" s="267">
        <v>99.927036436951752</v>
      </c>
      <c r="U1044" s="267">
        <v>99.808617058411414</v>
      </c>
      <c r="V1044" s="267">
        <v>99.773734161990419</v>
      </c>
      <c r="W1044" s="267">
        <v>99.735481862496414</v>
      </c>
      <c r="X1044" s="267">
        <v>99.700935690559547</v>
      </c>
      <c r="Y1044" s="133">
        <v>1270268</v>
      </c>
      <c r="Z1044" s="267">
        <v>99.896715214900325</v>
      </c>
      <c r="AA1044" s="133">
        <v>258354</v>
      </c>
      <c r="AB1044" s="267">
        <v>99.818466308603675</v>
      </c>
      <c r="AC1044" s="133">
        <v>59296</v>
      </c>
      <c r="AD1044" s="267">
        <v>0.2900701540410951</v>
      </c>
      <c r="AE1044" s="133">
        <v>4739</v>
      </c>
      <c r="AF1044" s="267">
        <v>97.742140986291034</v>
      </c>
      <c r="AG1044" s="133">
        <v>1070964</v>
      </c>
      <c r="AH1044" s="267">
        <v>0.18133195810201183</v>
      </c>
      <c r="AI1044" s="133">
        <v>14591</v>
      </c>
      <c r="AJ1044" s="267">
        <v>94.654239858204178</v>
      </c>
      <c r="AK1044" s="267">
        <v>1.5763713256760276E-5</v>
      </c>
      <c r="AL1044" s="267" t="e">
        <v>#DIV/0!</v>
      </c>
      <c r="AM1044" s="270"/>
      <c r="AN1044" s="270"/>
      <c r="AO1044" s="120"/>
      <c r="AP1044" s="120"/>
      <c r="AQ1044" s="120"/>
      <c r="AR1044" s="120"/>
      <c r="AS1044" s="120"/>
      <c r="AT1044" s="120"/>
      <c r="AU1044" s="120"/>
      <c r="AV1044" s="120"/>
      <c r="AW1044" s="133">
        <v>0</v>
      </c>
      <c r="AX1044" s="133">
        <v>0</v>
      </c>
      <c r="AY1044" s="133">
        <v>2</v>
      </c>
      <c r="AZ1044" s="133">
        <v>3</v>
      </c>
      <c r="BA1044" s="133">
        <v>0</v>
      </c>
      <c r="BB1044" s="133">
        <v>0</v>
      </c>
      <c r="BC1044" s="133">
        <v>319</v>
      </c>
      <c r="BD1044" s="133">
        <v>2134</v>
      </c>
    </row>
    <row r="1045" spans="1:56" x14ac:dyDescent="0.25">
      <c r="A1045" s="9">
        <v>41850</v>
      </c>
      <c r="B1045" s="146" t="s">
        <v>89</v>
      </c>
      <c r="C1045" s="146"/>
      <c r="D1045" s="147">
        <v>1</v>
      </c>
      <c r="E1045" s="136">
        <v>194</v>
      </c>
      <c r="F1045" s="136">
        <v>581</v>
      </c>
      <c r="G1045" s="265">
        <v>0</v>
      </c>
      <c r="H1045" s="265">
        <v>0</v>
      </c>
      <c r="I1045" s="265">
        <v>0</v>
      </c>
      <c r="J1045" s="137"/>
      <c r="K1045" s="136">
        <v>112975</v>
      </c>
      <c r="L1045" s="265">
        <v>90.824516296386719</v>
      </c>
      <c r="M1045" s="145">
        <v>0</v>
      </c>
      <c r="N1045" s="250">
        <v>0</v>
      </c>
      <c r="O1045" s="145">
        <v>0</v>
      </c>
      <c r="P1045" s="250">
        <v>0</v>
      </c>
      <c r="Q1045" s="145">
        <v>0</v>
      </c>
      <c r="R1045" s="250">
        <v>0</v>
      </c>
      <c r="S1045" s="145">
        <v>0</v>
      </c>
      <c r="T1045" s="250">
        <v>0</v>
      </c>
      <c r="U1045" s="250">
        <v>0</v>
      </c>
      <c r="V1045" s="250">
        <v>0</v>
      </c>
      <c r="W1045" s="250">
        <v>0</v>
      </c>
      <c r="X1045" s="250">
        <v>0</v>
      </c>
      <c r="Y1045" s="145">
        <v>1563378</v>
      </c>
      <c r="Z1045" s="250">
        <v>1561920</v>
      </c>
      <c r="AA1045" s="145">
        <v>615</v>
      </c>
      <c r="AB1045" s="250">
        <v>564</v>
      </c>
      <c r="AC1045" s="145">
        <v>0</v>
      </c>
      <c r="AD1045" s="250">
        <v>0</v>
      </c>
      <c r="AE1045" s="145">
        <v>0</v>
      </c>
      <c r="AF1045" s="250">
        <v>0</v>
      </c>
      <c r="AG1045" s="145">
        <v>0</v>
      </c>
      <c r="AH1045" s="250">
        <v>0</v>
      </c>
      <c r="AI1045" s="145">
        <v>0</v>
      </c>
      <c r="AJ1045" s="250">
        <v>0</v>
      </c>
      <c r="AK1045" s="250">
        <v>0</v>
      </c>
      <c r="AL1045" s="250">
        <v>0</v>
      </c>
      <c r="AM1045" s="271"/>
      <c r="AN1045" s="271"/>
      <c r="AO1045" s="148"/>
      <c r="AP1045" s="148"/>
      <c r="AQ1045" s="148"/>
      <c r="AR1045" s="148"/>
      <c r="AS1045" s="148"/>
      <c r="AT1045" s="148"/>
      <c r="AU1045" s="148"/>
      <c r="AV1045" s="148"/>
      <c r="AW1045" s="145">
        <v>0</v>
      </c>
      <c r="AX1045" s="145">
        <v>0</v>
      </c>
      <c r="AY1045" s="145">
        <v>0</v>
      </c>
      <c r="AZ1045" s="145">
        <v>0</v>
      </c>
      <c r="BA1045" s="145">
        <v>0</v>
      </c>
      <c r="BB1045" s="145">
        <v>0</v>
      </c>
      <c r="BC1045" s="145">
        <v>1125</v>
      </c>
      <c r="BD1045" s="145">
        <v>1689</v>
      </c>
    </row>
    <row r="1046" spans="1:56" x14ac:dyDescent="0.25">
      <c r="A1046" s="9">
        <v>41850</v>
      </c>
      <c r="B1046" s="149" t="s">
        <v>75</v>
      </c>
      <c r="C1046" s="149" t="s">
        <v>86</v>
      </c>
      <c r="D1046" s="150" t="s">
        <v>118</v>
      </c>
      <c r="E1046" s="153">
        <v>39</v>
      </c>
      <c r="F1046" s="153">
        <v>158</v>
      </c>
      <c r="G1046" s="264">
        <v>134.40849304199219</v>
      </c>
      <c r="H1046" s="264">
        <v>0.20839998126029968</v>
      </c>
      <c r="I1046" s="264">
        <v>102649.359375</v>
      </c>
      <c r="J1046" s="92">
        <v>0</v>
      </c>
      <c r="K1046" s="153">
        <v>148215</v>
      </c>
      <c r="L1046" s="264">
        <v>97.205413818359375</v>
      </c>
      <c r="M1046" s="153">
        <v>135003</v>
      </c>
      <c r="N1046" s="264">
        <v>0</v>
      </c>
      <c r="O1046" s="153">
        <v>15395</v>
      </c>
      <c r="P1046" s="264">
        <v>6.4956154674291611E-3</v>
      </c>
      <c r="Q1046" s="153">
        <v>27679</v>
      </c>
      <c r="R1046" s="264">
        <v>99.902450561523438</v>
      </c>
      <c r="S1046" s="153">
        <v>103878</v>
      </c>
      <c r="T1046" s="264">
        <v>99.927803039550781</v>
      </c>
      <c r="U1046" s="264">
        <v>99.792137145996094</v>
      </c>
      <c r="V1046" s="264">
        <v>99.494827270507813</v>
      </c>
      <c r="W1046" s="264">
        <v>99.694793701171875</v>
      </c>
      <c r="X1046" s="264">
        <v>99.422996520996094</v>
      </c>
      <c r="Y1046" s="153">
        <v>134403</v>
      </c>
      <c r="Z1046" s="264">
        <v>99.92559814453125</v>
      </c>
      <c r="AA1046" s="153">
        <v>26767</v>
      </c>
      <c r="AB1046" s="264">
        <v>99.74969482421875</v>
      </c>
      <c r="AC1046" s="153">
        <v>15391</v>
      </c>
      <c r="AD1046" s="264">
        <v>0.31836786866188049</v>
      </c>
      <c r="AE1046" s="153">
        <v>1689</v>
      </c>
      <c r="AF1046" s="264">
        <v>96.921257019042969</v>
      </c>
      <c r="AG1046" s="153">
        <v>135841</v>
      </c>
      <c r="AH1046" s="264">
        <v>0.15091173350811005</v>
      </c>
      <c r="AI1046" s="153">
        <v>4978</v>
      </c>
      <c r="AJ1046" s="264">
        <v>95.781440734863281</v>
      </c>
      <c r="AK1046" s="264">
        <v>1.7750425338745117</v>
      </c>
      <c r="AL1046" s="264">
        <v>6.6886089742183685E-2</v>
      </c>
      <c r="AM1046" s="264">
        <v>0</v>
      </c>
      <c r="AN1046" s="264">
        <v>0</v>
      </c>
      <c r="AO1046" s="92">
        <v>0</v>
      </c>
      <c r="AP1046" s="92">
        <v>0</v>
      </c>
      <c r="AQ1046" s="92">
        <v>0</v>
      </c>
      <c r="AR1046" s="92">
        <v>0</v>
      </c>
      <c r="AS1046" s="92">
        <v>0</v>
      </c>
      <c r="AT1046" s="92">
        <v>0</v>
      </c>
      <c r="AU1046" s="92">
        <v>0</v>
      </c>
      <c r="AV1046" s="92">
        <v>0</v>
      </c>
      <c r="AW1046" s="93">
        <v>0</v>
      </c>
      <c r="AX1046" s="93">
        <v>0</v>
      </c>
      <c r="AY1046" s="93">
        <v>0</v>
      </c>
      <c r="AZ1046" s="93">
        <v>1</v>
      </c>
      <c r="BA1046" s="93">
        <v>0</v>
      </c>
      <c r="BB1046" s="93">
        <v>0</v>
      </c>
      <c r="BC1046" s="153">
        <v>12</v>
      </c>
      <c r="BD1046" s="153">
        <v>152</v>
      </c>
    </row>
    <row r="1047" spans="1:56" x14ac:dyDescent="0.25">
      <c r="A1047" s="9">
        <v>41850</v>
      </c>
      <c r="B1047" s="149" t="s">
        <v>76</v>
      </c>
      <c r="C1047" s="149" t="s">
        <v>86</v>
      </c>
      <c r="D1047" s="150" t="s">
        <v>119</v>
      </c>
      <c r="E1047" s="153">
        <v>53</v>
      </c>
      <c r="F1047" s="153">
        <v>171</v>
      </c>
      <c r="G1047" s="264">
        <v>54.683193206787109</v>
      </c>
      <c r="H1047" s="264">
        <v>3.3399999141693115E-2</v>
      </c>
      <c r="I1047" s="264">
        <v>95157.171875</v>
      </c>
      <c r="J1047" s="92">
        <v>0</v>
      </c>
      <c r="K1047" s="153">
        <v>58318</v>
      </c>
      <c r="L1047" s="264">
        <v>85.212112426757813</v>
      </c>
      <c r="M1047" s="153">
        <v>73065</v>
      </c>
      <c r="N1047" s="264">
        <v>0</v>
      </c>
      <c r="O1047" s="153">
        <v>4184</v>
      </c>
      <c r="P1047" s="264">
        <v>0</v>
      </c>
      <c r="Q1047" s="153">
        <v>8522</v>
      </c>
      <c r="R1047" s="264">
        <v>99.964797973632813</v>
      </c>
      <c r="S1047" s="153">
        <v>54732</v>
      </c>
      <c r="T1047" s="264">
        <v>99.925086975097656</v>
      </c>
      <c r="U1047" s="264">
        <v>99.71319580078125</v>
      </c>
      <c r="V1047" s="264">
        <v>99.739959716796875</v>
      </c>
      <c r="W1047" s="264">
        <v>99.678092956542969</v>
      </c>
      <c r="X1047" s="264">
        <v>99.665245056152344</v>
      </c>
      <c r="Y1047" s="153">
        <v>87029</v>
      </c>
      <c r="Z1047" s="264">
        <v>99.894287109375</v>
      </c>
      <c r="AA1047" s="153">
        <v>14494</v>
      </c>
      <c r="AB1047" s="264">
        <v>99.924102783203125</v>
      </c>
      <c r="AC1047" s="153">
        <v>4210</v>
      </c>
      <c r="AD1047" s="264">
        <v>0.285035640001297</v>
      </c>
      <c r="AE1047" s="153">
        <v>96</v>
      </c>
      <c r="AF1047" s="264">
        <v>97.916664123535156</v>
      </c>
      <c r="AG1047" s="153">
        <v>73940</v>
      </c>
      <c r="AH1047" s="264">
        <v>0.12577766180038452</v>
      </c>
      <c r="AI1047" s="153">
        <v>690</v>
      </c>
      <c r="AJ1047" s="264">
        <v>89.71014404296875</v>
      </c>
      <c r="AK1047" s="264">
        <v>1.8519591093063354</v>
      </c>
      <c r="AL1047" s="264">
        <v>5.5496476590633392E-2</v>
      </c>
      <c r="AM1047" s="264">
        <v>0</v>
      </c>
      <c r="AN1047" s="264">
        <v>0</v>
      </c>
      <c r="AO1047" s="92">
        <v>0</v>
      </c>
      <c r="AP1047" s="92">
        <v>0</v>
      </c>
      <c r="AQ1047" s="92">
        <v>0</v>
      </c>
      <c r="AR1047" s="92">
        <v>0</v>
      </c>
      <c r="AS1047" s="92">
        <v>0</v>
      </c>
      <c r="AT1047" s="92">
        <v>0</v>
      </c>
      <c r="AU1047" s="92">
        <v>0</v>
      </c>
      <c r="AV1047" s="92">
        <v>0</v>
      </c>
      <c r="AW1047" s="93">
        <v>0</v>
      </c>
      <c r="AX1047" s="93">
        <v>0</v>
      </c>
      <c r="AY1047" s="93">
        <v>0</v>
      </c>
      <c r="AZ1047" s="93">
        <v>0</v>
      </c>
      <c r="BA1047" s="93">
        <v>0</v>
      </c>
      <c r="BB1047" s="93">
        <v>0</v>
      </c>
      <c r="BC1047" s="153">
        <v>17</v>
      </c>
      <c r="BD1047" s="153">
        <v>169</v>
      </c>
    </row>
    <row r="1048" spans="1:56" x14ac:dyDescent="0.25">
      <c r="A1048" s="9">
        <v>41850</v>
      </c>
      <c r="B1048" s="149" t="s">
        <v>77</v>
      </c>
      <c r="C1048" s="149" t="s">
        <v>86</v>
      </c>
      <c r="D1048" s="150" t="s">
        <v>118</v>
      </c>
      <c r="E1048" s="153">
        <v>65</v>
      </c>
      <c r="F1048" s="153">
        <v>220</v>
      </c>
      <c r="G1048" s="264">
        <v>80.749969482421875</v>
      </c>
      <c r="H1048" s="264">
        <v>0.37929996848106384</v>
      </c>
      <c r="I1048" s="264">
        <v>119516.59375</v>
      </c>
      <c r="J1048" s="92">
        <v>0</v>
      </c>
      <c r="K1048" s="153">
        <v>118067</v>
      </c>
      <c r="L1048" s="264">
        <v>97.142303466796875</v>
      </c>
      <c r="M1048" s="153">
        <v>155504</v>
      </c>
      <c r="N1048" s="264">
        <v>0</v>
      </c>
      <c r="O1048" s="153">
        <v>7379</v>
      </c>
      <c r="P1048" s="264">
        <v>0</v>
      </c>
      <c r="Q1048" s="153">
        <v>16665</v>
      </c>
      <c r="R1048" s="264">
        <v>99.951995849609375</v>
      </c>
      <c r="S1048" s="153">
        <v>110347</v>
      </c>
      <c r="T1048" s="264">
        <v>99.954689025878906</v>
      </c>
      <c r="U1048" s="264">
        <v>99.878028869628906</v>
      </c>
      <c r="V1048" s="264">
        <v>99.846305847167969</v>
      </c>
      <c r="W1048" s="264">
        <v>99.830085754394531</v>
      </c>
      <c r="X1048" s="264">
        <v>99.801063537597656</v>
      </c>
      <c r="Y1048" s="153">
        <v>173611</v>
      </c>
      <c r="Z1048" s="264">
        <v>99.892288208007813</v>
      </c>
      <c r="AA1048" s="153">
        <v>36606</v>
      </c>
      <c r="AB1048" s="264">
        <v>99.816970825195313</v>
      </c>
      <c r="AC1048" s="153">
        <v>7438</v>
      </c>
      <c r="AD1048" s="264">
        <v>0.24200053513050079</v>
      </c>
      <c r="AE1048" s="153">
        <v>593</v>
      </c>
      <c r="AF1048" s="264">
        <v>98.988197326660156</v>
      </c>
      <c r="AG1048" s="153">
        <v>155154</v>
      </c>
      <c r="AH1048" s="264">
        <v>0.16757543385028839</v>
      </c>
      <c r="AI1048" s="153">
        <v>1386</v>
      </c>
      <c r="AJ1048" s="264">
        <v>95.526695251464844</v>
      </c>
      <c r="AK1048" s="264">
        <v>1.546789288520813</v>
      </c>
      <c r="AL1048" s="264">
        <v>5.9929557144641876E-2</v>
      </c>
      <c r="AM1048" s="264">
        <v>0</v>
      </c>
      <c r="AN1048" s="264">
        <v>0</v>
      </c>
      <c r="AO1048" s="92">
        <v>0</v>
      </c>
      <c r="AP1048" s="92">
        <v>0</v>
      </c>
      <c r="AQ1048" s="92">
        <v>0</v>
      </c>
      <c r="AR1048" s="92">
        <v>0</v>
      </c>
      <c r="AS1048" s="92">
        <v>0</v>
      </c>
      <c r="AT1048" s="92">
        <v>0</v>
      </c>
      <c r="AU1048" s="92">
        <v>0</v>
      </c>
      <c r="AV1048" s="92">
        <v>0</v>
      </c>
      <c r="AW1048" s="93">
        <v>0</v>
      </c>
      <c r="AX1048" s="93">
        <v>0</v>
      </c>
      <c r="AY1048" s="93">
        <v>0</v>
      </c>
      <c r="AZ1048" s="93">
        <v>0</v>
      </c>
      <c r="BA1048" s="93">
        <v>0</v>
      </c>
      <c r="BB1048" s="93">
        <v>0</v>
      </c>
      <c r="BC1048" s="153">
        <v>36</v>
      </c>
      <c r="BD1048" s="153">
        <v>217</v>
      </c>
    </row>
    <row r="1049" spans="1:56" x14ac:dyDescent="0.25">
      <c r="A1049" s="9">
        <v>41850</v>
      </c>
      <c r="B1049" s="149" t="s">
        <v>124</v>
      </c>
      <c r="C1049" s="149" t="s">
        <v>86</v>
      </c>
      <c r="D1049" s="150" t="s">
        <v>118</v>
      </c>
      <c r="E1049" s="153">
        <v>43</v>
      </c>
      <c r="F1049" s="153">
        <v>139</v>
      </c>
      <c r="G1049" s="264">
        <v>35.224601745605469</v>
      </c>
      <c r="H1049" s="264">
        <v>0</v>
      </c>
      <c r="I1049" s="264">
        <v>61082.78515625</v>
      </c>
      <c r="J1049" s="92">
        <v>0</v>
      </c>
      <c r="K1049" s="153">
        <v>118067</v>
      </c>
      <c r="L1049" s="264">
        <v>97.142303466796875</v>
      </c>
      <c r="M1049" s="153">
        <v>67852</v>
      </c>
      <c r="N1049" s="264">
        <v>0</v>
      </c>
      <c r="O1049" s="153">
        <v>3253</v>
      </c>
      <c r="P1049" s="264">
        <v>0</v>
      </c>
      <c r="Q1049" s="153">
        <v>6767</v>
      </c>
      <c r="R1049" s="264">
        <v>99.970443725585937</v>
      </c>
      <c r="S1049" s="153">
        <v>53102</v>
      </c>
      <c r="T1049" s="264">
        <v>99.93597412109375</v>
      </c>
      <c r="U1049" s="264">
        <v>99.692588806152344</v>
      </c>
      <c r="V1049" s="264">
        <v>99.805458068847656</v>
      </c>
      <c r="W1049" s="264">
        <v>99.663124084472656</v>
      </c>
      <c r="X1049" s="264">
        <v>99.741554260253906</v>
      </c>
      <c r="Y1049" s="153">
        <v>81212</v>
      </c>
      <c r="Z1049" s="264">
        <v>99.88671875</v>
      </c>
      <c r="AA1049" s="153">
        <v>16187</v>
      </c>
      <c r="AB1049" s="264">
        <v>99.901153564453125</v>
      </c>
      <c r="AC1049" s="153">
        <v>3256</v>
      </c>
      <c r="AD1049" s="264">
        <v>0.27641278505325317</v>
      </c>
      <c r="AE1049" s="153">
        <v>271</v>
      </c>
      <c r="AF1049" s="264">
        <v>99.261993408203125</v>
      </c>
      <c r="AG1049" s="153">
        <v>67738</v>
      </c>
      <c r="AH1049" s="264">
        <v>0.14762762188911438</v>
      </c>
      <c r="AI1049" s="153">
        <v>1024</v>
      </c>
      <c r="AJ1049" s="264">
        <v>93.359375</v>
      </c>
      <c r="AK1049" s="264">
        <v>1.5500425100326538</v>
      </c>
      <c r="AL1049" s="264">
        <v>5.625467374920845E-2</v>
      </c>
      <c r="AM1049" s="264">
        <v>0</v>
      </c>
      <c r="AN1049" s="264">
        <v>0</v>
      </c>
      <c r="AO1049" s="92">
        <v>0</v>
      </c>
      <c r="AP1049" s="92">
        <v>0</v>
      </c>
      <c r="AQ1049" s="92">
        <v>0</v>
      </c>
      <c r="AR1049" s="92">
        <v>0</v>
      </c>
      <c r="AS1049" s="92">
        <v>0</v>
      </c>
      <c r="AT1049" s="92">
        <v>0</v>
      </c>
      <c r="AU1049" s="92">
        <v>0</v>
      </c>
      <c r="AV1049" s="92">
        <v>0</v>
      </c>
      <c r="AW1049" s="93">
        <v>0</v>
      </c>
      <c r="AX1049" s="93">
        <v>0</v>
      </c>
      <c r="AY1049" s="93">
        <v>0</v>
      </c>
      <c r="AZ1049" s="93">
        <v>0</v>
      </c>
      <c r="BA1049" s="93">
        <v>0</v>
      </c>
      <c r="BB1049" s="93">
        <v>0</v>
      </c>
      <c r="BC1049" s="153">
        <v>27</v>
      </c>
      <c r="BD1049" s="153">
        <v>138</v>
      </c>
    </row>
    <row r="1050" spans="1:56" x14ac:dyDescent="0.25">
      <c r="A1050" s="9">
        <v>41850</v>
      </c>
      <c r="B1050" s="149" t="s">
        <v>78</v>
      </c>
      <c r="C1050" s="149" t="s">
        <v>86</v>
      </c>
      <c r="D1050" s="150" t="s">
        <v>118</v>
      </c>
      <c r="E1050" s="153">
        <v>33</v>
      </c>
      <c r="F1050" s="153">
        <v>104</v>
      </c>
      <c r="G1050" s="264">
        <v>55.020496368408203</v>
      </c>
      <c r="H1050" s="264">
        <v>0.5</v>
      </c>
      <c r="I1050" s="264">
        <v>55863.3984375</v>
      </c>
      <c r="J1050" s="92">
        <v>0</v>
      </c>
      <c r="K1050" s="153">
        <v>66622</v>
      </c>
      <c r="L1050" s="264">
        <v>97.29669189453125</v>
      </c>
      <c r="M1050" s="153">
        <v>82307</v>
      </c>
      <c r="N1050" s="264">
        <v>0</v>
      </c>
      <c r="O1050" s="153">
        <v>5181</v>
      </c>
      <c r="P1050" s="264">
        <v>0</v>
      </c>
      <c r="Q1050" s="153">
        <v>8776</v>
      </c>
      <c r="R1050" s="264">
        <v>99.954421997070312</v>
      </c>
      <c r="S1050" s="153">
        <v>55379</v>
      </c>
      <c r="T1050" s="264">
        <v>99.920547485351563</v>
      </c>
      <c r="U1050" s="264">
        <v>99.845588684082031</v>
      </c>
      <c r="V1050" s="264">
        <v>99.854202270507813</v>
      </c>
      <c r="W1050" s="264">
        <v>99.800079345703125</v>
      </c>
      <c r="X1050" s="264">
        <v>99.774864196777344</v>
      </c>
      <c r="Y1050" s="153">
        <v>87744</v>
      </c>
      <c r="Z1050" s="264">
        <v>99.866661071777344</v>
      </c>
      <c r="AA1050" s="153">
        <v>16127</v>
      </c>
      <c r="AB1050" s="264">
        <v>99.807777404785156</v>
      </c>
      <c r="AC1050" s="153">
        <v>5171</v>
      </c>
      <c r="AD1050" s="264">
        <v>0.21272480487823486</v>
      </c>
      <c r="AE1050" s="153">
        <v>378</v>
      </c>
      <c r="AF1050" s="264">
        <v>97.354499816894531</v>
      </c>
      <c r="AG1050" s="153">
        <v>82478</v>
      </c>
      <c r="AH1050" s="264">
        <v>0.20611557364463806</v>
      </c>
      <c r="AI1050" s="153">
        <v>1005</v>
      </c>
      <c r="AJ1050" s="264">
        <v>96.616912841796875</v>
      </c>
      <c r="AK1050" s="264">
        <v>1.6514254808425903</v>
      </c>
      <c r="AL1050" s="264">
        <v>5.8224998414516449E-2</v>
      </c>
      <c r="AM1050" s="264">
        <v>0</v>
      </c>
      <c r="AN1050" s="264">
        <v>0</v>
      </c>
      <c r="AO1050" s="92">
        <v>0</v>
      </c>
      <c r="AP1050" s="92">
        <v>0</v>
      </c>
      <c r="AQ1050" s="92">
        <v>0</v>
      </c>
      <c r="AR1050" s="92">
        <v>0</v>
      </c>
      <c r="AS1050" s="92">
        <v>0</v>
      </c>
      <c r="AT1050" s="92">
        <v>0</v>
      </c>
      <c r="AU1050" s="92">
        <v>0</v>
      </c>
      <c r="AV1050" s="92">
        <v>0</v>
      </c>
      <c r="AW1050" s="93">
        <v>0</v>
      </c>
      <c r="AX1050" s="93">
        <v>0</v>
      </c>
      <c r="AY1050" s="93">
        <v>0</v>
      </c>
      <c r="AZ1050" s="93">
        <v>0</v>
      </c>
      <c r="BA1050" s="93">
        <v>0</v>
      </c>
      <c r="BB1050" s="93">
        <v>0</v>
      </c>
      <c r="BC1050" s="153">
        <v>18</v>
      </c>
      <c r="BD1050" s="153">
        <v>103</v>
      </c>
    </row>
    <row r="1051" spans="1:56" x14ac:dyDescent="0.25">
      <c r="A1051" s="9">
        <v>41850</v>
      </c>
      <c r="B1051" s="149" t="s">
        <v>79</v>
      </c>
      <c r="C1051" s="149" t="s">
        <v>86</v>
      </c>
      <c r="D1051" s="150" t="s">
        <v>119</v>
      </c>
      <c r="E1051" s="153">
        <v>81</v>
      </c>
      <c r="F1051" s="153">
        <v>273</v>
      </c>
      <c r="G1051" s="264">
        <v>60.387222290039063</v>
      </c>
      <c r="H1051" s="264">
        <v>4.5900002121925354E-2</v>
      </c>
      <c r="I1051" s="264">
        <v>156421.640625</v>
      </c>
      <c r="J1051" s="92">
        <v>0</v>
      </c>
      <c r="K1051" s="153">
        <v>63442</v>
      </c>
      <c r="L1051" s="264">
        <v>91.674285888671875</v>
      </c>
      <c r="M1051" s="153">
        <v>133122</v>
      </c>
      <c r="N1051" s="264">
        <v>0</v>
      </c>
      <c r="O1051" s="153">
        <v>4656</v>
      </c>
      <c r="P1051" s="264">
        <v>0</v>
      </c>
      <c r="Q1051" s="153">
        <v>12334</v>
      </c>
      <c r="R1051" s="264">
        <v>99.910812377929688</v>
      </c>
      <c r="S1051" s="153">
        <v>99692</v>
      </c>
      <c r="T1051" s="264">
        <v>99.918746948242188</v>
      </c>
      <c r="U1051" s="264">
        <v>99.763748168945313</v>
      </c>
      <c r="V1051" s="264">
        <v>99.702529907226563</v>
      </c>
      <c r="W1051" s="264">
        <v>99.674774169921875</v>
      </c>
      <c r="X1051" s="264">
        <v>99.62152099609375</v>
      </c>
      <c r="Y1051" s="153">
        <v>172208</v>
      </c>
      <c r="Z1051" s="264">
        <v>99.884445190429687</v>
      </c>
      <c r="AA1051" s="153">
        <v>36405</v>
      </c>
      <c r="AB1051" s="264">
        <v>99.832443237304688</v>
      </c>
      <c r="AC1051" s="153">
        <v>4685</v>
      </c>
      <c r="AD1051" s="264">
        <v>0.51227319240570068</v>
      </c>
      <c r="AE1051" s="153">
        <v>275</v>
      </c>
      <c r="AF1051" s="264">
        <v>98.545455932617188</v>
      </c>
      <c r="AG1051" s="153">
        <v>133036</v>
      </c>
      <c r="AH1051" s="264">
        <v>0.14657686650753021</v>
      </c>
      <c r="AI1051" s="153">
        <v>1311</v>
      </c>
      <c r="AJ1051" s="264">
        <v>96.643783569335938</v>
      </c>
      <c r="AK1051" s="264">
        <v>1.4819815158843994</v>
      </c>
      <c r="AL1051" s="264">
        <v>6.3898183405399323E-2</v>
      </c>
      <c r="AM1051" s="264">
        <v>0</v>
      </c>
      <c r="AN1051" s="264">
        <v>0</v>
      </c>
      <c r="AO1051" s="92">
        <v>0</v>
      </c>
      <c r="AP1051" s="92">
        <v>0</v>
      </c>
      <c r="AQ1051" s="92">
        <v>0</v>
      </c>
      <c r="AR1051" s="92">
        <v>0</v>
      </c>
      <c r="AS1051" s="92">
        <v>0</v>
      </c>
      <c r="AT1051" s="92">
        <v>0</v>
      </c>
      <c r="AU1051" s="92">
        <v>0</v>
      </c>
      <c r="AV1051" s="92">
        <v>0</v>
      </c>
      <c r="AW1051" s="93">
        <v>0</v>
      </c>
      <c r="AX1051" s="93">
        <v>0</v>
      </c>
      <c r="AY1051" s="93">
        <v>0</v>
      </c>
      <c r="AZ1051" s="93">
        <v>0</v>
      </c>
      <c r="BA1051" s="93">
        <v>0</v>
      </c>
      <c r="BB1051" s="93">
        <v>0</v>
      </c>
      <c r="BC1051" s="153">
        <v>52</v>
      </c>
      <c r="BD1051" s="153">
        <v>266</v>
      </c>
    </row>
    <row r="1052" spans="1:56" x14ac:dyDescent="0.25">
      <c r="A1052" s="9">
        <v>41850</v>
      </c>
      <c r="B1052" s="149" t="s">
        <v>80</v>
      </c>
      <c r="C1052" s="149" t="s">
        <v>86</v>
      </c>
      <c r="D1052" s="150" t="s">
        <v>119</v>
      </c>
      <c r="E1052" s="153">
        <v>58</v>
      </c>
      <c r="F1052" s="153">
        <v>180</v>
      </c>
      <c r="G1052" s="264">
        <v>43.149806976318359</v>
      </c>
      <c r="H1052" s="264">
        <v>0</v>
      </c>
      <c r="I1052" s="264">
        <v>93848.796875</v>
      </c>
      <c r="J1052" s="92">
        <v>0</v>
      </c>
      <c r="K1052" s="153">
        <v>43197</v>
      </c>
      <c r="L1052" s="264">
        <v>88.716812133789063</v>
      </c>
      <c r="M1052" s="153">
        <v>77477</v>
      </c>
      <c r="N1052" s="264">
        <v>0</v>
      </c>
      <c r="O1052" s="153">
        <v>3314</v>
      </c>
      <c r="P1052" s="264">
        <v>0</v>
      </c>
      <c r="Q1052" s="153">
        <v>6072</v>
      </c>
      <c r="R1052" s="264">
        <v>99.934120178222656</v>
      </c>
      <c r="S1052" s="153">
        <v>56217</v>
      </c>
      <c r="T1052" s="264">
        <v>99.951972961425781</v>
      </c>
      <c r="U1052" s="264">
        <v>99.969825744628906</v>
      </c>
      <c r="V1052" s="264">
        <v>99.892868041992188</v>
      </c>
      <c r="W1052" s="264">
        <v>99.903968811035156</v>
      </c>
      <c r="X1052" s="264">
        <v>99.844894409179688</v>
      </c>
      <c r="Y1052" s="153">
        <v>79907</v>
      </c>
      <c r="Z1052" s="264">
        <v>99.882362365722656</v>
      </c>
      <c r="AA1052" s="153">
        <v>17400</v>
      </c>
      <c r="AB1052" s="264">
        <v>99.89080810546875</v>
      </c>
      <c r="AC1052" s="153">
        <v>3312</v>
      </c>
      <c r="AD1052" s="264">
        <v>0.2415459007024765</v>
      </c>
      <c r="AE1052" s="153">
        <v>180</v>
      </c>
      <c r="AF1052" s="264">
        <v>98.888885498046875</v>
      </c>
      <c r="AG1052" s="153">
        <v>77417</v>
      </c>
      <c r="AH1052" s="264">
        <v>0.12529547512531281</v>
      </c>
      <c r="AI1052" s="153">
        <v>865</v>
      </c>
      <c r="AJ1052" s="264">
        <v>96.184974670410156</v>
      </c>
      <c r="AK1052" s="264">
        <v>1.6752111911773682</v>
      </c>
      <c r="AL1052" s="264">
        <v>7.0495568215847015E-2</v>
      </c>
      <c r="AM1052" s="264">
        <v>0</v>
      </c>
      <c r="AN1052" s="264">
        <v>0</v>
      </c>
      <c r="AO1052" s="92">
        <v>0</v>
      </c>
      <c r="AP1052" s="92">
        <v>0</v>
      </c>
      <c r="AQ1052" s="92">
        <v>0</v>
      </c>
      <c r="AR1052" s="92">
        <v>0</v>
      </c>
      <c r="AS1052" s="92">
        <v>0</v>
      </c>
      <c r="AT1052" s="92">
        <v>0</v>
      </c>
      <c r="AU1052" s="92">
        <v>0</v>
      </c>
      <c r="AV1052" s="92">
        <v>0</v>
      </c>
      <c r="AW1052" s="93">
        <v>0</v>
      </c>
      <c r="AX1052" s="93">
        <v>0</v>
      </c>
      <c r="AY1052" s="93">
        <v>0</v>
      </c>
      <c r="AZ1052" s="93">
        <v>0</v>
      </c>
      <c r="BA1052" s="93">
        <v>0</v>
      </c>
      <c r="BB1052" s="93">
        <v>0</v>
      </c>
      <c r="BC1052" s="153">
        <v>19</v>
      </c>
      <c r="BD1052" s="153">
        <v>174</v>
      </c>
    </row>
    <row r="1053" spans="1:56" x14ac:dyDescent="0.25">
      <c r="A1053" s="9">
        <v>41850</v>
      </c>
      <c r="B1053" s="149" t="s">
        <v>81</v>
      </c>
      <c r="C1053" s="149" t="s">
        <v>86</v>
      </c>
      <c r="D1053" s="150" t="s">
        <v>119</v>
      </c>
      <c r="E1053" s="153">
        <v>40</v>
      </c>
      <c r="F1053" s="153">
        <v>134</v>
      </c>
      <c r="G1053" s="264">
        <v>36.320205688476563</v>
      </c>
      <c r="H1053" s="264">
        <v>0.44600000977516174</v>
      </c>
      <c r="I1053" s="264">
        <v>84073.828125</v>
      </c>
      <c r="J1053" s="92">
        <v>0</v>
      </c>
      <c r="K1053" s="153">
        <v>85148</v>
      </c>
      <c r="L1053" s="264">
        <v>89.032035827636719</v>
      </c>
      <c r="M1053" s="153">
        <v>61320</v>
      </c>
      <c r="N1053" s="264">
        <v>0</v>
      </c>
      <c r="O1053" s="153">
        <v>2985</v>
      </c>
      <c r="P1053" s="264">
        <v>0</v>
      </c>
      <c r="Q1053" s="153">
        <v>6488</v>
      </c>
      <c r="R1053" s="264">
        <v>99.907524108886719</v>
      </c>
      <c r="S1053" s="153">
        <v>46635</v>
      </c>
      <c r="T1053" s="264">
        <v>99.933525085449219</v>
      </c>
      <c r="U1053" s="264">
        <v>99.698493957519531</v>
      </c>
      <c r="V1053" s="264">
        <v>99.799415588378906</v>
      </c>
      <c r="W1053" s="264">
        <v>99.606300354003906</v>
      </c>
      <c r="X1053" s="264">
        <v>99.733070373535156</v>
      </c>
      <c r="Y1053" s="153">
        <v>77396</v>
      </c>
      <c r="Z1053" s="264">
        <v>99.909553527832031</v>
      </c>
      <c r="AA1053" s="153">
        <v>16894</v>
      </c>
      <c r="AB1053" s="264">
        <v>99.923049926757812</v>
      </c>
      <c r="AC1053" s="153">
        <v>2987</v>
      </c>
      <c r="AD1053" s="264">
        <v>0.2343488484621048</v>
      </c>
      <c r="AE1053" s="153">
        <v>228</v>
      </c>
      <c r="AF1053" s="264">
        <v>99.5614013671875</v>
      </c>
      <c r="AG1053" s="153">
        <v>61787</v>
      </c>
      <c r="AH1053" s="264">
        <v>0.11652936786413193</v>
      </c>
      <c r="AI1053" s="153">
        <v>700</v>
      </c>
      <c r="AJ1053" s="264">
        <v>90.428573608398438</v>
      </c>
      <c r="AK1053" s="264">
        <v>1.3759891986846924</v>
      </c>
      <c r="AL1053" s="264">
        <v>6.632687896490097E-2</v>
      </c>
      <c r="AM1053" s="264">
        <v>0</v>
      </c>
      <c r="AN1053" s="264">
        <v>0</v>
      </c>
      <c r="AO1053" s="92">
        <v>0</v>
      </c>
      <c r="AP1053" s="92">
        <v>0</v>
      </c>
      <c r="AQ1053" s="92">
        <v>0</v>
      </c>
      <c r="AR1053" s="92">
        <v>0</v>
      </c>
      <c r="AS1053" s="92">
        <v>0</v>
      </c>
      <c r="AT1053" s="92">
        <v>0</v>
      </c>
      <c r="AU1053" s="92">
        <v>0</v>
      </c>
      <c r="AV1053" s="92">
        <v>0</v>
      </c>
      <c r="AW1053" s="93">
        <v>0</v>
      </c>
      <c r="AX1053" s="93">
        <v>0</v>
      </c>
      <c r="AY1053" s="93">
        <v>0</v>
      </c>
      <c r="AZ1053" s="93">
        <v>0</v>
      </c>
      <c r="BA1053" s="93">
        <v>0</v>
      </c>
      <c r="BB1053" s="93">
        <v>0</v>
      </c>
      <c r="BC1053" s="153">
        <v>20</v>
      </c>
      <c r="BD1053" s="153">
        <v>133</v>
      </c>
    </row>
    <row r="1054" spans="1:56" x14ac:dyDescent="0.25">
      <c r="A1054" s="9">
        <v>41850</v>
      </c>
      <c r="B1054" s="149" t="s">
        <v>125</v>
      </c>
      <c r="C1054" s="149" t="s">
        <v>86</v>
      </c>
      <c r="D1054" s="150" t="s">
        <v>119</v>
      </c>
      <c r="E1054" s="153">
        <v>16</v>
      </c>
      <c r="F1054" s="153">
        <v>58</v>
      </c>
      <c r="G1054" s="264">
        <v>33.495693206787109</v>
      </c>
      <c r="H1054" s="264">
        <v>0</v>
      </c>
      <c r="I1054" s="264">
        <v>32542.107421875</v>
      </c>
      <c r="J1054" s="92">
        <v>0</v>
      </c>
      <c r="K1054" s="153">
        <v>85148</v>
      </c>
      <c r="L1054" s="264">
        <v>89.032035827636719</v>
      </c>
      <c r="M1054" s="153">
        <v>42934</v>
      </c>
      <c r="N1054" s="264">
        <v>0</v>
      </c>
      <c r="O1054" s="153">
        <v>3302</v>
      </c>
      <c r="P1054" s="264">
        <v>0</v>
      </c>
      <c r="Q1054" s="153">
        <v>7112</v>
      </c>
      <c r="R1054" s="264">
        <v>99.985939025878906</v>
      </c>
      <c r="S1054" s="153">
        <v>32645</v>
      </c>
      <c r="T1054" s="264">
        <v>99.944862365722656</v>
      </c>
      <c r="U1054" s="264">
        <v>99.727439880371094</v>
      </c>
      <c r="V1054" s="264">
        <v>99.578422546386719</v>
      </c>
      <c r="W1054" s="264">
        <v>99.713417053222656</v>
      </c>
      <c r="X1054" s="264">
        <v>99.523513793945313</v>
      </c>
      <c r="Y1054" s="153">
        <v>47231</v>
      </c>
      <c r="Z1054" s="264">
        <v>99.961891174316406</v>
      </c>
      <c r="AA1054" s="153">
        <v>8828</v>
      </c>
      <c r="AB1054" s="264">
        <v>99.818756103515625</v>
      </c>
      <c r="AC1054" s="153">
        <v>3301</v>
      </c>
      <c r="AD1054" s="264">
        <v>0.12117540091276169</v>
      </c>
      <c r="AE1054" s="153">
        <v>280</v>
      </c>
      <c r="AF1054" s="264">
        <v>97.142860412597656</v>
      </c>
      <c r="AG1054" s="153">
        <v>42461</v>
      </c>
      <c r="AH1054" s="264">
        <v>0.16721226274967194</v>
      </c>
      <c r="AI1054" s="153">
        <v>725</v>
      </c>
      <c r="AJ1054" s="264">
        <v>91.862068176269531</v>
      </c>
      <c r="AK1054" s="264">
        <v>1.6068950891494751</v>
      </c>
      <c r="AL1054" s="264">
        <v>5.5027581751346588E-2</v>
      </c>
      <c r="AM1054" s="264">
        <v>0</v>
      </c>
      <c r="AN1054" s="264">
        <v>0</v>
      </c>
      <c r="AO1054" s="92">
        <v>0</v>
      </c>
      <c r="AP1054" s="92">
        <v>0</v>
      </c>
      <c r="AQ1054" s="92">
        <v>0</v>
      </c>
      <c r="AR1054" s="92">
        <v>0</v>
      </c>
      <c r="AS1054" s="92">
        <v>0</v>
      </c>
      <c r="AT1054" s="92">
        <v>0</v>
      </c>
      <c r="AU1054" s="92">
        <v>0</v>
      </c>
      <c r="AV1054" s="92">
        <v>0</v>
      </c>
      <c r="AW1054" s="93">
        <v>0</v>
      </c>
      <c r="AX1054" s="93">
        <v>0</v>
      </c>
      <c r="AY1054" s="93">
        <v>0</v>
      </c>
      <c r="AZ1054" s="93">
        <v>0</v>
      </c>
      <c r="BA1054" s="93">
        <v>0</v>
      </c>
      <c r="BB1054" s="93">
        <v>0</v>
      </c>
      <c r="BC1054" s="153">
        <v>10</v>
      </c>
      <c r="BD1054" s="153">
        <v>58</v>
      </c>
    </row>
    <row r="1055" spans="1:56" x14ac:dyDescent="0.25">
      <c r="A1055" s="9">
        <v>41850</v>
      </c>
      <c r="B1055" s="151" t="s">
        <v>82</v>
      </c>
      <c r="C1055" s="151" t="s">
        <v>86</v>
      </c>
      <c r="D1055" s="152" t="s">
        <v>120</v>
      </c>
      <c r="E1055" s="160">
        <v>51</v>
      </c>
      <c r="F1055" s="160">
        <v>165</v>
      </c>
      <c r="G1055" s="266">
        <v>42.216297149658203</v>
      </c>
      <c r="H1055" s="266">
        <v>0.10830000042915344</v>
      </c>
      <c r="I1055" s="266">
        <v>87951.6171875</v>
      </c>
      <c r="J1055" s="157">
        <v>0</v>
      </c>
      <c r="K1055" s="160">
        <v>51245</v>
      </c>
      <c r="L1055" s="266">
        <v>88.968681335449219</v>
      </c>
      <c r="M1055" s="160">
        <v>56119</v>
      </c>
      <c r="N1055" s="266">
        <v>0</v>
      </c>
      <c r="O1055" s="160">
        <v>4414</v>
      </c>
      <c r="P1055" s="266">
        <v>2.2655187174677849E-2</v>
      </c>
      <c r="Q1055" s="160">
        <v>9827</v>
      </c>
      <c r="R1055" s="266">
        <v>99.928764343261719</v>
      </c>
      <c r="S1055" s="160">
        <v>42230</v>
      </c>
      <c r="T1055" s="266">
        <v>99.900543212890625</v>
      </c>
      <c r="U1055" s="266">
        <v>99.909378051757813</v>
      </c>
      <c r="V1055" s="266">
        <v>99.832496643066406</v>
      </c>
      <c r="W1055" s="266">
        <v>99.838203430175781</v>
      </c>
      <c r="X1055" s="266">
        <v>99.733207702636719</v>
      </c>
      <c r="Y1055" s="160">
        <v>55197</v>
      </c>
      <c r="Z1055" s="266">
        <v>99.923912048339844</v>
      </c>
      <c r="AA1055" s="160">
        <v>10381</v>
      </c>
      <c r="AB1055" s="266">
        <v>99.797706604003906</v>
      </c>
      <c r="AC1055" s="160">
        <v>4451</v>
      </c>
      <c r="AD1055" s="266">
        <v>0.2471354752779007</v>
      </c>
      <c r="AE1055" s="160">
        <v>383</v>
      </c>
      <c r="AF1055" s="266">
        <v>99.216712951660156</v>
      </c>
      <c r="AG1055" s="160">
        <v>56397</v>
      </c>
      <c r="AH1055" s="266">
        <v>0.27129101753234863</v>
      </c>
      <c r="AI1055" s="160">
        <v>702</v>
      </c>
      <c r="AJ1055" s="266">
        <v>96.723648071289063</v>
      </c>
      <c r="AK1055" s="266">
        <v>1.8182497024536133</v>
      </c>
      <c r="AL1055" s="266">
        <v>5.6101799011230469E-2</v>
      </c>
      <c r="AM1055" s="266">
        <v>0</v>
      </c>
      <c r="AN1055" s="266">
        <v>0</v>
      </c>
      <c r="AO1055" s="157">
        <v>0</v>
      </c>
      <c r="AP1055" s="157">
        <v>0</v>
      </c>
      <c r="AQ1055" s="157">
        <v>0</v>
      </c>
      <c r="AR1055" s="157">
        <v>0</v>
      </c>
      <c r="AS1055" s="157">
        <v>0</v>
      </c>
      <c r="AT1055" s="157">
        <v>0</v>
      </c>
      <c r="AU1055" s="157">
        <v>0</v>
      </c>
      <c r="AV1055" s="157">
        <v>0</v>
      </c>
      <c r="AW1055" s="159">
        <v>0</v>
      </c>
      <c r="AX1055" s="159">
        <v>0</v>
      </c>
      <c r="AY1055" s="159">
        <v>1</v>
      </c>
      <c r="AZ1055" s="159">
        <v>1</v>
      </c>
      <c r="BA1055" s="159">
        <v>0</v>
      </c>
      <c r="BB1055" s="159">
        <v>0</v>
      </c>
      <c r="BC1055" s="160">
        <v>16</v>
      </c>
      <c r="BD1055" s="160">
        <v>162</v>
      </c>
    </row>
    <row r="1056" spans="1:56" x14ac:dyDescent="0.25">
      <c r="A1056" s="9">
        <v>41850</v>
      </c>
      <c r="B1056" s="151" t="s">
        <v>83</v>
      </c>
      <c r="C1056" s="151" t="s">
        <v>86</v>
      </c>
      <c r="D1056" s="152" t="s">
        <v>120</v>
      </c>
      <c r="E1056" s="160">
        <v>46</v>
      </c>
      <c r="F1056" s="160">
        <v>140</v>
      </c>
      <c r="G1056" s="266">
        <v>23.783397674560547</v>
      </c>
      <c r="H1056" s="266">
        <v>0</v>
      </c>
      <c r="I1056" s="266">
        <v>82600.203125</v>
      </c>
      <c r="J1056" s="157">
        <v>0</v>
      </c>
      <c r="K1056" s="160">
        <v>27532</v>
      </c>
      <c r="L1056" s="266">
        <v>81.621383666992188</v>
      </c>
      <c r="M1056" s="160">
        <v>153570</v>
      </c>
      <c r="N1056" s="266">
        <v>0</v>
      </c>
      <c r="O1056" s="160">
        <v>3938</v>
      </c>
      <c r="P1056" s="266">
        <v>0</v>
      </c>
      <c r="Q1056" s="160">
        <v>4317</v>
      </c>
      <c r="R1056" s="266">
        <v>99.837852478027344</v>
      </c>
      <c r="S1056" s="160">
        <v>29930</v>
      </c>
      <c r="T1056" s="266">
        <v>99.886398315429688</v>
      </c>
      <c r="U1056" s="266">
        <v>99.797981262207031</v>
      </c>
      <c r="V1056" s="266">
        <v>99.790565490722656</v>
      </c>
      <c r="W1056" s="266">
        <v>99.636161804199219</v>
      </c>
      <c r="X1056" s="266">
        <v>99.677200317382812</v>
      </c>
      <c r="Y1056" s="160">
        <v>46944</v>
      </c>
      <c r="Z1056" s="266">
        <v>99.933967590332031</v>
      </c>
      <c r="AA1056" s="160">
        <v>11775</v>
      </c>
      <c r="AB1056" s="266">
        <v>99.719741821289063</v>
      </c>
      <c r="AC1056" s="160">
        <v>2002</v>
      </c>
      <c r="AD1056" s="266">
        <v>0.49950051307678223</v>
      </c>
      <c r="AE1056" s="160">
        <v>157</v>
      </c>
      <c r="AF1056" s="266">
        <v>98.726112365722656</v>
      </c>
      <c r="AG1056" s="160">
        <v>42536</v>
      </c>
      <c r="AH1056" s="266">
        <v>0.3667481541633606</v>
      </c>
      <c r="AI1056" s="160">
        <v>277</v>
      </c>
      <c r="AJ1056" s="266">
        <v>97.111915588378906</v>
      </c>
      <c r="AK1056" s="266">
        <v>1.7819763422012329</v>
      </c>
      <c r="AL1056" s="266">
        <v>6.0495704412460327E-2</v>
      </c>
      <c r="AM1056" s="266">
        <v>0</v>
      </c>
      <c r="AN1056" s="266">
        <v>0</v>
      </c>
      <c r="AO1056" s="157">
        <v>0</v>
      </c>
      <c r="AP1056" s="157">
        <v>0</v>
      </c>
      <c r="AQ1056" s="157">
        <v>0</v>
      </c>
      <c r="AR1056" s="157">
        <v>0</v>
      </c>
      <c r="AS1056" s="157">
        <v>0</v>
      </c>
      <c r="AT1056" s="157">
        <v>0</v>
      </c>
      <c r="AU1056" s="157">
        <v>0</v>
      </c>
      <c r="AV1056" s="157">
        <v>0</v>
      </c>
      <c r="AW1056" s="159">
        <v>0</v>
      </c>
      <c r="AX1056" s="159">
        <v>0</v>
      </c>
      <c r="AY1056" s="159">
        <v>1</v>
      </c>
      <c r="AZ1056" s="159">
        <v>1</v>
      </c>
      <c r="BA1056" s="159">
        <v>0</v>
      </c>
      <c r="BB1056" s="159">
        <v>0</v>
      </c>
      <c r="BC1056" s="160">
        <v>21</v>
      </c>
      <c r="BD1056" s="160">
        <v>139</v>
      </c>
    </row>
    <row r="1057" spans="1:56" x14ac:dyDescent="0.25">
      <c r="A1057" s="9">
        <v>41850</v>
      </c>
      <c r="B1057" s="117" t="s">
        <v>85</v>
      </c>
      <c r="C1057" s="117" t="s">
        <v>86</v>
      </c>
      <c r="D1057" s="121">
        <v>3</v>
      </c>
      <c r="E1057" s="89">
        <v>134</v>
      </c>
      <c r="F1057" s="89">
        <v>435</v>
      </c>
      <c r="G1057" s="263">
        <v>45.621097564697266</v>
      </c>
      <c r="H1057" s="263">
        <v>0</v>
      </c>
      <c r="I1057" s="263">
        <v>270913.59375</v>
      </c>
      <c r="J1057" s="88">
        <v>0</v>
      </c>
      <c r="K1057" s="89">
        <v>39817</v>
      </c>
      <c r="L1057" s="263">
        <v>113.03211975097656</v>
      </c>
      <c r="M1057" s="124">
        <v>141148</v>
      </c>
      <c r="N1057" s="248">
        <v>0</v>
      </c>
      <c r="O1057" s="124">
        <v>3110</v>
      </c>
      <c r="P1057" s="248">
        <v>0</v>
      </c>
      <c r="Q1057" s="124">
        <v>13726</v>
      </c>
      <c r="R1057" s="248">
        <v>99.898002624511719</v>
      </c>
      <c r="S1057" s="124">
        <v>101907</v>
      </c>
      <c r="T1057" s="248">
        <v>99.904815673828125</v>
      </c>
      <c r="U1057" s="248">
        <v>99.871383666992188</v>
      </c>
      <c r="V1057" s="248">
        <v>99.9241943359375</v>
      </c>
      <c r="W1057" s="248">
        <v>99.769515991210937</v>
      </c>
      <c r="X1057" s="248">
        <v>99.829078674316406</v>
      </c>
      <c r="Y1057" s="124">
        <v>227386</v>
      </c>
      <c r="Z1057" s="248">
        <v>99.881256103515625</v>
      </c>
      <c r="AA1057" s="124">
        <v>46490</v>
      </c>
      <c r="AB1057" s="248">
        <v>99.754783630371094</v>
      </c>
      <c r="AC1057" s="124">
        <v>3092</v>
      </c>
      <c r="AD1057" s="248">
        <v>0.29107373952865601</v>
      </c>
      <c r="AE1057" s="124">
        <v>209</v>
      </c>
      <c r="AF1057" s="248">
        <v>92.822967529296875</v>
      </c>
      <c r="AG1057" s="124">
        <v>142179</v>
      </c>
      <c r="AH1057" s="248">
        <v>0.26023533940315247</v>
      </c>
      <c r="AI1057" s="124">
        <v>928</v>
      </c>
      <c r="AJ1057" s="248">
        <v>89.116378784179688</v>
      </c>
      <c r="AK1057" s="248">
        <v>1.4727606773376465</v>
      </c>
      <c r="AL1057" s="248">
        <v>7.401130348443985E-2</v>
      </c>
      <c r="AM1057" s="269">
        <v>0</v>
      </c>
      <c r="AN1057" s="269">
        <v>0</v>
      </c>
      <c r="AO1057" s="119">
        <v>0</v>
      </c>
      <c r="AP1057" s="119">
        <v>0</v>
      </c>
      <c r="AQ1057" s="119">
        <v>0</v>
      </c>
      <c r="AR1057" s="119">
        <v>0</v>
      </c>
      <c r="AS1057" s="119">
        <v>0</v>
      </c>
      <c r="AT1057" s="119">
        <v>0</v>
      </c>
      <c r="AU1057" s="119">
        <v>0</v>
      </c>
      <c r="AV1057" s="119">
        <v>0</v>
      </c>
      <c r="AW1057" s="124">
        <v>0</v>
      </c>
      <c r="AX1057" s="124">
        <v>0</v>
      </c>
      <c r="AY1057" s="124">
        <v>0</v>
      </c>
      <c r="AZ1057" s="124">
        <v>0</v>
      </c>
      <c r="BA1057" s="124">
        <v>0</v>
      </c>
      <c r="BB1057" s="124">
        <v>0</v>
      </c>
      <c r="BC1057" s="124">
        <v>71</v>
      </c>
      <c r="BD1057" s="124">
        <v>423</v>
      </c>
    </row>
    <row r="1058" spans="1:56" x14ac:dyDescent="0.25">
      <c r="A1058" s="9">
        <v>41850</v>
      </c>
      <c r="B1058" s="118" t="s">
        <v>84</v>
      </c>
      <c r="C1058" s="118" t="s">
        <v>87</v>
      </c>
      <c r="D1058" s="122">
        <v>2</v>
      </c>
      <c r="E1058" s="153">
        <v>194</v>
      </c>
      <c r="F1058" s="153">
        <v>581</v>
      </c>
      <c r="G1058" s="264">
        <v>0</v>
      </c>
      <c r="H1058" s="264">
        <v>0</v>
      </c>
      <c r="I1058" s="264">
        <v>0</v>
      </c>
      <c r="J1058" s="91">
        <v>0</v>
      </c>
      <c r="K1058" s="153">
        <v>112975</v>
      </c>
      <c r="L1058" s="264">
        <v>90.824516296386719</v>
      </c>
      <c r="M1058" s="133">
        <v>0</v>
      </c>
      <c r="N1058" s="267">
        <v>0</v>
      </c>
      <c r="O1058" s="133">
        <v>0</v>
      </c>
      <c r="P1058" s="267">
        <v>0</v>
      </c>
      <c r="Q1058" s="133">
        <v>0</v>
      </c>
      <c r="R1058" s="267">
        <v>0</v>
      </c>
      <c r="S1058" s="133">
        <v>0</v>
      </c>
      <c r="T1058" s="267">
        <v>0</v>
      </c>
      <c r="U1058" s="267">
        <v>0</v>
      </c>
      <c r="V1058" s="267">
        <v>0</v>
      </c>
      <c r="W1058" s="267">
        <v>0</v>
      </c>
      <c r="X1058" s="267">
        <v>0</v>
      </c>
      <c r="Y1058" s="133">
        <v>1563378</v>
      </c>
      <c r="Z1058" s="267">
        <v>1561920</v>
      </c>
      <c r="AA1058" s="133">
        <v>615</v>
      </c>
      <c r="AB1058" s="267">
        <v>564</v>
      </c>
      <c r="AC1058" s="133">
        <v>0</v>
      </c>
      <c r="AD1058" s="267">
        <v>0</v>
      </c>
      <c r="AE1058" s="133">
        <v>0</v>
      </c>
      <c r="AF1058" s="267">
        <v>0</v>
      </c>
      <c r="AG1058" s="133">
        <v>0</v>
      </c>
      <c r="AH1058" s="267">
        <v>0</v>
      </c>
      <c r="AI1058" s="133">
        <v>0</v>
      </c>
      <c r="AJ1058" s="267">
        <v>0</v>
      </c>
      <c r="AK1058" s="267">
        <v>0</v>
      </c>
      <c r="AL1058" s="267">
        <v>0</v>
      </c>
      <c r="AM1058" s="270">
        <v>0</v>
      </c>
      <c r="AN1058" s="270">
        <v>0</v>
      </c>
      <c r="AO1058" s="120">
        <v>0</v>
      </c>
      <c r="AP1058" s="120">
        <v>0</v>
      </c>
      <c r="AQ1058" s="120">
        <v>0</v>
      </c>
      <c r="AR1058" s="120">
        <v>0</v>
      </c>
      <c r="AS1058" s="120">
        <v>0</v>
      </c>
      <c r="AT1058" s="120">
        <v>0</v>
      </c>
      <c r="AU1058" s="120">
        <v>0</v>
      </c>
      <c r="AV1058" s="120">
        <v>0</v>
      </c>
      <c r="AW1058" s="133">
        <v>0</v>
      </c>
      <c r="AX1058" s="133">
        <v>0</v>
      </c>
      <c r="AY1058" s="133">
        <v>0</v>
      </c>
      <c r="AZ1058" s="133">
        <v>0</v>
      </c>
      <c r="BA1058" s="133">
        <v>0</v>
      </c>
      <c r="BB1058" s="133">
        <v>0</v>
      </c>
      <c r="BC1058" s="133">
        <v>1125</v>
      </c>
      <c r="BD1058" s="133">
        <v>1689</v>
      </c>
    </row>
    <row r="1059" spans="1:56" x14ac:dyDescent="0.25">
      <c r="A1059" s="9">
        <v>41849</v>
      </c>
      <c r="B1059" s="117" t="s">
        <v>17</v>
      </c>
      <c r="C1059" s="117"/>
      <c r="D1059" s="121">
        <v>3</v>
      </c>
      <c r="E1059" s="89">
        <v>853</v>
      </c>
      <c r="F1059" s="89">
        <v>2758</v>
      </c>
      <c r="G1059" s="263">
        <v>643.51692390441895</v>
      </c>
      <c r="H1059" s="263">
        <v>1.5335000506602228</v>
      </c>
      <c r="I1059" s="263">
        <v>1238756.38671875</v>
      </c>
      <c r="J1059" s="88"/>
      <c r="K1059" s="89">
        <v>936619</v>
      </c>
      <c r="L1059" s="263">
        <v>93.027260178423006</v>
      </c>
      <c r="M1059" s="124">
        <v>1168350</v>
      </c>
      <c r="N1059" s="248">
        <v>0</v>
      </c>
      <c r="O1059" s="124">
        <v>61367</v>
      </c>
      <c r="P1059" s="248">
        <v>4.8886210809676953E-3</v>
      </c>
      <c r="Q1059" s="124">
        <v>126637</v>
      </c>
      <c r="R1059" s="248">
        <v>99.868126777168101</v>
      </c>
      <c r="S1059" s="124">
        <v>770602</v>
      </c>
      <c r="T1059" s="248">
        <v>99.932000831473061</v>
      </c>
      <c r="U1059" s="248">
        <v>99.799308681623245</v>
      </c>
      <c r="V1059" s="248">
        <v>99.79013895406105</v>
      </c>
      <c r="W1059" s="248">
        <v>99.667700116900832</v>
      </c>
      <c r="X1059" s="248">
        <v>99.722282489300412</v>
      </c>
      <c r="Y1059" s="124">
        <v>2670959</v>
      </c>
      <c r="Z1059" s="248">
        <v>679891.90030243935</v>
      </c>
      <c r="AA1059" s="124">
        <v>272873</v>
      </c>
      <c r="AB1059" s="248">
        <v>100.44691146077953</v>
      </c>
      <c r="AC1059" s="124">
        <v>59260</v>
      </c>
      <c r="AD1059" s="248">
        <v>0.3003712434082132</v>
      </c>
      <c r="AE1059" s="124">
        <v>4907</v>
      </c>
      <c r="AF1059" s="248">
        <v>97.330345108719442</v>
      </c>
      <c r="AG1059" s="124">
        <v>1056714</v>
      </c>
      <c r="AH1059" s="248">
        <v>0.16598625774643272</v>
      </c>
      <c r="AI1059" s="124">
        <v>15477</v>
      </c>
      <c r="AJ1059" s="248">
        <v>95.12179415326267</v>
      </c>
      <c r="AK1059" s="248">
        <v>1.6092269797926866E-5</v>
      </c>
      <c r="AL1059" s="248" t="e">
        <v>#DIV/0!</v>
      </c>
      <c r="AM1059" s="269"/>
      <c r="AN1059" s="269"/>
      <c r="AO1059" s="119"/>
      <c r="AP1059" s="119"/>
      <c r="AQ1059" s="119"/>
      <c r="AR1059" s="119"/>
      <c r="AS1059" s="119"/>
      <c r="AT1059" s="119"/>
      <c r="AU1059" s="119"/>
      <c r="AV1059" s="119"/>
      <c r="AW1059" s="124">
        <v>0</v>
      </c>
      <c r="AX1059" s="124">
        <v>0</v>
      </c>
      <c r="AY1059" s="124">
        <v>0</v>
      </c>
      <c r="AZ1059" s="124">
        <v>0</v>
      </c>
      <c r="BA1059" s="124">
        <v>0</v>
      </c>
      <c r="BB1059" s="124">
        <v>0</v>
      </c>
      <c r="BC1059" s="124">
        <v>1359</v>
      </c>
      <c r="BD1059" s="124">
        <v>3769</v>
      </c>
    </row>
    <row r="1060" spans="1:56" x14ac:dyDescent="0.25">
      <c r="A1060" s="9">
        <v>41849</v>
      </c>
      <c r="B1060" s="118" t="s">
        <v>88</v>
      </c>
      <c r="C1060" s="118"/>
      <c r="D1060" s="122">
        <v>2</v>
      </c>
      <c r="E1060" s="153">
        <v>659</v>
      </c>
      <c r="F1060" s="153">
        <v>2177</v>
      </c>
      <c r="G1060" s="264">
        <v>643.51692390441895</v>
      </c>
      <c r="H1060" s="264">
        <v>1.5335000506602228</v>
      </c>
      <c r="I1060" s="264">
        <v>1238756.38671875</v>
      </c>
      <c r="J1060" s="91"/>
      <c r="K1060" s="153">
        <v>833168</v>
      </c>
      <c r="L1060" s="264">
        <v>93.41981417586149</v>
      </c>
      <c r="M1060" s="133">
        <v>1168350</v>
      </c>
      <c r="N1060" s="267">
        <v>0</v>
      </c>
      <c r="O1060" s="133">
        <v>61367</v>
      </c>
      <c r="P1060" s="267">
        <v>4.8886210809676953E-3</v>
      </c>
      <c r="Q1060" s="133">
        <v>126637</v>
      </c>
      <c r="R1060" s="267">
        <v>99.868126777168101</v>
      </c>
      <c r="S1060" s="133">
        <v>770602</v>
      </c>
      <c r="T1060" s="267">
        <v>99.932000831473061</v>
      </c>
      <c r="U1060" s="267">
        <v>99.799308681623245</v>
      </c>
      <c r="V1060" s="267">
        <v>99.79013895406105</v>
      </c>
      <c r="W1060" s="267">
        <v>99.667700116900832</v>
      </c>
      <c r="X1060" s="267">
        <v>99.722282489300412</v>
      </c>
      <c r="Y1060" s="133">
        <v>1322743</v>
      </c>
      <c r="Z1060" s="267">
        <v>99.9080697482716</v>
      </c>
      <c r="AA1060" s="133">
        <v>272414</v>
      </c>
      <c r="AB1060" s="267">
        <v>99.857937077526458</v>
      </c>
      <c r="AC1060" s="133">
        <v>59260</v>
      </c>
      <c r="AD1060" s="267">
        <v>0.3003712434082132</v>
      </c>
      <c r="AE1060" s="133">
        <v>4907</v>
      </c>
      <c r="AF1060" s="267">
        <v>97.330345108719442</v>
      </c>
      <c r="AG1060" s="133">
        <v>1056714</v>
      </c>
      <c r="AH1060" s="267">
        <v>0.16598625774643272</v>
      </c>
      <c r="AI1060" s="133">
        <v>15477</v>
      </c>
      <c r="AJ1060" s="267">
        <v>95.12179415326267</v>
      </c>
      <c r="AK1060" s="267">
        <v>1.6092269797926866E-5</v>
      </c>
      <c r="AL1060" s="267" t="e">
        <v>#DIV/0!</v>
      </c>
      <c r="AM1060" s="270"/>
      <c r="AN1060" s="270"/>
      <c r="AO1060" s="120"/>
      <c r="AP1060" s="120"/>
      <c r="AQ1060" s="120"/>
      <c r="AR1060" s="120"/>
      <c r="AS1060" s="120"/>
      <c r="AT1060" s="120"/>
      <c r="AU1060" s="120"/>
      <c r="AV1060" s="120"/>
      <c r="AW1060" s="133">
        <v>0</v>
      </c>
      <c r="AX1060" s="133">
        <v>0</v>
      </c>
      <c r="AY1060" s="133">
        <v>0</v>
      </c>
      <c r="AZ1060" s="133">
        <v>0</v>
      </c>
      <c r="BA1060" s="133">
        <v>0</v>
      </c>
      <c r="BB1060" s="133">
        <v>0</v>
      </c>
      <c r="BC1060" s="133">
        <v>283</v>
      </c>
      <c r="BD1060" s="133">
        <v>2122</v>
      </c>
    </row>
    <row r="1061" spans="1:56" x14ac:dyDescent="0.25">
      <c r="A1061" s="9">
        <v>41849</v>
      </c>
      <c r="B1061" s="146" t="s">
        <v>89</v>
      </c>
      <c r="C1061" s="146"/>
      <c r="D1061" s="147">
        <v>1</v>
      </c>
      <c r="E1061" s="136">
        <v>194</v>
      </c>
      <c r="F1061" s="136">
        <v>581</v>
      </c>
      <c r="G1061" s="265">
        <v>0</v>
      </c>
      <c r="H1061" s="265">
        <v>0</v>
      </c>
      <c r="I1061" s="265">
        <v>0</v>
      </c>
      <c r="J1061" s="137"/>
      <c r="K1061" s="136">
        <v>103451</v>
      </c>
      <c r="L1061" s="265">
        <v>89.865730285644531</v>
      </c>
      <c r="M1061" s="145">
        <v>0</v>
      </c>
      <c r="N1061" s="250">
        <v>0</v>
      </c>
      <c r="O1061" s="145">
        <v>0</v>
      </c>
      <c r="P1061" s="250">
        <v>0</v>
      </c>
      <c r="Q1061" s="145">
        <v>0</v>
      </c>
      <c r="R1061" s="250">
        <v>0</v>
      </c>
      <c r="S1061" s="145">
        <v>0</v>
      </c>
      <c r="T1061" s="250">
        <v>0</v>
      </c>
      <c r="U1061" s="250">
        <v>0</v>
      </c>
      <c r="V1061" s="250">
        <v>0</v>
      </c>
      <c r="W1061" s="250">
        <v>0</v>
      </c>
      <c r="X1061" s="250">
        <v>0</v>
      </c>
      <c r="Y1061" s="145">
        <v>1348216</v>
      </c>
      <c r="Z1061" s="250">
        <v>1346840</v>
      </c>
      <c r="AA1061" s="145">
        <v>459</v>
      </c>
      <c r="AB1061" s="250">
        <v>450</v>
      </c>
      <c r="AC1061" s="145">
        <v>0</v>
      </c>
      <c r="AD1061" s="250">
        <v>0</v>
      </c>
      <c r="AE1061" s="145">
        <v>0</v>
      </c>
      <c r="AF1061" s="250">
        <v>0</v>
      </c>
      <c r="AG1061" s="145">
        <v>0</v>
      </c>
      <c r="AH1061" s="250">
        <v>0</v>
      </c>
      <c r="AI1061" s="145">
        <v>0</v>
      </c>
      <c r="AJ1061" s="250">
        <v>0</v>
      </c>
      <c r="AK1061" s="250">
        <v>0</v>
      </c>
      <c r="AL1061" s="250">
        <v>0</v>
      </c>
      <c r="AM1061" s="271"/>
      <c r="AN1061" s="271"/>
      <c r="AO1061" s="148"/>
      <c r="AP1061" s="148"/>
      <c r="AQ1061" s="148"/>
      <c r="AR1061" s="148"/>
      <c r="AS1061" s="148"/>
      <c r="AT1061" s="148"/>
      <c r="AU1061" s="148"/>
      <c r="AV1061" s="148"/>
      <c r="AW1061" s="145">
        <v>0</v>
      </c>
      <c r="AX1061" s="145">
        <v>0</v>
      </c>
      <c r="AY1061" s="145">
        <v>0</v>
      </c>
      <c r="AZ1061" s="145">
        <v>0</v>
      </c>
      <c r="BA1061" s="145">
        <v>0</v>
      </c>
      <c r="BB1061" s="145">
        <v>0</v>
      </c>
      <c r="BC1061" s="145">
        <v>1076</v>
      </c>
      <c r="BD1061" s="145">
        <v>1647</v>
      </c>
    </row>
    <row r="1062" spans="1:56" x14ac:dyDescent="0.25">
      <c r="A1062" s="9">
        <v>41849</v>
      </c>
      <c r="B1062" s="149" t="s">
        <v>75</v>
      </c>
      <c r="C1062" s="149" t="s">
        <v>86</v>
      </c>
      <c r="D1062" s="150" t="s">
        <v>118</v>
      </c>
      <c r="E1062" s="153">
        <v>39</v>
      </c>
      <c r="F1062" s="153">
        <v>158</v>
      </c>
      <c r="G1062" s="264">
        <v>140.245849609375</v>
      </c>
      <c r="H1062" s="264">
        <v>5.0100002437829971E-2</v>
      </c>
      <c r="I1062" s="264">
        <v>103725.625</v>
      </c>
      <c r="J1062" s="92">
        <v>0</v>
      </c>
      <c r="K1062" s="153">
        <v>142750</v>
      </c>
      <c r="L1062" s="264">
        <v>97.357620239257813</v>
      </c>
      <c r="M1062" s="153">
        <v>132241</v>
      </c>
      <c r="N1062" s="264">
        <v>0</v>
      </c>
      <c r="O1062" s="153">
        <v>15787</v>
      </c>
      <c r="P1062" s="264">
        <v>1.9002977758646011E-2</v>
      </c>
      <c r="Q1062" s="153">
        <v>29295</v>
      </c>
      <c r="R1062" s="264">
        <v>99.846389770507813</v>
      </c>
      <c r="S1062" s="153">
        <v>100178</v>
      </c>
      <c r="T1062" s="264">
        <v>99.949089050292969</v>
      </c>
      <c r="U1062" s="264">
        <v>99.835304260253906</v>
      </c>
      <c r="V1062" s="264">
        <v>99.566703796386719</v>
      </c>
      <c r="W1062" s="264">
        <v>99.68194580078125</v>
      </c>
      <c r="X1062" s="264">
        <v>99.516014099121094</v>
      </c>
      <c r="Y1062" s="153">
        <v>142892</v>
      </c>
      <c r="Z1062" s="264">
        <v>99.923019409179688</v>
      </c>
      <c r="AA1062" s="153">
        <v>26302</v>
      </c>
      <c r="AB1062" s="264">
        <v>99.787086486816406</v>
      </c>
      <c r="AC1062" s="153">
        <v>15738</v>
      </c>
      <c r="AD1062" s="264">
        <v>0.45113736391067505</v>
      </c>
      <c r="AE1062" s="153">
        <v>1805</v>
      </c>
      <c r="AF1062" s="264">
        <v>97.617729187011719</v>
      </c>
      <c r="AG1062" s="153">
        <v>132281</v>
      </c>
      <c r="AH1062" s="264">
        <v>0.14514556527137756</v>
      </c>
      <c r="AI1062" s="153">
        <v>5796</v>
      </c>
      <c r="AJ1062" s="264">
        <v>94.599723815917969</v>
      </c>
      <c r="AK1062" s="264">
        <v>1.8427838087081909</v>
      </c>
      <c r="AL1062" s="264">
        <v>7.0808224380016327E-2</v>
      </c>
      <c r="AM1062" s="264">
        <v>0</v>
      </c>
      <c r="AN1062" s="264">
        <v>0</v>
      </c>
      <c r="AO1062" s="92">
        <v>0</v>
      </c>
      <c r="AP1062" s="92">
        <v>0</v>
      </c>
      <c r="AQ1062" s="92">
        <v>0</v>
      </c>
      <c r="AR1062" s="92">
        <v>0</v>
      </c>
      <c r="AS1062" s="92">
        <v>0</v>
      </c>
      <c r="AT1062" s="92">
        <v>0</v>
      </c>
      <c r="AU1062" s="92">
        <v>0</v>
      </c>
      <c r="AV1062" s="92">
        <v>0</v>
      </c>
      <c r="AW1062" s="93">
        <v>0</v>
      </c>
      <c r="AX1062" s="93">
        <v>0</v>
      </c>
      <c r="AY1062" s="93">
        <v>0</v>
      </c>
      <c r="AZ1062" s="93">
        <v>0</v>
      </c>
      <c r="BA1062" s="93">
        <v>0</v>
      </c>
      <c r="BB1062" s="93">
        <v>0</v>
      </c>
      <c r="BC1062" s="153">
        <v>14</v>
      </c>
      <c r="BD1062" s="153">
        <v>152</v>
      </c>
    </row>
    <row r="1063" spans="1:56" x14ac:dyDescent="0.25">
      <c r="A1063" s="9">
        <v>41849</v>
      </c>
      <c r="B1063" s="149" t="s">
        <v>76</v>
      </c>
      <c r="C1063" s="149" t="s">
        <v>86</v>
      </c>
      <c r="D1063" s="150" t="s">
        <v>119</v>
      </c>
      <c r="E1063" s="153">
        <v>53</v>
      </c>
      <c r="F1063" s="153">
        <v>171</v>
      </c>
      <c r="G1063" s="264">
        <v>53.116703033447266</v>
      </c>
      <c r="H1063" s="264">
        <v>8.2999998703598976E-3</v>
      </c>
      <c r="I1063" s="264">
        <v>88777.90625</v>
      </c>
      <c r="J1063" s="92">
        <v>0</v>
      </c>
      <c r="K1063" s="153">
        <v>55608</v>
      </c>
      <c r="L1063" s="264">
        <v>84.496833801269531</v>
      </c>
      <c r="M1063" s="153">
        <v>80575</v>
      </c>
      <c r="N1063" s="264">
        <v>0</v>
      </c>
      <c r="O1063" s="153">
        <v>4239</v>
      </c>
      <c r="P1063" s="264">
        <v>0</v>
      </c>
      <c r="Q1063" s="153">
        <v>7256</v>
      </c>
      <c r="R1063" s="264">
        <v>99.917312622070313</v>
      </c>
      <c r="S1063" s="153">
        <v>56360</v>
      </c>
      <c r="T1063" s="264">
        <v>99.953865051269531</v>
      </c>
      <c r="U1063" s="264">
        <v>99.787689208984375</v>
      </c>
      <c r="V1063" s="264">
        <v>99.8585205078125</v>
      </c>
      <c r="W1063" s="264">
        <v>99.705177307128906</v>
      </c>
      <c r="X1063" s="264">
        <v>99.812454223632813</v>
      </c>
      <c r="Y1063" s="153">
        <v>92555</v>
      </c>
      <c r="Z1063" s="264">
        <v>99.905998229980469</v>
      </c>
      <c r="AA1063" s="153">
        <v>16120</v>
      </c>
      <c r="AB1063" s="264">
        <v>99.913154602050781</v>
      </c>
      <c r="AC1063" s="153">
        <v>4294</v>
      </c>
      <c r="AD1063" s="264">
        <v>0.51234281063079834</v>
      </c>
      <c r="AE1063" s="153">
        <v>81</v>
      </c>
      <c r="AF1063" s="264">
        <v>95.061729431152344</v>
      </c>
      <c r="AG1063" s="153">
        <v>80607</v>
      </c>
      <c r="AH1063" s="264">
        <v>0.11041224747896194</v>
      </c>
      <c r="AI1063" s="153">
        <v>619</v>
      </c>
      <c r="AJ1063" s="264">
        <v>94.6688232421875</v>
      </c>
      <c r="AK1063" s="264">
        <v>1.7850291728973389</v>
      </c>
      <c r="AL1063" s="264">
        <v>5.6523982435464859E-2</v>
      </c>
      <c r="AM1063" s="264">
        <v>0</v>
      </c>
      <c r="AN1063" s="264">
        <v>0</v>
      </c>
      <c r="AO1063" s="92">
        <v>0</v>
      </c>
      <c r="AP1063" s="92">
        <v>0</v>
      </c>
      <c r="AQ1063" s="92">
        <v>0</v>
      </c>
      <c r="AR1063" s="92">
        <v>0</v>
      </c>
      <c r="AS1063" s="92">
        <v>0</v>
      </c>
      <c r="AT1063" s="92">
        <v>0</v>
      </c>
      <c r="AU1063" s="92">
        <v>0</v>
      </c>
      <c r="AV1063" s="92">
        <v>0</v>
      </c>
      <c r="AW1063" s="93">
        <v>0</v>
      </c>
      <c r="AX1063" s="93">
        <v>0</v>
      </c>
      <c r="AY1063" s="93">
        <v>0</v>
      </c>
      <c r="AZ1063" s="93">
        <v>0</v>
      </c>
      <c r="BA1063" s="93">
        <v>0</v>
      </c>
      <c r="BB1063" s="93">
        <v>0</v>
      </c>
      <c r="BC1063" s="153">
        <v>18</v>
      </c>
      <c r="BD1063" s="153">
        <v>171</v>
      </c>
    </row>
    <row r="1064" spans="1:56" x14ac:dyDescent="0.25">
      <c r="A1064" s="9">
        <v>41849</v>
      </c>
      <c r="B1064" s="149" t="s">
        <v>77</v>
      </c>
      <c r="C1064" s="149" t="s">
        <v>86</v>
      </c>
      <c r="D1064" s="150" t="s">
        <v>118</v>
      </c>
      <c r="E1064" s="153">
        <v>65</v>
      </c>
      <c r="F1064" s="153">
        <v>220</v>
      </c>
      <c r="G1064" s="264">
        <v>83.804008483886719</v>
      </c>
      <c r="H1064" s="264">
        <v>0.12079999595880508</v>
      </c>
      <c r="I1064" s="264">
        <v>110340.96875</v>
      </c>
      <c r="J1064" s="92">
        <v>0</v>
      </c>
      <c r="K1064" s="153">
        <v>109177</v>
      </c>
      <c r="L1064" s="264">
        <v>97.081802368164063</v>
      </c>
      <c r="M1064" s="153">
        <v>156074</v>
      </c>
      <c r="N1064" s="264">
        <v>0</v>
      </c>
      <c r="O1064" s="153">
        <v>7642</v>
      </c>
      <c r="P1064" s="264">
        <v>0</v>
      </c>
      <c r="Q1064" s="153">
        <v>17754</v>
      </c>
      <c r="R1064" s="264">
        <v>99.887351989746094</v>
      </c>
      <c r="S1064" s="153">
        <v>106322</v>
      </c>
      <c r="T1064" s="264">
        <v>99.946388244628906</v>
      </c>
      <c r="U1064" s="264">
        <v>99.816802978515625</v>
      </c>
      <c r="V1064" s="264">
        <v>99.862884521484375</v>
      </c>
      <c r="W1064" s="264">
        <v>99.704360961914063</v>
      </c>
      <c r="X1064" s="264">
        <v>99.809349060058594</v>
      </c>
      <c r="Y1064" s="153">
        <v>181705</v>
      </c>
      <c r="Z1064" s="264">
        <v>99.913047790527344</v>
      </c>
      <c r="AA1064" s="153">
        <v>38662</v>
      </c>
      <c r="AB1064" s="264">
        <v>99.88360595703125</v>
      </c>
      <c r="AC1064" s="153">
        <v>7691</v>
      </c>
      <c r="AD1064" s="264">
        <v>0.22103758156299591</v>
      </c>
      <c r="AE1064" s="153">
        <v>652</v>
      </c>
      <c r="AF1064" s="264">
        <v>98.926383972167969</v>
      </c>
      <c r="AG1064" s="153">
        <v>155712</v>
      </c>
      <c r="AH1064" s="264">
        <v>0.13614878058433533</v>
      </c>
      <c r="AI1064" s="153">
        <v>1615</v>
      </c>
      <c r="AJ1064" s="264">
        <v>95.789474487304688</v>
      </c>
      <c r="AK1064" s="264">
        <v>1.5862377882003784</v>
      </c>
      <c r="AL1064" s="264">
        <v>6.2014993280172348E-2</v>
      </c>
      <c r="AM1064" s="264">
        <v>0</v>
      </c>
      <c r="AN1064" s="264">
        <v>0</v>
      </c>
      <c r="AO1064" s="92">
        <v>0</v>
      </c>
      <c r="AP1064" s="92">
        <v>0</v>
      </c>
      <c r="AQ1064" s="92">
        <v>0</v>
      </c>
      <c r="AR1064" s="92">
        <v>0</v>
      </c>
      <c r="AS1064" s="92">
        <v>0</v>
      </c>
      <c r="AT1064" s="92">
        <v>0</v>
      </c>
      <c r="AU1064" s="92">
        <v>0</v>
      </c>
      <c r="AV1064" s="92">
        <v>0</v>
      </c>
      <c r="AW1064" s="93">
        <v>0</v>
      </c>
      <c r="AX1064" s="93">
        <v>0</v>
      </c>
      <c r="AY1064" s="93">
        <v>0</v>
      </c>
      <c r="AZ1064" s="93">
        <v>0</v>
      </c>
      <c r="BA1064" s="93">
        <v>0</v>
      </c>
      <c r="BB1064" s="93">
        <v>0</v>
      </c>
      <c r="BC1064" s="153">
        <v>33</v>
      </c>
      <c r="BD1064" s="153">
        <v>213</v>
      </c>
    </row>
    <row r="1065" spans="1:56" x14ac:dyDescent="0.25">
      <c r="A1065" s="9">
        <v>41849</v>
      </c>
      <c r="B1065" s="149" t="s">
        <v>124</v>
      </c>
      <c r="C1065" s="149" t="s">
        <v>86</v>
      </c>
      <c r="D1065" s="150" t="s">
        <v>118</v>
      </c>
      <c r="E1065" s="153">
        <v>43</v>
      </c>
      <c r="F1065" s="153">
        <v>139</v>
      </c>
      <c r="G1065" s="264">
        <v>34.846096038818359</v>
      </c>
      <c r="H1065" s="264">
        <v>5.4200001060962677E-2</v>
      </c>
      <c r="I1065" s="264">
        <v>59239.02734375</v>
      </c>
      <c r="J1065" s="92">
        <v>0</v>
      </c>
      <c r="K1065" s="153">
        <v>109177</v>
      </c>
      <c r="L1065" s="264">
        <v>97.081802368164063</v>
      </c>
      <c r="M1065" s="153">
        <v>72773</v>
      </c>
      <c r="N1065" s="264">
        <v>0</v>
      </c>
      <c r="O1065" s="153">
        <v>3353</v>
      </c>
      <c r="P1065" s="264">
        <v>0</v>
      </c>
      <c r="Q1065" s="153">
        <v>7112</v>
      </c>
      <c r="R1065" s="264">
        <v>99.817207336425781</v>
      </c>
      <c r="S1065" s="153">
        <v>56189</v>
      </c>
      <c r="T1065" s="264">
        <v>99.948387145996094</v>
      </c>
      <c r="U1065" s="264">
        <v>99.761405944824219</v>
      </c>
      <c r="V1065" s="264">
        <v>99.785636901855469</v>
      </c>
      <c r="W1065" s="264">
        <v>99.579048156738281</v>
      </c>
      <c r="X1065" s="264">
        <v>99.734138488769531</v>
      </c>
      <c r="Y1065" s="153">
        <v>88886</v>
      </c>
      <c r="Z1065" s="264">
        <v>99.904373168945313</v>
      </c>
      <c r="AA1065" s="153">
        <v>16769</v>
      </c>
      <c r="AB1065" s="264">
        <v>99.880729675292969</v>
      </c>
      <c r="AC1065" s="153">
        <v>3266</v>
      </c>
      <c r="AD1065" s="264">
        <v>0.15309247374534607</v>
      </c>
      <c r="AE1065" s="153">
        <v>238</v>
      </c>
      <c r="AF1065" s="264">
        <v>95.378150939941406</v>
      </c>
      <c r="AG1065" s="153">
        <v>73290</v>
      </c>
      <c r="AH1065" s="264">
        <v>0.17464865744113922</v>
      </c>
      <c r="AI1065" s="153">
        <v>1222</v>
      </c>
      <c r="AJ1065" s="264">
        <v>95.908348083496094</v>
      </c>
      <c r="AK1065" s="264">
        <v>1.4489960670471191</v>
      </c>
      <c r="AL1065" s="264">
        <v>5.0397850573062897E-2</v>
      </c>
      <c r="AM1065" s="264">
        <v>0</v>
      </c>
      <c r="AN1065" s="264">
        <v>0</v>
      </c>
      <c r="AO1065" s="92">
        <v>0</v>
      </c>
      <c r="AP1065" s="92">
        <v>0</v>
      </c>
      <c r="AQ1065" s="92">
        <v>0</v>
      </c>
      <c r="AR1065" s="92">
        <v>0</v>
      </c>
      <c r="AS1065" s="92">
        <v>0</v>
      </c>
      <c r="AT1065" s="92">
        <v>0</v>
      </c>
      <c r="AU1065" s="92">
        <v>0</v>
      </c>
      <c r="AV1065" s="92">
        <v>0</v>
      </c>
      <c r="AW1065" s="93">
        <v>0</v>
      </c>
      <c r="AX1065" s="93">
        <v>0</v>
      </c>
      <c r="AY1065" s="93">
        <v>0</v>
      </c>
      <c r="AZ1065" s="93">
        <v>0</v>
      </c>
      <c r="BA1065" s="93">
        <v>0</v>
      </c>
      <c r="BB1065" s="93">
        <v>0</v>
      </c>
      <c r="BC1065" s="153">
        <v>32</v>
      </c>
      <c r="BD1065" s="153">
        <v>138</v>
      </c>
    </row>
    <row r="1066" spans="1:56" x14ac:dyDescent="0.25">
      <c r="A1066" s="9">
        <v>41849</v>
      </c>
      <c r="B1066" s="149" t="s">
        <v>78</v>
      </c>
      <c r="C1066" s="149" t="s">
        <v>86</v>
      </c>
      <c r="D1066" s="150" t="s">
        <v>118</v>
      </c>
      <c r="E1066" s="153">
        <v>33</v>
      </c>
      <c r="F1066" s="153">
        <v>104</v>
      </c>
      <c r="G1066" s="264">
        <v>55.483100891113281</v>
      </c>
      <c r="H1066" s="264">
        <v>0.27500000596046448</v>
      </c>
      <c r="I1066" s="264">
        <v>55954.58984375</v>
      </c>
      <c r="J1066" s="92">
        <v>0</v>
      </c>
      <c r="K1066" s="153">
        <v>60386</v>
      </c>
      <c r="L1066" s="264">
        <v>97.264266967773438</v>
      </c>
      <c r="M1066" s="153">
        <v>73741</v>
      </c>
      <c r="N1066" s="264">
        <v>0</v>
      </c>
      <c r="O1066" s="153">
        <v>5271</v>
      </c>
      <c r="P1066" s="264">
        <v>0</v>
      </c>
      <c r="Q1066" s="153">
        <v>11058</v>
      </c>
      <c r="R1066" s="264">
        <v>99.954780578613281</v>
      </c>
      <c r="S1066" s="153">
        <v>51629</v>
      </c>
      <c r="T1066" s="264">
        <v>99.943832397460937</v>
      </c>
      <c r="U1066" s="264">
        <v>99.829254150390625</v>
      </c>
      <c r="V1066" s="264">
        <v>99.871170043945313</v>
      </c>
      <c r="W1066" s="264">
        <v>99.784111022949219</v>
      </c>
      <c r="X1066" s="264">
        <v>99.815071105957031</v>
      </c>
      <c r="Y1066" s="153">
        <v>85762</v>
      </c>
      <c r="Z1066" s="264">
        <v>99.906715393066406</v>
      </c>
      <c r="AA1066" s="153">
        <v>15601</v>
      </c>
      <c r="AB1066" s="264">
        <v>99.820526123046875</v>
      </c>
      <c r="AC1066" s="153">
        <v>5285</v>
      </c>
      <c r="AD1066" s="264">
        <v>0.22705771028995514</v>
      </c>
      <c r="AE1066" s="153">
        <v>382</v>
      </c>
      <c r="AF1066" s="264">
        <v>90.575912475585937</v>
      </c>
      <c r="AG1066" s="153">
        <v>73394</v>
      </c>
      <c r="AH1066" s="264">
        <v>0.19075128436088562</v>
      </c>
      <c r="AI1066" s="153">
        <v>827</v>
      </c>
      <c r="AJ1066" s="264">
        <v>94.195892333984375</v>
      </c>
      <c r="AK1066" s="264">
        <v>1.7462387084960937</v>
      </c>
      <c r="AL1066" s="264">
        <v>5.9621155261993408E-2</v>
      </c>
      <c r="AM1066" s="264">
        <v>0</v>
      </c>
      <c r="AN1066" s="264">
        <v>0</v>
      </c>
      <c r="AO1066" s="92">
        <v>0</v>
      </c>
      <c r="AP1066" s="92">
        <v>0</v>
      </c>
      <c r="AQ1066" s="92">
        <v>0</v>
      </c>
      <c r="AR1066" s="92">
        <v>0</v>
      </c>
      <c r="AS1066" s="92">
        <v>0</v>
      </c>
      <c r="AT1066" s="92">
        <v>0</v>
      </c>
      <c r="AU1066" s="92">
        <v>0</v>
      </c>
      <c r="AV1066" s="92">
        <v>0</v>
      </c>
      <c r="AW1066" s="93">
        <v>0</v>
      </c>
      <c r="AX1066" s="93">
        <v>0</v>
      </c>
      <c r="AY1066" s="93">
        <v>0</v>
      </c>
      <c r="AZ1066" s="93">
        <v>0</v>
      </c>
      <c r="BA1066" s="93">
        <v>0</v>
      </c>
      <c r="BB1066" s="93">
        <v>0</v>
      </c>
      <c r="BC1066" s="153">
        <v>9</v>
      </c>
      <c r="BD1066" s="153">
        <v>103</v>
      </c>
    </row>
    <row r="1067" spans="1:56" x14ac:dyDescent="0.25">
      <c r="A1067" s="9">
        <v>41849</v>
      </c>
      <c r="B1067" s="149" t="s">
        <v>79</v>
      </c>
      <c r="C1067" s="149" t="s">
        <v>86</v>
      </c>
      <c r="D1067" s="150" t="s">
        <v>119</v>
      </c>
      <c r="E1067" s="153">
        <v>81</v>
      </c>
      <c r="F1067" s="153">
        <v>273</v>
      </c>
      <c r="G1067" s="264">
        <v>57.637474060058594</v>
      </c>
      <c r="H1067" s="264">
        <v>1.6599999740719795E-2</v>
      </c>
      <c r="I1067" s="264">
        <v>155366.390625</v>
      </c>
      <c r="J1067" s="92">
        <v>0</v>
      </c>
      <c r="K1067" s="153">
        <v>56519</v>
      </c>
      <c r="L1067" s="264">
        <v>90.512924194335938</v>
      </c>
      <c r="M1067" s="153">
        <v>131115</v>
      </c>
      <c r="N1067" s="264">
        <v>0</v>
      </c>
      <c r="O1067" s="153">
        <v>4693</v>
      </c>
      <c r="P1067" s="264">
        <v>0</v>
      </c>
      <c r="Q1067" s="153">
        <v>11818</v>
      </c>
      <c r="R1067" s="264">
        <v>99.915382385253906</v>
      </c>
      <c r="S1067" s="153">
        <v>98151</v>
      </c>
      <c r="T1067" s="264">
        <v>99.904228210449219</v>
      </c>
      <c r="U1067" s="264">
        <v>99.722991943359375</v>
      </c>
      <c r="V1067" s="264">
        <v>99.682723999023437</v>
      </c>
      <c r="W1067" s="264">
        <v>99.63861083984375</v>
      </c>
      <c r="X1067" s="264">
        <v>99.587257385253906</v>
      </c>
      <c r="Y1067" s="153">
        <v>198540</v>
      </c>
      <c r="Z1067" s="264">
        <v>99.887680053710938</v>
      </c>
      <c r="AA1067" s="153">
        <v>46461</v>
      </c>
      <c r="AB1067" s="264">
        <v>99.888076782226563</v>
      </c>
      <c r="AC1067" s="153">
        <v>4715</v>
      </c>
      <c r="AD1067" s="264">
        <v>0.27571579813957214</v>
      </c>
      <c r="AE1067" s="153">
        <v>313</v>
      </c>
      <c r="AF1067" s="264">
        <v>98.7220458984375</v>
      </c>
      <c r="AG1067" s="153">
        <v>131029</v>
      </c>
      <c r="AH1067" s="264">
        <v>0.13661098480224609</v>
      </c>
      <c r="AI1067" s="153">
        <v>1460</v>
      </c>
      <c r="AJ1067" s="264">
        <v>95.890411376953125</v>
      </c>
      <c r="AK1067" s="264">
        <v>1.5130003690719604</v>
      </c>
      <c r="AL1067" s="264">
        <v>6.1383888125419617E-2</v>
      </c>
      <c r="AM1067" s="264">
        <v>0</v>
      </c>
      <c r="AN1067" s="264">
        <v>0</v>
      </c>
      <c r="AO1067" s="92">
        <v>0</v>
      </c>
      <c r="AP1067" s="92">
        <v>0</v>
      </c>
      <c r="AQ1067" s="92">
        <v>0</v>
      </c>
      <c r="AR1067" s="92">
        <v>0</v>
      </c>
      <c r="AS1067" s="92">
        <v>0</v>
      </c>
      <c r="AT1067" s="92">
        <v>0</v>
      </c>
      <c r="AU1067" s="92">
        <v>0</v>
      </c>
      <c r="AV1067" s="92">
        <v>0</v>
      </c>
      <c r="AW1067" s="93">
        <v>0</v>
      </c>
      <c r="AX1067" s="93">
        <v>0</v>
      </c>
      <c r="AY1067" s="93">
        <v>0</v>
      </c>
      <c r="AZ1067" s="93">
        <v>0</v>
      </c>
      <c r="BA1067" s="93">
        <v>0</v>
      </c>
      <c r="BB1067" s="93">
        <v>0</v>
      </c>
      <c r="BC1067" s="153">
        <v>47</v>
      </c>
      <c r="BD1067" s="153">
        <v>269</v>
      </c>
    </row>
    <row r="1068" spans="1:56" x14ac:dyDescent="0.25">
      <c r="A1068" s="9">
        <v>41849</v>
      </c>
      <c r="B1068" s="149" t="s">
        <v>80</v>
      </c>
      <c r="C1068" s="149" t="s">
        <v>86</v>
      </c>
      <c r="D1068" s="150" t="s">
        <v>119</v>
      </c>
      <c r="E1068" s="153">
        <v>58</v>
      </c>
      <c r="F1068" s="153">
        <v>180</v>
      </c>
      <c r="G1068" s="264">
        <v>40.362602233886719</v>
      </c>
      <c r="H1068" s="264">
        <v>4.19999985024333E-3</v>
      </c>
      <c r="I1068" s="264">
        <v>99141.515625</v>
      </c>
      <c r="J1068" s="92">
        <v>0</v>
      </c>
      <c r="K1068" s="153">
        <v>38665</v>
      </c>
      <c r="L1068" s="264">
        <v>87.446014404296875</v>
      </c>
      <c r="M1068" s="153">
        <v>74679</v>
      </c>
      <c r="N1068" s="264">
        <v>0</v>
      </c>
      <c r="O1068" s="153">
        <v>3162</v>
      </c>
      <c r="P1068" s="264">
        <v>0</v>
      </c>
      <c r="Q1068" s="153">
        <v>6527</v>
      </c>
      <c r="R1068" s="264">
        <v>99.908073425292969</v>
      </c>
      <c r="S1068" s="153">
        <v>52597</v>
      </c>
      <c r="T1068" s="264">
        <v>99.946762084960938</v>
      </c>
      <c r="U1068" s="264">
        <v>99.683746337890625</v>
      </c>
      <c r="V1068" s="264">
        <v>99.927688598632813</v>
      </c>
      <c r="W1068" s="264">
        <v>99.592109680175781</v>
      </c>
      <c r="X1068" s="264">
        <v>99.874488830566406</v>
      </c>
      <c r="Y1068" s="153">
        <v>84865</v>
      </c>
      <c r="Z1068" s="264">
        <v>99.909271240234375</v>
      </c>
      <c r="AA1068" s="153">
        <v>18531</v>
      </c>
      <c r="AB1068" s="264">
        <v>99.870491027832031</v>
      </c>
      <c r="AC1068" s="153">
        <v>3179</v>
      </c>
      <c r="AD1068" s="264">
        <v>0.37747719883918762</v>
      </c>
      <c r="AE1068" s="153">
        <v>230</v>
      </c>
      <c r="AF1068" s="264">
        <v>97.826087951660156</v>
      </c>
      <c r="AG1068" s="153">
        <v>74842</v>
      </c>
      <c r="AH1068" s="264">
        <v>0.13762326538562775</v>
      </c>
      <c r="AI1068" s="153">
        <v>866</v>
      </c>
      <c r="AJ1068" s="264">
        <v>96.073905944824219</v>
      </c>
      <c r="AK1068" s="264">
        <v>1.7306888103485107</v>
      </c>
      <c r="AL1068" s="264">
        <v>7.8638911247253418E-2</v>
      </c>
      <c r="AM1068" s="264">
        <v>0</v>
      </c>
      <c r="AN1068" s="264">
        <v>0</v>
      </c>
      <c r="AO1068" s="92">
        <v>0</v>
      </c>
      <c r="AP1068" s="92">
        <v>0</v>
      </c>
      <c r="AQ1068" s="92">
        <v>0</v>
      </c>
      <c r="AR1068" s="92">
        <v>0</v>
      </c>
      <c r="AS1068" s="92">
        <v>0</v>
      </c>
      <c r="AT1068" s="92">
        <v>0</v>
      </c>
      <c r="AU1068" s="92">
        <v>0</v>
      </c>
      <c r="AV1068" s="92">
        <v>0</v>
      </c>
      <c r="AW1068" s="93">
        <v>0</v>
      </c>
      <c r="AX1068" s="93">
        <v>0</v>
      </c>
      <c r="AY1068" s="93">
        <v>0</v>
      </c>
      <c r="AZ1068" s="93">
        <v>0</v>
      </c>
      <c r="BA1068" s="93">
        <v>0</v>
      </c>
      <c r="BB1068" s="93">
        <v>0</v>
      </c>
      <c r="BC1068" s="153">
        <v>20</v>
      </c>
      <c r="BD1068" s="153">
        <v>172</v>
      </c>
    </row>
    <row r="1069" spans="1:56" x14ac:dyDescent="0.25">
      <c r="A1069" s="9">
        <v>41849</v>
      </c>
      <c r="B1069" s="149" t="s">
        <v>81</v>
      </c>
      <c r="C1069" s="149" t="s">
        <v>86</v>
      </c>
      <c r="D1069" s="150" t="s">
        <v>119</v>
      </c>
      <c r="E1069" s="153">
        <v>40</v>
      </c>
      <c r="F1069" s="153">
        <v>134</v>
      </c>
      <c r="G1069" s="264">
        <v>34.462593078613281</v>
      </c>
      <c r="H1069" s="264">
        <v>0.95000004768371582</v>
      </c>
      <c r="I1069" s="264">
        <v>83716.9765625</v>
      </c>
      <c r="J1069" s="92">
        <v>0</v>
      </c>
      <c r="K1069" s="153">
        <v>77225</v>
      </c>
      <c r="L1069" s="264">
        <v>87.845901489257812</v>
      </c>
      <c r="M1069" s="153">
        <v>58220</v>
      </c>
      <c r="N1069" s="264">
        <v>0</v>
      </c>
      <c r="O1069" s="153">
        <v>2617</v>
      </c>
      <c r="P1069" s="264">
        <v>0</v>
      </c>
      <c r="Q1069" s="153">
        <v>5866</v>
      </c>
      <c r="R1069" s="264">
        <v>99.931808471679688</v>
      </c>
      <c r="S1069" s="153">
        <v>45224</v>
      </c>
      <c r="T1069" s="264">
        <v>99.966835021972656</v>
      </c>
      <c r="U1069" s="264">
        <v>99.885368347167969</v>
      </c>
      <c r="V1069" s="264">
        <v>99.824806213378906</v>
      </c>
      <c r="W1069" s="264">
        <v>99.817253112792969</v>
      </c>
      <c r="X1069" s="264">
        <v>99.791702270507813</v>
      </c>
      <c r="Y1069" s="153">
        <v>86233</v>
      </c>
      <c r="Z1069" s="264">
        <v>99.92578125</v>
      </c>
      <c r="AA1069" s="153">
        <v>20318</v>
      </c>
      <c r="AB1069" s="264">
        <v>99.911407470703125</v>
      </c>
      <c r="AC1069" s="153">
        <v>2602</v>
      </c>
      <c r="AD1069" s="264">
        <v>0.19215987622737885</v>
      </c>
      <c r="AE1069" s="153">
        <v>231</v>
      </c>
      <c r="AF1069" s="264">
        <v>98.701301574707031</v>
      </c>
      <c r="AG1069" s="153">
        <v>58921</v>
      </c>
      <c r="AH1069" s="264">
        <v>9.8436892032623291E-2</v>
      </c>
      <c r="AI1069" s="153">
        <v>657</v>
      </c>
      <c r="AJ1069" s="264">
        <v>96.80364990234375</v>
      </c>
      <c r="AK1069" s="264">
        <v>1.3206886053085327</v>
      </c>
      <c r="AL1069" s="264">
        <v>6.9680593907833099E-2</v>
      </c>
      <c r="AM1069" s="264">
        <v>0</v>
      </c>
      <c r="AN1069" s="264">
        <v>0</v>
      </c>
      <c r="AO1069" s="92">
        <v>0</v>
      </c>
      <c r="AP1069" s="92">
        <v>0</v>
      </c>
      <c r="AQ1069" s="92">
        <v>0</v>
      </c>
      <c r="AR1069" s="92">
        <v>0</v>
      </c>
      <c r="AS1069" s="92">
        <v>0</v>
      </c>
      <c r="AT1069" s="92">
        <v>0</v>
      </c>
      <c r="AU1069" s="92">
        <v>0</v>
      </c>
      <c r="AV1069" s="92">
        <v>0</v>
      </c>
      <c r="AW1069" s="93">
        <v>0</v>
      </c>
      <c r="AX1069" s="93">
        <v>0</v>
      </c>
      <c r="AY1069" s="93">
        <v>0</v>
      </c>
      <c r="AZ1069" s="93">
        <v>0</v>
      </c>
      <c r="BA1069" s="93">
        <v>0</v>
      </c>
      <c r="BB1069" s="93">
        <v>0</v>
      </c>
      <c r="BC1069" s="153">
        <v>15</v>
      </c>
      <c r="BD1069" s="153">
        <v>129</v>
      </c>
    </row>
    <row r="1070" spans="1:56" x14ac:dyDescent="0.25">
      <c r="A1070" s="9">
        <v>41849</v>
      </c>
      <c r="B1070" s="149" t="s">
        <v>125</v>
      </c>
      <c r="C1070" s="149" t="s">
        <v>86</v>
      </c>
      <c r="D1070" s="150" t="s">
        <v>119</v>
      </c>
      <c r="E1070" s="153">
        <v>16</v>
      </c>
      <c r="F1070" s="153">
        <v>58</v>
      </c>
      <c r="G1070" s="264">
        <v>32.637397766113281</v>
      </c>
      <c r="H1070" s="264">
        <v>8.39999970048666E-3</v>
      </c>
      <c r="I1070" s="264">
        <v>35788.39453125</v>
      </c>
      <c r="J1070" s="92">
        <v>0</v>
      </c>
      <c r="K1070" s="153">
        <v>77225</v>
      </c>
      <c r="L1070" s="264">
        <v>87.845901489257812</v>
      </c>
      <c r="M1070" s="153">
        <v>37231</v>
      </c>
      <c r="N1070" s="264">
        <v>0</v>
      </c>
      <c r="O1070" s="153">
        <v>3377</v>
      </c>
      <c r="P1070" s="264">
        <v>0</v>
      </c>
      <c r="Q1070" s="153">
        <v>6973</v>
      </c>
      <c r="R1070" s="264">
        <v>99.899612426757813</v>
      </c>
      <c r="S1070" s="153">
        <v>28338</v>
      </c>
      <c r="T1070" s="264">
        <v>99.954124450683594</v>
      </c>
      <c r="U1070" s="264">
        <v>99.851936340332031</v>
      </c>
      <c r="V1070" s="264">
        <v>99.758262634277344</v>
      </c>
      <c r="W1070" s="264">
        <v>99.751693725585937</v>
      </c>
      <c r="X1070" s="264">
        <v>99.712501525878906</v>
      </c>
      <c r="Y1070" s="153">
        <v>37503</v>
      </c>
      <c r="Z1070" s="264">
        <v>99.941337585449219</v>
      </c>
      <c r="AA1070" s="153">
        <v>6804</v>
      </c>
      <c r="AB1070" s="264">
        <v>99.911819458007813</v>
      </c>
      <c r="AC1070" s="153">
        <v>3398</v>
      </c>
      <c r="AD1070" s="264">
        <v>8.8287226855754852E-2</v>
      </c>
      <c r="AE1070" s="153">
        <v>247</v>
      </c>
      <c r="AF1070" s="264">
        <v>99.190284729003906</v>
      </c>
      <c r="AG1070" s="153">
        <v>37454</v>
      </c>
      <c r="AH1070" s="264">
        <v>9.8787844181060791E-2</v>
      </c>
      <c r="AI1070" s="153">
        <v>598</v>
      </c>
      <c r="AJ1070" s="264">
        <v>95.652175903320313</v>
      </c>
      <c r="AK1070" s="264">
        <v>1.7952066659927368</v>
      </c>
      <c r="AL1070" s="264">
        <v>9.2125840485095978E-2</v>
      </c>
      <c r="AM1070" s="264">
        <v>0</v>
      </c>
      <c r="AN1070" s="264">
        <v>0</v>
      </c>
      <c r="AO1070" s="92">
        <v>0</v>
      </c>
      <c r="AP1070" s="92">
        <v>0</v>
      </c>
      <c r="AQ1070" s="92">
        <v>0</v>
      </c>
      <c r="AR1070" s="92">
        <v>0</v>
      </c>
      <c r="AS1070" s="92">
        <v>0</v>
      </c>
      <c r="AT1070" s="92">
        <v>0</v>
      </c>
      <c r="AU1070" s="92">
        <v>0</v>
      </c>
      <c r="AV1070" s="92">
        <v>0</v>
      </c>
      <c r="AW1070" s="93">
        <v>0</v>
      </c>
      <c r="AX1070" s="93">
        <v>0</v>
      </c>
      <c r="AY1070" s="93">
        <v>0</v>
      </c>
      <c r="AZ1070" s="93">
        <v>0</v>
      </c>
      <c r="BA1070" s="93">
        <v>0</v>
      </c>
      <c r="BB1070" s="93">
        <v>0</v>
      </c>
      <c r="BC1070" s="153">
        <v>6</v>
      </c>
      <c r="BD1070" s="153">
        <v>55</v>
      </c>
    </row>
    <row r="1071" spans="1:56" x14ac:dyDescent="0.25">
      <c r="A1071" s="9">
        <v>41849</v>
      </c>
      <c r="B1071" s="151" t="s">
        <v>82</v>
      </c>
      <c r="C1071" s="151" t="s">
        <v>86</v>
      </c>
      <c r="D1071" s="152" t="s">
        <v>120</v>
      </c>
      <c r="E1071" s="160">
        <v>51</v>
      </c>
      <c r="F1071" s="160">
        <v>165</v>
      </c>
      <c r="G1071" s="266">
        <v>41.278896331787109</v>
      </c>
      <c r="H1071" s="266">
        <v>3.3399999141693115E-2</v>
      </c>
      <c r="I1071" s="266">
        <v>90432.265625</v>
      </c>
      <c r="J1071" s="157">
        <v>0</v>
      </c>
      <c r="K1071" s="160">
        <v>46742</v>
      </c>
      <c r="L1071" s="266">
        <v>87.6556396484375</v>
      </c>
      <c r="M1071" s="160">
        <v>52485</v>
      </c>
      <c r="N1071" s="266">
        <v>0</v>
      </c>
      <c r="O1071" s="160">
        <v>4071</v>
      </c>
      <c r="P1071" s="266">
        <v>0</v>
      </c>
      <c r="Q1071" s="160">
        <v>8221</v>
      </c>
      <c r="R1071" s="266">
        <v>99.720230102539063</v>
      </c>
      <c r="S1071" s="160">
        <v>41365</v>
      </c>
      <c r="T1071" s="266">
        <v>99.910552978515625</v>
      </c>
      <c r="U1071" s="266">
        <v>99.877182006835938</v>
      </c>
      <c r="V1071" s="266">
        <v>99.813278198242187</v>
      </c>
      <c r="W1071" s="266">
        <v>99.597755432128906</v>
      </c>
      <c r="X1071" s="266">
        <v>99.7239990234375</v>
      </c>
      <c r="Y1071" s="160">
        <v>50388</v>
      </c>
      <c r="Z1071" s="266">
        <v>99.93450927734375</v>
      </c>
      <c r="AA1071" s="160">
        <v>9889</v>
      </c>
      <c r="AB1071" s="266">
        <v>99.737083435058594</v>
      </c>
      <c r="AC1071" s="160">
        <v>4106</v>
      </c>
      <c r="AD1071" s="266">
        <v>0.17048221826553345</v>
      </c>
      <c r="AE1071" s="160">
        <v>361</v>
      </c>
      <c r="AF1071" s="266">
        <v>97.783935546875</v>
      </c>
      <c r="AG1071" s="160">
        <v>52645</v>
      </c>
      <c r="AH1071" s="266">
        <v>0.24693703651428223</v>
      </c>
      <c r="AI1071" s="160">
        <v>613</v>
      </c>
      <c r="AJ1071" s="266">
        <v>96.084831237792969</v>
      </c>
      <c r="AK1071" s="266">
        <v>1.8854299783706665</v>
      </c>
      <c r="AL1071" s="266">
        <v>8.4647864103317261E-2</v>
      </c>
      <c r="AM1071" s="266">
        <v>0</v>
      </c>
      <c r="AN1071" s="266">
        <v>0</v>
      </c>
      <c r="AO1071" s="157">
        <v>0</v>
      </c>
      <c r="AP1071" s="157">
        <v>0</v>
      </c>
      <c r="AQ1071" s="157">
        <v>0</v>
      </c>
      <c r="AR1071" s="157">
        <v>0</v>
      </c>
      <c r="AS1071" s="157">
        <v>0</v>
      </c>
      <c r="AT1071" s="157">
        <v>0</v>
      </c>
      <c r="AU1071" s="157">
        <v>0</v>
      </c>
      <c r="AV1071" s="157">
        <v>0</v>
      </c>
      <c r="AW1071" s="159">
        <v>0</v>
      </c>
      <c r="AX1071" s="159">
        <v>0</v>
      </c>
      <c r="AY1071" s="159">
        <v>0</v>
      </c>
      <c r="AZ1071" s="159">
        <v>0</v>
      </c>
      <c r="BA1071" s="159">
        <v>0</v>
      </c>
      <c r="BB1071" s="159">
        <v>0</v>
      </c>
      <c r="BC1071" s="160">
        <v>15</v>
      </c>
      <c r="BD1071" s="160">
        <v>158</v>
      </c>
    </row>
    <row r="1072" spans="1:56" x14ac:dyDescent="0.25">
      <c r="A1072" s="9">
        <v>41849</v>
      </c>
      <c r="B1072" s="151" t="s">
        <v>83</v>
      </c>
      <c r="C1072" s="151" t="s">
        <v>86</v>
      </c>
      <c r="D1072" s="152" t="s">
        <v>120</v>
      </c>
      <c r="E1072" s="160">
        <v>46</v>
      </c>
      <c r="F1072" s="160">
        <v>140</v>
      </c>
      <c r="G1072" s="266">
        <v>23.912691116333008</v>
      </c>
      <c r="H1072" s="266">
        <v>0</v>
      </c>
      <c r="I1072" s="266">
        <v>83259.6328125</v>
      </c>
      <c r="J1072" s="157">
        <v>0</v>
      </c>
      <c r="K1072" s="160">
        <v>25486</v>
      </c>
      <c r="L1072" s="266">
        <v>79.298439025878906</v>
      </c>
      <c r="M1072" s="160">
        <v>153570</v>
      </c>
      <c r="N1072" s="266">
        <v>0</v>
      </c>
      <c r="O1072" s="160">
        <v>3938</v>
      </c>
      <c r="P1072" s="266">
        <v>0</v>
      </c>
      <c r="Q1072" s="160">
        <v>4067</v>
      </c>
      <c r="R1072" s="266">
        <v>99.532821655273437</v>
      </c>
      <c r="S1072" s="160">
        <v>30086</v>
      </c>
      <c r="T1072" s="266">
        <v>99.850425720214844</v>
      </c>
      <c r="U1072" s="266">
        <v>99.538902282714844</v>
      </c>
      <c r="V1072" s="266">
        <v>99.710929870605469</v>
      </c>
      <c r="W1072" s="266">
        <v>99.073875427246094</v>
      </c>
      <c r="X1072" s="266">
        <v>99.561790466308594</v>
      </c>
      <c r="Y1072" s="160">
        <v>52524</v>
      </c>
      <c r="Z1072" s="266">
        <v>99.904808044433594</v>
      </c>
      <c r="AA1072" s="160">
        <v>12962</v>
      </c>
      <c r="AB1072" s="266">
        <v>99.837989807128906</v>
      </c>
      <c r="AC1072" s="160">
        <v>1757</v>
      </c>
      <c r="AD1072" s="266">
        <v>5.6915197521448135E-2</v>
      </c>
      <c r="AE1072" s="160">
        <v>158</v>
      </c>
      <c r="AF1072" s="266">
        <v>97.468353271484375</v>
      </c>
      <c r="AG1072" s="160">
        <v>40424</v>
      </c>
      <c r="AH1072" s="266">
        <v>0.28201067447662354</v>
      </c>
      <c r="AI1072" s="160">
        <v>286</v>
      </c>
      <c r="AJ1072" s="266">
        <v>97.202796936035156</v>
      </c>
      <c r="AK1072" s="266">
        <v>1.8036476373672485</v>
      </c>
      <c r="AL1072" s="266">
        <v>6.3072152435779572E-2</v>
      </c>
      <c r="AM1072" s="266">
        <v>0</v>
      </c>
      <c r="AN1072" s="266">
        <v>0</v>
      </c>
      <c r="AO1072" s="157">
        <v>0</v>
      </c>
      <c r="AP1072" s="157">
        <v>0</v>
      </c>
      <c r="AQ1072" s="157">
        <v>0</v>
      </c>
      <c r="AR1072" s="157">
        <v>0</v>
      </c>
      <c r="AS1072" s="157">
        <v>0</v>
      </c>
      <c r="AT1072" s="157">
        <v>0</v>
      </c>
      <c r="AU1072" s="157">
        <v>0</v>
      </c>
      <c r="AV1072" s="157">
        <v>0</v>
      </c>
      <c r="AW1072" s="159">
        <v>0</v>
      </c>
      <c r="AX1072" s="159">
        <v>0</v>
      </c>
      <c r="AY1072" s="159">
        <v>0</v>
      </c>
      <c r="AZ1072" s="159">
        <v>0</v>
      </c>
      <c r="BA1072" s="159">
        <v>0</v>
      </c>
      <c r="BB1072" s="159">
        <v>0</v>
      </c>
      <c r="BC1072" s="160">
        <v>22</v>
      </c>
      <c r="BD1072" s="160">
        <v>139</v>
      </c>
    </row>
    <row r="1073" spans="1:56" x14ac:dyDescent="0.25">
      <c r="A1073" s="9">
        <v>41849</v>
      </c>
      <c r="B1073" s="117" t="s">
        <v>85</v>
      </c>
      <c r="C1073" s="117" t="s">
        <v>86</v>
      </c>
      <c r="D1073" s="121">
        <v>3</v>
      </c>
      <c r="E1073" s="89">
        <v>134</v>
      </c>
      <c r="F1073" s="89">
        <v>435</v>
      </c>
      <c r="G1073" s="263">
        <v>45.729511260986328</v>
      </c>
      <c r="H1073" s="263">
        <v>1.249999925494194E-2</v>
      </c>
      <c r="I1073" s="263">
        <v>273013.09375</v>
      </c>
      <c r="J1073" s="88">
        <v>0</v>
      </c>
      <c r="K1073" s="89">
        <v>34208</v>
      </c>
      <c r="L1073" s="263">
        <v>116.44937133789063</v>
      </c>
      <c r="M1073" s="124">
        <v>145646</v>
      </c>
      <c r="N1073" s="248">
        <v>0</v>
      </c>
      <c r="O1073" s="124">
        <v>3217</v>
      </c>
      <c r="P1073" s="248">
        <v>0</v>
      </c>
      <c r="Q1073" s="124">
        <v>10690</v>
      </c>
      <c r="R1073" s="248">
        <v>99.915809631347656</v>
      </c>
      <c r="S1073" s="124">
        <v>104163</v>
      </c>
      <c r="T1073" s="248">
        <v>99.903999328613281</v>
      </c>
      <c r="U1073" s="248">
        <v>99.906745910644531</v>
      </c>
      <c r="V1073" s="248">
        <v>99.934089660644531</v>
      </c>
      <c r="W1073" s="248">
        <v>99.8226318359375</v>
      </c>
      <c r="X1073" s="248">
        <v>99.838150024414063</v>
      </c>
      <c r="Y1073" s="124">
        <v>220890</v>
      </c>
      <c r="Z1073" s="248">
        <v>99.897232055664063</v>
      </c>
      <c r="AA1073" s="124">
        <v>43995</v>
      </c>
      <c r="AB1073" s="248">
        <v>99.824981689453125</v>
      </c>
      <c r="AC1073" s="124">
        <v>3229</v>
      </c>
      <c r="AD1073" s="248">
        <v>0.30969339609146118</v>
      </c>
      <c r="AE1073" s="124">
        <v>209</v>
      </c>
      <c r="AF1073" s="248">
        <v>98.08612060546875</v>
      </c>
      <c r="AG1073" s="124">
        <v>146115</v>
      </c>
      <c r="AH1073" s="248">
        <v>0.25459399819374084</v>
      </c>
      <c r="AI1073" s="124">
        <v>918</v>
      </c>
      <c r="AJ1073" s="248">
        <v>92.374725341796875</v>
      </c>
      <c r="AK1073" s="248">
        <v>1.4764543771743774</v>
      </c>
      <c r="AL1073" s="248">
        <v>7.2483241558074951E-2</v>
      </c>
      <c r="AM1073" s="269">
        <v>0</v>
      </c>
      <c r="AN1073" s="269">
        <v>0</v>
      </c>
      <c r="AO1073" s="119">
        <v>0</v>
      </c>
      <c r="AP1073" s="119">
        <v>0</v>
      </c>
      <c r="AQ1073" s="119">
        <v>0</v>
      </c>
      <c r="AR1073" s="119">
        <v>0</v>
      </c>
      <c r="AS1073" s="119">
        <v>0</v>
      </c>
      <c r="AT1073" s="119">
        <v>0</v>
      </c>
      <c r="AU1073" s="119">
        <v>0</v>
      </c>
      <c r="AV1073" s="119">
        <v>0</v>
      </c>
      <c r="AW1073" s="124">
        <v>0</v>
      </c>
      <c r="AX1073" s="124">
        <v>0</v>
      </c>
      <c r="AY1073" s="124">
        <v>0</v>
      </c>
      <c r="AZ1073" s="124">
        <v>0</v>
      </c>
      <c r="BA1073" s="124">
        <v>0</v>
      </c>
      <c r="BB1073" s="124">
        <v>0</v>
      </c>
      <c r="BC1073" s="124">
        <v>52</v>
      </c>
      <c r="BD1073" s="124">
        <v>423</v>
      </c>
    </row>
    <row r="1074" spans="1:56" x14ac:dyDescent="0.25">
      <c r="A1074" s="9">
        <v>41849</v>
      </c>
      <c r="B1074" s="118" t="s">
        <v>84</v>
      </c>
      <c r="C1074" s="118" t="s">
        <v>87</v>
      </c>
      <c r="D1074" s="122">
        <v>2</v>
      </c>
      <c r="E1074" s="153">
        <v>194</v>
      </c>
      <c r="F1074" s="153">
        <v>581</v>
      </c>
      <c r="G1074" s="264">
        <v>0</v>
      </c>
      <c r="H1074" s="264">
        <v>0</v>
      </c>
      <c r="I1074" s="264">
        <v>0</v>
      </c>
      <c r="J1074" s="91">
        <v>0</v>
      </c>
      <c r="K1074" s="153">
        <v>103451</v>
      </c>
      <c r="L1074" s="264">
        <v>89.865730285644531</v>
      </c>
      <c r="M1074" s="133">
        <v>0</v>
      </c>
      <c r="N1074" s="267">
        <v>0</v>
      </c>
      <c r="O1074" s="133">
        <v>0</v>
      </c>
      <c r="P1074" s="267">
        <v>0</v>
      </c>
      <c r="Q1074" s="133">
        <v>0</v>
      </c>
      <c r="R1074" s="267">
        <v>0</v>
      </c>
      <c r="S1074" s="133">
        <v>0</v>
      </c>
      <c r="T1074" s="267">
        <v>0</v>
      </c>
      <c r="U1074" s="267">
        <v>0</v>
      </c>
      <c r="V1074" s="267">
        <v>0</v>
      </c>
      <c r="W1074" s="267">
        <v>0</v>
      </c>
      <c r="X1074" s="267">
        <v>0</v>
      </c>
      <c r="Y1074" s="133">
        <v>1348216</v>
      </c>
      <c r="Z1074" s="267">
        <v>1346840</v>
      </c>
      <c r="AA1074" s="133">
        <v>459</v>
      </c>
      <c r="AB1074" s="267">
        <v>450</v>
      </c>
      <c r="AC1074" s="133">
        <v>0</v>
      </c>
      <c r="AD1074" s="267">
        <v>0</v>
      </c>
      <c r="AE1074" s="133">
        <v>0</v>
      </c>
      <c r="AF1074" s="267">
        <v>0</v>
      </c>
      <c r="AG1074" s="133">
        <v>0</v>
      </c>
      <c r="AH1074" s="267">
        <v>0</v>
      </c>
      <c r="AI1074" s="133">
        <v>0</v>
      </c>
      <c r="AJ1074" s="267">
        <v>0</v>
      </c>
      <c r="AK1074" s="267">
        <v>0</v>
      </c>
      <c r="AL1074" s="267">
        <v>0</v>
      </c>
      <c r="AM1074" s="270">
        <v>0</v>
      </c>
      <c r="AN1074" s="270">
        <v>0</v>
      </c>
      <c r="AO1074" s="120">
        <v>0</v>
      </c>
      <c r="AP1074" s="120">
        <v>0</v>
      </c>
      <c r="AQ1074" s="120">
        <v>0</v>
      </c>
      <c r="AR1074" s="120">
        <v>0</v>
      </c>
      <c r="AS1074" s="120">
        <v>0</v>
      </c>
      <c r="AT1074" s="120">
        <v>0</v>
      </c>
      <c r="AU1074" s="120">
        <v>0</v>
      </c>
      <c r="AV1074" s="120">
        <v>0</v>
      </c>
      <c r="AW1074" s="133">
        <v>0</v>
      </c>
      <c r="AX1074" s="133">
        <v>0</v>
      </c>
      <c r="AY1074" s="133">
        <v>0</v>
      </c>
      <c r="AZ1074" s="133">
        <v>0</v>
      </c>
      <c r="BA1074" s="133">
        <v>0</v>
      </c>
      <c r="BB1074" s="133">
        <v>0</v>
      </c>
      <c r="BC1074" s="133">
        <v>1076</v>
      </c>
      <c r="BD1074" s="133">
        <v>1647</v>
      </c>
    </row>
    <row r="1075" spans="1:56" x14ac:dyDescent="0.25">
      <c r="A1075" s="9">
        <v>41848</v>
      </c>
      <c r="B1075" s="117" t="s">
        <v>17</v>
      </c>
      <c r="C1075" s="117"/>
      <c r="D1075" s="121">
        <v>3</v>
      </c>
      <c r="E1075" s="89">
        <v>853</v>
      </c>
      <c r="F1075" s="89">
        <v>2758</v>
      </c>
      <c r="G1075" s="263">
        <v>652.98829460144043</v>
      </c>
      <c r="H1075" s="263">
        <v>1.3797000413760543</v>
      </c>
      <c r="I1075" s="263">
        <v>1210278.76171875</v>
      </c>
      <c r="J1075" s="88"/>
      <c r="K1075" s="89">
        <v>1205726</v>
      </c>
      <c r="L1075" s="263">
        <v>93.762515441294525</v>
      </c>
      <c r="M1075" s="124">
        <v>1137151</v>
      </c>
      <c r="N1075" s="248">
        <v>8.793906947893244E-5</v>
      </c>
      <c r="O1075" s="124">
        <v>63116</v>
      </c>
      <c r="P1075" s="248">
        <v>0</v>
      </c>
      <c r="Q1075" s="124">
        <v>121870</v>
      </c>
      <c r="R1075" s="248">
        <v>99.840813567494209</v>
      </c>
      <c r="S1075" s="124">
        <v>775861</v>
      </c>
      <c r="T1075" s="248">
        <v>99.92949752422048</v>
      </c>
      <c r="U1075" s="248">
        <v>99.763549322984971</v>
      </c>
      <c r="V1075" s="248">
        <v>99.794350099390883</v>
      </c>
      <c r="W1075" s="248">
        <v>99.604739287876569</v>
      </c>
      <c r="X1075" s="248">
        <v>99.723992611882736</v>
      </c>
      <c r="Y1075" s="124">
        <v>3051862</v>
      </c>
      <c r="Z1075" s="248">
        <v>944819.0788602751</v>
      </c>
      <c r="AA1075" s="124">
        <v>281480</v>
      </c>
      <c r="AB1075" s="248">
        <v>101.12696474790063</v>
      </c>
      <c r="AC1075" s="124">
        <v>61142</v>
      </c>
      <c r="AD1075" s="248">
        <v>0.34346275333771975</v>
      </c>
      <c r="AE1075" s="124">
        <v>4671</v>
      </c>
      <c r="AF1075" s="248">
        <v>97.388139571604555</v>
      </c>
      <c r="AG1075" s="124">
        <v>1031904</v>
      </c>
      <c r="AH1075" s="248">
        <v>0.17433792397385478</v>
      </c>
      <c r="AI1075" s="124">
        <v>14907</v>
      </c>
      <c r="AJ1075" s="248">
        <v>95.364592869180854</v>
      </c>
      <c r="AK1075" s="248">
        <v>1.6219125584846276E-5</v>
      </c>
      <c r="AL1075" s="248" t="e">
        <v>#DIV/0!</v>
      </c>
      <c r="AM1075" s="269"/>
      <c r="AN1075" s="269"/>
      <c r="AO1075" s="119"/>
      <c r="AP1075" s="119"/>
      <c r="AQ1075" s="119"/>
      <c r="AR1075" s="119"/>
      <c r="AS1075" s="119"/>
      <c r="AT1075" s="119"/>
      <c r="AU1075" s="119"/>
      <c r="AV1075" s="119"/>
      <c r="AW1075" s="124">
        <v>0</v>
      </c>
      <c r="AX1075" s="124">
        <v>0</v>
      </c>
      <c r="AY1075" s="124">
        <v>2</v>
      </c>
      <c r="AZ1075" s="124">
        <v>4</v>
      </c>
      <c r="BA1075" s="124">
        <v>0</v>
      </c>
      <c r="BB1075" s="124">
        <v>0</v>
      </c>
      <c r="BC1075" s="124">
        <v>1405</v>
      </c>
      <c r="BD1075" s="124">
        <v>3776</v>
      </c>
    </row>
    <row r="1076" spans="1:56" x14ac:dyDescent="0.25">
      <c r="A1076" s="9">
        <v>41848</v>
      </c>
      <c r="B1076" s="118" t="s">
        <v>88</v>
      </c>
      <c r="C1076" s="118"/>
      <c r="D1076" s="122">
        <v>2</v>
      </c>
      <c r="E1076" s="153">
        <v>659</v>
      </c>
      <c r="F1076" s="153">
        <v>2177</v>
      </c>
      <c r="G1076" s="264">
        <v>652.98829460144043</v>
      </c>
      <c r="H1076" s="264">
        <v>1.3797000413760543</v>
      </c>
      <c r="I1076" s="264">
        <v>1210278.76171875</v>
      </c>
      <c r="J1076" s="91"/>
      <c r="K1076" s="153">
        <v>1065020</v>
      </c>
      <c r="L1076" s="264">
        <v>94.026593307754723</v>
      </c>
      <c r="M1076" s="133">
        <v>1137151</v>
      </c>
      <c r="N1076" s="267">
        <v>8.793906947893244E-5</v>
      </c>
      <c r="O1076" s="133">
        <v>63116</v>
      </c>
      <c r="P1076" s="267">
        <v>0</v>
      </c>
      <c r="Q1076" s="133">
        <v>121870</v>
      </c>
      <c r="R1076" s="267">
        <v>99.840813567494209</v>
      </c>
      <c r="S1076" s="133">
        <v>775861</v>
      </c>
      <c r="T1076" s="267">
        <v>99.92949752422048</v>
      </c>
      <c r="U1076" s="267">
        <v>99.763549322984971</v>
      </c>
      <c r="V1076" s="267">
        <v>99.794350099390883</v>
      </c>
      <c r="W1076" s="267">
        <v>99.604739287876569</v>
      </c>
      <c r="X1076" s="267">
        <v>99.723992611882736</v>
      </c>
      <c r="Y1076" s="133">
        <v>1353051</v>
      </c>
      <c r="Z1076" s="267">
        <v>99.91094177275437</v>
      </c>
      <c r="AA1076" s="133">
        <v>280802</v>
      </c>
      <c r="AB1076" s="267">
        <v>99.847579565811756</v>
      </c>
      <c r="AC1076" s="133">
        <v>61142</v>
      </c>
      <c r="AD1076" s="267">
        <v>0.34346275333771975</v>
      </c>
      <c r="AE1076" s="133">
        <v>4671</v>
      </c>
      <c r="AF1076" s="267">
        <v>97.388139571604555</v>
      </c>
      <c r="AG1076" s="133">
        <v>1031904</v>
      </c>
      <c r="AH1076" s="267">
        <v>0.17433792397385478</v>
      </c>
      <c r="AI1076" s="133">
        <v>14907</v>
      </c>
      <c r="AJ1076" s="267">
        <v>95.364592869180854</v>
      </c>
      <c r="AK1076" s="267">
        <v>1.6219125584846276E-5</v>
      </c>
      <c r="AL1076" s="267" t="e">
        <v>#DIV/0!</v>
      </c>
      <c r="AM1076" s="270"/>
      <c r="AN1076" s="270"/>
      <c r="AO1076" s="120"/>
      <c r="AP1076" s="120"/>
      <c r="AQ1076" s="120"/>
      <c r="AR1076" s="120"/>
      <c r="AS1076" s="120"/>
      <c r="AT1076" s="120"/>
      <c r="AU1076" s="120"/>
      <c r="AV1076" s="120"/>
      <c r="AW1076" s="133">
        <v>0</v>
      </c>
      <c r="AX1076" s="133">
        <v>0</v>
      </c>
      <c r="AY1076" s="133">
        <v>2</v>
      </c>
      <c r="AZ1076" s="133">
        <v>4</v>
      </c>
      <c r="BA1076" s="133">
        <v>0</v>
      </c>
      <c r="BB1076" s="133">
        <v>0</v>
      </c>
      <c r="BC1076" s="133">
        <v>309</v>
      </c>
      <c r="BD1076" s="133">
        <v>2116</v>
      </c>
    </row>
    <row r="1077" spans="1:56" x14ac:dyDescent="0.25">
      <c r="A1077" s="9">
        <v>41848</v>
      </c>
      <c r="B1077" s="146" t="s">
        <v>89</v>
      </c>
      <c r="C1077" s="146"/>
      <c r="D1077" s="147">
        <v>1</v>
      </c>
      <c r="E1077" s="136">
        <v>194</v>
      </c>
      <c r="F1077" s="136">
        <v>581</v>
      </c>
      <c r="G1077" s="265">
        <v>0</v>
      </c>
      <c r="H1077" s="265">
        <v>0</v>
      </c>
      <c r="I1077" s="265">
        <v>0</v>
      </c>
      <c r="J1077" s="137"/>
      <c r="K1077" s="136">
        <v>140706</v>
      </c>
      <c r="L1077" s="265">
        <v>91.763679504394531</v>
      </c>
      <c r="M1077" s="145">
        <v>0</v>
      </c>
      <c r="N1077" s="250">
        <v>0</v>
      </c>
      <c r="O1077" s="145">
        <v>0</v>
      </c>
      <c r="P1077" s="250">
        <v>0</v>
      </c>
      <c r="Q1077" s="145">
        <v>0</v>
      </c>
      <c r="R1077" s="250">
        <v>0</v>
      </c>
      <c r="S1077" s="145">
        <v>0</v>
      </c>
      <c r="T1077" s="250">
        <v>0</v>
      </c>
      <c r="U1077" s="250">
        <v>0</v>
      </c>
      <c r="V1077" s="250">
        <v>0</v>
      </c>
      <c r="W1077" s="250">
        <v>0</v>
      </c>
      <c r="X1077" s="250">
        <v>0</v>
      </c>
      <c r="Y1077" s="145">
        <v>1698811</v>
      </c>
      <c r="Z1077" s="250">
        <v>1697259</v>
      </c>
      <c r="AA1077" s="145">
        <v>678</v>
      </c>
      <c r="AB1077" s="250">
        <v>631</v>
      </c>
      <c r="AC1077" s="145">
        <v>0</v>
      </c>
      <c r="AD1077" s="250">
        <v>0</v>
      </c>
      <c r="AE1077" s="145">
        <v>0</v>
      </c>
      <c r="AF1077" s="250">
        <v>0</v>
      </c>
      <c r="AG1077" s="145">
        <v>0</v>
      </c>
      <c r="AH1077" s="250">
        <v>0</v>
      </c>
      <c r="AI1077" s="145">
        <v>0</v>
      </c>
      <c r="AJ1077" s="250">
        <v>0</v>
      </c>
      <c r="AK1077" s="250">
        <v>0</v>
      </c>
      <c r="AL1077" s="250">
        <v>0</v>
      </c>
      <c r="AM1077" s="271"/>
      <c r="AN1077" s="271"/>
      <c r="AO1077" s="148"/>
      <c r="AP1077" s="148"/>
      <c r="AQ1077" s="148"/>
      <c r="AR1077" s="148"/>
      <c r="AS1077" s="148"/>
      <c r="AT1077" s="148"/>
      <c r="AU1077" s="148"/>
      <c r="AV1077" s="148"/>
      <c r="AW1077" s="145">
        <v>0</v>
      </c>
      <c r="AX1077" s="145">
        <v>0</v>
      </c>
      <c r="AY1077" s="145">
        <v>0</v>
      </c>
      <c r="AZ1077" s="145">
        <v>0</v>
      </c>
      <c r="BA1077" s="145">
        <v>0</v>
      </c>
      <c r="BB1077" s="145">
        <v>0</v>
      </c>
      <c r="BC1077" s="145">
        <v>1096</v>
      </c>
      <c r="BD1077" s="145">
        <v>1660</v>
      </c>
    </row>
    <row r="1078" spans="1:56" x14ac:dyDescent="0.25">
      <c r="A1078" s="9">
        <v>41848</v>
      </c>
      <c r="B1078" s="149" t="s">
        <v>75</v>
      </c>
      <c r="C1078" s="149" t="s">
        <v>86</v>
      </c>
      <c r="D1078" s="150" t="s">
        <v>118</v>
      </c>
      <c r="E1078" s="153">
        <v>39</v>
      </c>
      <c r="F1078" s="153">
        <v>158</v>
      </c>
      <c r="G1078" s="264">
        <v>140.30831909179687</v>
      </c>
      <c r="H1078" s="264">
        <v>9.1700002551078796E-2</v>
      </c>
      <c r="I1078" s="264">
        <v>93175.7421875</v>
      </c>
      <c r="J1078" s="92">
        <v>0</v>
      </c>
      <c r="K1078" s="153">
        <v>172560</v>
      </c>
      <c r="L1078" s="264">
        <v>97.300651550292969</v>
      </c>
      <c r="M1078" s="153">
        <v>137413</v>
      </c>
      <c r="N1078" s="264">
        <v>7.2773318970575929E-4</v>
      </c>
      <c r="O1078" s="153">
        <v>15995</v>
      </c>
      <c r="P1078" s="264">
        <v>0</v>
      </c>
      <c r="Q1078" s="153">
        <v>28268</v>
      </c>
      <c r="R1078" s="264">
        <v>99.575492858886719</v>
      </c>
      <c r="S1078" s="153">
        <v>108551</v>
      </c>
      <c r="T1078" s="264">
        <v>99.933670043945313</v>
      </c>
      <c r="U1078" s="264">
        <v>99.656143188476563</v>
      </c>
      <c r="V1078" s="264">
        <v>99.468025207519531</v>
      </c>
      <c r="W1078" s="264">
        <v>99.23309326171875</v>
      </c>
      <c r="X1078" s="264">
        <v>99.402046203613281</v>
      </c>
      <c r="Y1078" s="153">
        <v>144796</v>
      </c>
      <c r="Z1078" s="264">
        <v>99.950271606445313</v>
      </c>
      <c r="AA1078" s="153">
        <v>26270</v>
      </c>
      <c r="AB1078" s="264">
        <v>99.725921630859375</v>
      </c>
      <c r="AC1078" s="153">
        <v>15871</v>
      </c>
      <c r="AD1078" s="264">
        <v>0.42845439910888672</v>
      </c>
      <c r="AE1078" s="153">
        <v>1656</v>
      </c>
      <c r="AF1078" s="264">
        <v>96.799514770507813</v>
      </c>
      <c r="AG1078" s="153">
        <v>137670</v>
      </c>
      <c r="AH1078" s="264">
        <v>0.14454856514930725</v>
      </c>
      <c r="AI1078" s="153">
        <v>5272</v>
      </c>
      <c r="AJ1078" s="264">
        <v>96.832321166992188</v>
      </c>
      <c r="AK1078" s="264">
        <v>1.7439476251602173</v>
      </c>
      <c r="AL1078" s="264">
        <v>6.7010760307312012E-2</v>
      </c>
      <c r="AM1078" s="264">
        <v>0</v>
      </c>
      <c r="AN1078" s="264">
        <v>0</v>
      </c>
      <c r="AO1078" s="92">
        <v>0</v>
      </c>
      <c r="AP1078" s="92">
        <v>0</v>
      </c>
      <c r="AQ1078" s="92">
        <v>0</v>
      </c>
      <c r="AR1078" s="92">
        <v>0</v>
      </c>
      <c r="AS1078" s="92">
        <v>0</v>
      </c>
      <c r="AT1078" s="92">
        <v>0</v>
      </c>
      <c r="AU1078" s="92">
        <v>0</v>
      </c>
      <c r="AV1078" s="92">
        <v>0</v>
      </c>
      <c r="AW1078" s="93">
        <v>0</v>
      </c>
      <c r="AX1078" s="93">
        <v>0</v>
      </c>
      <c r="AY1078" s="93">
        <v>0</v>
      </c>
      <c r="AZ1078" s="93">
        <v>2</v>
      </c>
      <c r="BA1078" s="93">
        <v>0</v>
      </c>
      <c r="BB1078" s="93">
        <v>0</v>
      </c>
      <c r="BC1078" s="153">
        <v>13</v>
      </c>
      <c r="BD1078" s="153">
        <v>154</v>
      </c>
    </row>
    <row r="1079" spans="1:56" x14ac:dyDescent="0.25">
      <c r="A1079" s="9">
        <v>41848</v>
      </c>
      <c r="B1079" s="149" t="s">
        <v>76</v>
      </c>
      <c r="C1079" s="149" t="s">
        <v>86</v>
      </c>
      <c r="D1079" s="150" t="s">
        <v>119</v>
      </c>
      <c r="E1079" s="153">
        <v>53</v>
      </c>
      <c r="F1079" s="153">
        <v>171</v>
      </c>
      <c r="G1079" s="264">
        <v>52.287410736083984</v>
      </c>
      <c r="H1079" s="264">
        <v>4.19999985024333E-3</v>
      </c>
      <c r="I1079" s="264">
        <v>93823.2578125</v>
      </c>
      <c r="J1079" s="92">
        <v>0</v>
      </c>
      <c r="K1079" s="153">
        <v>66295</v>
      </c>
      <c r="L1079" s="264">
        <v>86.185989379882813</v>
      </c>
      <c r="M1079" s="153">
        <v>74034</v>
      </c>
      <c r="N1079" s="264">
        <v>0</v>
      </c>
      <c r="O1079" s="153">
        <v>4352</v>
      </c>
      <c r="P1079" s="264">
        <v>0</v>
      </c>
      <c r="Q1079" s="153">
        <v>9373</v>
      </c>
      <c r="R1079" s="264">
        <v>99.925315856933594</v>
      </c>
      <c r="S1079" s="153">
        <v>56784</v>
      </c>
      <c r="T1079" s="264">
        <v>99.945404052734375</v>
      </c>
      <c r="U1079" s="264">
        <v>99.839157104492188</v>
      </c>
      <c r="V1079" s="264">
        <v>99.85546875</v>
      </c>
      <c r="W1079" s="264">
        <v>99.764595031738281</v>
      </c>
      <c r="X1079" s="264">
        <v>99.800949096679688</v>
      </c>
      <c r="Y1079" s="153">
        <v>91715</v>
      </c>
      <c r="Z1079" s="264">
        <v>99.876792907714844</v>
      </c>
      <c r="AA1079" s="153">
        <v>18623</v>
      </c>
      <c r="AB1079" s="264">
        <v>99.903343200683594</v>
      </c>
      <c r="AC1079" s="153">
        <v>4380</v>
      </c>
      <c r="AD1079" s="264">
        <v>0.2054794579744339</v>
      </c>
      <c r="AE1079" s="153">
        <v>92</v>
      </c>
      <c r="AF1079" s="264">
        <v>98.913040161132813</v>
      </c>
      <c r="AG1079" s="153">
        <v>73764</v>
      </c>
      <c r="AH1079" s="264">
        <v>0.13014478981494904</v>
      </c>
      <c r="AI1079" s="153">
        <v>827</v>
      </c>
      <c r="AJ1079" s="264">
        <v>92.01934814453125</v>
      </c>
      <c r="AK1079" s="264">
        <v>1.8342230319976807</v>
      </c>
      <c r="AL1079" s="264">
        <v>5.4956737905740738E-2</v>
      </c>
      <c r="AM1079" s="264">
        <v>0</v>
      </c>
      <c r="AN1079" s="264">
        <v>0</v>
      </c>
      <c r="AO1079" s="92">
        <v>0</v>
      </c>
      <c r="AP1079" s="92">
        <v>0</v>
      </c>
      <c r="AQ1079" s="92">
        <v>0</v>
      </c>
      <c r="AR1079" s="92">
        <v>0</v>
      </c>
      <c r="AS1079" s="92">
        <v>0</v>
      </c>
      <c r="AT1079" s="92">
        <v>0</v>
      </c>
      <c r="AU1079" s="92">
        <v>0</v>
      </c>
      <c r="AV1079" s="92">
        <v>0</v>
      </c>
      <c r="AW1079" s="93">
        <v>0</v>
      </c>
      <c r="AX1079" s="93">
        <v>0</v>
      </c>
      <c r="AY1079" s="93">
        <v>0</v>
      </c>
      <c r="AZ1079" s="93">
        <v>0</v>
      </c>
      <c r="BA1079" s="93">
        <v>0</v>
      </c>
      <c r="BB1079" s="93">
        <v>0</v>
      </c>
      <c r="BC1079" s="153">
        <v>18</v>
      </c>
      <c r="BD1079" s="153">
        <v>169</v>
      </c>
    </row>
    <row r="1080" spans="1:56" x14ac:dyDescent="0.25">
      <c r="A1080" s="9">
        <v>41848</v>
      </c>
      <c r="B1080" s="149" t="s">
        <v>77</v>
      </c>
      <c r="C1080" s="149" t="s">
        <v>86</v>
      </c>
      <c r="D1080" s="150" t="s">
        <v>118</v>
      </c>
      <c r="E1080" s="153">
        <v>65</v>
      </c>
      <c r="F1080" s="153">
        <v>220</v>
      </c>
      <c r="G1080" s="264">
        <v>88.1160888671875</v>
      </c>
      <c r="H1080" s="264">
        <v>4.6000000089406967E-2</v>
      </c>
      <c r="I1080" s="264">
        <v>109552.125</v>
      </c>
      <c r="J1080" s="92">
        <v>0</v>
      </c>
      <c r="K1080" s="153">
        <v>143084</v>
      </c>
      <c r="L1080" s="264">
        <v>96.793495178222656</v>
      </c>
      <c r="M1080" s="153">
        <v>146751</v>
      </c>
      <c r="N1080" s="264">
        <v>0</v>
      </c>
      <c r="O1080" s="153">
        <v>8149</v>
      </c>
      <c r="P1080" s="264">
        <v>0</v>
      </c>
      <c r="Q1080" s="153">
        <v>16807</v>
      </c>
      <c r="R1080" s="264">
        <v>99.881004333496094</v>
      </c>
      <c r="S1080" s="153">
        <v>106539</v>
      </c>
      <c r="T1080" s="264">
        <v>99.956825256347656</v>
      </c>
      <c r="U1080" s="264">
        <v>99.77911376953125</v>
      </c>
      <c r="V1080" s="264">
        <v>99.865760803222656</v>
      </c>
      <c r="W1080" s="264">
        <v>99.660377502441406</v>
      </c>
      <c r="X1080" s="264">
        <v>99.822647094726563</v>
      </c>
      <c r="Y1080" s="153">
        <v>171902</v>
      </c>
      <c r="Z1080" s="264">
        <v>99.890052795410156</v>
      </c>
      <c r="AA1080" s="153">
        <v>35179</v>
      </c>
      <c r="AB1080" s="264">
        <v>99.855026245117188</v>
      </c>
      <c r="AC1080" s="153">
        <v>8154</v>
      </c>
      <c r="AD1080" s="264">
        <v>0.46602892875671387</v>
      </c>
      <c r="AE1080" s="153">
        <v>585</v>
      </c>
      <c r="AF1080" s="264">
        <v>98.803421020507813</v>
      </c>
      <c r="AG1080" s="153">
        <v>146955</v>
      </c>
      <c r="AH1080" s="264">
        <v>0.15174713730812073</v>
      </c>
      <c r="AI1080" s="153">
        <v>1324</v>
      </c>
      <c r="AJ1080" s="264">
        <v>95.996978759765625</v>
      </c>
      <c r="AK1080" s="264">
        <v>1.6261826753616333</v>
      </c>
      <c r="AL1080" s="264">
        <v>6.2582261860370636E-2</v>
      </c>
      <c r="AM1080" s="264">
        <v>0</v>
      </c>
      <c r="AN1080" s="264">
        <v>0</v>
      </c>
      <c r="AO1080" s="92">
        <v>0</v>
      </c>
      <c r="AP1080" s="92">
        <v>0</v>
      </c>
      <c r="AQ1080" s="92">
        <v>0</v>
      </c>
      <c r="AR1080" s="92">
        <v>0</v>
      </c>
      <c r="AS1080" s="92">
        <v>0</v>
      </c>
      <c r="AT1080" s="92">
        <v>0</v>
      </c>
      <c r="AU1080" s="92">
        <v>0</v>
      </c>
      <c r="AV1080" s="92">
        <v>0</v>
      </c>
      <c r="AW1080" s="93">
        <v>0</v>
      </c>
      <c r="AX1080" s="93">
        <v>0</v>
      </c>
      <c r="AY1080" s="93">
        <v>0</v>
      </c>
      <c r="AZ1080" s="93">
        <v>0</v>
      </c>
      <c r="BA1080" s="93">
        <v>0</v>
      </c>
      <c r="BB1080" s="93">
        <v>0</v>
      </c>
      <c r="BC1080" s="153">
        <v>38</v>
      </c>
      <c r="BD1080" s="153">
        <v>215</v>
      </c>
    </row>
    <row r="1081" spans="1:56" x14ac:dyDescent="0.25">
      <c r="A1081" s="9">
        <v>41848</v>
      </c>
      <c r="B1081" s="149" t="s">
        <v>124</v>
      </c>
      <c r="C1081" s="149" t="s">
        <v>86</v>
      </c>
      <c r="D1081" s="150" t="s">
        <v>118</v>
      </c>
      <c r="E1081" s="153">
        <v>43</v>
      </c>
      <c r="F1081" s="153">
        <v>139</v>
      </c>
      <c r="G1081" s="264">
        <v>34.183406829833984</v>
      </c>
      <c r="H1081" s="264">
        <v>1.249999925494194E-2</v>
      </c>
      <c r="I1081" s="264">
        <v>55584.203125</v>
      </c>
      <c r="J1081" s="92">
        <v>0</v>
      </c>
      <c r="K1081" s="153">
        <v>143084</v>
      </c>
      <c r="L1081" s="264">
        <v>96.793495178222656</v>
      </c>
      <c r="M1081" s="153">
        <v>66269</v>
      </c>
      <c r="N1081" s="264">
        <v>0</v>
      </c>
      <c r="O1081" s="153">
        <v>3112</v>
      </c>
      <c r="P1081" s="264">
        <v>0</v>
      </c>
      <c r="Q1081" s="153">
        <v>6832</v>
      </c>
      <c r="R1081" s="264">
        <v>99.926811218261719</v>
      </c>
      <c r="S1081" s="153">
        <v>50348</v>
      </c>
      <c r="T1081" s="264">
        <v>99.926513671875</v>
      </c>
      <c r="U1081" s="264">
        <v>99.839332580566406</v>
      </c>
      <c r="V1081" s="264">
        <v>99.838539123535156</v>
      </c>
      <c r="W1081" s="264">
        <v>99.766258239746094</v>
      </c>
      <c r="X1081" s="264">
        <v>99.765174865722656</v>
      </c>
      <c r="Y1081" s="153">
        <v>77793</v>
      </c>
      <c r="Z1081" s="264">
        <v>99.886878967285156</v>
      </c>
      <c r="AA1081" s="153">
        <v>14720</v>
      </c>
      <c r="AB1081" s="264">
        <v>99.884513854980469</v>
      </c>
      <c r="AC1081" s="153">
        <v>3132</v>
      </c>
      <c r="AD1081" s="264">
        <v>0.2234993577003479</v>
      </c>
      <c r="AE1081" s="153">
        <v>242</v>
      </c>
      <c r="AF1081" s="264">
        <v>97.933883666992188</v>
      </c>
      <c r="AG1081" s="153">
        <v>66175</v>
      </c>
      <c r="AH1081" s="264">
        <v>0.15262562036514282</v>
      </c>
      <c r="AI1081" s="153">
        <v>986</v>
      </c>
      <c r="AJ1081" s="264">
        <v>90.3651123046875</v>
      </c>
      <c r="AK1081" s="264">
        <v>1.4569882154464722</v>
      </c>
      <c r="AL1081" s="264">
        <v>4.973309114575386E-2</v>
      </c>
      <c r="AM1081" s="264">
        <v>0</v>
      </c>
      <c r="AN1081" s="264">
        <v>0</v>
      </c>
      <c r="AO1081" s="92">
        <v>0</v>
      </c>
      <c r="AP1081" s="92">
        <v>0</v>
      </c>
      <c r="AQ1081" s="92">
        <v>0</v>
      </c>
      <c r="AR1081" s="92">
        <v>0</v>
      </c>
      <c r="AS1081" s="92">
        <v>0</v>
      </c>
      <c r="AT1081" s="92">
        <v>0</v>
      </c>
      <c r="AU1081" s="92">
        <v>0</v>
      </c>
      <c r="AV1081" s="92">
        <v>0</v>
      </c>
      <c r="AW1081" s="93">
        <v>0</v>
      </c>
      <c r="AX1081" s="93">
        <v>0</v>
      </c>
      <c r="AY1081" s="93">
        <v>0</v>
      </c>
      <c r="AZ1081" s="93">
        <v>0</v>
      </c>
      <c r="BA1081" s="93">
        <v>0</v>
      </c>
      <c r="BB1081" s="93">
        <v>0</v>
      </c>
      <c r="BC1081" s="153">
        <v>35</v>
      </c>
      <c r="BD1081" s="153">
        <v>139</v>
      </c>
    </row>
    <row r="1082" spans="1:56" x14ac:dyDescent="0.25">
      <c r="A1082" s="9">
        <v>41848</v>
      </c>
      <c r="B1082" s="149" t="s">
        <v>78</v>
      </c>
      <c r="C1082" s="149" t="s">
        <v>86</v>
      </c>
      <c r="D1082" s="150" t="s">
        <v>118</v>
      </c>
      <c r="E1082" s="153">
        <v>33</v>
      </c>
      <c r="F1082" s="153">
        <v>104</v>
      </c>
      <c r="G1082" s="264">
        <v>58.387905120849609</v>
      </c>
      <c r="H1082" s="264">
        <v>0.10839999467134476</v>
      </c>
      <c r="I1082" s="264">
        <v>55329.046875</v>
      </c>
      <c r="J1082" s="92">
        <v>0</v>
      </c>
      <c r="K1082" s="153">
        <v>74224</v>
      </c>
      <c r="L1082" s="264">
        <v>97.155906677246094</v>
      </c>
      <c r="M1082" s="153">
        <v>64816</v>
      </c>
      <c r="N1082" s="264">
        <v>0</v>
      </c>
      <c r="O1082" s="153">
        <v>5598</v>
      </c>
      <c r="P1082" s="264">
        <v>0</v>
      </c>
      <c r="Q1082" s="153">
        <v>8937</v>
      </c>
      <c r="R1082" s="264">
        <v>99.8992919921875</v>
      </c>
      <c r="S1082" s="153">
        <v>48086</v>
      </c>
      <c r="T1082" s="264">
        <v>99.945930480957031</v>
      </c>
      <c r="U1082" s="264">
        <v>99.874954223632813</v>
      </c>
      <c r="V1082" s="264">
        <v>99.910514831542969</v>
      </c>
      <c r="W1082" s="264">
        <v>99.774375915527344</v>
      </c>
      <c r="X1082" s="264">
        <v>99.856491088867188</v>
      </c>
      <c r="Y1082" s="153">
        <v>83265</v>
      </c>
      <c r="Z1082" s="264">
        <v>99.885910034179688</v>
      </c>
      <c r="AA1082" s="153">
        <v>14304</v>
      </c>
      <c r="AB1082" s="264">
        <v>99.888145446777344</v>
      </c>
      <c r="AC1082" s="153">
        <v>5613</v>
      </c>
      <c r="AD1082" s="264">
        <v>0.33849990367889404</v>
      </c>
      <c r="AE1082" s="153">
        <v>366</v>
      </c>
      <c r="AF1082" s="264">
        <v>95.08197021484375</v>
      </c>
      <c r="AG1082" s="153">
        <v>64881</v>
      </c>
      <c r="AH1082" s="264">
        <v>0.15566961467266083</v>
      </c>
      <c r="AI1082" s="153">
        <v>679</v>
      </c>
      <c r="AJ1082" s="264">
        <v>93.372604370117188</v>
      </c>
      <c r="AK1082" s="264">
        <v>1.7525639533996582</v>
      </c>
      <c r="AL1082" s="264">
        <v>5.5630769580602646E-2</v>
      </c>
      <c r="AM1082" s="264">
        <v>0</v>
      </c>
      <c r="AN1082" s="264">
        <v>0</v>
      </c>
      <c r="AO1082" s="92">
        <v>0</v>
      </c>
      <c r="AP1082" s="92">
        <v>0</v>
      </c>
      <c r="AQ1082" s="92">
        <v>0</v>
      </c>
      <c r="AR1082" s="92">
        <v>0</v>
      </c>
      <c r="AS1082" s="92">
        <v>0</v>
      </c>
      <c r="AT1082" s="92">
        <v>0</v>
      </c>
      <c r="AU1082" s="92">
        <v>0</v>
      </c>
      <c r="AV1082" s="92">
        <v>0</v>
      </c>
      <c r="AW1082" s="93">
        <v>0</v>
      </c>
      <c r="AX1082" s="93">
        <v>0</v>
      </c>
      <c r="AY1082" s="93">
        <v>0</v>
      </c>
      <c r="AZ1082" s="93">
        <v>0</v>
      </c>
      <c r="BA1082" s="93">
        <v>0</v>
      </c>
      <c r="BB1082" s="93">
        <v>0</v>
      </c>
      <c r="BC1082" s="153">
        <v>15</v>
      </c>
      <c r="BD1082" s="153">
        <v>104</v>
      </c>
    </row>
    <row r="1083" spans="1:56" x14ac:dyDescent="0.25">
      <c r="A1083" s="9">
        <v>41848</v>
      </c>
      <c r="B1083" s="149" t="s">
        <v>79</v>
      </c>
      <c r="C1083" s="149" t="s">
        <v>86</v>
      </c>
      <c r="D1083" s="150" t="s">
        <v>119</v>
      </c>
      <c r="E1083" s="153">
        <v>81</v>
      </c>
      <c r="F1083" s="153">
        <v>273</v>
      </c>
      <c r="G1083" s="264">
        <v>57.80029296875</v>
      </c>
      <c r="H1083" s="264">
        <v>0.25430002808570862</v>
      </c>
      <c r="I1083" s="264">
        <v>148236.734375</v>
      </c>
      <c r="J1083" s="92">
        <v>0</v>
      </c>
      <c r="K1083" s="153">
        <v>73180</v>
      </c>
      <c r="L1083" s="264">
        <v>91.949989318847656</v>
      </c>
      <c r="M1083" s="153">
        <v>127610</v>
      </c>
      <c r="N1083" s="264">
        <v>0</v>
      </c>
      <c r="O1083" s="153">
        <v>4605</v>
      </c>
      <c r="P1083" s="264">
        <v>0</v>
      </c>
      <c r="Q1083" s="153">
        <v>10666</v>
      </c>
      <c r="R1083" s="264">
        <v>99.971870422363281</v>
      </c>
      <c r="S1083" s="153">
        <v>95570</v>
      </c>
      <c r="T1083" s="264">
        <v>99.886993408203125</v>
      </c>
      <c r="U1083" s="264">
        <v>99.782844543457031</v>
      </c>
      <c r="V1083" s="264">
        <v>99.728858947753906</v>
      </c>
      <c r="W1083" s="264">
        <v>99.754776000976563</v>
      </c>
      <c r="X1083" s="264">
        <v>99.616157531738281</v>
      </c>
      <c r="Y1083" s="153">
        <v>199570</v>
      </c>
      <c r="Z1083" s="264">
        <v>99.894775390625</v>
      </c>
      <c r="AA1083" s="153">
        <v>43089</v>
      </c>
      <c r="AB1083" s="264">
        <v>99.90020751953125</v>
      </c>
      <c r="AC1083" s="153">
        <v>4639</v>
      </c>
      <c r="AD1083" s="264">
        <v>0.32334554195404053</v>
      </c>
      <c r="AE1083" s="153">
        <v>297</v>
      </c>
      <c r="AF1083" s="264">
        <v>98.316497802734375</v>
      </c>
      <c r="AG1083" s="153">
        <v>127060</v>
      </c>
      <c r="AH1083" s="264">
        <v>0.14245238900184631</v>
      </c>
      <c r="AI1083" s="153">
        <v>1501</v>
      </c>
      <c r="AJ1083" s="264">
        <v>97.001998901367188</v>
      </c>
      <c r="AK1083" s="264">
        <v>1.4598866701126099</v>
      </c>
      <c r="AL1083" s="264">
        <v>7.121577113866806E-2</v>
      </c>
      <c r="AM1083" s="264">
        <v>0</v>
      </c>
      <c r="AN1083" s="264">
        <v>0</v>
      </c>
      <c r="AO1083" s="92">
        <v>0</v>
      </c>
      <c r="AP1083" s="92">
        <v>0</v>
      </c>
      <c r="AQ1083" s="92">
        <v>0</v>
      </c>
      <c r="AR1083" s="92">
        <v>0</v>
      </c>
      <c r="AS1083" s="92">
        <v>0</v>
      </c>
      <c r="AT1083" s="92">
        <v>0</v>
      </c>
      <c r="AU1083" s="92">
        <v>0</v>
      </c>
      <c r="AV1083" s="92">
        <v>0</v>
      </c>
      <c r="AW1083" s="93">
        <v>0</v>
      </c>
      <c r="AX1083" s="93">
        <v>0</v>
      </c>
      <c r="AY1083" s="93">
        <v>0</v>
      </c>
      <c r="AZ1083" s="93">
        <v>0</v>
      </c>
      <c r="BA1083" s="93">
        <v>0</v>
      </c>
      <c r="BB1083" s="93">
        <v>0</v>
      </c>
      <c r="BC1083" s="153">
        <v>54</v>
      </c>
      <c r="BD1083" s="153">
        <v>264</v>
      </c>
    </row>
    <row r="1084" spans="1:56" x14ac:dyDescent="0.25">
      <c r="A1084" s="9">
        <v>41848</v>
      </c>
      <c r="B1084" s="149" t="s">
        <v>80</v>
      </c>
      <c r="C1084" s="149" t="s">
        <v>86</v>
      </c>
      <c r="D1084" s="150" t="s">
        <v>119</v>
      </c>
      <c r="E1084" s="153">
        <v>58</v>
      </c>
      <c r="F1084" s="153">
        <v>180</v>
      </c>
      <c r="G1084" s="264">
        <v>41.624702453613281</v>
      </c>
      <c r="H1084" s="264">
        <v>4.5800000429153442E-2</v>
      </c>
      <c r="I1084" s="264">
        <v>90422.8359375</v>
      </c>
      <c r="J1084" s="92">
        <v>0</v>
      </c>
      <c r="K1084" s="153">
        <v>46721</v>
      </c>
      <c r="L1084" s="264">
        <v>88.970695495605469</v>
      </c>
      <c r="M1084" s="153">
        <v>71952</v>
      </c>
      <c r="N1084" s="264">
        <v>0</v>
      </c>
      <c r="O1084" s="153">
        <v>3089</v>
      </c>
      <c r="P1084" s="264">
        <v>0</v>
      </c>
      <c r="Q1084" s="153">
        <v>5945</v>
      </c>
      <c r="R1084" s="264">
        <v>99.9158935546875</v>
      </c>
      <c r="S1084" s="153">
        <v>52767</v>
      </c>
      <c r="T1084" s="264">
        <v>99.96209716796875</v>
      </c>
      <c r="U1084" s="264">
        <v>99.805763244628906</v>
      </c>
      <c r="V1084" s="264">
        <v>99.888816833496094</v>
      </c>
      <c r="W1084" s="264">
        <v>99.721817016601562</v>
      </c>
      <c r="X1084" s="264">
        <v>99.850959777832031</v>
      </c>
      <c r="Y1084" s="153">
        <v>92423</v>
      </c>
      <c r="Z1084" s="264">
        <v>99.927505493164063</v>
      </c>
      <c r="AA1084" s="153">
        <v>21291</v>
      </c>
      <c r="AB1084" s="264">
        <v>99.891975402832031</v>
      </c>
      <c r="AC1084" s="153">
        <v>3098</v>
      </c>
      <c r="AD1084" s="264">
        <v>0.22595222294330597</v>
      </c>
      <c r="AE1084" s="153">
        <v>192</v>
      </c>
      <c r="AF1084" s="264">
        <v>97.916664123535156</v>
      </c>
      <c r="AG1084" s="153">
        <v>72168</v>
      </c>
      <c r="AH1084" s="264">
        <v>0.16212171316146851</v>
      </c>
      <c r="AI1084" s="153">
        <v>904</v>
      </c>
      <c r="AJ1084" s="264">
        <v>97.566368103027344</v>
      </c>
      <c r="AK1084" s="264">
        <v>1.7089767456054687</v>
      </c>
      <c r="AL1084" s="264">
        <v>7.538720965385437E-2</v>
      </c>
      <c r="AM1084" s="264">
        <v>0</v>
      </c>
      <c r="AN1084" s="264">
        <v>0</v>
      </c>
      <c r="AO1084" s="92">
        <v>0</v>
      </c>
      <c r="AP1084" s="92">
        <v>0</v>
      </c>
      <c r="AQ1084" s="92">
        <v>0</v>
      </c>
      <c r="AR1084" s="92">
        <v>0</v>
      </c>
      <c r="AS1084" s="92">
        <v>0</v>
      </c>
      <c r="AT1084" s="92">
        <v>0</v>
      </c>
      <c r="AU1084" s="92">
        <v>0</v>
      </c>
      <c r="AV1084" s="92">
        <v>0</v>
      </c>
      <c r="AW1084" s="93">
        <v>0</v>
      </c>
      <c r="AX1084" s="93">
        <v>0</v>
      </c>
      <c r="AY1084" s="93">
        <v>0</v>
      </c>
      <c r="AZ1084" s="93">
        <v>0</v>
      </c>
      <c r="BA1084" s="93">
        <v>0</v>
      </c>
      <c r="BB1084" s="93">
        <v>0</v>
      </c>
      <c r="BC1084" s="153">
        <v>16</v>
      </c>
      <c r="BD1084" s="153">
        <v>172</v>
      </c>
    </row>
    <row r="1085" spans="1:56" x14ac:dyDescent="0.25">
      <c r="A1085" s="9">
        <v>41848</v>
      </c>
      <c r="B1085" s="149" t="s">
        <v>81</v>
      </c>
      <c r="C1085" s="149" t="s">
        <v>86</v>
      </c>
      <c r="D1085" s="150" t="s">
        <v>119</v>
      </c>
      <c r="E1085" s="153">
        <v>40</v>
      </c>
      <c r="F1085" s="153">
        <v>134</v>
      </c>
      <c r="G1085" s="264">
        <v>36.566795349121094</v>
      </c>
      <c r="H1085" s="264">
        <v>0.35420000553131104</v>
      </c>
      <c r="I1085" s="264">
        <v>84460.5703125</v>
      </c>
      <c r="J1085" s="92">
        <v>0</v>
      </c>
      <c r="K1085" s="153">
        <v>100546</v>
      </c>
      <c r="L1085" s="264">
        <v>89.780799865722656</v>
      </c>
      <c r="M1085" s="153">
        <v>59908</v>
      </c>
      <c r="N1085" s="264">
        <v>0</v>
      </c>
      <c r="O1085" s="153">
        <v>3123</v>
      </c>
      <c r="P1085" s="264">
        <v>0</v>
      </c>
      <c r="Q1085" s="153">
        <v>7081</v>
      </c>
      <c r="R1085" s="264">
        <v>99.985877990722656</v>
      </c>
      <c r="S1085" s="153">
        <v>46773</v>
      </c>
      <c r="T1085" s="264">
        <v>99.950828552246094</v>
      </c>
      <c r="U1085" s="264">
        <v>99.423629760742187</v>
      </c>
      <c r="V1085" s="264">
        <v>99.722908020019531</v>
      </c>
      <c r="W1085" s="264">
        <v>99.409591674804687</v>
      </c>
      <c r="X1085" s="264">
        <v>99.673873901367188</v>
      </c>
      <c r="Y1085" s="153">
        <v>87761</v>
      </c>
      <c r="Z1085" s="264">
        <v>99.936187744140625</v>
      </c>
      <c r="AA1085" s="153">
        <v>21591</v>
      </c>
      <c r="AB1085" s="264">
        <v>99.953681945800781</v>
      </c>
      <c r="AC1085" s="153">
        <v>3153</v>
      </c>
      <c r="AD1085" s="264">
        <v>0.28544244170188904</v>
      </c>
      <c r="AE1085" s="153">
        <v>210</v>
      </c>
      <c r="AF1085" s="264">
        <v>99.523811340332031</v>
      </c>
      <c r="AG1085" s="153">
        <v>59867</v>
      </c>
      <c r="AH1085" s="264">
        <v>0.14532212913036346</v>
      </c>
      <c r="AI1085" s="153">
        <v>941</v>
      </c>
      <c r="AJ1085" s="264">
        <v>94.686500549316406</v>
      </c>
      <c r="AK1085" s="264">
        <v>1.4076483249664307</v>
      </c>
      <c r="AL1085" s="264">
        <v>7.7072374522686005E-2</v>
      </c>
      <c r="AM1085" s="264">
        <v>0</v>
      </c>
      <c r="AN1085" s="264">
        <v>0</v>
      </c>
      <c r="AO1085" s="92">
        <v>0</v>
      </c>
      <c r="AP1085" s="92">
        <v>0</v>
      </c>
      <c r="AQ1085" s="92">
        <v>0</v>
      </c>
      <c r="AR1085" s="92">
        <v>0</v>
      </c>
      <c r="AS1085" s="92">
        <v>0</v>
      </c>
      <c r="AT1085" s="92">
        <v>0</v>
      </c>
      <c r="AU1085" s="92">
        <v>0</v>
      </c>
      <c r="AV1085" s="92">
        <v>0</v>
      </c>
      <c r="AW1085" s="93">
        <v>0</v>
      </c>
      <c r="AX1085" s="93">
        <v>0</v>
      </c>
      <c r="AY1085" s="93">
        <v>0</v>
      </c>
      <c r="AZ1085" s="93">
        <v>0</v>
      </c>
      <c r="BA1085" s="93">
        <v>0</v>
      </c>
      <c r="BB1085" s="93">
        <v>0</v>
      </c>
      <c r="BC1085" s="153">
        <v>12</v>
      </c>
      <c r="BD1085" s="153">
        <v>128</v>
      </c>
    </row>
    <row r="1086" spans="1:56" x14ac:dyDescent="0.25">
      <c r="A1086" s="9">
        <v>41848</v>
      </c>
      <c r="B1086" s="149" t="s">
        <v>125</v>
      </c>
      <c r="C1086" s="149" t="s">
        <v>86</v>
      </c>
      <c r="D1086" s="150" t="s">
        <v>119</v>
      </c>
      <c r="E1086" s="153">
        <v>16</v>
      </c>
      <c r="F1086" s="153">
        <v>58</v>
      </c>
      <c r="G1086" s="264">
        <v>33.941596984863281</v>
      </c>
      <c r="H1086" s="264">
        <v>4.19999985024333E-3</v>
      </c>
      <c r="I1086" s="264">
        <v>32023.37890625</v>
      </c>
      <c r="J1086" s="92">
        <v>0</v>
      </c>
      <c r="K1086" s="153">
        <v>100546</v>
      </c>
      <c r="L1086" s="264">
        <v>89.780799865722656</v>
      </c>
      <c r="M1086" s="153">
        <v>40763</v>
      </c>
      <c r="N1086" s="264">
        <v>0</v>
      </c>
      <c r="O1086" s="153">
        <v>3599</v>
      </c>
      <c r="P1086" s="264">
        <v>0</v>
      </c>
      <c r="Q1086" s="153">
        <v>6157</v>
      </c>
      <c r="R1086" s="264">
        <v>99.967514038085938</v>
      </c>
      <c r="S1086" s="153">
        <v>31323</v>
      </c>
      <c r="T1086" s="264">
        <v>99.980842590332031</v>
      </c>
      <c r="U1086" s="264">
        <v>99.916641235351563</v>
      </c>
      <c r="V1086" s="264">
        <v>99.754676818847656</v>
      </c>
      <c r="W1086" s="264">
        <v>99.884185791015625</v>
      </c>
      <c r="X1086" s="264">
        <v>99.735565185546875</v>
      </c>
      <c r="Y1086" s="153">
        <v>49852</v>
      </c>
      <c r="Z1086" s="264">
        <v>99.943832397460937</v>
      </c>
      <c r="AA1086" s="153">
        <v>9956</v>
      </c>
      <c r="AB1086" s="264">
        <v>99.959823608398438</v>
      </c>
      <c r="AC1086" s="153">
        <v>3635</v>
      </c>
      <c r="AD1086" s="264">
        <v>0.13755157589912415</v>
      </c>
      <c r="AE1086" s="153">
        <v>273</v>
      </c>
      <c r="AF1086" s="264">
        <v>98.534797668457031</v>
      </c>
      <c r="AG1086" s="153">
        <v>40850</v>
      </c>
      <c r="AH1086" s="264">
        <v>0.13463892042636871</v>
      </c>
      <c r="AI1086" s="153">
        <v>714</v>
      </c>
      <c r="AJ1086" s="264">
        <v>94.817924499511719</v>
      </c>
      <c r="AK1086" s="264">
        <v>1.5169433355331421</v>
      </c>
      <c r="AL1086" s="264">
        <v>5.5024150758981705E-2</v>
      </c>
      <c r="AM1086" s="264">
        <v>0</v>
      </c>
      <c r="AN1086" s="264">
        <v>0</v>
      </c>
      <c r="AO1086" s="92">
        <v>0</v>
      </c>
      <c r="AP1086" s="92">
        <v>0</v>
      </c>
      <c r="AQ1086" s="92">
        <v>0</v>
      </c>
      <c r="AR1086" s="92">
        <v>0</v>
      </c>
      <c r="AS1086" s="92">
        <v>0</v>
      </c>
      <c r="AT1086" s="92">
        <v>0</v>
      </c>
      <c r="AU1086" s="92">
        <v>0</v>
      </c>
      <c r="AV1086" s="92">
        <v>0</v>
      </c>
      <c r="AW1086" s="93">
        <v>0</v>
      </c>
      <c r="AX1086" s="93">
        <v>0</v>
      </c>
      <c r="AY1086" s="93">
        <v>0</v>
      </c>
      <c r="AZ1086" s="93">
        <v>0</v>
      </c>
      <c r="BA1086" s="93">
        <v>0</v>
      </c>
      <c r="BB1086" s="93">
        <v>0</v>
      </c>
      <c r="BC1086" s="153">
        <v>5</v>
      </c>
      <c r="BD1086" s="153">
        <v>57</v>
      </c>
    </row>
    <row r="1087" spans="1:56" x14ac:dyDescent="0.25">
      <c r="A1087" s="9">
        <v>41848</v>
      </c>
      <c r="B1087" s="151" t="s">
        <v>82</v>
      </c>
      <c r="C1087" s="151" t="s">
        <v>86</v>
      </c>
      <c r="D1087" s="152" t="s">
        <v>120</v>
      </c>
      <c r="E1087" s="160">
        <v>51</v>
      </c>
      <c r="F1087" s="160">
        <v>165</v>
      </c>
      <c r="G1087" s="266">
        <v>43.570896148681641</v>
      </c>
      <c r="H1087" s="266">
        <v>0.24590000510215759</v>
      </c>
      <c r="I1087" s="266">
        <v>88206.765625</v>
      </c>
      <c r="J1087" s="157">
        <v>0</v>
      </c>
      <c r="K1087" s="160">
        <v>59112</v>
      </c>
      <c r="L1087" s="266">
        <v>89.474220275878906</v>
      </c>
      <c r="M1087" s="160">
        <v>52393</v>
      </c>
      <c r="N1087" s="266">
        <v>0</v>
      </c>
      <c r="O1087" s="160">
        <v>4671</v>
      </c>
      <c r="P1087" s="266">
        <v>0</v>
      </c>
      <c r="Q1087" s="160">
        <v>8033</v>
      </c>
      <c r="R1087" s="266">
        <v>99.887962341308594</v>
      </c>
      <c r="S1087" s="160">
        <v>40944</v>
      </c>
      <c r="T1087" s="266">
        <v>99.84613037109375</v>
      </c>
      <c r="U1087" s="266">
        <v>99.871551513671875</v>
      </c>
      <c r="V1087" s="266">
        <v>99.864486694335937</v>
      </c>
      <c r="W1087" s="266">
        <v>99.759658813476563</v>
      </c>
      <c r="X1087" s="266">
        <v>99.710823059082031</v>
      </c>
      <c r="Y1087" s="160">
        <v>58410</v>
      </c>
      <c r="Z1087" s="266">
        <v>99.921249389648437</v>
      </c>
      <c r="AA1087" s="160">
        <v>12420</v>
      </c>
      <c r="AB1087" s="266">
        <v>99.718193054199219</v>
      </c>
      <c r="AC1087" s="160">
        <v>4687</v>
      </c>
      <c r="AD1087" s="266">
        <v>0.32003414630889893</v>
      </c>
      <c r="AE1087" s="160">
        <v>435</v>
      </c>
      <c r="AF1087" s="266">
        <v>97.931037902832031</v>
      </c>
      <c r="AG1087" s="160">
        <v>52554</v>
      </c>
      <c r="AH1087" s="266">
        <v>0.3501160740852356</v>
      </c>
      <c r="AI1087" s="160">
        <v>649</v>
      </c>
      <c r="AJ1087" s="266">
        <v>95.6856689453125</v>
      </c>
      <c r="AK1087" s="266">
        <v>1.874998927116394</v>
      </c>
      <c r="AL1087" s="266">
        <v>7.1210280060768127E-2</v>
      </c>
      <c r="AM1087" s="266">
        <v>0</v>
      </c>
      <c r="AN1087" s="266">
        <v>0</v>
      </c>
      <c r="AO1087" s="157">
        <v>0</v>
      </c>
      <c r="AP1087" s="157">
        <v>0</v>
      </c>
      <c r="AQ1087" s="157">
        <v>0</v>
      </c>
      <c r="AR1087" s="157">
        <v>0</v>
      </c>
      <c r="AS1087" s="157">
        <v>0</v>
      </c>
      <c r="AT1087" s="157">
        <v>0</v>
      </c>
      <c r="AU1087" s="157">
        <v>0</v>
      </c>
      <c r="AV1087" s="157">
        <v>0</v>
      </c>
      <c r="AW1087" s="159">
        <v>0</v>
      </c>
      <c r="AX1087" s="159">
        <v>0</v>
      </c>
      <c r="AY1087" s="159">
        <v>1</v>
      </c>
      <c r="AZ1087" s="159">
        <v>1</v>
      </c>
      <c r="BA1087" s="159">
        <v>0</v>
      </c>
      <c r="BB1087" s="159">
        <v>0</v>
      </c>
      <c r="BC1087" s="160">
        <v>17</v>
      </c>
      <c r="BD1087" s="160">
        <v>161</v>
      </c>
    </row>
    <row r="1088" spans="1:56" x14ac:dyDescent="0.25">
      <c r="A1088" s="9">
        <v>41848</v>
      </c>
      <c r="B1088" s="151" t="s">
        <v>83</v>
      </c>
      <c r="C1088" s="151" t="s">
        <v>86</v>
      </c>
      <c r="D1088" s="152" t="s">
        <v>120</v>
      </c>
      <c r="E1088" s="160">
        <v>46</v>
      </c>
      <c r="F1088" s="160">
        <v>140</v>
      </c>
      <c r="G1088" s="266">
        <v>22.383295059204102</v>
      </c>
      <c r="H1088" s="266">
        <v>0</v>
      </c>
      <c r="I1088" s="266">
        <v>83408.8515625</v>
      </c>
      <c r="J1088" s="157">
        <v>0</v>
      </c>
      <c r="K1088" s="160">
        <v>32546</v>
      </c>
      <c r="L1088" s="266">
        <v>82.51397705078125</v>
      </c>
      <c r="M1088" s="160">
        <v>153570</v>
      </c>
      <c r="N1088" s="266">
        <v>0</v>
      </c>
      <c r="O1088" s="160">
        <v>3938</v>
      </c>
      <c r="P1088" s="266">
        <v>0</v>
      </c>
      <c r="Q1088" s="160">
        <v>3751</v>
      </c>
      <c r="R1088" s="266">
        <v>99.946678161621094</v>
      </c>
      <c r="S1088" s="160">
        <v>30022</v>
      </c>
      <c r="T1088" s="266">
        <v>99.9300537109375</v>
      </c>
      <c r="U1088" s="266">
        <v>99.790794372558594</v>
      </c>
      <c r="V1088" s="266">
        <v>99.829689025878906</v>
      </c>
      <c r="W1088" s="266">
        <v>99.737586975097656</v>
      </c>
      <c r="X1088" s="266">
        <v>99.759864807128906</v>
      </c>
      <c r="Y1088" s="160">
        <v>51495</v>
      </c>
      <c r="Z1088" s="266">
        <v>99.918441772460938</v>
      </c>
      <c r="AA1088" s="160">
        <v>12702</v>
      </c>
      <c r="AB1088" s="266">
        <v>99.795310974121094</v>
      </c>
      <c r="AC1088" s="160">
        <v>1881</v>
      </c>
      <c r="AD1088" s="266">
        <v>0.15948963165283203</v>
      </c>
      <c r="AE1088" s="160">
        <v>118</v>
      </c>
      <c r="AF1088" s="266">
        <v>94.067794799804688</v>
      </c>
      <c r="AG1088" s="160">
        <v>47593</v>
      </c>
      <c r="AH1088" s="266">
        <v>0.20591263473033905</v>
      </c>
      <c r="AI1088" s="160">
        <v>255</v>
      </c>
      <c r="AJ1088" s="266">
        <v>99.215682983398438</v>
      </c>
      <c r="AK1088" s="266">
        <v>1.690529465675354</v>
      </c>
      <c r="AL1088" s="266">
        <v>8.010285347700119E-2</v>
      </c>
      <c r="AM1088" s="266">
        <v>0</v>
      </c>
      <c r="AN1088" s="266">
        <v>0</v>
      </c>
      <c r="AO1088" s="157">
        <v>0</v>
      </c>
      <c r="AP1088" s="157">
        <v>0</v>
      </c>
      <c r="AQ1088" s="157">
        <v>0</v>
      </c>
      <c r="AR1088" s="157">
        <v>0</v>
      </c>
      <c r="AS1088" s="157">
        <v>0</v>
      </c>
      <c r="AT1088" s="157">
        <v>0</v>
      </c>
      <c r="AU1088" s="157">
        <v>0</v>
      </c>
      <c r="AV1088" s="157">
        <v>0</v>
      </c>
      <c r="AW1088" s="159">
        <v>0</v>
      </c>
      <c r="AX1088" s="159">
        <v>0</v>
      </c>
      <c r="AY1088" s="159">
        <v>1</v>
      </c>
      <c r="AZ1088" s="159">
        <v>1</v>
      </c>
      <c r="BA1088" s="159">
        <v>0</v>
      </c>
      <c r="BB1088" s="159">
        <v>0</v>
      </c>
      <c r="BC1088" s="160">
        <v>20</v>
      </c>
      <c r="BD1088" s="160">
        <v>134</v>
      </c>
    </row>
    <row r="1089" spans="1:56" x14ac:dyDescent="0.25">
      <c r="A1089" s="9">
        <v>41848</v>
      </c>
      <c r="B1089" s="117" t="s">
        <v>85</v>
      </c>
      <c r="C1089" s="117" t="s">
        <v>86</v>
      </c>
      <c r="D1089" s="121">
        <v>3</v>
      </c>
      <c r="E1089" s="89">
        <v>134</v>
      </c>
      <c r="F1089" s="89">
        <v>435</v>
      </c>
      <c r="G1089" s="263">
        <v>43.817584991455078</v>
      </c>
      <c r="H1089" s="263">
        <v>0.21250000596046448</v>
      </c>
      <c r="I1089" s="263">
        <v>276055.25</v>
      </c>
      <c r="J1089" s="88">
        <v>0</v>
      </c>
      <c r="K1089" s="89">
        <v>53122</v>
      </c>
      <c r="L1089" s="263">
        <v>109.39723968505859</v>
      </c>
      <c r="M1089" s="124">
        <v>141672</v>
      </c>
      <c r="N1089" s="248">
        <v>0</v>
      </c>
      <c r="O1089" s="124">
        <v>2885</v>
      </c>
      <c r="P1089" s="248">
        <v>0</v>
      </c>
      <c r="Q1089" s="124">
        <v>10020</v>
      </c>
      <c r="R1089" s="248">
        <v>99.890220642089844</v>
      </c>
      <c r="S1089" s="124">
        <v>108154</v>
      </c>
      <c r="T1089" s="248">
        <v>99.9130859375</v>
      </c>
      <c r="U1089" s="248">
        <v>99.792030334472656</v>
      </c>
      <c r="V1089" s="248">
        <v>99.919532775878906</v>
      </c>
      <c r="W1089" s="248">
        <v>99.682479858398438</v>
      </c>
      <c r="X1089" s="248">
        <v>99.832687377929688</v>
      </c>
      <c r="Y1089" s="124">
        <v>244069</v>
      </c>
      <c r="Z1089" s="248">
        <v>99.918464660644531</v>
      </c>
      <c r="AA1089" s="124">
        <v>50657</v>
      </c>
      <c r="AB1089" s="248">
        <v>99.776931762695313</v>
      </c>
      <c r="AC1089" s="124">
        <v>2899</v>
      </c>
      <c r="AD1089" s="248">
        <v>0.51741981506347656</v>
      </c>
      <c r="AE1089" s="124">
        <v>205</v>
      </c>
      <c r="AF1089" s="248">
        <v>96.097564697265625</v>
      </c>
      <c r="AG1089" s="124">
        <v>142367</v>
      </c>
      <c r="AH1089" s="248">
        <v>0.25076034665107727</v>
      </c>
      <c r="AI1089" s="124">
        <v>855</v>
      </c>
      <c r="AJ1089" s="248">
        <v>90.526313781738281</v>
      </c>
      <c r="AK1089" s="248">
        <v>1.5567742586135864</v>
      </c>
      <c r="AL1089" s="248">
        <v>7.7216319739818573E-2</v>
      </c>
      <c r="AM1089" s="269">
        <v>0</v>
      </c>
      <c r="AN1089" s="269">
        <v>0</v>
      </c>
      <c r="AO1089" s="119">
        <v>0</v>
      </c>
      <c r="AP1089" s="119">
        <v>0</v>
      </c>
      <c r="AQ1089" s="119">
        <v>0</v>
      </c>
      <c r="AR1089" s="119">
        <v>0</v>
      </c>
      <c r="AS1089" s="119">
        <v>0</v>
      </c>
      <c r="AT1089" s="119">
        <v>0</v>
      </c>
      <c r="AU1089" s="119">
        <v>0</v>
      </c>
      <c r="AV1089" s="119">
        <v>0</v>
      </c>
      <c r="AW1089" s="124">
        <v>0</v>
      </c>
      <c r="AX1089" s="124">
        <v>0</v>
      </c>
      <c r="AY1089" s="124">
        <v>0</v>
      </c>
      <c r="AZ1089" s="124">
        <v>0</v>
      </c>
      <c r="BA1089" s="124">
        <v>0</v>
      </c>
      <c r="BB1089" s="124">
        <v>0</v>
      </c>
      <c r="BC1089" s="124">
        <v>66</v>
      </c>
      <c r="BD1089" s="124">
        <v>419</v>
      </c>
    </row>
    <row r="1090" spans="1:56" x14ac:dyDescent="0.25">
      <c r="A1090" s="9">
        <v>41848</v>
      </c>
      <c r="B1090" s="118" t="s">
        <v>84</v>
      </c>
      <c r="C1090" s="118" t="s">
        <v>87</v>
      </c>
      <c r="D1090" s="122">
        <v>2</v>
      </c>
      <c r="E1090" s="153">
        <v>194</v>
      </c>
      <c r="F1090" s="153">
        <v>581</v>
      </c>
      <c r="G1090" s="264">
        <v>0</v>
      </c>
      <c r="H1090" s="264">
        <v>0</v>
      </c>
      <c r="I1090" s="264">
        <v>0</v>
      </c>
      <c r="J1090" s="91">
        <v>0</v>
      </c>
      <c r="K1090" s="153">
        <v>140706</v>
      </c>
      <c r="L1090" s="264">
        <v>91.763679504394531</v>
      </c>
      <c r="M1090" s="133">
        <v>0</v>
      </c>
      <c r="N1090" s="267">
        <v>0</v>
      </c>
      <c r="O1090" s="133">
        <v>0</v>
      </c>
      <c r="P1090" s="267">
        <v>0</v>
      </c>
      <c r="Q1090" s="133">
        <v>0</v>
      </c>
      <c r="R1090" s="267">
        <v>0</v>
      </c>
      <c r="S1090" s="133">
        <v>0</v>
      </c>
      <c r="T1090" s="267">
        <v>0</v>
      </c>
      <c r="U1090" s="267">
        <v>0</v>
      </c>
      <c r="V1090" s="267">
        <v>0</v>
      </c>
      <c r="W1090" s="267">
        <v>0</v>
      </c>
      <c r="X1090" s="267">
        <v>0</v>
      </c>
      <c r="Y1090" s="133">
        <v>1698811</v>
      </c>
      <c r="Z1090" s="267">
        <v>1697259</v>
      </c>
      <c r="AA1090" s="133">
        <v>678</v>
      </c>
      <c r="AB1090" s="267">
        <v>631</v>
      </c>
      <c r="AC1090" s="133">
        <v>0</v>
      </c>
      <c r="AD1090" s="267">
        <v>0</v>
      </c>
      <c r="AE1090" s="133">
        <v>0</v>
      </c>
      <c r="AF1090" s="267">
        <v>0</v>
      </c>
      <c r="AG1090" s="133">
        <v>0</v>
      </c>
      <c r="AH1090" s="267">
        <v>0</v>
      </c>
      <c r="AI1090" s="133">
        <v>0</v>
      </c>
      <c r="AJ1090" s="267">
        <v>0</v>
      </c>
      <c r="AK1090" s="267">
        <v>0</v>
      </c>
      <c r="AL1090" s="267">
        <v>0</v>
      </c>
      <c r="AM1090" s="270">
        <v>0</v>
      </c>
      <c r="AN1090" s="270">
        <v>0</v>
      </c>
      <c r="AO1090" s="120">
        <v>0</v>
      </c>
      <c r="AP1090" s="120">
        <v>0</v>
      </c>
      <c r="AQ1090" s="120">
        <v>0</v>
      </c>
      <c r="AR1090" s="120">
        <v>0</v>
      </c>
      <c r="AS1090" s="120">
        <v>0</v>
      </c>
      <c r="AT1090" s="120">
        <v>0</v>
      </c>
      <c r="AU1090" s="120">
        <v>0</v>
      </c>
      <c r="AV1090" s="120">
        <v>0</v>
      </c>
      <c r="AW1090" s="133">
        <v>0</v>
      </c>
      <c r="AX1090" s="133">
        <v>0</v>
      </c>
      <c r="AY1090" s="133">
        <v>0</v>
      </c>
      <c r="AZ1090" s="133">
        <v>0</v>
      </c>
      <c r="BA1090" s="133">
        <v>0</v>
      </c>
      <c r="BB1090" s="133">
        <v>0</v>
      </c>
      <c r="BC1090" s="133">
        <v>1096</v>
      </c>
      <c r="BD1090" s="133">
        <v>1660</v>
      </c>
    </row>
    <row r="1091" spans="1:56" x14ac:dyDescent="0.25">
      <c r="A1091" s="9">
        <v>41847</v>
      </c>
      <c r="B1091" s="117" t="s">
        <v>17</v>
      </c>
      <c r="C1091" s="117"/>
      <c r="D1091" s="121">
        <v>3</v>
      </c>
      <c r="E1091" s="89">
        <v>853</v>
      </c>
      <c r="F1091" s="89">
        <v>2758</v>
      </c>
      <c r="G1091" s="263">
        <v>618.78179359436035</v>
      </c>
      <c r="H1091" s="263">
        <v>1.2417000308632851</v>
      </c>
      <c r="I1091" s="263">
        <v>1271871.11328125</v>
      </c>
      <c r="J1091" s="88"/>
      <c r="K1091" s="89">
        <v>0</v>
      </c>
      <c r="L1091" s="263" t="e">
        <v>#DIV/0!</v>
      </c>
      <c r="M1091" s="124">
        <v>1086392</v>
      </c>
      <c r="N1091" s="248">
        <v>0</v>
      </c>
      <c r="O1091" s="124">
        <v>58497</v>
      </c>
      <c r="P1091" s="248">
        <v>1.5385404067599232E-2</v>
      </c>
      <c r="Q1091" s="124">
        <v>117356</v>
      </c>
      <c r="R1091" s="248">
        <v>99.912234904141243</v>
      </c>
      <c r="S1091" s="124">
        <v>726269</v>
      </c>
      <c r="T1091" s="248">
        <v>99.940104627930509</v>
      </c>
      <c r="U1091" s="248">
        <v>99.794361440235122</v>
      </c>
      <c r="V1091" s="248">
        <v>99.784125122776686</v>
      </c>
      <c r="W1091" s="248">
        <v>99.706776823255453</v>
      </c>
      <c r="X1091" s="248">
        <v>99.724359049768111</v>
      </c>
      <c r="Y1091" s="124">
        <v>2554115</v>
      </c>
      <c r="Z1091" s="248">
        <v>714131.00510323979</v>
      </c>
      <c r="AA1091" s="124">
        <v>245498</v>
      </c>
      <c r="AB1091" s="248">
        <v>100.86011326815208</v>
      </c>
      <c r="AC1091" s="124">
        <v>56077</v>
      </c>
      <c r="AD1091" s="248">
        <v>0.25143998578273974</v>
      </c>
      <c r="AE1091" s="124">
        <v>4124</v>
      </c>
      <c r="AF1091" s="248">
        <v>97.720659522381254</v>
      </c>
      <c r="AG1091" s="124">
        <v>974327</v>
      </c>
      <c r="AH1091" s="248">
        <v>0.18012433109339182</v>
      </c>
      <c r="AI1091" s="124">
        <v>13275</v>
      </c>
      <c r="AJ1091" s="248">
        <v>94.94538561402517</v>
      </c>
      <c r="AK1091" s="248">
        <v>1.6044367395454582E-5</v>
      </c>
      <c r="AL1091" s="248" t="e">
        <v>#DIV/0!</v>
      </c>
      <c r="AM1091" s="269"/>
      <c r="AN1091" s="269"/>
      <c r="AO1091" s="119"/>
      <c r="AP1091" s="119"/>
      <c r="AQ1091" s="119"/>
      <c r="AR1091" s="119"/>
      <c r="AS1091" s="119"/>
      <c r="AT1091" s="119"/>
      <c r="AU1091" s="119"/>
      <c r="AV1091" s="119"/>
      <c r="AW1091" s="124">
        <v>0</v>
      </c>
      <c r="AX1091" s="124">
        <v>0</v>
      </c>
      <c r="AY1091" s="124">
        <v>1</v>
      </c>
      <c r="AZ1091" s="124">
        <v>5</v>
      </c>
      <c r="BA1091" s="124">
        <v>0</v>
      </c>
      <c r="BB1091" s="124">
        <v>0</v>
      </c>
      <c r="BC1091" s="124">
        <v>1429</v>
      </c>
      <c r="BD1091" s="124">
        <v>3804</v>
      </c>
    </row>
    <row r="1092" spans="1:56" x14ac:dyDescent="0.25">
      <c r="A1092" s="9">
        <v>41847</v>
      </c>
      <c r="B1092" s="118" t="s">
        <v>88</v>
      </c>
      <c r="C1092" s="118"/>
      <c r="D1092" s="122">
        <v>2</v>
      </c>
      <c r="E1092" s="153">
        <v>659</v>
      </c>
      <c r="F1092" s="153">
        <v>2177</v>
      </c>
      <c r="G1092" s="264">
        <v>618.78179359436035</v>
      </c>
      <c r="H1092" s="264">
        <v>1.2417000308632851</v>
      </c>
      <c r="I1092" s="264">
        <v>1271871.11328125</v>
      </c>
      <c r="J1092" s="91"/>
      <c r="K1092" s="153">
        <v>0</v>
      </c>
      <c r="L1092" s="264" t="e">
        <v>#DIV/0!</v>
      </c>
      <c r="M1092" s="133">
        <v>1086392</v>
      </c>
      <c r="N1092" s="267">
        <v>0</v>
      </c>
      <c r="O1092" s="133">
        <v>58497</v>
      </c>
      <c r="P1092" s="267">
        <v>1.5385404067599232E-2</v>
      </c>
      <c r="Q1092" s="133">
        <v>117356</v>
      </c>
      <c r="R1092" s="267">
        <v>99.912234904141243</v>
      </c>
      <c r="S1092" s="133">
        <v>726269</v>
      </c>
      <c r="T1092" s="267">
        <v>99.940104627930509</v>
      </c>
      <c r="U1092" s="267">
        <v>99.794361440235122</v>
      </c>
      <c r="V1092" s="267">
        <v>99.784125122776686</v>
      </c>
      <c r="W1092" s="267">
        <v>99.706776823255453</v>
      </c>
      <c r="X1092" s="267">
        <v>99.724359049768111</v>
      </c>
      <c r="Y1092" s="133">
        <v>1202965</v>
      </c>
      <c r="Z1092" s="267">
        <v>99.905067280549758</v>
      </c>
      <c r="AA1092" s="133">
        <v>244915</v>
      </c>
      <c r="AB1092" s="267">
        <v>99.833820252352027</v>
      </c>
      <c r="AC1092" s="133">
        <v>56077</v>
      </c>
      <c r="AD1092" s="267">
        <v>0.25143998578273974</v>
      </c>
      <c r="AE1092" s="133">
        <v>4124</v>
      </c>
      <c r="AF1092" s="267">
        <v>97.720659522381254</v>
      </c>
      <c r="AG1092" s="133">
        <v>974327</v>
      </c>
      <c r="AH1092" s="267">
        <v>0.18012433109339182</v>
      </c>
      <c r="AI1092" s="133">
        <v>13275</v>
      </c>
      <c r="AJ1092" s="267">
        <v>94.94538561402517</v>
      </c>
      <c r="AK1092" s="267">
        <v>1.6044367395454582E-5</v>
      </c>
      <c r="AL1092" s="267" t="e">
        <v>#DIV/0!</v>
      </c>
      <c r="AM1092" s="270"/>
      <c r="AN1092" s="270"/>
      <c r="AO1092" s="120"/>
      <c r="AP1092" s="120"/>
      <c r="AQ1092" s="120"/>
      <c r="AR1092" s="120"/>
      <c r="AS1092" s="120"/>
      <c r="AT1092" s="120"/>
      <c r="AU1092" s="120"/>
      <c r="AV1092" s="120"/>
      <c r="AW1092" s="133">
        <v>0</v>
      </c>
      <c r="AX1092" s="133">
        <v>0</v>
      </c>
      <c r="AY1092" s="133">
        <v>1</v>
      </c>
      <c r="AZ1092" s="133">
        <v>5</v>
      </c>
      <c r="BA1092" s="133">
        <v>0</v>
      </c>
      <c r="BB1092" s="133">
        <v>0</v>
      </c>
      <c r="BC1092" s="133">
        <v>295</v>
      </c>
      <c r="BD1092" s="133">
        <v>2103</v>
      </c>
    </row>
    <row r="1093" spans="1:56" x14ac:dyDescent="0.25">
      <c r="A1093" s="9">
        <v>41847</v>
      </c>
      <c r="B1093" s="146" t="s">
        <v>89</v>
      </c>
      <c r="C1093" s="146"/>
      <c r="D1093" s="147">
        <v>1</v>
      </c>
      <c r="E1093" s="136">
        <v>194</v>
      </c>
      <c r="F1093" s="136">
        <v>581</v>
      </c>
      <c r="G1093" s="265">
        <v>0</v>
      </c>
      <c r="H1093" s="265">
        <v>0</v>
      </c>
      <c r="I1093" s="265">
        <v>0</v>
      </c>
      <c r="J1093" s="137"/>
      <c r="K1093" s="136">
        <v>0</v>
      </c>
      <c r="L1093" s="265">
        <v>65535</v>
      </c>
      <c r="M1093" s="145">
        <v>0</v>
      </c>
      <c r="N1093" s="250">
        <v>0</v>
      </c>
      <c r="O1093" s="145">
        <v>0</v>
      </c>
      <c r="P1093" s="250">
        <v>0</v>
      </c>
      <c r="Q1093" s="145">
        <v>0</v>
      </c>
      <c r="R1093" s="250">
        <v>0</v>
      </c>
      <c r="S1093" s="145">
        <v>0</v>
      </c>
      <c r="T1093" s="250">
        <v>0</v>
      </c>
      <c r="U1093" s="250">
        <v>0</v>
      </c>
      <c r="V1093" s="250">
        <v>0</v>
      </c>
      <c r="W1093" s="250">
        <v>0</v>
      </c>
      <c r="X1093" s="250">
        <v>0</v>
      </c>
      <c r="Y1093" s="145">
        <v>1351150</v>
      </c>
      <c r="Z1093" s="250">
        <v>1349852</v>
      </c>
      <c r="AA1093" s="145">
        <v>583</v>
      </c>
      <c r="AB1093" s="250">
        <v>532</v>
      </c>
      <c r="AC1093" s="145">
        <v>0</v>
      </c>
      <c r="AD1093" s="250">
        <v>0</v>
      </c>
      <c r="AE1093" s="145">
        <v>0</v>
      </c>
      <c r="AF1093" s="250">
        <v>0</v>
      </c>
      <c r="AG1093" s="145">
        <v>0</v>
      </c>
      <c r="AH1093" s="250">
        <v>0</v>
      </c>
      <c r="AI1093" s="145">
        <v>0</v>
      </c>
      <c r="AJ1093" s="250">
        <v>0</v>
      </c>
      <c r="AK1093" s="250">
        <v>0</v>
      </c>
      <c r="AL1093" s="250">
        <v>0</v>
      </c>
      <c r="AM1093" s="271"/>
      <c r="AN1093" s="271"/>
      <c r="AO1093" s="148"/>
      <c r="AP1093" s="148"/>
      <c r="AQ1093" s="148"/>
      <c r="AR1093" s="148"/>
      <c r="AS1093" s="148"/>
      <c r="AT1093" s="148"/>
      <c r="AU1093" s="148"/>
      <c r="AV1093" s="148"/>
      <c r="AW1093" s="145">
        <v>0</v>
      </c>
      <c r="AX1093" s="145">
        <v>0</v>
      </c>
      <c r="AY1093" s="145">
        <v>0</v>
      </c>
      <c r="AZ1093" s="145">
        <v>0</v>
      </c>
      <c r="BA1093" s="145">
        <v>0</v>
      </c>
      <c r="BB1093" s="145">
        <v>0</v>
      </c>
      <c r="BC1093" s="145">
        <v>1134</v>
      </c>
      <c r="BD1093" s="145">
        <v>1701</v>
      </c>
    </row>
    <row r="1094" spans="1:56" x14ac:dyDescent="0.25">
      <c r="A1094" s="9">
        <v>41847</v>
      </c>
      <c r="B1094" s="149" t="s">
        <v>75</v>
      </c>
      <c r="C1094" s="149" t="s">
        <v>86</v>
      </c>
      <c r="D1094" s="150" t="s">
        <v>118</v>
      </c>
      <c r="E1094" s="153">
        <v>39</v>
      </c>
      <c r="F1094" s="153">
        <v>158</v>
      </c>
      <c r="G1094" s="264">
        <v>142.84986877441406</v>
      </c>
      <c r="H1094" s="264">
        <v>0.14990000426769257</v>
      </c>
      <c r="I1094" s="264">
        <v>97378.1953125</v>
      </c>
      <c r="J1094" s="92">
        <v>0</v>
      </c>
      <c r="K1094" s="153">
        <v>0</v>
      </c>
      <c r="L1094" s="264">
        <v>65535</v>
      </c>
      <c r="M1094" s="153">
        <v>128620</v>
      </c>
      <c r="N1094" s="264">
        <v>0</v>
      </c>
      <c r="O1094" s="153">
        <v>15337</v>
      </c>
      <c r="P1094" s="264">
        <v>5.8681618422269821E-2</v>
      </c>
      <c r="Q1094" s="153">
        <v>27161</v>
      </c>
      <c r="R1094" s="264">
        <v>99.882186889648438</v>
      </c>
      <c r="S1094" s="153">
        <v>95117</v>
      </c>
      <c r="T1094" s="264">
        <v>99.923255920410156</v>
      </c>
      <c r="U1094" s="264">
        <v>99.804397583007813</v>
      </c>
      <c r="V1094" s="264">
        <v>99.573936462402344</v>
      </c>
      <c r="W1094" s="264">
        <v>99.686813354492188</v>
      </c>
      <c r="X1094" s="264">
        <v>99.497520446777344</v>
      </c>
      <c r="Y1094" s="153">
        <v>119325</v>
      </c>
      <c r="Z1094" s="264">
        <v>99.946365356445313</v>
      </c>
      <c r="AA1094" s="153">
        <v>22714</v>
      </c>
      <c r="AB1094" s="264">
        <v>99.859115600585938</v>
      </c>
      <c r="AC1094" s="153">
        <v>15266</v>
      </c>
      <c r="AD1094" s="264">
        <v>0.30132320523262024</v>
      </c>
      <c r="AE1094" s="153">
        <v>1479</v>
      </c>
      <c r="AF1094" s="264">
        <v>96.822174072265625</v>
      </c>
      <c r="AG1094" s="153">
        <v>128600</v>
      </c>
      <c r="AH1094" s="264">
        <v>0.12363918870687485</v>
      </c>
      <c r="AI1094" s="153">
        <v>4343</v>
      </c>
      <c r="AJ1094" s="264">
        <v>96.246833801269531</v>
      </c>
      <c r="AK1094" s="264">
        <v>1.8661925792694092</v>
      </c>
      <c r="AL1094" s="264">
        <v>7.1480385959148407E-2</v>
      </c>
      <c r="AM1094" s="264">
        <v>0</v>
      </c>
      <c r="AN1094" s="264">
        <v>0</v>
      </c>
      <c r="AO1094" s="92">
        <v>0</v>
      </c>
      <c r="AP1094" s="92">
        <v>0</v>
      </c>
      <c r="AQ1094" s="92">
        <v>0</v>
      </c>
      <c r="AR1094" s="92">
        <v>0</v>
      </c>
      <c r="AS1094" s="92">
        <v>0</v>
      </c>
      <c r="AT1094" s="92">
        <v>0</v>
      </c>
      <c r="AU1094" s="92">
        <v>0</v>
      </c>
      <c r="AV1094" s="92">
        <v>0</v>
      </c>
      <c r="AW1094" s="93">
        <v>0</v>
      </c>
      <c r="AX1094" s="93">
        <v>0</v>
      </c>
      <c r="AY1094" s="93">
        <v>0</v>
      </c>
      <c r="AZ1094" s="93">
        <v>3</v>
      </c>
      <c r="BA1094" s="93">
        <v>0</v>
      </c>
      <c r="BB1094" s="93">
        <v>0</v>
      </c>
      <c r="BC1094" s="153">
        <v>15</v>
      </c>
      <c r="BD1094" s="153">
        <v>154</v>
      </c>
    </row>
    <row r="1095" spans="1:56" x14ac:dyDescent="0.25">
      <c r="A1095" s="9">
        <v>41847</v>
      </c>
      <c r="B1095" s="149" t="s">
        <v>76</v>
      </c>
      <c r="C1095" s="149" t="s">
        <v>86</v>
      </c>
      <c r="D1095" s="150" t="s">
        <v>119</v>
      </c>
      <c r="E1095" s="153">
        <v>53</v>
      </c>
      <c r="F1095" s="153">
        <v>171</v>
      </c>
      <c r="G1095" s="264">
        <v>50.724899291992187</v>
      </c>
      <c r="H1095" s="264">
        <v>0.13339999318122864</v>
      </c>
      <c r="I1095" s="264">
        <v>94784.34375</v>
      </c>
      <c r="J1095" s="92">
        <v>0</v>
      </c>
      <c r="K1095" s="153">
        <v>0</v>
      </c>
      <c r="L1095" s="264">
        <v>65535</v>
      </c>
      <c r="M1095" s="153">
        <v>70248</v>
      </c>
      <c r="N1095" s="264">
        <v>0</v>
      </c>
      <c r="O1095" s="153">
        <v>4065</v>
      </c>
      <c r="P1095" s="264">
        <v>0</v>
      </c>
      <c r="Q1095" s="153">
        <v>7580</v>
      </c>
      <c r="R1095" s="264">
        <v>99.920845031738281</v>
      </c>
      <c r="S1095" s="153">
        <v>51173</v>
      </c>
      <c r="T1095" s="264">
        <v>99.972640991210937</v>
      </c>
      <c r="U1095" s="264">
        <v>99.852401733398438</v>
      </c>
      <c r="V1095" s="264">
        <v>99.886116027832031</v>
      </c>
      <c r="W1095" s="264">
        <v>99.773361206054688</v>
      </c>
      <c r="X1095" s="264">
        <v>99.858787536621094</v>
      </c>
      <c r="Y1095" s="153">
        <v>81881</v>
      </c>
      <c r="Z1095" s="264">
        <v>99.953590393066406</v>
      </c>
      <c r="AA1095" s="153">
        <v>15248</v>
      </c>
      <c r="AB1095" s="264">
        <v>99.881950378417969</v>
      </c>
      <c r="AC1095" s="153">
        <v>4098</v>
      </c>
      <c r="AD1095" s="264">
        <v>0.31722792983055115</v>
      </c>
      <c r="AE1095" s="153">
        <v>69</v>
      </c>
      <c r="AF1095" s="264">
        <v>98.550727844238281</v>
      </c>
      <c r="AG1095" s="153">
        <v>70490</v>
      </c>
      <c r="AH1095" s="264">
        <v>0.16172507405281067</v>
      </c>
      <c r="AI1095" s="153">
        <v>598</v>
      </c>
      <c r="AJ1095" s="264">
        <v>96.321067810058594</v>
      </c>
      <c r="AK1095" s="264">
        <v>1.9115477800369263</v>
      </c>
      <c r="AL1095" s="264">
        <v>5.7926908135414124E-2</v>
      </c>
      <c r="AM1095" s="264">
        <v>0</v>
      </c>
      <c r="AN1095" s="264">
        <v>0</v>
      </c>
      <c r="AO1095" s="92">
        <v>0</v>
      </c>
      <c r="AP1095" s="92">
        <v>0</v>
      </c>
      <c r="AQ1095" s="92">
        <v>0</v>
      </c>
      <c r="AR1095" s="92">
        <v>0</v>
      </c>
      <c r="AS1095" s="92">
        <v>0</v>
      </c>
      <c r="AT1095" s="92">
        <v>0</v>
      </c>
      <c r="AU1095" s="92">
        <v>0</v>
      </c>
      <c r="AV1095" s="92">
        <v>0</v>
      </c>
      <c r="AW1095" s="93">
        <v>0</v>
      </c>
      <c r="AX1095" s="93">
        <v>0</v>
      </c>
      <c r="AY1095" s="93">
        <v>0</v>
      </c>
      <c r="AZ1095" s="93">
        <v>0</v>
      </c>
      <c r="BA1095" s="93">
        <v>0</v>
      </c>
      <c r="BB1095" s="93">
        <v>0</v>
      </c>
      <c r="BC1095" s="153">
        <v>17</v>
      </c>
      <c r="BD1095" s="153">
        <v>169</v>
      </c>
    </row>
    <row r="1096" spans="1:56" x14ac:dyDescent="0.25">
      <c r="A1096" s="9">
        <v>41847</v>
      </c>
      <c r="B1096" s="149" t="s">
        <v>77</v>
      </c>
      <c r="C1096" s="149" t="s">
        <v>86</v>
      </c>
      <c r="D1096" s="150" t="s">
        <v>118</v>
      </c>
      <c r="E1096" s="153">
        <v>65</v>
      </c>
      <c r="F1096" s="153">
        <v>220</v>
      </c>
      <c r="G1096" s="264">
        <v>75.500503540039062</v>
      </c>
      <c r="H1096" s="264">
        <v>0.31250002980232239</v>
      </c>
      <c r="I1096" s="264">
        <v>116052.6328125</v>
      </c>
      <c r="J1096" s="92">
        <v>0</v>
      </c>
      <c r="K1096" s="153">
        <v>0</v>
      </c>
      <c r="L1096" s="264">
        <v>65535</v>
      </c>
      <c r="M1096" s="153">
        <v>139253</v>
      </c>
      <c r="N1096" s="264">
        <v>0</v>
      </c>
      <c r="O1096" s="153">
        <v>6894</v>
      </c>
      <c r="P1096" s="264">
        <v>0</v>
      </c>
      <c r="Q1096" s="153">
        <v>17543</v>
      </c>
      <c r="R1096" s="264">
        <v>99.948699951171875</v>
      </c>
      <c r="S1096" s="153">
        <v>101710</v>
      </c>
      <c r="T1096" s="264">
        <v>99.953788757324219</v>
      </c>
      <c r="U1096" s="264">
        <v>99.825935363769531</v>
      </c>
      <c r="V1096" s="264">
        <v>99.827651977539063</v>
      </c>
      <c r="W1096" s="264">
        <v>99.774726867675781</v>
      </c>
      <c r="X1096" s="264">
        <v>99.781517028808594</v>
      </c>
      <c r="Y1096" s="153">
        <v>162012</v>
      </c>
      <c r="Z1096" s="264">
        <v>99.861122131347656</v>
      </c>
      <c r="AA1096" s="153">
        <v>32068</v>
      </c>
      <c r="AB1096" s="264">
        <v>99.86279296875</v>
      </c>
      <c r="AC1096" s="153">
        <v>6869</v>
      </c>
      <c r="AD1096" s="264">
        <v>0.16013975441455841</v>
      </c>
      <c r="AE1096" s="153">
        <v>498</v>
      </c>
      <c r="AF1096" s="264">
        <v>99.397590637207031</v>
      </c>
      <c r="AG1096" s="153">
        <v>140037</v>
      </c>
      <c r="AH1096" s="264">
        <v>0.16781279444694519</v>
      </c>
      <c r="AI1096" s="153">
        <v>1212</v>
      </c>
      <c r="AJ1096" s="264">
        <v>95.709571838378906</v>
      </c>
      <c r="AK1096" s="264">
        <v>1.562589168548584</v>
      </c>
      <c r="AL1096" s="264">
        <v>6.440318375825882E-2</v>
      </c>
      <c r="AM1096" s="264">
        <v>0</v>
      </c>
      <c r="AN1096" s="264">
        <v>0</v>
      </c>
      <c r="AO1096" s="92">
        <v>0</v>
      </c>
      <c r="AP1096" s="92">
        <v>0</v>
      </c>
      <c r="AQ1096" s="92">
        <v>0</v>
      </c>
      <c r="AR1096" s="92">
        <v>0</v>
      </c>
      <c r="AS1096" s="92">
        <v>0</v>
      </c>
      <c r="AT1096" s="92">
        <v>0</v>
      </c>
      <c r="AU1096" s="92">
        <v>0</v>
      </c>
      <c r="AV1096" s="92">
        <v>0</v>
      </c>
      <c r="AW1096" s="93">
        <v>0</v>
      </c>
      <c r="AX1096" s="93">
        <v>0</v>
      </c>
      <c r="AY1096" s="93">
        <v>0</v>
      </c>
      <c r="AZ1096" s="93">
        <v>0</v>
      </c>
      <c r="BA1096" s="93">
        <v>0</v>
      </c>
      <c r="BB1096" s="93">
        <v>0</v>
      </c>
      <c r="BC1096" s="153">
        <v>34</v>
      </c>
      <c r="BD1096" s="153">
        <v>214</v>
      </c>
    </row>
    <row r="1097" spans="1:56" x14ac:dyDescent="0.25">
      <c r="A1097" s="9">
        <v>41847</v>
      </c>
      <c r="B1097" s="149" t="s">
        <v>124</v>
      </c>
      <c r="C1097" s="149" t="s">
        <v>86</v>
      </c>
      <c r="D1097" s="150" t="s">
        <v>118</v>
      </c>
      <c r="E1097" s="153">
        <v>43</v>
      </c>
      <c r="F1097" s="153">
        <v>139</v>
      </c>
      <c r="G1097" s="264">
        <v>32.49169921875</v>
      </c>
      <c r="H1097" s="264">
        <v>0</v>
      </c>
      <c r="I1097" s="264">
        <v>54374.33203125</v>
      </c>
      <c r="J1097" s="92">
        <v>0</v>
      </c>
      <c r="K1097" s="153">
        <v>0</v>
      </c>
      <c r="L1097" s="264">
        <v>65535</v>
      </c>
      <c r="M1097" s="153">
        <v>65209</v>
      </c>
      <c r="N1097" s="264">
        <v>0</v>
      </c>
      <c r="O1097" s="153">
        <v>3144</v>
      </c>
      <c r="P1097" s="264">
        <v>0</v>
      </c>
      <c r="Q1097" s="153">
        <v>5625</v>
      </c>
      <c r="R1097" s="264">
        <v>99.893333435058594</v>
      </c>
      <c r="S1097" s="153">
        <v>49761</v>
      </c>
      <c r="T1097" s="264">
        <v>99.929664611816406</v>
      </c>
      <c r="U1097" s="264">
        <v>99.681930541992188</v>
      </c>
      <c r="V1097" s="264">
        <v>99.809844970703125</v>
      </c>
      <c r="W1097" s="264">
        <v>99.575599670410156</v>
      </c>
      <c r="X1097" s="264">
        <v>99.739646911621094</v>
      </c>
      <c r="Y1097" s="153">
        <v>73622</v>
      </c>
      <c r="Z1097" s="264">
        <v>99.904922485351562</v>
      </c>
      <c r="AA1097" s="153">
        <v>14393</v>
      </c>
      <c r="AB1097" s="264">
        <v>99.826301574707031</v>
      </c>
      <c r="AC1097" s="153">
        <v>3161</v>
      </c>
      <c r="AD1097" s="264">
        <v>0.2847200334072113</v>
      </c>
      <c r="AE1097" s="153">
        <v>223</v>
      </c>
      <c r="AF1097" s="264">
        <v>95.067268371582031</v>
      </c>
      <c r="AG1097" s="153">
        <v>65551</v>
      </c>
      <c r="AH1097" s="264">
        <v>0.15712955594062805</v>
      </c>
      <c r="AI1097" s="153">
        <v>1124</v>
      </c>
      <c r="AJ1097" s="264">
        <v>91.725975036621094</v>
      </c>
      <c r="AK1097" s="264">
        <v>1.4064872264862061</v>
      </c>
      <c r="AL1097" s="264">
        <v>6.8222299218177795E-2</v>
      </c>
      <c r="AM1097" s="264">
        <v>0</v>
      </c>
      <c r="AN1097" s="264">
        <v>0</v>
      </c>
      <c r="AO1097" s="92">
        <v>0</v>
      </c>
      <c r="AP1097" s="92">
        <v>0</v>
      </c>
      <c r="AQ1097" s="92">
        <v>0</v>
      </c>
      <c r="AR1097" s="92">
        <v>0</v>
      </c>
      <c r="AS1097" s="92">
        <v>0</v>
      </c>
      <c r="AT1097" s="92">
        <v>0</v>
      </c>
      <c r="AU1097" s="92">
        <v>0</v>
      </c>
      <c r="AV1097" s="92">
        <v>0</v>
      </c>
      <c r="AW1097" s="93">
        <v>0</v>
      </c>
      <c r="AX1097" s="93">
        <v>0</v>
      </c>
      <c r="AY1097" s="93">
        <v>0</v>
      </c>
      <c r="AZ1097" s="93">
        <v>0</v>
      </c>
      <c r="BA1097" s="93">
        <v>0</v>
      </c>
      <c r="BB1097" s="93">
        <v>0</v>
      </c>
      <c r="BC1097" s="153">
        <v>35</v>
      </c>
      <c r="BD1097" s="153">
        <v>135</v>
      </c>
    </row>
    <row r="1098" spans="1:56" x14ac:dyDescent="0.25">
      <c r="A1098" s="9">
        <v>41847</v>
      </c>
      <c r="B1098" s="149" t="s">
        <v>78</v>
      </c>
      <c r="C1098" s="149" t="s">
        <v>86</v>
      </c>
      <c r="D1098" s="150" t="s">
        <v>118</v>
      </c>
      <c r="E1098" s="153">
        <v>33</v>
      </c>
      <c r="F1098" s="153">
        <v>104</v>
      </c>
      <c r="G1098" s="264">
        <v>53.491405487060547</v>
      </c>
      <c r="H1098" s="264">
        <v>2.9200000688433647E-2</v>
      </c>
      <c r="I1098" s="264">
        <v>55160.8203125</v>
      </c>
      <c r="J1098" s="92">
        <v>0</v>
      </c>
      <c r="K1098" s="153">
        <v>0</v>
      </c>
      <c r="L1098" s="264">
        <v>65535</v>
      </c>
      <c r="M1098" s="153">
        <v>64172</v>
      </c>
      <c r="N1098" s="264">
        <v>0</v>
      </c>
      <c r="O1098" s="153">
        <v>5334</v>
      </c>
      <c r="P1098" s="264">
        <v>0</v>
      </c>
      <c r="Q1098" s="153">
        <v>8856</v>
      </c>
      <c r="R1098" s="264">
        <v>99.954833984375</v>
      </c>
      <c r="S1098" s="153">
        <v>50331</v>
      </c>
      <c r="T1098" s="264">
        <v>99.958274841308594</v>
      </c>
      <c r="U1098" s="264">
        <v>99.906265258789063</v>
      </c>
      <c r="V1098" s="264">
        <v>99.908058166503906</v>
      </c>
      <c r="W1098" s="264">
        <v>99.86114501953125</v>
      </c>
      <c r="X1098" s="264">
        <v>99.866371154785156</v>
      </c>
      <c r="Y1098" s="153">
        <v>62958</v>
      </c>
      <c r="Z1098" s="264">
        <v>99.891990661621094</v>
      </c>
      <c r="AA1098" s="153">
        <v>10725</v>
      </c>
      <c r="AB1098" s="264">
        <v>99.720283508300781</v>
      </c>
      <c r="AC1098" s="153">
        <v>5284</v>
      </c>
      <c r="AD1098" s="264">
        <v>0.17032551765441895</v>
      </c>
      <c r="AE1098" s="153">
        <v>360</v>
      </c>
      <c r="AF1098" s="264">
        <v>98.333335876464844</v>
      </c>
      <c r="AG1098" s="153">
        <v>64282</v>
      </c>
      <c r="AH1098" s="264">
        <v>0.17112100124359131</v>
      </c>
      <c r="AI1098" s="153">
        <v>571</v>
      </c>
      <c r="AJ1098" s="264">
        <v>93.5201416015625</v>
      </c>
      <c r="AK1098" s="264">
        <v>1.7981569766998291</v>
      </c>
      <c r="AL1098" s="264">
        <v>6.193653866648674E-2</v>
      </c>
      <c r="AM1098" s="264">
        <v>0</v>
      </c>
      <c r="AN1098" s="264">
        <v>0</v>
      </c>
      <c r="AO1098" s="92">
        <v>0</v>
      </c>
      <c r="AP1098" s="92">
        <v>0</v>
      </c>
      <c r="AQ1098" s="92">
        <v>0</v>
      </c>
      <c r="AR1098" s="92">
        <v>0</v>
      </c>
      <c r="AS1098" s="92">
        <v>0</v>
      </c>
      <c r="AT1098" s="92">
        <v>0</v>
      </c>
      <c r="AU1098" s="92">
        <v>0</v>
      </c>
      <c r="AV1098" s="92">
        <v>0</v>
      </c>
      <c r="AW1098" s="93">
        <v>0</v>
      </c>
      <c r="AX1098" s="93">
        <v>0</v>
      </c>
      <c r="AY1098" s="93">
        <v>0</v>
      </c>
      <c r="AZ1098" s="93">
        <v>0</v>
      </c>
      <c r="BA1098" s="93">
        <v>0</v>
      </c>
      <c r="BB1098" s="93">
        <v>0</v>
      </c>
      <c r="BC1098" s="153">
        <v>10</v>
      </c>
      <c r="BD1098" s="153">
        <v>101</v>
      </c>
    </row>
    <row r="1099" spans="1:56" x14ac:dyDescent="0.25">
      <c r="A1099" s="9">
        <v>41847</v>
      </c>
      <c r="B1099" s="149" t="s">
        <v>79</v>
      </c>
      <c r="C1099" s="149" t="s">
        <v>86</v>
      </c>
      <c r="D1099" s="150" t="s">
        <v>119</v>
      </c>
      <c r="E1099" s="153">
        <v>81</v>
      </c>
      <c r="F1099" s="153">
        <v>273</v>
      </c>
      <c r="G1099" s="264">
        <v>52.384113311767578</v>
      </c>
      <c r="H1099" s="264">
        <v>0.29590001702308655</v>
      </c>
      <c r="I1099" s="264">
        <v>163800.421875</v>
      </c>
      <c r="J1099" s="92">
        <v>0</v>
      </c>
      <c r="K1099" s="153">
        <v>0</v>
      </c>
      <c r="L1099" s="264">
        <v>65535</v>
      </c>
      <c r="M1099" s="153">
        <v>117685</v>
      </c>
      <c r="N1099" s="264">
        <v>0</v>
      </c>
      <c r="O1099" s="153">
        <v>3925</v>
      </c>
      <c r="P1099" s="264">
        <v>0</v>
      </c>
      <c r="Q1099" s="153">
        <v>9433</v>
      </c>
      <c r="R1099" s="264">
        <v>99.936393737792969</v>
      </c>
      <c r="S1099" s="153">
        <v>89885</v>
      </c>
      <c r="T1099" s="264">
        <v>99.923233032226562</v>
      </c>
      <c r="U1099" s="264">
        <v>99.796180725097656</v>
      </c>
      <c r="V1099" s="264">
        <v>99.758674621582031</v>
      </c>
      <c r="W1099" s="264">
        <v>99.732704162597656</v>
      </c>
      <c r="X1099" s="264">
        <v>99.682090759277344</v>
      </c>
      <c r="Y1099" s="153">
        <v>156131</v>
      </c>
      <c r="Z1099" s="264">
        <v>99.898162841796875</v>
      </c>
      <c r="AA1099" s="153">
        <v>32112</v>
      </c>
      <c r="AB1099" s="264">
        <v>99.8536376953125</v>
      </c>
      <c r="AC1099" s="153">
        <v>3892</v>
      </c>
      <c r="AD1099" s="264">
        <v>0.12846864759922028</v>
      </c>
      <c r="AE1099" s="153">
        <v>252</v>
      </c>
      <c r="AF1099" s="264">
        <v>96.428573608398438</v>
      </c>
      <c r="AG1099" s="153">
        <v>117588</v>
      </c>
      <c r="AH1099" s="264">
        <v>0.16158111393451691</v>
      </c>
      <c r="AI1099" s="153">
        <v>1193</v>
      </c>
      <c r="AJ1099" s="264">
        <v>96.227996826171875</v>
      </c>
      <c r="AK1099" s="264">
        <v>1.5205034017562866</v>
      </c>
      <c r="AL1099" s="264">
        <v>6.916336715221405E-2</v>
      </c>
      <c r="AM1099" s="264">
        <v>0</v>
      </c>
      <c r="AN1099" s="264">
        <v>0</v>
      </c>
      <c r="AO1099" s="92">
        <v>0</v>
      </c>
      <c r="AP1099" s="92">
        <v>0</v>
      </c>
      <c r="AQ1099" s="92">
        <v>0</v>
      </c>
      <c r="AR1099" s="92">
        <v>0</v>
      </c>
      <c r="AS1099" s="92">
        <v>0</v>
      </c>
      <c r="AT1099" s="92">
        <v>0</v>
      </c>
      <c r="AU1099" s="92">
        <v>0</v>
      </c>
      <c r="AV1099" s="92">
        <v>0</v>
      </c>
      <c r="AW1099" s="93">
        <v>0</v>
      </c>
      <c r="AX1099" s="93">
        <v>0</v>
      </c>
      <c r="AY1099" s="93">
        <v>0</v>
      </c>
      <c r="AZ1099" s="93">
        <v>0</v>
      </c>
      <c r="BA1099" s="93">
        <v>0</v>
      </c>
      <c r="BB1099" s="93">
        <v>0</v>
      </c>
      <c r="BC1099" s="153">
        <v>44</v>
      </c>
      <c r="BD1099" s="153">
        <v>265</v>
      </c>
    </row>
    <row r="1100" spans="1:56" x14ac:dyDescent="0.25">
      <c r="A1100" s="9">
        <v>41847</v>
      </c>
      <c r="B1100" s="149" t="s">
        <v>80</v>
      </c>
      <c r="C1100" s="149" t="s">
        <v>86</v>
      </c>
      <c r="D1100" s="150" t="s">
        <v>119</v>
      </c>
      <c r="E1100" s="153">
        <v>58</v>
      </c>
      <c r="F1100" s="153">
        <v>180</v>
      </c>
      <c r="G1100" s="264">
        <v>39.68841552734375</v>
      </c>
      <c r="H1100" s="264">
        <v>3.7499997764825821E-2</v>
      </c>
      <c r="I1100" s="264">
        <v>98919.0234375</v>
      </c>
      <c r="J1100" s="92">
        <v>0</v>
      </c>
      <c r="K1100" s="153">
        <v>0</v>
      </c>
      <c r="L1100" s="264">
        <v>65535</v>
      </c>
      <c r="M1100" s="153">
        <v>71287</v>
      </c>
      <c r="N1100" s="264">
        <v>0</v>
      </c>
      <c r="O1100" s="153">
        <v>3006</v>
      </c>
      <c r="P1100" s="264">
        <v>0</v>
      </c>
      <c r="Q1100" s="153">
        <v>5899</v>
      </c>
      <c r="R1100" s="264">
        <v>99.847434997558594</v>
      </c>
      <c r="S1100" s="153">
        <v>52118</v>
      </c>
      <c r="T1100" s="264">
        <v>99.959709167480469</v>
      </c>
      <c r="U1100" s="264">
        <v>99.866935729980469</v>
      </c>
      <c r="V1100" s="264">
        <v>99.851303100585938</v>
      </c>
      <c r="W1100" s="264">
        <v>99.714576721191406</v>
      </c>
      <c r="X1100" s="264">
        <v>99.811073303222656</v>
      </c>
      <c r="Y1100" s="153">
        <v>74393</v>
      </c>
      <c r="Z1100" s="264">
        <v>99.892463684082031</v>
      </c>
      <c r="AA1100" s="153">
        <v>15107</v>
      </c>
      <c r="AB1100" s="264">
        <v>99.8543701171875</v>
      </c>
      <c r="AC1100" s="153">
        <v>3009</v>
      </c>
      <c r="AD1100" s="264">
        <v>0.29910269379615784</v>
      </c>
      <c r="AE1100" s="153">
        <v>146</v>
      </c>
      <c r="AF1100" s="264">
        <v>99.315071105957031</v>
      </c>
      <c r="AG1100" s="153">
        <v>71151</v>
      </c>
      <c r="AH1100" s="264">
        <v>0.10681508481502533</v>
      </c>
      <c r="AI1100" s="153">
        <v>745</v>
      </c>
      <c r="AJ1100" s="264">
        <v>95.16778564453125</v>
      </c>
      <c r="AK1100" s="264">
        <v>1.8447639942169189</v>
      </c>
      <c r="AL1100" s="264">
        <v>7.4406646192073822E-2</v>
      </c>
      <c r="AM1100" s="264">
        <v>0</v>
      </c>
      <c r="AN1100" s="264">
        <v>0</v>
      </c>
      <c r="AO1100" s="92">
        <v>0</v>
      </c>
      <c r="AP1100" s="92">
        <v>0</v>
      </c>
      <c r="AQ1100" s="92">
        <v>0</v>
      </c>
      <c r="AR1100" s="92">
        <v>0</v>
      </c>
      <c r="AS1100" s="92">
        <v>0</v>
      </c>
      <c r="AT1100" s="92">
        <v>0</v>
      </c>
      <c r="AU1100" s="92">
        <v>0</v>
      </c>
      <c r="AV1100" s="92">
        <v>0</v>
      </c>
      <c r="AW1100" s="93">
        <v>0</v>
      </c>
      <c r="AX1100" s="93">
        <v>0</v>
      </c>
      <c r="AY1100" s="93">
        <v>0</v>
      </c>
      <c r="AZ1100" s="93">
        <v>0</v>
      </c>
      <c r="BA1100" s="93">
        <v>0</v>
      </c>
      <c r="BB1100" s="93">
        <v>0</v>
      </c>
      <c r="BC1100" s="153">
        <v>22</v>
      </c>
      <c r="BD1100" s="153">
        <v>174</v>
      </c>
    </row>
    <row r="1101" spans="1:56" x14ac:dyDescent="0.25">
      <c r="A1101" s="9">
        <v>41847</v>
      </c>
      <c r="B1101" s="149" t="s">
        <v>81</v>
      </c>
      <c r="C1101" s="149" t="s">
        <v>86</v>
      </c>
      <c r="D1101" s="150" t="s">
        <v>119</v>
      </c>
      <c r="E1101" s="153">
        <v>40</v>
      </c>
      <c r="F1101" s="153">
        <v>134</v>
      </c>
      <c r="G1101" s="264">
        <v>33.150100708007813</v>
      </c>
      <c r="H1101" s="264">
        <v>1.2500000186264515E-2</v>
      </c>
      <c r="I1101" s="264">
        <v>80687.3828125</v>
      </c>
      <c r="J1101" s="92">
        <v>0</v>
      </c>
      <c r="K1101" s="153">
        <v>0</v>
      </c>
      <c r="L1101" s="264">
        <v>65535</v>
      </c>
      <c r="M1101" s="153">
        <v>58407</v>
      </c>
      <c r="N1101" s="264">
        <v>0</v>
      </c>
      <c r="O1101" s="153">
        <v>2779</v>
      </c>
      <c r="P1101" s="264">
        <v>0</v>
      </c>
      <c r="Q1101" s="153">
        <v>5431</v>
      </c>
      <c r="R1101" s="264">
        <v>99.981590270996094</v>
      </c>
      <c r="S1101" s="153">
        <v>42821</v>
      </c>
      <c r="T1101" s="264">
        <v>99.960296630859375</v>
      </c>
      <c r="U1101" s="264">
        <v>99.676139831542969</v>
      </c>
      <c r="V1101" s="264">
        <v>99.780845642089844</v>
      </c>
      <c r="W1101" s="264">
        <v>99.657791137695313</v>
      </c>
      <c r="X1101" s="264">
        <v>99.741226196289063</v>
      </c>
      <c r="Y1101" s="153">
        <v>83547</v>
      </c>
      <c r="Z1101" s="264">
        <v>99.924591064453125</v>
      </c>
      <c r="AA1101" s="153">
        <v>20335</v>
      </c>
      <c r="AB1101" s="264">
        <v>99.901649475097656</v>
      </c>
      <c r="AC1101" s="153">
        <v>2782</v>
      </c>
      <c r="AD1101" s="264">
        <v>0.21567218005657196</v>
      </c>
      <c r="AE1101" s="153">
        <v>196</v>
      </c>
      <c r="AF1101" s="264">
        <v>98.469390869140625</v>
      </c>
      <c r="AG1101" s="153">
        <v>57995</v>
      </c>
      <c r="AH1101" s="264">
        <v>0.134494349360466</v>
      </c>
      <c r="AI1101" s="153">
        <v>864</v>
      </c>
      <c r="AJ1101" s="264">
        <v>96.527778625488281</v>
      </c>
      <c r="AK1101" s="264">
        <v>1.3486707210540771</v>
      </c>
      <c r="AL1101" s="264">
        <v>6.8976111710071564E-2</v>
      </c>
      <c r="AM1101" s="264">
        <v>0</v>
      </c>
      <c r="AN1101" s="264">
        <v>0</v>
      </c>
      <c r="AO1101" s="92">
        <v>0</v>
      </c>
      <c r="AP1101" s="92">
        <v>0</v>
      </c>
      <c r="AQ1101" s="92">
        <v>0</v>
      </c>
      <c r="AR1101" s="92">
        <v>0</v>
      </c>
      <c r="AS1101" s="92">
        <v>0</v>
      </c>
      <c r="AT1101" s="92">
        <v>0</v>
      </c>
      <c r="AU1101" s="92">
        <v>0</v>
      </c>
      <c r="AV1101" s="92">
        <v>0</v>
      </c>
      <c r="AW1101" s="93">
        <v>0</v>
      </c>
      <c r="AX1101" s="93">
        <v>0</v>
      </c>
      <c r="AY1101" s="93">
        <v>0</v>
      </c>
      <c r="AZ1101" s="93">
        <v>0</v>
      </c>
      <c r="BA1101" s="93">
        <v>0</v>
      </c>
      <c r="BB1101" s="93">
        <v>0</v>
      </c>
      <c r="BC1101" s="153">
        <v>20</v>
      </c>
      <c r="BD1101" s="153">
        <v>130</v>
      </c>
    </row>
    <row r="1102" spans="1:56" x14ac:dyDescent="0.25">
      <c r="A1102" s="9">
        <v>41847</v>
      </c>
      <c r="B1102" s="149" t="s">
        <v>125</v>
      </c>
      <c r="C1102" s="149" t="s">
        <v>86</v>
      </c>
      <c r="D1102" s="150" t="s">
        <v>119</v>
      </c>
      <c r="E1102" s="153">
        <v>16</v>
      </c>
      <c r="F1102" s="153">
        <v>58</v>
      </c>
      <c r="G1102" s="264">
        <v>31.733200073242188</v>
      </c>
      <c r="H1102" s="264">
        <v>0</v>
      </c>
      <c r="I1102" s="264">
        <v>41399.9453125</v>
      </c>
      <c r="J1102" s="92">
        <v>0</v>
      </c>
      <c r="K1102" s="153">
        <v>0</v>
      </c>
      <c r="L1102" s="264">
        <v>65535</v>
      </c>
      <c r="M1102" s="153">
        <v>36598</v>
      </c>
      <c r="N1102" s="264">
        <v>0</v>
      </c>
      <c r="O1102" s="153">
        <v>3270</v>
      </c>
      <c r="P1102" s="264">
        <v>0</v>
      </c>
      <c r="Q1102" s="153">
        <v>7991</v>
      </c>
      <c r="R1102" s="264">
        <v>99.937431335449219</v>
      </c>
      <c r="S1102" s="153">
        <v>25340</v>
      </c>
      <c r="T1102" s="264">
        <v>99.956588745117188</v>
      </c>
      <c r="U1102" s="264">
        <v>99.785934448242188</v>
      </c>
      <c r="V1102" s="264">
        <v>99.680313110351563</v>
      </c>
      <c r="W1102" s="264">
        <v>99.723503112792969</v>
      </c>
      <c r="X1102" s="264">
        <v>99.637039184570313</v>
      </c>
      <c r="Y1102" s="153">
        <v>44862</v>
      </c>
      <c r="Z1102" s="264">
        <v>99.94873046875</v>
      </c>
      <c r="AA1102" s="153">
        <v>8397</v>
      </c>
      <c r="AB1102" s="264">
        <v>99.916633605957031</v>
      </c>
      <c r="AC1102" s="153">
        <v>3270</v>
      </c>
      <c r="AD1102" s="264">
        <v>6.1162080615758896E-2</v>
      </c>
      <c r="AE1102" s="153">
        <v>235</v>
      </c>
      <c r="AF1102" s="264">
        <v>99.148933410644531</v>
      </c>
      <c r="AG1102" s="153">
        <v>35823</v>
      </c>
      <c r="AH1102" s="264">
        <v>0.13120062649250031</v>
      </c>
      <c r="AI1102" s="153">
        <v>676</v>
      </c>
      <c r="AJ1102" s="264">
        <v>94.674552917480469</v>
      </c>
      <c r="AK1102" s="264">
        <v>1.796796441078186</v>
      </c>
      <c r="AL1102" s="264">
        <v>5.9293109923601151E-2</v>
      </c>
      <c r="AM1102" s="264">
        <v>0</v>
      </c>
      <c r="AN1102" s="264">
        <v>0</v>
      </c>
      <c r="AO1102" s="92">
        <v>0</v>
      </c>
      <c r="AP1102" s="92">
        <v>0</v>
      </c>
      <c r="AQ1102" s="92">
        <v>0</v>
      </c>
      <c r="AR1102" s="92">
        <v>0</v>
      </c>
      <c r="AS1102" s="92">
        <v>0</v>
      </c>
      <c r="AT1102" s="92">
        <v>0</v>
      </c>
      <c r="AU1102" s="92">
        <v>0</v>
      </c>
      <c r="AV1102" s="92">
        <v>0</v>
      </c>
      <c r="AW1102" s="93">
        <v>0</v>
      </c>
      <c r="AX1102" s="93">
        <v>0</v>
      </c>
      <c r="AY1102" s="93">
        <v>0</v>
      </c>
      <c r="AZ1102" s="93">
        <v>0</v>
      </c>
      <c r="BA1102" s="93">
        <v>0</v>
      </c>
      <c r="BB1102" s="93">
        <v>0</v>
      </c>
      <c r="BC1102" s="153">
        <v>5</v>
      </c>
      <c r="BD1102" s="153">
        <v>57</v>
      </c>
    </row>
    <row r="1103" spans="1:56" x14ac:dyDescent="0.25">
      <c r="A1103" s="9">
        <v>41847</v>
      </c>
      <c r="B1103" s="151" t="s">
        <v>82</v>
      </c>
      <c r="C1103" s="151" t="s">
        <v>86</v>
      </c>
      <c r="D1103" s="152" t="s">
        <v>120</v>
      </c>
      <c r="E1103" s="160">
        <v>51</v>
      </c>
      <c r="F1103" s="160">
        <v>165</v>
      </c>
      <c r="G1103" s="266">
        <v>37.712791442871094</v>
      </c>
      <c r="H1103" s="266">
        <v>0.26249998807907104</v>
      </c>
      <c r="I1103" s="266">
        <v>95256.203125</v>
      </c>
      <c r="J1103" s="157">
        <v>0</v>
      </c>
      <c r="K1103" s="160">
        <v>0</v>
      </c>
      <c r="L1103" s="266">
        <v>65535</v>
      </c>
      <c r="M1103" s="160">
        <v>47694</v>
      </c>
      <c r="N1103" s="266">
        <v>0</v>
      </c>
      <c r="O1103" s="160">
        <v>3863</v>
      </c>
      <c r="P1103" s="266">
        <v>0</v>
      </c>
      <c r="Q1103" s="160">
        <v>7618</v>
      </c>
      <c r="R1103" s="266">
        <v>99.921241760253906</v>
      </c>
      <c r="S1103" s="160">
        <v>37494</v>
      </c>
      <c r="T1103" s="266">
        <v>99.919990539550781</v>
      </c>
      <c r="U1103" s="266">
        <v>99.79290771484375</v>
      </c>
      <c r="V1103" s="266">
        <v>99.861618041992188</v>
      </c>
      <c r="W1103" s="266">
        <v>99.714309692382813</v>
      </c>
      <c r="X1103" s="266">
        <v>99.781723022460938</v>
      </c>
      <c r="Y1103" s="160">
        <v>45332</v>
      </c>
      <c r="Z1103" s="266">
        <v>99.920585632324219</v>
      </c>
      <c r="AA1103" s="160">
        <v>9437</v>
      </c>
      <c r="AB1103" s="266">
        <v>99.819854736328125</v>
      </c>
      <c r="AC1103" s="160">
        <v>3919</v>
      </c>
      <c r="AD1103" s="266">
        <v>0.20413370430469513</v>
      </c>
      <c r="AE1103" s="160">
        <v>372</v>
      </c>
      <c r="AF1103" s="266">
        <v>97.043014526367188</v>
      </c>
      <c r="AG1103" s="160">
        <v>47858</v>
      </c>
      <c r="AH1103" s="266">
        <v>0.27999499440193176</v>
      </c>
      <c r="AI1103" s="160">
        <v>675</v>
      </c>
      <c r="AJ1103" s="266">
        <v>90.518516540527344</v>
      </c>
      <c r="AK1103" s="266">
        <v>2.0155494213104248</v>
      </c>
      <c r="AL1103" s="266">
        <v>8.3372116088867188E-2</v>
      </c>
      <c r="AM1103" s="266">
        <v>0</v>
      </c>
      <c r="AN1103" s="266">
        <v>0</v>
      </c>
      <c r="AO1103" s="157">
        <v>0</v>
      </c>
      <c r="AP1103" s="157">
        <v>0</v>
      </c>
      <c r="AQ1103" s="157">
        <v>0</v>
      </c>
      <c r="AR1103" s="157">
        <v>0</v>
      </c>
      <c r="AS1103" s="157">
        <v>0</v>
      </c>
      <c r="AT1103" s="157">
        <v>0</v>
      </c>
      <c r="AU1103" s="157">
        <v>0</v>
      </c>
      <c r="AV1103" s="157">
        <v>0</v>
      </c>
      <c r="AW1103" s="159">
        <v>0</v>
      </c>
      <c r="AX1103" s="159">
        <v>0</v>
      </c>
      <c r="AY1103" s="159">
        <v>0</v>
      </c>
      <c r="AZ1103" s="159">
        <v>1</v>
      </c>
      <c r="BA1103" s="159">
        <v>0</v>
      </c>
      <c r="BB1103" s="159">
        <v>0</v>
      </c>
      <c r="BC1103" s="160">
        <v>19</v>
      </c>
      <c r="BD1103" s="160">
        <v>157</v>
      </c>
    </row>
    <row r="1104" spans="1:56" x14ac:dyDescent="0.25">
      <c r="A1104" s="9">
        <v>41847</v>
      </c>
      <c r="B1104" s="151" t="s">
        <v>83</v>
      </c>
      <c r="C1104" s="151" t="s">
        <v>86</v>
      </c>
      <c r="D1104" s="152" t="s">
        <v>120</v>
      </c>
      <c r="E1104" s="160">
        <v>46</v>
      </c>
      <c r="F1104" s="160">
        <v>140</v>
      </c>
      <c r="G1104" s="266">
        <v>22.400602340698242</v>
      </c>
      <c r="H1104" s="266">
        <v>0</v>
      </c>
      <c r="I1104" s="266">
        <v>82078.5</v>
      </c>
      <c r="J1104" s="157">
        <v>0</v>
      </c>
      <c r="K1104" s="160">
        <v>0</v>
      </c>
      <c r="L1104" s="266">
        <v>65535</v>
      </c>
      <c r="M1104" s="160">
        <v>153570</v>
      </c>
      <c r="N1104" s="266">
        <v>0</v>
      </c>
      <c r="O1104" s="160">
        <v>3938</v>
      </c>
      <c r="P1104" s="266">
        <v>0</v>
      </c>
      <c r="Q1104" s="160">
        <v>3799</v>
      </c>
      <c r="R1104" s="266">
        <v>99.868385314941406</v>
      </c>
      <c r="S1104" s="160">
        <v>26522</v>
      </c>
      <c r="T1104" s="266">
        <v>99.943443298339844</v>
      </c>
      <c r="U1104" s="266">
        <v>99.611648559570313</v>
      </c>
      <c r="V1104" s="266">
        <v>99.697700500488281</v>
      </c>
      <c r="W1104" s="266">
        <v>99.480545043945313</v>
      </c>
      <c r="X1104" s="266">
        <v>99.641311645507813</v>
      </c>
      <c r="Y1104" s="160">
        <v>41659</v>
      </c>
      <c r="Z1104" s="266">
        <v>99.923187255859375</v>
      </c>
      <c r="AA1104" s="160">
        <v>10053</v>
      </c>
      <c r="AB1104" s="266">
        <v>99.860740661621094</v>
      </c>
      <c r="AC1104" s="160">
        <v>1561</v>
      </c>
      <c r="AD1104" s="266">
        <v>0.57655346393585205</v>
      </c>
      <c r="AE1104" s="160">
        <v>120</v>
      </c>
      <c r="AF1104" s="266">
        <v>100</v>
      </c>
      <c r="AG1104" s="160">
        <v>40424</v>
      </c>
      <c r="AH1104" s="266">
        <v>0.26964178681373596</v>
      </c>
      <c r="AI1104" s="160">
        <v>325</v>
      </c>
      <c r="AJ1104" s="266">
        <v>98.461540222167969</v>
      </c>
      <c r="AK1104" s="266">
        <v>1.7571117877960205</v>
      </c>
      <c r="AL1104" s="266">
        <v>6.9365732371807098E-2</v>
      </c>
      <c r="AM1104" s="266">
        <v>0</v>
      </c>
      <c r="AN1104" s="266">
        <v>0</v>
      </c>
      <c r="AO1104" s="157">
        <v>0</v>
      </c>
      <c r="AP1104" s="157">
        <v>0</v>
      </c>
      <c r="AQ1104" s="157">
        <v>0</v>
      </c>
      <c r="AR1104" s="157">
        <v>0</v>
      </c>
      <c r="AS1104" s="157">
        <v>0</v>
      </c>
      <c r="AT1104" s="157">
        <v>0</v>
      </c>
      <c r="AU1104" s="157">
        <v>0</v>
      </c>
      <c r="AV1104" s="157">
        <v>0</v>
      </c>
      <c r="AW1104" s="159">
        <v>0</v>
      </c>
      <c r="AX1104" s="159">
        <v>0</v>
      </c>
      <c r="AY1104" s="159">
        <v>1</v>
      </c>
      <c r="AZ1104" s="159">
        <v>1</v>
      </c>
      <c r="BA1104" s="159">
        <v>0</v>
      </c>
      <c r="BB1104" s="159">
        <v>0</v>
      </c>
      <c r="BC1104" s="160">
        <v>20</v>
      </c>
      <c r="BD1104" s="160">
        <v>134</v>
      </c>
    </row>
    <row r="1105" spans="1:56" x14ac:dyDescent="0.25">
      <c r="A1105" s="9">
        <v>41847</v>
      </c>
      <c r="B1105" s="117" t="s">
        <v>85</v>
      </c>
      <c r="C1105" s="117" t="s">
        <v>86</v>
      </c>
      <c r="D1105" s="121">
        <v>3</v>
      </c>
      <c r="E1105" s="89">
        <v>134</v>
      </c>
      <c r="F1105" s="89">
        <v>435</v>
      </c>
      <c r="G1105" s="263">
        <v>46.654193878173828</v>
      </c>
      <c r="H1105" s="263">
        <v>8.2999998703598976E-3</v>
      </c>
      <c r="I1105" s="263">
        <v>291979.3125</v>
      </c>
      <c r="J1105" s="88">
        <v>0</v>
      </c>
      <c r="K1105" s="89">
        <v>0</v>
      </c>
      <c r="L1105" s="263">
        <v>65535</v>
      </c>
      <c r="M1105" s="124">
        <v>133649</v>
      </c>
      <c r="N1105" s="248">
        <v>0</v>
      </c>
      <c r="O1105" s="124">
        <v>2942</v>
      </c>
      <c r="P1105" s="248">
        <v>0</v>
      </c>
      <c r="Q1105" s="124">
        <v>10420</v>
      </c>
      <c r="R1105" s="248">
        <v>99.865646362304688</v>
      </c>
      <c r="S1105" s="124">
        <v>103997</v>
      </c>
      <c r="T1105" s="248">
        <v>99.921150207519531</v>
      </c>
      <c r="U1105" s="248">
        <v>99.796058654785156</v>
      </c>
      <c r="V1105" s="248">
        <v>99.903480529785156</v>
      </c>
      <c r="W1105" s="248">
        <v>99.661979675292969</v>
      </c>
      <c r="X1105" s="248">
        <v>99.82470703125</v>
      </c>
      <c r="Y1105" s="124">
        <v>257243</v>
      </c>
      <c r="Z1105" s="248">
        <v>99.889595031738281</v>
      </c>
      <c r="AA1105" s="124">
        <v>54326</v>
      </c>
      <c r="AB1105" s="248">
        <v>99.758865356445313</v>
      </c>
      <c r="AC1105" s="124">
        <v>2966</v>
      </c>
      <c r="AD1105" s="248">
        <v>0.47201618552207947</v>
      </c>
      <c r="AE1105" s="124">
        <v>174</v>
      </c>
      <c r="AF1105" s="248">
        <v>100</v>
      </c>
      <c r="AG1105" s="124">
        <v>134528</v>
      </c>
      <c r="AH1105" s="248">
        <v>0.29733586311340332</v>
      </c>
      <c r="AI1105" s="124">
        <v>949</v>
      </c>
      <c r="AJ1105" s="248">
        <v>90.727081298828125</v>
      </c>
      <c r="AK1105" s="248">
        <v>1.5779979228973389</v>
      </c>
      <c r="AL1105" s="248">
        <v>7.819424569606781E-2</v>
      </c>
      <c r="AM1105" s="269">
        <v>0</v>
      </c>
      <c r="AN1105" s="269">
        <v>0</v>
      </c>
      <c r="AO1105" s="119">
        <v>0</v>
      </c>
      <c r="AP1105" s="119">
        <v>0</v>
      </c>
      <c r="AQ1105" s="119">
        <v>0</v>
      </c>
      <c r="AR1105" s="119">
        <v>0</v>
      </c>
      <c r="AS1105" s="119">
        <v>0</v>
      </c>
      <c r="AT1105" s="119">
        <v>0</v>
      </c>
      <c r="AU1105" s="119">
        <v>0</v>
      </c>
      <c r="AV1105" s="119">
        <v>0</v>
      </c>
      <c r="AW1105" s="124">
        <v>0</v>
      </c>
      <c r="AX1105" s="124">
        <v>0</v>
      </c>
      <c r="AY1105" s="124">
        <v>0</v>
      </c>
      <c r="AZ1105" s="124">
        <v>0</v>
      </c>
      <c r="BA1105" s="124">
        <v>0</v>
      </c>
      <c r="BB1105" s="124">
        <v>0</v>
      </c>
      <c r="BC1105" s="124">
        <v>54</v>
      </c>
      <c r="BD1105" s="124">
        <v>413</v>
      </c>
    </row>
    <row r="1106" spans="1:56" x14ac:dyDescent="0.25">
      <c r="A1106" s="9">
        <v>41847</v>
      </c>
      <c r="B1106" s="118" t="s">
        <v>84</v>
      </c>
      <c r="C1106" s="118" t="s">
        <v>87</v>
      </c>
      <c r="D1106" s="122">
        <v>2</v>
      </c>
      <c r="E1106" s="153">
        <v>194</v>
      </c>
      <c r="F1106" s="153">
        <v>581</v>
      </c>
      <c r="G1106" s="264">
        <v>0</v>
      </c>
      <c r="H1106" s="264">
        <v>0</v>
      </c>
      <c r="I1106" s="264">
        <v>0</v>
      </c>
      <c r="J1106" s="91">
        <v>0</v>
      </c>
      <c r="K1106" s="153">
        <v>0</v>
      </c>
      <c r="L1106" s="264">
        <v>65535</v>
      </c>
      <c r="M1106" s="133">
        <v>0</v>
      </c>
      <c r="N1106" s="267">
        <v>0</v>
      </c>
      <c r="O1106" s="133">
        <v>0</v>
      </c>
      <c r="P1106" s="267">
        <v>0</v>
      </c>
      <c r="Q1106" s="133">
        <v>0</v>
      </c>
      <c r="R1106" s="267">
        <v>0</v>
      </c>
      <c r="S1106" s="133">
        <v>0</v>
      </c>
      <c r="T1106" s="267">
        <v>0</v>
      </c>
      <c r="U1106" s="267">
        <v>0</v>
      </c>
      <c r="V1106" s="267">
        <v>0</v>
      </c>
      <c r="W1106" s="267">
        <v>0</v>
      </c>
      <c r="X1106" s="267">
        <v>0</v>
      </c>
      <c r="Y1106" s="133">
        <v>1351150</v>
      </c>
      <c r="Z1106" s="267">
        <v>1349852</v>
      </c>
      <c r="AA1106" s="133">
        <v>583</v>
      </c>
      <c r="AB1106" s="267">
        <v>532</v>
      </c>
      <c r="AC1106" s="133">
        <v>0</v>
      </c>
      <c r="AD1106" s="267">
        <v>0</v>
      </c>
      <c r="AE1106" s="133">
        <v>0</v>
      </c>
      <c r="AF1106" s="267">
        <v>0</v>
      </c>
      <c r="AG1106" s="133">
        <v>0</v>
      </c>
      <c r="AH1106" s="267">
        <v>0</v>
      </c>
      <c r="AI1106" s="133">
        <v>0</v>
      </c>
      <c r="AJ1106" s="267">
        <v>0</v>
      </c>
      <c r="AK1106" s="267">
        <v>0</v>
      </c>
      <c r="AL1106" s="267">
        <v>0</v>
      </c>
      <c r="AM1106" s="270">
        <v>0</v>
      </c>
      <c r="AN1106" s="270">
        <v>0</v>
      </c>
      <c r="AO1106" s="120">
        <v>0</v>
      </c>
      <c r="AP1106" s="120">
        <v>0</v>
      </c>
      <c r="AQ1106" s="120">
        <v>0</v>
      </c>
      <c r="AR1106" s="120">
        <v>0</v>
      </c>
      <c r="AS1106" s="120">
        <v>0</v>
      </c>
      <c r="AT1106" s="120">
        <v>0</v>
      </c>
      <c r="AU1106" s="120">
        <v>0</v>
      </c>
      <c r="AV1106" s="120">
        <v>0</v>
      </c>
      <c r="AW1106" s="133">
        <v>0</v>
      </c>
      <c r="AX1106" s="133">
        <v>0</v>
      </c>
      <c r="AY1106" s="133">
        <v>0</v>
      </c>
      <c r="AZ1106" s="133">
        <v>0</v>
      </c>
      <c r="BA1106" s="133">
        <v>0</v>
      </c>
      <c r="BB1106" s="133">
        <v>0</v>
      </c>
      <c r="BC1106" s="133">
        <v>1134</v>
      </c>
      <c r="BD1106" s="133">
        <v>1701</v>
      </c>
    </row>
    <row r="1107" spans="1:56" x14ac:dyDescent="0.25">
      <c r="A1107" s="9">
        <v>41846</v>
      </c>
      <c r="B1107" s="117" t="s">
        <v>17</v>
      </c>
      <c r="C1107" s="117"/>
      <c r="D1107" s="121">
        <v>3</v>
      </c>
      <c r="E1107" s="89">
        <v>853</v>
      </c>
      <c r="F1107" s="89">
        <v>2758</v>
      </c>
      <c r="G1107" s="263">
        <v>623.14134407043457</v>
      </c>
      <c r="H1107" s="263">
        <v>0.57090000016614795</v>
      </c>
      <c r="I1107" s="263">
        <v>1246226.66796875</v>
      </c>
      <c r="J1107" s="88"/>
      <c r="K1107" s="89">
        <v>912278</v>
      </c>
      <c r="L1107" s="263">
        <v>92.836065191303902</v>
      </c>
      <c r="M1107" s="124">
        <v>1108956</v>
      </c>
      <c r="N1107" s="248">
        <v>9.0174904301550831E-5</v>
      </c>
      <c r="O1107" s="124">
        <v>60942</v>
      </c>
      <c r="P1107" s="248">
        <v>0</v>
      </c>
      <c r="Q1107" s="124">
        <v>115827</v>
      </c>
      <c r="R1107" s="248">
        <v>99.914527761065173</v>
      </c>
      <c r="S1107" s="124">
        <v>731001</v>
      </c>
      <c r="T1107" s="248">
        <v>99.93406266716346</v>
      </c>
      <c r="U1107" s="248">
        <v>99.784437906737793</v>
      </c>
      <c r="V1107" s="248">
        <v>99.80607775689613</v>
      </c>
      <c r="W1107" s="248">
        <v>99.699149913550372</v>
      </c>
      <c r="X1107" s="248">
        <v>99.740268291214477</v>
      </c>
      <c r="Y1107" s="124">
        <v>2612481</v>
      </c>
      <c r="Z1107" s="248">
        <v>715154.55390332022</v>
      </c>
      <c r="AA1107" s="124">
        <v>252691</v>
      </c>
      <c r="AB1107" s="248">
        <v>100.91257742314195</v>
      </c>
      <c r="AC1107" s="124">
        <v>58729</v>
      </c>
      <c r="AD1107" s="248">
        <v>0.31160074455732101</v>
      </c>
      <c r="AE1107" s="124">
        <v>4258</v>
      </c>
      <c r="AF1107" s="248">
        <v>97.604507999948737</v>
      </c>
      <c r="AG1107" s="124">
        <v>993665</v>
      </c>
      <c r="AH1107" s="248">
        <v>0.18185203348728982</v>
      </c>
      <c r="AI1107" s="124">
        <v>14153</v>
      </c>
      <c r="AJ1107" s="248">
        <v>95.082315260990171</v>
      </c>
      <c r="AK1107" s="248">
        <v>1.6486450449934342E-5</v>
      </c>
      <c r="AL1107" s="248" t="e">
        <v>#DIV/0!</v>
      </c>
      <c r="AM1107" s="269"/>
      <c r="AN1107" s="269"/>
      <c r="AO1107" s="119"/>
      <c r="AP1107" s="119"/>
      <c r="AQ1107" s="119"/>
      <c r="AR1107" s="119"/>
      <c r="AS1107" s="119"/>
      <c r="AT1107" s="119"/>
      <c r="AU1107" s="119"/>
      <c r="AV1107" s="119"/>
      <c r="AW1107" s="124">
        <v>0</v>
      </c>
      <c r="AX1107" s="124">
        <v>0</v>
      </c>
      <c r="AY1107" s="124">
        <v>2</v>
      </c>
      <c r="AZ1107" s="124">
        <v>5</v>
      </c>
      <c r="BA1107" s="124">
        <v>0</v>
      </c>
      <c r="BB1107" s="124">
        <v>1</v>
      </c>
      <c r="BC1107" s="124">
        <v>1435</v>
      </c>
      <c r="BD1107" s="124">
        <v>3837</v>
      </c>
    </row>
    <row r="1108" spans="1:56" x14ac:dyDescent="0.25">
      <c r="A1108" s="9">
        <v>41846</v>
      </c>
      <c r="B1108" s="118" t="s">
        <v>88</v>
      </c>
      <c r="C1108" s="118"/>
      <c r="D1108" s="122">
        <v>2</v>
      </c>
      <c r="E1108" s="153">
        <v>659</v>
      </c>
      <c r="F1108" s="153">
        <v>2177</v>
      </c>
      <c r="G1108" s="264">
        <v>623.14134407043457</v>
      </c>
      <c r="H1108" s="264">
        <v>0.57090000016614795</v>
      </c>
      <c r="I1108" s="264">
        <v>1246226.66796875</v>
      </c>
      <c r="J1108" s="91"/>
      <c r="K1108" s="153">
        <v>818089</v>
      </c>
      <c r="L1108" s="264">
        <v>93.365513851751402</v>
      </c>
      <c r="M1108" s="133">
        <v>1108956</v>
      </c>
      <c r="N1108" s="267">
        <v>9.0174904301550831E-5</v>
      </c>
      <c r="O1108" s="133">
        <v>60942</v>
      </c>
      <c r="P1108" s="267">
        <v>0</v>
      </c>
      <c r="Q1108" s="133">
        <v>115827</v>
      </c>
      <c r="R1108" s="267">
        <v>99.914527761065173</v>
      </c>
      <c r="S1108" s="133">
        <v>731001</v>
      </c>
      <c r="T1108" s="267">
        <v>99.93406266716346</v>
      </c>
      <c r="U1108" s="267">
        <v>99.784437906737793</v>
      </c>
      <c r="V1108" s="267">
        <v>99.80607775689613</v>
      </c>
      <c r="W1108" s="267">
        <v>99.699149913550372</v>
      </c>
      <c r="X1108" s="267">
        <v>99.740268291214477</v>
      </c>
      <c r="Y1108" s="133">
        <v>1245004</v>
      </c>
      <c r="Z1108" s="267">
        <v>99.892048459142345</v>
      </c>
      <c r="AA1108" s="133">
        <v>252077</v>
      </c>
      <c r="AB1108" s="267">
        <v>99.818706592157014</v>
      </c>
      <c r="AC1108" s="133">
        <v>58729</v>
      </c>
      <c r="AD1108" s="267">
        <v>0.31160074455732101</v>
      </c>
      <c r="AE1108" s="133">
        <v>4258</v>
      </c>
      <c r="AF1108" s="267">
        <v>97.604507999948737</v>
      </c>
      <c r="AG1108" s="133">
        <v>993665</v>
      </c>
      <c r="AH1108" s="267">
        <v>0.18185203348728982</v>
      </c>
      <c r="AI1108" s="133">
        <v>14153</v>
      </c>
      <c r="AJ1108" s="267">
        <v>95.082315260990171</v>
      </c>
      <c r="AK1108" s="267">
        <v>1.6486450449934342E-5</v>
      </c>
      <c r="AL1108" s="267" t="e">
        <v>#DIV/0!</v>
      </c>
      <c r="AM1108" s="270"/>
      <c r="AN1108" s="270"/>
      <c r="AO1108" s="120"/>
      <c r="AP1108" s="120"/>
      <c r="AQ1108" s="120"/>
      <c r="AR1108" s="120"/>
      <c r="AS1108" s="120"/>
      <c r="AT1108" s="120"/>
      <c r="AU1108" s="120"/>
      <c r="AV1108" s="120"/>
      <c r="AW1108" s="133">
        <v>0</v>
      </c>
      <c r="AX1108" s="133">
        <v>0</v>
      </c>
      <c r="AY1108" s="133">
        <v>2</v>
      </c>
      <c r="AZ1108" s="133">
        <v>5</v>
      </c>
      <c r="BA1108" s="133">
        <v>0</v>
      </c>
      <c r="BB1108" s="133">
        <v>1</v>
      </c>
      <c r="BC1108" s="133">
        <v>283</v>
      </c>
      <c r="BD1108" s="133">
        <v>2119</v>
      </c>
    </row>
    <row r="1109" spans="1:56" x14ac:dyDescent="0.25">
      <c r="A1109" s="9">
        <v>41846</v>
      </c>
      <c r="B1109" s="146" t="s">
        <v>89</v>
      </c>
      <c r="C1109" s="146"/>
      <c r="D1109" s="147">
        <v>1</v>
      </c>
      <c r="E1109" s="136">
        <v>194</v>
      </c>
      <c r="F1109" s="136">
        <v>581</v>
      </c>
      <c r="G1109" s="265">
        <v>0</v>
      </c>
      <c r="H1109" s="265">
        <v>0</v>
      </c>
      <c r="I1109" s="265">
        <v>0</v>
      </c>
      <c r="J1109" s="137"/>
      <c r="K1109" s="136">
        <v>94189</v>
      </c>
      <c r="L1109" s="265">
        <v>88.237480163574219</v>
      </c>
      <c r="M1109" s="145">
        <v>0</v>
      </c>
      <c r="N1109" s="250">
        <v>0</v>
      </c>
      <c r="O1109" s="145">
        <v>0</v>
      </c>
      <c r="P1109" s="250">
        <v>0</v>
      </c>
      <c r="Q1109" s="145">
        <v>0</v>
      </c>
      <c r="R1109" s="250">
        <v>0</v>
      </c>
      <c r="S1109" s="145">
        <v>0</v>
      </c>
      <c r="T1109" s="250">
        <v>0</v>
      </c>
      <c r="U1109" s="250">
        <v>0</v>
      </c>
      <c r="V1109" s="250">
        <v>0</v>
      </c>
      <c r="W1109" s="250">
        <v>0</v>
      </c>
      <c r="X1109" s="250">
        <v>0</v>
      </c>
      <c r="Y1109" s="145">
        <v>1367477</v>
      </c>
      <c r="Z1109" s="250">
        <v>1366168</v>
      </c>
      <c r="AA1109" s="145">
        <v>614</v>
      </c>
      <c r="AB1109" s="250">
        <v>550</v>
      </c>
      <c r="AC1109" s="145">
        <v>0</v>
      </c>
      <c r="AD1109" s="250">
        <v>0</v>
      </c>
      <c r="AE1109" s="145">
        <v>0</v>
      </c>
      <c r="AF1109" s="250">
        <v>0</v>
      </c>
      <c r="AG1109" s="145">
        <v>0</v>
      </c>
      <c r="AH1109" s="250">
        <v>0</v>
      </c>
      <c r="AI1109" s="145">
        <v>0</v>
      </c>
      <c r="AJ1109" s="250">
        <v>0</v>
      </c>
      <c r="AK1109" s="250">
        <v>0</v>
      </c>
      <c r="AL1109" s="250">
        <v>0</v>
      </c>
      <c r="AM1109" s="271"/>
      <c r="AN1109" s="271"/>
      <c r="AO1109" s="148"/>
      <c r="AP1109" s="148"/>
      <c r="AQ1109" s="148"/>
      <c r="AR1109" s="148"/>
      <c r="AS1109" s="148"/>
      <c r="AT1109" s="148"/>
      <c r="AU1109" s="148"/>
      <c r="AV1109" s="148"/>
      <c r="AW1109" s="145">
        <v>0</v>
      </c>
      <c r="AX1109" s="145">
        <v>0</v>
      </c>
      <c r="AY1109" s="145">
        <v>0</v>
      </c>
      <c r="AZ1109" s="145">
        <v>0</v>
      </c>
      <c r="BA1109" s="145">
        <v>0</v>
      </c>
      <c r="BB1109" s="145">
        <v>0</v>
      </c>
      <c r="BC1109" s="145">
        <v>1152</v>
      </c>
      <c r="BD1109" s="145">
        <v>1718</v>
      </c>
    </row>
    <row r="1110" spans="1:56" x14ac:dyDescent="0.25">
      <c r="A1110" s="9">
        <v>41846</v>
      </c>
      <c r="B1110" s="149" t="s">
        <v>75</v>
      </c>
      <c r="C1110" s="149" t="s">
        <v>86</v>
      </c>
      <c r="D1110" s="150" t="s">
        <v>118</v>
      </c>
      <c r="E1110" s="153">
        <v>39</v>
      </c>
      <c r="F1110" s="153">
        <v>158</v>
      </c>
      <c r="G1110" s="264">
        <v>128.8624267578125</v>
      </c>
      <c r="H1110" s="264">
        <v>2.9199998825788498E-2</v>
      </c>
      <c r="I1110" s="264">
        <v>103897.1015625</v>
      </c>
      <c r="J1110" s="92">
        <v>0</v>
      </c>
      <c r="K1110" s="153">
        <v>135514</v>
      </c>
      <c r="L1110" s="264">
        <v>97.336807250976563</v>
      </c>
      <c r="M1110" s="153">
        <v>133460</v>
      </c>
      <c r="N1110" s="264">
        <v>7.4928818503394723E-4</v>
      </c>
      <c r="O1110" s="153">
        <v>14183</v>
      </c>
      <c r="P1110" s="264">
        <v>0</v>
      </c>
      <c r="Q1110" s="153">
        <v>24964</v>
      </c>
      <c r="R1110" s="264">
        <v>99.879829406738281</v>
      </c>
      <c r="S1110" s="153">
        <v>100617</v>
      </c>
      <c r="T1110" s="264">
        <v>99.948318481445312</v>
      </c>
      <c r="U1110" s="264">
        <v>99.774375915527344</v>
      </c>
      <c r="V1110" s="264">
        <v>99.692039489746094</v>
      </c>
      <c r="W1110" s="264">
        <v>99.65447998046875</v>
      </c>
      <c r="X1110" s="264">
        <v>99.640518188476563</v>
      </c>
      <c r="Y1110" s="153">
        <v>130722</v>
      </c>
      <c r="Z1110" s="264">
        <v>99.921974182128906</v>
      </c>
      <c r="AA1110" s="153">
        <v>23830</v>
      </c>
      <c r="AB1110" s="264">
        <v>99.697860717773438</v>
      </c>
      <c r="AC1110" s="153">
        <v>14132</v>
      </c>
      <c r="AD1110" s="264">
        <v>0.36088311672210693</v>
      </c>
      <c r="AE1110" s="153">
        <v>1301</v>
      </c>
      <c r="AF1110" s="264">
        <v>98.308990478515625</v>
      </c>
      <c r="AG1110" s="153">
        <v>134183</v>
      </c>
      <c r="AH1110" s="264">
        <v>0.1401071697473526</v>
      </c>
      <c r="AI1110" s="153">
        <v>4697</v>
      </c>
      <c r="AJ1110" s="264">
        <v>95.954864501953125</v>
      </c>
      <c r="AK1110" s="264">
        <v>1.9050289392471313</v>
      </c>
      <c r="AL1110" s="264">
        <v>6.4402565360069275E-2</v>
      </c>
      <c r="AM1110" s="264">
        <v>0</v>
      </c>
      <c r="AN1110" s="264">
        <v>0</v>
      </c>
      <c r="AO1110" s="92">
        <v>0</v>
      </c>
      <c r="AP1110" s="92">
        <v>0</v>
      </c>
      <c r="AQ1110" s="92">
        <v>0</v>
      </c>
      <c r="AR1110" s="92">
        <v>0</v>
      </c>
      <c r="AS1110" s="92">
        <v>0</v>
      </c>
      <c r="AT1110" s="92">
        <v>0</v>
      </c>
      <c r="AU1110" s="92">
        <v>0</v>
      </c>
      <c r="AV1110" s="92">
        <v>0</v>
      </c>
      <c r="AW1110" s="93">
        <v>0</v>
      </c>
      <c r="AX1110" s="93">
        <v>0</v>
      </c>
      <c r="AY1110" s="93">
        <v>0</v>
      </c>
      <c r="AZ1110" s="93">
        <v>3</v>
      </c>
      <c r="BA1110" s="93">
        <v>0</v>
      </c>
      <c r="BB1110" s="93">
        <v>0</v>
      </c>
      <c r="BC1110" s="153">
        <v>12</v>
      </c>
      <c r="BD1110" s="153">
        <v>155</v>
      </c>
    </row>
    <row r="1111" spans="1:56" x14ac:dyDescent="0.25">
      <c r="A1111" s="9">
        <v>41846</v>
      </c>
      <c r="B1111" s="149" t="s">
        <v>76</v>
      </c>
      <c r="C1111" s="149" t="s">
        <v>86</v>
      </c>
      <c r="D1111" s="150" t="s">
        <v>119</v>
      </c>
      <c r="E1111" s="153">
        <v>53</v>
      </c>
      <c r="F1111" s="153">
        <v>171</v>
      </c>
      <c r="G1111" s="264">
        <v>51.358985900878906</v>
      </c>
      <c r="H1111" s="264">
        <v>0</v>
      </c>
      <c r="I1111" s="264">
        <v>90102.765625</v>
      </c>
      <c r="J1111" s="92">
        <v>0</v>
      </c>
      <c r="K1111" s="153">
        <v>54307</v>
      </c>
      <c r="L1111" s="264">
        <v>83.720329284667969</v>
      </c>
      <c r="M1111" s="153">
        <v>70913</v>
      </c>
      <c r="N1111" s="264">
        <v>0</v>
      </c>
      <c r="O1111" s="153">
        <v>4365</v>
      </c>
      <c r="P1111" s="264">
        <v>0</v>
      </c>
      <c r="Q1111" s="153">
        <v>8358</v>
      </c>
      <c r="R1111" s="264">
        <v>99.952140808105469</v>
      </c>
      <c r="S1111" s="153">
        <v>54508</v>
      </c>
      <c r="T1111" s="264">
        <v>99.952301025390625</v>
      </c>
      <c r="U1111" s="264">
        <v>99.793815612792969</v>
      </c>
      <c r="V1111" s="264">
        <v>99.853340148925781</v>
      </c>
      <c r="W1111" s="264">
        <v>99.746055603027344</v>
      </c>
      <c r="X1111" s="264">
        <v>99.805709838867188</v>
      </c>
      <c r="Y1111" s="153">
        <v>81773</v>
      </c>
      <c r="Z1111" s="264">
        <v>99.9327392578125</v>
      </c>
      <c r="AA1111" s="153">
        <v>14887</v>
      </c>
      <c r="AB1111" s="264">
        <v>99.952980041503906</v>
      </c>
      <c r="AC1111" s="153">
        <v>4351</v>
      </c>
      <c r="AD1111" s="264">
        <v>0.29878190159797668</v>
      </c>
      <c r="AE1111" s="153">
        <v>87</v>
      </c>
      <c r="AF1111" s="264">
        <v>98.850578308105469</v>
      </c>
      <c r="AG1111" s="153">
        <v>70973</v>
      </c>
      <c r="AH1111" s="264">
        <v>0.12962676584720612</v>
      </c>
      <c r="AI1111" s="153">
        <v>635</v>
      </c>
      <c r="AJ1111" s="264">
        <v>93.228347778320312</v>
      </c>
      <c r="AK1111" s="264">
        <v>1.8125320672988892</v>
      </c>
      <c r="AL1111" s="264">
        <v>5.5827479809522629E-2</v>
      </c>
      <c r="AM1111" s="264">
        <v>0</v>
      </c>
      <c r="AN1111" s="264">
        <v>0</v>
      </c>
      <c r="AO1111" s="92">
        <v>0</v>
      </c>
      <c r="AP1111" s="92">
        <v>0</v>
      </c>
      <c r="AQ1111" s="92">
        <v>0</v>
      </c>
      <c r="AR1111" s="92">
        <v>0</v>
      </c>
      <c r="AS1111" s="92">
        <v>0</v>
      </c>
      <c r="AT1111" s="92">
        <v>0</v>
      </c>
      <c r="AU1111" s="92">
        <v>0</v>
      </c>
      <c r="AV1111" s="92">
        <v>0</v>
      </c>
      <c r="AW1111" s="93">
        <v>0</v>
      </c>
      <c r="AX1111" s="93">
        <v>0</v>
      </c>
      <c r="AY1111" s="93">
        <v>0</v>
      </c>
      <c r="AZ1111" s="93">
        <v>0</v>
      </c>
      <c r="BA1111" s="93">
        <v>0</v>
      </c>
      <c r="BB1111" s="93">
        <v>0</v>
      </c>
      <c r="BC1111" s="153">
        <v>14</v>
      </c>
      <c r="BD1111" s="153">
        <v>170</v>
      </c>
    </row>
    <row r="1112" spans="1:56" x14ac:dyDescent="0.25">
      <c r="A1112" s="9">
        <v>41846</v>
      </c>
      <c r="B1112" s="149" t="s">
        <v>77</v>
      </c>
      <c r="C1112" s="149" t="s">
        <v>86</v>
      </c>
      <c r="D1112" s="150" t="s">
        <v>118</v>
      </c>
      <c r="E1112" s="153">
        <v>65</v>
      </c>
      <c r="F1112" s="153">
        <v>220</v>
      </c>
      <c r="G1112" s="264">
        <v>80.795387268066406</v>
      </c>
      <c r="H1112" s="264">
        <v>4.5900002121925354E-2</v>
      </c>
      <c r="I1112" s="264">
        <v>111316.5078125</v>
      </c>
      <c r="J1112" s="92">
        <v>0</v>
      </c>
      <c r="K1112" s="153">
        <v>104681</v>
      </c>
      <c r="L1112" s="264">
        <v>97.262161254882813</v>
      </c>
      <c r="M1112" s="153">
        <v>148112</v>
      </c>
      <c r="N1112" s="264">
        <v>0</v>
      </c>
      <c r="O1112" s="153">
        <v>7354</v>
      </c>
      <c r="P1112" s="264">
        <v>0</v>
      </c>
      <c r="Q1112" s="153">
        <v>16023</v>
      </c>
      <c r="R1112" s="264">
        <v>99.937591552734375</v>
      </c>
      <c r="S1112" s="153">
        <v>101318</v>
      </c>
      <c r="T1112" s="264">
        <v>99.943740844726563</v>
      </c>
      <c r="U1112" s="264">
        <v>99.605659484863281</v>
      </c>
      <c r="V1112" s="264">
        <v>99.833908081054688</v>
      </c>
      <c r="W1112" s="264">
        <v>99.543495178222656</v>
      </c>
      <c r="X1112" s="264">
        <v>99.777740478515625</v>
      </c>
      <c r="Y1112" s="153">
        <v>151588</v>
      </c>
      <c r="Z1112" s="264">
        <v>99.846290588378906</v>
      </c>
      <c r="AA1112" s="153">
        <v>31421</v>
      </c>
      <c r="AB1112" s="264">
        <v>99.824958801269531</v>
      </c>
      <c r="AC1112" s="153">
        <v>7328</v>
      </c>
      <c r="AD1112" s="264">
        <v>0.32751092314720154</v>
      </c>
      <c r="AE1112" s="153">
        <v>630</v>
      </c>
      <c r="AF1112" s="264">
        <v>96.5079345703125</v>
      </c>
      <c r="AG1112" s="153">
        <v>147584</v>
      </c>
      <c r="AH1112" s="264">
        <v>0.14432458579540253</v>
      </c>
      <c r="AI1112" s="153">
        <v>1291</v>
      </c>
      <c r="AJ1112" s="264">
        <v>94.577850341796875</v>
      </c>
      <c r="AK1112" s="264">
        <v>1.6449592113494873</v>
      </c>
      <c r="AL1112" s="264">
        <v>6.3372716307640076E-2</v>
      </c>
      <c r="AM1112" s="264">
        <v>0</v>
      </c>
      <c r="AN1112" s="264">
        <v>0</v>
      </c>
      <c r="AO1112" s="92">
        <v>0</v>
      </c>
      <c r="AP1112" s="92">
        <v>0</v>
      </c>
      <c r="AQ1112" s="92">
        <v>0</v>
      </c>
      <c r="AR1112" s="92">
        <v>0</v>
      </c>
      <c r="AS1112" s="92">
        <v>0</v>
      </c>
      <c r="AT1112" s="92">
        <v>0</v>
      </c>
      <c r="AU1112" s="92">
        <v>0</v>
      </c>
      <c r="AV1112" s="92">
        <v>0</v>
      </c>
      <c r="AW1112" s="93">
        <v>0</v>
      </c>
      <c r="AX1112" s="93">
        <v>0</v>
      </c>
      <c r="AY1112" s="93">
        <v>0</v>
      </c>
      <c r="AZ1112" s="93">
        <v>0</v>
      </c>
      <c r="BA1112" s="93">
        <v>0</v>
      </c>
      <c r="BB1112" s="93">
        <v>0</v>
      </c>
      <c r="BC1112" s="153">
        <v>30</v>
      </c>
      <c r="BD1112" s="153">
        <v>216</v>
      </c>
    </row>
    <row r="1113" spans="1:56" x14ac:dyDescent="0.25">
      <c r="A1113" s="9">
        <v>41846</v>
      </c>
      <c r="B1113" s="149" t="s">
        <v>124</v>
      </c>
      <c r="C1113" s="149" t="s">
        <v>86</v>
      </c>
      <c r="D1113" s="150" t="s">
        <v>118</v>
      </c>
      <c r="E1113" s="153">
        <v>43</v>
      </c>
      <c r="F1113" s="153">
        <v>139</v>
      </c>
      <c r="G1113" s="264">
        <v>33.262100219726563</v>
      </c>
      <c r="H1113" s="264">
        <v>0</v>
      </c>
      <c r="I1113" s="264">
        <v>62835.01953125</v>
      </c>
      <c r="J1113" s="92">
        <v>0</v>
      </c>
      <c r="K1113" s="153">
        <v>104681</v>
      </c>
      <c r="L1113" s="264">
        <v>97.262161254882813</v>
      </c>
      <c r="M1113" s="153">
        <v>66866</v>
      </c>
      <c r="N1113" s="264">
        <v>0</v>
      </c>
      <c r="O1113" s="153">
        <v>3071</v>
      </c>
      <c r="P1113" s="264">
        <v>0</v>
      </c>
      <c r="Q1113" s="153">
        <v>6061</v>
      </c>
      <c r="R1113" s="264">
        <v>99.95050048828125</v>
      </c>
      <c r="S1113" s="153">
        <v>50576</v>
      </c>
      <c r="T1113" s="264">
        <v>99.909049987792969</v>
      </c>
      <c r="U1113" s="264">
        <v>99.93487548828125</v>
      </c>
      <c r="V1113" s="264">
        <v>99.826515197753906</v>
      </c>
      <c r="W1113" s="264">
        <v>99.885406494140625</v>
      </c>
      <c r="X1113" s="264">
        <v>99.735725402832031</v>
      </c>
      <c r="Y1113" s="153">
        <v>71474</v>
      </c>
      <c r="Z1113" s="264">
        <v>99.876876831054688</v>
      </c>
      <c r="AA1113" s="153">
        <v>13854</v>
      </c>
      <c r="AB1113" s="264">
        <v>99.884506225585938</v>
      </c>
      <c r="AC1113" s="153">
        <v>3103</v>
      </c>
      <c r="AD1113" s="264">
        <v>0.25781500339508057</v>
      </c>
      <c r="AE1113" s="153">
        <v>224</v>
      </c>
      <c r="AF1113" s="264">
        <v>97.321426391601562</v>
      </c>
      <c r="AG1113" s="153">
        <v>66539</v>
      </c>
      <c r="AH1113" s="264">
        <v>0.15479643642902374</v>
      </c>
      <c r="AI1113" s="153">
        <v>1117</v>
      </c>
      <c r="AJ1113" s="264">
        <v>94.5389404296875</v>
      </c>
      <c r="AK1113" s="264">
        <v>1.7077226638793945</v>
      </c>
      <c r="AL1113" s="264">
        <v>5.3789928555488586E-2</v>
      </c>
      <c r="AM1113" s="264">
        <v>0</v>
      </c>
      <c r="AN1113" s="264">
        <v>0</v>
      </c>
      <c r="AO1113" s="92">
        <v>0</v>
      </c>
      <c r="AP1113" s="92">
        <v>0</v>
      </c>
      <c r="AQ1113" s="92">
        <v>0</v>
      </c>
      <c r="AR1113" s="92">
        <v>0</v>
      </c>
      <c r="AS1113" s="92">
        <v>0</v>
      </c>
      <c r="AT1113" s="92">
        <v>0</v>
      </c>
      <c r="AU1113" s="92">
        <v>0</v>
      </c>
      <c r="AV1113" s="92">
        <v>0</v>
      </c>
      <c r="AW1113" s="93">
        <v>0</v>
      </c>
      <c r="AX1113" s="93">
        <v>0</v>
      </c>
      <c r="AY1113" s="93">
        <v>0</v>
      </c>
      <c r="AZ1113" s="93">
        <v>0</v>
      </c>
      <c r="BA1113" s="93">
        <v>0</v>
      </c>
      <c r="BB1113" s="93">
        <v>0</v>
      </c>
      <c r="BC1113" s="153">
        <v>25</v>
      </c>
      <c r="BD1113" s="153">
        <v>138</v>
      </c>
    </row>
    <row r="1114" spans="1:56" x14ac:dyDescent="0.25">
      <c r="A1114" s="9">
        <v>41846</v>
      </c>
      <c r="B1114" s="149" t="s">
        <v>78</v>
      </c>
      <c r="C1114" s="149" t="s">
        <v>86</v>
      </c>
      <c r="D1114" s="150" t="s">
        <v>118</v>
      </c>
      <c r="E1114" s="153">
        <v>33</v>
      </c>
      <c r="F1114" s="153">
        <v>104</v>
      </c>
      <c r="G1114" s="264">
        <v>58.679702758789063</v>
      </c>
      <c r="H1114" s="264">
        <v>3.7500001490116119E-2</v>
      </c>
      <c r="I1114" s="264">
        <v>54023.26171875</v>
      </c>
      <c r="J1114" s="92">
        <v>0</v>
      </c>
      <c r="K1114" s="153">
        <v>60707</v>
      </c>
      <c r="L1114" s="264">
        <v>97.418746948242188</v>
      </c>
      <c r="M1114" s="153">
        <v>66453</v>
      </c>
      <c r="N1114" s="264">
        <v>0</v>
      </c>
      <c r="O1114" s="153">
        <v>6386</v>
      </c>
      <c r="P1114" s="264">
        <v>0</v>
      </c>
      <c r="Q1114" s="153">
        <v>9684</v>
      </c>
      <c r="R1114" s="264">
        <v>99.989677429199219</v>
      </c>
      <c r="S1114" s="153">
        <v>49941</v>
      </c>
      <c r="T1114" s="264">
        <v>99.963958740234375</v>
      </c>
      <c r="U1114" s="264">
        <v>99.765113830566406</v>
      </c>
      <c r="V1114" s="264">
        <v>99.685493469238281</v>
      </c>
      <c r="W1114" s="264">
        <v>99.754814147949219</v>
      </c>
      <c r="X1114" s="264">
        <v>99.649566650390625</v>
      </c>
      <c r="Y1114" s="153">
        <v>78284</v>
      </c>
      <c r="Z1114" s="264">
        <v>99.879920959472656</v>
      </c>
      <c r="AA1114" s="153">
        <v>12032</v>
      </c>
      <c r="AB1114" s="264">
        <v>99.792221069335938</v>
      </c>
      <c r="AC1114" s="153">
        <v>6365</v>
      </c>
      <c r="AD1114" s="264">
        <v>0.25137469172477722</v>
      </c>
      <c r="AE1114" s="153">
        <v>381</v>
      </c>
      <c r="AF1114" s="264">
        <v>97.375328063964844</v>
      </c>
      <c r="AG1114" s="153">
        <v>66418</v>
      </c>
      <c r="AH1114" s="264">
        <v>0.17615707218647003</v>
      </c>
      <c r="AI1114" s="153">
        <v>716</v>
      </c>
      <c r="AJ1114" s="264">
        <v>96.648048400878906</v>
      </c>
      <c r="AK1114" s="264">
        <v>1.8783411979675293</v>
      </c>
      <c r="AL1114" s="264">
        <v>6.8049050867557526E-2</v>
      </c>
      <c r="AM1114" s="264">
        <v>0</v>
      </c>
      <c r="AN1114" s="264">
        <v>0</v>
      </c>
      <c r="AO1114" s="92">
        <v>0</v>
      </c>
      <c r="AP1114" s="92">
        <v>0</v>
      </c>
      <c r="AQ1114" s="92">
        <v>0</v>
      </c>
      <c r="AR1114" s="92">
        <v>0</v>
      </c>
      <c r="AS1114" s="92">
        <v>0</v>
      </c>
      <c r="AT1114" s="92">
        <v>0</v>
      </c>
      <c r="AU1114" s="92">
        <v>0</v>
      </c>
      <c r="AV1114" s="92">
        <v>0</v>
      </c>
      <c r="AW1114" s="93">
        <v>0</v>
      </c>
      <c r="AX1114" s="93">
        <v>0</v>
      </c>
      <c r="AY1114" s="93">
        <v>0</v>
      </c>
      <c r="AZ1114" s="93">
        <v>0</v>
      </c>
      <c r="BA1114" s="93">
        <v>0</v>
      </c>
      <c r="BB1114" s="93">
        <v>0</v>
      </c>
      <c r="BC1114" s="153">
        <v>10</v>
      </c>
      <c r="BD1114" s="153">
        <v>101</v>
      </c>
    </row>
    <row r="1115" spans="1:56" x14ac:dyDescent="0.25">
      <c r="A1115" s="9">
        <v>41846</v>
      </c>
      <c r="B1115" s="149" t="s">
        <v>79</v>
      </c>
      <c r="C1115" s="149" t="s">
        <v>86</v>
      </c>
      <c r="D1115" s="150" t="s">
        <v>119</v>
      </c>
      <c r="E1115" s="153">
        <v>81</v>
      </c>
      <c r="F1115" s="153">
        <v>273</v>
      </c>
      <c r="G1115" s="264">
        <v>56.063198089599609</v>
      </c>
      <c r="H1115" s="264">
        <v>0.25409999489784241</v>
      </c>
      <c r="I1115" s="264">
        <v>153935.78125</v>
      </c>
      <c r="J1115" s="92">
        <v>0</v>
      </c>
      <c r="K1115" s="153">
        <v>54379</v>
      </c>
      <c r="L1115" s="264">
        <v>90.374961853027344</v>
      </c>
      <c r="M1115" s="153">
        <v>125363</v>
      </c>
      <c r="N1115" s="264">
        <v>0</v>
      </c>
      <c r="O1115" s="153">
        <v>4426</v>
      </c>
      <c r="P1115" s="264">
        <v>0</v>
      </c>
      <c r="Q1115" s="153">
        <v>9874</v>
      </c>
      <c r="R1115" s="264">
        <v>99.84808349609375</v>
      </c>
      <c r="S1115" s="153">
        <v>94409</v>
      </c>
      <c r="T1115" s="264">
        <v>99.890899658203125</v>
      </c>
      <c r="U1115" s="264">
        <v>99.774063110351563</v>
      </c>
      <c r="V1115" s="264">
        <v>99.796592712402344</v>
      </c>
      <c r="W1115" s="264">
        <v>99.622489929199219</v>
      </c>
      <c r="X1115" s="264">
        <v>99.687713623046875</v>
      </c>
      <c r="Y1115" s="153">
        <v>176827</v>
      </c>
      <c r="Z1115" s="264">
        <v>99.876152038574219</v>
      </c>
      <c r="AA1115" s="153">
        <v>38177</v>
      </c>
      <c r="AB1115" s="264">
        <v>99.869033813476563</v>
      </c>
      <c r="AC1115" s="153">
        <v>4455</v>
      </c>
      <c r="AD1115" s="264">
        <v>0.35914701223373413</v>
      </c>
      <c r="AE1115" s="153">
        <v>247</v>
      </c>
      <c r="AF1115" s="264">
        <v>95.951416015625</v>
      </c>
      <c r="AG1115" s="153">
        <v>125786</v>
      </c>
      <c r="AH1115" s="264">
        <v>0.15184520184993744</v>
      </c>
      <c r="AI1115" s="153">
        <v>1390</v>
      </c>
      <c r="AJ1115" s="264">
        <v>96.546760559082031</v>
      </c>
      <c r="AK1115" s="264">
        <v>1.5315568447113037</v>
      </c>
      <c r="AL1115" s="264">
        <v>7.065495103597641E-2</v>
      </c>
      <c r="AM1115" s="264">
        <v>0</v>
      </c>
      <c r="AN1115" s="264">
        <v>0</v>
      </c>
      <c r="AO1115" s="92">
        <v>0</v>
      </c>
      <c r="AP1115" s="92">
        <v>0</v>
      </c>
      <c r="AQ1115" s="92">
        <v>0</v>
      </c>
      <c r="AR1115" s="92">
        <v>0</v>
      </c>
      <c r="AS1115" s="92">
        <v>0</v>
      </c>
      <c r="AT1115" s="92">
        <v>0</v>
      </c>
      <c r="AU1115" s="92">
        <v>0</v>
      </c>
      <c r="AV1115" s="92">
        <v>0</v>
      </c>
      <c r="AW1115" s="93">
        <v>0</v>
      </c>
      <c r="AX1115" s="93">
        <v>0</v>
      </c>
      <c r="AY1115" s="93">
        <v>0</v>
      </c>
      <c r="AZ1115" s="93">
        <v>0</v>
      </c>
      <c r="BA1115" s="93">
        <v>0</v>
      </c>
      <c r="BB1115" s="93">
        <v>0</v>
      </c>
      <c r="BC1115" s="153">
        <v>43</v>
      </c>
      <c r="BD1115" s="153">
        <v>263</v>
      </c>
    </row>
    <row r="1116" spans="1:56" x14ac:dyDescent="0.25">
      <c r="A1116" s="9">
        <v>41846</v>
      </c>
      <c r="B1116" s="149" t="s">
        <v>80</v>
      </c>
      <c r="C1116" s="149" t="s">
        <v>86</v>
      </c>
      <c r="D1116" s="150" t="s">
        <v>119</v>
      </c>
      <c r="E1116" s="153">
        <v>58</v>
      </c>
      <c r="F1116" s="153">
        <v>180</v>
      </c>
      <c r="G1116" s="264">
        <v>40.662300109863281</v>
      </c>
      <c r="H1116" s="264">
        <v>3.3300001174211502E-2</v>
      </c>
      <c r="I1116" s="264">
        <v>98508.6015625</v>
      </c>
      <c r="J1116" s="92">
        <v>0</v>
      </c>
      <c r="K1116" s="153">
        <v>36975</v>
      </c>
      <c r="L1116" s="264">
        <v>87.126434326171875</v>
      </c>
      <c r="M1116" s="153">
        <v>64052</v>
      </c>
      <c r="N1116" s="264">
        <v>0</v>
      </c>
      <c r="O1116" s="153">
        <v>3254</v>
      </c>
      <c r="P1116" s="264">
        <v>0</v>
      </c>
      <c r="Q1116" s="153">
        <v>5841</v>
      </c>
      <c r="R1116" s="264">
        <v>99.948638916015625</v>
      </c>
      <c r="S1116" s="153">
        <v>48383</v>
      </c>
      <c r="T1116" s="264">
        <v>99.931793212890625</v>
      </c>
      <c r="U1116" s="264">
        <v>99.846343994140625</v>
      </c>
      <c r="V1116" s="264">
        <v>99.80328369140625</v>
      </c>
      <c r="W1116" s="264">
        <v>99.795059204101563</v>
      </c>
      <c r="X1116" s="264">
        <v>99.735214233398438</v>
      </c>
      <c r="Y1116" s="153">
        <v>73837</v>
      </c>
      <c r="Z1116" s="264">
        <v>99.883529663085938</v>
      </c>
      <c r="AA1116" s="153">
        <v>14551</v>
      </c>
      <c r="AB1116" s="264">
        <v>99.835060119628906</v>
      </c>
      <c r="AC1116" s="153">
        <v>3230</v>
      </c>
      <c r="AD1116" s="264">
        <v>0.37151703238487244</v>
      </c>
      <c r="AE1116" s="153">
        <v>166</v>
      </c>
      <c r="AF1116" s="264">
        <v>100</v>
      </c>
      <c r="AG1116" s="153">
        <v>63119</v>
      </c>
      <c r="AH1116" s="264">
        <v>0.16159951686859131</v>
      </c>
      <c r="AI1116" s="153">
        <v>629</v>
      </c>
      <c r="AJ1116" s="264">
        <v>93.640701293945313</v>
      </c>
      <c r="AK1116" s="264">
        <v>1.7804043292999268</v>
      </c>
      <c r="AL1116" s="264">
        <v>7.1155540645122528E-2</v>
      </c>
      <c r="AM1116" s="264">
        <v>0</v>
      </c>
      <c r="AN1116" s="264">
        <v>0</v>
      </c>
      <c r="AO1116" s="92">
        <v>0</v>
      </c>
      <c r="AP1116" s="92">
        <v>0</v>
      </c>
      <c r="AQ1116" s="92">
        <v>0</v>
      </c>
      <c r="AR1116" s="92">
        <v>0</v>
      </c>
      <c r="AS1116" s="92">
        <v>0</v>
      </c>
      <c r="AT1116" s="92">
        <v>0</v>
      </c>
      <c r="AU1116" s="92">
        <v>0</v>
      </c>
      <c r="AV1116" s="92">
        <v>0</v>
      </c>
      <c r="AW1116" s="93">
        <v>0</v>
      </c>
      <c r="AX1116" s="93">
        <v>0</v>
      </c>
      <c r="AY1116" s="93">
        <v>0</v>
      </c>
      <c r="AZ1116" s="93">
        <v>0</v>
      </c>
      <c r="BA1116" s="93">
        <v>0</v>
      </c>
      <c r="BB1116" s="93">
        <v>0</v>
      </c>
      <c r="BC1116" s="153">
        <v>27</v>
      </c>
      <c r="BD1116" s="153">
        <v>174</v>
      </c>
    </row>
    <row r="1117" spans="1:56" x14ac:dyDescent="0.25">
      <c r="A1117" s="9">
        <v>41846</v>
      </c>
      <c r="B1117" s="149" t="s">
        <v>81</v>
      </c>
      <c r="C1117" s="149" t="s">
        <v>86</v>
      </c>
      <c r="D1117" s="150" t="s">
        <v>119</v>
      </c>
      <c r="E1117" s="153">
        <v>40</v>
      </c>
      <c r="F1117" s="153">
        <v>134</v>
      </c>
      <c r="G1117" s="264">
        <v>34.454097747802734</v>
      </c>
      <c r="H1117" s="264">
        <v>4.19999985024333E-3</v>
      </c>
      <c r="I1117" s="264">
        <v>83066.0234375</v>
      </c>
      <c r="J1117" s="92">
        <v>0</v>
      </c>
      <c r="K1117" s="153">
        <v>78800</v>
      </c>
      <c r="L1117" s="264">
        <v>88.008880615234375</v>
      </c>
      <c r="M1117" s="153">
        <v>56140</v>
      </c>
      <c r="N1117" s="264">
        <v>0</v>
      </c>
      <c r="O1117" s="153">
        <v>2693</v>
      </c>
      <c r="P1117" s="264">
        <v>0</v>
      </c>
      <c r="Q1117" s="153">
        <v>6523</v>
      </c>
      <c r="R1117" s="264">
        <v>99.938674926757813</v>
      </c>
      <c r="S1117" s="153">
        <v>41694</v>
      </c>
      <c r="T1117" s="264">
        <v>99.942436218261719</v>
      </c>
      <c r="U1117" s="264">
        <v>99.851463317871094</v>
      </c>
      <c r="V1117" s="264">
        <v>99.793373107910156</v>
      </c>
      <c r="W1117" s="264">
        <v>99.790229797363281</v>
      </c>
      <c r="X1117" s="264">
        <v>99.735931396484375</v>
      </c>
      <c r="Y1117" s="153">
        <v>83987</v>
      </c>
      <c r="Z1117" s="264">
        <v>99.919036865234375</v>
      </c>
      <c r="AA1117" s="153">
        <v>18891</v>
      </c>
      <c r="AB1117" s="264">
        <v>99.904716491699219</v>
      </c>
      <c r="AC1117" s="153">
        <v>2715</v>
      </c>
      <c r="AD1117" s="264">
        <v>0.25782689452171326</v>
      </c>
      <c r="AE1117" s="153">
        <v>171</v>
      </c>
      <c r="AF1117" s="264">
        <v>98.830406188964844</v>
      </c>
      <c r="AG1117" s="153">
        <v>56045</v>
      </c>
      <c r="AH1117" s="264">
        <v>0.15344811975955963</v>
      </c>
      <c r="AI1117" s="153">
        <v>796</v>
      </c>
      <c r="AJ1117" s="264">
        <v>94.597991943359375</v>
      </c>
      <c r="AK1117" s="264">
        <v>1.4017454385757446</v>
      </c>
      <c r="AL1117" s="264">
        <v>7.2252988815307617E-2</v>
      </c>
      <c r="AM1117" s="264">
        <v>0</v>
      </c>
      <c r="AN1117" s="264">
        <v>0</v>
      </c>
      <c r="AO1117" s="92">
        <v>0</v>
      </c>
      <c r="AP1117" s="92">
        <v>0</v>
      </c>
      <c r="AQ1117" s="92">
        <v>0</v>
      </c>
      <c r="AR1117" s="92">
        <v>0</v>
      </c>
      <c r="AS1117" s="92">
        <v>0</v>
      </c>
      <c r="AT1117" s="92">
        <v>0</v>
      </c>
      <c r="AU1117" s="92">
        <v>0</v>
      </c>
      <c r="AV1117" s="92">
        <v>0</v>
      </c>
      <c r="AW1117" s="93">
        <v>0</v>
      </c>
      <c r="AX1117" s="93">
        <v>0</v>
      </c>
      <c r="AY1117" s="93">
        <v>0</v>
      </c>
      <c r="AZ1117" s="93">
        <v>0</v>
      </c>
      <c r="BA1117" s="93">
        <v>0</v>
      </c>
      <c r="BB1117" s="93">
        <v>0</v>
      </c>
      <c r="BC1117" s="153">
        <v>20</v>
      </c>
      <c r="BD1117" s="153">
        <v>128</v>
      </c>
    </row>
    <row r="1118" spans="1:56" x14ac:dyDescent="0.25">
      <c r="A1118" s="9">
        <v>41846</v>
      </c>
      <c r="B1118" s="149" t="s">
        <v>125</v>
      </c>
      <c r="C1118" s="149" t="s">
        <v>86</v>
      </c>
      <c r="D1118" s="150" t="s">
        <v>119</v>
      </c>
      <c r="E1118" s="153">
        <v>16</v>
      </c>
      <c r="F1118" s="153">
        <v>58</v>
      </c>
      <c r="G1118" s="264">
        <v>33.962303161621094</v>
      </c>
      <c r="H1118" s="264">
        <v>0</v>
      </c>
      <c r="I1118" s="264">
        <v>36463.02734375</v>
      </c>
      <c r="J1118" s="92">
        <v>0</v>
      </c>
      <c r="K1118" s="153">
        <v>78800</v>
      </c>
      <c r="L1118" s="264">
        <v>88.008880615234375</v>
      </c>
      <c r="M1118" s="153">
        <v>37824</v>
      </c>
      <c r="N1118" s="264">
        <v>0</v>
      </c>
      <c r="O1118" s="153">
        <v>3487</v>
      </c>
      <c r="P1118" s="264">
        <v>0</v>
      </c>
      <c r="Q1118" s="153">
        <v>6205</v>
      </c>
      <c r="R1118" s="264">
        <v>99.967765808105469</v>
      </c>
      <c r="S1118" s="153">
        <v>26899</v>
      </c>
      <c r="T1118" s="264">
        <v>99.955390930175781</v>
      </c>
      <c r="U1118" s="264">
        <v>99.856613159179688</v>
      </c>
      <c r="V1118" s="264">
        <v>99.793785095214844</v>
      </c>
      <c r="W1118" s="264">
        <v>99.824424743652344</v>
      </c>
      <c r="X1118" s="264">
        <v>99.749267578125</v>
      </c>
      <c r="Y1118" s="153">
        <v>43798</v>
      </c>
      <c r="Z1118" s="264">
        <v>99.947486877441406</v>
      </c>
      <c r="AA1118" s="153">
        <v>7730</v>
      </c>
      <c r="AB1118" s="264">
        <v>99.793014526367188</v>
      </c>
      <c r="AC1118" s="153">
        <v>3496</v>
      </c>
      <c r="AD1118" s="264">
        <v>0.22883294522762299</v>
      </c>
      <c r="AE1118" s="153">
        <v>267</v>
      </c>
      <c r="AF1118" s="264">
        <v>95.880149841308594</v>
      </c>
      <c r="AG1118" s="153">
        <v>37532</v>
      </c>
      <c r="AH1118" s="264">
        <v>0.10657572001218796</v>
      </c>
      <c r="AI1118" s="153">
        <v>523</v>
      </c>
      <c r="AJ1118" s="264">
        <v>93.11663818359375</v>
      </c>
      <c r="AK1118" s="264">
        <v>1.6610275506973267</v>
      </c>
      <c r="AL1118" s="264">
        <v>6.0115531086921692E-2</v>
      </c>
      <c r="AM1118" s="264">
        <v>0</v>
      </c>
      <c r="AN1118" s="264">
        <v>0</v>
      </c>
      <c r="AO1118" s="92">
        <v>0</v>
      </c>
      <c r="AP1118" s="92">
        <v>0</v>
      </c>
      <c r="AQ1118" s="92">
        <v>0</v>
      </c>
      <c r="AR1118" s="92">
        <v>0</v>
      </c>
      <c r="AS1118" s="92">
        <v>0</v>
      </c>
      <c r="AT1118" s="92">
        <v>0</v>
      </c>
      <c r="AU1118" s="92">
        <v>0</v>
      </c>
      <c r="AV1118" s="92">
        <v>0</v>
      </c>
      <c r="AW1118" s="93">
        <v>0</v>
      </c>
      <c r="AX1118" s="93">
        <v>0</v>
      </c>
      <c r="AY1118" s="93">
        <v>0</v>
      </c>
      <c r="AZ1118" s="93">
        <v>0</v>
      </c>
      <c r="BA1118" s="93">
        <v>0</v>
      </c>
      <c r="BB1118" s="93">
        <v>0</v>
      </c>
      <c r="BC1118" s="153">
        <v>8</v>
      </c>
      <c r="BD1118" s="153">
        <v>56</v>
      </c>
    </row>
    <row r="1119" spans="1:56" x14ac:dyDescent="0.25">
      <c r="A1119" s="9">
        <v>41846</v>
      </c>
      <c r="B1119" s="151" t="s">
        <v>82</v>
      </c>
      <c r="C1119" s="151" t="s">
        <v>86</v>
      </c>
      <c r="D1119" s="152" t="s">
        <v>120</v>
      </c>
      <c r="E1119" s="160">
        <v>51</v>
      </c>
      <c r="F1119" s="160">
        <v>165</v>
      </c>
      <c r="G1119" s="266">
        <v>42.30810546875</v>
      </c>
      <c r="H1119" s="266">
        <v>0</v>
      </c>
      <c r="I1119" s="266">
        <v>90372.140625</v>
      </c>
      <c r="J1119" s="157">
        <v>0</v>
      </c>
      <c r="K1119" s="160">
        <v>48172</v>
      </c>
      <c r="L1119" s="266">
        <v>87.662956237792969</v>
      </c>
      <c r="M1119" s="160">
        <v>46166</v>
      </c>
      <c r="N1119" s="266">
        <v>0</v>
      </c>
      <c r="O1119" s="160">
        <v>4623</v>
      </c>
      <c r="P1119" s="266">
        <v>0</v>
      </c>
      <c r="Q1119" s="160">
        <v>7990</v>
      </c>
      <c r="R1119" s="266">
        <v>99.837295532226563</v>
      </c>
      <c r="S1119" s="160">
        <v>35676</v>
      </c>
      <c r="T1119" s="266">
        <v>99.9271240234375</v>
      </c>
      <c r="U1119" s="266">
        <v>99.78369140625</v>
      </c>
      <c r="V1119" s="266">
        <v>99.846206665039063</v>
      </c>
      <c r="W1119" s="266">
        <v>99.621337890625</v>
      </c>
      <c r="X1119" s="266">
        <v>99.773445129394531</v>
      </c>
      <c r="Y1119" s="160">
        <v>49125</v>
      </c>
      <c r="Z1119" s="266">
        <v>99.906364440917969</v>
      </c>
      <c r="AA1119" s="160">
        <v>10965</v>
      </c>
      <c r="AB1119" s="266">
        <v>99.76287841796875</v>
      </c>
      <c r="AC1119" s="160">
        <v>4658</v>
      </c>
      <c r="AD1119" s="266">
        <v>0.23615285754203796</v>
      </c>
      <c r="AE1119" s="160">
        <v>395</v>
      </c>
      <c r="AF1119" s="266">
        <v>97.974685668945313</v>
      </c>
      <c r="AG1119" s="160">
        <v>46378</v>
      </c>
      <c r="AH1119" s="266">
        <v>0.32989779114723206</v>
      </c>
      <c r="AI1119" s="160">
        <v>694</v>
      </c>
      <c r="AJ1119" s="266">
        <v>96.109512329101563</v>
      </c>
      <c r="AK1119" s="266">
        <v>1.9849424362182617</v>
      </c>
      <c r="AL1119" s="266">
        <v>7.8970909118652344E-2</v>
      </c>
      <c r="AM1119" s="266">
        <v>0</v>
      </c>
      <c r="AN1119" s="266">
        <v>0</v>
      </c>
      <c r="AO1119" s="157">
        <v>0</v>
      </c>
      <c r="AP1119" s="157">
        <v>0</v>
      </c>
      <c r="AQ1119" s="157">
        <v>0</v>
      </c>
      <c r="AR1119" s="157">
        <v>0</v>
      </c>
      <c r="AS1119" s="157">
        <v>0</v>
      </c>
      <c r="AT1119" s="157">
        <v>0</v>
      </c>
      <c r="AU1119" s="157">
        <v>0</v>
      </c>
      <c r="AV1119" s="157">
        <v>0</v>
      </c>
      <c r="AW1119" s="159">
        <v>0</v>
      </c>
      <c r="AX1119" s="159">
        <v>0</v>
      </c>
      <c r="AY1119" s="159">
        <v>1</v>
      </c>
      <c r="AZ1119" s="159">
        <v>1</v>
      </c>
      <c r="BA1119" s="159">
        <v>0</v>
      </c>
      <c r="BB1119" s="159">
        <v>0</v>
      </c>
      <c r="BC1119" s="160">
        <v>18</v>
      </c>
      <c r="BD1119" s="160">
        <v>158</v>
      </c>
    </row>
    <row r="1120" spans="1:56" x14ac:dyDescent="0.25">
      <c r="A1120" s="9">
        <v>41846</v>
      </c>
      <c r="B1120" s="151" t="s">
        <v>83</v>
      </c>
      <c r="C1120" s="151" t="s">
        <v>86</v>
      </c>
      <c r="D1120" s="152" t="s">
        <v>120</v>
      </c>
      <c r="E1120" s="160">
        <v>46</v>
      </c>
      <c r="F1120" s="160">
        <v>140</v>
      </c>
      <c r="G1120" s="266">
        <v>18.875398635864258</v>
      </c>
      <c r="H1120" s="266">
        <v>0.10830000042915344</v>
      </c>
      <c r="I1120" s="266">
        <v>83199.375</v>
      </c>
      <c r="J1120" s="157">
        <v>0</v>
      </c>
      <c r="K1120" s="160">
        <v>25421</v>
      </c>
      <c r="L1120" s="266">
        <v>78.891464233398438</v>
      </c>
      <c r="M1120" s="160">
        <v>153570</v>
      </c>
      <c r="N1120" s="266">
        <v>0</v>
      </c>
      <c r="O1120" s="160">
        <v>3938</v>
      </c>
      <c r="P1120" s="266">
        <v>0</v>
      </c>
      <c r="Q1120" s="160">
        <v>3818</v>
      </c>
      <c r="R1120" s="266">
        <v>99.947616577148438</v>
      </c>
      <c r="S1120" s="160">
        <v>25691</v>
      </c>
      <c r="T1120" s="266">
        <v>99.945503234863281</v>
      </c>
      <c r="U1120" s="266">
        <v>99.939865112304688</v>
      </c>
      <c r="V1120" s="266">
        <v>99.8179931640625</v>
      </c>
      <c r="W1120" s="266">
        <v>99.88751220703125</v>
      </c>
      <c r="X1120" s="266">
        <v>99.763595581054687</v>
      </c>
      <c r="Y1120" s="160">
        <v>50021</v>
      </c>
      <c r="Z1120" s="266">
        <v>99.9100341796875</v>
      </c>
      <c r="AA1120" s="160">
        <v>13156</v>
      </c>
      <c r="AB1120" s="266">
        <v>99.878379821777344</v>
      </c>
      <c r="AC1120" s="160">
        <v>1680</v>
      </c>
      <c r="AD1120" s="266">
        <v>0.1190476194024086</v>
      </c>
      <c r="AE1120" s="160">
        <v>150</v>
      </c>
      <c r="AF1120" s="266">
        <v>98</v>
      </c>
      <c r="AG1120" s="160">
        <v>38549</v>
      </c>
      <c r="AH1120" s="266">
        <v>0.32426261901855469</v>
      </c>
      <c r="AI1120" s="160">
        <v>525</v>
      </c>
      <c r="AJ1120" s="266">
        <v>92.76190185546875</v>
      </c>
      <c r="AK1120" s="266">
        <v>1.6142207384109497</v>
      </c>
      <c r="AL1120" s="266">
        <v>6.9710731506347656E-2</v>
      </c>
      <c r="AM1120" s="266">
        <v>0</v>
      </c>
      <c r="AN1120" s="266">
        <v>0</v>
      </c>
      <c r="AO1120" s="157">
        <v>0</v>
      </c>
      <c r="AP1120" s="157">
        <v>0</v>
      </c>
      <c r="AQ1120" s="157">
        <v>0</v>
      </c>
      <c r="AR1120" s="157">
        <v>0</v>
      </c>
      <c r="AS1120" s="157">
        <v>0</v>
      </c>
      <c r="AT1120" s="157">
        <v>0</v>
      </c>
      <c r="AU1120" s="157">
        <v>0</v>
      </c>
      <c r="AV1120" s="157">
        <v>0</v>
      </c>
      <c r="AW1120" s="159">
        <v>0</v>
      </c>
      <c r="AX1120" s="159">
        <v>0</v>
      </c>
      <c r="AY1120" s="159">
        <v>1</v>
      </c>
      <c r="AZ1120" s="159">
        <v>1</v>
      </c>
      <c r="BA1120" s="159">
        <v>0</v>
      </c>
      <c r="BB1120" s="159">
        <v>0</v>
      </c>
      <c r="BC1120" s="160">
        <v>25</v>
      </c>
      <c r="BD1120" s="160">
        <v>137</v>
      </c>
    </row>
    <row r="1121" spans="1:56" x14ac:dyDescent="0.25">
      <c r="A1121" s="9">
        <v>41846</v>
      </c>
      <c r="B1121" s="117" t="s">
        <v>85</v>
      </c>
      <c r="C1121" s="117" t="s">
        <v>86</v>
      </c>
      <c r="D1121" s="121">
        <v>3</v>
      </c>
      <c r="E1121" s="89">
        <v>134</v>
      </c>
      <c r="F1121" s="89">
        <v>435</v>
      </c>
      <c r="G1121" s="263">
        <v>43.857337951660156</v>
      </c>
      <c r="H1121" s="263">
        <v>5.8400001376867294E-2</v>
      </c>
      <c r="I1121" s="263">
        <v>278507.0625</v>
      </c>
      <c r="J1121" s="88">
        <v>0</v>
      </c>
      <c r="K1121" s="89">
        <v>35652</v>
      </c>
      <c r="L1121" s="263">
        <v>115.91495513916016</v>
      </c>
      <c r="M1121" s="124">
        <v>140037</v>
      </c>
      <c r="N1121" s="248">
        <v>0</v>
      </c>
      <c r="O1121" s="124">
        <v>3162</v>
      </c>
      <c r="P1121" s="248">
        <v>0</v>
      </c>
      <c r="Q1121" s="124">
        <v>10486</v>
      </c>
      <c r="R1121" s="248">
        <v>99.88555908203125</v>
      </c>
      <c r="S1121" s="124">
        <v>101289</v>
      </c>
      <c r="T1121" s="248">
        <v>99.929901123046875</v>
      </c>
      <c r="U1121" s="248">
        <v>99.746994018554687</v>
      </c>
      <c r="V1121" s="248">
        <v>99.900741577148438</v>
      </c>
      <c r="W1121" s="248">
        <v>99.632843017578125</v>
      </c>
      <c r="X1121" s="248">
        <v>99.830711364746094</v>
      </c>
      <c r="Y1121" s="124">
        <v>253568</v>
      </c>
      <c r="Z1121" s="248">
        <v>99.887603759765625</v>
      </c>
      <c r="AA1121" s="124">
        <v>52583</v>
      </c>
      <c r="AB1121" s="248">
        <v>99.748970031738281</v>
      </c>
      <c r="AC1121" s="124">
        <v>3216</v>
      </c>
      <c r="AD1121" s="248">
        <v>0.46641790866851807</v>
      </c>
      <c r="AE1121" s="124">
        <v>239</v>
      </c>
      <c r="AF1121" s="248">
        <v>97.071128845214844</v>
      </c>
      <c r="AG1121" s="124">
        <v>140559</v>
      </c>
      <c r="AH1121" s="248">
        <v>0.28244367241859436</v>
      </c>
      <c r="AI1121" s="124">
        <v>1140</v>
      </c>
      <c r="AJ1121" s="248">
        <v>93.333335876464844</v>
      </c>
      <c r="AK1121" s="248">
        <v>1.6233727931976318</v>
      </c>
      <c r="AL1121" s="248">
        <v>7.3962584137916565E-2</v>
      </c>
      <c r="AM1121" s="269">
        <v>0</v>
      </c>
      <c r="AN1121" s="269">
        <v>0</v>
      </c>
      <c r="AO1121" s="119">
        <v>0</v>
      </c>
      <c r="AP1121" s="119">
        <v>0</v>
      </c>
      <c r="AQ1121" s="119">
        <v>0</v>
      </c>
      <c r="AR1121" s="119">
        <v>0</v>
      </c>
      <c r="AS1121" s="119">
        <v>0</v>
      </c>
      <c r="AT1121" s="119">
        <v>0</v>
      </c>
      <c r="AU1121" s="119">
        <v>0</v>
      </c>
      <c r="AV1121" s="119">
        <v>0</v>
      </c>
      <c r="AW1121" s="124">
        <v>0</v>
      </c>
      <c r="AX1121" s="124">
        <v>0</v>
      </c>
      <c r="AY1121" s="124">
        <v>0</v>
      </c>
      <c r="AZ1121" s="124">
        <v>0</v>
      </c>
      <c r="BA1121" s="124">
        <v>0</v>
      </c>
      <c r="BB1121" s="124">
        <v>1</v>
      </c>
      <c r="BC1121" s="124">
        <v>51</v>
      </c>
      <c r="BD1121" s="124">
        <v>423</v>
      </c>
    </row>
    <row r="1122" spans="1:56" x14ac:dyDescent="0.25">
      <c r="A1122" s="9">
        <v>41846</v>
      </c>
      <c r="B1122" s="118" t="s">
        <v>84</v>
      </c>
      <c r="C1122" s="118" t="s">
        <v>87</v>
      </c>
      <c r="D1122" s="122">
        <v>2</v>
      </c>
      <c r="E1122" s="153">
        <v>194</v>
      </c>
      <c r="F1122" s="153">
        <v>581</v>
      </c>
      <c r="G1122" s="264">
        <v>0</v>
      </c>
      <c r="H1122" s="264">
        <v>0</v>
      </c>
      <c r="I1122" s="264">
        <v>0</v>
      </c>
      <c r="J1122" s="91">
        <v>0</v>
      </c>
      <c r="K1122" s="153">
        <v>94189</v>
      </c>
      <c r="L1122" s="264">
        <v>88.237480163574219</v>
      </c>
      <c r="M1122" s="133">
        <v>0</v>
      </c>
      <c r="N1122" s="267">
        <v>0</v>
      </c>
      <c r="O1122" s="133">
        <v>0</v>
      </c>
      <c r="P1122" s="267">
        <v>0</v>
      </c>
      <c r="Q1122" s="133">
        <v>0</v>
      </c>
      <c r="R1122" s="267">
        <v>0</v>
      </c>
      <c r="S1122" s="133">
        <v>0</v>
      </c>
      <c r="T1122" s="267">
        <v>0</v>
      </c>
      <c r="U1122" s="267">
        <v>0</v>
      </c>
      <c r="V1122" s="267">
        <v>0</v>
      </c>
      <c r="W1122" s="267">
        <v>0</v>
      </c>
      <c r="X1122" s="267">
        <v>0</v>
      </c>
      <c r="Y1122" s="133">
        <v>1367477</v>
      </c>
      <c r="Z1122" s="267">
        <v>1366168</v>
      </c>
      <c r="AA1122" s="133">
        <v>614</v>
      </c>
      <c r="AB1122" s="267">
        <v>550</v>
      </c>
      <c r="AC1122" s="133">
        <v>0</v>
      </c>
      <c r="AD1122" s="267">
        <v>0</v>
      </c>
      <c r="AE1122" s="133">
        <v>0</v>
      </c>
      <c r="AF1122" s="267">
        <v>0</v>
      </c>
      <c r="AG1122" s="133">
        <v>0</v>
      </c>
      <c r="AH1122" s="267">
        <v>0</v>
      </c>
      <c r="AI1122" s="133">
        <v>0</v>
      </c>
      <c r="AJ1122" s="267">
        <v>0</v>
      </c>
      <c r="AK1122" s="267">
        <v>0</v>
      </c>
      <c r="AL1122" s="267">
        <v>0</v>
      </c>
      <c r="AM1122" s="270">
        <v>0</v>
      </c>
      <c r="AN1122" s="270">
        <v>0</v>
      </c>
      <c r="AO1122" s="120">
        <v>0</v>
      </c>
      <c r="AP1122" s="120">
        <v>0</v>
      </c>
      <c r="AQ1122" s="120">
        <v>0</v>
      </c>
      <c r="AR1122" s="120">
        <v>0</v>
      </c>
      <c r="AS1122" s="120">
        <v>0</v>
      </c>
      <c r="AT1122" s="120">
        <v>0</v>
      </c>
      <c r="AU1122" s="120">
        <v>0</v>
      </c>
      <c r="AV1122" s="120">
        <v>0</v>
      </c>
      <c r="AW1122" s="133">
        <v>0</v>
      </c>
      <c r="AX1122" s="133">
        <v>0</v>
      </c>
      <c r="AY1122" s="133">
        <v>0</v>
      </c>
      <c r="AZ1122" s="133">
        <v>0</v>
      </c>
      <c r="BA1122" s="133">
        <v>0</v>
      </c>
      <c r="BB1122" s="133">
        <v>0</v>
      </c>
      <c r="BC1122" s="133">
        <v>1152</v>
      </c>
      <c r="BD1122" s="133">
        <v>1718</v>
      </c>
    </row>
    <row r="1123" spans="1:56" x14ac:dyDescent="0.25">
      <c r="A1123" s="9">
        <v>41845</v>
      </c>
      <c r="B1123" s="117" t="s">
        <v>17</v>
      </c>
      <c r="C1123" s="117"/>
      <c r="D1123" s="121">
        <v>3</v>
      </c>
      <c r="E1123" s="89">
        <v>853</v>
      </c>
      <c r="F1123" s="89">
        <v>2758</v>
      </c>
      <c r="G1123" s="263">
        <v>639.02423858642578</v>
      </c>
      <c r="H1123" s="263">
        <v>2.8460000306367874</v>
      </c>
      <c r="I1123" s="263">
        <v>1195022.884765625</v>
      </c>
      <c r="J1123" s="88"/>
      <c r="K1123" s="89">
        <v>1063918</v>
      </c>
      <c r="L1123" s="263">
        <v>93.728745574330731</v>
      </c>
      <c r="M1123" s="124">
        <v>1120971</v>
      </c>
      <c r="N1123" s="248">
        <v>0</v>
      </c>
      <c r="O1123" s="124">
        <v>60993</v>
      </c>
      <c r="P1123" s="248">
        <v>0</v>
      </c>
      <c r="Q1123" s="124">
        <v>115104</v>
      </c>
      <c r="R1123" s="248">
        <v>99.920941108195095</v>
      </c>
      <c r="S1123" s="124">
        <v>755946</v>
      </c>
      <c r="T1123" s="248">
        <v>99.924994714938705</v>
      </c>
      <c r="U1123" s="248">
        <v>99.83907353539702</v>
      </c>
      <c r="V1123" s="248">
        <v>99.777924978709166</v>
      </c>
      <c r="W1123" s="248">
        <v>99.760141870271653</v>
      </c>
      <c r="X1123" s="248">
        <v>99.70308626165064</v>
      </c>
      <c r="Y1123" s="124">
        <v>2821194</v>
      </c>
      <c r="Z1123" s="248">
        <v>954066.54312021169</v>
      </c>
      <c r="AA1123" s="124">
        <v>235575</v>
      </c>
      <c r="AB1123" s="248">
        <v>100.86444286380036</v>
      </c>
      <c r="AC1123" s="124">
        <v>59143</v>
      </c>
      <c r="AD1123" s="248">
        <v>0.26714910926971308</v>
      </c>
      <c r="AE1123" s="124">
        <v>4232</v>
      </c>
      <c r="AF1123" s="248">
        <v>98.015122819262331</v>
      </c>
      <c r="AG1123" s="124">
        <v>1009968</v>
      </c>
      <c r="AH1123" s="248">
        <v>0.18535240791673294</v>
      </c>
      <c r="AI1123" s="124">
        <v>13717</v>
      </c>
      <c r="AJ1123" s="248">
        <v>95.100970575897605</v>
      </c>
      <c r="AK1123" s="248">
        <v>1.6913774127273808E-5</v>
      </c>
      <c r="AL1123" s="248" t="e">
        <v>#DIV/0!</v>
      </c>
      <c r="AM1123" s="269"/>
      <c r="AN1123" s="269"/>
      <c r="AO1123" s="119"/>
      <c r="AP1123" s="119"/>
      <c r="AQ1123" s="119"/>
      <c r="AR1123" s="119"/>
      <c r="AS1123" s="119"/>
      <c r="AT1123" s="119"/>
      <c r="AU1123" s="119"/>
      <c r="AV1123" s="119"/>
      <c r="AW1123" s="124">
        <v>0</v>
      </c>
      <c r="AX1123" s="124">
        <v>0</v>
      </c>
      <c r="AY1123" s="124">
        <v>2</v>
      </c>
      <c r="AZ1123" s="124">
        <v>5</v>
      </c>
      <c r="BA1123" s="124">
        <v>0</v>
      </c>
      <c r="BB1123" s="124">
        <v>0</v>
      </c>
      <c r="BC1123" s="124">
        <v>1388</v>
      </c>
      <c r="BD1123" s="124">
        <v>3807</v>
      </c>
    </row>
    <row r="1124" spans="1:56" x14ac:dyDescent="0.25">
      <c r="A1124" s="9">
        <v>41845</v>
      </c>
      <c r="B1124" s="118" t="s">
        <v>88</v>
      </c>
      <c r="C1124" s="118"/>
      <c r="D1124" s="122">
        <v>2</v>
      </c>
      <c r="E1124" s="153">
        <v>659</v>
      </c>
      <c r="F1124" s="153">
        <v>2177</v>
      </c>
      <c r="G1124" s="264">
        <v>639.02423858642578</v>
      </c>
      <c r="H1124" s="264">
        <v>2.8460000306367874</v>
      </c>
      <c r="I1124" s="264">
        <v>1195022.884765625</v>
      </c>
      <c r="J1124" s="91"/>
      <c r="K1124" s="153">
        <v>937306</v>
      </c>
      <c r="L1124" s="264">
        <v>94.090509683848836</v>
      </c>
      <c r="M1124" s="133">
        <v>1120971</v>
      </c>
      <c r="N1124" s="267">
        <v>0</v>
      </c>
      <c r="O1124" s="133">
        <v>60993</v>
      </c>
      <c r="P1124" s="267">
        <v>0</v>
      </c>
      <c r="Q1124" s="133">
        <v>115104</v>
      </c>
      <c r="R1124" s="267">
        <v>99.920941108195095</v>
      </c>
      <c r="S1124" s="133">
        <v>755946</v>
      </c>
      <c r="T1124" s="267">
        <v>99.924994714938705</v>
      </c>
      <c r="U1124" s="267">
        <v>99.83907353539702</v>
      </c>
      <c r="V1124" s="267">
        <v>99.777924978709166</v>
      </c>
      <c r="W1124" s="267">
        <v>99.760141870271653</v>
      </c>
      <c r="X1124" s="267">
        <v>99.70308626165064</v>
      </c>
      <c r="Y1124" s="133">
        <v>1179800</v>
      </c>
      <c r="Z1124" s="267">
        <v>99.902016852398731</v>
      </c>
      <c r="AA1124" s="133">
        <v>234992</v>
      </c>
      <c r="AB1124" s="267">
        <v>99.807228023250872</v>
      </c>
      <c r="AC1124" s="133">
        <v>59143</v>
      </c>
      <c r="AD1124" s="267">
        <v>0.26714910926971308</v>
      </c>
      <c r="AE1124" s="133">
        <v>4232</v>
      </c>
      <c r="AF1124" s="267">
        <v>98.015122819262331</v>
      </c>
      <c r="AG1124" s="133">
        <v>1009968</v>
      </c>
      <c r="AH1124" s="267">
        <v>0.18535240791673294</v>
      </c>
      <c r="AI1124" s="133">
        <v>13717</v>
      </c>
      <c r="AJ1124" s="267">
        <v>95.100970575897605</v>
      </c>
      <c r="AK1124" s="267">
        <v>1.6913774127273808E-5</v>
      </c>
      <c r="AL1124" s="267" t="e">
        <v>#DIV/0!</v>
      </c>
      <c r="AM1124" s="270"/>
      <c r="AN1124" s="270"/>
      <c r="AO1124" s="120"/>
      <c r="AP1124" s="120"/>
      <c r="AQ1124" s="120"/>
      <c r="AR1124" s="120"/>
      <c r="AS1124" s="120"/>
      <c r="AT1124" s="120"/>
      <c r="AU1124" s="120"/>
      <c r="AV1124" s="120"/>
      <c r="AW1124" s="133">
        <v>0</v>
      </c>
      <c r="AX1124" s="133">
        <v>0</v>
      </c>
      <c r="AY1124" s="133">
        <v>2</v>
      </c>
      <c r="AZ1124" s="133">
        <v>5</v>
      </c>
      <c r="BA1124" s="133">
        <v>0</v>
      </c>
      <c r="BB1124" s="133">
        <v>0</v>
      </c>
      <c r="BC1124" s="133">
        <v>280</v>
      </c>
      <c r="BD1124" s="133">
        <v>2130</v>
      </c>
    </row>
    <row r="1125" spans="1:56" x14ac:dyDescent="0.25">
      <c r="A1125" s="9">
        <v>41845</v>
      </c>
      <c r="B1125" s="146" t="s">
        <v>89</v>
      </c>
      <c r="C1125" s="146"/>
      <c r="D1125" s="147">
        <v>1</v>
      </c>
      <c r="E1125" s="136">
        <v>194</v>
      </c>
      <c r="F1125" s="136">
        <v>581</v>
      </c>
      <c r="G1125" s="265">
        <v>0</v>
      </c>
      <c r="H1125" s="265">
        <v>0</v>
      </c>
      <c r="I1125" s="265">
        <v>0</v>
      </c>
      <c r="J1125" s="137"/>
      <c r="K1125" s="136">
        <v>126612</v>
      </c>
      <c r="L1125" s="265">
        <v>91.050613403320313</v>
      </c>
      <c r="M1125" s="145">
        <v>0</v>
      </c>
      <c r="N1125" s="250">
        <v>0</v>
      </c>
      <c r="O1125" s="145">
        <v>0</v>
      </c>
      <c r="P1125" s="250">
        <v>0</v>
      </c>
      <c r="Q1125" s="145">
        <v>0</v>
      </c>
      <c r="R1125" s="250">
        <v>0</v>
      </c>
      <c r="S1125" s="145">
        <v>0</v>
      </c>
      <c r="T1125" s="250">
        <v>0</v>
      </c>
      <c r="U1125" s="250">
        <v>0</v>
      </c>
      <c r="V1125" s="250">
        <v>0</v>
      </c>
      <c r="W1125" s="250">
        <v>0</v>
      </c>
      <c r="X1125" s="250">
        <v>0</v>
      </c>
      <c r="Y1125" s="145">
        <v>1641394</v>
      </c>
      <c r="Z1125" s="250">
        <v>1639758</v>
      </c>
      <c r="AA1125" s="145">
        <v>583</v>
      </c>
      <c r="AB1125" s="250">
        <v>527</v>
      </c>
      <c r="AC1125" s="145">
        <v>0</v>
      </c>
      <c r="AD1125" s="250">
        <v>0</v>
      </c>
      <c r="AE1125" s="145">
        <v>0</v>
      </c>
      <c r="AF1125" s="250">
        <v>0</v>
      </c>
      <c r="AG1125" s="145">
        <v>0</v>
      </c>
      <c r="AH1125" s="250">
        <v>0</v>
      </c>
      <c r="AI1125" s="145">
        <v>0</v>
      </c>
      <c r="AJ1125" s="250">
        <v>0</v>
      </c>
      <c r="AK1125" s="250">
        <v>0</v>
      </c>
      <c r="AL1125" s="250">
        <v>0</v>
      </c>
      <c r="AM1125" s="271"/>
      <c r="AN1125" s="271"/>
      <c r="AO1125" s="148"/>
      <c r="AP1125" s="148"/>
      <c r="AQ1125" s="148"/>
      <c r="AR1125" s="148"/>
      <c r="AS1125" s="148"/>
      <c r="AT1125" s="148"/>
      <c r="AU1125" s="148"/>
      <c r="AV1125" s="148"/>
      <c r="AW1125" s="145">
        <v>0</v>
      </c>
      <c r="AX1125" s="145">
        <v>0</v>
      </c>
      <c r="AY1125" s="145">
        <v>0</v>
      </c>
      <c r="AZ1125" s="145">
        <v>0</v>
      </c>
      <c r="BA1125" s="145">
        <v>0</v>
      </c>
      <c r="BB1125" s="145">
        <v>0</v>
      </c>
      <c r="BC1125" s="145">
        <v>1108</v>
      </c>
      <c r="BD1125" s="145">
        <v>1677</v>
      </c>
    </row>
    <row r="1126" spans="1:56" x14ac:dyDescent="0.25">
      <c r="A1126" s="9">
        <v>41845</v>
      </c>
      <c r="B1126" s="149" t="s">
        <v>75</v>
      </c>
      <c r="C1126" s="149" t="s">
        <v>86</v>
      </c>
      <c r="D1126" s="150" t="s">
        <v>118</v>
      </c>
      <c r="E1126" s="153">
        <v>39</v>
      </c>
      <c r="F1126" s="153">
        <v>158</v>
      </c>
      <c r="G1126" s="264">
        <v>136.83328247070312</v>
      </c>
      <c r="H1126" s="264">
        <v>0.44590002298355103</v>
      </c>
      <c r="I1126" s="264">
        <v>98820.6875</v>
      </c>
      <c r="J1126" s="92">
        <v>0</v>
      </c>
      <c r="K1126" s="153">
        <v>150011</v>
      </c>
      <c r="L1126" s="264">
        <v>97.360191345214844</v>
      </c>
      <c r="M1126" s="153">
        <v>149576</v>
      </c>
      <c r="N1126" s="264">
        <v>0</v>
      </c>
      <c r="O1126" s="153">
        <v>14950</v>
      </c>
      <c r="P1126" s="264">
        <v>0</v>
      </c>
      <c r="Q1126" s="153">
        <v>27493</v>
      </c>
      <c r="R1126" s="264">
        <v>99.898155212402344</v>
      </c>
      <c r="S1126" s="153">
        <v>105505</v>
      </c>
      <c r="T1126" s="264">
        <v>99.9033203125</v>
      </c>
      <c r="U1126" s="264">
        <v>99.879600524902344</v>
      </c>
      <c r="V1126" s="264">
        <v>99.643661499023438</v>
      </c>
      <c r="W1126" s="264">
        <v>99.777877807617188</v>
      </c>
      <c r="X1126" s="264">
        <v>99.547325134277344</v>
      </c>
      <c r="Y1126" s="153">
        <v>127665</v>
      </c>
      <c r="Z1126" s="264">
        <v>99.916969299316406</v>
      </c>
      <c r="AA1126" s="153">
        <v>23066</v>
      </c>
      <c r="AB1126" s="264">
        <v>99.653167724609375</v>
      </c>
      <c r="AC1126" s="153">
        <v>15009</v>
      </c>
      <c r="AD1126" s="264">
        <v>0.39309746026992798</v>
      </c>
      <c r="AE1126" s="153">
        <v>1457</v>
      </c>
      <c r="AF1126" s="264">
        <v>98.078239440917969</v>
      </c>
      <c r="AG1126" s="153">
        <v>149301</v>
      </c>
      <c r="AH1126" s="264">
        <v>0.15405121445655823</v>
      </c>
      <c r="AI1126" s="153">
        <v>4455</v>
      </c>
      <c r="AJ1126" s="264">
        <v>96.408531188964844</v>
      </c>
      <c r="AK1126" s="264">
        <v>1.7845537662506104</v>
      </c>
      <c r="AL1126" s="264">
        <v>6.6035427153110504E-2</v>
      </c>
      <c r="AM1126" s="264">
        <v>0</v>
      </c>
      <c r="AN1126" s="264">
        <v>0</v>
      </c>
      <c r="AO1126" s="92">
        <v>0</v>
      </c>
      <c r="AP1126" s="92">
        <v>0</v>
      </c>
      <c r="AQ1126" s="92">
        <v>0</v>
      </c>
      <c r="AR1126" s="92">
        <v>0</v>
      </c>
      <c r="AS1126" s="92">
        <v>0</v>
      </c>
      <c r="AT1126" s="92">
        <v>0</v>
      </c>
      <c r="AU1126" s="92">
        <v>0</v>
      </c>
      <c r="AV1126" s="92">
        <v>0</v>
      </c>
      <c r="AW1126" s="93">
        <v>0</v>
      </c>
      <c r="AX1126" s="93">
        <v>0</v>
      </c>
      <c r="AY1126" s="93">
        <v>0</v>
      </c>
      <c r="AZ1126" s="93">
        <v>3</v>
      </c>
      <c r="BA1126" s="93">
        <v>0</v>
      </c>
      <c r="BB1126" s="93">
        <v>0</v>
      </c>
      <c r="BC1126" s="153">
        <v>16</v>
      </c>
      <c r="BD1126" s="153">
        <v>154</v>
      </c>
    </row>
    <row r="1127" spans="1:56" x14ac:dyDescent="0.25">
      <c r="A1127" s="9">
        <v>41845</v>
      </c>
      <c r="B1127" s="149" t="s">
        <v>76</v>
      </c>
      <c r="C1127" s="149" t="s">
        <v>86</v>
      </c>
      <c r="D1127" s="150" t="s">
        <v>119</v>
      </c>
      <c r="E1127" s="153">
        <v>53</v>
      </c>
      <c r="F1127" s="153">
        <v>171</v>
      </c>
      <c r="G1127" s="264">
        <v>54.449699401855469</v>
      </c>
      <c r="H1127" s="264">
        <v>1.6699999570846558E-2</v>
      </c>
      <c r="I1127" s="264">
        <v>86496.859375</v>
      </c>
      <c r="J1127" s="92">
        <v>0</v>
      </c>
      <c r="K1127" s="153">
        <v>60197</v>
      </c>
      <c r="L1127" s="264">
        <v>85.9793701171875</v>
      </c>
      <c r="M1127" s="153">
        <v>70382</v>
      </c>
      <c r="N1127" s="264">
        <v>0</v>
      </c>
      <c r="O1127" s="153">
        <v>4396</v>
      </c>
      <c r="P1127" s="264">
        <v>0</v>
      </c>
      <c r="Q1127" s="153">
        <v>9687</v>
      </c>
      <c r="R1127" s="264">
        <v>99.917411804199219</v>
      </c>
      <c r="S1127" s="153">
        <v>55470</v>
      </c>
      <c r="T1127" s="264">
        <v>99.936904907226563</v>
      </c>
      <c r="U1127" s="264">
        <v>99.840766906738281</v>
      </c>
      <c r="V1127" s="264">
        <v>99.830924987792969</v>
      </c>
      <c r="W1127" s="264">
        <v>99.758308410644531</v>
      </c>
      <c r="X1127" s="264">
        <v>99.767936706542969</v>
      </c>
      <c r="Y1127" s="153">
        <v>74080</v>
      </c>
      <c r="Z1127" s="264">
        <v>99.914955139160156</v>
      </c>
      <c r="AA1127" s="153">
        <v>12950</v>
      </c>
      <c r="AB1127" s="264">
        <v>99.876449584960938</v>
      </c>
      <c r="AC1127" s="153">
        <v>4421</v>
      </c>
      <c r="AD1127" s="264">
        <v>0.29405111074447632</v>
      </c>
      <c r="AE1127" s="153">
        <v>68</v>
      </c>
      <c r="AF1127" s="264">
        <v>100</v>
      </c>
      <c r="AG1127" s="153">
        <v>69638</v>
      </c>
      <c r="AH1127" s="264">
        <v>0.15221574902534485</v>
      </c>
      <c r="AI1127" s="153">
        <v>593</v>
      </c>
      <c r="AJ1127" s="264">
        <v>94.435073852539063</v>
      </c>
      <c r="AK1127" s="264">
        <v>1.8681848049163818</v>
      </c>
      <c r="AL1127" s="264">
        <v>5.3492985665798187E-2</v>
      </c>
      <c r="AM1127" s="264">
        <v>0</v>
      </c>
      <c r="AN1127" s="264">
        <v>0</v>
      </c>
      <c r="AO1127" s="92">
        <v>0</v>
      </c>
      <c r="AP1127" s="92">
        <v>0</v>
      </c>
      <c r="AQ1127" s="92">
        <v>0</v>
      </c>
      <c r="AR1127" s="92">
        <v>0</v>
      </c>
      <c r="AS1127" s="92">
        <v>0</v>
      </c>
      <c r="AT1127" s="92">
        <v>0</v>
      </c>
      <c r="AU1127" s="92">
        <v>0</v>
      </c>
      <c r="AV1127" s="92">
        <v>0</v>
      </c>
      <c r="AW1127" s="93">
        <v>0</v>
      </c>
      <c r="AX1127" s="93">
        <v>0</v>
      </c>
      <c r="AY1127" s="93">
        <v>0</v>
      </c>
      <c r="AZ1127" s="93">
        <v>0</v>
      </c>
      <c r="BA1127" s="93">
        <v>0</v>
      </c>
      <c r="BB1127" s="93">
        <v>0</v>
      </c>
      <c r="BC1127" s="153">
        <v>16</v>
      </c>
      <c r="BD1127" s="153">
        <v>170</v>
      </c>
    </row>
    <row r="1128" spans="1:56" x14ac:dyDescent="0.25">
      <c r="A1128" s="9">
        <v>41845</v>
      </c>
      <c r="B1128" s="149" t="s">
        <v>77</v>
      </c>
      <c r="C1128" s="149" t="s">
        <v>86</v>
      </c>
      <c r="D1128" s="150" t="s">
        <v>118</v>
      </c>
      <c r="E1128" s="153">
        <v>65</v>
      </c>
      <c r="F1128" s="153">
        <v>220</v>
      </c>
      <c r="G1128" s="264">
        <v>76.958511352539063</v>
      </c>
      <c r="H1128" s="264">
        <v>0.58749997615814209</v>
      </c>
      <c r="I1128" s="264">
        <v>113839.1640625</v>
      </c>
      <c r="J1128" s="92">
        <v>0</v>
      </c>
      <c r="K1128" s="153">
        <v>120912</v>
      </c>
      <c r="L1128" s="264">
        <v>97.337730407714844</v>
      </c>
      <c r="M1128" s="153">
        <v>138856</v>
      </c>
      <c r="N1128" s="264">
        <v>0</v>
      </c>
      <c r="O1128" s="153">
        <v>7028</v>
      </c>
      <c r="P1128" s="264">
        <v>0</v>
      </c>
      <c r="Q1128" s="153">
        <v>13707</v>
      </c>
      <c r="R1128" s="264">
        <v>99.897865295410156</v>
      </c>
      <c r="S1128" s="153">
        <v>100199</v>
      </c>
      <c r="T1128" s="264">
        <v>99.935127258300781</v>
      </c>
      <c r="U1128" s="264">
        <v>99.786567687988281</v>
      </c>
      <c r="V1128" s="264">
        <v>99.822120666503906</v>
      </c>
      <c r="W1128" s="264">
        <v>99.684654235839844</v>
      </c>
      <c r="X1128" s="264">
        <v>99.757362365722656</v>
      </c>
      <c r="Y1128" s="153">
        <v>138911</v>
      </c>
      <c r="Z1128" s="264">
        <v>99.864662170410156</v>
      </c>
      <c r="AA1128" s="153">
        <v>25794</v>
      </c>
      <c r="AB1128" s="264">
        <v>99.786773681640625</v>
      </c>
      <c r="AC1128" s="153">
        <v>7030</v>
      </c>
      <c r="AD1128" s="264">
        <v>0.25604552030563354</v>
      </c>
      <c r="AE1128" s="153">
        <v>491</v>
      </c>
      <c r="AF1128" s="264">
        <v>98.167007446289063</v>
      </c>
      <c r="AG1128" s="153">
        <v>140196</v>
      </c>
      <c r="AH1128" s="264">
        <v>0.14051756262779236</v>
      </c>
      <c r="AI1128" s="153">
        <v>1330</v>
      </c>
      <c r="AJ1128" s="264">
        <v>95.187973022460938</v>
      </c>
      <c r="AK1128" s="264">
        <v>1.6081346273422241</v>
      </c>
      <c r="AL1128" s="264">
        <v>6.8501822650432587E-2</v>
      </c>
      <c r="AM1128" s="264">
        <v>0</v>
      </c>
      <c r="AN1128" s="264">
        <v>0</v>
      </c>
      <c r="AO1128" s="92">
        <v>0</v>
      </c>
      <c r="AP1128" s="92">
        <v>0</v>
      </c>
      <c r="AQ1128" s="92">
        <v>0</v>
      </c>
      <c r="AR1128" s="92">
        <v>0</v>
      </c>
      <c r="AS1128" s="92">
        <v>0</v>
      </c>
      <c r="AT1128" s="92">
        <v>0</v>
      </c>
      <c r="AU1128" s="92">
        <v>0</v>
      </c>
      <c r="AV1128" s="92">
        <v>0</v>
      </c>
      <c r="AW1128" s="93">
        <v>0</v>
      </c>
      <c r="AX1128" s="93">
        <v>0</v>
      </c>
      <c r="AY1128" s="93">
        <v>0</v>
      </c>
      <c r="AZ1128" s="93">
        <v>0</v>
      </c>
      <c r="BA1128" s="93">
        <v>0</v>
      </c>
      <c r="BB1128" s="93">
        <v>0</v>
      </c>
      <c r="BC1128" s="153">
        <v>33</v>
      </c>
      <c r="BD1128" s="153">
        <v>214</v>
      </c>
    </row>
    <row r="1129" spans="1:56" x14ac:dyDescent="0.25">
      <c r="A1129" s="9">
        <v>41845</v>
      </c>
      <c r="B1129" s="149" t="s">
        <v>124</v>
      </c>
      <c r="C1129" s="149" t="s">
        <v>86</v>
      </c>
      <c r="D1129" s="150" t="s">
        <v>118</v>
      </c>
      <c r="E1129" s="153">
        <v>43</v>
      </c>
      <c r="F1129" s="153">
        <v>139</v>
      </c>
      <c r="G1129" s="264">
        <v>32.491298675537109</v>
      </c>
      <c r="H1129" s="264">
        <v>0</v>
      </c>
      <c r="I1129" s="264">
        <v>55480.65625</v>
      </c>
      <c r="J1129" s="92">
        <v>0</v>
      </c>
      <c r="K1129" s="153">
        <v>120912</v>
      </c>
      <c r="L1129" s="264">
        <v>97.337730407714844</v>
      </c>
      <c r="M1129" s="153">
        <v>63894</v>
      </c>
      <c r="N1129" s="264">
        <v>0</v>
      </c>
      <c r="O1129" s="153">
        <v>3069</v>
      </c>
      <c r="P1129" s="264">
        <v>0</v>
      </c>
      <c r="Q1129" s="153">
        <v>6166</v>
      </c>
      <c r="R1129" s="264">
        <v>99.983779907226563</v>
      </c>
      <c r="S1129" s="153">
        <v>50561</v>
      </c>
      <c r="T1129" s="264">
        <v>99.920890808105469</v>
      </c>
      <c r="U1129" s="264">
        <v>99.706741333007813</v>
      </c>
      <c r="V1129" s="264">
        <v>99.729240417480469</v>
      </c>
      <c r="W1129" s="264">
        <v>99.690567016601563</v>
      </c>
      <c r="X1129" s="264">
        <v>99.650344848632813</v>
      </c>
      <c r="Y1129" s="153">
        <v>70752</v>
      </c>
      <c r="Z1129" s="264">
        <v>99.896820068359375</v>
      </c>
      <c r="AA1129" s="153">
        <v>13166</v>
      </c>
      <c r="AB1129" s="264">
        <v>99.81011962890625</v>
      </c>
      <c r="AC1129" s="153">
        <v>3093</v>
      </c>
      <c r="AD1129" s="264">
        <v>0.32331070303916931</v>
      </c>
      <c r="AE1129" s="153">
        <v>225</v>
      </c>
      <c r="AF1129" s="264">
        <v>97.333335876464844</v>
      </c>
      <c r="AG1129" s="153">
        <v>63695</v>
      </c>
      <c r="AH1129" s="264">
        <v>0.16484810411930084</v>
      </c>
      <c r="AI1129" s="153">
        <v>1109</v>
      </c>
      <c r="AJ1129" s="264">
        <v>90.441841125488281</v>
      </c>
      <c r="AK1129" s="264">
        <v>1.6182353496551514</v>
      </c>
      <c r="AL1129" s="264">
        <v>5.2636701613664627E-2</v>
      </c>
      <c r="AM1129" s="264">
        <v>0</v>
      </c>
      <c r="AN1129" s="264">
        <v>0</v>
      </c>
      <c r="AO1129" s="92">
        <v>0</v>
      </c>
      <c r="AP1129" s="92">
        <v>0</v>
      </c>
      <c r="AQ1129" s="92">
        <v>0</v>
      </c>
      <c r="AR1129" s="92">
        <v>0</v>
      </c>
      <c r="AS1129" s="92">
        <v>0</v>
      </c>
      <c r="AT1129" s="92">
        <v>0</v>
      </c>
      <c r="AU1129" s="92">
        <v>0</v>
      </c>
      <c r="AV1129" s="92">
        <v>0</v>
      </c>
      <c r="AW1129" s="93">
        <v>0</v>
      </c>
      <c r="AX1129" s="93">
        <v>0</v>
      </c>
      <c r="AY1129" s="93">
        <v>0</v>
      </c>
      <c r="AZ1129" s="93">
        <v>0</v>
      </c>
      <c r="BA1129" s="93">
        <v>0</v>
      </c>
      <c r="BB1129" s="93">
        <v>0</v>
      </c>
      <c r="BC1129" s="153">
        <v>28</v>
      </c>
      <c r="BD1129" s="153">
        <v>139</v>
      </c>
    </row>
    <row r="1130" spans="1:56" x14ac:dyDescent="0.25">
      <c r="A1130" s="9">
        <v>41845</v>
      </c>
      <c r="B1130" s="149" t="s">
        <v>78</v>
      </c>
      <c r="C1130" s="149" t="s">
        <v>86</v>
      </c>
      <c r="D1130" s="150" t="s">
        <v>118</v>
      </c>
      <c r="E1130" s="153">
        <v>33</v>
      </c>
      <c r="F1130" s="153">
        <v>104</v>
      </c>
      <c r="G1130" s="264">
        <v>57.037410736083984</v>
      </c>
      <c r="H1130" s="264">
        <v>0.13330000638961792</v>
      </c>
      <c r="I1130" s="264">
        <v>53559.38671875</v>
      </c>
      <c r="J1130" s="92">
        <v>0</v>
      </c>
      <c r="K1130" s="153">
        <v>67901</v>
      </c>
      <c r="L1130" s="264">
        <v>97.360862731933594</v>
      </c>
      <c r="M1130" s="153">
        <v>72242</v>
      </c>
      <c r="N1130" s="264">
        <v>0</v>
      </c>
      <c r="O1130" s="153">
        <v>5823</v>
      </c>
      <c r="P1130" s="264">
        <v>0</v>
      </c>
      <c r="Q1130" s="153">
        <v>10009</v>
      </c>
      <c r="R1130" s="264">
        <v>99.930061340332031</v>
      </c>
      <c r="S1130" s="153">
        <v>56739</v>
      </c>
      <c r="T1130" s="264">
        <v>99.955940246582031</v>
      </c>
      <c r="U1130" s="264">
        <v>99.879783630371094</v>
      </c>
      <c r="V1130" s="264">
        <v>99.846351623535156</v>
      </c>
      <c r="W1130" s="264">
        <v>99.809928894042969</v>
      </c>
      <c r="X1130" s="264">
        <v>99.802360534667969</v>
      </c>
      <c r="Y1130" s="153">
        <v>71575</v>
      </c>
      <c r="Z1130" s="264">
        <v>99.892417907714844</v>
      </c>
      <c r="AA1130" s="153">
        <v>11891</v>
      </c>
      <c r="AB1130" s="264">
        <v>99.823394775390625</v>
      </c>
      <c r="AC1130" s="153">
        <v>5796</v>
      </c>
      <c r="AD1130" s="264">
        <v>0.18978606164455414</v>
      </c>
      <c r="AE1130" s="153">
        <v>326</v>
      </c>
      <c r="AF1130" s="264">
        <v>99.079757690429688</v>
      </c>
      <c r="AG1130" s="153">
        <v>72484</v>
      </c>
      <c r="AH1130" s="264">
        <v>0.14210031926631927</v>
      </c>
      <c r="AI1130" s="153">
        <v>785</v>
      </c>
      <c r="AJ1130" s="264">
        <v>94.649681091308594</v>
      </c>
      <c r="AK1130" s="264">
        <v>1.8449196815490723</v>
      </c>
      <c r="AL1130" s="264">
        <v>6.4346157014369965E-2</v>
      </c>
      <c r="AM1130" s="264">
        <v>0</v>
      </c>
      <c r="AN1130" s="264">
        <v>0</v>
      </c>
      <c r="AO1130" s="92">
        <v>0</v>
      </c>
      <c r="AP1130" s="92">
        <v>0</v>
      </c>
      <c r="AQ1130" s="92">
        <v>0</v>
      </c>
      <c r="AR1130" s="92">
        <v>0</v>
      </c>
      <c r="AS1130" s="92">
        <v>0</v>
      </c>
      <c r="AT1130" s="92">
        <v>0</v>
      </c>
      <c r="AU1130" s="92">
        <v>0</v>
      </c>
      <c r="AV1130" s="92">
        <v>0</v>
      </c>
      <c r="AW1130" s="93">
        <v>0</v>
      </c>
      <c r="AX1130" s="93">
        <v>0</v>
      </c>
      <c r="AY1130" s="93">
        <v>0</v>
      </c>
      <c r="AZ1130" s="93">
        <v>0</v>
      </c>
      <c r="BA1130" s="93">
        <v>0</v>
      </c>
      <c r="BB1130" s="93">
        <v>0</v>
      </c>
      <c r="BC1130" s="153">
        <v>7</v>
      </c>
      <c r="BD1130" s="153">
        <v>99</v>
      </c>
    </row>
    <row r="1131" spans="1:56" x14ac:dyDescent="0.25">
      <c r="A1131" s="9">
        <v>41845</v>
      </c>
      <c r="B1131" s="149" t="s">
        <v>79</v>
      </c>
      <c r="C1131" s="149" t="s">
        <v>86</v>
      </c>
      <c r="D1131" s="150" t="s">
        <v>119</v>
      </c>
      <c r="E1131" s="153">
        <v>81</v>
      </c>
      <c r="F1131" s="153">
        <v>273</v>
      </c>
      <c r="G1131" s="264">
        <v>61.241504669189453</v>
      </c>
      <c r="H1131" s="264">
        <v>0.14160001277923584</v>
      </c>
      <c r="I1131" s="264">
        <v>154521.234375</v>
      </c>
      <c r="J1131" s="92">
        <v>0</v>
      </c>
      <c r="K1131" s="153">
        <v>64643</v>
      </c>
      <c r="L1131" s="264">
        <v>91.754714965820313</v>
      </c>
      <c r="M1131" s="153">
        <v>124058</v>
      </c>
      <c r="N1131" s="264">
        <v>0</v>
      </c>
      <c r="O1131" s="153">
        <v>4369</v>
      </c>
      <c r="P1131" s="264">
        <v>0</v>
      </c>
      <c r="Q1131" s="153">
        <v>9075</v>
      </c>
      <c r="R1131" s="264">
        <v>99.889808654785156</v>
      </c>
      <c r="S1131" s="153">
        <v>94166</v>
      </c>
      <c r="T1131" s="264">
        <v>99.900177001953125</v>
      </c>
      <c r="U1131" s="264">
        <v>99.702445983886719</v>
      </c>
      <c r="V1131" s="264">
        <v>99.771072387695313</v>
      </c>
      <c r="W1131" s="264">
        <v>99.592582702636719</v>
      </c>
      <c r="X1131" s="264">
        <v>99.671478271484375</v>
      </c>
      <c r="Y1131" s="153">
        <v>165146</v>
      </c>
      <c r="Z1131" s="264">
        <v>99.890403747558594</v>
      </c>
      <c r="AA1131" s="153">
        <v>36110</v>
      </c>
      <c r="AB1131" s="264">
        <v>99.839378356933594</v>
      </c>
      <c r="AC1131" s="153">
        <v>4423</v>
      </c>
      <c r="AD1131" s="264">
        <v>0.20348179340362549</v>
      </c>
      <c r="AE1131" s="153">
        <v>265</v>
      </c>
      <c r="AF1131" s="264">
        <v>99.245285034179688</v>
      </c>
      <c r="AG1131" s="153">
        <v>124377</v>
      </c>
      <c r="AH1131" s="264">
        <v>0.16401746869087219</v>
      </c>
      <c r="AI1131" s="153">
        <v>1281</v>
      </c>
      <c r="AJ1131" s="264">
        <v>96.33099365234375</v>
      </c>
      <c r="AK1131" s="264">
        <v>1.4807170629501343</v>
      </c>
      <c r="AL1131" s="264">
        <v>7.0699632167816162E-2</v>
      </c>
      <c r="AM1131" s="264">
        <v>0</v>
      </c>
      <c r="AN1131" s="264">
        <v>0</v>
      </c>
      <c r="AO1131" s="92">
        <v>0</v>
      </c>
      <c r="AP1131" s="92">
        <v>0</v>
      </c>
      <c r="AQ1131" s="92">
        <v>0</v>
      </c>
      <c r="AR1131" s="92">
        <v>0</v>
      </c>
      <c r="AS1131" s="92">
        <v>0</v>
      </c>
      <c r="AT1131" s="92">
        <v>0</v>
      </c>
      <c r="AU1131" s="92">
        <v>0</v>
      </c>
      <c r="AV1131" s="92">
        <v>0</v>
      </c>
      <c r="AW1131" s="93">
        <v>0</v>
      </c>
      <c r="AX1131" s="93">
        <v>0</v>
      </c>
      <c r="AY1131" s="93">
        <v>0</v>
      </c>
      <c r="AZ1131" s="93">
        <v>0</v>
      </c>
      <c r="BA1131" s="93">
        <v>0</v>
      </c>
      <c r="BB1131" s="93">
        <v>0</v>
      </c>
      <c r="BC1131" s="153">
        <v>44</v>
      </c>
      <c r="BD1131" s="153">
        <v>262</v>
      </c>
    </row>
    <row r="1132" spans="1:56" x14ac:dyDescent="0.25">
      <c r="A1132" s="9">
        <v>41845</v>
      </c>
      <c r="B1132" s="149" t="s">
        <v>80</v>
      </c>
      <c r="C1132" s="149" t="s">
        <v>86</v>
      </c>
      <c r="D1132" s="150" t="s">
        <v>119</v>
      </c>
      <c r="E1132" s="153">
        <v>58</v>
      </c>
      <c r="F1132" s="153">
        <v>180</v>
      </c>
      <c r="G1132" s="264">
        <v>40.812408447265625</v>
      </c>
      <c r="H1132" s="264">
        <v>4.5800000429153442E-2</v>
      </c>
      <c r="I1132" s="264">
        <v>93500.78125</v>
      </c>
      <c r="J1132" s="92">
        <v>0</v>
      </c>
      <c r="K1132" s="153">
        <v>44916</v>
      </c>
      <c r="L1132" s="264">
        <v>89.210968017578125</v>
      </c>
      <c r="M1132" s="153">
        <v>67869</v>
      </c>
      <c r="N1132" s="264">
        <v>0</v>
      </c>
      <c r="O1132" s="153">
        <v>3234</v>
      </c>
      <c r="P1132" s="264">
        <v>0</v>
      </c>
      <c r="Q1132" s="153">
        <v>6158</v>
      </c>
      <c r="R1132" s="264">
        <v>99.9837646484375</v>
      </c>
      <c r="S1132" s="153">
        <v>52290</v>
      </c>
      <c r="T1132" s="264">
        <v>99.969398498535156</v>
      </c>
      <c r="U1132" s="264">
        <v>99.876312255859375</v>
      </c>
      <c r="V1132" s="264">
        <v>99.861495971679688</v>
      </c>
      <c r="W1132" s="264">
        <v>99.860099792480469</v>
      </c>
      <c r="X1132" s="264">
        <v>99.830940246582031</v>
      </c>
      <c r="Y1132" s="153">
        <v>72607</v>
      </c>
      <c r="Z1132" s="264">
        <v>99.891197204589844</v>
      </c>
      <c r="AA1132" s="153">
        <v>13808</v>
      </c>
      <c r="AB1132" s="264">
        <v>99.818946838378906</v>
      </c>
      <c r="AC1132" s="153">
        <v>3231</v>
      </c>
      <c r="AD1132" s="264">
        <v>0.15475085377693176</v>
      </c>
      <c r="AE1132" s="153">
        <v>171</v>
      </c>
      <c r="AF1132" s="264">
        <v>99.415206909179688</v>
      </c>
      <c r="AG1132" s="153">
        <v>68424</v>
      </c>
      <c r="AH1132" s="264">
        <v>0.19583772122859955</v>
      </c>
      <c r="AI1132" s="153">
        <v>666</v>
      </c>
      <c r="AJ1132" s="264">
        <v>97.147148132324219</v>
      </c>
      <c r="AK1132" s="264">
        <v>1.8527321815490723</v>
      </c>
      <c r="AL1132" s="264">
        <v>7.2931133210659027E-2</v>
      </c>
      <c r="AM1132" s="264">
        <v>0</v>
      </c>
      <c r="AN1132" s="264">
        <v>0</v>
      </c>
      <c r="AO1132" s="92">
        <v>0</v>
      </c>
      <c r="AP1132" s="92">
        <v>0</v>
      </c>
      <c r="AQ1132" s="92">
        <v>0</v>
      </c>
      <c r="AR1132" s="92">
        <v>0</v>
      </c>
      <c r="AS1132" s="92">
        <v>0</v>
      </c>
      <c r="AT1132" s="92">
        <v>0</v>
      </c>
      <c r="AU1132" s="92">
        <v>0</v>
      </c>
      <c r="AV1132" s="92">
        <v>0</v>
      </c>
      <c r="AW1132" s="93">
        <v>0</v>
      </c>
      <c r="AX1132" s="93">
        <v>0</v>
      </c>
      <c r="AY1132" s="93">
        <v>0</v>
      </c>
      <c r="AZ1132" s="93">
        <v>0</v>
      </c>
      <c r="BA1132" s="93">
        <v>0</v>
      </c>
      <c r="BB1132" s="93">
        <v>0</v>
      </c>
      <c r="BC1132" s="153">
        <v>18</v>
      </c>
      <c r="BD1132" s="153">
        <v>175</v>
      </c>
    </row>
    <row r="1133" spans="1:56" x14ac:dyDescent="0.25">
      <c r="A1133" s="9">
        <v>41845</v>
      </c>
      <c r="B1133" s="149" t="s">
        <v>81</v>
      </c>
      <c r="C1133" s="149" t="s">
        <v>86</v>
      </c>
      <c r="D1133" s="150" t="s">
        <v>119</v>
      </c>
      <c r="E1133" s="153">
        <v>40</v>
      </c>
      <c r="F1133" s="153">
        <v>134</v>
      </c>
      <c r="G1133" s="264">
        <v>34.033203125</v>
      </c>
      <c r="H1133" s="264">
        <v>0.97089999914169312</v>
      </c>
      <c r="I1133" s="264">
        <v>78293.4921875</v>
      </c>
      <c r="J1133" s="92">
        <v>0</v>
      </c>
      <c r="K1133" s="153">
        <v>88343</v>
      </c>
      <c r="L1133" s="264">
        <v>89.41851806640625</v>
      </c>
      <c r="M1133" s="153">
        <v>58480</v>
      </c>
      <c r="N1133" s="264">
        <v>0</v>
      </c>
      <c r="O1133" s="153">
        <v>2910</v>
      </c>
      <c r="P1133" s="264">
        <v>0</v>
      </c>
      <c r="Q1133" s="153">
        <v>6285</v>
      </c>
      <c r="R1133" s="264">
        <v>99.968177795410156</v>
      </c>
      <c r="S1133" s="153">
        <v>43755</v>
      </c>
      <c r="T1133" s="264">
        <v>99.947433471679688</v>
      </c>
      <c r="U1133" s="264">
        <v>99.828178405761719</v>
      </c>
      <c r="V1133" s="264">
        <v>99.852943420410156</v>
      </c>
      <c r="W1133" s="264">
        <v>99.796409606933594</v>
      </c>
      <c r="X1133" s="264">
        <v>99.800453186035156</v>
      </c>
      <c r="Y1133" s="153">
        <v>73839</v>
      </c>
      <c r="Z1133" s="264">
        <v>99.917388916015625</v>
      </c>
      <c r="AA1133" s="153">
        <v>16681</v>
      </c>
      <c r="AB1133" s="264">
        <v>99.934059143066406</v>
      </c>
      <c r="AC1133" s="153">
        <v>2909</v>
      </c>
      <c r="AD1133" s="264">
        <v>0.10312822461128235</v>
      </c>
      <c r="AE1133" s="153">
        <v>228</v>
      </c>
      <c r="AF1133" s="264">
        <v>94.298248291015625</v>
      </c>
      <c r="AG1133" s="153">
        <v>58210</v>
      </c>
      <c r="AH1133" s="264">
        <v>0.14945885539054871</v>
      </c>
      <c r="AI1133" s="153">
        <v>842</v>
      </c>
      <c r="AJ1133" s="264">
        <v>97.862236022949219</v>
      </c>
      <c r="AK1133" s="264">
        <v>1.394985556602478</v>
      </c>
      <c r="AL1133" s="264">
        <v>6.4373135566711426E-2</v>
      </c>
      <c r="AM1133" s="264">
        <v>0</v>
      </c>
      <c r="AN1133" s="264">
        <v>0</v>
      </c>
      <c r="AO1133" s="92">
        <v>0</v>
      </c>
      <c r="AP1133" s="92">
        <v>0</v>
      </c>
      <c r="AQ1133" s="92">
        <v>0</v>
      </c>
      <c r="AR1133" s="92">
        <v>0</v>
      </c>
      <c r="AS1133" s="92">
        <v>0</v>
      </c>
      <c r="AT1133" s="92">
        <v>0</v>
      </c>
      <c r="AU1133" s="92">
        <v>0</v>
      </c>
      <c r="AV1133" s="92">
        <v>0</v>
      </c>
      <c r="AW1133" s="93">
        <v>0</v>
      </c>
      <c r="AX1133" s="93">
        <v>0</v>
      </c>
      <c r="AY1133" s="93">
        <v>0</v>
      </c>
      <c r="AZ1133" s="93">
        <v>0</v>
      </c>
      <c r="BA1133" s="93">
        <v>0</v>
      </c>
      <c r="BB1133" s="93">
        <v>0</v>
      </c>
      <c r="BC1133" s="153">
        <v>10</v>
      </c>
      <c r="BD1133" s="153">
        <v>132</v>
      </c>
    </row>
    <row r="1134" spans="1:56" x14ac:dyDescent="0.25">
      <c r="A1134" s="9">
        <v>41845</v>
      </c>
      <c r="B1134" s="149" t="s">
        <v>125</v>
      </c>
      <c r="C1134" s="149" t="s">
        <v>86</v>
      </c>
      <c r="D1134" s="150" t="s">
        <v>119</v>
      </c>
      <c r="E1134" s="153">
        <v>16</v>
      </c>
      <c r="F1134" s="153">
        <v>58</v>
      </c>
      <c r="G1134" s="264">
        <v>33.454498291015625</v>
      </c>
      <c r="H1134" s="264">
        <v>0</v>
      </c>
      <c r="I1134" s="264">
        <v>32397.451171875</v>
      </c>
      <c r="J1134" s="92">
        <v>0</v>
      </c>
      <c r="K1134" s="153">
        <v>88343</v>
      </c>
      <c r="L1134" s="264">
        <v>89.41851806640625</v>
      </c>
      <c r="M1134" s="153">
        <v>37908</v>
      </c>
      <c r="N1134" s="264">
        <v>0</v>
      </c>
      <c r="O1134" s="153">
        <v>3306</v>
      </c>
      <c r="P1134" s="264">
        <v>0</v>
      </c>
      <c r="Q1134" s="153">
        <v>5679</v>
      </c>
      <c r="R1134" s="264">
        <v>99.982391357421875</v>
      </c>
      <c r="S1134" s="153">
        <v>27171</v>
      </c>
      <c r="T1134" s="264">
        <v>99.933753967285156</v>
      </c>
      <c r="U1134" s="264">
        <v>99.758018493652344</v>
      </c>
      <c r="V1134" s="264">
        <v>99.630683898925781</v>
      </c>
      <c r="W1134" s="264">
        <v>99.740455627441406</v>
      </c>
      <c r="X1134" s="264">
        <v>99.564682006835938</v>
      </c>
      <c r="Y1134" s="153">
        <v>39556</v>
      </c>
      <c r="Z1134" s="264">
        <v>99.944381713867188</v>
      </c>
      <c r="AA1134" s="153">
        <v>7423</v>
      </c>
      <c r="AB1134" s="264">
        <v>99.851814270019531</v>
      </c>
      <c r="AC1134" s="153">
        <v>3281</v>
      </c>
      <c r="AD1134" s="264">
        <v>0.15239256620407104</v>
      </c>
      <c r="AE1134" s="153">
        <v>218</v>
      </c>
      <c r="AF1134" s="264">
        <v>96.330276489257813</v>
      </c>
      <c r="AG1134" s="153">
        <v>37512</v>
      </c>
      <c r="AH1134" s="264">
        <v>0.16528044641017914</v>
      </c>
      <c r="AI1134" s="153">
        <v>531</v>
      </c>
      <c r="AJ1134" s="264">
        <v>92.84368896484375</v>
      </c>
      <c r="AK1134" s="264">
        <v>1.5448931455612183</v>
      </c>
      <c r="AL1134" s="264">
        <v>4.8334483057260513E-2</v>
      </c>
      <c r="AM1134" s="264">
        <v>0</v>
      </c>
      <c r="AN1134" s="264">
        <v>0</v>
      </c>
      <c r="AO1134" s="92">
        <v>0</v>
      </c>
      <c r="AP1134" s="92">
        <v>0</v>
      </c>
      <c r="AQ1134" s="92">
        <v>0</v>
      </c>
      <c r="AR1134" s="92">
        <v>0</v>
      </c>
      <c r="AS1134" s="92">
        <v>0</v>
      </c>
      <c r="AT1134" s="92">
        <v>0</v>
      </c>
      <c r="AU1134" s="92">
        <v>0</v>
      </c>
      <c r="AV1134" s="92">
        <v>0</v>
      </c>
      <c r="AW1134" s="93">
        <v>0</v>
      </c>
      <c r="AX1134" s="93">
        <v>0</v>
      </c>
      <c r="AY1134" s="93">
        <v>0</v>
      </c>
      <c r="AZ1134" s="93">
        <v>0</v>
      </c>
      <c r="BA1134" s="93">
        <v>0</v>
      </c>
      <c r="BB1134" s="93">
        <v>0</v>
      </c>
      <c r="BC1134" s="153">
        <v>8</v>
      </c>
      <c r="BD1134" s="153">
        <v>58</v>
      </c>
    </row>
    <row r="1135" spans="1:56" x14ac:dyDescent="0.25">
      <c r="A1135" s="9">
        <v>41845</v>
      </c>
      <c r="B1135" s="151" t="s">
        <v>82</v>
      </c>
      <c r="C1135" s="151" t="s">
        <v>86</v>
      </c>
      <c r="D1135" s="152" t="s">
        <v>120</v>
      </c>
      <c r="E1135" s="160">
        <v>51</v>
      </c>
      <c r="F1135" s="160">
        <v>165</v>
      </c>
      <c r="G1135" s="266">
        <v>43.507602691650391</v>
      </c>
      <c r="H1135" s="266">
        <v>0.43760001659393311</v>
      </c>
      <c r="I1135" s="266">
        <v>84913.125</v>
      </c>
      <c r="J1135" s="157">
        <v>0</v>
      </c>
      <c r="K1135" s="160">
        <v>55241</v>
      </c>
      <c r="L1135" s="266">
        <v>89.390129089355469</v>
      </c>
      <c r="M1135" s="160">
        <v>51182</v>
      </c>
      <c r="N1135" s="266">
        <v>0</v>
      </c>
      <c r="O1135" s="160">
        <v>4891</v>
      </c>
      <c r="P1135" s="266">
        <v>0</v>
      </c>
      <c r="Q1135" s="160">
        <v>7956</v>
      </c>
      <c r="R1135" s="266">
        <v>99.937156677246094</v>
      </c>
      <c r="S1135" s="160">
        <v>40272</v>
      </c>
      <c r="T1135" s="266">
        <v>99.910606384277344</v>
      </c>
      <c r="U1135" s="266">
        <v>99.918220520019531</v>
      </c>
      <c r="V1135" s="266">
        <v>99.82220458984375</v>
      </c>
      <c r="W1135" s="266">
        <v>99.855430603027344</v>
      </c>
      <c r="X1135" s="266">
        <v>99.73297119140625</v>
      </c>
      <c r="Y1135" s="160">
        <v>53689</v>
      </c>
      <c r="Z1135" s="266">
        <v>99.916183471679688</v>
      </c>
      <c r="AA1135" s="160">
        <v>11147</v>
      </c>
      <c r="AB1135" s="266">
        <v>99.775726318359375</v>
      </c>
      <c r="AC1135" s="160">
        <v>4902</v>
      </c>
      <c r="AD1135" s="266">
        <v>0.14279885590076447</v>
      </c>
      <c r="AE1135" s="160">
        <v>455</v>
      </c>
      <c r="AF1135" s="266">
        <v>98.24176025390625</v>
      </c>
      <c r="AG1135" s="160">
        <v>51488</v>
      </c>
      <c r="AH1135" s="266">
        <v>0.30686762928962708</v>
      </c>
      <c r="AI1135" s="160">
        <v>804</v>
      </c>
      <c r="AJ1135" s="266">
        <v>95.771141052246094</v>
      </c>
      <c r="AK1135" s="266">
        <v>1.9513694047927856</v>
      </c>
      <c r="AL1135" s="266">
        <v>6.7352131009101868E-2</v>
      </c>
      <c r="AM1135" s="266">
        <v>0</v>
      </c>
      <c r="AN1135" s="266">
        <v>0</v>
      </c>
      <c r="AO1135" s="157">
        <v>0</v>
      </c>
      <c r="AP1135" s="157">
        <v>0</v>
      </c>
      <c r="AQ1135" s="157">
        <v>0</v>
      </c>
      <c r="AR1135" s="157">
        <v>0</v>
      </c>
      <c r="AS1135" s="157">
        <v>0</v>
      </c>
      <c r="AT1135" s="157">
        <v>0</v>
      </c>
      <c r="AU1135" s="157">
        <v>0</v>
      </c>
      <c r="AV1135" s="157">
        <v>0</v>
      </c>
      <c r="AW1135" s="159">
        <v>0</v>
      </c>
      <c r="AX1135" s="159">
        <v>0</v>
      </c>
      <c r="AY1135" s="159">
        <v>1</v>
      </c>
      <c r="AZ1135" s="159">
        <v>1</v>
      </c>
      <c r="BA1135" s="159">
        <v>0</v>
      </c>
      <c r="BB1135" s="159">
        <v>0</v>
      </c>
      <c r="BC1135" s="160">
        <v>20</v>
      </c>
      <c r="BD1135" s="160">
        <v>163</v>
      </c>
    </row>
    <row r="1136" spans="1:56" x14ac:dyDescent="0.25">
      <c r="A1136" s="9">
        <v>41845</v>
      </c>
      <c r="B1136" s="151" t="s">
        <v>83</v>
      </c>
      <c r="C1136" s="151" t="s">
        <v>86</v>
      </c>
      <c r="D1136" s="152" t="s">
        <v>120</v>
      </c>
      <c r="E1136" s="160">
        <v>46</v>
      </c>
      <c r="F1136" s="160">
        <v>140</v>
      </c>
      <c r="G1136" s="266">
        <v>22.150199890136719</v>
      </c>
      <c r="H1136" s="266">
        <v>0</v>
      </c>
      <c r="I1136" s="266">
        <v>79435.265625</v>
      </c>
      <c r="J1136" s="157">
        <v>0</v>
      </c>
      <c r="K1136" s="160">
        <v>30974</v>
      </c>
      <c r="L1136" s="266">
        <v>83.276298522949219</v>
      </c>
      <c r="M1136" s="160">
        <v>153570</v>
      </c>
      <c r="N1136" s="266">
        <v>0</v>
      </c>
      <c r="O1136" s="160">
        <v>3938</v>
      </c>
      <c r="P1136" s="266">
        <v>0</v>
      </c>
      <c r="Q1136" s="160">
        <v>3729</v>
      </c>
      <c r="R1136" s="266">
        <v>99.973182678222656</v>
      </c>
      <c r="S1136" s="160">
        <v>28964</v>
      </c>
      <c r="T1136" s="266">
        <v>99.937850952148438</v>
      </c>
      <c r="U1136" s="266">
        <v>99.894515991210938</v>
      </c>
      <c r="V1136" s="266">
        <v>99.6728515625</v>
      </c>
      <c r="W1136" s="266">
        <v>99.867729187011719</v>
      </c>
      <c r="X1136" s="266">
        <v>99.610908508300781</v>
      </c>
      <c r="Y1136" s="160">
        <v>49131</v>
      </c>
      <c r="Z1136" s="266">
        <v>99.940971374511719</v>
      </c>
      <c r="AA1136" s="160">
        <v>11754</v>
      </c>
      <c r="AB1136" s="266">
        <v>99.778800964355469</v>
      </c>
      <c r="AC1136" s="160">
        <v>1941</v>
      </c>
      <c r="AD1136" s="266">
        <v>0.20607933402061462</v>
      </c>
      <c r="AE1136" s="160">
        <v>149</v>
      </c>
      <c r="AF1136" s="266">
        <v>98.65771484375</v>
      </c>
      <c r="AG1136" s="160">
        <v>41005</v>
      </c>
      <c r="AH1136" s="266">
        <v>0.32435068488121033</v>
      </c>
      <c r="AI1136" s="160">
        <v>352</v>
      </c>
      <c r="AJ1136" s="266">
        <v>94.602272033691406</v>
      </c>
      <c r="AK1136" s="266">
        <v>1.6321876049041748</v>
      </c>
      <c r="AL1136" s="266">
        <v>6.4573563635349274E-2</v>
      </c>
      <c r="AM1136" s="266">
        <v>0</v>
      </c>
      <c r="AN1136" s="266">
        <v>0</v>
      </c>
      <c r="AO1136" s="157">
        <v>0</v>
      </c>
      <c r="AP1136" s="157">
        <v>0</v>
      </c>
      <c r="AQ1136" s="157">
        <v>0</v>
      </c>
      <c r="AR1136" s="157">
        <v>0</v>
      </c>
      <c r="AS1136" s="157">
        <v>0</v>
      </c>
      <c r="AT1136" s="157">
        <v>0</v>
      </c>
      <c r="AU1136" s="157">
        <v>0</v>
      </c>
      <c r="AV1136" s="157">
        <v>0</v>
      </c>
      <c r="AW1136" s="159">
        <v>0</v>
      </c>
      <c r="AX1136" s="159">
        <v>0</v>
      </c>
      <c r="AY1136" s="159">
        <v>1</v>
      </c>
      <c r="AZ1136" s="159">
        <v>1</v>
      </c>
      <c r="BA1136" s="159">
        <v>0</v>
      </c>
      <c r="BB1136" s="159">
        <v>0</v>
      </c>
      <c r="BC1136" s="160">
        <v>22</v>
      </c>
      <c r="BD1136" s="160">
        <v>138</v>
      </c>
    </row>
    <row r="1137" spans="1:56" x14ac:dyDescent="0.25">
      <c r="A1137" s="9">
        <v>41845</v>
      </c>
      <c r="B1137" s="117" t="s">
        <v>85</v>
      </c>
      <c r="C1137" s="117" t="s">
        <v>86</v>
      </c>
      <c r="D1137" s="121">
        <v>3</v>
      </c>
      <c r="E1137" s="89">
        <v>134</v>
      </c>
      <c r="F1137" s="89">
        <v>435</v>
      </c>
      <c r="G1137" s="263">
        <v>46.054618835449219</v>
      </c>
      <c r="H1137" s="263">
        <v>6.6699996590614319E-2</v>
      </c>
      <c r="I1137" s="263">
        <v>263764.78125</v>
      </c>
      <c r="J1137" s="88">
        <v>0</v>
      </c>
      <c r="K1137" s="89">
        <v>44913</v>
      </c>
      <c r="L1137" s="263">
        <v>111.47328948974609</v>
      </c>
      <c r="M1137" s="124">
        <v>132954</v>
      </c>
      <c r="N1137" s="248">
        <v>0</v>
      </c>
      <c r="O1137" s="124">
        <v>3079</v>
      </c>
      <c r="P1137" s="248">
        <v>0</v>
      </c>
      <c r="Q1137" s="124">
        <v>9160</v>
      </c>
      <c r="R1137" s="248">
        <v>99.858078002929688</v>
      </c>
      <c r="S1137" s="124">
        <v>100854</v>
      </c>
      <c r="T1137" s="248">
        <v>99.905807495117188</v>
      </c>
      <c r="U1137" s="248">
        <v>99.870086669921875</v>
      </c>
      <c r="V1137" s="248">
        <v>99.918014526367188</v>
      </c>
      <c r="W1137" s="248">
        <v>99.728347778320313</v>
      </c>
      <c r="X1137" s="248">
        <v>99.823898315429688</v>
      </c>
      <c r="Y1137" s="124">
        <v>242849</v>
      </c>
      <c r="Z1137" s="248">
        <v>99.904464721679688</v>
      </c>
      <c r="AA1137" s="124">
        <v>51202</v>
      </c>
      <c r="AB1137" s="248">
        <v>99.804695129394531</v>
      </c>
      <c r="AC1137" s="124">
        <v>3107</v>
      </c>
      <c r="AD1137" s="248">
        <v>0.4505954384803772</v>
      </c>
      <c r="AE1137" s="124">
        <v>179</v>
      </c>
      <c r="AF1137" s="248">
        <v>97.765365600585937</v>
      </c>
      <c r="AG1137" s="124">
        <v>133638</v>
      </c>
      <c r="AH1137" s="248">
        <v>0.26414641737937927</v>
      </c>
      <c r="AI1137" s="124">
        <v>969</v>
      </c>
      <c r="AJ1137" s="248">
        <v>90.50567626953125</v>
      </c>
      <c r="AK1137" s="248">
        <v>1.6314339637756348</v>
      </c>
      <c r="AL1137" s="248">
        <v>6.7628085613250732E-2</v>
      </c>
      <c r="AM1137" s="269">
        <v>0</v>
      </c>
      <c r="AN1137" s="269">
        <v>0</v>
      </c>
      <c r="AO1137" s="119">
        <v>0</v>
      </c>
      <c r="AP1137" s="119">
        <v>0</v>
      </c>
      <c r="AQ1137" s="119">
        <v>0</v>
      </c>
      <c r="AR1137" s="119">
        <v>0</v>
      </c>
      <c r="AS1137" s="119">
        <v>0</v>
      </c>
      <c r="AT1137" s="119">
        <v>0</v>
      </c>
      <c r="AU1137" s="119">
        <v>0</v>
      </c>
      <c r="AV1137" s="119">
        <v>0</v>
      </c>
      <c r="AW1137" s="124">
        <v>0</v>
      </c>
      <c r="AX1137" s="124">
        <v>0</v>
      </c>
      <c r="AY1137" s="124">
        <v>0</v>
      </c>
      <c r="AZ1137" s="124">
        <v>0</v>
      </c>
      <c r="BA1137" s="124">
        <v>0</v>
      </c>
      <c r="BB1137" s="124">
        <v>0</v>
      </c>
      <c r="BC1137" s="124">
        <v>58</v>
      </c>
      <c r="BD1137" s="124">
        <v>426</v>
      </c>
    </row>
    <row r="1138" spans="1:56" x14ac:dyDescent="0.25">
      <c r="A1138" s="9">
        <v>41845</v>
      </c>
      <c r="B1138" s="118" t="s">
        <v>84</v>
      </c>
      <c r="C1138" s="118" t="s">
        <v>87</v>
      </c>
      <c r="D1138" s="122">
        <v>2</v>
      </c>
      <c r="E1138" s="153">
        <v>194</v>
      </c>
      <c r="F1138" s="153">
        <v>581</v>
      </c>
      <c r="G1138" s="264">
        <v>0</v>
      </c>
      <c r="H1138" s="264">
        <v>0</v>
      </c>
      <c r="I1138" s="264">
        <v>0</v>
      </c>
      <c r="J1138" s="91">
        <v>0</v>
      </c>
      <c r="K1138" s="153">
        <v>126612</v>
      </c>
      <c r="L1138" s="264">
        <v>91.050613403320313</v>
      </c>
      <c r="M1138" s="133">
        <v>0</v>
      </c>
      <c r="N1138" s="267">
        <v>0</v>
      </c>
      <c r="O1138" s="133">
        <v>0</v>
      </c>
      <c r="P1138" s="267">
        <v>0</v>
      </c>
      <c r="Q1138" s="133">
        <v>0</v>
      </c>
      <c r="R1138" s="267">
        <v>0</v>
      </c>
      <c r="S1138" s="133">
        <v>0</v>
      </c>
      <c r="T1138" s="267">
        <v>0</v>
      </c>
      <c r="U1138" s="267">
        <v>0</v>
      </c>
      <c r="V1138" s="267">
        <v>0</v>
      </c>
      <c r="W1138" s="267">
        <v>0</v>
      </c>
      <c r="X1138" s="267">
        <v>0</v>
      </c>
      <c r="Y1138" s="133">
        <v>1641394</v>
      </c>
      <c r="Z1138" s="267">
        <v>1639758</v>
      </c>
      <c r="AA1138" s="133">
        <v>583</v>
      </c>
      <c r="AB1138" s="267">
        <v>527</v>
      </c>
      <c r="AC1138" s="133">
        <v>0</v>
      </c>
      <c r="AD1138" s="267">
        <v>0</v>
      </c>
      <c r="AE1138" s="133">
        <v>0</v>
      </c>
      <c r="AF1138" s="267">
        <v>0</v>
      </c>
      <c r="AG1138" s="133">
        <v>0</v>
      </c>
      <c r="AH1138" s="267">
        <v>0</v>
      </c>
      <c r="AI1138" s="133">
        <v>0</v>
      </c>
      <c r="AJ1138" s="267">
        <v>0</v>
      </c>
      <c r="AK1138" s="267">
        <v>0</v>
      </c>
      <c r="AL1138" s="267">
        <v>0</v>
      </c>
      <c r="AM1138" s="270">
        <v>0</v>
      </c>
      <c r="AN1138" s="270">
        <v>0</v>
      </c>
      <c r="AO1138" s="120">
        <v>0</v>
      </c>
      <c r="AP1138" s="120">
        <v>0</v>
      </c>
      <c r="AQ1138" s="120">
        <v>0</v>
      </c>
      <c r="AR1138" s="120">
        <v>0</v>
      </c>
      <c r="AS1138" s="120">
        <v>0</v>
      </c>
      <c r="AT1138" s="120">
        <v>0</v>
      </c>
      <c r="AU1138" s="120">
        <v>0</v>
      </c>
      <c r="AV1138" s="120">
        <v>0</v>
      </c>
      <c r="AW1138" s="133">
        <v>0</v>
      </c>
      <c r="AX1138" s="133">
        <v>0</v>
      </c>
      <c r="AY1138" s="133">
        <v>0</v>
      </c>
      <c r="AZ1138" s="133">
        <v>0</v>
      </c>
      <c r="BA1138" s="133">
        <v>0</v>
      </c>
      <c r="BB1138" s="133">
        <v>0</v>
      </c>
      <c r="BC1138" s="133">
        <v>1108</v>
      </c>
      <c r="BD1138" s="133">
        <v>1677</v>
      </c>
    </row>
    <row r="1139" spans="1:56" x14ac:dyDescent="0.25">
      <c r="A1139" s="9">
        <v>41844</v>
      </c>
      <c r="B1139" s="117" t="s">
        <v>17</v>
      </c>
      <c r="C1139" s="117"/>
      <c r="D1139" s="121">
        <v>3</v>
      </c>
      <c r="E1139" s="89">
        <v>853</v>
      </c>
      <c r="F1139" s="89">
        <v>2758</v>
      </c>
      <c r="G1139" s="263">
        <v>621.90381050109863</v>
      </c>
      <c r="H1139" s="263">
        <v>1.0710000172257423</v>
      </c>
      <c r="I1139" s="263">
        <v>1215509.0859375</v>
      </c>
      <c r="J1139" s="88"/>
      <c r="K1139" s="89">
        <v>1045678</v>
      </c>
      <c r="L1139" s="263">
        <v>93.663440961847741</v>
      </c>
      <c r="M1139" s="124">
        <v>1135081</v>
      </c>
      <c r="N1139" s="248">
        <v>1.7619887848510315E-4</v>
      </c>
      <c r="O1139" s="124">
        <v>58001</v>
      </c>
      <c r="P1139" s="248">
        <v>3.448216469689598E-3</v>
      </c>
      <c r="Q1139" s="124">
        <v>119289</v>
      </c>
      <c r="R1139" s="248">
        <v>99.865872512399235</v>
      </c>
      <c r="S1139" s="124">
        <v>775792</v>
      </c>
      <c r="T1139" s="248">
        <v>99.931167963183611</v>
      </c>
      <c r="U1139" s="248">
        <v>99.799231156470711</v>
      </c>
      <c r="V1139" s="248">
        <v>99.713594811868987</v>
      </c>
      <c r="W1139" s="248">
        <v>99.665372955075654</v>
      </c>
      <c r="X1139" s="248">
        <v>99.644959913577125</v>
      </c>
      <c r="Y1139" s="124">
        <v>2821712</v>
      </c>
      <c r="Z1139" s="248">
        <v>944954.94784287596</v>
      </c>
      <c r="AA1139" s="124">
        <v>237824</v>
      </c>
      <c r="AB1139" s="248">
        <v>100.79399901689446</v>
      </c>
      <c r="AC1139" s="124">
        <v>55908</v>
      </c>
      <c r="AD1139" s="248">
        <v>0.3165915406925352</v>
      </c>
      <c r="AE1139" s="124">
        <v>4130</v>
      </c>
      <c r="AF1139" s="248">
        <v>97.748183574168507</v>
      </c>
      <c r="AG1139" s="124">
        <v>1018274</v>
      </c>
      <c r="AH1139" s="248">
        <v>0.17961766719634609</v>
      </c>
      <c r="AI1139" s="124">
        <v>13053</v>
      </c>
      <c r="AJ1139" s="248">
        <v>95.081590775063347</v>
      </c>
      <c r="AK1139" s="248">
        <v>1.6839004412109786E-5</v>
      </c>
      <c r="AL1139" s="248" t="e">
        <v>#DIV/0!</v>
      </c>
      <c r="AM1139" s="269"/>
      <c r="AN1139" s="269"/>
      <c r="AO1139" s="119"/>
      <c r="AP1139" s="119"/>
      <c r="AQ1139" s="119"/>
      <c r="AR1139" s="119"/>
      <c r="AS1139" s="119"/>
      <c r="AT1139" s="119"/>
      <c r="AU1139" s="119"/>
      <c r="AV1139" s="119"/>
      <c r="AW1139" s="124">
        <v>0</v>
      </c>
      <c r="AX1139" s="124">
        <v>0</v>
      </c>
      <c r="AY1139" s="124">
        <v>2</v>
      </c>
      <c r="AZ1139" s="124">
        <v>6</v>
      </c>
      <c r="BA1139" s="124">
        <v>0</v>
      </c>
      <c r="BB1139" s="124">
        <v>0</v>
      </c>
      <c r="BC1139" s="124">
        <v>1379</v>
      </c>
      <c r="BD1139" s="124">
        <v>3783</v>
      </c>
    </row>
    <row r="1140" spans="1:56" x14ac:dyDescent="0.25">
      <c r="A1140" s="9">
        <v>41844</v>
      </c>
      <c r="B1140" s="118" t="s">
        <v>88</v>
      </c>
      <c r="C1140" s="118"/>
      <c r="D1140" s="122">
        <v>2</v>
      </c>
      <c r="E1140" s="153">
        <v>659</v>
      </c>
      <c r="F1140" s="153">
        <v>2177</v>
      </c>
      <c r="G1140" s="264">
        <v>621.90381050109863</v>
      </c>
      <c r="H1140" s="264">
        <v>1.0710000172257423</v>
      </c>
      <c r="I1140" s="264">
        <v>1215509.0859375</v>
      </c>
      <c r="J1140" s="91"/>
      <c r="K1140" s="153">
        <v>920675</v>
      </c>
      <c r="L1140" s="264">
        <v>93.991907811422394</v>
      </c>
      <c r="M1140" s="133">
        <v>1135081</v>
      </c>
      <c r="N1140" s="267">
        <v>1.7619887848510315E-4</v>
      </c>
      <c r="O1140" s="133">
        <v>58001</v>
      </c>
      <c r="P1140" s="267">
        <v>3.448216469689598E-3</v>
      </c>
      <c r="Q1140" s="133">
        <v>119289</v>
      </c>
      <c r="R1140" s="267">
        <v>99.865872512399235</v>
      </c>
      <c r="S1140" s="133">
        <v>775792</v>
      </c>
      <c r="T1140" s="267">
        <v>99.931167963183611</v>
      </c>
      <c r="U1140" s="267">
        <v>99.799231156470711</v>
      </c>
      <c r="V1140" s="267">
        <v>99.713594811868987</v>
      </c>
      <c r="W1140" s="267">
        <v>99.665372955075654</v>
      </c>
      <c r="X1140" s="267">
        <v>99.644959913577125</v>
      </c>
      <c r="Y1140" s="133">
        <v>1188085</v>
      </c>
      <c r="Z1140" s="267">
        <v>99.895042540743844</v>
      </c>
      <c r="AA1140" s="133">
        <v>237270</v>
      </c>
      <c r="AB1140" s="267">
        <v>99.843216682235038</v>
      </c>
      <c r="AC1140" s="133">
        <v>55908</v>
      </c>
      <c r="AD1140" s="267">
        <v>0.3165915406925352</v>
      </c>
      <c r="AE1140" s="133">
        <v>4130</v>
      </c>
      <c r="AF1140" s="267">
        <v>97.748183574168507</v>
      </c>
      <c r="AG1140" s="133">
        <v>1018274</v>
      </c>
      <c r="AH1140" s="267">
        <v>0.17961766719634609</v>
      </c>
      <c r="AI1140" s="133">
        <v>13053</v>
      </c>
      <c r="AJ1140" s="267">
        <v>95.081590775063347</v>
      </c>
      <c r="AK1140" s="267">
        <v>1.6839004412109786E-5</v>
      </c>
      <c r="AL1140" s="267" t="e">
        <v>#DIV/0!</v>
      </c>
      <c r="AM1140" s="270"/>
      <c r="AN1140" s="270"/>
      <c r="AO1140" s="120"/>
      <c r="AP1140" s="120"/>
      <c r="AQ1140" s="120"/>
      <c r="AR1140" s="120"/>
      <c r="AS1140" s="120"/>
      <c r="AT1140" s="120"/>
      <c r="AU1140" s="120"/>
      <c r="AV1140" s="120"/>
      <c r="AW1140" s="133">
        <v>0</v>
      </c>
      <c r="AX1140" s="133">
        <v>0</v>
      </c>
      <c r="AY1140" s="133">
        <v>2</v>
      </c>
      <c r="AZ1140" s="133">
        <v>6</v>
      </c>
      <c r="BA1140" s="133">
        <v>0</v>
      </c>
      <c r="BB1140" s="133">
        <v>0</v>
      </c>
      <c r="BC1140" s="133">
        <v>286</v>
      </c>
      <c r="BD1140" s="133">
        <v>2125</v>
      </c>
    </row>
    <row r="1141" spans="1:56" x14ac:dyDescent="0.25">
      <c r="A1141" s="9">
        <v>41844</v>
      </c>
      <c r="B1141" s="146" t="s">
        <v>89</v>
      </c>
      <c r="C1141" s="146"/>
      <c r="D1141" s="147">
        <v>1</v>
      </c>
      <c r="E1141" s="136">
        <v>194</v>
      </c>
      <c r="F1141" s="136">
        <v>581</v>
      </c>
      <c r="G1141" s="265">
        <v>0</v>
      </c>
      <c r="H1141" s="265">
        <v>0</v>
      </c>
      <c r="I1141" s="265">
        <v>0</v>
      </c>
      <c r="J1141" s="137"/>
      <c r="K1141" s="136">
        <v>125003</v>
      </c>
      <c r="L1141" s="265">
        <v>91.244209289550781</v>
      </c>
      <c r="M1141" s="145">
        <v>0</v>
      </c>
      <c r="N1141" s="250">
        <v>0</v>
      </c>
      <c r="O1141" s="145">
        <v>0</v>
      </c>
      <c r="P1141" s="250">
        <v>0</v>
      </c>
      <c r="Q1141" s="145">
        <v>0</v>
      </c>
      <c r="R1141" s="250">
        <v>0</v>
      </c>
      <c r="S1141" s="145">
        <v>0</v>
      </c>
      <c r="T1141" s="250">
        <v>0</v>
      </c>
      <c r="U1141" s="250">
        <v>0</v>
      </c>
      <c r="V1141" s="250">
        <v>0</v>
      </c>
      <c r="W1141" s="250">
        <v>0</v>
      </c>
      <c r="X1141" s="250">
        <v>0</v>
      </c>
      <c r="Y1141" s="145">
        <v>1633627</v>
      </c>
      <c r="Z1141" s="250">
        <v>1632118</v>
      </c>
      <c r="AA1141" s="145">
        <v>554</v>
      </c>
      <c r="AB1141" s="250">
        <v>508</v>
      </c>
      <c r="AC1141" s="145">
        <v>0</v>
      </c>
      <c r="AD1141" s="250">
        <v>0</v>
      </c>
      <c r="AE1141" s="145">
        <v>0</v>
      </c>
      <c r="AF1141" s="250">
        <v>0</v>
      </c>
      <c r="AG1141" s="145">
        <v>0</v>
      </c>
      <c r="AH1141" s="250">
        <v>0</v>
      </c>
      <c r="AI1141" s="145">
        <v>0</v>
      </c>
      <c r="AJ1141" s="250">
        <v>0</v>
      </c>
      <c r="AK1141" s="250">
        <v>0</v>
      </c>
      <c r="AL1141" s="250">
        <v>0</v>
      </c>
      <c r="AM1141" s="271"/>
      <c r="AN1141" s="271"/>
      <c r="AO1141" s="148"/>
      <c r="AP1141" s="148"/>
      <c r="AQ1141" s="148"/>
      <c r="AR1141" s="148"/>
      <c r="AS1141" s="148"/>
      <c r="AT1141" s="148"/>
      <c r="AU1141" s="148"/>
      <c r="AV1141" s="148"/>
      <c r="AW1141" s="145">
        <v>0</v>
      </c>
      <c r="AX1141" s="145">
        <v>0</v>
      </c>
      <c r="AY1141" s="145">
        <v>0</v>
      </c>
      <c r="AZ1141" s="145">
        <v>0</v>
      </c>
      <c r="BA1141" s="145">
        <v>0</v>
      </c>
      <c r="BB1141" s="145">
        <v>0</v>
      </c>
      <c r="BC1141" s="145">
        <v>1093</v>
      </c>
      <c r="BD1141" s="145">
        <v>1658</v>
      </c>
    </row>
    <row r="1142" spans="1:56" x14ac:dyDescent="0.25">
      <c r="A1142" s="9">
        <v>41844</v>
      </c>
      <c r="B1142" s="149" t="s">
        <v>75</v>
      </c>
      <c r="C1142" s="149" t="s">
        <v>86</v>
      </c>
      <c r="D1142" s="150" t="s">
        <v>118</v>
      </c>
      <c r="E1142" s="153">
        <v>39</v>
      </c>
      <c r="F1142" s="153">
        <v>158</v>
      </c>
      <c r="G1142" s="264">
        <v>130.75027465820312</v>
      </c>
      <c r="H1142" s="264">
        <v>9.5699995756149292E-2</v>
      </c>
      <c r="I1142" s="264">
        <v>104213.2578125</v>
      </c>
      <c r="J1142" s="92">
        <v>0</v>
      </c>
      <c r="K1142" s="153">
        <v>147994</v>
      </c>
      <c r="L1142" s="264">
        <v>97.480979919433594</v>
      </c>
      <c r="M1142" s="153">
        <v>141227</v>
      </c>
      <c r="N1142" s="264">
        <v>1.4161597937345505E-3</v>
      </c>
      <c r="O1142" s="153">
        <v>13827</v>
      </c>
      <c r="P1142" s="264">
        <v>7.2322268970310688E-3</v>
      </c>
      <c r="Q1142" s="153">
        <v>25223</v>
      </c>
      <c r="R1142" s="264">
        <v>99.888992309570313</v>
      </c>
      <c r="S1142" s="153">
        <v>108042</v>
      </c>
      <c r="T1142" s="264">
        <v>99.924102783203125</v>
      </c>
      <c r="U1142" s="264">
        <v>99.927680969238281</v>
      </c>
      <c r="V1142" s="264">
        <v>99.214035034179688</v>
      </c>
      <c r="W1142" s="264">
        <v>99.816757202148438</v>
      </c>
      <c r="X1142" s="264">
        <v>99.13873291015625</v>
      </c>
      <c r="Y1142" s="153">
        <v>129287</v>
      </c>
      <c r="Z1142" s="264">
        <v>99.928840637207031</v>
      </c>
      <c r="AA1142" s="153">
        <v>24755</v>
      </c>
      <c r="AB1142" s="264">
        <v>99.822257995605469</v>
      </c>
      <c r="AC1142" s="153">
        <v>13859</v>
      </c>
      <c r="AD1142" s="264">
        <v>0.43293166160583496</v>
      </c>
      <c r="AE1142" s="153">
        <v>1435</v>
      </c>
      <c r="AF1142" s="264">
        <v>98.675956726074219</v>
      </c>
      <c r="AG1142" s="153">
        <v>140884</v>
      </c>
      <c r="AH1142" s="264">
        <v>0.11924704164266586</v>
      </c>
      <c r="AI1142" s="153">
        <v>4558</v>
      </c>
      <c r="AJ1142" s="264">
        <v>97.147872924804687</v>
      </c>
      <c r="AK1142" s="264">
        <v>1.7359133958816528</v>
      </c>
      <c r="AL1142" s="264">
        <v>6.7146837711334229E-2</v>
      </c>
      <c r="AM1142" s="264">
        <v>0</v>
      </c>
      <c r="AN1142" s="264">
        <v>0</v>
      </c>
      <c r="AO1142" s="92">
        <v>0</v>
      </c>
      <c r="AP1142" s="92">
        <v>0</v>
      </c>
      <c r="AQ1142" s="92">
        <v>0</v>
      </c>
      <c r="AR1142" s="92">
        <v>0</v>
      </c>
      <c r="AS1142" s="92">
        <v>0</v>
      </c>
      <c r="AT1142" s="92">
        <v>0</v>
      </c>
      <c r="AU1142" s="92">
        <v>0</v>
      </c>
      <c r="AV1142" s="92">
        <v>0</v>
      </c>
      <c r="AW1142" s="93">
        <v>0</v>
      </c>
      <c r="AX1142" s="93">
        <v>0</v>
      </c>
      <c r="AY1142" s="93">
        <v>0</v>
      </c>
      <c r="AZ1142" s="93">
        <v>3</v>
      </c>
      <c r="BA1142" s="93">
        <v>0</v>
      </c>
      <c r="BB1142" s="93">
        <v>0</v>
      </c>
      <c r="BC1142" s="153">
        <v>17</v>
      </c>
      <c r="BD1142" s="153">
        <v>154</v>
      </c>
    </row>
    <row r="1143" spans="1:56" x14ac:dyDescent="0.25">
      <c r="A1143" s="9">
        <v>41844</v>
      </c>
      <c r="B1143" s="149" t="s">
        <v>76</v>
      </c>
      <c r="C1143" s="149" t="s">
        <v>86</v>
      </c>
      <c r="D1143" s="150" t="s">
        <v>119</v>
      </c>
      <c r="E1143" s="153">
        <v>53</v>
      </c>
      <c r="F1143" s="153">
        <v>171</v>
      </c>
      <c r="G1143" s="264">
        <v>48.870899200439453</v>
      </c>
      <c r="H1143" s="264">
        <v>0.10419999063014984</v>
      </c>
      <c r="I1143" s="264">
        <v>82079.796875</v>
      </c>
      <c r="J1143" s="92">
        <v>0</v>
      </c>
      <c r="K1143" s="153">
        <v>58999</v>
      </c>
      <c r="L1143" s="264">
        <v>85.684501647949219</v>
      </c>
      <c r="M1143" s="153">
        <v>73888</v>
      </c>
      <c r="N1143" s="264">
        <v>0</v>
      </c>
      <c r="O1143" s="153">
        <v>4066</v>
      </c>
      <c r="P1143" s="264">
        <v>0</v>
      </c>
      <c r="Q1143" s="153">
        <v>10043</v>
      </c>
      <c r="R1143" s="264">
        <v>99.910385131835938</v>
      </c>
      <c r="S1143" s="153">
        <v>55977</v>
      </c>
      <c r="T1143" s="264">
        <v>99.9267578125</v>
      </c>
      <c r="U1143" s="264">
        <v>99.704872131347656</v>
      </c>
      <c r="V1143" s="264">
        <v>99.924209594726563</v>
      </c>
      <c r="W1143" s="264">
        <v>99.615524291992188</v>
      </c>
      <c r="X1143" s="264">
        <v>99.851020812988281</v>
      </c>
      <c r="Y1143" s="153">
        <v>79277</v>
      </c>
      <c r="Z1143" s="264">
        <v>99.8978271484375</v>
      </c>
      <c r="AA1143" s="153">
        <v>13959</v>
      </c>
      <c r="AB1143" s="264">
        <v>99.892539978027344</v>
      </c>
      <c r="AC1143" s="153">
        <v>4142</v>
      </c>
      <c r="AD1143" s="264">
        <v>0.45871558785438538</v>
      </c>
      <c r="AE1143" s="153">
        <v>49</v>
      </c>
      <c r="AF1143" s="264">
        <v>95.918365478515625</v>
      </c>
      <c r="AG1143" s="153">
        <v>74494</v>
      </c>
      <c r="AH1143" s="264">
        <v>0.11410314589738846</v>
      </c>
      <c r="AI1143" s="153">
        <v>673</v>
      </c>
      <c r="AJ1143" s="264">
        <v>90.341751098632813</v>
      </c>
      <c r="AK1143" s="264">
        <v>1.7379721403121948</v>
      </c>
      <c r="AL1143" s="264">
        <v>5.6932743638753891E-2</v>
      </c>
      <c r="AM1143" s="264">
        <v>0</v>
      </c>
      <c r="AN1143" s="264">
        <v>0</v>
      </c>
      <c r="AO1143" s="92">
        <v>0</v>
      </c>
      <c r="AP1143" s="92">
        <v>0</v>
      </c>
      <c r="AQ1143" s="92">
        <v>0</v>
      </c>
      <c r="AR1143" s="92">
        <v>0</v>
      </c>
      <c r="AS1143" s="92">
        <v>0</v>
      </c>
      <c r="AT1143" s="92">
        <v>0</v>
      </c>
      <c r="AU1143" s="92">
        <v>0</v>
      </c>
      <c r="AV1143" s="92">
        <v>0</v>
      </c>
      <c r="AW1143" s="93">
        <v>0</v>
      </c>
      <c r="AX1143" s="93">
        <v>0</v>
      </c>
      <c r="AY1143" s="93">
        <v>0</v>
      </c>
      <c r="AZ1143" s="93">
        <v>0</v>
      </c>
      <c r="BA1143" s="93">
        <v>0</v>
      </c>
      <c r="BB1143" s="93">
        <v>0</v>
      </c>
      <c r="BC1143" s="153">
        <v>19</v>
      </c>
      <c r="BD1143" s="153">
        <v>170</v>
      </c>
    </row>
    <row r="1144" spans="1:56" x14ac:dyDescent="0.25">
      <c r="A1144" s="9">
        <v>41844</v>
      </c>
      <c r="B1144" s="149" t="s">
        <v>77</v>
      </c>
      <c r="C1144" s="149" t="s">
        <v>86</v>
      </c>
      <c r="D1144" s="150" t="s">
        <v>118</v>
      </c>
      <c r="E1144" s="153">
        <v>65</v>
      </c>
      <c r="F1144" s="153">
        <v>220</v>
      </c>
      <c r="G1144" s="264">
        <v>76.599418640136719</v>
      </c>
      <c r="H1144" s="264">
        <v>0.23350000381469727</v>
      </c>
      <c r="I1144" s="264">
        <v>109823.4453125</v>
      </c>
      <c r="J1144" s="92">
        <v>0</v>
      </c>
      <c r="K1144" s="153">
        <v>117890</v>
      </c>
      <c r="L1144" s="264">
        <v>97.272880554199219</v>
      </c>
      <c r="M1144" s="153">
        <v>135762</v>
      </c>
      <c r="N1144" s="264">
        <v>0</v>
      </c>
      <c r="O1144" s="153">
        <v>6918</v>
      </c>
      <c r="P1144" s="264">
        <v>0</v>
      </c>
      <c r="Q1144" s="153">
        <v>13491</v>
      </c>
      <c r="R1144" s="264">
        <v>99.918464660644531</v>
      </c>
      <c r="S1144" s="153">
        <v>101564</v>
      </c>
      <c r="T1144" s="264">
        <v>99.955696105957031</v>
      </c>
      <c r="U1144" s="264">
        <v>99.725357055664063</v>
      </c>
      <c r="V1144" s="264">
        <v>99.817329406738281</v>
      </c>
      <c r="W1144" s="264">
        <v>99.64404296875</v>
      </c>
      <c r="X1144" s="264">
        <v>99.773109436035156</v>
      </c>
      <c r="Y1144" s="153">
        <v>134425</v>
      </c>
      <c r="Z1144" s="264">
        <v>99.879486083984375</v>
      </c>
      <c r="AA1144" s="153">
        <v>26952</v>
      </c>
      <c r="AB1144" s="264">
        <v>99.821907043457031</v>
      </c>
      <c r="AC1144" s="153">
        <v>6856</v>
      </c>
      <c r="AD1144" s="264">
        <v>0.23337222635746002</v>
      </c>
      <c r="AE1144" s="153">
        <v>517</v>
      </c>
      <c r="AF1144" s="264">
        <v>98.065765380859375</v>
      </c>
      <c r="AG1144" s="153">
        <v>135931</v>
      </c>
      <c r="AH1144" s="264">
        <v>0.1360984593629837</v>
      </c>
      <c r="AI1144" s="153">
        <v>1046</v>
      </c>
      <c r="AJ1144" s="264">
        <v>93.785850524902344</v>
      </c>
      <c r="AK1144" s="264">
        <v>1.6109338998794556</v>
      </c>
      <c r="AL1144" s="264">
        <v>6.362045556306839E-2</v>
      </c>
      <c r="AM1144" s="264">
        <v>0</v>
      </c>
      <c r="AN1144" s="264">
        <v>0</v>
      </c>
      <c r="AO1144" s="92">
        <v>0</v>
      </c>
      <c r="AP1144" s="92">
        <v>0</v>
      </c>
      <c r="AQ1144" s="92">
        <v>0</v>
      </c>
      <c r="AR1144" s="92">
        <v>0</v>
      </c>
      <c r="AS1144" s="92">
        <v>0</v>
      </c>
      <c r="AT1144" s="92">
        <v>0</v>
      </c>
      <c r="AU1144" s="92">
        <v>0</v>
      </c>
      <c r="AV1144" s="92">
        <v>0</v>
      </c>
      <c r="AW1144" s="93">
        <v>0</v>
      </c>
      <c r="AX1144" s="93">
        <v>0</v>
      </c>
      <c r="AY1144" s="93">
        <v>0</v>
      </c>
      <c r="AZ1144" s="93">
        <v>0</v>
      </c>
      <c r="BA1144" s="93">
        <v>0</v>
      </c>
      <c r="BB1144" s="93">
        <v>0</v>
      </c>
      <c r="BC1144" s="153">
        <v>34</v>
      </c>
      <c r="BD1144" s="153">
        <v>215</v>
      </c>
    </row>
    <row r="1145" spans="1:56" x14ac:dyDescent="0.25">
      <c r="A1145" s="9">
        <v>41844</v>
      </c>
      <c r="B1145" s="149" t="s">
        <v>124</v>
      </c>
      <c r="C1145" s="149" t="s">
        <v>86</v>
      </c>
      <c r="D1145" s="150" t="s">
        <v>118</v>
      </c>
      <c r="E1145" s="153">
        <v>43</v>
      </c>
      <c r="F1145" s="153">
        <v>139</v>
      </c>
      <c r="G1145" s="264">
        <v>33.429500579833984</v>
      </c>
      <c r="H1145" s="264">
        <v>8.2999998703598976E-3</v>
      </c>
      <c r="I1145" s="264">
        <v>62216.421875</v>
      </c>
      <c r="J1145" s="92">
        <v>0</v>
      </c>
      <c r="K1145" s="153">
        <v>117890</v>
      </c>
      <c r="L1145" s="264">
        <v>97.272880554199219</v>
      </c>
      <c r="M1145" s="153">
        <v>68416</v>
      </c>
      <c r="N1145" s="264">
        <v>0</v>
      </c>
      <c r="O1145" s="153">
        <v>2967</v>
      </c>
      <c r="P1145" s="264">
        <v>0</v>
      </c>
      <c r="Q1145" s="153">
        <v>6538</v>
      </c>
      <c r="R1145" s="264">
        <v>99.739982604980469</v>
      </c>
      <c r="S1145" s="153">
        <v>51697</v>
      </c>
      <c r="T1145" s="264">
        <v>99.932296752929687</v>
      </c>
      <c r="U1145" s="264">
        <v>99.662956237792969</v>
      </c>
      <c r="V1145" s="264">
        <v>99.744209289550781</v>
      </c>
      <c r="W1145" s="264">
        <v>99.403816223144531</v>
      </c>
      <c r="X1145" s="264">
        <v>99.676681518554688</v>
      </c>
      <c r="Y1145" s="153">
        <v>72785</v>
      </c>
      <c r="Z1145" s="264">
        <v>99.874977111816406</v>
      </c>
      <c r="AA1145" s="153">
        <v>13713</v>
      </c>
      <c r="AB1145" s="264">
        <v>99.948951721191406</v>
      </c>
      <c r="AC1145" s="153">
        <v>2983</v>
      </c>
      <c r="AD1145" s="264">
        <v>0.16761648654937744</v>
      </c>
      <c r="AE1145" s="153">
        <v>214</v>
      </c>
      <c r="AF1145" s="264">
        <v>99.065422058105469</v>
      </c>
      <c r="AG1145" s="153">
        <v>68264</v>
      </c>
      <c r="AH1145" s="264">
        <v>0.14063049852848053</v>
      </c>
      <c r="AI1145" s="153">
        <v>1108</v>
      </c>
      <c r="AJ1145" s="264">
        <v>92.77978515625</v>
      </c>
      <c r="AK1145" s="264">
        <v>1.6246258020401001</v>
      </c>
      <c r="AL1145" s="264">
        <v>5.2928782999515533E-2</v>
      </c>
      <c r="AM1145" s="264">
        <v>0</v>
      </c>
      <c r="AN1145" s="264">
        <v>0</v>
      </c>
      <c r="AO1145" s="92">
        <v>0</v>
      </c>
      <c r="AP1145" s="92">
        <v>0</v>
      </c>
      <c r="AQ1145" s="92">
        <v>0</v>
      </c>
      <c r="AR1145" s="92">
        <v>0</v>
      </c>
      <c r="AS1145" s="92">
        <v>0</v>
      </c>
      <c r="AT1145" s="92">
        <v>0</v>
      </c>
      <c r="AU1145" s="92">
        <v>0</v>
      </c>
      <c r="AV1145" s="92">
        <v>0</v>
      </c>
      <c r="AW1145" s="93">
        <v>0</v>
      </c>
      <c r="AX1145" s="93">
        <v>0</v>
      </c>
      <c r="AY1145" s="93">
        <v>0</v>
      </c>
      <c r="AZ1145" s="93">
        <v>0</v>
      </c>
      <c r="BA1145" s="93">
        <v>0</v>
      </c>
      <c r="BB1145" s="93">
        <v>0</v>
      </c>
      <c r="BC1145" s="153">
        <v>26</v>
      </c>
      <c r="BD1145" s="153">
        <v>137</v>
      </c>
    </row>
    <row r="1146" spans="1:56" x14ac:dyDescent="0.25">
      <c r="A1146" s="9">
        <v>41844</v>
      </c>
      <c r="B1146" s="149" t="s">
        <v>78</v>
      </c>
      <c r="C1146" s="149" t="s">
        <v>86</v>
      </c>
      <c r="D1146" s="150" t="s">
        <v>118</v>
      </c>
      <c r="E1146" s="153">
        <v>33</v>
      </c>
      <c r="F1146" s="153">
        <v>104</v>
      </c>
      <c r="G1146" s="264">
        <v>63.379405975341797</v>
      </c>
      <c r="H1146" s="264">
        <v>0.22510001063346863</v>
      </c>
      <c r="I1146" s="264">
        <v>52007.49609375</v>
      </c>
      <c r="J1146" s="92">
        <v>0</v>
      </c>
      <c r="K1146" s="153">
        <v>67206</v>
      </c>
      <c r="L1146" s="264">
        <v>97.406478881835938</v>
      </c>
      <c r="M1146" s="153">
        <v>71696</v>
      </c>
      <c r="N1146" s="264">
        <v>0</v>
      </c>
      <c r="O1146" s="153">
        <v>5967</v>
      </c>
      <c r="P1146" s="264">
        <v>0</v>
      </c>
      <c r="Q1146" s="153">
        <v>11112</v>
      </c>
      <c r="R1146" s="264">
        <v>99.946006774902344</v>
      </c>
      <c r="S1146" s="153">
        <v>55961</v>
      </c>
      <c r="T1146" s="264">
        <v>99.951751708984375</v>
      </c>
      <c r="U1146" s="264">
        <v>99.932968139648437</v>
      </c>
      <c r="V1146" s="264">
        <v>99.840995788574219</v>
      </c>
      <c r="W1146" s="264">
        <v>99.879013061523438</v>
      </c>
      <c r="X1146" s="264">
        <v>99.792823791503906</v>
      </c>
      <c r="Y1146" s="153">
        <v>83258</v>
      </c>
      <c r="Z1146" s="264">
        <v>99.847465515136719</v>
      </c>
      <c r="AA1146" s="153">
        <v>14470</v>
      </c>
      <c r="AB1146" s="264">
        <v>99.896339416503906</v>
      </c>
      <c r="AC1146" s="153">
        <v>5963</v>
      </c>
      <c r="AD1146" s="264">
        <v>0.20124098658561707</v>
      </c>
      <c r="AE1146" s="153">
        <v>363</v>
      </c>
      <c r="AF1146" s="264">
        <v>99.44903564453125</v>
      </c>
      <c r="AG1146" s="153">
        <v>72245</v>
      </c>
      <c r="AH1146" s="264">
        <v>0.1481071412563324</v>
      </c>
      <c r="AI1146" s="153">
        <v>809</v>
      </c>
      <c r="AJ1146" s="264">
        <v>95.673667907714844</v>
      </c>
      <c r="AK1146" s="264">
        <v>1.8739314079284668</v>
      </c>
      <c r="AL1146" s="264">
        <v>5.9633664786815643E-2</v>
      </c>
      <c r="AM1146" s="264">
        <v>0</v>
      </c>
      <c r="AN1146" s="264">
        <v>0</v>
      </c>
      <c r="AO1146" s="92">
        <v>0</v>
      </c>
      <c r="AP1146" s="92">
        <v>0</v>
      </c>
      <c r="AQ1146" s="92">
        <v>0</v>
      </c>
      <c r="AR1146" s="92">
        <v>0</v>
      </c>
      <c r="AS1146" s="92">
        <v>0</v>
      </c>
      <c r="AT1146" s="92">
        <v>0</v>
      </c>
      <c r="AU1146" s="92">
        <v>0</v>
      </c>
      <c r="AV1146" s="92">
        <v>0</v>
      </c>
      <c r="AW1146" s="93">
        <v>0</v>
      </c>
      <c r="AX1146" s="93">
        <v>0</v>
      </c>
      <c r="AY1146" s="93">
        <v>0</v>
      </c>
      <c r="AZ1146" s="93">
        <v>0</v>
      </c>
      <c r="BA1146" s="93">
        <v>0</v>
      </c>
      <c r="BB1146" s="93">
        <v>0</v>
      </c>
      <c r="BC1146" s="153">
        <v>8</v>
      </c>
      <c r="BD1146" s="153">
        <v>103</v>
      </c>
    </row>
    <row r="1147" spans="1:56" x14ac:dyDescent="0.25">
      <c r="A1147" s="9">
        <v>41844</v>
      </c>
      <c r="B1147" s="149" t="s">
        <v>79</v>
      </c>
      <c r="C1147" s="149" t="s">
        <v>86</v>
      </c>
      <c r="D1147" s="150" t="s">
        <v>119</v>
      </c>
      <c r="E1147" s="153">
        <v>81</v>
      </c>
      <c r="F1147" s="153">
        <v>273</v>
      </c>
      <c r="G1147" s="264">
        <v>57.225021362304688</v>
      </c>
      <c r="H1147" s="264">
        <v>0.10829999297857285</v>
      </c>
      <c r="I1147" s="264">
        <v>147074.296875</v>
      </c>
      <c r="J1147" s="92">
        <v>0</v>
      </c>
      <c r="K1147" s="153">
        <v>64573</v>
      </c>
      <c r="L1147" s="264">
        <v>91.759712219238281</v>
      </c>
      <c r="M1147" s="153">
        <v>124367</v>
      </c>
      <c r="N1147" s="264">
        <v>0</v>
      </c>
      <c r="O1147" s="153">
        <v>4148</v>
      </c>
      <c r="P1147" s="264">
        <v>0</v>
      </c>
      <c r="Q1147" s="153">
        <v>9749</v>
      </c>
      <c r="R1147" s="264">
        <v>99.887168884277344</v>
      </c>
      <c r="S1147" s="153">
        <v>94893</v>
      </c>
      <c r="T1147" s="264">
        <v>99.914642333984375</v>
      </c>
      <c r="U1147" s="264">
        <v>99.92767333984375</v>
      </c>
      <c r="V1147" s="264">
        <v>99.771644592285156</v>
      </c>
      <c r="W1147" s="264">
        <v>99.814926147460938</v>
      </c>
      <c r="X1147" s="264">
        <v>99.686485290527344</v>
      </c>
      <c r="Y1147" s="153">
        <v>161715</v>
      </c>
      <c r="Z1147" s="264">
        <v>99.89178466796875</v>
      </c>
      <c r="AA1147" s="153">
        <v>34606</v>
      </c>
      <c r="AB1147" s="264">
        <v>99.893081665039063</v>
      </c>
      <c r="AC1147" s="153">
        <v>4205</v>
      </c>
      <c r="AD1147" s="264">
        <v>0.23781213164329529</v>
      </c>
      <c r="AE1147" s="153">
        <v>238</v>
      </c>
      <c r="AF1147" s="264">
        <v>97.478988647460938</v>
      </c>
      <c r="AG1147" s="153">
        <v>124073</v>
      </c>
      <c r="AH1147" s="264">
        <v>0.15958346426486969</v>
      </c>
      <c r="AI1147" s="153">
        <v>964</v>
      </c>
      <c r="AJ1147" s="264">
        <v>96.369293212890625</v>
      </c>
      <c r="AK1147" s="264">
        <v>1.5414844751358032</v>
      </c>
      <c r="AL1147" s="264">
        <v>6.2201462686061859E-2</v>
      </c>
      <c r="AM1147" s="264">
        <v>0</v>
      </c>
      <c r="AN1147" s="264">
        <v>0</v>
      </c>
      <c r="AO1147" s="92">
        <v>0</v>
      </c>
      <c r="AP1147" s="92">
        <v>0</v>
      </c>
      <c r="AQ1147" s="92">
        <v>0</v>
      </c>
      <c r="AR1147" s="92">
        <v>0</v>
      </c>
      <c r="AS1147" s="92">
        <v>0</v>
      </c>
      <c r="AT1147" s="92">
        <v>0</v>
      </c>
      <c r="AU1147" s="92">
        <v>0</v>
      </c>
      <c r="AV1147" s="92">
        <v>0</v>
      </c>
      <c r="AW1147" s="93">
        <v>0</v>
      </c>
      <c r="AX1147" s="93">
        <v>0</v>
      </c>
      <c r="AY1147" s="93">
        <v>0</v>
      </c>
      <c r="AZ1147" s="93">
        <v>0</v>
      </c>
      <c r="BA1147" s="93">
        <v>0</v>
      </c>
      <c r="BB1147" s="93">
        <v>0</v>
      </c>
      <c r="BC1147" s="153">
        <v>50</v>
      </c>
      <c r="BD1147" s="153">
        <v>265</v>
      </c>
    </row>
    <row r="1148" spans="1:56" x14ac:dyDescent="0.25">
      <c r="A1148" s="9">
        <v>41844</v>
      </c>
      <c r="B1148" s="149" t="s">
        <v>80</v>
      </c>
      <c r="C1148" s="149" t="s">
        <v>86</v>
      </c>
      <c r="D1148" s="150" t="s">
        <v>119</v>
      </c>
      <c r="E1148" s="153">
        <v>58</v>
      </c>
      <c r="F1148" s="153">
        <v>180</v>
      </c>
      <c r="G1148" s="264">
        <v>40.529197692871094</v>
      </c>
      <c r="H1148" s="264">
        <v>0</v>
      </c>
      <c r="I1148" s="264">
        <v>94368.5078125</v>
      </c>
      <c r="J1148" s="92">
        <v>0</v>
      </c>
      <c r="K1148" s="153">
        <v>42374</v>
      </c>
      <c r="L1148" s="264">
        <v>89.0947265625</v>
      </c>
      <c r="M1148" s="153">
        <v>67337</v>
      </c>
      <c r="N1148" s="264">
        <v>0</v>
      </c>
      <c r="O1148" s="153">
        <v>2808</v>
      </c>
      <c r="P1148" s="264">
        <v>0</v>
      </c>
      <c r="Q1148" s="153">
        <v>5722</v>
      </c>
      <c r="R1148" s="264">
        <v>99.982521057128906</v>
      </c>
      <c r="S1148" s="153">
        <v>52387</v>
      </c>
      <c r="T1148" s="264">
        <v>99.952278137207031</v>
      </c>
      <c r="U1148" s="264">
        <v>99.643875122070313</v>
      </c>
      <c r="V1148" s="264">
        <v>99.824760437011719</v>
      </c>
      <c r="W1148" s="264">
        <v>99.626457214355469</v>
      </c>
      <c r="X1148" s="264">
        <v>99.777122497558594</v>
      </c>
      <c r="Y1148" s="153">
        <v>76713</v>
      </c>
      <c r="Z1148" s="264">
        <v>99.887893676757813</v>
      </c>
      <c r="AA1148" s="153">
        <v>14863</v>
      </c>
      <c r="AB1148" s="264">
        <v>99.851982116699219</v>
      </c>
      <c r="AC1148" s="153">
        <v>2784</v>
      </c>
      <c r="AD1148" s="264">
        <v>0.3232758641242981</v>
      </c>
      <c r="AE1148" s="153">
        <v>131</v>
      </c>
      <c r="AF1148" s="264">
        <v>100</v>
      </c>
      <c r="AG1148" s="153">
        <v>68184</v>
      </c>
      <c r="AH1148" s="264">
        <v>0.16866126656532288</v>
      </c>
      <c r="AI1148" s="153">
        <v>707</v>
      </c>
      <c r="AJ1148" s="264">
        <v>97.029701232910156</v>
      </c>
      <c r="AK1148" s="264">
        <v>1.8410466909408569</v>
      </c>
      <c r="AL1148" s="264">
        <v>6.589941680431366E-2</v>
      </c>
      <c r="AM1148" s="264">
        <v>0</v>
      </c>
      <c r="AN1148" s="264">
        <v>0</v>
      </c>
      <c r="AO1148" s="92">
        <v>0</v>
      </c>
      <c r="AP1148" s="92">
        <v>0</v>
      </c>
      <c r="AQ1148" s="92">
        <v>0</v>
      </c>
      <c r="AR1148" s="92">
        <v>0</v>
      </c>
      <c r="AS1148" s="92">
        <v>0</v>
      </c>
      <c r="AT1148" s="92">
        <v>0</v>
      </c>
      <c r="AU1148" s="92">
        <v>0</v>
      </c>
      <c r="AV1148" s="92">
        <v>0</v>
      </c>
      <c r="AW1148" s="93">
        <v>0</v>
      </c>
      <c r="AX1148" s="93">
        <v>0</v>
      </c>
      <c r="AY1148" s="93">
        <v>0</v>
      </c>
      <c r="AZ1148" s="93">
        <v>0</v>
      </c>
      <c r="BA1148" s="93">
        <v>0</v>
      </c>
      <c r="BB1148" s="93">
        <v>0</v>
      </c>
      <c r="BC1148" s="153">
        <v>24</v>
      </c>
      <c r="BD1148" s="153">
        <v>176</v>
      </c>
    </row>
    <row r="1149" spans="1:56" x14ac:dyDescent="0.25">
      <c r="A1149" s="9">
        <v>41844</v>
      </c>
      <c r="B1149" s="149" t="s">
        <v>81</v>
      </c>
      <c r="C1149" s="149" t="s">
        <v>86</v>
      </c>
      <c r="D1149" s="150" t="s">
        <v>119</v>
      </c>
      <c r="E1149" s="153">
        <v>40</v>
      </c>
      <c r="F1149" s="153">
        <v>134</v>
      </c>
      <c r="G1149" s="264">
        <v>34.558395385742187</v>
      </c>
      <c r="H1149" s="264">
        <v>0</v>
      </c>
      <c r="I1149" s="264">
        <v>85898.9453125</v>
      </c>
      <c r="J1149" s="92">
        <v>0</v>
      </c>
      <c r="K1149" s="153">
        <v>85744</v>
      </c>
      <c r="L1149" s="264">
        <v>88.927505493164063</v>
      </c>
      <c r="M1149" s="153">
        <v>56805</v>
      </c>
      <c r="N1149" s="264">
        <v>0</v>
      </c>
      <c r="O1149" s="153">
        <v>2898</v>
      </c>
      <c r="P1149" s="264">
        <v>0</v>
      </c>
      <c r="Q1149" s="153">
        <v>5871</v>
      </c>
      <c r="R1149" s="264">
        <v>99.948898315429687</v>
      </c>
      <c r="S1149" s="153">
        <v>44400</v>
      </c>
      <c r="T1149" s="264">
        <v>99.968467712402344</v>
      </c>
      <c r="U1149" s="264">
        <v>99.861976623535156</v>
      </c>
      <c r="V1149" s="264">
        <v>99.755302429199219</v>
      </c>
      <c r="W1149" s="264">
        <v>99.810943603515625</v>
      </c>
      <c r="X1149" s="264">
        <v>99.723846435546875</v>
      </c>
      <c r="Y1149" s="153">
        <v>74465</v>
      </c>
      <c r="Z1149" s="264">
        <v>99.897941589355469</v>
      </c>
      <c r="AA1149" s="153">
        <v>15868</v>
      </c>
      <c r="AB1149" s="264">
        <v>99.855056762695312</v>
      </c>
      <c r="AC1149" s="153">
        <v>2901</v>
      </c>
      <c r="AD1149" s="264">
        <v>0.24129609763622284</v>
      </c>
      <c r="AE1149" s="153">
        <v>169</v>
      </c>
      <c r="AF1149" s="264">
        <v>100</v>
      </c>
      <c r="AG1149" s="153">
        <v>56638</v>
      </c>
      <c r="AH1149" s="264">
        <v>0.13241992890834808</v>
      </c>
      <c r="AI1149" s="153">
        <v>728</v>
      </c>
      <c r="AJ1149" s="264">
        <v>95.467033386230469</v>
      </c>
      <c r="AK1149" s="264">
        <v>1.3887736797332764</v>
      </c>
      <c r="AL1149" s="264">
        <v>6.9035820662975311E-2</v>
      </c>
      <c r="AM1149" s="264">
        <v>0</v>
      </c>
      <c r="AN1149" s="264">
        <v>0</v>
      </c>
      <c r="AO1149" s="92">
        <v>0</v>
      </c>
      <c r="AP1149" s="92">
        <v>0</v>
      </c>
      <c r="AQ1149" s="92">
        <v>0</v>
      </c>
      <c r="AR1149" s="92">
        <v>0</v>
      </c>
      <c r="AS1149" s="92">
        <v>0</v>
      </c>
      <c r="AT1149" s="92">
        <v>0</v>
      </c>
      <c r="AU1149" s="92">
        <v>0</v>
      </c>
      <c r="AV1149" s="92">
        <v>0</v>
      </c>
      <c r="AW1149" s="93">
        <v>0</v>
      </c>
      <c r="AX1149" s="93">
        <v>0</v>
      </c>
      <c r="AY1149" s="93">
        <v>0</v>
      </c>
      <c r="AZ1149" s="93">
        <v>0</v>
      </c>
      <c r="BA1149" s="93">
        <v>0</v>
      </c>
      <c r="BB1149" s="93">
        <v>0</v>
      </c>
      <c r="BC1149" s="153">
        <v>18</v>
      </c>
      <c r="BD1149" s="153">
        <v>130</v>
      </c>
    </row>
    <row r="1150" spans="1:56" x14ac:dyDescent="0.25">
      <c r="A1150" s="9">
        <v>41844</v>
      </c>
      <c r="B1150" s="149" t="s">
        <v>125</v>
      </c>
      <c r="C1150" s="149" t="s">
        <v>86</v>
      </c>
      <c r="D1150" s="150" t="s">
        <v>119</v>
      </c>
      <c r="E1150" s="153">
        <v>16</v>
      </c>
      <c r="F1150" s="153">
        <v>58</v>
      </c>
      <c r="G1150" s="264">
        <v>30.595500946044922</v>
      </c>
      <c r="H1150" s="264">
        <v>0</v>
      </c>
      <c r="I1150" s="264">
        <v>36197.73828125</v>
      </c>
      <c r="J1150" s="92">
        <v>0</v>
      </c>
      <c r="K1150" s="153">
        <v>85744</v>
      </c>
      <c r="L1150" s="264">
        <v>88.927505493164063</v>
      </c>
      <c r="M1150" s="153">
        <v>39599</v>
      </c>
      <c r="N1150" s="264">
        <v>0</v>
      </c>
      <c r="O1150" s="153">
        <v>3051</v>
      </c>
      <c r="P1150" s="264">
        <v>3.2776139676570892E-2</v>
      </c>
      <c r="Q1150" s="153">
        <v>6112</v>
      </c>
      <c r="R1150" s="264">
        <v>99.901832580566406</v>
      </c>
      <c r="S1150" s="153">
        <v>30766</v>
      </c>
      <c r="T1150" s="264">
        <v>99.964248657226562</v>
      </c>
      <c r="U1150" s="264">
        <v>99.73779296875</v>
      </c>
      <c r="V1150" s="264">
        <v>99.681808471679688</v>
      </c>
      <c r="W1150" s="264">
        <v>99.639884948730469</v>
      </c>
      <c r="X1150" s="264">
        <v>99.646171569824219</v>
      </c>
      <c r="Y1150" s="153">
        <v>41084</v>
      </c>
      <c r="Z1150" s="264">
        <v>99.924545288085938</v>
      </c>
      <c r="AA1150" s="153">
        <v>6951</v>
      </c>
      <c r="AB1150" s="264">
        <v>99.75543212890625</v>
      </c>
      <c r="AC1150" s="153">
        <v>3019</v>
      </c>
      <c r="AD1150" s="264">
        <v>0.19874130189418793</v>
      </c>
      <c r="AE1150" s="153">
        <v>232</v>
      </c>
      <c r="AF1150" s="264">
        <v>97.413795471191406</v>
      </c>
      <c r="AG1150" s="153">
        <v>38741</v>
      </c>
      <c r="AH1150" s="264">
        <v>0.18326836824417114</v>
      </c>
      <c r="AI1150" s="153">
        <v>716</v>
      </c>
      <c r="AJ1150" s="264">
        <v>91.201118469238281</v>
      </c>
      <c r="AK1150" s="264">
        <v>1.8279070854187012</v>
      </c>
      <c r="AL1150" s="264">
        <v>4.7813795506954193E-2</v>
      </c>
      <c r="AM1150" s="264">
        <v>0</v>
      </c>
      <c r="AN1150" s="264">
        <v>0</v>
      </c>
      <c r="AO1150" s="92">
        <v>0</v>
      </c>
      <c r="AP1150" s="92">
        <v>0</v>
      </c>
      <c r="AQ1150" s="92">
        <v>0</v>
      </c>
      <c r="AR1150" s="92">
        <v>0</v>
      </c>
      <c r="AS1150" s="92">
        <v>0</v>
      </c>
      <c r="AT1150" s="92">
        <v>0</v>
      </c>
      <c r="AU1150" s="92">
        <v>0</v>
      </c>
      <c r="AV1150" s="92">
        <v>0</v>
      </c>
      <c r="AW1150" s="93">
        <v>0</v>
      </c>
      <c r="AX1150" s="93">
        <v>0</v>
      </c>
      <c r="AY1150" s="93">
        <v>0</v>
      </c>
      <c r="AZ1150" s="93">
        <v>0</v>
      </c>
      <c r="BA1150" s="93">
        <v>0</v>
      </c>
      <c r="BB1150" s="93">
        <v>0</v>
      </c>
      <c r="BC1150" s="153">
        <v>6</v>
      </c>
      <c r="BD1150" s="153">
        <v>58</v>
      </c>
    </row>
    <row r="1151" spans="1:56" x14ac:dyDescent="0.25">
      <c r="A1151" s="9">
        <v>41844</v>
      </c>
      <c r="B1151" s="151" t="s">
        <v>82</v>
      </c>
      <c r="C1151" s="151" t="s">
        <v>86</v>
      </c>
      <c r="D1151" s="152" t="s">
        <v>120</v>
      </c>
      <c r="E1151" s="160">
        <v>51</v>
      </c>
      <c r="F1151" s="160">
        <v>165</v>
      </c>
      <c r="G1151" s="266">
        <v>40.433601379394531</v>
      </c>
      <c r="H1151" s="266">
        <v>0.28750002384185791</v>
      </c>
      <c r="I1151" s="266">
        <v>89738.328125</v>
      </c>
      <c r="J1151" s="157">
        <v>0</v>
      </c>
      <c r="K1151" s="160">
        <v>54769</v>
      </c>
      <c r="L1151" s="266">
        <v>89.463020324707031</v>
      </c>
      <c r="M1151" s="160">
        <v>53319</v>
      </c>
      <c r="N1151" s="266">
        <v>0</v>
      </c>
      <c r="O1151" s="160">
        <v>4481</v>
      </c>
      <c r="P1151" s="266">
        <v>0</v>
      </c>
      <c r="Q1151" s="160">
        <v>9044</v>
      </c>
      <c r="R1151" s="266">
        <v>99.966827392578125</v>
      </c>
      <c r="S1151" s="160">
        <v>42549</v>
      </c>
      <c r="T1151" s="266">
        <v>99.924789428710938</v>
      </c>
      <c r="U1151" s="266">
        <v>99.732200622558594</v>
      </c>
      <c r="V1151" s="266">
        <v>99.849960327148438</v>
      </c>
      <c r="W1151" s="266">
        <v>99.699119567871094</v>
      </c>
      <c r="X1151" s="266">
        <v>99.774864196777344</v>
      </c>
      <c r="Y1151" s="160">
        <v>53856</v>
      </c>
      <c r="Z1151" s="266">
        <v>99.905303955078125</v>
      </c>
      <c r="AA1151" s="160">
        <v>11165</v>
      </c>
      <c r="AB1151" s="266">
        <v>99.793998718261719</v>
      </c>
      <c r="AC1151" s="160">
        <v>4445</v>
      </c>
      <c r="AD1151" s="266">
        <v>0.24746906757354736</v>
      </c>
      <c r="AE1151" s="160">
        <v>419</v>
      </c>
      <c r="AF1151" s="266">
        <v>95.46539306640625</v>
      </c>
      <c r="AG1151" s="160">
        <v>53734</v>
      </c>
      <c r="AH1151" s="266">
        <v>0.33312243223190308</v>
      </c>
      <c r="AI1151" s="160">
        <v>557</v>
      </c>
      <c r="AJ1151" s="266">
        <v>96.050270080566406</v>
      </c>
      <c r="AK1151" s="266">
        <v>2.0295019149780273</v>
      </c>
      <c r="AL1151" s="266">
        <v>7.7770911157131195E-2</v>
      </c>
      <c r="AM1151" s="266">
        <v>0</v>
      </c>
      <c r="AN1151" s="266">
        <v>0</v>
      </c>
      <c r="AO1151" s="157">
        <v>0</v>
      </c>
      <c r="AP1151" s="157">
        <v>0</v>
      </c>
      <c r="AQ1151" s="157">
        <v>0</v>
      </c>
      <c r="AR1151" s="157">
        <v>0</v>
      </c>
      <c r="AS1151" s="157">
        <v>0</v>
      </c>
      <c r="AT1151" s="157">
        <v>0</v>
      </c>
      <c r="AU1151" s="157">
        <v>0</v>
      </c>
      <c r="AV1151" s="157">
        <v>0</v>
      </c>
      <c r="AW1151" s="159">
        <v>0</v>
      </c>
      <c r="AX1151" s="159">
        <v>0</v>
      </c>
      <c r="AY1151" s="159">
        <v>1</v>
      </c>
      <c r="AZ1151" s="159">
        <v>1</v>
      </c>
      <c r="BA1151" s="159">
        <v>0</v>
      </c>
      <c r="BB1151" s="159">
        <v>0</v>
      </c>
      <c r="BC1151" s="160">
        <v>12</v>
      </c>
      <c r="BD1151" s="160">
        <v>158</v>
      </c>
    </row>
    <row r="1152" spans="1:56" x14ac:dyDescent="0.25">
      <c r="A1152" s="9">
        <v>41844</v>
      </c>
      <c r="B1152" s="151" t="s">
        <v>83</v>
      </c>
      <c r="C1152" s="151" t="s">
        <v>86</v>
      </c>
      <c r="D1152" s="152" t="s">
        <v>120</v>
      </c>
      <c r="E1152" s="160">
        <v>46</v>
      </c>
      <c r="F1152" s="160">
        <v>140</v>
      </c>
      <c r="G1152" s="266">
        <v>22.016401290893555</v>
      </c>
      <c r="H1152" s="266">
        <v>0</v>
      </c>
      <c r="I1152" s="266">
        <v>84874.1328125</v>
      </c>
      <c r="J1152" s="157">
        <v>0</v>
      </c>
      <c r="K1152" s="160">
        <v>30166</v>
      </c>
      <c r="L1152" s="266">
        <v>82.699066162109375</v>
      </c>
      <c r="M1152" s="160">
        <v>153570</v>
      </c>
      <c r="N1152" s="266">
        <v>0</v>
      </c>
      <c r="O1152" s="160">
        <v>3938</v>
      </c>
      <c r="P1152" s="266">
        <v>0</v>
      </c>
      <c r="Q1152" s="160">
        <v>4882</v>
      </c>
      <c r="R1152" s="266">
        <v>98.934860229492187</v>
      </c>
      <c r="S1152" s="160">
        <v>28085</v>
      </c>
      <c r="T1152" s="266">
        <v>99.839775085449219</v>
      </c>
      <c r="U1152" s="266">
        <v>99.455337524414063</v>
      </c>
      <c r="V1152" s="266">
        <v>99.552688598632813</v>
      </c>
      <c r="W1152" s="266">
        <v>98.39599609375</v>
      </c>
      <c r="X1152" s="266">
        <v>99.393180847167969</v>
      </c>
      <c r="Y1152" s="160">
        <v>44267</v>
      </c>
      <c r="Z1152" s="266">
        <v>99.918678283691406</v>
      </c>
      <c r="AA1152" s="160">
        <v>10800</v>
      </c>
      <c r="AB1152" s="266">
        <v>99.787040710449219</v>
      </c>
      <c r="AC1152" s="160">
        <v>1837</v>
      </c>
      <c r="AD1152" s="266">
        <v>0.3266194760799408</v>
      </c>
      <c r="AE1152" s="160">
        <v>139</v>
      </c>
      <c r="AF1152" s="266">
        <v>93.525177001953125</v>
      </c>
      <c r="AG1152" s="160">
        <v>34830</v>
      </c>
      <c r="AH1152" s="266">
        <v>0.32156187295913696</v>
      </c>
      <c r="AI1152" s="160">
        <v>311</v>
      </c>
      <c r="AJ1152" s="266">
        <v>95.176849365234375</v>
      </c>
      <c r="AK1152" s="266">
        <v>1.6946955919265747</v>
      </c>
      <c r="AL1152" s="266">
        <v>7.4529998004436493E-2</v>
      </c>
      <c r="AM1152" s="266">
        <v>0</v>
      </c>
      <c r="AN1152" s="266">
        <v>0</v>
      </c>
      <c r="AO1152" s="157">
        <v>0</v>
      </c>
      <c r="AP1152" s="157">
        <v>0</v>
      </c>
      <c r="AQ1152" s="157">
        <v>0</v>
      </c>
      <c r="AR1152" s="157">
        <v>0</v>
      </c>
      <c r="AS1152" s="157">
        <v>0</v>
      </c>
      <c r="AT1152" s="157">
        <v>0</v>
      </c>
      <c r="AU1152" s="157">
        <v>0</v>
      </c>
      <c r="AV1152" s="157">
        <v>0</v>
      </c>
      <c r="AW1152" s="159">
        <v>0</v>
      </c>
      <c r="AX1152" s="159">
        <v>0</v>
      </c>
      <c r="AY1152" s="159">
        <v>1</v>
      </c>
      <c r="AZ1152" s="159">
        <v>2</v>
      </c>
      <c r="BA1152" s="159">
        <v>0</v>
      </c>
      <c r="BB1152" s="159">
        <v>0</v>
      </c>
      <c r="BC1152" s="160">
        <v>22</v>
      </c>
      <c r="BD1152" s="160">
        <v>137</v>
      </c>
    </row>
    <row r="1153" spans="1:56" x14ac:dyDescent="0.25">
      <c r="A1153" s="9">
        <v>41844</v>
      </c>
      <c r="B1153" s="117" t="s">
        <v>85</v>
      </c>
      <c r="C1153" s="117" t="s">
        <v>86</v>
      </c>
      <c r="D1153" s="121">
        <v>3</v>
      </c>
      <c r="E1153" s="89">
        <v>134</v>
      </c>
      <c r="F1153" s="89">
        <v>435</v>
      </c>
      <c r="G1153" s="263">
        <v>43.516193389892578</v>
      </c>
      <c r="H1153" s="263">
        <v>8.39999970048666E-3</v>
      </c>
      <c r="I1153" s="263">
        <v>267016.71875</v>
      </c>
      <c r="J1153" s="88">
        <v>0</v>
      </c>
      <c r="K1153" s="89">
        <v>47326</v>
      </c>
      <c r="L1153" s="263">
        <v>110.46359252929687</v>
      </c>
      <c r="M1153" s="124">
        <v>149095</v>
      </c>
      <c r="N1153" s="248">
        <v>0</v>
      </c>
      <c r="O1153" s="124">
        <v>2932</v>
      </c>
      <c r="P1153" s="248">
        <v>0</v>
      </c>
      <c r="Q1153" s="124">
        <v>11502</v>
      </c>
      <c r="R1153" s="248">
        <v>99.886978149414063</v>
      </c>
      <c r="S1153" s="124">
        <v>109471</v>
      </c>
      <c r="T1153" s="248">
        <v>99.912307739257813</v>
      </c>
      <c r="U1153" s="248">
        <v>99.897682189941406</v>
      </c>
      <c r="V1153" s="248">
        <v>99.923538208007812</v>
      </c>
      <c r="W1153" s="248">
        <v>99.784774780273437</v>
      </c>
      <c r="X1153" s="248">
        <v>99.835914611816406</v>
      </c>
      <c r="Y1153" s="124">
        <v>236953</v>
      </c>
      <c r="Z1153" s="248">
        <v>99.899139404296875</v>
      </c>
      <c r="AA1153" s="124">
        <v>49168</v>
      </c>
      <c r="AB1153" s="248">
        <v>99.800682067871094</v>
      </c>
      <c r="AC1153" s="124">
        <v>2914</v>
      </c>
      <c r="AD1153" s="248">
        <v>0.54907345771789551</v>
      </c>
      <c r="AE1153" s="124">
        <v>224</v>
      </c>
      <c r="AF1153" s="248">
        <v>91.964286804199219</v>
      </c>
      <c r="AG1153" s="124">
        <v>150256</v>
      </c>
      <c r="AH1153" s="248">
        <v>0.29150250554084778</v>
      </c>
      <c r="AI1153" s="124">
        <v>876</v>
      </c>
      <c r="AJ1153" s="248">
        <v>91.095893859863281</v>
      </c>
      <c r="AK1153" s="248">
        <v>1.5611767768859863</v>
      </c>
      <c r="AL1153" s="248">
        <v>7.0397272706031799E-2</v>
      </c>
      <c r="AM1153" s="269">
        <v>0</v>
      </c>
      <c r="AN1153" s="269">
        <v>0</v>
      </c>
      <c r="AO1153" s="119">
        <v>0</v>
      </c>
      <c r="AP1153" s="119">
        <v>0</v>
      </c>
      <c r="AQ1153" s="119">
        <v>0</v>
      </c>
      <c r="AR1153" s="119">
        <v>0</v>
      </c>
      <c r="AS1153" s="119">
        <v>0</v>
      </c>
      <c r="AT1153" s="119">
        <v>0</v>
      </c>
      <c r="AU1153" s="119">
        <v>0</v>
      </c>
      <c r="AV1153" s="119">
        <v>0</v>
      </c>
      <c r="AW1153" s="124">
        <v>0</v>
      </c>
      <c r="AX1153" s="124">
        <v>0</v>
      </c>
      <c r="AY1153" s="124">
        <v>0</v>
      </c>
      <c r="AZ1153" s="124">
        <v>0</v>
      </c>
      <c r="BA1153" s="124">
        <v>0</v>
      </c>
      <c r="BB1153" s="124">
        <v>0</v>
      </c>
      <c r="BC1153" s="124">
        <v>50</v>
      </c>
      <c r="BD1153" s="124">
        <v>422</v>
      </c>
    </row>
    <row r="1154" spans="1:56" x14ac:dyDescent="0.25">
      <c r="A1154" s="9">
        <v>41844</v>
      </c>
      <c r="B1154" s="118" t="s">
        <v>84</v>
      </c>
      <c r="C1154" s="118" t="s">
        <v>87</v>
      </c>
      <c r="D1154" s="122">
        <v>2</v>
      </c>
      <c r="E1154" s="153">
        <v>194</v>
      </c>
      <c r="F1154" s="153">
        <v>581</v>
      </c>
      <c r="G1154" s="264">
        <v>0</v>
      </c>
      <c r="H1154" s="264">
        <v>0</v>
      </c>
      <c r="I1154" s="264">
        <v>0</v>
      </c>
      <c r="J1154" s="91">
        <v>0</v>
      </c>
      <c r="K1154" s="153">
        <v>125003</v>
      </c>
      <c r="L1154" s="264">
        <v>91.244209289550781</v>
      </c>
      <c r="M1154" s="133">
        <v>0</v>
      </c>
      <c r="N1154" s="267">
        <v>0</v>
      </c>
      <c r="O1154" s="133">
        <v>0</v>
      </c>
      <c r="P1154" s="267">
        <v>0</v>
      </c>
      <c r="Q1154" s="133">
        <v>0</v>
      </c>
      <c r="R1154" s="267">
        <v>0</v>
      </c>
      <c r="S1154" s="133">
        <v>0</v>
      </c>
      <c r="T1154" s="267">
        <v>0</v>
      </c>
      <c r="U1154" s="267">
        <v>0</v>
      </c>
      <c r="V1154" s="267">
        <v>0</v>
      </c>
      <c r="W1154" s="267">
        <v>0</v>
      </c>
      <c r="X1154" s="267">
        <v>0</v>
      </c>
      <c r="Y1154" s="133">
        <v>1633627</v>
      </c>
      <c r="Z1154" s="267">
        <v>1632118</v>
      </c>
      <c r="AA1154" s="133">
        <v>554</v>
      </c>
      <c r="AB1154" s="267">
        <v>508</v>
      </c>
      <c r="AC1154" s="133">
        <v>0</v>
      </c>
      <c r="AD1154" s="267">
        <v>0</v>
      </c>
      <c r="AE1154" s="133">
        <v>0</v>
      </c>
      <c r="AF1154" s="267">
        <v>0</v>
      </c>
      <c r="AG1154" s="133">
        <v>0</v>
      </c>
      <c r="AH1154" s="267">
        <v>0</v>
      </c>
      <c r="AI1154" s="133">
        <v>0</v>
      </c>
      <c r="AJ1154" s="267">
        <v>0</v>
      </c>
      <c r="AK1154" s="267">
        <v>0</v>
      </c>
      <c r="AL1154" s="267">
        <v>0</v>
      </c>
      <c r="AM1154" s="270">
        <v>0</v>
      </c>
      <c r="AN1154" s="270">
        <v>0</v>
      </c>
      <c r="AO1154" s="120">
        <v>0</v>
      </c>
      <c r="AP1154" s="120">
        <v>0</v>
      </c>
      <c r="AQ1154" s="120">
        <v>0</v>
      </c>
      <c r="AR1154" s="120">
        <v>0</v>
      </c>
      <c r="AS1154" s="120">
        <v>0</v>
      </c>
      <c r="AT1154" s="120">
        <v>0</v>
      </c>
      <c r="AU1154" s="120">
        <v>0</v>
      </c>
      <c r="AV1154" s="120">
        <v>0</v>
      </c>
      <c r="AW1154" s="133">
        <v>0</v>
      </c>
      <c r="AX1154" s="133">
        <v>0</v>
      </c>
      <c r="AY1154" s="133">
        <v>0</v>
      </c>
      <c r="AZ1154" s="133">
        <v>0</v>
      </c>
      <c r="BA1154" s="133">
        <v>0</v>
      </c>
      <c r="BB1154" s="133">
        <v>0</v>
      </c>
      <c r="BC1154" s="133">
        <v>1093</v>
      </c>
      <c r="BD1154" s="133">
        <v>1658</v>
      </c>
    </row>
    <row r="1155" spans="1:56" x14ac:dyDescent="0.25">
      <c r="A1155" s="9">
        <v>41843</v>
      </c>
      <c r="B1155" s="117" t="s">
        <v>17</v>
      </c>
      <c r="C1155" s="117"/>
      <c r="D1155" s="121">
        <v>3</v>
      </c>
      <c r="E1155" s="89">
        <v>853</v>
      </c>
      <c r="F1155" s="89">
        <v>2758</v>
      </c>
      <c r="G1155" s="263">
        <v>615.36264991760254</v>
      </c>
      <c r="H1155" s="263">
        <v>1.3626000387594104</v>
      </c>
      <c r="I1155" s="263">
        <v>1218182.337890625</v>
      </c>
      <c r="J1155" s="88"/>
      <c r="K1155" s="89">
        <v>926082</v>
      </c>
      <c r="L1155" s="263">
        <v>93.234291609500644</v>
      </c>
      <c r="M1155" s="124">
        <v>1101818</v>
      </c>
      <c r="N1155" s="248">
        <v>0</v>
      </c>
      <c r="O1155" s="124">
        <v>56797</v>
      </c>
      <c r="P1155" s="248">
        <v>1.7606564110246407E-3</v>
      </c>
      <c r="Q1155" s="124">
        <v>120750</v>
      </c>
      <c r="R1155" s="248">
        <v>99.906416657062792</v>
      </c>
      <c r="S1155" s="124">
        <v>753036</v>
      </c>
      <c r="T1155" s="248">
        <v>99.929088101576411</v>
      </c>
      <c r="U1155" s="248">
        <v>99.770313214380096</v>
      </c>
      <c r="V1155" s="248">
        <v>99.756705987366232</v>
      </c>
      <c r="W1155" s="248">
        <v>99.676944820015166</v>
      </c>
      <c r="X1155" s="248">
        <v>99.685966613345755</v>
      </c>
      <c r="Y1155" s="124">
        <v>2767270</v>
      </c>
      <c r="Z1155" s="248">
        <v>934089.80386378465</v>
      </c>
      <c r="AA1155" s="124">
        <v>230869</v>
      </c>
      <c r="AB1155" s="248">
        <v>100.45967958627273</v>
      </c>
      <c r="AC1155" s="124">
        <v>54527</v>
      </c>
      <c r="AD1155" s="248">
        <v>0.39246611090202654</v>
      </c>
      <c r="AE1155" s="124">
        <v>3956</v>
      </c>
      <c r="AF1155" s="248">
        <v>98.003033482751178</v>
      </c>
      <c r="AG1155" s="124">
        <v>990200</v>
      </c>
      <c r="AH1155" s="248">
        <v>0.18046859144567812</v>
      </c>
      <c r="AI1155" s="124">
        <v>14797</v>
      </c>
      <c r="AJ1155" s="248">
        <v>95.586944434162149</v>
      </c>
      <c r="AK1155" s="248">
        <v>1.663204203251871E-5</v>
      </c>
      <c r="AL1155" s="248" t="e">
        <v>#DIV/0!</v>
      </c>
      <c r="AM1155" s="269"/>
      <c r="AN1155" s="269"/>
      <c r="AO1155" s="119"/>
      <c r="AP1155" s="119"/>
      <c r="AQ1155" s="119"/>
      <c r="AR1155" s="119"/>
      <c r="AS1155" s="119"/>
      <c r="AT1155" s="119"/>
      <c r="AU1155" s="119"/>
      <c r="AV1155" s="119"/>
      <c r="AW1155" s="124">
        <v>0</v>
      </c>
      <c r="AX1155" s="124">
        <v>0</v>
      </c>
      <c r="AY1155" s="124">
        <v>1</v>
      </c>
      <c r="AZ1155" s="124">
        <v>6</v>
      </c>
      <c r="BA1155" s="124">
        <v>0</v>
      </c>
      <c r="BB1155" s="124">
        <v>0</v>
      </c>
      <c r="BC1155" s="124">
        <v>1390</v>
      </c>
      <c r="BD1155" s="124">
        <v>3790</v>
      </c>
    </row>
    <row r="1156" spans="1:56" x14ac:dyDescent="0.25">
      <c r="A1156" s="9">
        <v>41843</v>
      </c>
      <c r="B1156" s="118" t="s">
        <v>88</v>
      </c>
      <c r="C1156" s="118"/>
      <c r="D1156" s="122">
        <v>2</v>
      </c>
      <c r="E1156" s="153">
        <v>659</v>
      </c>
      <c r="F1156" s="153">
        <v>2177</v>
      </c>
      <c r="G1156" s="264">
        <v>615.36264991760254</v>
      </c>
      <c r="H1156" s="264">
        <v>1.3626000387594104</v>
      </c>
      <c r="I1156" s="264">
        <v>1218182.337890625</v>
      </c>
      <c r="J1156" s="91"/>
      <c r="K1156" s="153">
        <v>820183</v>
      </c>
      <c r="L1156" s="264">
        <v>93.645807548359969</v>
      </c>
      <c r="M1156" s="133">
        <v>1101818</v>
      </c>
      <c r="N1156" s="267">
        <v>0</v>
      </c>
      <c r="O1156" s="133">
        <v>56797</v>
      </c>
      <c r="P1156" s="267">
        <v>1.7606564110246407E-3</v>
      </c>
      <c r="Q1156" s="133">
        <v>120750</v>
      </c>
      <c r="R1156" s="267">
        <v>99.906416657062792</v>
      </c>
      <c r="S1156" s="133">
        <v>753036</v>
      </c>
      <c r="T1156" s="267">
        <v>99.929088101576411</v>
      </c>
      <c r="U1156" s="267">
        <v>99.770313214380096</v>
      </c>
      <c r="V1156" s="267">
        <v>99.756705987366232</v>
      </c>
      <c r="W1156" s="267">
        <v>99.676944820015166</v>
      </c>
      <c r="X1156" s="267">
        <v>99.685966613345755</v>
      </c>
      <c r="Y1156" s="133">
        <v>1158731</v>
      </c>
      <c r="Z1156" s="267">
        <v>99.905758226099124</v>
      </c>
      <c r="AA1156" s="133">
        <v>230407</v>
      </c>
      <c r="AB1156" s="267">
        <v>99.812938697188883</v>
      </c>
      <c r="AC1156" s="133">
        <v>54527</v>
      </c>
      <c r="AD1156" s="267">
        <v>0.39246611090202654</v>
      </c>
      <c r="AE1156" s="133">
        <v>3956</v>
      </c>
      <c r="AF1156" s="267">
        <v>98.003033482751178</v>
      </c>
      <c r="AG1156" s="133">
        <v>990200</v>
      </c>
      <c r="AH1156" s="267">
        <v>0.18046859144567812</v>
      </c>
      <c r="AI1156" s="133">
        <v>14797</v>
      </c>
      <c r="AJ1156" s="267">
        <v>95.586944434162149</v>
      </c>
      <c r="AK1156" s="267">
        <v>1.663204203251871E-5</v>
      </c>
      <c r="AL1156" s="267" t="e">
        <v>#DIV/0!</v>
      </c>
      <c r="AM1156" s="270"/>
      <c r="AN1156" s="270"/>
      <c r="AO1156" s="120"/>
      <c r="AP1156" s="120"/>
      <c r="AQ1156" s="120"/>
      <c r="AR1156" s="120"/>
      <c r="AS1156" s="120"/>
      <c r="AT1156" s="120"/>
      <c r="AU1156" s="120"/>
      <c r="AV1156" s="120"/>
      <c r="AW1156" s="133">
        <v>0</v>
      </c>
      <c r="AX1156" s="133">
        <v>0</v>
      </c>
      <c r="AY1156" s="133">
        <v>1</v>
      </c>
      <c r="AZ1156" s="133">
        <v>6</v>
      </c>
      <c r="BA1156" s="133">
        <v>0</v>
      </c>
      <c r="BB1156" s="133">
        <v>0</v>
      </c>
      <c r="BC1156" s="133">
        <v>296</v>
      </c>
      <c r="BD1156" s="133">
        <v>2129</v>
      </c>
    </row>
    <row r="1157" spans="1:56" x14ac:dyDescent="0.25">
      <c r="A1157" s="9">
        <v>41843</v>
      </c>
      <c r="B1157" s="146" t="s">
        <v>89</v>
      </c>
      <c r="C1157" s="146"/>
      <c r="D1157" s="147">
        <v>1</v>
      </c>
      <c r="E1157" s="136">
        <v>194</v>
      </c>
      <c r="F1157" s="136">
        <v>581</v>
      </c>
      <c r="G1157" s="265">
        <v>0</v>
      </c>
      <c r="H1157" s="265">
        <v>0</v>
      </c>
      <c r="I1157" s="265">
        <v>0</v>
      </c>
      <c r="J1157" s="137"/>
      <c r="K1157" s="136">
        <v>105899</v>
      </c>
      <c r="L1157" s="265">
        <v>90.047119140625</v>
      </c>
      <c r="M1157" s="145">
        <v>0</v>
      </c>
      <c r="N1157" s="250">
        <v>0</v>
      </c>
      <c r="O1157" s="145">
        <v>0</v>
      </c>
      <c r="P1157" s="250">
        <v>0</v>
      </c>
      <c r="Q1157" s="145">
        <v>0</v>
      </c>
      <c r="R1157" s="250">
        <v>0</v>
      </c>
      <c r="S1157" s="145">
        <v>0</v>
      </c>
      <c r="T1157" s="250">
        <v>0</v>
      </c>
      <c r="U1157" s="250">
        <v>0</v>
      </c>
      <c r="V1157" s="250">
        <v>0</v>
      </c>
      <c r="W1157" s="250">
        <v>0</v>
      </c>
      <c r="X1157" s="250">
        <v>0</v>
      </c>
      <c r="Y1157" s="145">
        <v>1608539</v>
      </c>
      <c r="Z1157" s="250">
        <v>1606901</v>
      </c>
      <c r="AA1157" s="145">
        <v>462</v>
      </c>
      <c r="AB1157" s="250">
        <v>423</v>
      </c>
      <c r="AC1157" s="145">
        <v>0</v>
      </c>
      <c r="AD1157" s="250">
        <v>0</v>
      </c>
      <c r="AE1157" s="145">
        <v>0</v>
      </c>
      <c r="AF1157" s="250">
        <v>0</v>
      </c>
      <c r="AG1157" s="145">
        <v>0</v>
      </c>
      <c r="AH1157" s="250">
        <v>0</v>
      </c>
      <c r="AI1157" s="145">
        <v>0</v>
      </c>
      <c r="AJ1157" s="250">
        <v>0</v>
      </c>
      <c r="AK1157" s="250">
        <v>0</v>
      </c>
      <c r="AL1157" s="250">
        <v>0</v>
      </c>
      <c r="AM1157" s="271"/>
      <c r="AN1157" s="271"/>
      <c r="AO1157" s="148"/>
      <c r="AP1157" s="148"/>
      <c r="AQ1157" s="148"/>
      <c r="AR1157" s="148"/>
      <c r="AS1157" s="148"/>
      <c r="AT1157" s="148"/>
      <c r="AU1157" s="148"/>
      <c r="AV1157" s="148"/>
      <c r="AW1157" s="145">
        <v>0</v>
      </c>
      <c r="AX1157" s="145">
        <v>0</v>
      </c>
      <c r="AY1157" s="145">
        <v>0</v>
      </c>
      <c r="AZ1157" s="145">
        <v>0</v>
      </c>
      <c r="BA1157" s="145">
        <v>0</v>
      </c>
      <c r="BB1157" s="145">
        <v>0</v>
      </c>
      <c r="BC1157" s="145">
        <v>1094</v>
      </c>
      <c r="BD1157" s="145">
        <v>1661</v>
      </c>
    </row>
    <row r="1158" spans="1:56" x14ac:dyDescent="0.25">
      <c r="A1158" s="9">
        <v>41843</v>
      </c>
      <c r="B1158" s="149" t="s">
        <v>75</v>
      </c>
      <c r="C1158" s="149" t="s">
        <v>86</v>
      </c>
      <c r="D1158" s="150" t="s">
        <v>118</v>
      </c>
      <c r="E1158" s="153">
        <v>39</v>
      </c>
      <c r="F1158" s="153">
        <v>158</v>
      </c>
      <c r="G1158" s="264">
        <v>131.48310852050781</v>
      </c>
      <c r="H1158" s="264">
        <v>0.42500004172325134</v>
      </c>
      <c r="I1158" s="264">
        <v>104417.546875</v>
      </c>
      <c r="J1158" s="92">
        <v>0</v>
      </c>
      <c r="K1158" s="153">
        <v>137532</v>
      </c>
      <c r="L1158" s="264">
        <v>97.222465515136719</v>
      </c>
      <c r="M1158" s="153">
        <v>140100</v>
      </c>
      <c r="N1158" s="264">
        <v>0</v>
      </c>
      <c r="O1158" s="153">
        <v>14075</v>
      </c>
      <c r="P1158" s="264">
        <v>7.1047958917915821E-3</v>
      </c>
      <c r="Q1158" s="153">
        <v>25524</v>
      </c>
      <c r="R1158" s="264">
        <v>99.89813232421875</v>
      </c>
      <c r="S1158" s="153">
        <v>108625</v>
      </c>
      <c r="T1158" s="264">
        <v>99.929115295410156</v>
      </c>
      <c r="U1158" s="264">
        <v>99.77264404296875</v>
      </c>
      <c r="V1158" s="264">
        <v>99.361167907714844</v>
      </c>
      <c r="W1158" s="264">
        <v>99.671005249023438</v>
      </c>
      <c r="X1158" s="264">
        <v>99.290733337402344</v>
      </c>
      <c r="Y1158" s="153">
        <v>136190</v>
      </c>
      <c r="Z1158" s="264">
        <v>99.919227600097656</v>
      </c>
      <c r="AA1158" s="153">
        <v>25335</v>
      </c>
      <c r="AB1158" s="264">
        <v>99.759223937988281</v>
      </c>
      <c r="AC1158" s="153">
        <v>14092</v>
      </c>
      <c r="AD1158" s="264">
        <v>0.58898663520812988</v>
      </c>
      <c r="AE1158" s="153">
        <v>1425</v>
      </c>
      <c r="AF1158" s="264">
        <v>98.526313781738281</v>
      </c>
      <c r="AG1158" s="153">
        <v>140097</v>
      </c>
      <c r="AH1158" s="264">
        <v>0.12063070386648178</v>
      </c>
      <c r="AI1158" s="153">
        <v>5602</v>
      </c>
      <c r="AJ1158" s="264">
        <v>96.51910400390625</v>
      </c>
      <c r="AK1158" s="264">
        <v>1.7016628980636597</v>
      </c>
      <c r="AL1158" s="264">
        <v>5.9425950050354004E-2</v>
      </c>
      <c r="AM1158" s="264">
        <v>0</v>
      </c>
      <c r="AN1158" s="264">
        <v>0</v>
      </c>
      <c r="AO1158" s="92">
        <v>0</v>
      </c>
      <c r="AP1158" s="92">
        <v>0</v>
      </c>
      <c r="AQ1158" s="92">
        <v>0</v>
      </c>
      <c r="AR1158" s="92">
        <v>0</v>
      </c>
      <c r="AS1158" s="92">
        <v>0</v>
      </c>
      <c r="AT1158" s="92">
        <v>0</v>
      </c>
      <c r="AU1158" s="92">
        <v>0</v>
      </c>
      <c r="AV1158" s="92">
        <v>0</v>
      </c>
      <c r="AW1158" s="93">
        <v>0</v>
      </c>
      <c r="AX1158" s="93">
        <v>0</v>
      </c>
      <c r="AY1158" s="93">
        <v>0</v>
      </c>
      <c r="AZ1158" s="93">
        <v>3</v>
      </c>
      <c r="BA1158" s="93">
        <v>0</v>
      </c>
      <c r="BB1158" s="93">
        <v>0</v>
      </c>
      <c r="BC1158" s="153">
        <v>17</v>
      </c>
      <c r="BD1158" s="153">
        <v>157</v>
      </c>
    </row>
    <row r="1159" spans="1:56" x14ac:dyDescent="0.25">
      <c r="A1159" s="9">
        <v>41843</v>
      </c>
      <c r="B1159" s="149" t="s">
        <v>76</v>
      </c>
      <c r="C1159" s="149" t="s">
        <v>86</v>
      </c>
      <c r="D1159" s="150" t="s">
        <v>119</v>
      </c>
      <c r="E1159" s="153">
        <v>53</v>
      </c>
      <c r="F1159" s="153">
        <v>171</v>
      </c>
      <c r="G1159" s="264">
        <v>51.7412109375</v>
      </c>
      <c r="H1159" s="264">
        <v>1.2500000186264515E-2</v>
      </c>
      <c r="I1159" s="264">
        <v>83238.5390625</v>
      </c>
      <c r="J1159" s="92">
        <v>0</v>
      </c>
      <c r="K1159" s="153">
        <v>52968</v>
      </c>
      <c r="L1159" s="264">
        <v>84.335823059082031</v>
      </c>
      <c r="M1159" s="153">
        <v>70269</v>
      </c>
      <c r="N1159" s="264">
        <v>0</v>
      </c>
      <c r="O1159" s="153">
        <v>3843</v>
      </c>
      <c r="P1159" s="264">
        <v>0</v>
      </c>
      <c r="Q1159" s="153">
        <v>9924</v>
      </c>
      <c r="R1159" s="264">
        <v>99.929466247558594</v>
      </c>
      <c r="S1159" s="153">
        <v>54294</v>
      </c>
      <c r="T1159" s="264">
        <v>99.952110290527344</v>
      </c>
      <c r="U1159" s="264">
        <v>99.739784240722656</v>
      </c>
      <c r="V1159" s="264">
        <v>99.866226196289063</v>
      </c>
      <c r="W1159" s="264">
        <v>99.66943359375</v>
      </c>
      <c r="X1159" s="264">
        <v>99.818397521972656</v>
      </c>
      <c r="Y1159" s="153">
        <v>76486</v>
      </c>
      <c r="Z1159" s="264">
        <v>99.938552856445313</v>
      </c>
      <c r="AA1159" s="153">
        <v>13394</v>
      </c>
      <c r="AB1159" s="264">
        <v>99.828277587890625</v>
      </c>
      <c r="AC1159" s="153">
        <v>3889</v>
      </c>
      <c r="AD1159" s="264">
        <v>0.46284392476081848</v>
      </c>
      <c r="AE1159" s="153">
        <v>71</v>
      </c>
      <c r="AF1159" s="264">
        <v>100</v>
      </c>
      <c r="AG1159" s="153">
        <v>70524</v>
      </c>
      <c r="AH1159" s="264">
        <v>0.15172140300273895</v>
      </c>
      <c r="AI1159" s="153">
        <v>628</v>
      </c>
      <c r="AJ1159" s="264">
        <v>95.382164001464844</v>
      </c>
      <c r="AK1159" s="264">
        <v>1.7570074796676636</v>
      </c>
      <c r="AL1159" s="264">
        <v>6.4419284462928772E-2</v>
      </c>
      <c r="AM1159" s="264">
        <v>0</v>
      </c>
      <c r="AN1159" s="264">
        <v>0</v>
      </c>
      <c r="AO1159" s="92">
        <v>0</v>
      </c>
      <c r="AP1159" s="92">
        <v>0</v>
      </c>
      <c r="AQ1159" s="92">
        <v>0</v>
      </c>
      <c r="AR1159" s="92">
        <v>0</v>
      </c>
      <c r="AS1159" s="92">
        <v>0</v>
      </c>
      <c r="AT1159" s="92">
        <v>0</v>
      </c>
      <c r="AU1159" s="92">
        <v>0</v>
      </c>
      <c r="AV1159" s="92">
        <v>0</v>
      </c>
      <c r="AW1159" s="93">
        <v>0</v>
      </c>
      <c r="AX1159" s="93">
        <v>0</v>
      </c>
      <c r="AY1159" s="93">
        <v>0</v>
      </c>
      <c r="AZ1159" s="93">
        <v>0</v>
      </c>
      <c r="BA1159" s="93">
        <v>0</v>
      </c>
      <c r="BB1159" s="93">
        <v>0</v>
      </c>
      <c r="BC1159" s="153">
        <v>17</v>
      </c>
      <c r="BD1159" s="153">
        <v>166</v>
      </c>
    </row>
    <row r="1160" spans="1:56" x14ac:dyDescent="0.25">
      <c r="A1160" s="9">
        <v>41843</v>
      </c>
      <c r="B1160" s="149" t="s">
        <v>77</v>
      </c>
      <c r="C1160" s="149" t="s">
        <v>86</v>
      </c>
      <c r="D1160" s="150" t="s">
        <v>118</v>
      </c>
      <c r="E1160" s="153">
        <v>65</v>
      </c>
      <c r="F1160" s="153">
        <v>220</v>
      </c>
      <c r="G1160" s="264">
        <v>74.729209899902344</v>
      </c>
      <c r="H1160" s="264">
        <v>0.33329999446868896</v>
      </c>
      <c r="I1160" s="264">
        <v>113965.21875</v>
      </c>
      <c r="J1160" s="92">
        <v>0</v>
      </c>
      <c r="K1160" s="153">
        <v>103288</v>
      </c>
      <c r="L1160" s="264">
        <v>97.37432861328125</v>
      </c>
      <c r="M1160" s="153">
        <v>124450</v>
      </c>
      <c r="N1160" s="264">
        <v>0</v>
      </c>
      <c r="O1160" s="153">
        <v>6313</v>
      </c>
      <c r="P1160" s="264">
        <v>0</v>
      </c>
      <c r="Q1160" s="153">
        <v>14651</v>
      </c>
      <c r="R1160" s="264">
        <v>99.904441833496094</v>
      </c>
      <c r="S1160" s="153">
        <v>92463</v>
      </c>
      <c r="T1160" s="264">
        <v>99.926460266113281</v>
      </c>
      <c r="U1160" s="264">
        <v>99.762397766113281</v>
      </c>
      <c r="V1160" s="264">
        <v>99.811973571777344</v>
      </c>
      <c r="W1160" s="264">
        <v>99.667068481445313</v>
      </c>
      <c r="X1160" s="264">
        <v>99.738571166992188</v>
      </c>
      <c r="Y1160" s="153">
        <v>137083</v>
      </c>
      <c r="Z1160" s="264">
        <v>99.884742736816406</v>
      </c>
      <c r="AA1160" s="153">
        <v>27986</v>
      </c>
      <c r="AB1160" s="264">
        <v>99.828483581542969</v>
      </c>
      <c r="AC1160" s="153">
        <v>6350</v>
      </c>
      <c r="AD1160" s="264">
        <v>0.33070865273475647</v>
      </c>
      <c r="AE1160" s="153">
        <v>424</v>
      </c>
      <c r="AF1160" s="264">
        <v>99.056602478027344</v>
      </c>
      <c r="AG1160" s="153">
        <v>124376</v>
      </c>
      <c r="AH1160" s="264">
        <v>0.15115456283092499</v>
      </c>
      <c r="AI1160" s="153">
        <v>1267</v>
      </c>
      <c r="AJ1160" s="264">
        <v>96.764007568359375</v>
      </c>
      <c r="AK1160" s="264">
        <v>1.7459292411804199</v>
      </c>
      <c r="AL1160" s="264">
        <v>6.666228175163269E-2</v>
      </c>
      <c r="AM1160" s="264">
        <v>0</v>
      </c>
      <c r="AN1160" s="264">
        <v>0</v>
      </c>
      <c r="AO1160" s="92">
        <v>0</v>
      </c>
      <c r="AP1160" s="92">
        <v>0</v>
      </c>
      <c r="AQ1160" s="92">
        <v>0</v>
      </c>
      <c r="AR1160" s="92">
        <v>0</v>
      </c>
      <c r="AS1160" s="92">
        <v>0</v>
      </c>
      <c r="AT1160" s="92">
        <v>0</v>
      </c>
      <c r="AU1160" s="92">
        <v>0</v>
      </c>
      <c r="AV1160" s="92">
        <v>0</v>
      </c>
      <c r="AW1160" s="93">
        <v>0</v>
      </c>
      <c r="AX1160" s="93">
        <v>0</v>
      </c>
      <c r="AY1160" s="93">
        <v>0</v>
      </c>
      <c r="AZ1160" s="93">
        <v>0</v>
      </c>
      <c r="BA1160" s="93">
        <v>0</v>
      </c>
      <c r="BB1160" s="93">
        <v>0</v>
      </c>
      <c r="BC1160" s="153">
        <v>28</v>
      </c>
      <c r="BD1160" s="153">
        <v>217</v>
      </c>
    </row>
    <row r="1161" spans="1:56" x14ac:dyDescent="0.25">
      <c r="A1161" s="9">
        <v>41843</v>
      </c>
      <c r="B1161" s="149" t="s">
        <v>124</v>
      </c>
      <c r="C1161" s="149" t="s">
        <v>86</v>
      </c>
      <c r="D1161" s="150" t="s">
        <v>118</v>
      </c>
      <c r="E1161" s="153">
        <v>43</v>
      </c>
      <c r="F1161" s="153">
        <v>139</v>
      </c>
      <c r="G1161" s="264">
        <v>35.108108520507812</v>
      </c>
      <c r="H1161" s="264">
        <v>0</v>
      </c>
      <c r="I1161" s="264">
        <v>60108.32421875</v>
      </c>
      <c r="J1161" s="92">
        <v>0</v>
      </c>
      <c r="K1161" s="153">
        <v>103288</v>
      </c>
      <c r="L1161" s="264">
        <v>97.37432861328125</v>
      </c>
      <c r="M1161" s="153">
        <v>68507</v>
      </c>
      <c r="N1161" s="264">
        <v>0</v>
      </c>
      <c r="O1161" s="153">
        <v>3002</v>
      </c>
      <c r="P1161" s="264">
        <v>0</v>
      </c>
      <c r="Q1161" s="153">
        <v>8410</v>
      </c>
      <c r="R1161" s="264">
        <v>99.964324951171875</v>
      </c>
      <c r="S1161" s="153">
        <v>51556</v>
      </c>
      <c r="T1161" s="264">
        <v>99.932113647460938</v>
      </c>
      <c r="U1161" s="264">
        <v>99.766822814941406</v>
      </c>
      <c r="V1161" s="264">
        <v>99.776664733886719</v>
      </c>
      <c r="W1161" s="264">
        <v>99.731231689453125</v>
      </c>
      <c r="X1161" s="264">
        <v>99.708930969238281</v>
      </c>
      <c r="Y1161" s="153">
        <v>78479</v>
      </c>
      <c r="Z1161" s="264">
        <v>99.889144897460938</v>
      </c>
      <c r="AA1161" s="153">
        <v>16031</v>
      </c>
      <c r="AB1161" s="264">
        <v>99.912666320800781</v>
      </c>
      <c r="AC1161" s="153">
        <v>2991</v>
      </c>
      <c r="AD1161" s="264">
        <v>0.16716817021369934</v>
      </c>
      <c r="AE1161" s="153">
        <v>251</v>
      </c>
      <c r="AF1161" s="264">
        <v>97.211158752441406</v>
      </c>
      <c r="AG1161" s="153">
        <v>68254</v>
      </c>
      <c r="AH1161" s="264">
        <v>0.11867436021566391</v>
      </c>
      <c r="AI1161" s="153">
        <v>1041</v>
      </c>
      <c r="AJ1161" s="264">
        <v>90.778099060058594</v>
      </c>
      <c r="AK1161" s="264">
        <v>1.5642937421798706</v>
      </c>
      <c r="AL1161" s="264">
        <v>5.5800013244152069E-2</v>
      </c>
      <c r="AM1161" s="264">
        <v>0</v>
      </c>
      <c r="AN1161" s="264">
        <v>0</v>
      </c>
      <c r="AO1161" s="92">
        <v>0</v>
      </c>
      <c r="AP1161" s="92">
        <v>0</v>
      </c>
      <c r="AQ1161" s="92">
        <v>0</v>
      </c>
      <c r="AR1161" s="92">
        <v>0</v>
      </c>
      <c r="AS1161" s="92">
        <v>0</v>
      </c>
      <c r="AT1161" s="92">
        <v>0</v>
      </c>
      <c r="AU1161" s="92">
        <v>0</v>
      </c>
      <c r="AV1161" s="92">
        <v>0</v>
      </c>
      <c r="AW1161" s="93">
        <v>0</v>
      </c>
      <c r="AX1161" s="93">
        <v>0</v>
      </c>
      <c r="AY1161" s="93">
        <v>0</v>
      </c>
      <c r="AZ1161" s="93">
        <v>0</v>
      </c>
      <c r="BA1161" s="93">
        <v>0</v>
      </c>
      <c r="BB1161" s="93">
        <v>0</v>
      </c>
      <c r="BC1161" s="153">
        <v>36</v>
      </c>
      <c r="BD1161" s="153">
        <v>137</v>
      </c>
    </row>
    <row r="1162" spans="1:56" x14ac:dyDescent="0.25">
      <c r="A1162" s="9">
        <v>41843</v>
      </c>
      <c r="B1162" s="149" t="s">
        <v>78</v>
      </c>
      <c r="C1162" s="149" t="s">
        <v>86</v>
      </c>
      <c r="D1162" s="150" t="s">
        <v>118</v>
      </c>
      <c r="E1162" s="153">
        <v>33</v>
      </c>
      <c r="F1162" s="153">
        <v>104</v>
      </c>
      <c r="G1162" s="264">
        <v>55.762611389160156</v>
      </c>
      <c r="H1162" s="264">
        <v>0.26669999957084656</v>
      </c>
      <c r="I1162" s="264">
        <v>53409.41015625</v>
      </c>
      <c r="J1162" s="92">
        <v>0</v>
      </c>
      <c r="K1162" s="153">
        <v>59391</v>
      </c>
      <c r="L1162" s="264">
        <v>97.243690490722656</v>
      </c>
      <c r="M1162" s="153">
        <v>71114</v>
      </c>
      <c r="N1162" s="264">
        <v>0</v>
      </c>
      <c r="O1162" s="153">
        <v>5200</v>
      </c>
      <c r="P1162" s="264">
        <v>0</v>
      </c>
      <c r="Q1162" s="153">
        <v>11210</v>
      </c>
      <c r="R1162" s="264">
        <v>99.928634643554688</v>
      </c>
      <c r="S1162" s="153">
        <v>52754</v>
      </c>
      <c r="T1162" s="264">
        <v>99.941238403320313</v>
      </c>
      <c r="U1162" s="264">
        <v>99.923080444335938</v>
      </c>
      <c r="V1162" s="264">
        <v>99.905784606933594</v>
      </c>
      <c r="W1162" s="264">
        <v>99.851768493652344</v>
      </c>
      <c r="X1162" s="264">
        <v>99.847076416015625</v>
      </c>
      <c r="Y1162" s="153">
        <v>71766</v>
      </c>
      <c r="Z1162" s="264">
        <v>99.906639099121094</v>
      </c>
      <c r="AA1162" s="153">
        <v>12786</v>
      </c>
      <c r="AB1162" s="264">
        <v>99.859222412109375</v>
      </c>
      <c r="AC1162" s="153">
        <v>5226</v>
      </c>
      <c r="AD1162" s="264">
        <v>0.24875621497631073</v>
      </c>
      <c r="AE1162" s="153">
        <v>317</v>
      </c>
      <c r="AF1162" s="264">
        <v>95.899055480957031</v>
      </c>
      <c r="AG1162" s="153">
        <v>70954</v>
      </c>
      <c r="AH1162" s="264">
        <v>0.14093637466430664</v>
      </c>
      <c r="AI1162" s="153">
        <v>830</v>
      </c>
      <c r="AJ1162" s="264">
        <v>94.216865539550781</v>
      </c>
      <c r="AK1162" s="264">
        <v>1.8600469827651978</v>
      </c>
      <c r="AL1162" s="264">
        <v>5.8148082345724106E-2</v>
      </c>
      <c r="AM1162" s="264">
        <v>0</v>
      </c>
      <c r="AN1162" s="264">
        <v>0</v>
      </c>
      <c r="AO1162" s="92">
        <v>0</v>
      </c>
      <c r="AP1162" s="92">
        <v>0</v>
      </c>
      <c r="AQ1162" s="92">
        <v>0</v>
      </c>
      <c r="AR1162" s="92">
        <v>0</v>
      </c>
      <c r="AS1162" s="92">
        <v>0</v>
      </c>
      <c r="AT1162" s="92">
        <v>0</v>
      </c>
      <c r="AU1162" s="92">
        <v>0</v>
      </c>
      <c r="AV1162" s="92">
        <v>0</v>
      </c>
      <c r="AW1162" s="93">
        <v>0</v>
      </c>
      <c r="AX1162" s="93">
        <v>0</v>
      </c>
      <c r="AY1162" s="93">
        <v>0</v>
      </c>
      <c r="AZ1162" s="93">
        <v>0</v>
      </c>
      <c r="BA1162" s="93">
        <v>0</v>
      </c>
      <c r="BB1162" s="93">
        <v>0</v>
      </c>
      <c r="BC1162" s="153">
        <v>7</v>
      </c>
      <c r="BD1162" s="153">
        <v>102</v>
      </c>
    </row>
    <row r="1163" spans="1:56" x14ac:dyDescent="0.25">
      <c r="A1163" s="9">
        <v>41843</v>
      </c>
      <c r="B1163" s="149" t="s">
        <v>79</v>
      </c>
      <c r="C1163" s="149" t="s">
        <v>86</v>
      </c>
      <c r="D1163" s="150" t="s">
        <v>119</v>
      </c>
      <c r="E1163" s="153">
        <v>81</v>
      </c>
      <c r="F1163" s="153">
        <v>273</v>
      </c>
      <c r="G1163" s="264">
        <v>56.5169677734375</v>
      </c>
      <c r="H1163" s="264">
        <v>0.13750000298023224</v>
      </c>
      <c r="I1163" s="264">
        <v>146730.203125</v>
      </c>
      <c r="J1163" s="92">
        <v>0</v>
      </c>
      <c r="K1163" s="153">
        <v>56295</v>
      </c>
      <c r="L1163" s="264">
        <v>91.187492370605469</v>
      </c>
      <c r="M1163" s="153">
        <v>119232</v>
      </c>
      <c r="N1163" s="264">
        <v>0</v>
      </c>
      <c r="O1163" s="153">
        <v>4364</v>
      </c>
      <c r="P1163" s="264">
        <v>0</v>
      </c>
      <c r="Q1163" s="153">
        <v>10647</v>
      </c>
      <c r="R1163" s="264">
        <v>99.896682739257813</v>
      </c>
      <c r="S1163" s="153">
        <v>95605</v>
      </c>
      <c r="T1163" s="264">
        <v>99.91632080078125</v>
      </c>
      <c r="U1163" s="264">
        <v>99.63336181640625</v>
      </c>
      <c r="V1163" s="264">
        <v>99.766838073730469</v>
      </c>
      <c r="W1163" s="264">
        <v>99.530426025390625</v>
      </c>
      <c r="X1163" s="264">
        <v>99.683357238769531</v>
      </c>
      <c r="Y1163" s="153">
        <v>143654</v>
      </c>
      <c r="Z1163" s="264">
        <v>99.884445190429687</v>
      </c>
      <c r="AA1163" s="153">
        <v>28184</v>
      </c>
      <c r="AB1163" s="264">
        <v>99.872268676757813</v>
      </c>
      <c r="AC1163" s="153">
        <v>4358</v>
      </c>
      <c r="AD1163" s="264">
        <v>0.43597981333732605</v>
      </c>
      <c r="AE1163" s="153">
        <v>252</v>
      </c>
      <c r="AF1163" s="264">
        <v>99.206352233886719</v>
      </c>
      <c r="AG1163" s="153">
        <v>119118</v>
      </c>
      <c r="AH1163" s="264">
        <v>0.13683910667896271</v>
      </c>
      <c r="AI1163" s="153">
        <v>1172</v>
      </c>
      <c r="AJ1163" s="264">
        <v>96.928329467773438</v>
      </c>
      <c r="AK1163" s="264">
        <v>1.5181789398193359</v>
      </c>
      <c r="AL1163" s="264">
        <v>6.3077308237552643E-2</v>
      </c>
      <c r="AM1163" s="264">
        <v>0</v>
      </c>
      <c r="AN1163" s="264">
        <v>0</v>
      </c>
      <c r="AO1163" s="92">
        <v>0</v>
      </c>
      <c r="AP1163" s="92">
        <v>0</v>
      </c>
      <c r="AQ1163" s="92">
        <v>0</v>
      </c>
      <c r="AR1163" s="92">
        <v>0</v>
      </c>
      <c r="AS1163" s="92">
        <v>0</v>
      </c>
      <c r="AT1163" s="92">
        <v>0</v>
      </c>
      <c r="AU1163" s="92">
        <v>0</v>
      </c>
      <c r="AV1163" s="92">
        <v>0</v>
      </c>
      <c r="AW1163" s="93">
        <v>0</v>
      </c>
      <c r="AX1163" s="93">
        <v>0</v>
      </c>
      <c r="AY1163" s="93">
        <v>0</v>
      </c>
      <c r="AZ1163" s="93">
        <v>0</v>
      </c>
      <c r="BA1163" s="93">
        <v>0</v>
      </c>
      <c r="BB1163" s="93">
        <v>0</v>
      </c>
      <c r="BC1163" s="153">
        <v>38</v>
      </c>
      <c r="BD1163" s="153">
        <v>268</v>
      </c>
    </row>
    <row r="1164" spans="1:56" x14ac:dyDescent="0.25">
      <c r="A1164" s="9">
        <v>41843</v>
      </c>
      <c r="B1164" s="149" t="s">
        <v>80</v>
      </c>
      <c r="C1164" s="149" t="s">
        <v>86</v>
      </c>
      <c r="D1164" s="150" t="s">
        <v>119</v>
      </c>
      <c r="E1164" s="153">
        <v>58</v>
      </c>
      <c r="F1164" s="153">
        <v>180</v>
      </c>
      <c r="G1164" s="264">
        <v>38.329502105712891</v>
      </c>
      <c r="H1164" s="264">
        <v>2.0899999886751175E-2</v>
      </c>
      <c r="I1164" s="264">
        <v>94145.875</v>
      </c>
      <c r="J1164" s="92">
        <v>0</v>
      </c>
      <c r="K1164" s="153">
        <v>38680</v>
      </c>
      <c r="L1164" s="264">
        <v>88.081695556640625</v>
      </c>
      <c r="M1164" s="153">
        <v>68083</v>
      </c>
      <c r="N1164" s="264">
        <v>0</v>
      </c>
      <c r="O1164" s="153">
        <v>2856</v>
      </c>
      <c r="P1164" s="264">
        <v>0</v>
      </c>
      <c r="Q1164" s="153">
        <v>6621</v>
      </c>
      <c r="R1164" s="264">
        <v>99.758346557617188</v>
      </c>
      <c r="S1164" s="153">
        <v>52087</v>
      </c>
      <c r="T1164" s="264">
        <v>99.953926086425781</v>
      </c>
      <c r="U1164" s="264">
        <v>99.649856567382813</v>
      </c>
      <c r="V1164" s="264">
        <v>99.84136962890625</v>
      </c>
      <c r="W1164" s="264">
        <v>99.409049987792969</v>
      </c>
      <c r="X1164" s="264">
        <v>99.795372009277344</v>
      </c>
      <c r="Y1164" s="153">
        <v>78734</v>
      </c>
      <c r="Z1164" s="264">
        <v>99.883148193359375</v>
      </c>
      <c r="AA1164" s="153">
        <v>15856</v>
      </c>
      <c r="AB1164" s="264">
        <v>99.854942321777344</v>
      </c>
      <c r="AC1164" s="153">
        <v>2857</v>
      </c>
      <c r="AD1164" s="264">
        <v>0.14000700414180756</v>
      </c>
      <c r="AE1164" s="153">
        <v>169</v>
      </c>
      <c r="AF1164" s="264">
        <v>97.633132934570313</v>
      </c>
      <c r="AG1164" s="153">
        <v>69026</v>
      </c>
      <c r="AH1164" s="264">
        <v>0.17819371819496155</v>
      </c>
      <c r="AI1164" s="153">
        <v>896</v>
      </c>
      <c r="AJ1164" s="264">
        <v>97.544639587402344</v>
      </c>
      <c r="AK1164" s="264">
        <v>1.8182799816131592</v>
      </c>
      <c r="AL1164" s="264">
        <v>7.4404999613761902E-2</v>
      </c>
      <c r="AM1164" s="264">
        <v>0</v>
      </c>
      <c r="AN1164" s="264">
        <v>0</v>
      </c>
      <c r="AO1164" s="92">
        <v>0</v>
      </c>
      <c r="AP1164" s="92">
        <v>0</v>
      </c>
      <c r="AQ1164" s="92">
        <v>0</v>
      </c>
      <c r="AR1164" s="92">
        <v>0</v>
      </c>
      <c r="AS1164" s="92">
        <v>0</v>
      </c>
      <c r="AT1164" s="92">
        <v>0</v>
      </c>
      <c r="AU1164" s="92">
        <v>0</v>
      </c>
      <c r="AV1164" s="92">
        <v>0</v>
      </c>
      <c r="AW1164" s="93">
        <v>0</v>
      </c>
      <c r="AX1164" s="93">
        <v>0</v>
      </c>
      <c r="AY1164" s="93">
        <v>0</v>
      </c>
      <c r="AZ1164" s="93">
        <v>0</v>
      </c>
      <c r="BA1164" s="93">
        <v>0</v>
      </c>
      <c r="BB1164" s="93">
        <v>0</v>
      </c>
      <c r="BC1164" s="153">
        <v>18</v>
      </c>
      <c r="BD1164" s="153">
        <v>172</v>
      </c>
    </row>
    <row r="1165" spans="1:56" x14ac:dyDescent="0.25">
      <c r="A1165" s="9">
        <v>41843</v>
      </c>
      <c r="B1165" s="149" t="s">
        <v>81</v>
      </c>
      <c r="C1165" s="149" t="s">
        <v>86</v>
      </c>
      <c r="D1165" s="150" t="s">
        <v>119</v>
      </c>
      <c r="E1165" s="153">
        <v>40</v>
      </c>
      <c r="F1165" s="153">
        <v>134</v>
      </c>
      <c r="G1165" s="264">
        <v>35.016689300537109</v>
      </c>
      <c r="H1165" s="264">
        <v>8.7499998509883881E-2</v>
      </c>
      <c r="I1165" s="264">
        <v>82396.8046875</v>
      </c>
      <c r="J1165" s="92">
        <v>0</v>
      </c>
      <c r="K1165" s="153">
        <v>79336</v>
      </c>
      <c r="L1165" s="264">
        <v>88.604164123535156</v>
      </c>
      <c r="M1165" s="153">
        <v>55310</v>
      </c>
      <c r="N1165" s="264">
        <v>0</v>
      </c>
      <c r="O1165" s="153">
        <v>2940</v>
      </c>
      <c r="P1165" s="264">
        <v>0</v>
      </c>
      <c r="Q1165" s="153">
        <v>5333</v>
      </c>
      <c r="R1165" s="264">
        <v>99.887489318847656</v>
      </c>
      <c r="S1165" s="153">
        <v>42334</v>
      </c>
      <c r="T1165" s="264">
        <v>99.943305969238281</v>
      </c>
      <c r="U1165" s="264">
        <v>99.829933166503906</v>
      </c>
      <c r="V1165" s="264">
        <v>99.736030578613281</v>
      </c>
      <c r="W1165" s="264">
        <v>99.717613220214844</v>
      </c>
      <c r="X1165" s="264">
        <v>99.679489135742187</v>
      </c>
      <c r="Y1165" s="153">
        <v>67085</v>
      </c>
      <c r="Z1165" s="264">
        <v>99.91204833984375</v>
      </c>
      <c r="AA1165" s="153">
        <v>14660</v>
      </c>
      <c r="AB1165" s="264">
        <v>99.815826416015625</v>
      </c>
      <c r="AC1165" s="153">
        <v>2920</v>
      </c>
      <c r="AD1165" s="264">
        <v>0.2054794579744339</v>
      </c>
      <c r="AE1165" s="153">
        <v>193</v>
      </c>
      <c r="AF1165" s="264">
        <v>91.709846496582031</v>
      </c>
      <c r="AG1165" s="153">
        <v>55150</v>
      </c>
      <c r="AH1165" s="264">
        <v>0.18132366240024567</v>
      </c>
      <c r="AI1165" s="153">
        <v>816</v>
      </c>
      <c r="AJ1165" s="264">
        <v>96.323532104492188</v>
      </c>
      <c r="AK1165" s="264">
        <v>1.4681217670440674</v>
      </c>
      <c r="AL1165" s="264">
        <v>6.0304492712020874E-2</v>
      </c>
      <c r="AM1165" s="264">
        <v>0</v>
      </c>
      <c r="AN1165" s="264">
        <v>0</v>
      </c>
      <c r="AO1165" s="92">
        <v>0</v>
      </c>
      <c r="AP1165" s="92">
        <v>0</v>
      </c>
      <c r="AQ1165" s="92">
        <v>0</v>
      </c>
      <c r="AR1165" s="92">
        <v>0</v>
      </c>
      <c r="AS1165" s="92">
        <v>0</v>
      </c>
      <c r="AT1165" s="92">
        <v>0</v>
      </c>
      <c r="AU1165" s="92">
        <v>0</v>
      </c>
      <c r="AV1165" s="92">
        <v>0</v>
      </c>
      <c r="AW1165" s="93">
        <v>0</v>
      </c>
      <c r="AX1165" s="93">
        <v>0</v>
      </c>
      <c r="AY1165" s="93">
        <v>0</v>
      </c>
      <c r="AZ1165" s="93">
        <v>0</v>
      </c>
      <c r="BA1165" s="93">
        <v>0</v>
      </c>
      <c r="BB1165" s="93">
        <v>0</v>
      </c>
      <c r="BC1165" s="153">
        <v>23</v>
      </c>
      <c r="BD1165" s="153">
        <v>132</v>
      </c>
    </row>
    <row r="1166" spans="1:56" x14ac:dyDescent="0.25">
      <c r="A1166" s="9">
        <v>41843</v>
      </c>
      <c r="B1166" s="149" t="s">
        <v>125</v>
      </c>
      <c r="C1166" s="149" t="s">
        <v>86</v>
      </c>
      <c r="D1166" s="150" t="s">
        <v>119</v>
      </c>
      <c r="E1166" s="153">
        <v>16</v>
      </c>
      <c r="F1166" s="153">
        <v>58</v>
      </c>
      <c r="G1166" s="264">
        <v>30.383001327514648</v>
      </c>
      <c r="H1166" s="264">
        <v>0</v>
      </c>
      <c r="I1166" s="264">
        <v>32519.626953125</v>
      </c>
      <c r="J1166" s="92">
        <v>0</v>
      </c>
      <c r="K1166" s="153">
        <v>79336</v>
      </c>
      <c r="L1166" s="264">
        <v>88.604164123535156</v>
      </c>
      <c r="M1166" s="153">
        <v>36780</v>
      </c>
      <c r="N1166" s="264">
        <v>0</v>
      </c>
      <c r="O1166" s="153">
        <v>2962</v>
      </c>
      <c r="P1166" s="264">
        <v>0</v>
      </c>
      <c r="Q1166" s="153">
        <v>5121</v>
      </c>
      <c r="R1166" s="264">
        <v>99.941413879394531</v>
      </c>
      <c r="S1166" s="153">
        <v>28821</v>
      </c>
      <c r="T1166" s="264">
        <v>99.968772888183594</v>
      </c>
      <c r="U1166" s="264">
        <v>99.662391662597656</v>
      </c>
      <c r="V1166" s="264">
        <v>99.687332153320313</v>
      </c>
      <c r="W1166" s="264">
        <v>99.60400390625</v>
      </c>
      <c r="X1166" s="264">
        <v>99.656204223632812</v>
      </c>
      <c r="Y1166" s="153">
        <v>42829</v>
      </c>
      <c r="Z1166" s="264">
        <v>99.920616149902344</v>
      </c>
      <c r="AA1166" s="153">
        <v>8383</v>
      </c>
      <c r="AB1166" s="264">
        <v>99.868782043457031</v>
      </c>
      <c r="AC1166" s="153">
        <v>2946</v>
      </c>
      <c r="AD1166" s="264">
        <v>6.7888662219047546E-2</v>
      </c>
      <c r="AE1166" s="153">
        <v>226</v>
      </c>
      <c r="AF1166" s="264">
        <v>99.557525634765625</v>
      </c>
      <c r="AG1166" s="153">
        <v>36923</v>
      </c>
      <c r="AH1166" s="264">
        <v>0.12729193270206451</v>
      </c>
      <c r="AI1166" s="153">
        <v>700</v>
      </c>
      <c r="AJ1166" s="264">
        <v>95.571426391601562</v>
      </c>
      <c r="AK1166" s="264">
        <v>1.57100510597229</v>
      </c>
      <c r="AL1166" s="264">
        <v>5.5068966001272202E-2</v>
      </c>
      <c r="AM1166" s="264">
        <v>0</v>
      </c>
      <c r="AN1166" s="264">
        <v>0</v>
      </c>
      <c r="AO1166" s="92">
        <v>0</v>
      </c>
      <c r="AP1166" s="92">
        <v>0</v>
      </c>
      <c r="AQ1166" s="92">
        <v>0</v>
      </c>
      <c r="AR1166" s="92">
        <v>0</v>
      </c>
      <c r="AS1166" s="92">
        <v>0</v>
      </c>
      <c r="AT1166" s="92">
        <v>0</v>
      </c>
      <c r="AU1166" s="92">
        <v>0</v>
      </c>
      <c r="AV1166" s="92">
        <v>0</v>
      </c>
      <c r="AW1166" s="93">
        <v>0</v>
      </c>
      <c r="AX1166" s="93">
        <v>0</v>
      </c>
      <c r="AY1166" s="93">
        <v>0</v>
      </c>
      <c r="AZ1166" s="93">
        <v>0</v>
      </c>
      <c r="BA1166" s="93">
        <v>0</v>
      </c>
      <c r="BB1166" s="93">
        <v>0</v>
      </c>
      <c r="BC1166" s="153">
        <v>10</v>
      </c>
      <c r="BD1166" s="153">
        <v>58</v>
      </c>
    </row>
    <row r="1167" spans="1:56" x14ac:dyDescent="0.25">
      <c r="A1167" s="9">
        <v>41843</v>
      </c>
      <c r="B1167" s="151" t="s">
        <v>82</v>
      </c>
      <c r="C1167" s="151" t="s">
        <v>86</v>
      </c>
      <c r="D1167" s="152" t="s">
        <v>120</v>
      </c>
      <c r="E1167" s="160">
        <v>51</v>
      </c>
      <c r="F1167" s="160">
        <v>165</v>
      </c>
      <c r="G1167" s="266">
        <v>41.725502014160156</v>
      </c>
      <c r="H1167" s="266">
        <v>5.4200001060962677E-2</v>
      </c>
      <c r="I1167" s="266">
        <v>89478.609375</v>
      </c>
      <c r="J1167" s="157">
        <v>0</v>
      </c>
      <c r="K1167" s="160">
        <v>46755</v>
      </c>
      <c r="L1167" s="266">
        <v>88.225860595703125</v>
      </c>
      <c r="M1167" s="160">
        <v>51243</v>
      </c>
      <c r="N1167" s="266">
        <v>0</v>
      </c>
      <c r="O1167" s="160">
        <v>4505</v>
      </c>
      <c r="P1167" s="266">
        <v>0</v>
      </c>
      <c r="Q1167" s="160">
        <v>10317</v>
      </c>
      <c r="R1167" s="266">
        <v>99.912765502929688</v>
      </c>
      <c r="S1167" s="160">
        <v>38234</v>
      </c>
      <c r="T1167" s="266">
        <v>99.931999206542969</v>
      </c>
      <c r="U1167" s="266">
        <v>99.822418212890625</v>
      </c>
      <c r="V1167" s="266">
        <v>99.804847717285156</v>
      </c>
      <c r="W1167" s="266">
        <v>99.735336303710938</v>
      </c>
      <c r="X1167" s="266">
        <v>99.736976623535156</v>
      </c>
      <c r="Y1167" s="160">
        <v>55824</v>
      </c>
      <c r="Z1167" s="266">
        <v>99.935508728027344</v>
      </c>
      <c r="AA1167" s="160">
        <v>10516</v>
      </c>
      <c r="AB1167" s="266">
        <v>99.752754211425781</v>
      </c>
      <c r="AC1167" s="160">
        <v>4489</v>
      </c>
      <c r="AD1167" s="266">
        <v>0.42325684428215027</v>
      </c>
      <c r="AE1167" s="160">
        <v>382</v>
      </c>
      <c r="AF1167" s="266">
        <v>98.4293212890625</v>
      </c>
      <c r="AG1167" s="160">
        <v>51395</v>
      </c>
      <c r="AH1167" s="266">
        <v>0.26461717486381531</v>
      </c>
      <c r="AI1167" s="160">
        <v>668</v>
      </c>
      <c r="AJ1167" s="266">
        <v>93.413169860839844</v>
      </c>
      <c r="AK1167" s="266">
        <v>1.8877673149108887</v>
      </c>
      <c r="AL1167" s="266">
        <v>7.3761828243732452E-2</v>
      </c>
      <c r="AM1167" s="266">
        <v>0</v>
      </c>
      <c r="AN1167" s="266">
        <v>0</v>
      </c>
      <c r="AO1167" s="157">
        <v>0</v>
      </c>
      <c r="AP1167" s="157">
        <v>0</v>
      </c>
      <c r="AQ1167" s="157">
        <v>0</v>
      </c>
      <c r="AR1167" s="157">
        <v>0</v>
      </c>
      <c r="AS1167" s="157">
        <v>0</v>
      </c>
      <c r="AT1167" s="157">
        <v>0</v>
      </c>
      <c r="AU1167" s="157">
        <v>0</v>
      </c>
      <c r="AV1167" s="157">
        <v>0</v>
      </c>
      <c r="AW1167" s="159">
        <v>0</v>
      </c>
      <c r="AX1167" s="159">
        <v>0</v>
      </c>
      <c r="AY1167" s="159">
        <v>0</v>
      </c>
      <c r="AZ1167" s="159">
        <v>1</v>
      </c>
      <c r="BA1167" s="159">
        <v>0</v>
      </c>
      <c r="BB1167" s="159">
        <v>0</v>
      </c>
      <c r="BC1167" s="160">
        <v>22</v>
      </c>
      <c r="BD1167" s="160">
        <v>162</v>
      </c>
    </row>
    <row r="1168" spans="1:56" x14ac:dyDescent="0.25">
      <c r="A1168" s="9">
        <v>41843</v>
      </c>
      <c r="B1168" s="151" t="s">
        <v>83</v>
      </c>
      <c r="C1168" s="151" t="s">
        <v>86</v>
      </c>
      <c r="D1168" s="152" t="s">
        <v>120</v>
      </c>
      <c r="E1168" s="160">
        <v>46</v>
      </c>
      <c r="F1168" s="160">
        <v>140</v>
      </c>
      <c r="G1168" s="266">
        <v>21.188003540039063</v>
      </c>
      <c r="H1168" s="266">
        <v>0</v>
      </c>
      <c r="I1168" s="266">
        <v>86649.3046875</v>
      </c>
      <c r="J1168" s="157">
        <v>0</v>
      </c>
      <c r="K1168" s="160">
        <v>25190</v>
      </c>
      <c r="L1168" s="266">
        <v>80.119094848632813</v>
      </c>
      <c r="M1168" s="160">
        <v>153570</v>
      </c>
      <c r="N1168" s="266">
        <v>0</v>
      </c>
      <c r="O1168" s="160">
        <v>3938</v>
      </c>
      <c r="P1168" s="266">
        <v>0</v>
      </c>
      <c r="Q1168" s="160">
        <v>3893</v>
      </c>
      <c r="R1168" s="266">
        <v>99.922935485839844</v>
      </c>
      <c r="S1168" s="160">
        <v>30324</v>
      </c>
      <c r="T1168" s="266">
        <v>99.88787841796875</v>
      </c>
      <c r="U1168" s="266">
        <v>99.759902954101563</v>
      </c>
      <c r="V1168" s="266">
        <v>99.741714477539063</v>
      </c>
      <c r="W1168" s="266">
        <v>99.683021545410156</v>
      </c>
      <c r="X1168" s="266">
        <v>99.6298828125</v>
      </c>
      <c r="Y1168" s="160">
        <v>45724</v>
      </c>
      <c r="Z1168" s="266">
        <v>99.940948486328125</v>
      </c>
      <c r="AA1168" s="160">
        <v>11129</v>
      </c>
      <c r="AB1168" s="266">
        <v>99.829277038574219</v>
      </c>
      <c r="AC1168" s="160">
        <v>1660</v>
      </c>
      <c r="AD1168" s="266">
        <v>0.48192772269248962</v>
      </c>
      <c r="AE1168" s="160">
        <v>106</v>
      </c>
      <c r="AF1168" s="266">
        <v>100</v>
      </c>
      <c r="AG1168" s="160">
        <v>40366</v>
      </c>
      <c r="AH1168" s="266">
        <v>0.49051180481910706</v>
      </c>
      <c r="AI1168" s="160">
        <v>249</v>
      </c>
      <c r="AJ1168" s="266">
        <v>97.590362548828125</v>
      </c>
      <c r="AK1168" s="266">
        <v>1.8069685697555542</v>
      </c>
      <c r="AL1168" s="266">
        <v>7.4175000190734863E-2</v>
      </c>
      <c r="AM1168" s="266">
        <v>0</v>
      </c>
      <c r="AN1168" s="266">
        <v>0</v>
      </c>
      <c r="AO1168" s="157">
        <v>0</v>
      </c>
      <c r="AP1168" s="157">
        <v>0</v>
      </c>
      <c r="AQ1168" s="157">
        <v>0</v>
      </c>
      <c r="AR1168" s="157">
        <v>0</v>
      </c>
      <c r="AS1168" s="157">
        <v>0</v>
      </c>
      <c r="AT1168" s="157">
        <v>0</v>
      </c>
      <c r="AU1168" s="157">
        <v>0</v>
      </c>
      <c r="AV1168" s="157">
        <v>0</v>
      </c>
      <c r="AW1168" s="159">
        <v>0</v>
      </c>
      <c r="AX1168" s="159">
        <v>0</v>
      </c>
      <c r="AY1168" s="159">
        <v>1</v>
      </c>
      <c r="AZ1168" s="159">
        <v>2</v>
      </c>
      <c r="BA1168" s="159">
        <v>0</v>
      </c>
      <c r="BB1168" s="159">
        <v>0</v>
      </c>
      <c r="BC1168" s="160">
        <v>17</v>
      </c>
      <c r="BD1168" s="160">
        <v>134</v>
      </c>
    </row>
    <row r="1169" spans="1:56" x14ac:dyDescent="0.25">
      <c r="A1169" s="9">
        <v>41843</v>
      </c>
      <c r="B1169" s="117" t="s">
        <v>85</v>
      </c>
      <c r="C1169" s="117" t="s">
        <v>86</v>
      </c>
      <c r="D1169" s="121">
        <v>3</v>
      </c>
      <c r="E1169" s="89">
        <v>134</v>
      </c>
      <c r="F1169" s="89">
        <v>435</v>
      </c>
      <c r="G1169" s="263">
        <v>43.378734588623047</v>
      </c>
      <c r="H1169" s="263">
        <v>2.500000037252903E-2</v>
      </c>
      <c r="I1169" s="263">
        <v>271122.875</v>
      </c>
      <c r="J1169" s="88">
        <v>0</v>
      </c>
      <c r="K1169" s="89">
        <v>38124</v>
      </c>
      <c r="L1169" s="263">
        <v>113.71315002441406</v>
      </c>
      <c r="M1169" s="124">
        <v>143160</v>
      </c>
      <c r="N1169" s="248">
        <v>0</v>
      </c>
      <c r="O1169" s="124">
        <v>2799</v>
      </c>
      <c r="P1169" s="248">
        <v>0</v>
      </c>
      <c r="Q1169" s="124">
        <v>9099</v>
      </c>
      <c r="R1169" s="248">
        <v>99.923065185546875</v>
      </c>
      <c r="S1169" s="124">
        <v>105939</v>
      </c>
      <c r="T1169" s="248">
        <v>99.905609130859375</v>
      </c>
      <c r="U1169" s="248">
        <v>99.857093811035156</v>
      </c>
      <c r="V1169" s="248">
        <v>99.934341430664063</v>
      </c>
      <c r="W1169" s="248">
        <v>99.780265808105469</v>
      </c>
      <c r="X1169" s="248">
        <v>99.840011596679688</v>
      </c>
      <c r="Y1169" s="124">
        <v>224877</v>
      </c>
      <c r="Z1169" s="248">
        <v>99.907058715820313</v>
      </c>
      <c r="AA1169" s="124">
        <v>46147</v>
      </c>
      <c r="AB1169" s="248">
        <v>99.7291259765625</v>
      </c>
      <c r="AC1169" s="124">
        <v>2749</v>
      </c>
      <c r="AD1169" s="248">
        <v>0.58202981948852539</v>
      </c>
      <c r="AE1169" s="124">
        <v>140</v>
      </c>
      <c r="AF1169" s="248">
        <v>96.428573608398438</v>
      </c>
      <c r="AG1169" s="124">
        <v>144017</v>
      </c>
      <c r="AH1169" s="248">
        <v>0.26038593053817749</v>
      </c>
      <c r="AI1169" s="124">
        <v>928</v>
      </c>
      <c r="AJ1169" s="248">
        <v>91.918106079101563</v>
      </c>
      <c r="AK1169" s="248">
        <v>1.5615978240966797</v>
      </c>
      <c r="AL1169" s="248">
        <v>7.0132426917552948E-2</v>
      </c>
      <c r="AM1169" s="269">
        <v>0</v>
      </c>
      <c r="AN1169" s="269">
        <v>0</v>
      </c>
      <c r="AO1169" s="119">
        <v>0</v>
      </c>
      <c r="AP1169" s="119">
        <v>0</v>
      </c>
      <c r="AQ1169" s="119">
        <v>0</v>
      </c>
      <c r="AR1169" s="119">
        <v>0</v>
      </c>
      <c r="AS1169" s="119">
        <v>0</v>
      </c>
      <c r="AT1169" s="119">
        <v>0</v>
      </c>
      <c r="AU1169" s="119">
        <v>0</v>
      </c>
      <c r="AV1169" s="119">
        <v>0</v>
      </c>
      <c r="AW1169" s="124">
        <v>0</v>
      </c>
      <c r="AX1169" s="124">
        <v>0</v>
      </c>
      <c r="AY1169" s="124">
        <v>0</v>
      </c>
      <c r="AZ1169" s="124">
        <v>0</v>
      </c>
      <c r="BA1169" s="124">
        <v>0</v>
      </c>
      <c r="BB1169" s="124">
        <v>0</v>
      </c>
      <c r="BC1169" s="124">
        <v>63</v>
      </c>
      <c r="BD1169" s="124">
        <v>424</v>
      </c>
    </row>
    <row r="1170" spans="1:56" x14ac:dyDescent="0.25">
      <c r="A1170" s="9">
        <v>41843</v>
      </c>
      <c r="B1170" s="118" t="s">
        <v>84</v>
      </c>
      <c r="C1170" s="118" t="s">
        <v>87</v>
      </c>
      <c r="D1170" s="122">
        <v>2</v>
      </c>
      <c r="E1170" s="153">
        <v>194</v>
      </c>
      <c r="F1170" s="153">
        <v>581</v>
      </c>
      <c r="G1170" s="264">
        <v>0</v>
      </c>
      <c r="H1170" s="264">
        <v>0</v>
      </c>
      <c r="I1170" s="264">
        <v>0</v>
      </c>
      <c r="J1170" s="91">
        <v>0</v>
      </c>
      <c r="K1170" s="153">
        <v>105899</v>
      </c>
      <c r="L1170" s="264">
        <v>90.047119140625</v>
      </c>
      <c r="M1170" s="133">
        <v>0</v>
      </c>
      <c r="N1170" s="267">
        <v>0</v>
      </c>
      <c r="O1170" s="133">
        <v>0</v>
      </c>
      <c r="P1170" s="267">
        <v>0</v>
      </c>
      <c r="Q1170" s="133">
        <v>0</v>
      </c>
      <c r="R1170" s="267">
        <v>0</v>
      </c>
      <c r="S1170" s="133">
        <v>0</v>
      </c>
      <c r="T1170" s="267">
        <v>0</v>
      </c>
      <c r="U1170" s="267">
        <v>0</v>
      </c>
      <c r="V1170" s="267">
        <v>0</v>
      </c>
      <c r="W1170" s="267">
        <v>0</v>
      </c>
      <c r="X1170" s="267">
        <v>0</v>
      </c>
      <c r="Y1170" s="133">
        <v>1608539</v>
      </c>
      <c r="Z1170" s="267">
        <v>1606901</v>
      </c>
      <c r="AA1170" s="133">
        <v>462</v>
      </c>
      <c r="AB1170" s="267">
        <v>423</v>
      </c>
      <c r="AC1170" s="133">
        <v>0</v>
      </c>
      <c r="AD1170" s="267">
        <v>0</v>
      </c>
      <c r="AE1170" s="133">
        <v>0</v>
      </c>
      <c r="AF1170" s="267">
        <v>0</v>
      </c>
      <c r="AG1170" s="133">
        <v>0</v>
      </c>
      <c r="AH1170" s="267">
        <v>0</v>
      </c>
      <c r="AI1170" s="133">
        <v>0</v>
      </c>
      <c r="AJ1170" s="267">
        <v>0</v>
      </c>
      <c r="AK1170" s="267">
        <v>0</v>
      </c>
      <c r="AL1170" s="267">
        <v>0</v>
      </c>
      <c r="AM1170" s="270">
        <v>0</v>
      </c>
      <c r="AN1170" s="270">
        <v>0</v>
      </c>
      <c r="AO1170" s="120">
        <v>0</v>
      </c>
      <c r="AP1170" s="120">
        <v>0</v>
      </c>
      <c r="AQ1170" s="120">
        <v>0</v>
      </c>
      <c r="AR1170" s="120">
        <v>0</v>
      </c>
      <c r="AS1170" s="120">
        <v>0</v>
      </c>
      <c r="AT1170" s="120">
        <v>0</v>
      </c>
      <c r="AU1170" s="120">
        <v>0</v>
      </c>
      <c r="AV1170" s="120">
        <v>0</v>
      </c>
      <c r="AW1170" s="133">
        <v>0</v>
      </c>
      <c r="AX1170" s="133">
        <v>0</v>
      </c>
      <c r="AY1170" s="133">
        <v>0</v>
      </c>
      <c r="AZ1170" s="133">
        <v>0</v>
      </c>
      <c r="BA1170" s="133">
        <v>0</v>
      </c>
      <c r="BB1170" s="133">
        <v>0</v>
      </c>
      <c r="BC1170" s="133">
        <v>1094</v>
      </c>
      <c r="BD1170" s="133">
        <v>1661</v>
      </c>
    </row>
    <row r="1171" spans="1:56" x14ac:dyDescent="0.25">
      <c r="A1171" s="9">
        <v>41842</v>
      </c>
      <c r="B1171" s="117" t="s">
        <v>17</v>
      </c>
      <c r="C1171" s="117"/>
      <c r="D1171" s="121">
        <v>3</v>
      </c>
      <c r="E1171" s="89">
        <v>853</v>
      </c>
      <c r="F1171" s="89">
        <v>2758</v>
      </c>
      <c r="G1171" s="263">
        <v>616.27249145507812</v>
      </c>
      <c r="H1171" s="263">
        <v>0.33749999152496457</v>
      </c>
      <c r="I1171" s="263">
        <v>1233139.169921875</v>
      </c>
      <c r="J1171" s="88"/>
      <c r="K1171" s="89">
        <v>1063855</v>
      </c>
      <c r="L1171" s="263">
        <v>93.683819869417889</v>
      </c>
      <c r="M1171" s="124">
        <v>1116561</v>
      </c>
      <c r="N1171" s="248">
        <v>8.956071517015834E-5</v>
      </c>
      <c r="O1171" s="124">
        <v>56905</v>
      </c>
      <c r="P1171" s="248">
        <v>5.2719444055141316E-3</v>
      </c>
      <c r="Q1171" s="124">
        <v>117857</v>
      </c>
      <c r="R1171" s="248">
        <v>99.885454157060536</v>
      </c>
      <c r="S1171" s="124">
        <v>756211</v>
      </c>
      <c r="T1171" s="248">
        <v>99.930310628322246</v>
      </c>
      <c r="U1171" s="248">
        <v>99.783589080523626</v>
      </c>
      <c r="V1171" s="248">
        <v>99.76426073499772</v>
      </c>
      <c r="W1171" s="248">
        <v>99.669291127296091</v>
      </c>
      <c r="X1171" s="248">
        <v>99.694735648532557</v>
      </c>
      <c r="Y1171" s="124">
        <v>2877084</v>
      </c>
      <c r="Z1171" s="248">
        <v>935142.57684676163</v>
      </c>
      <c r="AA1171" s="124">
        <v>251246</v>
      </c>
      <c r="AB1171" s="248">
        <v>100.71771641029171</v>
      </c>
      <c r="AC1171" s="124">
        <v>54858</v>
      </c>
      <c r="AD1171" s="248">
        <v>0.29348499441195525</v>
      </c>
      <c r="AE1171" s="124">
        <v>4236</v>
      </c>
      <c r="AF1171" s="248">
        <v>97.922569863857021</v>
      </c>
      <c r="AG1171" s="124">
        <v>1000755</v>
      </c>
      <c r="AH1171" s="248">
        <v>0.19715114920226126</v>
      </c>
      <c r="AI1171" s="124">
        <v>14145</v>
      </c>
      <c r="AJ1171" s="248">
        <v>95.015908277342376</v>
      </c>
      <c r="AK1171" s="248">
        <v>1.6525997042199909E-5</v>
      </c>
      <c r="AL1171" s="248" t="e">
        <v>#DIV/0!</v>
      </c>
      <c r="AM1171" s="269"/>
      <c r="AN1171" s="269"/>
      <c r="AO1171" s="119"/>
      <c r="AP1171" s="119"/>
      <c r="AQ1171" s="119"/>
      <c r="AR1171" s="119"/>
      <c r="AS1171" s="119"/>
      <c r="AT1171" s="119"/>
      <c r="AU1171" s="119"/>
      <c r="AV1171" s="119"/>
      <c r="AW1171" s="124">
        <v>0</v>
      </c>
      <c r="AX1171" s="124">
        <v>0</v>
      </c>
      <c r="AY1171" s="124">
        <v>1</v>
      </c>
      <c r="AZ1171" s="124">
        <v>6</v>
      </c>
      <c r="BA1171" s="124">
        <v>0</v>
      </c>
      <c r="BB1171" s="124">
        <v>1</v>
      </c>
      <c r="BC1171" s="124">
        <v>1377</v>
      </c>
      <c r="BD1171" s="124">
        <v>3792</v>
      </c>
    </row>
    <row r="1172" spans="1:56" x14ac:dyDescent="0.25">
      <c r="A1172" s="9">
        <v>41842</v>
      </c>
      <c r="B1172" s="118" t="s">
        <v>88</v>
      </c>
      <c r="C1172" s="118"/>
      <c r="D1172" s="122">
        <v>2</v>
      </c>
      <c r="E1172" s="153">
        <v>659</v>
      </c>
      <c r="F1172" s="153">
        <v>2177</v>
      </c>
      <c r="G1172" s="264">
        <v>616.27249145507812</v>
      </c>
      <c r="H1172" s="264">
        <v>0.33749999152496457</v>
      </c>
      <c r="I1172" s="264">
        <v>1233139.169921875</v>
      </c>
      <c r="J1172" s="91"/>
      <c r="K1172" s="153">
        <v>932401</v>
      </c>
      <c r="L1172" s="264">
        <v>93.993785749478093</v>
      </c>
      <c r="M1172" s="133">
        <v>1116561</v>
      </c>
      <c r="N1172" s="267">
        <v>8.956071517015834E-5</v>
      </c>
      <c r="O1172" s="133">
        <v>56905</v>
      </c>
      <c r="P1172" s="267">
        <v>5.2719444055141316E-3</v>
      </c>
      <c r="Q1172" s="133">
        <v>117857</v>
      </c>
      <c r="R1172" s="267">
        <v>99.885454157060536</v>
      </c>
      <c r="S1172" s="133">
        <v>756211</v>
      </c>
      <c r="T1172" s="267">
        <v>99.930310628322246</v>
      </c>
      <c r="U1172" s="267">
        <v>99.783589080523626</v>
      </c>
      <c r="V1172" s="267">
        <v>99.76426073499772</v>
      </c>
      <c r="W1172" s="267">
        <v>99.669291127296091</v>
      </c>
      <c r="X1172" s="267">
        <v>99.694735648532557</v>
      </c>
      <c r="Y1172" s="133">
        <v>1235983</v>
      </c>
      <c r="Z1172" s="267">
        <v>99.909870595682008</v>
      </c>
      <c r="AA1172" s="133">
        <v>250649</v>
      </c>
      <c r="AB1172" s="267">
        <v>99.626171966455701</v>
      </c>
      <c r="AC1172" s="133">
        <v>54858</v>
      </c>
      <c r="AD1172" s="267">
        <v>0.29348499441195525</v>
      </c>
      <c r="AE1172" s="133">
        <v>4236</v>
      </c>
      <c r="AF1172" s="267">
        <v>97.922569863857021</v>
      </c>
      <c r="AG1172" s="133">
        <v>1000755</v>
      </c>
      <c r="AH1172" s="267">
        <v>0.19715114920226126</v>
      </c>
      <c r="AI1172" s="133">
        <v>14145</v>
      </c>
      <c r="AJ1172" s="267">
        <v>95.015908277342376</v>
      </c>
      <c r="AK1172" s="267">
        <v>1.6525997042199909E-5</v>
      </c>
      <c r="AL1172" s="267" t="e">
        <v>#DIV/0!</v>
      </c>
      <c r="AM1172" s="270"/>
      <c r="AN1172" s="270"/>
      <c r="AO1172" s="120"/>
      <c r="AP1172" s="120"/>
      <c r="AQ1172" s="120"/>
      <c r="AR1172" s="120"/>
      <c r="AS1172" s="120"/>
      <c r="AT1172" s="120"/>
      <c r="AU1172" s="120"/>
      <c r="AV1172" s="120"/>
      <c r="AW1172" s="133">
        <v>0</v>
      </c>
      <c r="AX1172" s="133">
        <v>0</v>
      </c>
      <c r="AY1172" s="133">
        <v>1</v>
      </c>
      <c r="AZ1172" s="133">
        <v>6</v>
      </c>
      <c r="BA1172" s="133">
        <v>0</v>
      </c>
      <c r="BB1172" s="133">
        <v>1</v>
      </c>
      <c r="BC1172" s="133">
        <v>263</v>
      </c>
      <c r="BD1172" s="133">
        <v>2112</v>
      </c>
    </row>
    <row r="1173" spans="1:56" x14ac:dyDescent="0.25">
      <c r="A1173" s="9">
        <v>41842</v>
      </c>
      <c r="B1173" s="146" t="s">
        <v>89</v>
      </c>
      <c r="C1173" s="146"/>
      <c r="D1173" s="147">
        <v>1</v>
      </c>
      <c r="E1173" s="136">
        <v>194</v>
      </c>
      <c r="F1173" s="136">
        <v>581</v>
      </c>
      <c r="G1173" s="265">
        <v>0</v>
      </c>
      <c r="H1173" s="265">
        <v>0</v>
      </c>
      <c r="I1173" s="265">
        <v>0</v>
      </c>
      <c r="J1173" s="137"/>
      <c r="K1173" s="136">
        <v>131454</v>
      </c>
      <c r="L1173" s="265">
        <v>91.485237121582031</v>
      </c>
      <c r="M1173" s="145">
        <v>0</v>
      </c>
      <c r="N1173" s="250">
        <v>0</v>
      </c>
      <c r="O1173" s="145">
        <v>0</v>
      </c>
      <c r="P1173" s="250">
        <v>0</v>
      </c>
      <c r="Q1173" s="145">
        <v>0</v>
      </c>
      <c r="R1173" s="250">
        <v>0</v>
      </c>
      <c r="S1173" s="145">
        <v>0</v>
      </c>
      <c r="T1173" s="250">
        <v>0</v>
      </c>
      <c r="U1173" s="250">
        <v>0</v>
      </c>
      <c r="V1173" s="250">
        <v>0</v>
      </c>
      <c r="W1173" s="250">
        <v>0</v>
      </c>
      <c r="X1173" s="250">
        <v>0</v>
      </c>
      <c r="Y1173" s="145">
        <v>1641101</v>
      </c>
      <c r="Z1173" s="250">
        <v>1639363</v>
      </c>
      <c r="AA1173" s="145">
        <v>597</v>
      </c>
      <c r="AB1173" s="250">
        <v>559</v>
      </c>
      <c r="AC1173" s="145">
        <v>0</v>
      </c>
      <c r="AD1173" s="250">
        <v>0</v>
      </c>
      <c r="AE1173" s="145">
        <v>0</v>
      </c>
      <c r="AF1173" s="250">
        <v>0</v>
      </c>
      <c r="AG1173" s="145">
        <v>0</v>
      </c>
      <c r="AH1173" s="250">
        <v>0</v>
      </c>
      <c r="AI1173" s="145">
        <v>0</v>
      </c>
      <c r="AJ1173" s="250">
        <v>0</v>
      </c>
      <c r="AK1173" s="250">
        <v>0</v>
      </c>
      <c r="AL1173" s="250">
        <v>0</v>
      </c>
      <c r="AM1173" s="271"/>
      <c r="AN1173" s="271"/>
      <c r="AO1173" s="148"/>
      <c r="AP1173" s="148"/>
      <c r="AQ1173" s="148"/>
      <c r="AR1173" s="148"/>
      <c r="AS1173" s="148"/>
      <c r="AT1173" s="148"/>
      <c r="AU1173" s="148"/>
      <c r="AV1173" s="148"/>
      <c r="AW1173" s="145">
        <v>0</v>
      </c>
      <c r="AX1173" s="145">
        <v>0</v>
      </c>
      <c r="AY1173" s="145">
        <v>0</v>
      </c>
      <c r="AZ1173" s="145">
        <v>0</v>
      </c>
      <c r="BA1173" s="145">
        <v>0</v>
      </c>
      <c r="BB1173" s="145">
        <v>0</v>
      </c>
      <c r="BC1173" s="145">
        <v>1114</v>
      </c>
      <c r="BD1173" s="145">
        <v>1680</v>
      </c>
    </row>
    <row r="1174" spans="1:56" x14ac:dyDescent="0.25">
      <c r="A1174" s="9">
        <v>41842</v>
      </c>
      <c r="B1174" s="149" t="s">
        <v>75</v>
      </c>
      <c r="C1174" s="149" t="s">
        <v>86</v>
      </c>
      <c r="D1174" s="150" t="s">
        <v>118</v>
      </c>
      <c r="E1174" s="153">
        <v>39</v>
      </c>
      <c r="F1174" s="153">
        <v>158</v>
      </c>
      <c r="G1174" s="264">
        <v>131.97898864746094</v>
      </c>
      <c r="H1174" s="264">
        <v>4.1699998080730438E-2</v>
      </c>
      <c r="I1174" s="264">
        <v>100962.3203125</v>
      </c>
      <c r="J1174" s="92">
        <v>0</v>
      </c>
      <c r="K1174" s="153">
        <v>148755</v>
      </c>
      <c r="L1174" s="264">
        <v>97.1812744140625</v>
      </c>
      <c r="M1174" s="153">
        <v>146923</v>
      </c>
      <c r="N1174" s="264">
        <v>6.8062864011153579E-4</v>
      </c>
      <c r="O1174" s="153">
        <v>14034</v>
      </c>
      <c r="P1174" s="264">
        <v>1.4251104556024075E-2</v>
      </c>
      <c r="Q1174" s="153">
        <v>26082</v>
      </c>
      <c r="R1174" s="264">
        <v>99.865806579589844</v>
      </c>
      <c r="S1174" s="153">
        <v>109549</v>
      </c>
      <c r="T1174" s="264">
        <v>99.940666198730469</v>
      </c>
      <c r="U1174" s="264">
        <v>99.793357849121094</v>
      </c>
      <c r="V1174" s="264">
        <v>99.409217834472656</v>
      </c>
      <c r="W1174" s="264">
        <v>99.659439086914063</v>
      </c>
      <c r="X1174" s="264">
        <v>99.350234985351563</v>
      </c>
      <c r="Y1174" s="153">
        <v>153838</v>
      </c>
      <c r="Z1174" s="264">
        <v>99.937599182128906</v>
      </c>
      <c r="AA1174" s="153">
        <v>28616</v>
      </c>
      <c r="AB1174" s="264">
        <v>99.744895935058594</v>
      </c>
      <c r="AC1174" s="153">
        <v>14188</v>
      </c>
      <c r="AD1174" s="264">
        <v>0.4017479419708252</v>
      </c>
      <c r="AE1174" s="153">
        <v>1556</v>
      </c>
      <c r="AF1174" s="264">
        <v>98.778923034667969</v>
      </c>
      <c r="AG1174" s="153">
        <v>147103</v>
      </c>
      <c r="AH1174" s="264">
        <v>0.1549934446811676</v>
      </c>
      <c r="AI1174" s="153">
        <v>4676</v>
      </c>
      <c r="AJ1174" s="264">
        <v>96.1077880859375</v>
      </c>
      <c r="AK1174" s="264">
        <v>1.6818368434906006</v>
      </c>
      <c r="AL1174" s="264">
        <v>6.913478672504425E-2</v>
      </c>
      <c r="AM1174" s="264">
        <v>0</v>
      </c>
      <c r="AN1174" s="264">
        <v>0</v>
      </c>
      <c r="AO1174" s="92">
        <v>0</v>
      </c>
      <c r="AP1174" s="92">
        <v>0</v>
      </c>
      <c r="AQ1174" s="92">
        <v>0</v>
      </c>
      <c r="AR1174" s="92">
        <v>0</v>
      </c>
      <c r="AS1174" s="92">
        <v>0</v>
      </c>
      <c r="AT1174" s="92">
        <v>0</v>
      </c>
      <c r="AU1174" s="92">
        <v>0</v>
      </c>
      <c r="AV1174" s="92">
        <v>0</v>
      </c>
      <c r="AW1174" s="93">
        <v>0</v>
      </c>
      <c r="AX1174" s="93">
        <v>0</v>
      </c>
      <c r="AY1174" s="93">
        <v>0</v>
      </c>
      <c r="AZ1174" s="93">
        <v>3</v>
      </c>
      <c r="BA1174" s="93">
        <v>0</v>
      </c>
      <c r="BB1174" s="93">
        <v>0</v>
      </c>
      <c r="BC1174" s="153">
        <v>14</v>
      </c>
      <c r="BD1174" s="153">
        <v>153</v>
      </c>
    </row>
    <row r="1175" spans="1:56" x14ac:dyDescent="0.25">
      <c r="A1175" s="9">
        <v>41842</v>
      </c>
      <c r="B1175" s="149" t="s">
        <v>76</v>
      </c>
      <c r="C1175" s="149" t="s">
        <v>86</v>
      </c>
      <c r="D1175" s="150" t="s">
        <v>119</v>
      </c>
      <c r="E1175" s="153">
        <v>53</v>
      </c>
      <c r="F1175" s="153">
        <v>171</v>
      </c>
      <c r="G1175" s="264">
        <v>52.641014099121094</v>
      </c>
      <c r="H1175" s="264">
        <v>0</v>
      </c>
      <c r="I1175" s="264">
        <v>87296.265625</v>
      </c>
      <c r="J1175" s="92">
        <v>0</v>
      </c>
      <c r="K1175" s="153">
        <v>59540</v>
      </c>
      <c r="L1175" s="264">
        <v>85.903594970703125</v>
      </c>
      <c r="M1175" s="153">
        <v>78355</v>
      </c>
      <c r="N1175" s="264">
        <v>0</v>
      </c>
      <c r="O1175" s="153">
        <v>4005</v>
      </c>
      <c r="P1175" s="264">
        <v>0</v>
      </c>
      <c r="Q1175" s="153">
        <v>9993</v>
      </c>
      <c r="R1175" s="264">
        <v>99.969978332519531</v>
      </c>
      <c r="S1175" s="153">
        <v>56392</v>
      </c>
      <c r="T1175" s="264">
        <v>99.948577880859375</v>
      </c>
      <c r="U1175" s="264">
        <v>99.750312805175781</v>
      </c>
      <c r="V1175" s="264">
        <v>99.869819641113281</v>
      </c>
      <c r="W1175" s="264">
        <v>99.720367431640625</v>
      </c>
      <c r="X1175" s="264">
        <v>99.818466186523438</v>
      </c>
      <c r="Y1175" s="153">
        <v>85501</v>
      </c>
      <c r="Z1175" s="264">
        <v>99.914619445800781</v>
      </c>
      <c r="AA1175" s="153">
        <v>15927</v>
      </c>
      <c r="AB1175" s="264">
        <v>99.899543762207031</v>
      </c>
      <c r="AC1175" s="153">
        <v>3986</v>
      </c>
      <c r="AD1175" s="264">
        <v>0.27596586942672729</v>
      </c>
      <c r="AE1175" s="153">
        <v>78</v>
      </c>
      <c r="AF1175" s="264">
        <v>88.461540222167969</v>
      </c>
      <c r="AG1175" s="153">
        <v>77002</v>
      </c>
      <c r="AH1175" s="264">
        <v>0.14804810285568237</v>
      </c>
      <c r="AI1175" s="153">
        <v>784</v>
      </c>
      <c r="AJ1175" s="264">
        <v>95.66326904296875</v>
      </c>
      <c r="AK1175" s="264">
        <v>1.8255890607833862</v>
      </c>
      <c r="AL1175" s="264">
        <v>5.418245866894722E-2</v>
      </c>
      <c r="AM1175" s="264">
        <v>0</v>
      </c>
      <c r="AN1175" s="264">
        <v>0</v>
      </c>
      <c r="AO1175" s="92">
        <v>0</v>
      </c>
      <c r="AP1175" s="92">
        <v>0</v>
      </c>
      <c r="AQ1175" s="92">
        <v>0</v>
      </c>
      <c r="AR1175" s="92">
        <v>0</v>
      </c>
      <c r="AS1175" s="92">
        <v>0</v>
      </c>
      <c r="AT1175" s="92">
        <v>0</v>
      </c>
      <c r="AU1175" s="92">
        <v>0</v>
      </c>
      <c r="AV1175" s="92">
        <v>0</v>
      </c>
      <c r="AW1175" s="93">
        <v>0</v>
      </c>
      <c r="AX1175" s="93">
        <v>0</v>
      </c>
      <c r="AY1175" s="93">
        <v>0</v>
      </c>
      <c r="AZ1175" s="93">
        <v>0</v>
      </c>
      <c r="BA1175" s="93">
        <v>0</v>
      </c>
      <c r="BB1175" s="93">
        <v>0</v>
      </c>
      <c r="BC1175" s="153">
        <v>13</v>
      </c>
      <c r="BD1175" s="153">
        <v>169</v>
      </c>
    </row>
    <row r="1176" spans="1:56" x14ac:dyDescent="0.25">
      <c r="A1176" s="9">
        <v>41842</v>
      </c>
      <c r="B1176" s="149" t="s">
        <v>77</v>
      </c>
      <c r="C1176" s="149" t="s">
        <v>86</v>
      </c>
      <c r="D1176" s="150" t="s">
        <v>118</v>
      </c>
      <c r="E1176" s="153">
        <v>65</v>
      </c>
      <c r="F1176" s="153">
        <v>220</v>
      </c>
      <c r="G1176" s="264">
        <v>75.636581420898437</v>
      </c>
      <c r="H1176" s="264">
        <v>8.39999970048666E-3</v>
      </c>
      <c r="I1176" s="264">
        <v>112686.4296875</v>
      </c>
      <c r="J1176" s="92">
        <v>0</v>
      </c>
      <c r="K1176" s="153">
        <v>119067</v>
      </c>
      <c r="L1176" s="264">
        <v>97.080635070800781</v>
      </c>
      <c r="M1176" s="153">
        <v>128583</v>
      </c>
      <c r="N1176" s="264">
        <v>0</v>
      </c>
      <c r="O1176" s="153">
        <v>6611</v>
      </c>
      <c r="P1176" s="264">
        <v>0</v>
      </c>
      <c r="Q1176" s="153">
        <v>14751</v>
      </c>
      <c r="R1176" s="264">
        <v>99.966102600097656</v>
      </c>
      <c r="S1176" s="153">
        <v>94706</v>
      </c>
      <c r="T1176" s="264">
        <v>99.954597473144531</v>
      </c>
      <c r="U1176" s="264">
        <v>99.878990173339844</v>
      </c>
      <c r="V1176" s="264">
        <v>99.862342834472656</v>
      </c>
      <c r="W1176" s="264">
        <v>99.845130920410156</v>
      </c>
      <c r="X1176" s="264">
        <v>99.817001342773438</v>
      </c>
      <c r="Y1176" s="153">
        <v>142287</v>
      </c>
      <c r="Z1176" s="264">
        <v>99.885444641113281</v>
      </c>
      <c r="AA1176" s="153">
        <v>31240</v>
      </c>
      <c r="AB1176" s="264">
        <v>99.846351623535156</v>
      </c>
      <c r="AC1176" s="153">
        <v>6609</v>
      </c>
      <c r="AD1176" s="264">
        <v>0.1513088196516037</v>
      </c>
      <c r="AE1176" s="153">
        <v>449</v>
      </c>
      <c r="AF1176" s="264">
        <v>95.32293701171875</v>
      </c>
      <c r="AG1176" s="153">
        <v>128657</v>
      </c>
      <c r="AH1176" s="264">
        <v>0.17876990139484406</v>
      </c>
      <c r="AI1176" s="153">
        <v>1271</v>
      </c>
      <c r="AJ1176" s="264">
        <v>94.413848876953125</v>
      </c>
      <c r="AK1176" s="264">
        <v>1.6626361608505249</v>
      </c>
      <c r="AL1176" s="264">
        <v>6.6897250711917877E-2</v>
      </c>
      <c r="AM1176" s="264">
        <v>0</v>
      </c>
      <c r="AN1176" s="264">
        <v>0</v>
      </c>
      <c r="AO1176" s="92">
        <v>0</v>
      </c>
      <c r="AP1176" s="92">
        <v>0</v>
      </c>
      <c r="AQ1176" s="92">
        <v>0</v>
      </c>
      <c r="AR1176" s="92">
        <v>0</v>
      </c>
      <c r="AS1176" s="92">
        <v>0</v>
      </c>
      <c r="AT1176" s="92">
        <v>0</v>
      </c>
      <c r="AU1176" s="92">
        <v>0</v>
      </c>
      <c r="AV1176" s="92">
        <v>0</v>
      </c>
      <c r="AW1176" s="93">
        <v>0</v>
      </c>
      <c r="AX1176" s="93">
        <v>0</v>
      </c>
      <c r="AY1176" s="93">
        <v>0</v>
      </c>
      <c r="AZ1176" s="93">
        <v>0</v>
      </c>
      <c r="BA1176" s="93">
        <v>0</v>
      </c>
      <c r="BB1176" s="93">
        <v>0</v>
      </c>
      <c r="BC1176" s="153">
        <v>25</v>
      </c>
      <c r="BD1176" s="153">
        <v>214</v>
      </c>
    </row>
    <row r="1177" spans="1:56" x14ac:dyDescent="0.25">
      <c r="A1177" s="9">
        <v>41842</v>
      </c>
      <c r="B1177" s="149" t="s">
        <v>124</v>
      </c>
      <c r="C1177" s="149" t="s">
        <v>86</v>
      </c>
      <c r="D1177" s="150" t="s">
        <v>118</v>
      </c>
      <c r="E1177" s="153">
        <v>43</v>
      </c>
      <c r="F1177" s="153">
        <v>139</v>
      </c>
      <c r="G1177" s="264">
        <v>32.670803070068359</v>
      </c>
      <c r="H1177" s="264">
        <v>0</v>
      </c>
      <c r="I1177" s="264">
        <v>67832.359375</v>
      </c>
      <c r="J1177" s="92">
        <v>0</v>
      </c>
      <c r="K1177" s="153">
        <v>119067</v>
      </c>
      <c r="L1177" s="264">
        <v>97.080635070800781</v>
      </c>
      <c r="M1177" s="153">
        <v>67214</v>
      </c>
      <c r="N1177" s="264">
        <v>0</v>
      </c>
      <c r="O1177" s="153">
        <v>3090</v>
      </c>
      <c r="P1177" s="264">
        <v>0</v>
      </c>
      <c r="Q1177" s="153">
        <v>6253</v>
      </c>
      <c r="R1177" s="264">
        <v>99.888053894042969</v>
      </c>
      <c r="S1177" s="153">
        <v>55475</v>
      </c>
      <c r="T1177" s="264">
        <v>99.935104370117188</v>
      </c>
      <c r="U1177" s="264">
        <v>99.57928466796875</v>
      </c>
      <c r="V1177" s="264">
        <v>99.773857116699219</v>
      </c>
      <c r="W1177" s="264">
        <v>99.467811584472656</v>
      </c>
      <c r="X1177" s="264">
        <v>99.7091064453125</v>
      </c>
      <c r="Y1177" s="153">
        <v>80850</v>
      </c>
      <c r="Z1177" s="264">
        <v>99.909706115722656</v>
      </c>
      <c r="AA1177" s="153">
        <v>17687</v>
      </c>
      <c r="AB1177" s="264">
        <v>99.886924743652344</v>
      </c>
      <c r="AC1177" s="153">
        <v>3039</v>
      </c>
      <c r="AD1177" s="264">
        <v>0.19743336737155914</v>
      </c>
      <c r="AE1177" s="153">
        <v>246</v>
      </c>
      <c r="AF1177" s="264">
        <v>98.373985290527344</v>
      </c>
      <c r="AG1177" s="153">
        <v>67544</v>
      </c>
      <c r="AH1177" s="264">
        <v>0.18062299489974976</v>
      </c>
      <c r="AI1177" s="153">
        <v>1184</v>
      </c>
      <c r="AJ1177" s="264">
        <v>93.581077575683594</v>
      </c>
      <c r="AK1177" s="264">
        <v>1.6038528680801392</v>
      </c>
      <c r="AL1177" s="264">
        <v>5.3710076957941055E-2</v>
      </c>
      <c r="AM1177" s="264">
        <v>0</v>
      </c>
      <c r="AN1177" s="264">
        <v>0</v>
      </c>
      <c r="AO1177" s="92">
        <v>0</v>
      </c>
      <c r="AP1177" s="92">
        <v>0</v>
      </c>
      <c r="AQ1177" s="92">
        <v>0</v>
      </c>
      <c r="AR1177" s="92">
        <v>0</v>
      </c>
      <c r="AS1177" s="92">
        <v>0</v>
      </c>
      <c r="AT1177" s="92">
        <v>0</v>
      </c>
      <c r="AU1177" s="92">
        <v>0</v>
      </c>
      <c r="AV1177" s="92">
        <v>0</v>
      </c>
      <c r="AW1177" s="93">
        <v>0</v>
      </c>
      <c r="AX1177" s="93">
        <v>0</v>
      </c>
      <c r="AY1177" s="93">
        <v>0</v>
      </c>
      <c r="AZ1177" s="93">
        <v>0</v>
      </c>
      <c r="BA1177" s="93">
        <v>0</v>
      </c>
      <c r="BB1177" s="93">
        <v>0</v>
      </c>
      <c r="BC1177" s="153">
        <v>26</v>
      </c>
      <c r="BD1177" s="153">
        <v>138</v>
      </c>
    </row>
    <row r="1178" spans="1:56" x14ac:dyDescent="0.25">
      <c r="A1178" s="9">
        <v>41842</v>
      </c>
      <c r="B1178" s="149" t="s">
        <v>78</v>
      </c>
      <c r="C1178" s="149" t="s">
        <v>86</v>
      </c>
      <c r="D1178" s="150" t="s">
        <v>118</v>
      </c>
      <c r="E1178" s="153">
        <v>33</v>
      </c>
      <c r="F1178" s="153">
        <v>104</v>
      </c>
      <c r="G1178" s="264">
        <v>54.666709899902344</v>
      </c>
      <c r="H1178" s="264">
        <v>2.0899999886751175E-2</v>
      </c>
      <c r="I1178" s="264">
        <v>55359.3359375</v>
      </c>
      <c r="J1178" s="92">
        <v>0</v>
      </c>
      <c r="K1178" s="153">
        <v>65085</v>
      </c>
      <c r="L1178" s="264">
        <v>97.301986694335938</v>
      </c>
      <c r="M1178" s="153">
        <v>68072</v>
      </c>
      <c r="N1178" s="264">
        <v>0</v>
      </c>
      <c r="O1178" s="153">
        <v>5092</v>
      </c>
      <c r="P1178" s="264">
        <v>0</v>
      </c>
      <c r="Q1178" s="153">
        <v>9123</v>
      </c>
      <c r="R1178" s="264">
        <v>99.649238586425781</v>
      </c>
      <c r="S1178" s="153">
        <v>51365</v>
      </c>
      <c r="T1178" s="264">
        <v>99.951332092285156</v>
      </c>
      <c r="U1178" s="264">
        <v>99.882171630859375</v>
      </c>
      <c r="V1178" s="264">
        <v>99.889823913574219</v>
      </c>
      <c r="W1178" s="264">
        <v>99.531822204589844</v>
      </c>
      <c r="X1178" s="264">
        <v>99.841209411621094</v>
      </c>
      <c r="Y1178" s="153">
        <v>85580</v>
      </c>
      <c r="Z1178" s="264">
        <v>99.872634887695313</v>
      </c>
      <c r="AA1178" s="153">
        <v>15186</v>
      </c>
      <c r="AB1178" s="264">
        <v>99.855133056640625</v>
      </c>
      <c r="AC1178" s="153">
        <v>5146</v>
      </c>
      <c r="AD1178" s="264">
        <v>0.17489312589168549</v>
      </c>
      <c r="AE1178" s="153">
        <v>376</v>
      </c>
      <c r="AF1178" s="264">
        <v>97.60638427734375</v>
      </c>
      <c r="AG1178" s="153">
        <v>68648</v>
      </c>
      <c r="AH1178" s="264">
        <v>0.1587810218334198</v>
      </c>
      <c r="AI1178" s="153">
        <v>937</v>
      </c>
      <c r="AJ1178" s="264">
        <v>95.731056213378906</v>
      </c>
      <c r="AK1178" s="264">
        <v>1.8206757307052612</v>
      </c>
      <c r="AL1178" s="264">
        <v>6.5193280577659607E-2</v>
      </c>
      <c r="AM1178" s="264">
        <v>0</v>
      </c>
      <c r="AN1178" s="264">
        <v>0</v>
      </c>
      <c r="AO1178" s="92">
        <v>0</v>
      </c>
      <c r="AP1178" s="92">
        <v>0</v>
      </c>
      <c r="AQ1178" s="92">
        <v>0</v>
      </c>
      <c r="AR1178" s="92">
        <v>0</v>
      </c>
      <c r="AS1178" s="92">
        <v>0</v>
      </c>
      <c r="AT1178" s="92">
        <v>0</v>
      </c>
      <c r="AU1178" s="92">
        <v>0</v>
      </c>
      <c r="AV1178" s="92">
        <v>0</v>
      </c>
      <c r="AW1178" s="93">
        <v>0</v>
      </c>
      <c r="AX1178" s="93">
        <v>0</v>
      </c>
      <c r="AY1178" s="93">
        <v>0</v>
      </c>
      <c r="AZ1178" s="93">
        <v>0</v>
      </c>
      <c r="BA1178" s="93">
        <v>0</v>
      </c>
      <c r="BB1178" s="93">
        <v>0</v>
      </c>
      <c r="BC1178" s="153">
        <v>11</v>
      </c>
      <c r="BD1178" s="153">
        <v>101</v>
      </c>
    </row>
    <row r="1179" spans="1:56" x14ac:dyDescent="0.25">
      <c r="A1179" s="9">
        <v>41842</v>
      </c>
      <c r="B1179" s="149" t="s">
        <v>79</v>
      </c>
      <c r="C1179" s="149" t="s">
        <v>86</v>
      </c>
      <c r="D1179" s="150" t="s">
        <v>119</v>
      </c>
      <c r="E1179" s="153">
        <v>81</v>
      </c>
      <c r="F1179" s="153">
        <v>273</v>
      </c>
      <c r="G1179" s="264">
        <v>56.328891754150391</v>
      </c>
      <c r="H1179" s="264">
        <v>7.0799998939037323E-2</v>
      </c>
      <c r="I1179" s="264">
        <v>150231.328125</v>
      </c>
      <c r="J1179" s="92">
        <v>0</v>
      </c>
      <c r="K1179" s="153">
        <v>67052</v>
      </c>
      <c r="L1179" s="264">
        <v>92.098670959472656</v>
      </c>
      <c r="M1179" s="153">
        <v>117756</v>
      </c>
      <c r="N1179" s="264">
        <v>0</v>
      </c>
      <c r="O1179" s="153">
        <v>4112</v>
      </c>
      <c r="P1179" s="264">
        <v>0</v>
      </c>
      <c r="Q1179" s="153">
        <v>10291</v>
      </c>
      <c r="R1179" s="264">
        <v>99.922264099121094</v>
      </c>
      <c r="S1179" s="153">
        <v>91156</v>
      </c>
      <c r="T1179" s="264">
        <v>99.9166259765625</v>
      </c>
      <c r="U1179" s="264">
        <v>99.878402709960938</v>
      </c>
      <c r="V1179" s="264">
        <v>99.776657104492187</v>
      </c>
      <c r="W1179" s="264">
        <v>99.800758361816406</v>
      </c>
      <c r="X1179" s="264">
        <v>99.693466186523438</v>
      </c>
      <c r="Y1179" s="153">
        <v>154799</v>
      </c>
      <c r="Z1179" s="264">
        <v>99.910209655761719</v>
      </c>
      <c r="AA1179" s="153">
        <v>32166</v>
      </c>
      <c r="AB1179" s="264">
        <v>99.85699462890625</v>
      </c>
      <c r="AC1179" s="153">
        <v>4115</v>
      </c>
      <c r="AD1179" s="264">
        <v>0.38882139325141907</v>
      </c>
      <c r="AE1179" s="153">
        <v>250</v>
      </c>
      <c r="AF1179" s="264">
        <v>98.800003051757812</v>
      </c>
      <c r="AG1179" s="153">
        <v>117549</v>
      </c>
      <c r="AH1179" s="264">
        <v>0.14802338182926178</v>
      </c>
      <c r="AI1179" s="153">
        <v>1202</v>
      </c>
      <c r="AJ1179" s="264">
        <v>98.086524963378906</v>
      </c>
      <c r="AK1179" s="264">
        <v>1.5467369556427002</v>
      </c>
      <c r="AL1179" s="264">
        <v>6.0961537063121796E-2</v>
      </c>
      <c r="AM1179" s="264">
        <v>0</v>
      </c>
      <c r="AN1179" s="264">
        <v>0</v>
      </c>
      <c r="AO1179" s="92">
        <v>0</v>
      </c>
      <c r="AP1179" s="92">
        <v>0</v>
      </c>
      <c r="AQ1179" s="92">
        <v>0</v>
      </c>
      <c r="AR1179" s="92">
        <v>0</v>
      </c>
      <c r="AS1179" s="92">
        <v>0</v>
      </c>
      <c r="AT1179" s="92">
        <v>0</v>
      </c>
      <c r="AU1179" s="92">
        <v>0</v>
      </c>
      <c r="AV1179" s="92">
        <v>0</v>
      </c>
      <c r="AW1179" s="93">
        <v>0</v>
      </c>
      <c r="AX1179" s="93">
        <v>0</v>
      </c>
      <c r="AY1179" s="93">
        <v>0</v>
      </c>
      <c r="AZ1179" s="93">
        <v>0</v>
      </c>
      <c r="BA1179" s="93">
        <v>0</v>
      </c>
      <c r="BB1179" s="93">
        <v>0</v>
      </c>
      <c r="BC1179" s="153">
        <v>39</v>
      </c>
      <c r="BD1179" s="153">
        <v>272</v>
      </c>
    </row>
    <row r="1180" spans="1:56" x14ac:dyDescent="0.25">
      <c r="A1180" s="9">
        <v>41842</v>
      </c>
      <c r="B1180" s="149" t="s">
        <v>80</v>
      </c>
      <c r="C1180" s="149" t="s">
        <v>86</v>
      </c>
      <c r="D1180" s="150" t="s">
        <v>119</v>
      </c>
      <c r="E1180" s="153">
        <v>58</v>
      </c>
      <c r="F1180" s="153">
        <v>180</v>
      </c>
      <c r="G1180" s="264">
        <v>38.058792114257813</v>
      </c>
      <c r="H1180" s="264">
        <v>8.2999998703598976E-3</v>
      </c>
      <c r="I1180" s="264">
        <v>95406.265625</v>
      </c>
      <c r="J1180" s="92">
        <v>0</v>
      </c>
      <c r="K1180" s="153">
        <v>44040</v>
      </c>
      <c r="L1180" s="264">
        <v>89.332427978515625</v>
      </c>
      <c r="M1180" s="153">
        <v>72850</v>
      </c>
      <c r="N1180" s="264">
        <v>0</v>
      </c>
      <c r="O1180" s="153">
        <v>2979</v>
      </c>
      <c r="P1180" s="264">
        <v>0</v>
      </c>
      <c r="Q1180" s="153">
        <v>6842</v>
      </c>
      <c r="R1180" s="264">
        <v>99.985382080078125</v>
      </c>
      <c r="S1180" s="153">
        <v>53189</v>
      </c>
      <c r="T1180" s="264">
        <v>99.936073303222656</v>
      </c>
      <c r="U1180" s="264">
        <v>99.697883605957031</v>
      </c>
      <c r="V1180" s="264">
        <v>99.827041625976563</v>
      </c>
      <c r="W1180" s="264">
        <v>99.683311462402344</v>
      </c>
      <c r="X1180" s="264">
        <v>99.763221740722656</v>
      </c>
      <c r="Y1180" s="153">
        <v>75813</v>
      </c>
      <c r="Z1180" s="264">
        <v>99.910308837890625</v>
      </c>
      <c r="AA1180" s="153">
        <v>15795</v>
      </c>
      <c r="AB1180" s="264">
        <v>99.886039733886719</v>
      </c>
      <c r="AC1180" s="153">
        <v>2942</v>
      </c>
      <c r="AD1180" s="264">
        <v>0.23793338239192963</v>
      </c>
      <c r="AE1180" s="153">
        <v>158</v>
      </c>
      <c r="AF1180" s="264">
        <v>98.734176635742188</v>
      </c>
      <c r="AG1180" s="153">
        <v>72366</v>
      </c>
      <c r="AH1180" s="264">
        <v>0.12436779588460922</v>
      </c>
      <c r="AI1180" s="153">
        <v>834</v>
      </c>
      <c r="AJ1180" s="264">
        <v>95.323738098144531</v>
      </c>
      <c r="AK1180" s="264">
        <v>1.7214688062667847</v>
      </c>
      <c r="AL1180" s="264">
        <v>7.7889434993267059E-2</v>
      </c>
      <c r="AM1180" s="264">
        <v>0</v>
      </c>
      <c r="AN1180" s="264">
        <v>0</v>
      </c>
      <c r="AO1180" s="92">
        <v>0</v>
      </c>
      <c r="AP1180" s="92">
        <v>0</v>
      </c>
      <c r="AQ1180" s="92">
        <v>0</v>
      </c>
      <c r="AR1180" s="92">
        <v>0</v>
      </c>
      <c r="AS1180" s="92">
        <v>0</v>
      </c>
      <c r="AT1180" s="92">
        <v>0</v>
      </c>
      <c r="AU1180" s="92">
        <v>0</v>
      </c>
      <c r="AV1180" s="92">
        <v>0</v>
      </c>
      <c r="AW1180" s="93">
        <v>0</v>
      </c>
      <c r="AX1180" s="93">
        <v>0</v>
      </c>
      <c r="AY1180" s="93">
        <v>0</v>
      </c>
      <c r="AZ1180" s="93">
        <v>0</v>
      </c>
      <c r="BA1180" s="93">
        <v>0</v>
      </c>
      <c r="BB1180" s="93">
        <v>0</v>
      </c>
      <c r="BC1180" s="153">
        <v>23</v>
      </c>
      <c r="BD1180" s="153">
        <v>169</v>
      </c>
    </row>
    <row r="1181" spans="1:56" x14ac:dyDescent="0.25">
      <c r="A1181" s="9">
        <v>41842</v>
      </c>
      <c r="B1181" s="149" t="s">
        <v>81</v>
      </c>
      <c r="C1181" s="149" t="s">
        <v>86</v>
      </c>
      <c r="D1181" s="150" t="s">
        <v>119</v>
      </c>
      <c r="E1181" s="153">
        <v>40</v>
      </c>
      <c r="F1181" s="153">
        <v>134</v>
      </c>
      <c r="G1181" s="264">
        <v>36.736907958984375</v>
      </c>
      <c r="H1181" s="264">
        <v>0</v>
      </c>
      <c r="I1181" s="264">
        <v>84623.0859375</v>
      </c>
      <c r="J1181" s="92">
        <v>0</v>
      </c>
      <c r="K1181" s="153">
        <v>89425</v>
      </c>
      <c r="L1181" s="264">
        <v>89.590156555175781</v>
      </c>
      <c r="M1181" s="153">
        <v>55253</v>
      </c>
      <c r="N1181" s="264">
        <v>0</v>
      </c>
      <c r="O1181" s="153">
        <v>2875</v>
      </c>
      <c r="P1181" s="264">
        <v>0</v>
      </c>
      <c r="Q1181" s="153">
        <v>6608</v>
      </c>
      <c r="R1181" s="264">
        <v>99.939468383789063</v>
      </c>
      <c r="S1181" s="153">
        <v>42363</v>
      </c>
      <c r="T1181" s="264">
        <v>99.929183959960938</v>
      </c>
      <c r="U1181" s="264">
        <v>99.860870361328125</v>
      </c>
      <c r="V1181" s="264">
        <v>99.753860473632812</v>
      </c>
      <c r="W1181" s="264">
        <v>99.800422668457031</v>
      </c>
      <c r="X1181" s="264">
        <v>99.683219909667969</v>
      </c>
      <c r="Y1181" s="153">
        <v>74026</v>
      </c>
      <c r="Z1181" s="264">
        <v>99.932456970214844</v>
      </c>
      <c r="AA1181" s="153">
        <v>16882</v>
      </c>
      <c r="AB1181" s="264">
        <v>99.952613830566406</v>
      </c>
      <c r="AC1181" s="153">
        <v>2896</v>
      </c>
      <c r="AD1181" s="264">
        <v>0.27624309062957764</v>
      </c>
      <c r="AE1181" s="153">
        <v>182</v>
      </c>
      <c r="AF1181" s="264">
        <v>96.703300476074219</v>
      </c>
      <c r="AG1181" s="153">
        <v>54919</v>
      </c>
      <c r="AH1181" s="264">
        <v>0.22214533388614655</v>
      </c>
      <c r="AI1181" s="153">
        <v>727</v>
      </c>
      <c r="AJ1181" s="264">
        <v>93.8101806640625</v>
      </c>
      <c r="AK1181" s="264">
        <v>1.424882173538208</v>
      </c>
      <c r="AL1181" s="264">
        <v>7.1457445621490479E-2</v>
      </c>
      <c r="AM1181" s="264">
        <v>0</v>
      </c>
      <c r="AN1181" s="264">
        <v>0</v>
      </c>
      <c r="AO1181" s="92">
        <v>0</v>
      </c>
      <c r="AP1181" s="92">
        <v>0</v>
      </c>
      <c r="AQ1181" s="92">
        <v>0</v>
      </c>
      <c r="AR1181" s="92">
        <v>0</v>
      </c>
      <c r="AS1181" s="92">
        <v>0</v>
      </c>
      <c r="AT1181" s="92">
        <v>0</v>
      </c>
      <c r="AU1181" s="92">
        <v>0</v>
      </c>
      <c r="AV1181" s="92">
        <v>0</v>
      </c>
      <c r="AW1181" s="93">
        <v>0</v>
      </c>
      <c r="AX1181" s="93">
        <v>0</v>
      </c>
      <c r="AY1181" s="93">
        <v>0</v>
      </c>
      <c r="AZ1181" s="93">
        <v>0</v>
      </c>
      <c r="BA1181" s="93">
        <v>0</v>
      </c>
      <c r="BB1181" s="93">
        <v>0</v>
      </c>
      <c r="BC1181" s="153">
        <v>21</v>
      </c>
      <c r="BD1181" s="153">
        <v>130</v>
      </c>
    </row>
    <row r="1182" spans="1:56" x14ac:dyDescent="0.25">
      <c r="A1182" s="9">
        <v>41842</v>
      </c>
      <c r="B1182" s="149" t="s">
        <v>125</v>
      </c>
      <c r="C1182" s="149" t="s">
        <v>86</v>
      </c>
      <c r="D1182" s="150" t="s">
        <v>119</v>
      </c>
      <c r="E1182" s="153">
        <v>16</v>
      </c>
      <c r="F1182" s="153">
        <v>58</v>
      </c>
      <c r="G1182" s="264">
        <v>32.054298400878906</v>
      </c>
      <c r="H1182" s="264">
        <v>8.2999998703598976E-3</v>
      </c>
      <c r="I1182" s="264">
        <v>32217.583984375</v>
      </c>
      <c r="J1182" s="92">
        <v>0</v>
      </c>
      <c r="K1182" s="153">
        <v>89425</v>
      </c>
      <c r="L1182" s="264">
        <v>89.590156555175781</v>
      </c>
      <c r="M1182" s="153">
        <v>36527</v>
      </c>
      <c r="N1182" s="264">
        <v>0</v>
      </c>
      <c r="O1182" s="153">
        <v>3040</v>
      </c>
      <c r="P1182" s="264">
        <v>0</v>
      </c>
      <c r="Q1182" s="153">
        <v>4548</v>
      </c>
      <c r="R1182" s="264">
        <v>99.978012084960938</v>
      </c>
      <c r="S1182" s="153">
        <v>29491</v>
      </c>
      <c r="T1182" s="264">
        <v>99.918617248535156</v>
      </c>
      <c r="U1182" s="264">
        <v>99.835525512695313</v>
      </c>
      <c r="V1182" s="264">
        <v>99.693374633789063</v>
      </c>
      <c r="W1182" s="264">
        <v>99.813575744628906</v>
      </c>
      <c r="X1182" s="264">
        <v>99.61224365234375</v>
      </c>
      <c r="Y1182" s="153">
        <v>42252</v>
      </c>
      <c r="Z1182" s="264">
        <v>99.964500427246094</v>
      </c>
      <c r="AA1182" s="153">
        <v>7540</v>
      </c>
      <c r="AB1182" s="264">
        <v>99.920425415039063</v>
      </c>
      <c r="AC1182" s="153">
        <v>3019</v>
      </c>
      <c r="AD1182" s="264">
        <v>0.23186485469341278</v>
      </c>
      <c r="AE1182" s="153">
        <v>257</v>
      </c>
      <c r="AF1182" s="264">
        <v>97.665367126464844</v>
      </c>
      <c r="AG1182" s="153">
        <v>36649</v>
      </c>
      <c r="AH1182" s="264">
        <v>0.19918687641620636</v>
      </c>
      <c r="AI1182" s="153">
        <v>580</v>
      </c>
      <c r="AJ1182" s="264">
        <v>92.931037902832031</v>
      </c>
      <c r="AK1182" s="264">
        <v>1.6467655897140503</v>
      </c>
      <c r="AL1182" s="264">
        <v>6.133275106549263E-2</v>
      </c>
      <c r="AM1182" s="264">
        <v>0</v>
      </c>
      <c r="AN1182" s="264">
        <v>0</v>
      </c>
      <c r="AO1182" s="92">
        <v>0</v>
      </c>
      <c r="AP1182" s="92">
        <v>0</v>
      </c>
      <c r="AQ1182" s="92">
        <v>0</v>
      </c>
      <c r="AR1182" s="92">
        <v>0</v>
      </c>
      <c r="AS1182" s="92">
        <v>0</v>
      </c>
      <c r="AT1182" s="92">
        <v>0</v>
      </c>
      <c r="AU1182" s="92">
        <v>0</v>
      </c>
      <c r="AV1182" s="92">
        <v>0</v>
      </c>
      <c r="AW1182" s="93">
        <v>0</v>
      </c>
      <c r="AX1182" s="93">
        <v>0</v>
      </c>
      <c r="AY1182" s="93">
        <v>0</v>
      </c>
      <c r="AZ1182" s="93">
        <v>0</v>
      </c>
      <c r="BA1182" s="93">
        <v>0</v>
      </c>
      <c r="BB1182" s="93">
        <v>0</v>
      </c>
      <c r="BC1182" s="153">
        <v>7</v>
      </c>
      <c r="BD1182" s="153">
        <v>57</v>
      </c>
    </row>
    <row r="1183" spans="1:56" x14ac:dyDescent="0.25">
      <c r="A1183" s="9">
        <v>41842</v>
      </c>
      <c r="B1183" s="151" t="s">
        <v>82</v>
      </c>
      <c r="C1183" s="151" t="s">
        <v>86</v>
      </c>
      <c r="D1183" s="152" t="s">
        <v>120</v>
      </c>
      <c r="E1183" s="160">
        <v>51</v>
      </c>
      <c r="F1183" s="160">
        <v>165</v>
      </c>
      <c r="G1183" s="266">
        <v>41.129402160644531</v>
      </c>
      <c r="H1183" s="266">
        <v>0.17489999532699585</v>
      </c>
      <c r="I1183" s="266">
        <v>94467.09375</v>
      </c>
      <c r="J1183" s="157">
        <v>0</v>
      </c>
      <c r="K1183" s="160">
        <v>51117</v>
      </c>
      <c r="L1183" s="266">
        <v>88.888236999511719</v>
      </c>
      <c r="M1183" s="160">
        <v>50647</v>
      </c>
      <c r="N1183" s="266">
        <v>0</v>
      </c>
      <c r="O1183" s="160">
        <v>4178</v>
      </c>
      <c r="P1183" s="266">
        <v>0</v>
      </c>
      <c r="Q1183" s="160">
        <v>9434</v>
      </c>
      <c r="R1183" s="266">
        <v>99.893997192382813</v>
      </c>
      <c r="S1183" s="160">
        <v>39434</v>
      </c>
      <c r="T1183" s="266">
        <v>99.855453491210937</v>
      </c>
      <c r="U1183" s="266">
        <v>99.880325317382812</v>
      </c>
      <c r="V1183" s="266">
        <v>99.820327758789063</v>
      </c>
      <c r="W1183" s="266">
        <v>99.774452209472656</v>
      </c>
      <c r="X1183" s="266">
        <v>99.676040649414063</v>
      </c>
      <c r="Y1183" s="160">
        <v>52765</v>
      </c>
      <c r="Z1183" s="266">
        <v>99.905242919921875</v>
      </c>
      <c r="AA1183" s="160">
        <v>9148</v>
      </c>
      <c r="AB1183" s="266">
        <v>99.7813720703125</v>
      </c>
      <c r="AC1183" s="160">
        <v>4189</v>
      </c>
      <c r="AD1183" s="266">
        <v>0.35808068513870239</v>
      </c>
      <c r="AE1183" s="160">
        <v>406</v>
      </c>
      <c r="AF1183" s="266">
        <v>98.275863647460938</v>
      </c>
      <c r="AG1183" s="160">
        <v>50903</v>
      </c>
      <c r="AH1183" s="266">
        <v>0.35754278302192688</v>
      </c>
      <c r="AI1183" s="160">
        <v>665</v>
      </c>
      <c r="AJ1183" s="266">
        <v>95.789474487304688</v>
      </c>
      <c r="AK1183" s="266">
        <v>1.9923778772354126</v>
      </c>
      <c r="AL1183" s="266">
        <v>7.0764839649200439E-2</v>
      </c>
      <c r="AM1183" s="266">
        <v>0</v>
      </c>
      <c r="AN1183" s="266">
        <v>0</v>
      </c>
      <c r="AO1183" s="157">
        <v>0</v>
      </c>
      <c r="AP1183" s="157">
        <v>0</v>
      </c>
      <c r="AQ1183" s="157">
        <v>0</v>
      </c>
      <c r="AR1183" s="157">
        <v>0</v>
      </c>
      <c r="AS1183" s="157">
        <v>0</v>
      </c>
      <c r="AT1183" s="157">
        <v>0</v>
      </c>
      <c r="AU1183" s="157">
        <v>0</v>
      </c>
      <c r="AV1183" s="157">
        <v>0</v>
      </c>
      <c r="AW1183" s="159">
        <v>0</v>
      </c>
      <c r="AX1183" s="159">
        <v>0</v>
      </c>
      <c r="AY1183" s="159">
        <v>0</v>
      </c>
      <c r="AZ1183" s="159">
        <v>1</v>
      </c>
      <c r="BA1183" s="159">
        <v>0</v>
      </c>
      <c r="BB1183" s="159">
        <v>0</v>
      </c>
      <c r="BC1183" s="160">
        <v>20</v>
      </c>
      <c r="BD1183" s="160">
        <v>157</v>
      </c>
    </row>
    <row r="1184" spans="1:56" x14ac:dyDescent="0.25">
      <c r="A1184" s="9">
        <v>41842</v>
      </c>
      <c r="B1184" s="151" t="s">
        <v>83</v>
      </c>
      <c r="C1184" s="151" t="s">
        <v>86</v>
      </c>
      <c r="D1184" s="152" t="s">
        <v>120</v>
      </c>
      <c r="E1184" s="160">
        <v>46</v>
      </c>
      <c r="F1184" s="160">
        <v>140</v>
      </c>
      <c r="G1184" s="266">
        <v>20.43280029296875</v>
      </c>
      <c r="H1184" s="266">
        <v>4.19999985024333E-3</v>
      </c>
      <c r="I1184" s="266">
        <v>82834.0078125</v>
      </c>
      <c r="J1184" s="157">
        <v>0</v>
      </c>
      <c r="K1184" s="160">
        <v>30157</v>
      </c>
      <c r="L1184" s="266">
        <v>82.727058410644531</v>
      </c>
      <c r="M1184" s="160">
        <v>153570</v>
      </c>
      <c r="N1184" s="266">
        <v>0</v>
      </c>
      <c r="O1184" s="160">
        <v>3938</v>
      </c>
      <c r="P1184" s="266">
        <v>0</v>
      </c>
      <c r="Q1184" s="160">
        <v>4259</v>
      </c>
      <c r="R1184" s="266">
        <v>99.671287536621094</v>
      </c>
      <c r="S1184" s="160">
        <v>28277</v>
      </c>
      <c r="T1184" s="266">
        <v>99.893905639648438</v>
      </c>
      <c r="U1184" s="266">
        <v>99.437568664550781</v>
      </c>
      <c r="V1184" s="266">
        <v>99.726394653320312</v>
      </c>
      <c r="W1184" s="266">
        <v>99.110702514648437</v>
      </c>
      <c r="X1184" s="266">
        <v>99.620590209960938</v>
      </c>
      <c r="Y1184" s="160">
        <v>41839</v>
      </c>
      <c r="Z1184" s="266">
        <v>99.897224426269531</v>
      </c>
      <c r="AA1184" s="160">
        <v>9766</v>
      </c>
      <c r="AB1184" s="266">
        <v>99.805450439453125</v>
      </c>
      <c r="AC1184" s="160">
        <v>1771</v>
      </c>
      <c r="AD1184" s="266">
        <v>0.1693958193063736</v>
      </c>
      <c r="AE1184" s="160">
        <v>104</v>
      </c>
      <c r="AF1184" s="266">
        <v>100</v>
      </c>
      <c r="AG1184" s="160">
        <v>37834</v>
      </c>
      <c r="AH1184" s="266">
        <v>0.38589629530906677</v>
      </c>
      <c r="AI1184" s="160">
        <v>267</v>
      </c>
      <c r="AJ1184" s="266">
        <v>90.262168884277344</v>
      </c>
      <c r="AK1184" s="266">
        <v>1.8724496364593506</v>
      </c>
      <c r="AL1184" s="266">
        <v>7.5720004737377167E-2</v>
      </c>
      <c r="AM1184" s="266">
        <v>0</v>
      </c>
      <c r="AN1184" s="266">
        <v>0</v>
      </c>
      <c r="AO1184" s="157">
        <v>0</v>
      </c>
      <c r="AP1184" s="157">
        <v>0</v>
      </c>
      <c r="AQ1184" s="157">
        <v>0</v>
      </c>
      <c r="AR1184" s="157">
        <v>0</v>
      </c>
      <c r="AS1184" s="157">
        <v>0</v>
      </c>
      <c r="AT1184" s="157">
        <v>0</v>
      </c>
      <c r="AU1184" s="157">
        <v>0</v>
      </c>
      <c r="AV1184" s="157">
        <v>0</v>
      </c>
      <c r="AW1184" s="159">
        <v>0</v>
      </c>
      <c r="AX1184" s="159">
        <v>0</v>
      </c>
      <c r="AY1184" s="159">
        <v>1</v>
      </c>
      <c r="AZ1184" s="159">
        <v>2</v>
      </c>
      <c r="BA1184" s="159">
        <v>0</v>
      </c>
      <c r="BB1184" s="159">
        <v>0</v>
      </c>
      <c r="BC1184" s="160">
        <v>10</v>
      </c>
      <c r="BD1184" s="160">
        <v>136</v>
      </c>
    </row>
    <row r="1185" spans="1:56" x14ac:dyDescent="0.25">
      <c r="A1185" s="9">
        <v>41842</v>
      </c>
      <c r="B1185" s="117" t="s">
        <v>85</v>
      </c>
      <c r="C1185" s="117" t="s">
        <v>86</v>
      </c>
      <c r="D1185" s="121">
        <v>3</v>
      </c>
      <c r="E1185" s="89">
        <v>134</v>
      </c>
      <c r="F1185" s="89">
        <v>435</v>
      </c>
      <c r="G1185" s="263">
        <v>43.937301635742188</v>
      </c>
      <c r="H1185" s="263">
        <v>0</v>
      </c>
      <c r="I1185" s="263">
        <v>269223.09375</v>
      </c>
      <c r="J1185" s="88">
        <v>0</v>
      </c>
      <c r="K1185" s="89">
        <v>49671</v>
      </c>
      <c r="L1185" s="263">
        <v>109.65351867675781</v>
      </c>
      <c r="M1185" s="124">
        <v>140811</v>
      </c>
      <c r="N1185" s="248">
        <v>0</v>
      </c>
      <c r="O1185" s="124">
        <v>2951</v>
      </c>
      <c r="P1185" s="248">
        <v>3.388681635260582E-2</v>
      </c>
      <c r="Q1185" s="124">
        <v>9673</v>
      </c>
      <c r="R1185" s="248">
        <v>99.844932556152344</v>
      </c>
      <c r="S1185" s="124">
        <v>104814</v>
      </c>
      <c r="T1185" s="248">
        <v>99.925582885742188</v>
      </c>
      <c r="U1185" s="248">
        <v>99.762794494628906</v>
      </c>
      <c r="V1185" s="248">
        <v>99.921882629394531</v>
      </c>
      <c r="W1185" s="248">
        <v>99.60809326171875</v>
      </c>
      <c r="X1185" s="248">
        <v>99.847526550292969</v>
      </c>
      <c r="Y1185" s="124">
        <v>246433</v>
      </c>
      <c r="Z1185" s="248">
        <v>99.904640197753906</v>
      </c>
      <c r="AA1185" s="124">
        <v>50696</v>
      </c>
      <c r="AB1185" s="248">
        <v>98.735603332519531</v>
      </c>
      <c r="AC1185" s="124">
        <v>2958</v>
      </c>
      <c r="AD1185" s="248">
        <v>0.40567952394485474</v>
      </c>
      <c r="AE1185" s="124">
        <v>174</v>
      </c>
      <c r="AF1185" s="248">
        <v>98.850578308105469</v>
      </c>
      <c r="AG1185" s="124">
        <v>141581</v>
      </c>
      <c r="AH1185" s="248">
        <v>0.27051651477813721</v>
      </c>
      <c r="AI1185" s="124">
        <v>1018</v>
      </c>
      <c r="AJ1185" s="248">
        <v>90.17681884765625</v>
      </c>
      <c r="AK1185" s="248">
        <v>1.5795825719833374</v>
      </c>
      <c r="AL1185" s="248">
        <v>7.7921837568283081E-2</v>
      </c>
      <c r="AM1185" s="269">
        <v>0</v>
      </c>
      <c r="AN1185" s="269">
        <v>0</v>
      </c>
      <c r="AO1185" s="119">
        <v>0</v>
      </c>
      <c r="AP1185" s="119">
        <v>0</v>
      </c>
      <c r="AQ1185" s="119">
        <v>0</v>
      </c>
      <c r="AR1185" s="119">
        <v>0</v>
      </c>
      <c r="AS1185" s="119">
        <v>0</v>
      </c>
      <c r="AT1185" s="119">
        <v>0</v>
      </c>
      <c r="AU1185" s="119">
        <v>0</v>
      </c>
      <c r="AV1185" s="119">
        <v>0</v>
      </c>
      <c r="AW1185" s="124">
        <v>0</v>
      </c>
      <c r="AX1185" s="124">
        <v>0</v>
      </c>
      <c r="AY1185" s="124">
        <v>0</v>
      </c>
      <c r="AZ1185" s="124">
        <v>0</v>
      </c>
      <c r="BA1185" s="124">
        <v>0</v>
      </c>
      <c r="BB1185" s="124">
        <v>1</v>
      </c>
      <c r="BC1185" s="124">
        <v>54</v>
      </c>
      <c r="BD1185" s="124">
        <v>416</v>
      </c>
    </row>
    <row r="1186" spans="1:56" x14ac:dyDescent="0.25">
      <c r="A1186" s="9">
        <v>41842</v>
      </c>
      <c r="B1186" s="118" t="s">
        <v>84</v>
      </c>
      <c r="C1186" s="118" t="s">
        <v>87</v>
      </c>
      <c r="D1186" s="122">
        <v>2</v>
      </c>
      <c r="E1186" s="153">
        <v>194</v>
      </c>
      <c r="F1186" s="153">
        <v>581</v>
      </c>
      <c r="G1186" s="264">
        <v>0</v>
      </c>
      <c r="H1186" s="264">
        <v>0</v>
      </c>
      <c r="I1186" s="264">
        <v>0</v>
      </c>
      <c r="J1186" s="91">
        <v>0</v>
      </c>
      <c r="K1186" s="153">
        <v>131454</v>
      </c>
      <c r="L1186" s="264">
        <v>91.485237121582031</v>
      </c>
      <c r="M1186" s="133">
        <v>0</v>
      </c>
      <c r="N1186" s="267">
        <v>0</v>
      </c>
      <c r="O1186" s="133">
        <v>0</v>
      </c>
      <c r="P1186" s="267">
        <v>0</v>
      </c>
      <c r="Q1186" s="133">
        <v>0</v>
      </c>
      <c r="R1186" s="267">
        <v>0</v>
      </c>
      <c r="S1186" s="133">
        <v>0</v>
      </c>
      <c r="T1186" s="267">
        <v>0</v>
      </c>
      <c r="U1186" s="267">
        <v>0</v>
      </c>
      <c r="V1186" s="267">
        <v>0</v>
      </c>
      <c r="W1186" s="267">
        <v>0</v>
      </c>
      <c r="X1186" s="267">
        <v>0</v>
      </c>
      <c r="Y1186" s="133">
        <v>1641101</v>
      </c>
      <c r="Z1186" s="267">
        <v>1639363</v>
      </c>
      <c r="AA1186" s="133">
        <v>597</v>
      </c>
      <c r="AB1186" s="267">
        <v>559</v>
      </c>
      <c r="AC1186" s="133">
        <v>0</v>
      </c>
      <c r="AD1186" s="267">
        <v>0</v>
      </c>
      <c r="AE1186" s="133">
        <v>0</v>
      </c>
      <c r="AF1186" s="267">
        <v>0</v>
      </c>
      <c r="AG1186" s="133">
        <v>0</v>
      </c>
      <c r="AH1186" s="267">
        <v>0</v>
      </c>
      <c r="AI1186" s="133">
        <v>0</v>
      </c>
      <c r="AJ1186" s="267">
        <v>0</v>
      </c>
      <c r="AK1186" s="267">
        <v>0</v>
      </c>
      <c r="AL1186" s="267">
        <v>0</v>
      </c>
      <c r="AM1186" s="270">
        <v>0</v>
      </c>
      <c r="AN1186" s="270">
        <v>0</v>
      </c>
      <c r="AO1186" s="120">
        <v>0</v>
      </c>
      <c r="AP1186" s="120">
        <v>0</v>
      </c>
      <c r="AQ1186" s="120">
        <v>0</v>
      </c>
      <c r="AR1186" s="120">
        <v>0</v>
      </c>
      <c r="AS1186" s="120">
        <v>0</v>
      </c>
      <c r="AT1186" s="120">
        <v>0</v>
      </c>
      <c r="AU1186" s="120">
        <v>0</v>
      </c>
      <c r="AV1186" s="120">
        <v>0</v>
      </c>
      <c r="AW1186" s="133">
        <v>0</v>
      </c>
      <c r="AX1186" s="133">
        <v>0</v>
      </c>
      <c r="AY1186" s="133">
        <v>0</v>
      </c>
      <c r="AZ1186" s="133">
        <v>0</v>
      </c>
      <c r="BA1186" s="133">
        <v>0</v>
      </c>
      <c r="BB1186" s="133">
        <v>0</v>
      </c>
      <c r="BC1186" s="133">
        <v>1114</v>
      </c>
      <c r="BD1186" s="133">
        <v>1680</v>
      </c>
    </row>
    <row r="1187" spans="1:56" x14ac:dyDescent="0.25">
      <c r="A1187" s="9">
        <v>41841</v>
      </c>
      <c r="B1187" s="117" t="s">
        <v>17</v>
      </c>
      <c r="C1187" s="117"/>
      <c r="D1187" s="121">
        <v>3</v>
      </c>
      <c r="E1187" s="89">
        <v>853</v>
      </c>
      <c r="F1187" s="89">
        <v>2758</v>
      </c>
      <c r="G1187" s="263">
        <v>604.18799781799316</v>
      </c>
      <c r="H1187" s="263">
        <v>1.262699999846518</v>
      </c>
      <c r="I1187" s="263">
        <v>1199238.1953125</v>
      </c>
      <c r="J1187" s="88"/>
      <c r="K1187" s="89">
        <v>952296</v>
      </c>
      <c r="L1187" s="263">
        <v>93.355426085602446</v>
      </c>
      <c r="M1187" s="124">
        <v>1134519</v>
      </c>
      <c r="N1187" s="248">
        <v>0</v>
      </c>
      <c r="O1187" s="124">
        <v>57638</v>
      </c>
      <c r="P1187" s="248">
        <v>1.7349665229829531E-3</v>
      </c>
      <c r="Q1187" s="124">
        <v>118682</v>
      </c>
      <c r="R1187" s="248">
        <v>99.910687360565717</v>
      </c>
      <c r="S1187" s="124">
        <v>769043</v>
      </c>
      <c r="T1187" s="248">
        <v>99.926530933640166</v>
      </c>
      <c r="U1187" s="248">
        <v>99.817481704611851</v>
      </c>
      <c r="V1187" s="248">
        <v>99.747804958892999</v>
      </c>
      <c r="W1187" s="248">
        <v>99.72833207708463</v>
      </c>
      <c r="X1187" s="248">
        <v>99.674521177875263</v>
      </c>
      <c r="Y1187" s="124">
        <v>2536412</v>
      </c>
      <c r="Z1187" s="248">
        <v>650835.39222364279</v>
      </c>
      <c r="AA1187" s="124">
        <v>253958</v>
      </c>
      <c r="AB1187" s="248">
        <v>100.80906282347614</v>
      </c>
      <c r="AC1187" s="124">
        <v>55614</v>
      </c>
      <c r="AD1187" s="248">
        <v>0.25533139131879923</v>
      </c>
      <c r="AE1187" s="124">
        <v>4265</v>
      </c>
      <c r="AF1187" s="248">
        <v>98.288395853702241</v>
      </c>
      <c r="AG1187" s="124">
        <v>1020889</v>
      </c>
      <c r="AH1187" s="248">
        <v>0.17621896139535845</v>
      </c>
      <c r="AI1187" s="124">
        <v>14387</v>
      </c>
      <c r="AJ1187" s="248">
        <v>95.14144795696788</v>
      </c>
      <c r="AK1187" s="248">
        <v>1.652633639544407E-5</v>
      </c>
      <c r="AL1187" s="248" t="e">
        <v>#DIV/0!</v>
      </c>
      <c r="AM1187" s="269"/>
      <c r="AN1187" s="269"/>
      <c r="AO1187" s="119"/>
      <c r="AP1187" s="119"/>
      <c r="AQ1187" s="119"/>
      <c r="AR1187" s="119"/>
      <c r="AS1187" s="119"/>
      <c r="AT1187" s="119"/>
      <c r="AU1187" s="119"/>
      <c r="AV1187" s="119"/>
      <c r="AW1187" s="124">
        <v>0</v>
      </c>
      <c r="AX1187" s="124">
        <v>0</v>
      </c>
      <c r="AY1187" s="124">
        <v>1</v>
      </c>
      <c r="AZ1187" s="124">
        <v>5</v>
      </c>
      <c r="BA1187" s="124">
        <v>0</v>
      </c>
      <c r="BB1187" s="124">
        <v>1</v>
      </c>
      <c r="BC1187" s="124">
        <v>302</v>
      </c>
      <c r="BD1187" s="124">
        <v>2478</v>
      </c>
    </row>
    <row r="1188" spans="1:56" x14ac:dyDescent="0.25">
      <c r="A1188" s="9">
        <v>41841</v>
      </c>
      <c r="B1188" s="118" t="s">
        <v>88</v>
      </c>
      <c r="C1188" s="118"/>
      <c r="D1188" s="122">
        <v>2</v>
      </c>
      <c r="E1188" s="153">
        <v>659</v>
      </c>
      <c r="F1188" s="153">
        <v>2177</v>
      </c>
      <c r="G1188" s="264">
        <v>604.18799781799316</v>
      </c>
      <c r="H1188" s="264">
        <v>1.262699999846518</v>
      </c>
      <c r="I1188" s="264">
        <v>1199238.1953125</v>
      </c>
      <c r="J1188" s="91"/>
      <c r="K1188" s="153">
        <v>844403</v>
      </c>
      <c r="L1188" s="264">
        <v>93.728822574193558</v>
      </c>
      <c r="M1188" s="133">
        <v>1134519</v>
      </c>
      <c r="N1188" s="267">
        <v>0</v>
      </c>
      <c r="O1188" s="133">
        <v>57638</v>
      </c>
      <c r="P1188" s="267">
        <v>1.7349665229829531E-3</v>
      </c>
      <c r="Q1188" s="133">
        <v>118682</v>
      </c>
      <c r="R1188" s="267">
        <v>99.910687360565717</v>
      </c>
      <c r="S1188" s="133">
        <v>769043</v>
      </c>
      <c r="T1188" s="267">
        <v>99.926530933640166</v>
      </c>
      <c r="U1188" s="267">
        <v>99.817481704611851</v>
      </c>
      <c r="V1188" s="267">
        <v>99.747804958892999</v>
      </c>
      <c r="W1188" s="267">
        <v>99.72833207708463</v>
      </c>
      <c r="X1188" s="267">
        <v>99.674521177875263</v>
      </c>
      <c r="Y1188" s="133">
        <v>1250930</v>
      </c>
      <c r="Z1188" s="267">
        <v>99.903512390071583</v>
      </c>
      <c r="AA1188" s="133">
        <v>253390</v>
      </c>
      <c r="AB1188" s="267">
        <v>99.799913084669299</v>
      </c>
      <c r="AC1188" s="133">
        <v>55614</v>
      </c>
      <c r="AD1188" s="267">
        <v>0.25533139131879923</v>
      </c>
      <c r="AE1188" s="133">
        <v>4265</v>
      </c>
      <c r="AF1188" s="267">
        <v>98.288395853702241</v>
      </c>
      <c r="AG1188" s="133">
        <v>1020889</v>
      </c>
      <c r="AH1188" s="267">
        <v>0.17621896139535845</v>
      </c>
      <c r="AI1188" s="133">
        <v>14387</v>
      </c>
      <c r="AJ1188" s="267">
        <v>95.14144795696788</v>
      </c>
      <c r="AK1188" s="267">
        <v>1.652633639544407E-5</v>
      </c>
      <c r="AL1188" s="267" t="e">
        <v>#DIV/0!</v>
      </c>
      <c r="AM1188" s="270"/>
      <c r="AN1188" s="270"/>
      <c r="AO1188" s="120"/>
      <c r="AP1188" s="120"/>
      <c r="AQ1188" s="120"/>
      <c r="AR1188" s="120"/>
      <c r="AS1188" s="120"/>
      <c r="AT1188" s="120"/>
      <c r="AU1188" s="120"/>
      <c r="AV1188" s="120"/>
      <c r="AW1188" s="133">
        <v>0</v>
      </c>
      <c r="AX1188" s="133">
        <v>0</v>
      </c>
      <c r="AY1188" s="133">
        <v>1</v>
      </c>
      <c r="AZ1188" s="133">
        <v>5</v>
      </c>
      <c r="BA1188" s="133">
        <v>0</v>
      </c>
      <c r="BB1188" s="133">
        <v>1</v>
      </c>
      <c r="BC1188" s="133">
        <v>298</v>
      </c>
      <c r="BD1188" s="133">
        <v>2128</v>
      </c>
    </row>
    <row r="1189" spans="1:56" x14ac:dyDescent="0.25">
      <c r="A1189" s="9">
        <v>41841</v>
      </c>
      <c r="B1189" s="146" t="s">
        <v>89</v>
      </c>
      <c r="C1189" s="146"/>
      <c r="D1189" s="147">
        <v>1</v>
      </c>
      <c r="E1189" s="136">
        <v>194</v>
      </c>
      <c r="F1189" s="136">
        <v>581</v>
      </c>
      <c r="G1189" s="265">
        <v>0</v>
      </c>
      <c r="H1189" s="265">
        <v>0</v>
      </c>
      <c r="I1189" s="265">
        <v>0</v>
      </c>
      <c r="J1189" s="137"/>
      <c r="K1189" s="136">
        <v>107893</v>
      </c>
      <c r="L1189" s="265">
        <v>90.433113098144531</v>
      </c>
      <c r="M1189" s="145">
        <v>0</v>
      </c>
      <c r="N1189" s="250">
        <v>0</v>
      </c>
      <c r="O1189" s="145">
        <v>0</v>
      </c>
      <c r="P1189" s="250">
        <v>0</v>
      </c>
      <c r="Q1189" s="145">
        <v>0</v>
      </c>
      <c r="R1189" s="250">
        <v>0</v>
      </c>
      <c r="S1189" s="145">
        <v>0</v>
      </c>
      <c r="T1189" s="250">
        <v>0</v>
      </c>
      <c r="U1189" s="250">
        <v>0</v>
      </c>
      <c r="V1189" s="250">
        <v>0</v>
      </c>
      <c r="W1189" s="250">
        <v>0</v>
      </c>
      <c r="X1189" s="250">
        <v>0</v>
      </c>
      <c r="Y1189" s="145">
        <v>1285482</v>
      </c>
      <c r="Z1189" s="250">
        <v>1284080</v>
      </c>
      <c r="AA1189" s="145">
        <v>568</v>
      </c>
      <c r="AB1189" s="250">
        <v>551</v>
      </c>
      <c r="AC1189" s="145">
        <v>0</v>
      </c>
      <c r="AD1189" s="250">
        <v>0</v>
      </c>
      <c r="AE1189" s="145">
        <v>0</v>
      </c>
      <c r="AF1189" s="250">
        <v>0</v>
      </c>
      <c r="AG1189" s="145">
        <v>0</v>
      </c>
      <c r="AH1189" s="250">
        <v>0</v>
      </c>
      <c r="AI1189" s="145">
        <v>0</v>
      </c>
      <c r="AJ1189" s="250">
        <v>0</v>
      </c>
      <c r="AK1189" s="250">
        <v>0</v>
      </c>
      <c r="AL1189" s="250">
        <v>0</v>
      </c>
      <c r="AM1189" s="271"/>
      <c r="AN1189" s="271"/>
      <c r="AO1189" s="148"/>
      <c r="AP1189" s="148"/>
      <c r="AQ1189" s="148"/>
      <c r="AR1189" s="148"/>
      <c r="AS1189" s="148"/>
      <c r="AT1189" s="148"/>
      <c r="AU1189" s="148"/>
      <c r="AV1189" s="148"/>
      <c r="AW1189" s="145">
        <v>0</v>
      </c>
      <c r="AX1189" s="145">
        <v>0</v>
      </c>
      <c r="AY1189" s="145">
        <v>0</v>
      </c>
      <c r="AZ1189" s="145">
        <v>0</v>
      </c>
      <c r="BA1189" s="145">
        <v>0</v>
      </c>
      <c r="BB1189" s="145">
        <v>0</v>
      </c>
      <c r="BC1189" s="145">
        <v>4</v>
      </c>
      <c r="BD1189" s="145">
        <v>350</v>
      </c>
    </row>
    <row r="1190" spans="1:56" x14ac:dyDescent="0.25">
      <c r="A1190" s="9">
        <v>41841</v>
      </c>
      <c r="B1190" s="149" t="s">
        <v>75</v>
      </c>
      <c r="C1190" s="149" t="s">
        <v>86</v>
      </c>
      <c r="D1190" s="150" t="s">
        <v>118</v>
      </c>
      <c r="E1190" s="153">
        <v>39</v>
      </c>
      <c r="F1190" s="153">
        <v>158</v>
      </c>
      <c r="G1190" s="264">
        <v>131.63858032226562</v>
      </c>
      <c r="H1190" s="264">
        <v>0.12919999659061432</v>
      </c>
      <c r="I1190" s="264">
        <v>101223.4296875</v>
      </c>
      <c r="J1190" s="92">
        <v>0</v>
      </c>
      <c r="K1190" s="153">
        <v>141896</v>
      </c>
      <c r="L1190" s="264">
        <v>97.328323364257813</v>
      </c>
      <c r="M1190" s="153">
        <v>148394</v>
      </c>
      <c r="N1190" s="264">
        <v>0</v>
      </c>
      <c r="O1190" s="153">
        <v>14626</v>
      </c>
      <c r="P1190" s="264">
        <v>6.8371393717825413E-3</v>
      </c>
      <c r="Q1190" s="153">
        <v>29946</v>
      </c>
      <c r="R1190" s="264">
        <v>99.863090515136719</v>
      </c>
      <c r="S1190" s="153">
        <v>111756</v>
      </c>
      <c r="T1190" s="264">
        <v>99.915885925292969</v>
      </c>
      <c r="U1190" s="264">
        <v>99.849586486816406</v>
      </c>
      <c r="V1190" s="264">
        <v>99.338920593261719</v>
      </c>
      <c r="W1190" s="264">
        <v>99.712882995605469</v>
      </c>
      <c r="X1190" s="264">
        <v>99.255363464355469</v>
      </c>
      <c r="Y1190" s="153">
        <v>151759</v>
      </c>
      <c r="Z1190" s="264">
        <v>99.917633056640625</v>
      </c>
      <c r="AA1190" s="153">
        <v>30952</v>
      </c>
      <c r="AB1190" s="264">
        <v>99.731842041015625</v>
      </c>
      <c r="AC1190" s="153">
        <v>14664</v>
      </c>
      <c r="AD1190" s="264">
        <v>0.30687397718429565</v>
      </c>
      <c r="AE1190" s="153">
        <v>1558</v>
      </c>
      <c r="AF1190" s="264">
        <v>98.202827453613281</v>
      </c>
      <c r="AG1190" s="153">
        <v>148394</v>
      </c>
      <c r="AH1190" s="264">
        <v>0.12197258323431015</v>
      </c>
      <c r="AI1190" s="153">
        <v>5073</v>
      </c>
      <c r="AJ1190" s="264">
        <v>95.683029174804687</v>
      </c>
      <c r="AK1190" s="264">
        <v>1.6535321474075317</v>
      </c>
      <c r="AL1190" s="264">
        <v>7.0346832275390625E-2</v>
      </c>
      <c r="AM1190" s="264">
        <v>0</v>
      </c>
      <c r="AN1190" s="264">
        <v>0</v>
      </c>
      <c r="AO1190" s="92">
        <v>0</v>
      </c>
      <c r="AP1190" s="92">
        <v>0</v>
      </c>
      <c r="AQ1190" s="92">
        <v>0</v>
      </c>
      <c r="AR1190" s="92">
        <v>0</v>
      </c>
      <c r="AS1190" s="92">
        <v>0</v>
      </c>
      <c r="AT1190" s="92">
        <v>0</v>
      </c>
      <c r="AU1190" s="92">
        <v>0</v>
      </c>
      <c r="AV1190" s="92">
        <v>0</v>
      </c>
      <c r="AW1190" s="93">
        <v>0</v>
      </c>
      <c r="AX1190" s="93">
        <v>0</v>
      </c>
      <c r="AY1190" s="93">
        <v>0</v>
      </c>
      <c r="AZ1190" s="93">
        <v>3</v>
      </c>
      <c r="BA1190" s="93">
        <v>0</v>
      </c>
      <c r="BB1190" s="93">
        <v>0</v>
      </c>
      <c r="BC1190" s="153">
        <v>19</v>
      </c>
      <c r="BD1190" s="153">
        <v>153</v>
      </c>
    </row>
    <row r="1191" spans="1:56" x14ac:dyDescent="0.25">
      <c r="A1191" s="9">
        <v>41841</v>
      </c>
      <c r="B1191" s="149" t="s">
        <v>76</v>
      </c>
      <c r="C1191" s="149" t="s">
        <v>86</v>
      </c>
      <c r="D1191" s="150" t="s">
        <v>119</v>
      </c>
      <c r="E1191" s="153">
        <v>53</v>
      </c>
      <c r="F1191" s="153">
        <v>171</v>
      </c>
      <c r="G1191" s="264">
        <v>49.9833984375</v>
      </c>
      <c r="H1191" s="264">
        <v>0</v>
      </c>
      <c r="I1191" s="264">
        <v>90303.3515625</v>
      </c>
      <c r="J1191" s="92">
        <v>0</v>
      </c>
      <c r="K1191" s="153">
        <v>54554</v>
      </c>
      <c r="L1191" s="264">
        <v>84.541923522949219</v>
      </c>
      <c r="M1191" s="153">
        <v>74853</v>
      </c>
      <c r="N1191" s="264">
        <v>0</v>
      </c>
      <c r="O1191" s="153">
        <v>4073</v>
      </c>
      <c r="P1191" s="264">
        <v>0</v>
      </c>
      <c r="Q1191" s="153">
        <v>8658</v>
      </c>
      <c r="R1191" s="264">
        <v>99.942253112792969</v>
      </c>
      <c r="S1191" s="153">
        <v>58732</v>
      </c>
      <c r="T1191" s="264">
        <v>99.960838317871094</v>
      </c>
      <c r="U1191" s="264">
        <v>99.877243041992188</v>
      </c>
      <c r="V1191" s="264">
        <v>99.841018676757813</v>
      </c>
      <c r="W1191" s="264">
        <v>99.819564819335938</v>
      </c>
      <c r="X1191" s="264">
        <v>99.801918029785156</v>
      </c>
      <c r="Y1191" s="153">
        <v>87708</v>
      </c>
      <c r="Z1191" s="264">
        <v>99.915626525878906</v>
      </c>
      <c r="AA1191" s="153">
        <v>17571</v>
      </c>
      <c r="AB1191" s="264">
        <v>99.886177062988281</v>
      </c>
      <c r="AC1191" s="153">
        <v>4111</v>
      </c>
      <c r="AD1191" s="264">
        <v>0.31622475385665894</v>
      </c>
      <c r="AE1191" s="153">
        <v>79</v>
      </c>
      <c r="AF1191" s="264">
        <v>100</v>
      </c>
      <c r="AG1191" s="153">
        <v>74991</v>
      </c>
      <c r="AH1191" s="264">
        <v>0.12934885919094086</v>
      </c>
      <c r="AI1191" s="153">
        <v>603</v>
      </c>
      <c r="AJ1191" s="264">
        <v>94.029853820800781</v>
      </c>
      <c r="AK1191" s="264">
        <v>1.8776589632034302</v>
      </c>
      <c r="AL1191" s="264">
        <v>5.636138841509819E-2</v>
      </c>
      <c r="AM1191" s="264">
        <v>0</v>
      </c>
      <c r="AN1191" s="264">
        <v>0</v>
      </c>
      <c r="AO1191" s="92">
        <v>0</v>
      </c>
      <c r="AP1191" s="92">
        <v>0</v>
      </c>
      <c r="AQ1191" s="92">
        <v>0</v>
      </c>
      <c r="AR1191" s="92">
        <v>0</v>
      </c>
      <c r="AS1191" s="92">
        <v>0</v>
      </c>
      <c r="AT1191" s="92">
        <v>0</v>
      </c>
      <c r="AU1191" s="92">
        <v>0</v>
      </c>
      <c r="AV1191" s="92">
        <v>0</v>
      </c>
      <c r="AW1191" s="93">
        <v>0</v>
      </c>
      <c r="AX1191" s="93">
        <v>0</v>
      </c>
      <c r="AY1191" s="93">
        <v>0</v>
      </c>
      <c r="AZ1191" s="93">
        <v>0</v>
      </c>
      <c r="BA1191" s="93">
        <v>0</v>
      </c>
      <c r="BB1191" s="93">
        <v>0</v>
      </c>
      <c r="BC1191" s="153">
        <v>13</v>
      </c>
      <c r="BD1191" s="153">
        <v>170</v>
      </c>
    </row>
    <row r="1192" spans="1:56" x14ac:dyDescent="0.25">
      <c r="A1192" s="9">
        <v>41841</v>
      </c>
      <c r="B1192" s="149" t="s">
        <v>77</v>
      </c>
      <c r="C1192" s="149" t="s">
        <v>86</v>
      </c>
      <c r="D1192" s="150" t="s">
        <v>118</v>
      </c>
      <c r="E1192" s="153">
        <v>65</v>
      </c>
      <c r="F1192" s="153">
        <v>220</v>
      </c>
      <c r="G1192" s="264">
        <v>75.508087158203125</v>
      </c>
      <c r="H1192" s="264">
        <v>7.4900001287460327E-2</v>
      </c>
      <c r="I1192" s="264">
        <v>119913.96875</v>
      </c>
      <c r="J1192" s="92">
        <v>0</v>
      </c>
      <c r="K1192" s="153">
        <v>105755</v>
      </c>
      <c r="L1192" s="264">
        <v>97.454490661621094</v>
      </c>
      <c r="M1192" s="153">
        <v>122978</v>
      </c>
      <c r="N1192" s="264">
        <v>0</v>
      </c>
      <c r="O1192" s="153">
        <v>7090</v>
      </c>
      <c r="P1192" s="264">
        <v>0</v>
      </c>
      <c r="Q1192" s="153">
        <v>14165</v>
      </c>
      <c r="R1192" s="264">
        <v>99.97882080078125</v>
      </c>
      <c r="S1192" s="153">
        <v>94721</v>
      </c>
      <c r="T1192" s="264">
        <v>99.95037841796875</v>
      </c>
      <c r="U1192" s="264">
        <v>99.816642761230469</v>
      </c>
      <c r="V1192" s="264">
        <v>99.841438293457031</v>
      </c>
      <c r="W1192" s="264">
        <v>99.795501708984375</v>
      </c>
      <c r="X1192" s="264">
        <v>99.791893005371094</v>
      </c>
      <c r="Y1192" s="153">
        <v>151113</v>
      </c>
      <c r="Z1192" s="264">
        <v>99.884193420410156</v>
      </c>
      <c r="AA1192" s="153">
        <v>31189</v>
      </c>
      <c r="AB1192" s="264">
        <v>99.874954223632813</v>
      </c>
      <c r="AC1192" s="153">
        <v>7125</v>
      </c>
      <c r="AD1192" s="264">
        <v>0.1122807040810585</v>
      </c>
      <c r="AE1192" s="153">
        <v>517</v>
      </c>
      <c r="AF1192" s="264">
        <v>97.678916931152344</v>
      </c>
      <c r="AG1192" s="153">
        <v>123258</v>
      </c>
      <c r="AH1192" s="264">
        <v>0.15577082335948944</v>
      </c>
      <c r="AI1192" s="153">
        <v>1142</v>
      </c>
      <c r="AJ1192" s="264">
        <v>93.607704162597656</v>
      </c>
      <c r="AK1192" s="264">
        <v>1.6787629127502441</v>
      </c>
      <c r="AL1192" s="264">
        <v>6.5802738070487976E-2</v>
      </c>
      <c r="AM1192" s="264">
        <v>0</v>
      </c>
      <c r="AN1192" s="264">
        <v>0</v>
      </c>
      <c r="AO1192" s="92">
        <v>0</v>
      </c>
      <c r="AP1192" s="92">
        <v>0</v>
      </c>
      <c r="AQ1192" s="92">
        <v>0</v>
      </c>
      <c r="AR1192" s="92">
        <v>0</v>
      </c>
      <c r="AS1192" s="92">
        <v>0</v>
      </c>
      <c r="AT1192" s="92">
        <v>0</v>
      </c>
      <c r="AU1192" s="92">
        <v>0</v>
      </c>
      <c r="AV1192" s="92">
        <v>0</v>
      </c>
      <c r="AW1192" s="93">
        <v>0</v>
      </c>
      <c r="AX1192" s="93">
        <v>0</v>
      </c>
      <c r="AY1192" s="93">
        <v>0</v>
      </c>
      <c r="AZ1192" s="93">
        <v>0</v>
      </c>
      <c r="BA1192" s="93">
        <v>0</v>
      </c>
      <c r="BB1192" s="93">
        <v>0</v>
      </c>
      <c r="BC1192" s="153">
        <v>26</v>
      </c>
      <c r="BD1192" s="153">
        <v>216</v>
      </c>
    </row>
    <row r="1193" spans="1:56" x14ac:dyDescent="0.25">
      <c r="A1193" s="9">
        <v>41841</v>
      </c>
      <c r="B1193" s="149" t="s">
        <v>124</v>
      </c>
      <c r="C1193" s="149" t="s">
        <v>86</v>
      </c>
      <c r="D1193" s="150" t="s">
        <v>118</v>
      </c>
      <c r="E1193" s="153">
        <v>43</v>
      </c>
      <c r="F1193" s="153">
        <v>139</v>
      </c>
      <c r="G1193" s="264">
        <v>32.386898040771484</v>
      </c>
      <c r="H1193" s="264">
        <v>8.7499998509883881E-2</v>
      </c>
      <c r="I1193" s="264">
        <v>57057.39453125</v>
      </c>
      <c r="J1193" s="92">
        <v>0</v>
      </c>
      <c r="K1193" s="153">
        <v>105755</v>
      </c>
      <c r="L1193" s="264">
        <v>97.454490661621094</v>
      </c>
      <c r="M1193" s="153">
        <v>70100</v>
      </c>
      <c r="N1193" s="264">
        <v>0</v>
      </c>
      <c r="O1193" s="153">
        <v>2750</v>
      </c>
      <c r="P1193" s="264">
        <v>0</v>
      </c>
      <c r="Q1193" s="153">
        <v>5952</v>
      </c>
      <c r="R1193" s="264">
        <v>99.949600219726563</v>
      </c>
      <c r="S1193" s="153">
        <v>55530</v>
      </c>
      <c r="T1193" s="264">
        <v>99.936973571777344</v>
      </c>
      <c r="U1193" s="264">
        <v>99.6727294921875</v>
      </c>
      <c r="V1193" s="264">
        <v>99.556350708007813</v>
      </c>
      <c r="W1193" s="264">
        <v>99.62249755859375</v>
      </c>
      <c r="X1193" s="264">
        <v>99.493606567382812</v>
      </c>
      <c r="Y1193" s="153">
        <v>87071</v>
      </c>
      <c r="Z1193" s="264">
        <v>99.916160583496094</v>
      </c>
      <c r="AA1193" s="153">
        <v>17128</v>
      </c>
      <c r="AB1193" s="264">
        <v>99.877395629882813</v>
      </c>
      <c r="AC1193" s="153">
        <v>2757</v>
      </c>
      <c r="AD1193" s="264">
        <v>0.14508523046970367</v>
      </c>
      <c r="AE1193" s="153">
        <v>210</v>
      </c>
      <c r="AF1193" s="264">
        <v>99.047622680664063</v>
      </c>
      <c r="AG1193" s="153">
        <v>70802</v>
      </c>
      <c r="AH1193" s="264">
        <v>0.22880709171295166</v>
      </c>
      <c r="AI1193" s="153">
        <v>1255</v>
      </c>
      <c r="AJ1193" s="264">
        <v>94.501991271972656</v>
      </c>
      <c r="AK1193" s="264">
        <v>1.5097664594650269</v>
      </c>
      <c r="AL1193" s="264">
        <v>5.5218707770109177E-2</v>
      </c>
      <c r="AM1193" s="264">
        <v>0</v>
      </c>
      <c r="AN1193" s="264">
        <v>0</v>
      </c>
      <c r="AO1193" s="92">
        <v>0</v>
      </c>
      <c r="AP1193" s="92">
        <v>0</v>
      </c>
      <c r="AQ1193" s="92">
        <v>0</v>
      </c>
      <c r="AR1193" s="92">
        <v>0</v>
      </c>
      <c r="AS1193" s="92">
        <v>0</v>
      </c>
      <c r="AT1193" s="92">
        <v>0</v>
      </c>
      <c r="AU1193" s="92">
        <v>0</v>
      </c>
      <c r="AV1193" s="92">
        <v>0</v>
      </c>
      <c r="AW1193" s="93">
        <v>0</v>
      </c>
      <c r="AX1193" s="93">
        <v>0</v>
      </c>
      <c r="AY1193" s="93">
        <v>0</v>
      </c>
      <c r="AZ1193" s="93">
        <v>0</v>
      </c>
      <c r="BA1193" s="93">
        <v>0</v>
      </c>
      <c r="BB1193" s="93">
        <v>0</v>
      </c>
      <c r="BC1193" s="153">
        <v>32</v>
      </c>
      <c r="BD1193" s="153">
        <v>138</v>
      </c>
    </row>
    <row r="1194" spans="1:56" x14ac:dyDescent="0.25">
      <c r="A1194" s="9">
        <v>41841</v>
      </c>
      <c r="B1194" s="149" t="s">
        <v>78</v>
      </c>
      <c r="C1194" s="149" t="s">
        <v>86</v>
      </c>
      <c r="D1194" s="150" t="s">
        <v>118</v>
      </c>
      <c r="E1194" s="153">
        <v>33</v>
      </c>
      <c r="F1194" s="153">
        <v>104</v>
      </c>
      <c r="G1194" s="264">
        <v>52.312301635742187</v>
      </c>
      <c r="H1194" s="264">
        <v>0</v>
      </c>
      <c r="I1194" s="264">
        <v>52330.2421875</v>
      </c>
      <c r="J1194" s="92">
        <v>0</v>
      </c>
      <c r="K1194" s="153">
        <v>60019</v>
      </c>
      <c r="L1194" s="264">
        <v>97.162567138671875</v>
      </c>
      <c r="M1194" s="153">
        <v>72025</v>
      </c>
      <c r="N1194" s="264">
        <v>0</v>
      </c>
      <c r="O1194" s="153">
        <v>5097</v>
      </c>
      <c r="P1194" s="264">
        <v>0</v>
      </c>
      <c r="Q1194" s="153">
        <v>8817</v>
      </c>
      <c r="R1194" s="264">
        <v>99.909263610839844</v>
      </c>
      <c r="S1194" s="153">
        <v>52681</v>
      </c>
      <c r="T1194" s="264">
        <v>99.929763793945313</v>
      </c>
      <c r="U1194" s="264">
        <v>99.843048095703125</v>
      </c>
      <c r="V1194" s="264">
        <v>99.843109130859375</v>
      </c>
      <c r="W1194" s="264">
        <v>99.752456665039063</v>
      </c>
      <c r="X1194" s="264">
        <v>99.772979736328125</v>
      </c>
      <c r="Y1194" s="153">
        <v>77880</v>
      </c>
      <c r="Z1194" s="264">
        <v>99.899848937988281</v>
      </c>
      <c r="AA1194" s="153">
        <v>13872</v>
      </c>
      <c r="AB1194" s="264">
        <v>99.834197998046875</v>
      </c>
      <c r="AC1194" s="153">
        <v>5128</v>
      </c>
      <c r="AD1194" s="264">
        <v>0.33151325583457947</v>
      </c>
      <c r="AE1194" s="153">
        <v>351</v>
      </c>
      <c r="AF1194" s="264">
        <v>97.435897827148438</v>
      </c>
      <c r="AG1194" s="153">
        <v>72064</v>
      </c>
      <c r="AH1194" s="264">
        <v>0.13737788796424866</v>
      </c>
      <c r="AI1194" s="153">
        <v>918</v>
      </c>
      <c r="AJ1194" s="264">
        <v>94.444442749023438</v>
      </c>
      <c r="AK1194" s="264">
        <v>1.7104643583297729</v>
      </c>
      <c r="AL1194" s="264">
        <v>6.6540390253067017E-2</v>
      </c>
      <c r="AM1194" s="264">
        <v>0</v>
      </c>
      <c r="AN1194" s="264">
        <v>0</v>
      </c>
      <c r="AO1194" s="92">
        <v>0</v>
      </c>
      <c r="AP1194" s="92">
        <v>0</v>
      </c>
      <c r="AQ1194" s="92">
        <v>0</v>
      </c>
      <c r="AR1194" s="92">
        <v>0</v>
      </c>
      <c r="AS1194" s="92">
        <v>0</v>
      </c>
      <c r="AT1194" s="92">
        <v>0</v>
      </c>
      <c r="AU1194" s="92">
        <v>0</v>
      </c>
      <c r="AV1194" s="92">
        <v>0</v>
      </c>
      <c r="AW1194" s="93">
        <v>0</v>
      </c>
      <c r="AX1194" s="93">
        <v>0</v>
      </c>
      <c r="AY1194" s="93">
        <v>0</v>
      </c>
      <c r="AZ1194" s="93">
        <v>0</v>
      </c>
      <c r="BA1194" s="93">
        <v>0</v>
      </c>
      <c r="BB1194" s="93">
        <v>0</v>
      </c>
      <c r="BC1194" s="153">
        <v>11</v>
      </c>
      <c r="BD1194" s="153">
        <v>101</v>
      </c>
    </row>
    <row r="1195" spans="1:56" x14ac:dyDescent="0.25">
      <c r="A1195" s="9">
        <v>41841</v>
      </c>
      <c r="B1195" s="149" t="s">
        <v>79</v>
      </c>
      <c r="C1195" s="149" t="s">
        <v>86</v>
      </c>
      <c r="D1195" s="150" t="s">
        <v>119</v>
      </c>
      <c r="E1195" s="153">
        <v>81</v>
      </c>
      <c r="F1195" s="153">
        <v>273</v>
      </c>
      <c r="G1195" s="264">
        <v>53.608905792236328</v>
      </c>
      <c r="H1195" s="264">
        <v>0.42930001020431519</v>
      </c>
      <c r="I1195" s="264">
        <v>153384.5625</v>
      </c>
      <c r="J1195" s="92">
        <v>0</v>
      </c>
      <c r="K1195" s="153">
        <v>58562</v>
      </c>
      <c r="L1195" s="264">
        <v>91.221267700195313</v>
      </c>
      <c r="M1195" s="153">
        <v>126409</v>
      </c>
      <c r="N1195" s="264">
        <v>0</v>
      </c>
      <c r="O1195" s="153">
        <v>4037</v>
      </c>
      <c r="P1195" s="264">
        <v>0</v>
      </c>
      <c r="Q1195" s="153">
        <v>10673</v>
      </c>
      <c r="R1195" s="264">
        <v>99.868827819824219</v>
      </c>
      <c r="S1195" s="153">
        <v>96432</v>
      </c>
      <c r="T1195" s="264">
        <v>99.908744812011719</v>
      </c>
      <c r="U1195" s="264">
        <v>99.702751159667969</v>
      </c>
      <c r="V1195" s="264">
        <v>99.781661987304688</v>
      </c>
      <c r="W1195" s="264">
        <v>99.571968078613281</v>
      </c>
      <c r="X1195" s="264">
        <v>99.690605163574219</v>
      </c>
      <c r="Y1195" s="153">
        <v>193634</v>
      </c>
      <c r="Z1195" s="264">
        <v>99.889999389648438</v>
      </c>
      <c r="AA1195" s="153">
        <v>43541</v>
      </c>
      <c r="AB1195" s="264">
        <v>99.85760498046875</v>
      </c>
      <c r="AC1195" s="153">
        <v>4087</v>
      </c>
      <c r="AD1195" s="264">
        <v>0.31808173656463623</v>
      </c>
      <c r="AE1195" s="153">
        <v>264</v>
      </c>
      <c r="AF1195" s="264">
        <v>99.6212158203125</v>
      </c>
      <c r="AG1195" s="153">
        <v>126187</v>
      </c>
      <c r="AH1195" s="264">
        <v>0.15532504022121429</v>
      </c>
      <c r="AI1195" s="153">
        <v>1357</v>
      </c>
      <c r="AJ1195" s="264">
        <v>97.19970703125</v>
      </c>
      <c r="AK1195" s="264">
        <v>1.559455394744873</v>
      </c>
      <c r="AL1195" s="264">
        <v>6.2264461070299149E-2</v>
      </c>
      <c r="AM1195" s="264">
        <v>0</v>
      </c>
      <c r="AN1195" s="264">
        <v>0</v>
      </c>
      <c r="AO1195" s="92">
        <v>0</v>
      </c>
      <c r="AP1195" s="92">
        <v>0</v>
      </c>
      <c r="AQ1195" s="92">
        <v>0</v>
      </c>
      <c r="AR1195" s="92">
        <v>0</v>
      </c>
      <c r="AS1195" s="92">
        <v>0</v>
      </c>
      <c r="AT1195" s="92">
        <v>0</v>
      </c>
      <c r="AU1195" s="92">
        <v>0</v>
      </c>
      <c r="AV1195" s="92">
        <v>0</v>
      </c>
      <c r="AW1195" s="93">
        <v>0</v>
      </c>
      <c r="AX1195" s="93">
        <v>0</v>
      </c>
      <c r="AY1195" s="93">
        <v>0</v>
      </c>
      <c r="AZ1195" s="93">
        <v>0</v>
      </c>
      <c r="BA1195" s="93">
        <v>0</v>
      </c>
      <c r="BB1195" s="93">
        <v>0</v>
      </c>
      <c r="BC1195" s="153">
        <v>48</v>
      </c>
      <c r="BD1195" s="153">
        <v>269</v>
      </c>
    </row>
    <row r="1196" spans="1:56" x14ac:dyDescent="0.25">
      <c r="A1196" s="9">
        <v>41841</v>
      </c>
      <c r="B1196" s="149" t="s">
        <v>80</v>
      </c>
      <c r="C1196" s="149" t="s">
        <v>86</v>
      </c>
      <c r="D1196" s="150" t="s">
        <v>119</v>
      </c>
      <c r="E1196" s="153">
        <v>58</v>
      </c>
      <c r="F1196" s="153">
        <v>180</v>
      </c>
      <c r="G1196" s="264">
        <v>37.837409973144531</v>
      </c>
      <c r="H1196" s="264">
        <v>0.14589999616146088</v>
      </c>
      <c r="I1196" s="264">
        <v>86129.578125</v>
      </c>
      <c r="J1196" s="92">
        <v>0</v>
      </c>
      <c r="K1196" s="153">
        <v>39169</v>
      </c>
      <c r="L1196" s="264">
        <v>87.980293273925781</v>
      </c>
      <c r="M1196" s="153">
        <v>72154</v>
      </c>
      <c r="N1196" s="264">
        <v>0</v>
      </c>
      <c r="O1196" s="153">
        <v>2876</v>
      </c>
      <c r="P1196" s="264">
        <v>0</v>
      </c>
      <c r="Q1196" s="153">
        <v>5640</v>
      </c>
      <c r="R1196" s="264">
        <v>100</v>
      </c>
      <c r="S1196" s="153">
        <v>55944</v>
      </c>
      <c r="T1196" s="264">
        <v>99.946372985839844</v>
      </c>
      <c r="U1196" s="264">
        <v>99.860916137695313</v>
      </c>
      <c r="V1196" s="264">
        <v>99.82952880859375</v>
      </c>
      <c r="W1196" s="264">
        <v>99.860916137695313</v>
      </c>
      <c r="X1196" s="264">
        <v>99.775993347167969</v>
      </c>
      <c r="Y1196" s="153">
        <v>86800</v>
      </c>
      <c r="Z1196" s="264">
        <v>99.883644104003906</v>
      </c>
      <c r="AA1196" s="153">
        <v>17562</v>
      </c>
      <c r="AB1196" s="264">
        <v>99.908897399902344</v>
      </c>
      <c r="AC1196" s="153">
        <v>2835</v>
      </c>
      <c r="AD1196" s="264">
        <v>0.14109347760677338</v>
      </c>
      <c r="AE1196" s="153">
        <v>159</v>
      </c>
      <c r="AF1196" s="264">
        <v>97.484275817871094</v>
      </c>
      <c r="AG1196" s="153">
        <v>72304</v>
      </c>
      <c r="AH1196" s="264">
        <v>0.1479862779378891</v>
      </c>
      <c r="AI1196" s="153">
        <v>868</v>
      </c>
      <c r="AJ1196" s="264">
        <v>95.967742919921875</v>
      </c>
      <c r="AK1196" s="264">
        <v>1.6903878450393677</v>
      </c>
      <c r="AL1196" s="264">
        <v>5.8946099132299423E-2</v>
      </c>
      <c r="AM1196" s="264">
        <v>0</v>
      </c>
      <c r="AN1196" s="264">
        <v>0</v>
      </c>
      <c r="AO1196" s="92">
        <v>0</v>
      </c>
      <c r="AP1196" s="92">
        <v>0</v>
      </c>
      <c r="AQ1196" s="92">
        <v>0</v>
      </c>
      <c r="AR1196" s="92">
        <v>0</v>
      </c>
      <c r="AS1196" s="92">
        <v>0</v>
      </c>
      <c r="AT1196" s="92">
        <v>0</v>
      </c>
      <c r="AU1196" s="92">
        <v>0</v>
      </c>
      <c r="AV1196" s="92">
        <v>0</v>
      </c>
      <c r="AW1196" s="93">
        <v>0</v>
      </c>
      <c r="AX1196" s="93">
        <v>0</v>
      </c>
      <c r="AY1196" s="93">
        <v>0</v>
      </c>
      <c r="AZ1196" s="93">
        <v>0</v>
      </c>
      <c r="BA1196" s="93">
        <v>0</v>
      </c>
      <c r="BB1196" s="93">
        <v>0</v>
      </c>
      <c r="BC1196" s="153">
        <v>26</v>
      </c>
      <c r="BD1196" s="153">
        <v>178</v>
      </c>
    </row>
    <row r="1197" spans="1:56" x14ac:dyDescent="0.25">
      <c r="A1197" s="9">
        <v>41841</v>
      </c>
      <c r="B1197" s="149" t="s">
        <v>81</v>
      </c>
      <c r="C1197" s="149" t="s">
        <v>86</v>
      </c>
      <c r="D1197" s="150" t="s">
        <v>119</v>
      </c>
      <c r="E1197" s="153">
        <v>40</v>
      </c>
      <c r="F1197" s="153">
        <v>134</v>
      </c>
      <c r="G1197" s="264">
        <v>34.966609954833984</v>
      </c>
      <c r="H1197" s="264">
        <v>9.1699995100498199E-2</v>
      </c>
      <c r="I1197" s="264">
        <v>80374.4375</v>
      </c>
      <c r="J1197" s="92">
        <v>0</v>
      </c>
      <c r="K1197" s="153">
        <v>80831</v>
      </c>
      <c r="L1197" s="264">
        <v>88.48956298828125</v>
      </c>
      <c r="M1197" s="153">
        <v>55087</v>
      </c>
      <c r="N1197" s="264">
        <v>0</v>
      </c>
      <c r="O1197" s="153">
        <v>3153</v>
      </c>
      <c r="P1197" s="264">
        <v>0</v>
      </c>
      <c r="Q1197" s="153">
        <v>6203</v>
      </c>
      <c r="R1197" s="264">
        <v>99.919395446777344</v>
      </c>
      <c r="S1197" s="153">
        <v>42064</v>
      </c>
      <c r="T1197" s="264">
        <v>99.914413452148438</v>
      </c>
      <c r="U1197" s="264">
        <v>99.809707641601563</v>
      </c>
      <c r="V1197" s="264">
        <v>99.720443725585938</v>
      </c>
      <c r="W1197" s="264">
        <v>99.729255676269531</v>
      </c>
      <c r="X1197" s="264">
        <v>99.635093688964844</v>
      </c>
      <c r="Y1197" s="153">
        <v>75492</v>
      </c>
      <c r="Z1197" s="264">
        <v>99.88873291015625</v>
      </c>
      <c r="AA1197" s="153">
        <v>16922</v>
      </c>
      <c r="AB1197" s="264">
        <v>99.911361694335938</v>
      </c>
      <c r="AC1197" s="153">
        <v>3189</v>
      </c>
      <c r="AD1197" s="264">
        <v>0.25086233019828796</v>
      </c>
      <c r="AE1197" s="153">
        <v>219</v>
      </c>
      <c r="AF1197" s="264">
        <v>98.173515319824219</v>
      </c>
      <c r="AG1197" s="153">
        <v>54157</v>
      </c>
      <c r="AH1197" s="264">
        <v>0.16249053180217743</v>
      </c>
      <c r="AI1197" s="153">
        <v>875</v>
      </c>
      <c r="AJ1197" s="264">
        <v>96.114288330078125</v>
      </c>
      <c r="AK1197" s="264">
        <v>1.3679642677307129</v>
      </c>
      <c r="AL1197" s="264">
        <v>7.3225386440753937E-2</v>
      </c>
      <c r="AM1197" s="264">
        <v>0</v>
      </c>
      <c r="AN1197" s="264">
        <v>0</v>
      </c>
      <c r="AO1197" s="92">
        <v>0</v>
      </c>
      <c r="AP1197" s="92">
        <v>0</v>
      </c>
      <c r="AQ1197" s="92">
        <v>0</v>
      </c>
      <c r="AR1197" s="92">
        <v>0</v>
      </c>
      <c r="AS1197" s="92">
        <v>0</v>
      </c>
      <c r="AT1197" s="92">
        <v>0</v>
      </c>
      <c r="AU1197" s="92">
        <v>0</v>
      </c>
      <c r="AV1197" s="92">
        <v>0</v>
      </c>
      <c r="AW1197" s="93">
        <v>0</v>
      </c>
      <c r="AX1197" s="93">
        <v>0</v>
      </c>
      <c r="AY1197" s="93">
        <v>0</v>
      </c>
      <c r="AZ1197" s="93">
        <v>0</v>
      </c>
      <c r="BA1197" s="93">
        <v>0</v>
      </c>
      <c r="BB1197" s="93">
        <v>0</v>
      </c>
      <c r="BC1197" s="153">
        <v>19</v>
      </c>
      <c r="BD1197" s="153">
        <v>129</v>
      </c>
    </row>
    <row r="1198" spans="1:56" x14ac:dyDescent="0.25">
      <c r="A1198" s="9">
        <v>41841</v>
      </c>
      <c r="B1198" s="149" t="s">
        <v>125</v>
      </c>
      <c r="C1198" s="149" t="s">
        <v>86</v>
      </c>
      <c r="D1198" s="150" t="s">
        <v>119</v>
      </c>
      <c r="E1198" s="153">
        <v>16</v>
      </c>
      <c r="F1198" s="153">
        <v>58</v>
      </c>
      <c r="G1198" s="264">
        <v>28.049800872802734</v>
      </c>
      <c r="H1198" s="264">
        <v>0.22089999914169312</v>
      </c>
      <c r="I1198" s="264">
        <v>32512.56640625</v>
      </c>
      <c r="J1198" s="92">
        <v>0</v>
      </c>
      <c r="K1198" s="153">
        <v>80831</v>
      </c>
      <c r="L1198" s="264">
        <v>88.48956298828125</v>
      </c>
      <c r="M1198" s="153">
        <v>39805</v>
      </c>
      <c r="N1198" s="264">
        <v>0</v>
      </c>
      <c r="O1198" s="153">
        <v>2961</v>
      </c>
      <c r="P1198" s="264">
        <v>0</v>
      </c>
      <c r="Q1198" s="153">
        <v>4484</v>
      </c>
      <c r="R1198" s="264">
        <v>100</v>
      </c>
      <c r="S1198" s="153">
        <v>30772</v>
      </c>
      <c r="T1198" s="264">
        <v>99.948005676269531</v>
      </c>
      <c r="U1198" s="264">
        <v>99.864913940429688</v>
      </c>
      <c r="V1198" s="264">
        <v>99.690994262695313</v>
      </c>
      <c r="W1198" s="264">
        <v>99.864913940429688</v>
      </c>
      <c r="X1198" s="264">
        <v>99.63916015625</v>
      </c>
      <c r="Y1198" s="153">
        <v>38915</v>
      </c>
      <c r="Z1198" s="264">
        <v>99.933189392089844</v>
      </c>
      <c r="AA1198" s="153">
        <v>7060</v>
      </c>
      <c r="AB1198" s="264">
        <v>99.900848388671875</v>
      </c>
      <c r="AC1198" s="153">
        <v>2939</v>
      </c>
      <c r="AD1198" s="264">
        <v>0.23817625641822815</v>
      </c>
      <c r="AE1198" s="153">
        <v>223</v>
      </c>
      <c r="AF1198" s="264">
        <v>100</v>
      </c>
      <c r="AG1198" s="153">
        <v>39875</v>
      </c>
      <c r="AH1198" s="264">
        <v>0.13793103396892548</v>
      </c>
      <c r="AI1198" s="153">
        <v>550</v>
      </c>
      <c r="AJ1198" s="264">
        <v>95.818183898925781</v>
      </c>
      <c r="AK1198" s="264">
        <v>1.5146433115005493</v>
      </c>
      <c r="AL1198" s="264">
        <v>5.9449996799230576E-2</v>
      </c>
      <c r="AM1198" s="264">
        <v>0</v>
      </c>
      <c r="AN1198" s="264">
        <v>0</v>
      </c>
      <c r="AO1198" s="92">
        <v>0</v>
      </c>
      <c r="AP1198" s="92">
        <v>0</v>
      </c>
      <c r="AQ1198" s="92">
        <v>0</v>
      </c>
      <c r="AR1198" s="92">
        <v>0</v>
      </c>
      <c r="AS1198" s="92">
        <v>0</v>
      </c>
      <c r="AT1198" s="92">
        <v>0</v>
      </c>
      <c r="AU1198" s="92">
        <v>0</v>
      </c>
      <c r="AV1198" s="92">
        <v>0</v>
      </c>
      <c r="AW1198" s="93">
        <v>0</v>
      </c>
      <c r="AX1198" s="93">
        <v>0</v>
      </c>
      <c r="AY1198" s="93">
        <v>0</v>
      </c>
      <c r="AZ1198" s="93">
        <v>0</v>
      </c>
      <c r="BA1198" s="93">
        <v>0</v>
      </c>
      <c r="BB1198" s="93">
        <v>0</v>
      </c>
      <c r="BC1198" s="153">
        <v>9</v>
      </c>
      <c r="BD1198" s="153">
        <v>57</v>
      </c>
    </row>
    <row r="1199" spans="1:56" x14ac:dyDescent="0.25">
      <c r="A1199" s="9">
        <v>41841</v>
      </c>
      <c r="B1199" s="151" t="s">
        <v>82</v>
      </c>
      <c r="C1199" s="151" t="s">
        <v>86</v>
      </c>
      <c r="D1199" s="152" t="s">
        <v>120</v>
      </c>
      <c r="E1199" s="160">
        <v>51</v>
      </c>
      <c r="F1199" s="160">
        <v>165</v>
      </c>
      <c r="G1199" s="266">
        <v>41.183399200439453</v>
      </c>
      <c r="H1199" s="266">
        <v>7.5000002980232239E-2</v>
      </c>
      <c r="I1199" s="266">
        <v>81603.5546875</v>
      </c>
      <c r="J1199" s="157">
        <v>0</v>
      </c>
      <c r="K1199" s="160">
        <v>51122</v>
      </c>
      <c r="L1199" s="266">
        <v>88.932357788085938</v>
      </c>
      <c r="M1199" s="160">
        <v>53059</v>
      </c>
      <c r="N1199" s="266">
        <v>0</v>
      </c>
      <c r="O1199" s="160">
        <v>4107</v>
      </c>
      <c r="P1199" s="266">
        <v>0</v>
      </c>
      <c r="Q1199" s="160">
        <v>9320</v>
      </c>
      <c r="R1199" s="266">
        <v>99.806869506835938</v>
      </c>
      <c r="S1199" s="160">
        <v>39382</v>
      </c>
      <c r="T1199" s="266">
        <v>99.895889282226563</v>
      </c>
      <c r="U1199" s="266">
        <v>99.829559326171875</v>
      </c>
      <c r="V1199" s="266">
        <v>99.803993225097656</v>
      </c>
      <c r="W1199" s="266">
        <v>99.636756896972656</v>
      </c>
      <c r="X1199" s="266">
        <v>99.700088500976563</v>
      </c>
      <c r="Y1199" s="160">
        <v>45413</v>
      </c>
      <c r="Z1199" s="266">
        <v>99.933937072753906</v>
      </c>
      <c r="AA1199" s="160">
        <v>7769</v>
      </c>
      <c r="AB1199" s="266">
        <v>99.819793701171875</v>
      </c>
      <c r="AC1199" s="160">
        <v>4106</v>
      </c>
      <c r="AD1199" s="266">
        <v>0.12177301198244095</v>
      </c>
      <c r="AE1199" s="160">
        <v>369</v>
      </c>
      <c r="AF1199" s="266">
        <v>98.915992736816406</v>
      </c>
      <c r="AG1199" s="160">
        <v>53197</v>
      </c>
      <c r="AH1199" s="266">
        <v>0.22745643556118011</v>
      </c>
      <c r="AI1199" s="160">
        <v>513</v>
      </c>
      <c r="AJ1199" s="266">
        <v>95.90643310546875</v>
      </c>
      <c r="AK1199" s="266">
        <v>1.8990817070007324</v>
      </c>
      <c r="AL1199" s="266">
        <v>7.0727251470088959E-2</v>
      </c>
      <c r="AM1199" s="266">
        <v>0</v>
      </c>
      <c r="AN1199" s="266">
        <v>0</v>
      </c>
      <c r="AO1199" s="157">
        <v>0</v>
      </c>
      <c r="AP1199" s="157">
        <v>0</v>
      </c>
      <c r="AQ1199" s="157">
        <v>0</v>
      </c>
      <c r="AR1199" s="157">
        <v>0</v>
      </c>
      <c r="AS1199" s="157">
        <v>0</v>
      </c>
      <c r="AT1199" s="157">
        <v>0</v>
      </c>
      <c r="AU1199" s="157">
        <v>0</v>
      </c>
      <c r="AV1199" s="157">
        <v>0</v>
      </c>
      <c r="AW1199" s="159">
        <v>0</v>
      </c>
      <c r="AX1199" s="159">
        <v>0</v>
      </c>
      <c r="AY1199" s="159">
        <v>0</v>
      </c>
      <c r="AZ1199" s="159">
        <v>1</v>
      </c>
      <c r="BA1199" s="159">
        <v>0</v>
      </c>
      <c r="BB1199" s="159">
        <v>0</v>
      </c>
      <c r="BC1199" s="160">
        <v>18</v>
      </c>
      <c r="BD1199" s="160">
        <v>160</v>
      </c>
    </row>
    <row r="1200" spans="1:56" x14ac:dyDescent="0.25">
      <c r="A1200" s="9">
        <v>41841</v>
      </c>
      <c r="B1200" s="151" t="s">
        <v>83</v>
      </c>
      <c r="C1200" s="151" t="s">
        <v>86</v>
      </c>
      <c r="D1200" s="152" t="s">
        <v>120</v>
      </c>
      <c r="E1200" s="160">
        <v>46</v>
      </c>
      <c r="F1200" s="160">
        <v>140</v>
      </c>
      <c r="G1200" s="266">
        <v>21.841897964477539</v>
      </c>
      <c r="H1200" s="266">
        <v>0</v>
      </c>
      <c r="I1200" s="266">
        <v>73494.109375</v>
      </c>
      <c r="J1200" s="157">
        <v>0</v>
      </c>
      <c r="K1200" s="160">
        <v>26768</v>
      </c>
      <c r="L1200" s="266">
        <v>80.446800231933594</v>
      </c>
      <c r="M1200" s="160">
        <v>153570</v>
      </c>
      <c r="N1200" s="266">
        <v>0</v>
      </c>
      <c r="O1200" s="160">
        <v>3938</v>
      </c>
      <c r="P1200" s="266">
        <v>0</v>
      </c>
      <c r="Q1200" s="160">
        <v>5229</v>
      </c>
      <c r="R1200" s="266">
        <v>99.961753845214844</v>
      </c>
      <c r="S1200" s="160">
        <v>29792</v>
      </c>
      <c r="T1200" s="266">
        <v>99.872451782226563</v>
      </c>
      <c r="U1200" s="266">
        <v>99.766357421875</v>
      </c>
      <c r="V1200" s="266">
        <v>99.840980529785156</v>
      </c>
      <c r="W1200" s="266">
        <v>99.728202819824219</v>
      </c>
      <c r="X1200" s="266">
        <v>99.713638305664063</v>
      </c>
      <c r="Y1200" s="160">
        <v>35843</v>
      </c>
      <c r="Z1200" s="266">
        <v>99.952568054199219</v>
      </c>
      <c r="AA1200" s="160">
        <v>8712</v>
      </c>
      <c r="AB1200" s="266">
        <v>99.954086303710938</v>
      </c>
      <c r="AC1200" s="160">
        <v>1696</v>
      </c>
      <c r="AD1200" s="266">
        <v>0.2358490526676178</v>
      </c>
      <c r="AE1200" s="160">
        <v>129</v>
      </c>
      <c r="AF1200" s="266">
        <v>98.449615478515625</v>
      </c>
      <c r="AG1200" s="160">
        <v>38490</v>
      </c>
      <c r="AH1200" s="266">
        <v>0.3117692768573761</v>
      </c>
      <c r="AI1200" s="160">
        <v>238</v>
      </c>
      <c r="AJ1200" s="266">
        <v>96.218490600585938</v>
      </c>
      <c r="AK1200" s="266">
        <v>1.7877908945083618</v>
      </c>
      <c r="AL1200" s="266">
        <v>6.8975009024143219E-2</v>
      </c>
      <c r="AM1200" s="266">
        <v>0</v>
      </c>
      <c r="AN1200" s="266">
        <v>0</v>
      </c>
      <c r="AO1200" s="157">
        <v>0</v>
      </c>
      <c r="AP1200" s="157">
        <v>0</v>
      </c>
      <c r="AQ1200" s="157">
        <v>0</v>
      </c>
      <c r="AR1200" s="157">
        <v>0</v>
      </c>
      <c r="AS1200" s="157">
        <v>0</v>
      </c>
      <c r="AT1200" s="157">
        <v>0</v>
      </c>
      <c r="AU1200" s="157">
        <v>0</v>
      </c>
      <c r="AV1200" s="157">
        <v>0</v>
      </c>
      <c r="AW1200" s="159">
        <v>0</v>
      </c>
      <c r="AX1200" s="159">
        <v>0</v>
      </c>
      <c r="AY1200" s="159">
        <v>1</v>
      </c>
      <c r="AZ1200" s="159">
        <v>1</v>
      </c>
      <c r="BA1200" s="159">
        <v>0</v>
      </c>
      <c r="BB1200" s="159">
        <v>0</v>
      </c>
      <c r="BC1200" s="160">
        <v>18</v>
      </c>
      <c r="BD1200" s="160">
        <v>136</v>
      </c>
    </row>
    <row r="1201" spans="1:56" x14ac:dyDescent="0.25">
      <c r="A1201" s="9">
        <v>41841</v>
      </c>
      <c r="B1201" s="117" t="s">
        <v>85</v>
      </c>
      <c r="C1201" s="117" t="s">
        <v>86</v>
      </c>
      <c r="D1201" s="121">
        <v>3</v>
      </c>
      <c r="E1201" s="89">
        <v>134</v>
      </c>
      <c r="F1201" s="89">
        <v>435</v>
      </c>
      <c r="G1201" s="263">
        <v>44.870708465576172</v>
      </c>
      <c r="H1201" s="263">
        <v>8.2999998703598976E-3</v>
      </c>
      <c r="I1201" s="263">
        <v>270911</v>
      </c>
      <c r="J1201" s="88">
        <v>0</v>
      </c>
      <c r="K1201" s="89">
        <v>39141</v>
      </c>
      <c r="L1201" s="263">
        <v>114.57806396484375</v>
      </c>
      <c r="M1201" s="124">
        <v>146085</v>
      </c>
      <c r="N1201" s="248">
        <v>0</v>
      </c>
      <c r="O1201" s="124">
        <v>2930</v>
      </c>
      <c r="P1201" s="248">
        <v>0</v>
      </c>
      <c r="Q1201" s="124">
        <v>9595</v>
      </c>
      <c r="R1201" s="248">
        <v>99.927047729492187</v>
      </c>
      <c r="S1201" s="124">
        <v>101237</v>
      </c>
      <c r="T1201" s="248">
        <v>99.920974731445313</v>
      </c>
      <c r="U1201" s="248">
        <v>99.795219421386719</v>
      </c>
      <c r="V1201" s="248">
        <v>99.919227600097656</v>
      </c>
      <c r="W1201" s="248">
        <v>99.722419738769531</v>
      </c>
      <c r="X1201" s="248">
        <v>99.840263366699219</v>
      </c>
      <c r="Y1201" s="124">
        <v>219302</v>
      </c>
      <c r="Z1201" s="248">
        <v>99.903785705566406</v>
      </c>
      <c r="AA1201" s="124">
        <v>41112</v>
      </c>
      <c r="AB1201" s="248">
        <v>99.5062255859375</v>
      </c>
      <c r="AC1201" s="124">
        <v>2977</v>
      </c>
      <c r="AD1201" s="248">
        <v>0.47027209401130676</v>
      </c>
      <c r="AE1201" s="124">
        <v>187</v>
      </c>
      <c r="AF1201" s="248">
        <v>96.256683349609375</v>
      </c>
      <c r="AG1201" s="124">
        <v>147170</v>
      </c>
      <c r="AH1201" s="248">
        <v>0.25888428092002869</v>
      </c>
      <c r="AI1201" s="124">
        <v>995</v>
      </c>
      <c r="AJ1201" s="248">
        <v>90.854270935058594</v>
      </c>
      <c r="AK1201" s="248">
        <v>1.5695055723190308</v>
      </c>
      <c r="AL1201" s="248">
        <v>6.7678645253181458E-2</v>
      </c>
      <c r="AM1201" s="269">
        <v>0</v>
      </c>
      <c r="AN1201" s="269">
        <v>0</v>
      </c>
      <c r="AO1201" s="119">
        <v>0</v>
      </c>
      <c r="AP1201" s="119">
        <v>0</v>
      </c>
      <c r="AQ1201" s="119">
        <v>0</v>
      </c>
      <c r="AR1201" s="119">
        <v>0</v>
      </c>
      <c r="AS1201" s="119">
        <v>0</v>
      </c>
      <c r="AT1201" s="119">
        <v>0</v>
      </c>
      <c r="AU1201" s="119">
        <v>0</v>
      </c>
      <c r="AV1201" s="119">
        <v>0</v>
      </c>
      <c r="AW1201" s="124">
        <v>0</v>
      </c>
      <c r="AX1201" s="124">
        <v>0</v>
      </c>
      <c r="AY1201" s="124">
        <v>0</v>
      </c>
      <c r="AZ1201" s="124">
        <v>0</v>
      </c>
      <c r="BA1201" s="124">
        <v>0</v>
      </c>
      <c r="BB1201" s="124">
        <v>1</v>
      </c>
      <c r="BC1201" s="124">
        <v>59</v>
      </c>
      <c r="BD1201" s="124">
        <v>421</v>
      </c>
    </row>
    <row r="1202" spans="1:56" x14ac:dyDescent="0.25">
      <c r="A1202" s="9">
        <v>41841</v>
      </c>
      <c r="B1202" s="118" t="s">
        <v>84</v>
      </c>
      <c r="C1202" s="118" t="s">
        <v>87</v>
      </c>
      <c r="D1202" s="122">
        <v>2</v>
      </c>
      <c r="E1202" s="153">
        <v>194</v>
      </c>
      <c r="F1202" s="153">
        <v>581</v>
      </c>
      <c r="G1202" s="264">
        <v>0</v>
      </c>
      <c r="H1202" s="264">
        <v>0</v>
      </c>
      <c r="I1202" s="264">
        <v>0</v>
      </c>
      <c r="J1202" s="91">
        <v>0</v>
      </c>
      <c r="K1202" s="153">
        <v>107893</v>
      </c>
      <c r="L1202" s="264">
        <v>90.433113098144531</v>
      </c>
      <c r="M1202" s="133">
        <v>0</v>
      </c>
      <c r="N1202" s="267">
        <v>0</v>
      </c>
      <c r="O1202" s="133">
        <v>0</v>
      </c>
      <c r="P1202" s="267">
        <v>0</v>
      </c>
      <c r="Q1202" s="133">
        <v>0</v>
      </c>
      <c r="R1202" s="267">
        <v>0</v>
      </c>
      <c r="S1202" s="133">
        <v>0</v>
      </c>
      <c r="T1202" s="267">
        <v>0</v>
      </c>
      <c r="U1202" s="267">
        <v>0</v>
      </c>
      <c r="V1202" s="267">
        <v>0</v>
      </c>
      <c r="W1202" s="267">
        <v>0</v>
      </c>
      <c r="X1202" s="267">
        <v>0</v>
      </c>
      <c r="Y1202" s="133">
        <v>1285482</v>
      </c>
      <c r="Z1202" s="267">
        <v>1284080</v>
      </c>
      <c r="AA1202" s="133">
        <v>568</v>
      </c>
      <c r="AB1202" s="267">
        <v>551</v>
      </c>
      <c r="AC1202" s="133">
        <v>0</v>
      </c>
      <c r="AD1202" s="267">
        <v>0</v>
      </c>
      <c r="AE1202" s="133">
        <v>0</v>
      </c>
      <c r="AF1202" s="267">
        <v>0</v>
      </c>
      <c r="AG1202" s="133">
        <v>0</v>
      </c>
      <c r="AH1202" s="267">
        <v>0</v>
      </c>
      <c r="AI1202" s="133">
        <v>0</v>
      </c>
      <c r="AJ1202" s="267">
        <v>0</v>
      </c>
      <c r="AK1202" s="267">
        <v>0</v>
      </c>
      <c r="AL1202" s="267">
        <v>0</v>
      </c>
      <c r="AM1202" s="270">
        <v>0</v>
      </c>
      <c r="AN1202" s="270">
        <v>0</v>
      </c>
      <c r="AO1202" s="120">
        <v>0</v>
      </c>
      <c r="AP1202" s="120">
        <v>0</v>
      </c>
      <c r="AQ1202" s="120">
        <v>0</v>
      </c>
      <c r="AR1202" s="120">
        <v>0</v>
      </c>
      <c r="AS1202" s="120">
        <v>0</v>
      </c>
      <c r="AT1202" s="120">
        <v>0</v>
      </c>
      <c r="AU1202" s="120">
        <v>0</v>
      </c>
      <c r="AV1202" s="120">
        <v>0</v>
      </c>
      <c r="AW1202" s="133">
        <v>0</v>
      </c>
      <c r="AX1202" s="133">
        <v>0</v>
      </c>
      <c r="AY1202" s="133">
        <v>0</v>
      </c>
      <c r="AZ1202" s="133">
        <v>0</v>
      </c>
      <c r="BA1202" s="133">
        <v>0</v>
      </c>
      <c r="BB1202" s="133">
        <v>0</v>
      </c>
      <c r="BC1202" s="133">
        <v>4</v>
      </c>
      <c r="BD1202" s="133">
        <v>350</v>
      </c>
    </row>
    <row r="1203" spans="1:56" x14ac:dyDescent="0.25">
      <c r="A1203" s="9">
        <v>41840</v>
      </c>
      <c r="B1203" s="117" t="s">
        <v>17</v>
      </c>
      <c r="C1203" s="117"/>
      <c r="D1203" s="121">
        <v>3</v>
      </c>
      <c r="E1203" s="89">
        <v>853</v>
      </c>
      <c r="F1203" s="89">
        <v>2758</v>
      </c>
      <c r="G1203" s="263">
        <v>576.26804351806641</v>
      </c>
      <c r="H1203" s="263">
        <v>0.87939998600631952</v>
      </c>
      <c r="I1203" s="263">
        <v>1261035.109375</v>
      </c>
      <c r="J1203" s="88"/>
      <c r="K1203" s="89">
        <v>809636</v>
      </c>
      <c r="L1203" s="263">
        <v>92.100028838015589</v>
      </c>
      <c r="M1203" s="124">
        <v>1069237</v>
      </c>
      <c r="N1203" s="248">
        <v>4.6762317546157752E-4</v>
      </c>
      <c r="O1203" s="124">
        <v>52358</v>
      </c>
      <c r="P1203" s="248">
        <v>2.8648916694122437E-2</v>
      </c>
      <c r="Q1203" s="124">
        <v>106697</v>
      </c>
      <c r="R1203" s="248">
        <v>99.895966553934514</v>
      </c>
      <c r="S1203" s="124">
        <v>727432</v>
      </c>
      <c r="T1203" s="248">
        <v>99.936901080656739</v>
      </c>
      <c r="U1203" s="248">
        <v>99.746464296714919</v>
      </c>
      <c r="V1203" s="248">
        <v>99.730004354578696</v>
      </c>
      <c r="W1203" s="248">
        <v>99.642694612578566</v>
      </c>
      <c r="X1203" s="248">
        <v>99.667075799569972</v>
      </c>
      <c r="Y1203" s="124">
        <v>2362961</v>
      </c>
      <c r="Z1203" s="248">
        <v>568414.01887304895</v>
      </c>
      <c r="AA1203" s="124">
        <v>245440</v>
      </c>
      <c r="AB1203" s="248">
        <v>100.45889822681382</v>
      </c>
      <c r="AC1203" s="124">
        <v>50078</v>
      </c>
      <c r="AD1203" s="248">
        <v>0.30752026102254149</v>
      </c>
      <c r="AE1203" s="124">
        <v>3772</v>
      </c>
      <c r="AF1203" s="248">
        <v>98.25026608625879</v>
      </c>
      <c r="AG1203" s="124">
        <v>948019</v>
      </c>
      <c r="AH1203" s="248">
        <v>0.18986961481876588</v>
      </c>
      <c r="AI1203" s="124">
        <v>12654</v>
      </c>
      <c r="AJ1203" s="248">
        <v>94.657815362560399</v>
      </c>
      <c r="AK1203" s="248">
        <v>1.6242106162645567E-5</v>
      </c>
      <c r="AL1203" s="248" t="e">
        <v>#DIV/0!</v>
      </c>
      <c r="AM1203" s="269"/>
      <c r="AN1203" s="269"/>
      <c r="AO1203" s="119"/>
      <c r="AP1203" s="119"/>
      <c r="AQ1203" s="119"/>
      <c r="AR1203" s="119"/>
      <c r="AS1203" s="119"/>
      <c r="AT1203" s="119"/>
      <c r="AU1203" s="119"/>
      <c r="AV1203" s="119"/>
      <c r="AW1203" s="124">
        <v>0</v>
      </c>
      <c r="AX1203" s="124">
        <v>0</v>
      </c>
      <c r="AY1203" s="124">
        <v>1</v>
      </c>
      <c r="AZ1203" s="124">
        <v>5</v>
      </c>
      <c r="BA1203" s="124">
        <v>0</v>
      </c>
      <c r="BB1203" s="124">
        <v>1</v>
      </c>
      <c r="BC1203" s="124">
        <v>293</v>
      </c>
      <c r="BD1203" s="124">
        <v>2496</v>
      </c>
    </row>
    <row r="1204" spans="1:56" x14ac:dyDescent="0.25">
      <c r="A1204" s="9">
        <v>41840</v>
      </c>
      <c r="B1204" s="118" t="s">
        <v>88</v>
      </c>
      <c r="C1204" s="118"/>
      <c r="D1204" s="122">
        <v>2</v>
      </c>
      <c r="E1204" s="153">
        <v>659</v>
      </c>
      <c r="F1204" s="153">
        <v>2177</v>
      </c>
      <c r="G1204" s="264">
        <v>576.26804351806641</v>
      </c>
      <c r="H1204" s="264">
        <v>0.87939998600631952</v>
      </c>
      <c r="I1204" s="264">
        <v>1261035.109375</v>
      </c>
      <c r="J1204" s="91"/>
      <c r="K1204" s="153">
        <v>724909</v>
      </c>
      <c r="L1204" s="264">
        <v>92.540165663705153</v>
      </c>
      <c r="M1204" s="133">
        <v>1069237</v>
      </c>
      <c r="N1204" s="267">
        <v>4.6762317546157752E-4</v>
      </c>
      <c r="O1204" s="133">
        <v>52358</v>
      </c>
      <c r="P1204" s="267">
        <v>2.8648916694122437E-2</v>
      </c>
      <c r="Q1204" s="133">
        <v>106697</v>
      </c>
      <c r="R1204" s="267">
        <v>99.895966553934514</v>
      </c>
      <c r="S1204" s="133">
        <v>727432</v>
      </c>
      <c r="T1204" s="267">
        <v>99.936901080656739</v>
      </c>
      <c r="U1204" s="267">
        <v>99.746464296714919</v>
      </c>
      <c r="V1204" s="267">
        <v>99.730004354578696</v>
      </c>
      <c r="W1204" s="267">
        <v>99.642694612578566</v>
      </c>
      <c r="X1204" s="267">
        <v>99.667075799569972</v>
      </c>
      <c r="Y1204" s="133">
        <v>1203511</v>
      </c>
      <c r="Z1204" s="267">
        <v>99.905360465033652</v>
      </c>
      <c r="AA1204" s="133">
        <v>244978</v>
      </c>
      <c r="AB1204" s="267">
        <v>99.826106755664526</v>
      </c>
      <c r="AC1204" s="133">
        <v>50078</v>
      </c>
      <c r="AD1204" s="267">
        <v>0.30752026102254149</v>
      </c>
      <c r="AE1204" s="133">
        <v>3772</v>
      </c>
      <c r="AF1204" s="267">
        <v>98.25026608625879</v>
      </c>
      <c r="AG1204" s="133">
        <v>948019</v>
      </c>
      <c r="AH1204" s="267">
        <v>0.18986961481876588</v>
      </c>
      <c r="AI1204" s="133">
        <v>12654</v>
      </c>
      <c r="AJ1204" s="267">
        <v>94.657815362560399</v>
      </c>
      <c r="AK1204" s="267">
        <v>1.6242106162645567E-5</v>
      </c>
      <c r="AL1204" s="267" t="e">
        <v>#DIV/0!</v>
      </c>
      <c r="AM1204" s="270"/>
      <c r="AN1204" s="270"/>
      <c r="AO1204" s="120"/>
      <c r="AP1204" s="120"/>
      <c r="AQ1204" s="120"/>
      <c r="AR1204" s="120"/>
      <c r="AS1204" s="120"/>
      <c r="AT1204" s="120"/>
      <c r="AU1204" s="120"/>
      <c r="AV1204" s="120"/>
      <c r="AW1204" s="133">
        <v>0</v>
      </c>
      <c r="AX1204" s="133">
        <v>0</v>
      </c>
      <c r="AY1204" s="133">
        <v>1</v>
      </c>
      <c r="AZ1204" s="133">
        <v>5</v>
      </c>
      <c r="BA1204" s="133">
        <v>0</v>
      </c>
      <c r="BB1204" s="133">
        <v>1</v>
      </c>
      <c r="BC1204" s="133">
        <v>292</v>
      </c>
      <c r="BD1204" s="133">
        <v>2123</v>
      </c>
    </row>
    <row r="1205" spans="1:56" x14ac:dyDescent="0.25">
      <c r="A1205" s="9">
        <v>41840</v>
      </c>
      <c r="B1205" s="146" t="s">
        <v>89</v>
      </c>
      <c r="C1205" s="146"/>
      <c r="D1205" s="147">
        <v>1</v>
      </c>
      <c r="E1205" s="136">
        <v>194</v>
      </c>
      <c r="F1205" s="136">
        <v>581</v>
      </c>
      <c r="G1205" s="265">
        <v>0</v>
      </c>
      <c r="H1205" s="265">
        <v>0</v>
      </c>
      <c r="I1205" s="265">
        <v>0</v>
      </c>
      <c r="J1205" s="137"/>
      <c r="K1205" s="136">
        <v>84727</v>
      </c>
      <c r="L1205" s="265">
        <v>88.334297180175781</v>
      </c>
      <c r="M1205" s="145">
        <v>0</v>
      </c>
      <c r="N1205" s="250">
        <v>0</v>
      </c>
      <c r="O1205" s="145">
        <v>0</v>
      </c>
      <c r="P1205" s="250">
        <v>0</v>
      </c>
      <c r="Q1205" s="145">
        <v>0</v>
      </c>
      <c r="R1205" s="250">
        <v>0</v>
      </c>
      <c r="S1205" s="145">
        <v>0</v>
      </c>
      <c r="T1205" s="250">
        <v>0</v>
      </c>
      <c r="U1205" s="250">
        <v>0</v>
      </c>
      <c r="V1205" s="250">
        <v>0</v>
      </c>
      <c r="W1205" s="250">
        <v>0</v>
      </c>
      <c r="X1205" s="250">
        <v>0</v>
      </c>
      <c r="Y1205" s="145">
        <v>1159450</v>
      </c>
      <c r="Z1205" s="250">
        <v>1158325</v>
      </c>
      <c r="AA1205" s="145">
        <v>462</v>
      </c>
      <c r="AB1205" s="250">
        <v>436</v>
      </c>
      <c r="AC1205" s="145">
        <v>0</v>
      </c>
      <c r="AD1205" s="250">
        <v>0</v>
      </c>
      <c r="AE1205" s="145">
        <v>0</v>
      </c>
      <c r="AF1205" s="250">
        <v>0</v>
      </c>
      <c r="AG1205" s="145">
        <v>0</v>
      </c>
      <c r="AH1205" s="250">
        <v>0</v>
      </c>
      <c r="AI1205" s="145">
        <v>0</v>
      </c>
      <c r="AJ1205" s="250">
        <v>0</v>
      </c>
      <c r="AK1205" s="250">
        <v>0</v>
      </c>
      <c r="AL1205" s="250">
        <v>0</v>
      </c>
      <c r="AM1205" s="271"/>
      <c r="AN1205" s="271"/>
      <c r="AO1205" s="148"/>
      <c r="AP1205" s="148"/>
      <c r="AQ1205" s="148"/>
      <c r="AR1205" s="148"/>
      <c r="AS1205" s="148"/>
      <c r="AT1205" s="148"/>
      <c r="AU1205" s="148"/>
      <c r="AV1205" s="148"/>
      <c r="AW1205" s="145">
        <v>0</v>
      </c>
      <c r="AX1205" s="145">
        <v>0</v>
      </c>
      <c r="AY1205" s="145">
        <v>0</v>
      </c>
      <c r="AZ1205" s="145">
        <v>0</v>
      </c>
      <c r="BA1205" s="145">
        <v>0</v>
      </c>
      <c r="BB1205" s="145">
        <v>0</v>
      </c>
      <c r="BC1205" s="145">
        <v>1</v>
      </c>
      <c r="BD1205" s="145">
        <v>373</v>
      </c>
    </row>
    <row r="1206" spans="1:56" x14ac:dyDescent="0.25">
      <c r="A1206" s="9">
        <v>41840</v>
      </c>
      <c r="B1206" s="149" t="s">
        <v>75</v>
      </c>
      <c r="C1206" s="149" t="s">
        <v>86</v>
      </c>
      <c r="D1206" s="150" t="s">
        <v>118</v>
      </c>
      <c r="E1206" s="153">
        <v>39</v>
      </c>
      <c r="F1206" s="153">
        <v>158</v>
      </c>
      <c r="G1206" s="264">
        <v>124.18754577636719</v>
      </c>
      <c r="H1206" s="264">
        <v>0.15849998593330383</v>
      </c>
      <c r="I1206" s="264">
        <v>104435.140625</v>
      </c>
      <c r="J1206" s="92">
        <v>0</v>
      </c>
      <c r="K1206" s="153">
        <v>128506</v>
      </c>
      <c r="L1206" s="264">
        <v>97.292732238769531</v>
      </c>
      <c r="M1206" s="153">
        <v>129387</v>
      </c>
      <c r="N1206" s="264">
        <v>3.8643758744001389E-3</v>
      </c>
      <c r="O1206" s="153">
        <v>13544</v>
      </c>
      <c r="P1206" s="264">
        <v>0.11075014621019363</v>
      </c>
      <c r="Q1206" s="153">
        <v>27617</v>
      </c>
      <c r="R1206" s="264">
        <v>99.851539611816406</v>
      </c>
      <c r="S1206" s="153">
        <v>101706</v>
      </c>
      <c r="T1206" s="264">
        <v>99.939041137695313</v>
      </c>
      <c r="U1206" s="264">
        <v>99.726814270019531</v>
      </c>
      <c r="V1206" s="264">
        <v>99.13128662109375</v>
      </c>
      <c r="W1206" s="264">
        <v>99.578758239746094</v>
      </c>
      <c r="X1206" s="264">
        <v>99.070854187011719</v>
      </c>
      <c r="Y1206" s="153">
        <v>136359</v>
      </c>
      <c r="Z1206" s="264">
        <v>99.920066833496094</v>
      </c>
      <c r="AA1206" s="153">
        <v>27030</v>
      </c>
      <c r="AB1206" s="264">
        <v>99.744728088378906</v>
      </c>
      <c r="AC1206" s="153">
        <v>13594</v>
      </c>
      <c r="AD1206" s="264">
        <v>0.5002206563949585</v>
      </c>
      <c r="AE1206" s="153">
        <v>1421</v>
      </c>
      <c r="AF1206" s="264">
        <v>98.451797485351563</v>
      </c>
      <c r="AG1206" s="153">
        <v>129358</v>
      </c>
      <c r="AH1206" s="264">
        <v>0.17316284775733948</v>
      </c>
      <c r="AI1206" s="153">
        <v>3595</v>
      </c>
      <c r="AJ1206" s="264">
        <v>95.660636901855469</v>
      </c>
      <c r="AK1206" s="264">
        <v>1.8127870559692383</v>
      </c>
      <c r="AL1206" s="264">
        <v>5.7080373167991638E-2</v>
      </c>
      <c r="AM1206" s="264">
        <v>0</v>
      </c>
      <c r="AN1206" s="264">
        <v>0</v>
      </c>
      <c r="AO1206" s="92">
        <v>0</v>
      </c>
      <c r="AP1206" s="92">
        <v>0</v>
      </c>
      <c r="AQ1206" s="92">
        <v>0</v>
      </c>
      <c r="AR1206" s="92">
        <v>0</v>
      </c>
      <c r="AS1206" s="92">
        <v>0</v>
      </c>
      <c r="AT1206" s="92">
        <v>0</v>
      </c>
      <c r="AU1206" s="92">
        <v>0</v>
      </c>
      <c r="AV1206" s="92">
        <v>0</v>
      </c>
      <c r="AW1206" s="93">
        <v>0</v>
      </c>
      <c r="AX1206" s="93">
        <v>0</v>
      </c>
      <c r="AY1206" s="93">
        <v>0</v>
      </c>
      <c r="AZ1206" s="93">
        <v>3</v>
      </c>
      <c r="BA1206" s="93">
        <v>0</v>
      </c>
      <c r="BB1206" s="93">
        <v>0</v>
      </c>
      <c r="BC1206" s="153">
        <v>17</v>
      </c>
      <c r="BD1206" s="153">
        <v>155</v>
      </c>
    </row>
    <row r="1207" spans="1:56" x14ac:dyDescent="0.25">
      <c r="A1207" s="9">
        <v>41840</v>
      </c>
      <c r="B1207" s="149" t="s">
        <v>76</v>
      </c>
      <c r="C1207" s="149" t="s">
        <v>86</v>
      </c>
      <c r="D1207" s="150" t="s">
        <v>119</v>
      </c>
      <c r="E1207" s="153">
        <v>53</v>
      </c>
      <c r="F1207" s="153">
        <v>171</v>
      </c>
      <c r="G1207" s="264">
        <v>46.837306976318359</v>
      </c>
      <c r="H1207" s="264">
        <v>4.5900002121925354E-2</v>
      </c>
      <c r="I1207" s="264">
        <v>87782.4375</v>
      </c>
      <c r="J1207" s="92">
        <v>0</v>
      </c>
      <c r="K1207" s="153">
        <v>48346</v>
      </c>
      <c r="L1207" s="264">
        <v>81.437965393066406</v>
      </c>
      <c r="M1207" s="153">
        <v>68574</v>
      </c>
      <c r="N1207" s="264">
        <v>0</v>
      </c>
      <c r="O1207" s="153">
        <v>3207</v>
      </c>
      <c r="P1207" s="264">
        <v>0</v>
      </c>
      <c r="Q1207" s="153">
        <v>6460</v>
      </c>
      <c r="R1207" s="264">
        <v>99.953559875488281</v>
      </c>
      <c r="S1207" s="153">
        <v>52592</v>
      </c>
      <c r="T1207" s="264">
        <v>99.954368591308594</v>
      </c>
      <c r="U1207" s="264">
        <v>99.812911987304688</v>
      </c>
      <c r="V1207" s="264">
        <v>99.841049194335938</v>
      </c>
      <c r="W1207" s="264">
        <v>99.766555786132812</v>
      </c>
      <c r="X1207" s="264">
        <v>99.795494079589844</v>
      </c>
      <c r="Y1207" s="153">
        <v>88190</v>
      </c>
      <c r="Z1207" s="264">
        <v>99.924026489257813</v>
      </c>
      <c r="AA1207" s="153">
        <v>17413</v>
      </c>
      <c r="AB1207" s="264">
        <v>99.908111572265625</v>
      </c>
      <c r="AC1207" s="153">
        <v>3301</v>
      </c>
      <c r="AD1207" s="264">
        <v>0.3332323431968689</v>
      </c>
      <c r="AE1207" s="153">
        <v>55</v>
      </c>
      <c r="AF1207" s="264">
        <v>98.181816101074219</v>
      </c>
      <c r="AG1207" s="153">
        <v>68445</v>
      </c>
      <c r="AH1207" s="264">
        <v>0.15194681286811829</v>
      </c>
      <c r="AI1207" s="153">
        <v>692</v>
      </c>
      <c r="AJ1207" s="264">
        <v>94.653182983398438</v>
      </c>
      <c r="AK1207" s="264">
        <v>1.8046848773956299</v>
      </c>
      <c r="AL1207" s="264">
        <v>6.0792405158281326E-2</v>
      </c>
      <c r="AM1207" s="264">
        <v>0</v>
      </c>
      <c r="AN1207" s="264">
        <v>0</v>
      </c>
      <c r="AO1207" s="92">
        <v>0</v>
      </c>
      <c r="AP1207" s="92">
        <v>0</v>
      </c>
      <c r="AQ1207" s="92">
        <v>0</v>
      </c>
      <c r="AR1207" s="92">
        <v>0</v>
      </c>
      <c r="AS1207" s="92">
        <v>0</v>
      </c>
      <c r="AT1207" s="92">
        <v>0</v>
      </c>
      <c r="AU1207" s="92">
        <v>0</v>
      </c>
      <c r="AV1207" s="92">
        <v>0</v>
      </c>
      <c r="AW1207" s="93">
        <v>0</v>
      </c>
      <c r="AX1207" s="93">
        <v>0</v>
      </c>
      <c r="AY1207" s="93">
        <v>0</v>
      </c>
      <c r="AZ1207" s="93">
        <v>0</v>
      </c>
      <c r="BA1207" s="93">
        <v>0</v>
      </c>
      <c r="BB1207" s="93">
        <v>0</v>
      </c>
      <c r="BC1207" s="153">
        <v>19</v>
      </c>
      <c r="BD1207" s="153">
        <v>166</v>
      </c>
    </row>
    <row r="1208" spans="1:56" x14ac:dyDescent="0.25">
      <c r="A1208" s="9">
        <v>41840</v>
      </c>
      <c r="B1208" s="149" t="s">
        <v>77</v>
      </c>
      <c r="C1208" s="149" t="s">
        <v>86</v>
      </c>
      <c r="D1208" s="150" t="s">
        <v>118</v>
      </c>
      <c r="E1208" s="153">
        <v>65</v>
      </c>
      <c r="F1208" s="153">
        <v>220</v>
      </c>
      <c r="G1208" s="264">
        <v>67.60858154296875</v>
      </c>
      <c r="H1208" s="264">
        <v>0.16669999063014984</v>
      </c>
      <c r="I1208" s="264">
        <v>115820.5234375</v>
      </c>
      <c r="J1208" s="92">
        <v>0</v>
      </c>
      <c r="K1208" s="153">
        <v>85534</v>
      </c>
      <c r="L1208" s="264">
        <v>97.436103820800781</v>
      </c>
      <c r="M1208" s="153">
        <v>116891</v>
      </c>
      <c r="N1208" s="264">
        <v>0</v>
      </c>
      <c r="O1208" s="153">
        <v>5311</v>
      </c>
      <c r="P1208" s="264">
        <v>0</v>
      </c>
      <c r="Q1208" s="153">
        <v>12179</v>
      </c>
      <c r="R1208" s="264">
        <v>99.917892456054687</v>
      </c>
      <c r="S1208" s="153">
        <v>93029</v>
      </c>
      <c r="T1208" s="264">
        <v>99.9666748046875</v>
      </c>
      <c r="U1208" s="264">
        <v>99.849372863769531</v>
      </c>
      <c r="V1208" s="264">
        <v>99.84600830078125</v>
      </c>
      <c r="W1208" s="264">
        <v>99.767387390136719</v>
      </c>
      <c r="X1208" s="264">
        <v>99.812736511230469</v>
      </c>
      <c r="Y1208" s="153">
        <v>143320</v>
      </c>
      <c r="Z1208" s="264">
        <v>99.897430419921875</v>
      </c>
      <c r="AA1208" s="153">
        <v>29751</v>
      </c>
      <c r="AB1208" s="264">
        <v>99.852104187011719</v>
      </c>
      <c r="AC1208" s="153">
        <v>5340</v>
      </c>
      <c r="AD1208" s="264">
        <v>0.18726591765880585</v>
      </c>
      <c r="AE1208" s="153">
        <v>376</v>
      </c>
      <c r="AF1208" s="264">
        <v>97.074470520019531</v>
      </c>
      <c r="AG1208" s="153">
        <v>116764</v>
      </c>
      <c r="AH1208" s="264">
        <v>0.13017711043357849</v>
      </c>
      <c r="AI1208" s="153">
        <v>1344</v>
      </c>
      <c r="AJ1208" s="264">
        <v>94.196426391601562</v>
      </c>
      <c r="AK1208" s="264">
        <v>1.7644317150115967</v>
      </c>
      <c r="AL1208" s="264">
        <v>6.2837705016136169E-2</v>
      </c>
      <c r="AM1208" s="264">
        <v>0</v>
      </c>
      <c r="AN1208" s="264">
        <v>0</v>
      </c>
      <c r="AO1208" s="92">
        <v>0</v>
      </c>
      <c r="AP1208" s="92">
        <v>0</v>
      </c>
      <c r="AQ1208" s="92">
        <v>0</v>
      </c>
      <c r="AR1208" s="92">
        <v>0</v>
      </c>
      <c r="AS1208" s="92">
        <v>0</v>
      </c>
      <c r="AT1208" s="92">
        <v>0</v>
      </c>
      <c r="AU1208" s="92">
        <v>0</v>
      </c>
      <c r="AV1208" s="92">
        <v>0</v>
      </c>
      <c r="AW1208" s="93">
        <v>0</v>
      </c>
      <c r="AX1208" s="93">
        <v>0</v>
      </c>
      <c r="AY1208" s="93">
        <v>0</v>
      </c>
      <c r="AZ1208" s="93">
        <v>0</v>
      </c>
      <c r="BA1208" s="93">
        <v>0</v>
      </c>
      <c r="BB1208" s="93">
        <v>0</v>
      </c>
      <c r="BC1208" s="153">
        <v>24</v>
      </c>
      <c r="BD1208" s="153">
        <v>218</v>
      </c>
    </row>
    <row r="1209" spans="1:56" x14ac:dyDescent="0.25">
      <c r="A1209" s="9">
        <v>41840</v>
      </c>
      <c r="B1209" s="149" t="s">
        <v>124</v>
      </c>
      <c r="C1209" s="149" t="s">
        <v>86</v>
      </c>
      <c r="D1209" s="150" t="s">
        <v>118</v>
      </c>
      <c r="E1209" s="153">
        <v>43</v>
      </c>
      <c r="F1209" s="153">
        <v>139</v>
      </c>
      <c r="G1209" s="264">
        <v>31.495800018310547</v>
      </c>
      <c r="H1209" s="264">
        <v>0.20419999957084656</v>
      </c>
      <c r="I1209" s="264">
        <v>61659.3671875</v>
      </c>
      <c r="J1209" s="92">
        <v>0</v>
      </c>
      <c r="K1209" s="153">
        <v>85534</v>
      </c>
      <c r="L1209" s="264">
        <v>97.436103820800781</v>
      </c>
      <c r="M1209" s="153">
        <v>67329</v>
      </c>
      <c r="N1209" s="264">
        <v>0</v>
      </c>
      <c r="O1209" s="153">
        <v>2703</v>
      </c>
      <c r="P1209" s="264">
        <v>0</v>
      </c>
      <c r="Q1209" s="153">
        <v>5750</v>
      </c>
      <c r="R1209" s="264">
        <v>99.913040161132812</v>
      </c>
      <c r="S1209" s="153">
        <v>49253</v>
      </c>
      <c r="T1209" s="264">
        <v>99.945182800292969</v>
      </c>
      <c r="U1209" s="264">
        <v>99.445060729980469</v>
      </c>
      <c r="V1209" s="264">
        <v>99.783157348632812</v>
      </c>
      <c r="W1209" s="264">
        <v>99.35858154296875</v>
      </c>
      <c r="X1209" s="264">
        <v>99.728462219238281</v>
      </c>
      <c r="Y1209" s="153">
        <v>72280</v>
      </c>
      <c r="Z1209" s="264">
        <v>99.900390625</v>
      </c>
      <c r="AA1209" s="153">
        <v>13266</v>
      </c>
      <c r="AB1209" s="264">
        <v>99.917083740234375</v>
      </c>
      <c r="AC1209" s="153">
        <v>2690</v>
      </c>
      <c r="AD1209" s="264">
        <v>0.1858736127614975</v>
      </c>
      <c r="AE1209" s="153">
        <v>217</v>
      </c>
      <c r="AF1209" s="264">
        <v>96.313362121582031</v>
      </c>
      <c r="AG1209" s="153">
        <v>67464</v>
      </c>
      <c r="AH1209" s="264">
        <v>0.15712083876132965</v>
      </c>
      <c r="AI1209" s="153">
        <v>878</v>
      </c>
      <c r="AJ1209" s="264">
        <v>93.052391052246094</v>
      </c>
      <c r="AK1209" s="264">
        <v>1.5831935405731201</v>
      </c>
      <c r="AL1209" s="264">
        <v>5.5502872914075851E-2</v>
      </c>
      <c r="AM1209" s="264">
        <v>0</v>
      </c>
      <c r="AN1209" s="264">
        <v>0</v>
      </c>
      <c r="AO1209" s="92">
        <v>0</v>
      </c>
      <c r="AP1209" s="92">
        <v>0</v>
      </c>
      <c r="AQ1209" s="92">
        <v>0</v>
      </c>
      <c r="AR1209" s="92">
        <v>0</v>
      </c>
      <c r="AS1209" s="92">
        <v>0</v>
      </c>
      <c r="AT1209" s="92">
        <v>0</v>
      </c>
      <c r="AU1209" s="92">
        <v>0</v>
      </c>
      <c r="AV1209" s="92">
        <v>0</v>
      </c>
      <c r="AW1209" s="93">
        <v>0</v>
      </c>
      <c r="AX1209" s="93">
        <v>0</v>
      </c>
      <c r="AY1209" s="93">
        <v>0</v>
      </c>
      <c r="AZ1209" s="93">
        <v>0</v>
      </c>
      <c r="BA1209" s="93">
        <v>0</v>
      </c>
      <c r="BB1209" s="93">
        <v>0</v>
      </c>
      <c r="BC1209" s="153">
        <v>29</v>
      </c>
      <c r="BD1209" s="153">
        <v>138</v>
      </c>
    </row>
    <row r="1210" spans="1:56" x14ac:dyDescent="0.25">
      <c r="A1210" s="9">
        <v>41840</v>
      </c>
      <c r="B1210" s="149" t="s">
        <v>78</v>
      </c>
      <c r="C1210" s="149" t="s">
        <v>86</v>
      </c>
      <c r="D1210" s="150" t="s">
        <v>118</v>
      </c>
      <c r="E1210" s="153">
        <v>33</v>
      </c>
      <c r="F1210" s="153">
        <v>104</v>
      </c>
      <c r="G1210" s="264">
        <v>51.062187194824219</v>
      </c>
      <c r="H1210" s="264">
        <v>1.2500000186264515E-2</v>
      </c>
      <c r="I1210" s="264">
        <v>57603.3203125</v>
      </c>
      <c r="J1210" s="92">
        <v>0</v>
      </c>
      <c r="K1210" s="153">
        <v>54630</v>
      </c>
      <c r="L1210" s="264">
        <v>97.371406555175781</v>
      </c>
      <c r="M1210" s="153">
        <v>63181</v>
      </c>
      <c r="N1210" s="264">
        <v>0</v>
      </c>
      <c r="O1210" s="153">
        <v>4642</v>
      </c>
      <c r="P1210" s="264">
        <v>0</v>
      </c>
      <c r="Q1210" s="153">
        <v>9157</v>
      </c>
      <c r="R1210" s="264">
        <v>99.978157043457031</v>
      </c>
      <c r="S1210" s="153">
        <v>46197</v>
      </c>
      <c r="T1210" s="264">
        <v>99.943717956542969</v>
      </c>
      <c r="U1210" s="264">
        <v>99.913833618164063</v>
      </c>
      <c r="V1210" s="264">
        <v>99.737266540527344</v>
      </c>
      <c r="W1210" s="264">
        <v>99.892005920410156</v>
      </c>
      <c r="X1210" s="264">
        <v>99.681129455566406</v>
      </c>
      <c r="Y1210" s="153">
        <v>67481</v>
      </c>
      <c r="Z1210" s="264">
        <v>99.869590759277344</v>
      </c>
      <c r="AA1210" s="153">
        <v>12563</v>
      </c>
      <c r="AB1210" s="264">
        <v>99.888565063476563</v>
      </c>
      <c r="AC1210" s="153">
        <v>4690</v>
      </c>
      <c r="AD1210" s="264">
        <v>0.19189766049385071</v>
      </c>
      <c r="AE1210" s="153">
        <v>295</v>
      </c>
      <c r="AF1210" s="264">
        <v>98.983047485351563</v>
      </c>
      <c r="AG1210" s="153">
        <v>62770</v>
      </c>
      <c r="AH1210" s="264">
        <v>0.28516808152198792</v>
      </c>
      <c r="AI1210" s="153">
        <v>645</v>
      </c>
      <c r="AJ1210" s="264">
        <v>93.333335876464844</v>
      </c>
      <c r="AK1210" s="264">
        <v>1.7541468143463135</v>
      </c>
      <c r="AL1210" s="264">
        <v>6.8138502538204193E-2</v>
      </c>
      <c r="AM1210" s="264">
        <v>0</v>
      </c>
      <c r="AN1210" s="264">
        <v>0</v>
      </c>
      <c r="AO1210" s="92">
        <v>0</v>
      </c>
      <c r="AP1210" s="92">
        <v>0</v>
      </c>
      <c r="AQ1210" s="92">
        <v>0</v>
      </c>
      <c r="AR1210" s="92">
        <v>0</v>
      </c>
      <c r="AS1210" s="92">
        <v>0</v>
      </c>
      <c r="AT1210" s="92">
        <v>0</v>
      </c>
      <c r="AU1210" s="92">
        <v>0</v>
      </c>
      <c r="AV1210" s="92">
        <v>0</v>
      </c>
      <c r="AW1210" s="93">
        <v>0</v>
      </c>
      <c r="AX1210" s="93">
        <v>0</v>
      </c>
      <c r="AY1210" s="93">
        <v>0</v>
      </c>
      <c r="AZ1210" s="93">
        <v>0</v>
      </c>
      <c r="BA1210" s="93">
        <v>0</v>
      </c>
      <c r="BB1210" s="93">
        <v>0</v>
      </c>
      <c r="BC1210" s="153">
        <v>16</v>
      </c>
      <c r="BD1210" s="153">
        <v>100</v>
      </c>
    </row>
    <row r="1211" spans="1:56" x14ac:dyDescent="0.25">
      <c r="A1211" s="9">
        <v>41840</v>
      </c>
      <c r="B1211" s="149" t="s">
        <v>79</v>
      </c>
      <c r="C1211" s="149" t="s">
        <v>86</v>
      </c>
      <c r="D1211" s="150" t="s">
        <v>119</v>
      </c>
      <c r="E1211" s="153">
        <v>81</v>
      </c>
      <c r="F1211" s="153">
        <v>273</v>
      </c>
      <c r="G1211" s="264">
        <v>54.634395599365234</v>
      </c>
      <c r="H1211" s="264">
        <v>0.2249000072479248</v>
      </c>
      <c r="I1211" s="264">
        <v>156566.484375</v>
      </c>
      <c r="J1211" s="92">
        <v>0</v>
      </c>
      <c r="K1211" s="153">
        <v>46708</v>
      </c>
      <c r="L1211" s="264">
        <v>88.802772521972656</v>
      </c>
      <c r="M1211" s="153">
        <v>116227</v>
      </c>
      <c r="N1211" s="264">
        <v>0</v>
      </c>
      <c r="O1211" s="153">
        <v>3406</v>
      </c>
      <c r="P1211" s="264">
        <v>0</v>
      </c>
      <c r="Q1211" s="153">
        <v>6705</v>
      </c>
      <c r="R1211" s="264">
        <v>99.880683898925781</v>
      </c>
      <c r="S1211" s="153">
        <v>92493</v>
      </c>
      <c r="T1211" s="264">
        <v>99.92431640625</v>
      </c>
      <c r="U1211" s="264">
        <v>99.559600830078125</v>
      </c>
      <c r="V1211" s="264">
        <v>99.732421875</v>
      </c>
      <c r="W1211" s="264">
        <v>99.440811157226563</v>
      </c>
      <c r="X1211" s="264">
        <v>99.656944274902344</v>
      </c>
      <c r="Y1211" s="153">
        <v>146453</v>
      </c>
      <c r="Z1211" s="264">
        <v>99.90167236328125</v>
      </c>
      <c r="AA1211" s="153">
        <v>29525</v>
      </c>
      <c r="AB1211" s="264">
        <v>99.844200134277344</v>
      </c>
      <c r="AC1211" s="153">
        <v>3457</v>
      </c>
      <c r="AD1211" s="264">
        <v>0.46282905340194702</v>
      </c>
      <c r="AE1211" s="153">
        <v>187</v>
      </c>
      <c r="AF1211" s="264">
        <v>98.395721435546875</v>
      </c>
      <c r="AG1211" s="153">
        <v>115917</v>
      </c>
      <c r="AH1211" s="264">
        <v>0.14751935005187988</v>
      </c>
      <c r="AI1211" s="153">
        <v>1230</v>
      </c>
      <c r="AJ1211" s="264">
        <v>94.634147644042969</v>
      </c>
      <c r="AK1211" s="264">
        <v>1.5805985927581787</v>
      </c>
      <c r="AL1211" s="264">
        <v>7.0929303765296936E-2</v>
      </c>
      <c r="AM1211" s="264">
        <v>0</v>
      </c>
      <c r="AN1211" s="264">
        <v>0</v>
      </c>
      <c r="AO1211" s="92">
        <v>0</v>
      </c>
      <c r="AP1211" s="92">
        <v>0</v>
      </c>
      <c r="AQ1211" s="92">
        <v>0</v>
      </c>
      <c r="AR1211" s="92">
        <v>0</v>
      </c>
      <c r="AS1211" s="92">
        <v>0</v>
      </c>
      <c r="AT1211" s="92">
        <v>0</v>
      </c>
      <c r="AU1211" s="92">
        <v>0</v>
      </c>
      <c r="AV1211" s="92">
        <v>0</v>
      </c>
      <c r="AW1211" s="93">
        <v>0</v>
      </c>
      <c r="AX1211" s="93">
        <v>0</v>
      </c>
      <c r="AY1211" s="93">
        <v>0</v>
      </c>
      <c r="AZ1211" s="93">
        <v>0</v>
      </c>
      <c r="BA1211" s="93">
        <v>0</v>
      </c>
      <c r="BB1211" s="93">
        <v>0</v>
      </c>
      <c r="BC1211" s="153">
        <v>48</v>
      </c>
      <c r="BD1211" s="153">
        <v>262</v>
      </c>
    </row>
    <row r="1212" spans="1:56" x14ac:dyDescent="0.25">
      <c r="A1212" s="9">
        <v>41840</v>
      </c>
      <c r="B1212" s="149" t="s">
        <v>80</v>
      </c>
      <c r="C1212" s="149" t="s">
        <v>86</v>
      </c>
      <c r="D1212" s="150" t="s">
        <v>119</v>
      </c>
      <c r="E1212" s="153">
        <v>58</v>
      </c>
      <c r="F1212" s="153">
        <v>180</v>
      </c>
      <c r="G1212" s="264">
        <v>36.571399688720703</v>
      </c>
      <c r="H1212" s="264">
        <v>5.000000074505806E-2</v>
      </c>
      <c r="I1212" s="264">
        <v>90752.4609375</v>
      </c>
      <c r="J1212" s="92">
        <v>0</v>
      </c>
      <c r="K1212" s="153">
        <v>34687</v>
      </c>
      <c r="L1212" s="264">
        <v>85.605560302734375</v>
      </c>
      <c r="M1212" s="153">
        <v>66190</v>
      </c>
      <c r="N1212" s="264">
        <v>0</v>
      </c>
      <c r="O1212" s="153">
        <v>2850</v>
      </c>
      <c r="P1212" s="264">
        <v>0</v>
      </c>
      <c r="Q1212" s="153">
        <v>5508</v>
      </c>
      <c r="R1212" s="264">
        <v>99.963691711425781</v>
      </c>
      <c r="S1212" s="153">
        <v>49711</v>
      </c>
      <c r="T1212" s="264">
        <v>99.945686340332031</v>
      </c>
      <c r="U1212" s="264">
        <v>99.754386901855469</v>
      </c>
      <c r="V1212" s="264">
        <v>99.770355224609375</v>
      </c>
      <c r="W1212" s="264">
        <v>99.718170166015625</v>
      </c>
      <c r="X1212" s="264">
        <v>99.716163635253906</v>
      </c>
      <c r="Y1212" s="153">
        <v>78482</v>
      </c>
      <c r="Z1212" s="264">
        <v>99.882774353027344</v>
      </c>
      <c r="AA1212" s="153">
        <v>16603</v>
      </c>
      <c r="AB1212" s="264">
        <v>99.891586303710938</v>
      </c>
      <c r="AC1212" s="153">
        <v>2833</v>
      </c>
      <c r="AD1212" s="264">
        <v>0.14119307696819305</v>
      </c>
      <c r="AE1212" s="153">
        <v>163</v>
      </c>
      <c r="AF1212" s="264">
        <v>99.386505126953125</v>
      </c>
      <c r="AG1212" s="153">
        <v>65719</v>
      </c>
      <c r="AH1212" s="264">
        <v>0.1430332213640213</v>
      </c>
      <c r="AI1212" s="153">
        <v>652</v>
      </c>
      <c r="AJ1212" s="264">
        <v>97.39263916015625</v>
      </c>
      <c r="AK1212" s="264">
        <v>1.8068150281906128</v>
      </c>
      <c r="AL1212" s="264">
        <v>6.9949992001056671E-2</v>
      </c>
      <c r="AM1212" s="264">
        <v>0</v>
      </c>
      <c r="AN1212" s="264">
        <v>0</v>
      </c>
      <c r="AO1212" s="92">
        <v>0</v>
      </c>
      <c r="AP1212" s="92">
        <v>0</v>
      </c>
      <c r="AQ1212" s="92">
        <v>0</v>
      </c>
      <c r="AR1212" s="92">
        <v>0</v>
      </c>
      <c r="AS1212" s="92">
        <v>0</v>
      </c>
      <c r="AT1212" s="92">
        <v>0</v>
      </c>
      <c r="AU1212" s="92">
        <v>0</v>
      </c>
      <c r="AV1212" s="92">
        <v>0</v>
      </c>
      <c r="AW1212" s="93">
        <v>0</v>
      </c>
      <c r="AX1212" s="93">
        <v>0</v>
      </c>
      <c r="AY1212" s="93">
        <v>0</v>
      </c>
      <c r="AZ1212" s="93">
        <v>0</v>
      </c>
      <c r="BA1212" s="93">
        <v>0</v>
      </c>
      <c r="BB1212" s="93">
        <v>0</v>
      </c>
      <c r="BC1212" s="153">
        <v>24</v>
      </c>
      <c r="BD1212" s="153">
        <v>176</v>
      </c>
    </row>
    <row r="1213" spans="1:56" x14ac:dyDescent="0.25">
      <c r="A1213" s="9">
        <v>41840</v>
      </c>
      <c r="B1213" s="149" t="s">
        <v>81</v>
      </c>
      <c r="C1213" s="149" t="s">
        <v>86</v>
      </c>
      <c r="D1213" s="150" t="s">
        <v>119</v>
      </c>
      <c r="E1213" s="153">
        <v>40</v>
      </c>
      <c r="F1213" s="153">
        <v>134</v>
      </c>
      <c r="G1213" s="264">
        <v>32.279384613037109</v>
      </c>
      <c r="H1213" s="264">
        <v>0</v>
      </c>
      <c r="I1213" s="264">
        <v>83830.234375</v>
      </c>
      <c r="J1213" s="92">
        <v>0</v>
      </c>
      <c r="K1213" s="153">
        <v>72443</v>
      </c>
      <c r="L1213" s="264">
        <v>86.33270263671875</v>
      </c>
      <c r="M1213" s="153">
        <v>54121</v>
      </c>
      <c r="N1213" s="264">
        <v>0</v>
      </c>
      <c r="O1213" s="153">
        <v>2407</v>
      </c>
      <c r="P1213" s="264">
        <v>0</v>
      </c>
      <c r="Q1213" s="153">
        <v>4965</v>
      </c>
      <c r="R1213" s="264">
        <v>99.959716796875</v>
      </c>
      <c r="S1213" s="153">
        <v>42606</v>
      </c>
      <c r="T1213" s="264">
        <v>99.946014404296875</v>
      </c>
      <c r="U1213" s="264">
        <v>99.418365478515625</v>
      </c>
      <c r="V1213" s="264">
        <v>99.7967529296875</v>
      </c>
      <c r="W1213" s="264">
        <v>99.378318786621094</v>
      </c>
      <c r="X1213" s="264">
        <v>99.742874145507813</v>
      </c>
      <c r="Y1213" s="153">
        <v>75110</v>
      </c>
      <c r="Z1213" s="264">
        <v>99.924110412597656</v>
      </c>
      <c r="AA1213" s="153">
        <v>17392</v>
      </c>
      <c r="AB1213" s="264">
        <v>99.873504638671875</v>
      </c>
      <c r="AC1213" s="153">
        <v>2416</v>
      </c>
      <c r="AD1213" s="264">
        <v>0.16556291282176971</v>
      </c>
      <c r="AE1213" s="153">
        <v>158</v>
      </c>
      <c r="AF1213" s="264">
        <v>96.202529907226563</v>
      </c>
      <c r="AG1213" s="153">
        <v>53896</v>
      </c>
      <c r="AH1213" s="264">
        <v>0.17255455255508423</v>
      </c>
      <c r="AI1213" s="153">
        <v>742</v>
      </c>
      <c r="AJ1213" s="264">
        <v>97.574127197265625</v>
      </c>
      <c r="AK1213" s="264">
        <v>1.4662588834762573</v>
      </c>
      <c r="AL1213" s="264">
        <v>7.2346292436122894E-2</v>
      </c>
      <c r="AM1213" s="264">
        <v>0</v>
      </c>
      <c r="AN1213" s="264">
        <v>0</v>
      </c>
      <c r="AO1213" s="92">
        <v>0</v>
      </c>
      <c r="AP1213" s="92">
        <v>0</v>
      </c>
      <c r="AQ1213" s="92">
        <v>0</v>
      </c>
      <c r="AR1213" s="92">
        <v>0</v>
      </c>
      <c r="AS1213" s="92">
        <v>0</v>
      </c>
      <c r="AT1213" s="92">
        <v>0</v>
      </c>
      <c r="AU1213" s="92">
        <v>0</v>
      </c>
      <c r="AV1213" s="92">
        <v>0</v>
      </c>
      <c r="AW1213" s="93">
        <v>0</v>
      </c>
      <c r="AX1213" s="93">
        <v>0</v>
      </c>
      <c r="AY1213" s="93">
        <v>0</v>
      </c>
      <c r="AZ1213" s="93">
        <v>0</v>
      </c>
      <c r="BA1213" s="93">
        <v>0</v>
      </c>
      <c r="BB1213" s="93">
        <v>0</v>
      </c>
      <c r="BC1213" s="153">
        <v>17</v>
      </c>
      <c r="BD1213" s="153">
        <v>131</v>
      </c>
    </row>
    <row r="1214" spans="1:56" x14ac:dyDescent="0.25">
      <c r="A1214" s="9">
        <v>41840</v>
      </c>
      <c r="B1214" s="149" t="s">
        <v>125</v>
      </c>
      <c r="C1214" s="149" t="s">
        <v>86</v>
      </c>
      <c r="D1214" s="150" t="s">
        <v>119</v>
      </c>
      <c r="E1214" s="153">
        <v>16</v>
      </c>
      <c r="F1214" s="153">
        <v>58</v>
      </c>
      <c r="G1214" s="264">
        <v>29.741802215576172</v>
      </c>
      <c r="H1214" s="264">
        <v>0</v>
      </c>
      <c r="I1214" s="264">
        <v>35511.265625</v>
      </c>
      <c r="J1214" s="92">
        <v>0</v>
      </c>
      <c r="K1214" s="153">
        <v>72443</v>
      </c>
      <c r="L1214" s="264">
        <v>86.33270263671875</v>
      </c>
      <c r="M1214" s="153">
        <v>37299</v>
      </c>
      <c r="N1214" s="264">
        <v>0</v>
      </c>
      <c r="O1214" s="153">
        <v>3043</v>
      </c>
      <c r="P1214" s="264">
        <v>0</v>
      </c>
      <c r="Q1214" s="153">
        <v>5079</v>
      </c>
      <c r="R1214" s="264">
        <v>100</v>
      </c>
      <c r="S1214" s="153">
        <v>28864</v>
      </c>
      <c r="T1214" s="264">
        <v>99.961891174316406</v>
      </c>
      <c r="U1214" s="264">
        <v>99.901412963867188</v>
      </c>
      <c r="V1214" s="264">
        <v>99.750663757324219</v>
      </c>
      <c r="W1214" s="264">
        <v>99.901412963867188</v>
      </c>
      <c r="X1214" s="264">
        <v>99.712646484375</v>
      </c>
      <c r="Y1214" s="153">
        <v>39320</v>
      </c>
      <c r="Z1214" s="264">
        <v>99.936416625976563</v>
      </c>
      <c r="AA1214" s="153">
        <v>7675</v>
      </c>
      <c r="AB1214" s="264">
        <v>99.843650817871094</v>
      </c>
      <c r="AC1214" s="153">
        <v>3021</v>
      </c>
      <c r="AD1214" s="264">
        <v>9.9304862320423126E-2</v>
      </c>
      <c r="AE1214" s="153">
        <v>221</v>
      </c>
      <c r="AF1214" s="264">
        <v>98.642532348632813</v>
      </c>
      <c r="AG1214" s="153">
        <v>36671</v>
      </c>
      <c r="AH1214" s="264">
        <v>0.11180496960878372</v>
      </c>
      <c r="AI1214" s="153">
        <v>703</v>
      </c>
      <c r="AJ1214" s="264">
        <v>93.741111755371094</v>
      </c>
      <c r="AK1214" s="264">
        <v>1.4448120594024658</v>
      </c>
      <c r="AL1214" s="264">
        <v>5.3436208516359329E-2</v>
      </c>
      <c r="AM1214" s="264">
        <v>0</v>
      </c>
      <c r="AN1214" s="264">
        <v>0</v>
      </c>
      <c r="AO1214" s="92">
        <v>0</v>
      </c>
      <c r="AP1214" s="92">
        <v>0</v>
      </c>
      <c r="AQ1214" s="92">
        <v>0</v>
      </c>
      <c r="AR1214" s="92">
        <v>0</v>
      </c>
      <c r="AS1214" s="92">
        <v>0</v>
      </c>
      <c r="AT1214" s="92">
        <v>0</v>
      </c>
      <c r="AU1214" s="92">
        <v>0</v>
      </c>
      <c r="AV1214" s="92">
        <v>0</v>
      </c>
      <c r="AW1214" s="93">
        <v>0</v>
      </c>
      <c r="AX1214" s="93">
        <v>0</v>
      </c>
      <c r="AY1214" s="93">
        <v>0</v>
      </c>
      <c r="AZ1214" s="93">
        <v>0</v>
      </c>
      <c r="BA1214" s="93">
        <v>0</v>
      </c>
      <c r="BB1214" s="93">
        <v>0</v>
      </c>
      <c r="BC1214" s="153">
        <v>9</v>
      </c>
      <c r="BD1214" s="153">
        <v>57</v>
      </c>
    </row>
    <row r="1215" spans="1:56" x14ac:dyDescent="0.25">
      <c r="A1215" s="9">
        <v>41840</v>
      </c>
      <c r="B1215" s="151" t="s">
        <v>82</v>
      </c>
      <c r="C1215" s="151" t="s">
        <v>86</v>
      </c>
      <c r="D1215" s="152" t="s">
        <v>120</v>
      </c>
      <c r="E1215" s="160">
        <v>51</v>
      </c>
      <c r="F1215" s="160">
        <v>165</v>
      </c>
      <c r="G1215" s="266">
        <v>38.362712860107422</v>
      </c>
      <c r="H1215" s="266">
        <v>1.6699999570846558E-2</v>
      </c>
      <c r="I1215" s="266">
        <v>89057.2734375</v>
      </c>
      <c r="J1215" s="157">
        <v>0</v>
      </c>
      <c r="K1215" s="160">
        <v>42154</v>
      </c>
      <c r="L1215" s="266">
        <v>85.877967834472656</v>
      </c>
      <c r="M1215" s="160">
        <v>49830</v>
      </c>
      <c r="N1215" s="266">
        <v>0</v>
      </c>
      <c r="O1215" s="160">
        <v>4139</v>
      </c>
      <c r="P1215" s="266">
        <v>0</v>
      </c>
      <c r="Q1215" s="160">
        <v>8452</v>
      </c>
      <c r="R1215" s="266">
        <v>99.787033081054688</v>
      </c>
      <c r="S1215" s="160">
        <v>37783</v>
      </c>
      <c r="T1215" s="266">
        <v>99.891487121582031</v>
      </c>
      <c r="U1215" s="266">
        <v>99.830879211425781</v>
      </c>
      <c r="V1215" s="266">
        <v>99.779251098632812</v>
      </c>
      <c r="W1215" s="266">
        <v>99.618270874023438</v>
      </c>
      <c r="X1215" s="266">
        <v>99.670974731445313</v>
      </c>
      <c r="Y1215" s="160">
        <v>52773</v>
      </c>
      <c r="Z1215" s="266">
        <v>99.9166259765625</v>
      </c>
      <c r="AA1215" s="160">
        <v>10124</v>
      </c>
      <c r="AB1215" s="266">
        <v>99.723426818847656</v>
      </c>
      <c r="AC1215" s="160">
        <v>4155</v>
      </c>
      <c r="AD1215" s="266">
        <v>0.24067388474941254</v>
      </c>
      <c r="AE1215" s="160">
        <v>394</v>
      </c>
      <c r="AF1215" s="266">
        <v>100</v>
      </c>
      <c r="AG1215" s="160">
        <v>50014</v>
      </c>
      <c r="AH1215" s="266">
        <v>0.29791659116744995</v>
      </c>
      <c r="AI1215" s="160">
        <v>708</v>
      </c>
      <c r="AJ1215" s="266">
        <v>92.09039306640625</v>
      </c>
      <c r="AK1215" s="266">
        <v>1.9379628896713257</v>
      </c>
      <c r="AL1215" s="266">
        <v>7.0602454245090485E-2</v>
      </c>
      <c r="AM1215" s="266">
        <v>0</v>
      </c>
      <c r="AN1215" s="266">
        <v>0</v>
      </c>
      <c r="AO1215" s="157">
        <v>0</v>
      </c>
      <c r="AP1215" s="157">
        <v>0</v>
      </c>
      <c r="AQ1215" s="157">
        <v>0</v>
      </c>
      <c r="AR1215" s="157">
        <v>0</v>
      </c>
      <c r="AS1215" s="157">
        <v>0</v>
      </c>
      <c r="AT1215" s="157">
        <v>0</v>
      </c>
      <c r="AU1215" s="157">
        <v>0</v>
      </c>
      <c r="AV1215" s="157">
        <v>0</v>
      </c>
      <c r="AW1215" s="159">
        <v>0</v>
      </c>
      <c r="AX1215" s="159">
        <v>0</v>
      </c>
      <c r="AY1215" s="159">
        <v>0</v>
      </c>
      <c r="AZ1215" s="159">
        <v>1</v>
      </c>
      <c r="BA1215" s="159">
        <v>0</v>
      </c>
      <c r="BB1215" s="159">
        <v>0</v>
      </c>
      <c r="BC1215" s="160">
        <v>13</v>
      </c>
      <c r="BD1215" s="160">
        <v>159</v>
      </c>
    </row>
    <row r="1216" spans="1:56" x14ac:dyDescent="0.25">
      <c r="A1216" s="9">
        <v>41840</v>
      </c>
      <c r="B1216" s="151" t="s">
        <v>83</v>
      </c>
      <c r="C1216" s="151" t="s">
        <v>86</v>
      </c>
      <c r="D1216" s="152" t="s">
        <v>120</v>
      </c>
      <c r="E1216" s="160">
        <v>46</v>
      </c>
      <c r="F1216" s="160">
        <v>140</v>
      </c>
      <c r="G1216" s="266">
        <v>17.887306213378906</v>
      </c>
      <c r="H1216" s="266">
        <v>0</v>
      </c>
      <c r="I1216" s="266">
        <v>89529.2265625</v>
      </c>
      <c r="J1216" s="157">
        <v>0</v>
      </c>
      <c r="K1216" s="160">
        <v>20534</v>
      </c>
      <c r="L1216" s="266">
        <v>73.458656311035156</v>
      </c>
      <c r="M1216" s="160">
        <v>153570</v>
      </c>
      <c r="N1216" s="266">
        <v>0</v>
      </c>
      <c r="O1216" s="160">
        <v>3938</v>
      </c>
      <c r="P1216" s="266">
        <v>0</v>
      </c>
      <c r="Q1216" s="160">
        <v>3786</v>
      </c>
      <c r="R1216" s="266">
        <v>99.920761108398437</v>
      </c>
      <c r="S1216" s="160">
        <v>26117</v>
      </c>
      <c r="T1216" s="266">
        <v>99.931076049804688</v>
      </c>
      <c r="U1216" s="266">
        <v>99.701713562011719</v>
      </c>
      <c r="V1216" s="266">
        <v>99.838577270507813</v>
      </c>
      <c r="W1216" s="266">
        <v>99.622711181640625</v>
      </c>
      <c r="X1216" s="266">
        <v>99.769767761230469</v>
      </c>
      <c r="Y1216" s="160">
        <v>55593</v>
      </c>
      <c r="Z1216" s="266">
        <v>99.917259216308594</v>
      </c>
      <c r="AA1216" s="160">
        <v>12727</v>
      </c>
      <c r="AB1216" s="266">
        <v>99.819282531738281</v>
      </c>
      <c r="AC1216" s="160">
        <v>1355</v>
      </c>
      <c r="AD1216" s="266">
        <v>0.22140221297740936</v>
      </c>
      <c r="AE1216" s="160">
        <v>114</v>
      </c>
      <c r="AF1216" s="266">
        <v>99.122810363769531</v>
      </c>
      <c r="AG1216" s="160">
        <v>33648</v>
      </c>
      <c r="AH1216" s="266">
        <v>0.27044698596000671</v>
      </c>
      <c r="AI1216" s="160">
        <v>400</v>
      </c>
      <c r="AJ1216" s="266">
        <v>99</v>
      </c>
      <c r="AK1216" s="266">
        <v>1.8920161724090576</v>
      </c>
      <c r="AL1216" s="266">
        <v>7.858286052942276E-2</v>
      </c>
      <c r="AM1216" s="266">
        <v>0</v>
      </c>
      <c r="AN1216" s="266">
        <v>0</v>
      </c>
      <c r="AO1216" s="157">
        <v>0</v>
      </c>
      <c r="AP1216" s="157">
        <v>0</v>
      </c>
      <c r="AQ1216" s="157">
        <v>0</v>
      </c>
      <c r="AR1216" s="157">
        <v>0</v>
      </c>
      <c r="AS1216" s="157">
        <v>0</v>
      </c>
      <c r="AT1216" s="157">
        <v>0</v>
      </c>
      <c r="AU1216" s="157">
        <v>0</v>
      </c>
      <c r="AV1216" s="157">
        <v>0</v>
      </c>
      <c r="AW1216" s="159">
        <v>0</v>
      </c>
      <c r="AX1216" s="159">
        <v>0</v>
      </c>
      <c r="AY1216" s="159">
        <v>1</v>
      </c>
      <c r="AZ1216" s="159">
        <v>1</v>
      </c>
      <c r="BA1216" s="159">
        <v>0</v>
      </c>
      <c r="BB1216" s="159">
        <v>0</v>
      </c>
      <c r="BC1216" s="160">
        <v>19</v>
      </c>
      <c r="BD1216" s="160">
        <v>135</v>
      </c>
    </row>
    <row r="1217" spans="1:56" x14ac:dyDescent="0.25">
      <c r="A1217" s="9">
        <v>41840</v>
      </c>
      <c r="B1217" s="117" t="s">
        <v>85</v>
      </c>
      <c r="C1217" s="117" t="s">
        <v>86</v>
      </c>
      <c r="D1217" s="121">
        <v>3</v>
      </c>
      <c r="E1217" s="89">
        <v>134</v>
      </c>
      <c r="F1217" s="89">
        <v>435</v>
      </c>
      <c r="G1217" s="263">
        <v>45.599620819091797</v>
      </c>
      <c r="H1217" s="263">
        <v>0</v>
      </c>
      <c r="I1217" s="263">
        <v>288487.375</v>
      </c>
      <c r="J1217" s="88">
        <v>0</v>
      </c>
      <c r="K1217" s="89">
        <v>33390</v>
      </c>
      <c r="L1217" s="263">
        <v>116.84935760498047</v>
      </c>
      <c r="M1217" s="124">
        <v>146638</v>
      </c>
      <c r="N1217" s="248">
        <v>0</v>
      </c>
      <c r="O1217" s="124">
        <v>3168</v>
      </c>
      <c r="P1217" s="248">
        <v>0</v>
      </c>
      <c r="Q1217" s="124">
        <v>11039</v>
      </c>
      <c r="R1217" s="248">
        <v>99.846000671386719</v>
      </c>
      <c r="S1217" s="124">
        <v>107081</v>
      </c>
      <c r="T1217" s="248">
        <v>99.907546997070313</v>
      </c>
      <c r="U1217" s="248">
        <v>99.842170715332031</v>
      </c>
      <c r="V1217" s="248">
        <v>99.905891418457031</v>
      </c>
      <c r="W1217" s="248">
        <v>99.68841552734375</v>
      </c>
      <c r="X1217" s="248">
        <v>99.813522338867188</v>
      </c>
      <c r="Y1217" s="124">
        <v>248150</v>
      </c>
      <c r="Z1217" s="248">
        <v>99.900062561035156</v>
      </c>
      <c r="AA1217" s="124">
        <v>50909</v>
      </c>
      <c r="AB1217" s="248">
        <v>99.758392333984375</v>
      </c>
      <c r="AC1217" s="124">
        <v>3226</v>
      </c>
      <c r="AD1217" s="248">
        <v>0.34097954630851746</v>
      </c>
      <c r="AE1217" s="124">
        <v>171</v>
      </c>
      <c r="AF1217" s="248">
        <v>95.90643310546875</v>
      </c>
      <c r="AG1217" s="124">
        <v>147353</v>
      </c>
      <c r="AH1217" s="248">
        <v>0.26874241232872009</v>
      </c>
      <c r="AI1217" s="124">
        <v>1065</v>
      </c>
      <c r="AJ1217" s="248">
        <v>90.985916137695313</v>
      </c>
      <c r="AK1217" s="248">
        <v>1.6341584920883179</v>
      </c>
      <c r="AL1217" s="248">
        <v>7.1274951100349426E-2</v>
      </c>
      <c r="AM1217" s="269">
        <v>0</v>
      </c>
      <c r="AN1217" s="269">
        <v>0</v>
      </c>
      <c r="AO1217" s="119">
        <v>0</v>
      </c>
      <c r="AP1217" s="119">
        <v>0</v>
      </c>
      <c r="AQ1217" s="119">
        <v>0</v>
      </c>
      <c r="AR1217" s="119">
        <v>0</v>
      </c>
      <c r="AS1217" s="119">
        <v>0</v>
      </c>
      <c r="AT1217" s="119">
        <v>0</v>
      </c>
      <c r="AU1217" s="119">
        <v>0</v>
      </c>
      <c r="AV1217" s="119">
        <v>0</v>
      </c>
      <c r="AW1217" s="124">
        <v>0</v>
      </c>
      <c r="AX1217" s="124">
        <v>0</v>
      </c>
      <c r="AY1217" s="124">
        <v>0</v>
      </c>
      <c r="AZ1217" s="124">
        <v>0</v>
      </c>
      <c r="BA1217" s="124">
        <v>0</v>
      </c>
      <c r="BB1217" s="124">
        <v>1</v>
      </c>
      <c r="BC1217" s="124">
        <v>57</v>
      </c>
      <c r="BD1217" s="124">
        <v>426</v>
      </c>
    </row>
    <row r="1218" spans="1:56" x14ac:dyDescent="0.25">
      <c r="A1218" s="9">
        <v>41840</v>
      </c>
      <c r="B1218" s="118" t="s">
        <v>84</v>
      </c>
      <c r="C1218" s="118" t="s">
        <v>87</v>
      </c>
      <c r="D1218" s="122">
        <v>2</v>
      </c>
      <c r="E1218" s="153">
        <v>194</v>
      </c>
      <c r="F1218" s="153">
        <v>581</v>
      </c>
      <c r="G1218" s="264">
        <v>0</v>
      </c>
      <c r="H1218" s="264">
        <v>0</v>
      </c>
      <c r="I1218" s="264">
        <v>0</v>
      </c>
      <c r="J1218" s="91">
        <v>0</v>
      </c>
      <c r="K1218" s="153">
        <v>84727</v>
      </c>
      <c r="L1218" s="264">
        <v>88.334297180175781</v>
      </c>
      <c r="M1218" s="133">
        <v>0</v>
      </c>
      <c r="N1218" s="267">
        <v>0</v>
      </c>
      <c r="O1218" s="133">
        <v>0</v>
      </c>
      <c r="P1218" s="267">
        <v>0</v>
      </c>
      <c r="Q1218" s="133">
        <v>0</v>
      </c>
      <c r="R1218" s="267">
        <v>0</v>
      </c>
      <c r="S1218" s="133">
        <v>0</v>
      </c>
      <c r="T1218" s="267">
        <v>0</v>
      </c>
      <c r="U1218" s="267">
        <v>0</v>
      </c>
      <c r="V1218" s="267">
        <v>0</v>
      </c>
      <c r="W1218" s="267">
        <v>0</v>
      </c>
      <c r="X1218" s="267">
        <v>0</v>
      </c>
      <c r="Y1218" s="133">
        <v>1159450</v>
      </c>
      <c r="Z1218" s="267">
        <v>1158325</v>
      </c>
      <c r="AA1218" s="133">
        <v>462</v>
      </c>
      <c r="AB1218" s="267">
        <v>436</v>
      </c>
      <c r="AC1218" s="133">
        <v>0</v>
      </c>
      <c r="AD1218" s="267">
        <v>0</v>
      </c>
      <c r="AE1218" s="133">
        <v>0</v>
      </c>
      <c r="AF1218" s="267">
        <v>0</v>
      </c>
      <c r="AG1218" s="133">
        <v>0</v>
      </c>
      <c r="AH1218" s="267">
        <v>0</v>
      </c>
      <c r="AI1218" s="133">
        <v>0</v>
      </c>
      <c r="AJ1218" s="267">
        <v>0</v>
      </c>
      <c r="AK1218" s="267">
        <v>0</v>
      </c>
      <c r="AL1218" s="267">
        <v>0</v>
      </c>
      <c r="AM1218" s="270">
        <v>0</v>
      </c>
      <c r="AN1218" s="270">
        <v>0</v>
      </c>
      <c r="AO1218" s="120">
        <v>0</v>
      </c>
      <c r="AP1218" s="120">
        <v>0</v>
      </c>
      <c r="AQ1218" s="120">
        <v>0</v>
      </c>
      <c r="AR1218" s="120">
        <v>0</v>
      </c>
      <c r="AS1218" s="120">
        <v>0</v>
      </c>
      <c r="AT1218" s="120">
        <v>0</v>
      </c>
      <c r="AU1218" s="120">
        <v>0</v>
      </c>
      <c r="AV1218" s="120">
        <v>0</v>
      </c>
      <c r="AW1218" s="133">
        <v>0</v>
      </c>
      <c r="AX1218" s="133">
        <v>0</v>
      </c>
      <c r="AY1218" s="133">
        <v>0</v>
      </c>
      <c r="AZ1218" s="133">
        <v>0</v>
      </c>
      <c r="BA1218" s="133">
        <v>0</v>
      </c>
      <c r="BB1218" s="133">
        <v>0</v>
      </c>
      <c r="BC1218" s="133">
        <v>1</v>
      </c>
      <c r="BD1218" s="133">
        <v>373</v>
      </c>
    </row>
    <row r="1219" spans="1:56" x14ac:dyDescent="0.25">
      <c r="A1219" s="9">
        <v>41839</v>
      </c>
      <c r="B1219" s="117" t="s">
        <v>17</v>
      </c>
      <c r="C1219" s="117"/>
      <c r="D1219" s="121">
        <v>3</v>
      </c>
      <c r="E1219" s="89">
        <v>853</v>
      </c>
      <c r="F1219" s="89">
        <v>2758</v>
      </c>
      <c r="G1219" s="263">
        <v>607.15900230407715</v>
      </c>
      <c r="H1219" s="263">
        <v>1.3292999896220863</v>
      </c>
      <c r="I1219" s="263">
        <v>1240181.9921875</v>
      </c>
      <c r="J1219" s="88"/>
      <c r="K1219" s="89">
        <v>897700</v>
      </c>
      <c r="L1219" s="263">
        <v>92.660688316929082</v>
      </c>
      <c r="M1219" s="124">
        <v>1061166</v>
      </c>
      <c r="N1219" s="248">
        <v>9.4235963432407483E-5</v>
      </c>
      <c r="O1219" s="124">
        <v>57680</v>
      </c>
      <c r="P1219" s="248">
        <v>0</v>
      </c>
      <c r="Q1219" s="124">
        <v>108271</v>
      </c>
      <c r="R1219" s="248">
        <v>99.885471484044771</v>
      </c>
      <c r="S1219" s="124">
        <v>728360</v>
      </c>
      <c r="T1219" s="248">
        <v>99.938627487606638</v>
      </c>
      <c r="U1219" s="248">
        <v>99.756283895648636</v>
      </c>
      <c r="V1219" s="248">
        <v>99.749565936782119</v>
      </c>
      <c r="W1219" s="248">
        <v>99.642034504130862</v>
      </c>
      <c r="X1219" s="248">
        <v>99.688347122065238</v>
      </c>
      <c r="Y1219" s="124">
        <v>2586921</v>
      </c>
      <c r="Z1219" s="248">
        <v>745119.01459063613</v>
      </c>
      <c r="AA1219" s="124">
        <v>236194</v>
      </c>
      <c r="AB1219" s="248">
        <v>100.58720288286</v>
      </c>
      <c r="AC1219" s="124">
        <v>55565</v>
      </c>
      <c r="AD1219" s="248">
        <v>0.35993880585612376</v>
      </c>
      <c r="AE1219" s="124">
        <v>3995</v>
      </c>
      <c r="AF1219" s="248">
        <v>98.648309719577455</v>
      </c>
      <c r="AG1219" s="124">
        <v>943472</v>
      </c>
      <c r="AH1219" s="248">
        <v>0.19491834555712095</v>
      </c>
      <c r="AI1219" s="124">
        <v>14242</v>
      </c>
      <c r="AJ1219" s="248">
        <v>95.499228274047155</v>
      </c>
      <c r="AK1219" s="248">
        <v>1.6707498441945759E-5</v>
      </c>
      <c r="AL1219" s="248" t="e">
        <v>#DIV/0!</v>
      </c>
      <c r="AM1219" s="269"/>
      <c r="AN1219" s="269"/>
      <c r="AO1219" s="119"/>
      <c r="AP1219" s="119"/>
      <c r="AQ1219" s="119"/>
      <c r="AR1219" s="119"/>
      <c r="AS1219" s="119"/>
      <c r="AT1219" s="119"/>
      <c r="AU1219" s="119"/>
      <c r="AV1219" s="119"/>
      <c r="AW1219" s="124">
        <v>0</v>
      </c>
      <c r="AX1219" s="124">
        <v>0</v>
      </c>
      <c r="AY1219" s="124">
        <v>2</v>
      </c>
      <c r="AZ1219" s="124">
        <v>5</v>
      </c>
      <c r="BA1219" s="124">
        <v>0</v>
      </c>
      <c r="BB1219" s="124">
        <v>1</v>
      </c>
      <c r="BC1219" s="124">
        <v>271</v>
      </c>
      <c r="BD1219" s="124">
        <v>2506</v>
      </c>
    </row>
    <row r="1220" spans="1:56" x14ac:dyDescent="0.25">
      <c r="A1220" s="9">
        <v>41839</v>
      </c>
      <c r="B1220" s="118" t="s">
        <v>88</v>
      </c>
      <c r="C1220" s="118"/>
      <c r="D1220" s="122">
        <v>2</v>
      </c>
      <c r="E1220" s="153">
        <v>659</v>
      </c>
      <c r="F1220" s="153">
        <v>2177</v>
      </c>
      <c r="G1220" s="264">
        <v>607.15900230407715</v>
      </c>
      <c r="H1220" s="264">
        <v>1.3292999896220863</v>
      </c>
      <c r="I1220" s="264">
        <v>1240181.9921875</v>
      </c>
      <c r="J1220" s="91"/>
      <c r="K1220" s="153">
        <v>789835</v>
      </c>
      <c r="L1220" s="264">
        <v>93.203263557777618</v>
      </c>
      <c r="M1220" s="133">
        <v>1061166</v>
      </c>
      <c r="N1220" s="267">
        <v>9.4235963432407483E-5</v>
      </c>
      <c r="O1220" s="133">
        <v>57680</v>
      </c>
      <c r="P1220" s="267">
        <v>0</v>
      </c>
      <c r="Q1220" s="133">
        <v>108271</v>
      </c>
      <c r="R1220" s="267">
        <v>99.885471484044771</v>
      </c>
      <c r="S1220" s="133">
        <v>728360</v>
      </c>
      <c r="T1220" s="267">
        <v>99.938627487606638</v>
      </c>
      <c r="U1220" s="267">
        <v>99.756283895648636</v>
      </c>
      <c r="V1220" s="267">
        <v>99.749565936782119</v>
      </c>
      <c r="W1220" s="267">
        <v>99.642034504130862</v>
      </c>
      <c r="X1220" s="267">
        <v>99.688347122065238</v>
      </c>
      <c r="Y1220" s="133">
        <v>1197849</v>
      </c>
      <c r="Z1220" s="267">
        <v>99.902241286684131</v>
      </c>
      <c r="AA1220" s="133">
        <v>235707</v>
      </c>
      <c r="AB1220" s="267">
        <v>99.840479059655564</v>
      </c>
      <c r="AC1220" s="133">
        <v>55565</v>
      </c>
      <c r="AD1220" s="267">
        <v>0.35993880585612376</v>
      </c>
      <c r="AE1220" s="133">
        <v>3995</v>
      </c>
      <c r="AF1220" s="267">
        <v>98.648309719577455</v>
      </c>
      <c r="AG1220" s="133">
        <v>943472</v>
      </c>
      <c r="AH1220" s="267">
        <v>0.19491834555712095</v>
      </c>
      <c r="AI1220" s="133">
        <v>14242</v>
      </c>
      <c r="AJ1220" s="267">
        <v>95.499228274047155</v>
      </c>
      <c r="AK1220" s="267">
        <v>1.6707498441945759E-5</v>
      </c>
      <c r="AL1220" s="267" t="e">
        <v>#DIV/0!</v>
      </c>
      <c r="AM1220" s="270"/>
      <c r="AN1220" s="270"/>
      <c r="AO1220" s="120"/>
      <c r="AP1220" s="120"/>
      <c r="AQ1220" s="120"/>
      <c r="AR1220" s="120"/>
      <c r="AS1220" s="120"/>
      <c r="AT1220" s="120"/>
      <c r="AU1220" s="120"/>
      <c r="AV1220" s="120"/>
      <c r="AW1220" s="133">
        <v>0</v>
      </c>
      <c r="AX1220" s="133">
        <v>0</v>
      </c>
      <c r="AY1220" s="133">
        <v>2</v>
      </c>
      <c r="AZ1220" s="133">
        <v>5</v>
      </c>
      <c r="BA1220" s="133">
        <v>0</v>
      </c>
      <c r="BB1220" s="133">
        <v>1</v>
      </c>
      <c r="BC1220" s="133">
        <v>269</v>
      </c>
      <c r="BD1220" s="133">
        <v>2115</v>
      </c>
    </row>
    <row r="1221" spans="1:56" x14ac:dyDescent="0.25">
      <c r="A1221" s="9">
        <v>41839</v>
      </c>
      <c r="B1221" s="146" t="s">
        <v>89</v>
      </c>
      <c r="C1221" s="146"/>
      <c r="D1221" s="147">
        <v>1</v>
      </c>
      <c r="E1221" s="136">
        <v>194</v>
      </c>
      <c r="F1221" s="136">
        <v>581</v>
      </c>
      <c r="G1221" s="265">
        <v>0</v>
      </c>
      <c r="H1221" s="265">
        <v>0</v>
      </c>
      <c r="I1221" s="265">
        <v>0</v>
      </c>
      <c r="J1221" s="137"/>
      <c r="K1221" s="136">
        <v>107865</v>
      </c>
      <c r="L1221" s="265">
        <v>88.687713623046875</v>
      </c>
      <c r="M1221" s="145">
        <v>0</v>
      </c>
      <c r="N1221" s="250">
        <v>0</v>
      </c>
      <c r="O1221" s="145">
        <v>0</v>
      </c>
      <c r="P1221" s="250">
        <v>0</v>
      </c>
      <c r="Q1221" s="145">
        <v>0</v>
      </c>
      <c r="R1221" s="250">
        <v>0</v>
      </c>
      <c r="S1221" s="145">
        <v>0</v>
      </c>
      <c r="T1221" s="250">
        <v>0</v>
      </c>
      <c r="U1221" s="250">
        <v>0</v>
      </c>
      <c r="V1221" s="250">
        <v>0</v>
      </c>
      <c r="W1221" s="250">
        <v>0</v>
      </c>
      <c r="X1221" s="250">
        <v>0</v>
      </c>
      <c r="Y1221" s="145">
        <v>1389072</v>
      </c>
      <c r="Z1221" s="250">
        <v>1387577</v>
      </c>
      <c r="AA1221" s="145">
        <v>487</v>
      </c>
      <c r="AB1221" s="250">
        <v>462</v>
      </c>
      <c r="AC1221" s="145">
        <v>0</v>
      </c>
      <c r="AD1221" s="250">
        <v>0</v>
      </c>
      <c r="AE1221" s="145">
        <v>0</v>
      </c>
      <c r="AF1221" s="250">
        <v>0</v>
      </c>
      <c r="AG1221" s="145">
        <v>0</v>
      </c>
      <c r="AH1221" s="250">
        <v>0</v>
      </c>
      <c r="AI1221" s="145">
        <v>0</v>
      </c>
      <c r="AJ1221" s="250">
        <v>0</v>
      </c>
      <c r="AK1221" s="250">
        <v>0</v>
      </c>
      <c r="AL1221" s="250">
        <v>0</v>
      </c>
      <c r="AM1221" s="271"/>
      <c r="AN1221" s="271"/>
      <c r="AO1221" s="148"/>
      <c r="AP1221" s="148"/>
      <c r="AQ1221" s="148"/>
      <c r="AR1221" s="148"/>
      <c r="AS1221" s="148"/>
      <c r="AT1221" s="148"/>
      <c r="AU1221" s="148"/>
      <c r="AV1221" s="148"/>
      <c r="AW1221" s="145">
        <v>0</v>
      </c>
      <c r="AX1221" s="145">
        <v>0</v>
      </c>
      <c r="AY1221" s="145">
        <v>0</v>
      </c>
      <c r="AZ1221" s="145">
        <v>0</v>
      </c>
      <c r="BA1221" s="145">
        <v>0</v>
      </c>
      <c r="BB1221" s="145">
        <v>0</v>
      </c>
      <c r="BC1221" s="145">
        <v>2</v>
      </c>
      <c r="BD1221" s="145">
        <v>391</v>
      </c>
    </row>
    <row r="1222" spans="1:56" x14ac:dyDescent="0.25">
      <c r="A1222" s="9">
        <v>41839</v>
      </c>
      <c r="B1222" s="149" t="s">
        <v>75</v>
      </c>
      <c r="C1222" s="149" t="s">
        <v>86</v>
      </c>
      <c r="D1222" s="150" t="s">
        <v>118</v>
      </c>
      <c r="E1222" s="153">
        <v>39</v>
      </c>
      <c r="F1222" s="153">
        <v>158</v>
      </c>
      <c r="G1222" s="264">
        <v>127.66222381591797</v>
      </c>
      <c r="H1222" s="264">
        <v>0.26679998636245728</v>
      </c>
      <c r="I1222" s="264">
        <v>98429.4140625</v>
      </c>
      <c r="J1222" s="92">
        <v>0</v>
      </c>
      <c r="K1222" s="153">
        <v>134066</v>
      </c>
      <c r="L1222" s="264">
        <v>97.232704162597656</v>
      </c>
      <c r="M1222" s="153">
        <v>128249</v>
      </c>
      <c r="N1222" s="264">
        <v>7.7973317820578814E-4</v>
      </c>
      <c r="O1222" s="153">
        <v>14197</v>
      </c>
      <c r="P1222" s="264">
        <v>0</v>
      </c>
      <c r="Q1222" s="153">
        <v>25172</v>
      </c>
      <c r="R1222" s="264">
        <v>99.872871398925781</v>
      </c>
      <c r="S1222" s="153">
        <v>100646</v>
      </c>
      <c r="T1222" s="264">
        <v>99.936408996582031</v>
      </c>
      <c r="U1222" s="264">
        <v>99.781646728515625</v>
      </c>
      <c r="V1222" s="264">
        <v>99.298240661621094</v>
      </c>
      <c r="W1222" s="264">
        <v>99.654792785644531</v>
      </c>
      <c r="X1222" s="264">
        <v>99.235092163085938</v>
      </c>
      <c r="Y1222" s="153">
        <v>130955</v>
      </c>
      <c r="Z1222" s="264">
        <v>99.911422729492187</v>
      </c>
      <c r="AA1222" s="153">
        <v>23014</v>
      </c>
      <c r="AB1222" s="264">
        <v>99.778396606445313</v>
      </c>
      <c r="AC1222" s="153">
        <v>14224</v>
      </c>
      <c r="AD1222" s="264">
        <v>0.54836893081665039</v>
      </c>
      <c r="AE1222" s="153">
        <v>1413</v>
      </c>
      <c r="AF1222" s="264">
        <v>98.796882629394531</v>
      </c>
      <c r="AG1222" s="153">
        <v>129014</v>
      </c>
      <c r="AH1222" s="264">
        <v>0.16587346792221069</v>
      </c>
      <c r="AI1222" s="153">
        <v>5203</v>
      </c>
      <c r="AJ1222" s="264">
        <v>96.386703491210938</v>
      </c>
      <c r="AK1222" s="264">
        <v>1.7359740734100342</v>
      </c>
      <c r="AL1222" s="264">
        <v>6.1538591980934143E-2</v>
      </c>
      <c r="AM1222" s="264">
        <v>0</v>
      </c>
      <c r="AN1222" s="264">
        <v>0</v>
      </c>
      <c r="AO1222" s="92">
        <v>0</v>
      </c>
      <c r="AP1222" s="92">
        <v>0</v>
      </c>
      <c r="AQ1222" s="92">
        <v>0</v>
      </c>
      <c r="AR1222" s="92">
        <v>0</v>
      </c>
      <c r="AS1222" s="92">
        <v>0</v>
      </c>
      <c r="AT1222" s="92">
        <v>0</v>
      </c>
      <c r="AU1222" s="92">
        <v>0</v>
      </c>
      <c r="AV1222" s="92">
        <v>0</v>
      </c>
      <c r="AW1222" s="93">
        <v>0</v>
      </c>
      <c r="AX1222" s="93">
        <v>0</v>
      </c>
      <c r="AY1222" s="93">
        <v>0</v>
      </c>
      <c r="AZ1222" s="93">
        <v>3</v>
      </c>
      <c r="BA1222" s="93">
        <v>0</v>
      </c>
      <c r="BB1222" s="93">
        <v>0</v>
      </c>
      <c r="BC1222" s="153">
        <v>9</v>
      </c>
      <c r="BD1222" s="153">
        <v>154</v>
      </c>
    </row>
    <row r="1223" spans="1:56" x14ac:dyDescent="0.25">
      <c r="A1223" s="9">
        <v>41839</v>
      </c>
      <c r="B1223" s="149" t="s">
        <v>76</v>
      </c>
      <c r="C1223" s="149" t="s">
        <v>86</v>
      </c>
      <c r="D1223" s="150" t="s">
        <v>119</v>
      </c>
      <c r="E1223" s="153">
        <v>53</v>
      </c>
      <c r="F1223" s="153">
        <v>171</v>
      </c>
      <c r="G1223" s="264">
        <v>49.757705688476563</v>
      </c>
      <c r="H1223" s="264">
        <v>0.20409999787807465</v>
      </c>
      <c r="I1223" s="264">
        <v>91488.6640625</v>
      </c>
      <c r="J1223" s="92">
        <v>0</v>
      </c>
      <c r="K1223" s="153">
        <v>51880</v>
      </c>
      <c r="L1223" s="264">
        <v>83.355819702148438</v>
      </c>
      <c r="M1223" s="153">
        <v>71380</v>
      </c>
      <c r="N1223" s="264">
        <v>0</v>
      </c>
      <c r="O1223" s="153">
        <v>3890</v>
      </c>
      <c r="P1223" s="264">
        <v>0</v>
      </c>
      <c r="Q1223" s="153">
        <v>7453</v>
      </c>
      <c r="R1223" s="264">
        <v>99.932914733886719</v>
      </c>
      <c r="S1223" s="153">
        <v>57004</v>
      </c>
      <c r="T1223" s="264">
        <v>99.940353393554688</v>
      </c>
      <c r="U1223" s="264">
        <v>99.768638610839844</v>
      </c>
      <c r="V1223" s="264">
        <v>99.834686279296875</v>
      </c>
      <c r="W1223" s="264">
        <v>99.701705932617188</v>
      </c>
      <c r="X1223" s="264">
        <v>99.775138854980469</v>
      </c>
      <c r="Y1223" s="153">
        <v>80342</v>
      </c>
      <c r="Z1223" s="264">
        <v>99.931541442871094</v>
      </c>
      <c r="AA1223" s="153">
        <v>13911</v>
      </c>
      <c r="AB1223" s="264">
        <v>99.942489624023438</v>
      </c>
      <c r="AC1223" s="153">
        <v>3932</v>
      </c>
      <c r="AD1223" s="264">
        <v>0.55951172113418579</v>
      </c>
      <c r="AE1223" s="153">
        <v>60</v>
      </c>
      <c r="AF1223" s="264">
        <v>98.333335876464844</v>
      </c>
      <c r="AG1223" s="153">
        <v>71998</v>
      </c>
      <c r="AH1223" s="264">
        <v>0.1291702538728714</v>
      </c>
      <c r="AI1223" s="153">
        <v>669</v>
      </c>
      <c r="AJ1223" s="264">
        <v>94.61883544921875</v>
      </c>
      <c r="AK1223" s="264">
        <v>1.7746689319610596</v>
      </c>
      <c r="AL1223" s="264">
        <v>5.8171339333057404E-2</v>
      </c>
      <c r="AM1223" s="264">
        <v>0</v>
      </c>
      <c r="AN1223" s="264">
        <v>0</v>
      </c>
      <c r="AO1223" s="92">
        <v>0</v>
      </c>
      <c r="AP1223" s="92">
        <v>0</v>
      </c>
      <c r="AQ1223" s="92">
        <v>0</v>
      </c>
      <c r="AR1223" s="92">
        <v>0</v>
      </c>
      <c r="AS1223" s="92">
        <v>0</v>
      </c>
      <c r="AT1223" s="92">
        <v>0</v>
      </c>
      <c r="AU1223" s="92">
        <v>0</v>
      </c>
      <c r="AV1223" s="92">
        <v>0</v>
      </c>
      <c r="AW1223" s="93">
        <v>0</v>
      </c>
      <c r="AX1223" s="93">
        <v>0</v>
      </c>
      <c r="AY1223" s="93">
        <v>0</v>
      </c>
      <c r="AZ1223" s="93">
        <v>0</v>
      </c>
      <c r="BA1223" s="93">
        <v>0</v>
      </c>
      <c r="BB1223" s="93">
        <v>0</v>
      </c>
      <c r="BC1223" s="153">
        <v>21</v>
      </c>
      <c r="BD1223" s="153">
        <v>167</v>
      </c>
    </row>
    <row r="1224" spans="1:56" x14ac:dyDescent="0.25">
      <c r="A1224" s="9">
        <v>41839</v>
      </c>
      <c r="B1224" s="149" t="s">
        <v>77</v>
      </c>
      <c r="C1224" s="149" t="s">
        <v>86</v>
      </c>
      <c r="D1224" s="150" t="s">
        <v>118</v>
      </c>
      <c r="E1224" s="153">
        <v>65</v>
      </c>
      <c r="F1224" s="153">
        <v>220</v>
      </c>
      <c r="G1224" s="264">
        <v>69.7462158203125</v>
      </c>
      <c r="H1224" s="264">
        <v>0.22920000553131104</v>
      </c>
      <c r="I1224" s="264">
        <v>115321.6640625</v>
      </c>
      <c r="J1224" s="92">
        <v>0</v>
      </c>
      <c r="K1224" s="153">
        <v>90479</v>
      </c>
      <c r="L1224" s="264">
        <v>97.277824401855469</v>
      </c>
      <c r="M1224" s="153">
        <v>115708</v>
      </c>
      <c r="N1224" s="264">
        <v>0</v>
      </c>
      <c r="O1224" s="153">
        <v>6233</v>
      </c>
      <c r="P1224" s="264">
        <v>0</v>
      </c>
      <c r="Q1224" s="153">
        <v>12727</v>
      </c>
      <c r="R1224" s="264">
        <v>99.937141418457031</v>
      </c>
      <c r="S1224" s="153">
        <v>89976</v>
      </c>
      <c r="T1224" s="264">
        <v>99.974433898925781</v>
      </c>
      <c r="U1224" s="264">
        <v>99.759346008300781</v>
      </c>
      <c r="V1224" s="264">
        <v>99.882461547851563</v>
      </c>
      <c r="W1224" s="264">
        <v>99.696640014648437</v>
      </c>
      <c r="X1224" s="264">
        <v>99.856925964355469</v>
      </c>
      <c r="Y1224" s="153">
        <v>126336</v>
      </c>
      <c r="Z1224" s="264">
        <v>99.905807495117188</v>
      </c>
      <c r="AA1224" s="153">
        <v>24991</v>
      </c>
      <c r="AB1224" s="264">
        <v>99.8359375</v>
      </c>
      <c r="AC1224" s="153">
        <v>6239</v>
      </c>
      <c r="AD1224" s="264">
        <v>0.27247956395149231</v>
      </c>
      <c r="AE1224" s="153">
        <v>446</v>
      </c>
      <c r="AF1224" s="264">
        <v>98.430496215820313</v>
      </c>
      <c r="AG1224" s="153">
        <v>115507</v>
      </c>
      <c r="AH1224" s="264">
        <v>0.17747841775417328</v>
      </c>
      <c r="AI1224" s="153">
        <v>1036</v>
      </c>
      <c r="AJ1224" s="264">
        <v>94.111968994140625</v>
      </c>
      <c r="AK1224" s="264">
        <v>1.8092492818832397</v>
      </c>
      <c r="AL1224" s="264">
        <v>6.3531368970870972E-2</v>
      </c>
      <c r="AM1224" s="264">
        <v>0</v>
      </c>
      <c r="AN1224" s="264">
        <v>0</v>
      </c>
      <c r="AO1224" s="92">
        <v>0</v>
      </c>
      <c r="AP1224" s="92">
        <v>0</v>
      </c>
      <c r="AQ1224" s="92">
        <v>0</v>
      </c>
      <c r="AR1224" s="92">
        <v>0</v>
      </c>
      <c r="AS1224" s="92">
        <v>0</v>
      </c>
      <c r="AT1224" s="92">
        <v>0</v>
      </c>
      <c r="AU1224" s="92">
        <v>0</v>
      </c>
      <c r="AV1224" s="92">
        <v>0</v>
      </c>
      <c r="AW1224" s="93">
        <v>0</v>
      </c>
      <c r="AX1224" s="93">
        <v>0</v>
      </c>
      <c r="AY1224" s="93">
        <v>0</v>
      </c>
      <c r="AZ1224" s="93">
        <v>0</v>
      </c>
      <c r="BA1224" s="93">
        <v>0</v>
      </c>
      <c r="BB1224" s="93">
        <v>0</v>
      </c>
      <c r="BC1224" s="153">
        <v>23</v>
      </c>
      <c r="BD1224" s="153">
        <v>212</v>
      </c>
    </row>
    <row r="1225" spans="1:56" x14ac:dyDescent="0.25">
      <c r="A1225" s="9">
        <v>41839</v>
      </c>
      <c r="B1225" s="149" t="s">
        <v>124</v>
      </c>
      <c r="C1225" s="149" t="s">
        <v>86</v>
      </c>
      <c r="D1225" s="150" t="s">
        <v>118</v>
      </c>
      <c r="E1225" s="153">
        <v>43</v>
      </c>
      <c r="F1225" s="153">
        <v>139</v>
      </c>
      <c r="G1225" s="264">
        <v>32.221000671386719</v>
      </c>
      <c r="H1225" s="264">
        <v>7.4999995529651642E-2</v>
      </c>
      <c r="I1225" s="264">
        <v>62540.015625</v>
      </c>
      <c r="J1225" s="92">
        <v>0</v>
      </c>
      <c r="K1225" s="153">
        <v>90479</v>
      </c>
      <c r="L1225" s="264">
        <v>97.277824401855469</v>
      </c>
      <c r="M1225" s="153">
        <v>69550</v>
      </c>
      <c r="N1225" s="264">
        <v>0</v>
      </c>
      <c r="O1225" s="153">
        <v>2702</v>
      </c>
      <c r="P1225" s="264">
        <v>0</v>
      </c>
      <c r="Q1225" s="153">
        <v>5958</v>
      </c>
      <c r="R1225" s="264">
        <v>99.8992919921875</v>
      </c>
      <c r="S1225" s="153">
        <v>51400</v>
      </c>
      <c r="T1225" s="264">
        <v>99.957199096679688</v>
      </c>
      <c r="U1225" s="264">
        <v>99.814949035644531</v>
      </c>
      <c r="V1225" s="264">
        <v>99.767074584960938</v>
      </c>
      <c r="W1225" s="264">
        <v>99.714424133300781</v>
      </c>
      <c r="X1225" s="264">
        <v>99.724372863769531</v>
      </c>
      <c r="Y1225" s="153">
        <v>78895</v>
      </c>
      <c r="Z1225" s="264">
        <v>99.851699829101563</v>
      </c>
      <c r="AA1225" s="153">
        <v>13992</v>
      </c>
      <c r="AB1225" s="264">
        <v>99.842765808105469</v>
      </c>
      <c r="AC1225" s="153">
        <v>2719</v>
      </c>
      <c r="AD1225" s="264">
        <v>0.18389113247394562</v>
      </c>
      <c r="AE1225" s="153">
        <v>208</v>
      </c>
      <c r="AF1225" s="264">
        <v>97.115386962890625</v>
      </c>
      <c r="AG1225" s="153">
        <v>69628</v>
      </c>
      <c r="AH1225" s="264">
        <v>0.16085483133792877</v>
      </c>
      <c r="AI1225" s="153">
        <v>1137</v>
      </c>
      <c r="AJ1225" s="264">
        <v>94.01934814453125</v>
      </c>
      <c r="AK1225" s="264">
        <v>1.5777962207794189</v>
      </c>
      <c r="AL1225" s="264">
        <v>5.3622301667928696E-2</v>
      </c>
      <c r="AM1225" s="264">
        <v>0</v>
      </c>
      <c r="AN1225" s="264">
        <v>0</v>
      </c>
      <c r="AO1225" s="92">
        <v>0</v>
      </c>
      <c r="AP1225" s="92">
        <v>0</v>
      </c>
      <c r="AQ1225" s="92">
        <v>0</v>
      </c>
      <c r="AR1225" s="92">
        <v>0</v>
      </c>
      <c r="AS1225" s="92">
        <v>0</v>
      </c>
      <c r="AT1225" s="92">
        <v>0</v>
      </c>
      <c r="AU1225" s="92">
        <v>0</v>
      </c>
      <c r="AV1225" s="92">
        <v>0</v>
      </c>
      <c r="AW1225" s="93">
        <v>0</v>
      </c>
      <c r="AX1225" s="93">
        <v>0</v>
      </c>
      <c r="AY1225" s="93">
        <v>0</v>
      </c>
      <c r="AZ1225" s="93">
        <v>0</v>
      </c>
      <c r="BA1225" s="93">
        <v>0</v>
      </c>
      <c r="BB1225" s="93">
        <v>0</v>
      </c>
      <c r="BC1225" s="153">
        <v>30</v>
      </c>
      <c r="BD1225" s="153">
        <v>139</v>
      </c>
    </row>
    <row r="1226" spans="1:56" x14ac:dyDescent="0.25">
      <c r="A1226" s="9">
        <v>41839</v>
      </c>
      <c r="B1226" s="149" t="s">
        <v>78</v>
      </c>
      <c r="C1226" s="149" t="s">
        <v>86</v>
      </c>
      <c r="D1226" s="150" t="s">
        <v>118</v>
      </c>
      <c r="E1226" s="153">
        <v>33</v>
      </c>
      <c r="F1226" s="153">
        <v>104</v>
      </c>
      <c r="G1226" s="264">
        <v>55.446002960205078</v>
      </c>
      <c r="H1226" s="264">
        <v>4.19999985024333E-3</v>
      </c>
      <c r="I1226" s="264">
        <v>59389.95703125</v>
      </c>
      <c r="J1226" s="92">
        <v>0</v>
      </c>
      <c r="K1226" s="153">
        <v>57731</v>
      </c>
      <c r="L1226" s="264">
        <v>97.18695068359375</v>
      </c>
      <c r="M1226" s="153">
        <v>59806</v>
      </c>
      <c r="N1226" s="264">
        <v>0</v>
      </c>
      <c r="O1226" s="153">
        <v>5504</v>
      </c>
      <c r="P1226" s="264">
        <v>0</v>
      </c>
      <c r="Q1226" s="153">
        <v>8957</v>
      </c>
      <c r="R1226" s="264">
        <v>99.966506958007813</v>
      </c>
      <c r="S1226" s="153">
        <v>46357</v>
      </c>
      <c r="T1226" s="264">
        <v>99.954696655273438</v>
      </c>
      <c r="U1226" s="264">
        <v>99.636627197265625</v>
      </c>
      <c r="V1226" s="264">
        <v>99.861221313476563</v>
      </c>
      <c r="W1226" s="264">
        <v>99.603256225585938</v>
      </c>
      <c r="X1226" s="264">
        <v>99.81597900390625</v>
      </c>
      <c r="Y1226" s="153">
        <v>61434</v>
      </c>
      <c r="Z1226" s="264">
        <v>99.905586242675781</v>
      </c>
      <c r="AA1226" s="153">
        <v>9556</v>
      </c>
      <c r="AB1226" s="264">
        <v>99.801170349121094</v>
      </c>
      <c r="AC1226" s="153">
        <v>5469</v>
      </c>
      <c r="AD1226" s="264">
        <v>0.20113366842269897</v>
      </c>
      <c r="AE1226" s="153">
        <v>329</v>
      </c>
      <c r="AF1226" s="264">
        <v>97.872337341308594</v>
      </c>
      <c r="AG1226" s="153">
        <v>60153</v>
      </c>
      <c r="AH1226" s="264">
        <v>0.14629362523555756</v>
      </c>
      <c r="AI1226" s="153">
        <v>685</v>
      </c>
      <c r="AJ1226" s="264">
        <v>96.204376220703125</v>
      </c>
      <c r="AK1226" s="264">
        <v>1.9450528621673584</v>
      </c>
      <c r="AL1226" s="264">
        <v>7.8878849744796753E-2</v>
      </c>
      <c r="AM1226" s="264">
        <v>0</v>
      </c>
      <c r="AN1226" s="264">
        <v>0</v>
      </c>
      <c r="AO1226" s="92">
        <v>0</v>
      </c>
      <c r="AP1226" s="92">
        <v>0</v>
      </c>
      <c r="AQ1226" s="92">
        <v>0</v>
      </c>
      <c r="AR1226" s="92">
        <v>0</v>
      </c>
      <c r="AS1226" s="92">
        <v>0</v>
      </c>
      <c r="AT1226" s="92">
        <v>0</v>
      </c>
      <c r="AU1226" s="92">
        <v>0</v>
      </c>
      <c r="AV1226" s="92">
        <v>0</v>
      </c>
      <c r="AW1226" s="93">
        <v>0</v>
      </c>
      <c r="AX1226" s="93">
        <v>0</v>
      </c>
      <c r="AY1226" s="93">
        <v>0</v>
      </c>
      <c r="AZ1226" s="93">
        <v>0</v>
      </c>
      <c r="BA1226" s="93">
        <v>0</v>
      </c>
      <c r="BB1226" s="93">
        <v>0</v>
      </c>
      <c r="BC1226" s="153">
        <v>9</v>
      </c>
      <c r="BD1226" s="153">
        <v>97</v>
      </c>
    </row>
    <row r="1227" spans="1:56" x14ac:dyDescent="0.25">
      <c r="A1227" s="9">
        <v>41839</v>
      </c>
      <c r="B1227" s="149" t="s">
        <v>79</v>
      </c>
      <c r="C1227" s="149" t="s">
        <v>86</v>
      </c>
      <c r="D1227" s="150" t="s">
        <v>119</v>
      </c>
      <c r="E1227" s="153">
        <v>81</v>
      </c>
      <c r="F1227" s="153">
        <v>273</v>
      </c>
      <c r="G1227" s="264">
        <v>57.199722290039063</v>
      </c>
      <c r="H1227" s="264">
        <v>0.44580000638961792</v>
      </c>
      <c r="I1227" s="264">
        <v>150536.828125</v>
      </c>
      <c r="J1227" s="92">
        <v>0</v>
      </c>
      <c r="K1227" s="153">
        <v>49898</v>
      </c>
      <c r="L1227" s="264">
        <v>90.025650024414063</v>
      </c>
      <c r="M1227" s="153">
        <v>109910</v>
      </c>
      <c r="N1227" s="264">
        <v>0</v>
      </c>
      <c r="O1227" s="153">
        <v>3814</v>
      </c>
      <c r="P1227" s="264">
        <v>0</v>
      </c>
      <c r="Q1227" s="153">
        <v>8519</v>
      </c>
      <c r="R1227" s="264">
        <v>99.917831420898438</v>
      </c>
      <c r="S1227" s="153">
        <v>88890</v>
      </c>
      <c r="T1227" s="264">
        <v>99.896499633789063</v>
      </c>
      <c r="U1227" s="264">
        <v>99.475616455078125</v>
      </c>
      <c r="V1227" s="264">
        <v>99.724319458007812</v>
      </c>
      <c r="W1227" s="264">
        <v>99.393875122070313</v>
      </c>
      <c r="X1227" s="264">
        <v>99.621101379394531</v>
      </c>
      <c r="Y1227" s="153">
        <v>165657</v>
      </c>
      <c r="Z1227" s="264">
        <v>99.905227661132813</v>
      </c>
      <c r="AA1227" s="153">
        <v>35777</v>
      </c>
      <c r="AB1227" s="264">
        <v>99.879814147949219</v>
      </c>
      <c r="AC1227" s="153">
        <v>3805</v>
      </c>
      <c r="AD1227" s="264">
        <v>0.28909328579902649</v>
      </c>
      <c r="AE1227" s="153">
        <v>204</v>
      </c>
      <c r="AF1227" s="264">
        <v>98.529411315917969</v>
      </c>
      <c r="AG1227" s="153">
        <v>109678</v>
      </c>
      <c r="AH1227" s="264">
        <v>0.13949926197528839</v>
      </c>
      <c r="AI1227" s="153">
        <v>1281</v>
      </c>
      <c r="AJ1227" s="264">
        <v>96.95550537109375</v>
      </c>
      <c r="AK1227" s="264">
        <v>1.6189268827438354</v>
      </c>
      <c r="AL1227" s="264">
        <v>7.0302583277225494E-2</v>
      </c>
      <c r="AM1227" s="264">
        <v>0</v>
      </c>
      <c r="AN1227" s="264">
        <v>0</v>
      </c>
      <c r="AO1227" s="92">
        <v>0</v>
      </c>
      <c r="AP1227" s="92">
        <v>0</v>
      </c>
      <c r="AQ1227" s="92">
        <v>0</v>
      </c>
      <c r="AR1227" s="92">
        <v>0</v>
      </c>
      <c r="AS1227" s="92">
        <v>0</v>
      </c>
      <c r="AT1227" s="92">
        <v>0</v>
      </c>
      <c r="AU1227" s="92">
        <v>0</v>
      </c>
      <c r="AV1227" s="92">
        <v>0</v>
      </c>
      <c r="AW1227" s="93">
        <v>0</v>
      </c>
      <c r="AX1227" s="93">
        <v>0</v>
      </c>
      <c r="AY1227" s="93">
        <v>0</v>
      </c>
      <c r="AZ1227" s="93">
        <v>0</v>
      </c>
      <c r="BA1227" s="93">
        <v>0</v>
      </c>
      <c r="BB1227" s="93">
        <v>0</v>
      </c>
      <c r="BC1227" s="153">
        <v>44</v>
      </c>
      <c r="BD1227" s="153">
        <v>266</v>
      </c>
    </row>
    <row r="1228" spans="1:56" x14ac:dyDescent="0.25">
      <c r="A1228" s="9">
        <v>41839</v>
      </c>
      <c r="B1228" s="149" t="s">
        <v>80</v>
      </c>
      <c r="C1228" s="149" t="s">
        <v>86</v>
      </c>
      <c r="D1228" s="150" t="s">
        <v>119</v>
      </c>
      <c r="E1228" s="153">
        <v>58</v>
      </c>
      <c r="F1228" s="153">
        <v>180</v>
      </c>
      <c r="G1228" s="264">
        <v>39.596000671386719</v>
      </c>
      <c r="H1228" s="264">
        <v>7.0799998939037323E-2</v>
      </c>
      <c r="I1228" s="264">
        <v>92419.4453125</v>
      </c>
      <c r="J1228" s="92">
        <v>0</v>
      </c>
      <c r="K1228" s="153">
        <v>37136</v>
      </c>
      <c r="L1228" s="264">
        <v>87.629257202148438</v>
      </c>
      <c r="M1228" s="153">
        <v>71612</v>
      </c>
      <c r="N1228" s="264">
        <v>0</v>
      </c>
      <c r="O1228" s="153">
        <v>2986</v>
      </c>
      <c r="P1228" s="264">
        <v>0</v>
      </c>
      <c r="Q1228" s="153">
        <v>5316</v>
      </c>
      <c r="R1228" s="264">
        <v>99.379234313964844</v>
      </c>
      <c r="S1228" s="153">
        <v>53296</v>
      </c>
      <c r="T1228" s="264">
        <v>99.94183349609375</v>
      </c>
      <c r="U1228" s="264">
        <v>99.866043090820313</v>
      </c>
      <c r="V1228" s="264">
        <v>99.821258544921875</v>
      </c>
      <c r="W1228" s="264">
        <v>99.246109008789063</v>
      </c>
      <c r="X1228" s="264">
        <v>99.763198852539063</v>
      </c>
      <c r="Y1228" s="153">
        <v>78146</v>
      </c>
      <c r="Z1228" s="264">
        <v>99.872032165527344</v>
      </c>
      <c r="AA1228" s="153">
        <v>15325</v>
      </c>
      <c r="AB1228" s="264">
        <v>99.889068603515625</v>
      </c>
      <c r="AC1228" s="153">
        <v>3010</v>
      </c>
      <c r="AD1228" s="264">
        <v>0.23255814611911774</v>
      </c>
      <c r="AE1228" s="153">
        <v>157</v>
      </c>
      <c r="AF1228" s="264">
        <v>100</v>
      </c>
      <c r="AG1228" s="153">
        <v>71598</v>
      </c>
      <c r="AH1228" s="264">
        <v>0.16899913549423218</v>
      </c>
      <c r="AI1228" s="153">
        <v>733</v>
      </c>
      <c r="AJ1228" s="264">
        <v>97.680763244628906</v>
      </c>
      <c r="AK1228" s="264">
        <v>1.8435943126678467</v>
      </c>
      <c r="AL1228" s="264">
        <v>6.3520558178424835E-2</v>
      </c>
      <c r="AM1228" s="264">
        <v>0</v>
      </c>
      <c r="AN1228" s="264">
        <v>0</v>
      </c>
      <c r="AO1228" s="92">
        <v>0</v>
      </c>
      <c r="AP1228" s="92">
        <v>0</v>
      </c>
      <c r="AQ1228" s="92">
        <v>0</v>
      </c>
      <c r="AR1228" s="92">
        <v>0</v>
      </c>
      <c r="AS1228" s="92">
        <v>0</v>
      </c>
      <c r="AT1228" s="92">
        <v>0</v>
      </c>
      <c r="AU1228" s="92">
        <v>0</v>
      </c>
      <c r="AV1228" s="92">
        <v>0</v>
      </c>
      <c r="AW1228" s="93">
        <v>0</v>
      </c>
      <c r="AX1228" s="93">
        <v>0</v>
      </c>
      <c r="AY1228" s="93">
        <v>0</v>
      </c>
      <c r="AZ1228" s="93">
        <v>0</v>
      </c>
      <c r="BA1228" s="93">
        <v>0</v>
      </c>
      <c r="BB1228" s="93">
        <v>0</v>
      </c>
      <c r="BC1228" s="153">
        <v>17</v>
      </c>
      <c r="BD1228" s="153">
        <v>175</v>
      </c>
    </row>
    <row r="1229" spans="1:56" x14ac:dyDescent="0.25">
      <c r="A1229" s="9">
        <v>41839</v>
      </c>
      <c r="B1229" s="149" t="s">
        <v>81</v>
      </c>
      <c r="C1229" s="149" t="s">
        <v>86</v>
      </c>
      <c r="D1229" s="150" t="s">
        <v>119</v>
      </c>
      <c r="E1229" s="153">
        <v>40</v>
      </c>
      <c r="F1229" s="153">
        <v>134</v>
      </c>
      <c r="G1229" s="264">
        <v>35.125003814697266</v>
      </c>
      <c r="H1229" s="264">
        <v>0</v>
      </c>
      <c r="I1229" s="264">
        <v>81154.546875</v>
      </c>
      <c r="J1229" s="92">
        <v>0</v>
      </c>
      <c r="K1229" s="153">
        <v>77008</v>
      </c>
      <c r="L1229" s="264">
        <v>88.006439208984375</v>
      </c>
      <c r="M1229" s="153">
        <v>55403</v>
      </c>
      <c r="N1229" s="264">
        <v>0</v>
      </c>
      <c r="O1229" s="153">
        <v>2729</v>
      </c>
      <c r="P1229" s="264">
        <v>0</v>
      </c>
      <c r="Q1229" s="153">
        <v>5715</v>
      </c>
      <c r="R1229" s="264">
        <v>99.965003967285156</v>
      </c>
      <c r="S1229" s="153">
        <v>39895</v>
      </c>
      <c r="T1229" s="264">
        <v>99.952377319335938</v>
      </c>
      <c r="U1229" s="264">
        <v>99.816780090332031</v>
      </c>
      <c r="V1229" s="264">
        <v>99.815895080566406</v>
      </c>
      <c r="W1229" s="264">
        <v>99.781845092773438</v>
      </c>
      <c r="X1229" s="264">
        <v>99.768356323242187</v>
      </c>
      <c r="Y1229" s="153">
        <v>75363</v>
      </c>
      <c r="Z1229" s="264">
        <v>99.887214660644531</v>
      </c>
      <c r="AA1229" s="153">
        <v>16940</v>
      </c>
      <c r="AB1229" s="264">
        <v>99.905548095703125</v>
      </c>
      <c r="AC1229" s="153">
        <v>2771</v>
      </c>
      <c r="AD1229" s="264">
        <v>0.43305665254592896</v>
      </c>
      <c r="AE1229" s="153">
        <v>173</v>
      </c>
      <c r="AF1229" s="264">
        <v>100</v>
      </c>
      <c r="AG1229" s="153">
        <v>54996</v>
      </c>
      <c r="AH1229" s="264">
        <v>0.15819332003593445</v>
      </c>
      <c r="AI1229" s="153">
        <v>681</v>
      </c>
      <c r="AJ1229" s="264">
        <v>95.007339477539062</v>
      </c>
      <c r="AK1229" s="264">
        <v>1.4376552104949951</v>
      </c>
      <c r="AL1229" s="264">
        <v>6.7177601158618927E-2</v>
      </c>
      <c r="AM1229" s="264">
        <v>0</v>
      </c>
      <c r="AN1229" s="264">
        <v>0</v>
      </c>
      <c r="AO1229" s="92">
        <v>0</v>
      </c>
      <c r="AP1229" s="92">
        <v>0</v>
      </c>
      <c r="AQ1229" s="92">
        <v>0</v>
      </c>
      <c r="AR1229" s="92">
        <v>0</v>
      </c>
      <c r="AS1229" s="92">
        <v>0</v>
      </c>
      <c r="AT1229" s="92">
        <v>0</v>
      </c>
      <c r="AU1229" s="92">
        <v>0</v>
      </c>
      <c r="AV1229" s="92">
        <v>0</v>
      </c>
      <c r="AW1229" s="93">
        <v>0</v>
      </c>
      <c r="AX1229" s="93">
        <v>0</v>
      </c>
      <c r="AY1229" s="93">
        <v>0</v>
      </c>
      <c r="AZ1229" s="93">
        <v>0</v>
      </c>
      <c r="BA1229" s="93">
        <v>0</v>
      </c>
      <c r="BB1229" s="93">
        <v>0</v>
      </c>
      <c r="BC1229" s="153">
        <v>22</v>
      </c>
      <c r="BD1229" s="153">
        <v>131</v>
      </c>
    </row>
    <row r="1230" spans="1:56" x14ac:dyDescent="0.25">
      <c r="A1230" s="9">
        <v>41839</v>
      </c>
      <c r="B1230" s="149" t="s">
        <v>125</v>
      </c>
      <c r="C1230" s="149" t="s">
        <v>86</v>
      </c>
      <c r="D1230" s="150" t="s">
        <v>119</v>
      </c>
      <c r="E1230" s="153">
        <v>16</v>
      </c>
      <c r="F1230" s="153">
        <v>58</v>
      </c>
      <c r="G1230" s="264">
        <v>31.71660041809082</v>
      </c>
      <c r="H1230" s="264">
        <v>8.2999998703598976E-3</v>
      </c>
      <c r="I1230" s="264">
        <v>33493.82421875</v>
      </c>
      <c r="J1230" s="92">
        <v>0</v>
      </c>
      <c r="K1230" s="153">
        <v>77008</v>
      </c>
      <c r="L1230" s="264">
        <v>88.006439208984375</v>
      </c>
      <c r="M1230" s="153">
        <v>38948</v>
      </c>
      <c r="N1230" s="264">
        <v>0</v>
      </c>
      <c r="O1230" s="153">
        <v>3184</v>
      </c>
      <c r="P1230" s="264">
        <v>0</v>
      </c>
      <c r="Q1230" s="153">
        <v>5699</v>
      </c>
      <c r="R1230" s="264">
        <v>99.947357177734375</v>
      </c>
      <c r="S1230" s="153">
        <v>30216</v>
      </c>
      <c r="T1230" s="264">
        <v>99.950355529785156</v>
      </c>
      <c r="U1230" s="264">
        <v>99.654525756835938</v>
      </c>
      <c r="V1230" s="264">
        <v>99.478790283203125</v>
      </c>
      <c r="W1230" s="264">
        <v>99.602066040039063</v>
      </c>
      <c r="X1230" s="264">
        <v>99.429405212402344</v>
      </c>
      <c r="Y1230" s="153">
        <v>42837</v>
      </c>
      <c r="Z1230" s="264">
        <v>99.936973571777344</v>
      </c>
      <c r="AA1230" s="153">
        <v>7202</v>
      </c>
      <c r="AB1230" s="264">
        <v>99.902801513671875</v>
      </c>
      <c r="AC1230" s="153">
        <v>3165</v>
      </c>
      <c r="AD1230" s="264">
        <v>0.12638230621814728</v>
      </c>
      <c r="AE1230" s="153">
        <v>240</v>
      </c>
      <c r="AF1230" s="264">
        <v>98.333335876464844</v>
      </c>
      <c r="AG1230" s="153">
        <v>37950</v>
      </c>
      <c r="AH1230" s="264">
        <v>0.16073781251907349</v>
      </c>
      <c r="AI1230" s="153">
        <v>723</v>
      </c>
      <c r="AJ1230" s="264">
        <v>94.052558898925781</v>
      </c>
      <c r="AK1230" s="264">
        <v>1.6163690090179443</v>
      </c>
      <c r="AL1230" s="264">
        <v>5.4665524512529373E-2</v>
      </c>
      <c r="AM1230" s="264">
        <v>0</v>
      </c>
      <c r="AN1230" s="264">
        <v>0</v>
      </c>
      <c r="AO1230" s="92">
        <v>0</v>
      </c>
      <c r="AP1230" s="92">
        <v>0</v>
      </c>
      <c r="AQ1230" s="92">
        <v>0</v>
      </c>
      <c r="AR1230" s="92">
        <v>0</v>
      </c>
      <c r="AS1230" s="92">
        <v>0</v>
      </c>
      <c r="AT1230" s="92">
        <v>0</v>
      </c>
      <c r="AU1230" s="92">
        <v>0</v>
      </c>
      <c r="AV1230" s="92">
        <v>0</v>
      </c>
      <c r="AW1230" s="93">
        <v>0</v>
      </c>
      <c r="AX1230" s="93">
        <v>0</v>
      </c>
      <c r="AY1230" s="93">
        <v>0</v>
      </c>
      <c r="AZ1230" s="93">
        <v>0</v>
      </c>
      <c r="BA1230" s="93">
        <v>0</v>
      </c>
      <c r="BB1230" s="93">
        <v>0</v>
      </c>
      <c r="BC1230" s="153">
        <v>7</v>
      </c>
      <c r="BD1230" s="153">
        <v>58</v>
      </c>
    </row>
    <row r="1231" spans="1:56" x14ac:dyDescent="0.25">
      <c r="A1231" s="9">
        <v>41839</v>
      </c>
      <c r="B1231" s="151" t="s">
        <v>82</v>
      </c>
      <c r="C1231" s="151" t="s">
        <v>86</v>
      </c>
      <c r="D1231" s="152" t="s">
        <v>120</v>
      </c>
      <c r="E1231" s="160">
        <v>51</v>
      </c>
      <c r="F1231" s="160">
        <v>165</v>
      </c>
      <c r="G1231" s="266">
        <v>44.333507537841797</v>
      </c>
      <c r="H1231" s="266">
        <v>4.19999985024333E-3</v>
      </c>
      <c r="I1231" s="266">
        <v>83677.9375</v>
      </c>
      <c r="J1231" s="157">
        <v>0</v>
      </c>
      <c r="K1231" s="160">
        <v>51884</v>
      </c>
      <c r="L1231" s="266">
        <v>88.532112121582031</v>
      </c>
      <c r="M1231" s="160">
        <v>49068</v>
      </c>
      <c r="N1231" s="266">
        <v>0</v>
      </c>
      <c r="O1231" s="160">
        <v>5156</v>
      </c>
      <c r="P1231" s="266">
        <v>0</v>
      </c>
      <c r="Q1231" s="160">
        <v>9086</v>
      </c>
      <c r="R1231" s="266">
        <v>99.922958374023437</v>
      </c>
      <c r="S1231" s="160">
        <v>39498</v>
      </c>
      <c r="T1231" s="266">
        <v>99.929107666015625</v>
      </c>
      <c r="U1231" s="266">
        <v>99.922416687011719</v>
      </c>
      <c r="V1231" s="266">
        <v>99.877723693847656</v>
      </c>
      <c r="W1231" s="266">
        <v>99.845436096191406</v>
      </c>
      <c r="X1231" s="266">
        <v>99.806915283203125</v>
      </c>
      <c r="Y1231" s="160">
        <v>59005</v>
      </c>
      <c r="Z1231" s="266">
        <v>99.935600280761719</v>
      </c>
      <c r="AA1231" s="160">
        <v>12132</v>
      </c>
      <c r="AB1231" s="266">
        <v>99.81866455078125</v>
      </c>
      <c r="AC1231" s="160">
        <v>5150</v>
      </c>
      <c r="AD1231" s="266">
        <v>0.31067961454391479</v>
      </c>
      <c r="AE1231" s="160">
        <v>427</v>
      </c>
      <c r="AF1231" s="266">
        <v>98.36065673828125</v>
      </c>
      <c r="AG1231" s="160">
        <v>49270</v>
      </c>
      <c r="AH1231" s="266">
        <v>0.33285975456237793</v>
      </c>
      <c r="AI1231" s="160">
        <v>650</v>
      </c>
      <c r="AJ1231" s="266">
        <v>95.076919555664063</v>
      </c>
      <c r="AK1231" s="266">
        <v>1.9250515699386597</v>
      </c>
      <c r="AL1231" s="266">
        <v>6.611575186252594E-2</v>
      </c>
      <c r="AM1231" s="266">
        <v>0</v>
      </c>
      <c r="AN1231" s="266">
        <v>0</v>
      </c>
      <c r="AO1231" s="157">
        <v>0</v>
      </c>
      <c r="AP1231" s="157">
        <v>0</v>
      </c>
      <c r="AQ1231" s="157">
        <v>0</v>
      </c>
      <c r="AR1231" s="157">
        <v>0</v>
      </c>
      <c r="AS1231" s="157">
        <v>0</v>
      </c>
      <c r="AT1231" s="157">
        <v>0</v>
      </c>
      <c r="AU1231" s="157">
        <v>0</v>
      </c>
      <c r="AV1231" s="157">
        <v>0</v>
      </c>
      <c r="AW1231" s="159">
        <v>0</v>
      </c>
      <c r="AX1231" s="159">
        <v>0</v>
      </c>
      <c r="AY1231" s="159">
        <v>1</v>
      </c>
      <c r="AZ1231" s="159">
        <v>1</v>
      </c>
      <c r="BA1231" s="159">
        <v>0</v>
      </c>
      <c r="BB1231" s="159">
        <v>0</v>
      </c>
      <c r="BC1231" s="160">
        <v>15</v>
      </c>
      <c r="BD1231" s="160">
        <v>161</v>
      </c>
    </row>
    <row r="1232" spans="1:56" x14ac:dyDescent="0.25">
      <c r="A1232" s="9">
        <v>41839</v>
      </c>
      <c r="B1232" s="151" t="s">
        <v>83</v>
      </c>
      <c r="C1232" s="151" t="s">
        <v>86</v>
      </c>
      <c r="D1232" s="152" t="s">
        <v>120</v>
      </c>
      <c r="E1232" s="160">
        <v>46</v>
      </c>
      <c r="F1232" s="160">
        <v>140</v>
      </c>
      <c r="G1232" s="266">
        <v>19.445594787597656</v>
      </c>
      <c r="H1232" s="266">
        <v>4.19999985024333E-3</v>
      </c>
      <c r="I1232" s="266">
        <v>85592.7578125</v>
      </c>
      <c r="J1232" s="157">
        <v>0</v>
      </c>
      <c r="K1232" s="160">
        <v>26777</v>
      </c>
      <c r="L1232" s="266">
        <v>79.228439331054687</v>
      </c>
      <c r="M1232" s="160">
        <v>153570</v>
      </c>
      <c r="N1232" s="266">
        <v>0</v>
      </c>
      <c r="O1232" s="160">
        <v>3938</v>
      </c>
      <c r="P1232" s="266">
        <v>0</v>
      </c>
      <c r="Q1232" s="160">
        <v>4172</v>
      </c>
      <c r="R1232" s="266">
        <v>99.83221435546875</v>
      </c>
      <c r="S1232" s="160">
        <v>27026</v>
      </c>
      <c r="T1232" s="266">
        <v>99.925994873046875</v>
      </c>
      <c r="U1232" s="266">
        <v>99.7060546875</v>
      </c>
      <c r="V1232" s="266">
        <v>99.795845031738281</v>
      </c>
      <c r="W1232" s="266">
        <v>99.538764953613281</v>
      </c>
      <c r="X1232" s="266">
        <v>99.721992492675781</v>
      </c>
      <c r="Y1232" s="160">
        <v>44521</v>
      </c>
      <c r="Z1232" s="266">
        <v>99.928123474121094</v>
      </c>
      <c r="AA1232" s="160">
        <v>12390</v>
      </c>
      <c r="AB1232" s="266">
        <v>99.903144836425781</v>
      </c>
      <c r="AC1232" s="160">
        <v>1716</v>
      </c>
      <c r="AD1232" s="266">
        <v>5.827505886554718E-2</v>
      </c>
      <c r="AE1232" s="160">
        <v>168</v>
      </c>
      <c r="AF1232" s="266">
        <v>99.404762268066406</v>
      </c>
      <c r="AG1232" s="160">
        <v>34864</v>
      </c>
      <c r="AH1232" s="266">
        <v>0.38435062766075134</v>
      </c>
      <c r="AI1232" s="160">
        <v>353</v>
      </c>
      <c r="AJ1232" s="266">
        <v>99.433425903320312</v>
      </c>
      <c r="AK1232" s="266">
        <v>1.719434380531311</v>
      </c>
      <c r="AL1232" s="266">
        <v>7.8052878379821777E-2</v>
      </c>
      <c r="AM1232" s="266">
        <v>0</v>
      </c>
      <c r="AN1232" s="266">
        <v>0</v>
      </c>
      <c r="AO1232" s="157">
        <v>0</v>
      </c>
      <c r="AP1232" s="157">
        <v>0</v>
      </c>
      <c r="AQ1232" s="157">
        <v>0</v>
      </c>
      <c r="AR1232" s="157">
        <v>0</v>
      </c>
      <c r="AS1232" s="157">
        <v>0</v>
      </c>
      <c r="AT1232" s="157">
        <v>0</v>
      </c>
      <c r="AU1232" s="157">
        <v>0</v>
      </c>
      <c r="AV1232" s="157">
        <v>0</v>
      </c>
      <c r="AW1232" s="159">
        <v>0</v>
      </c>
      <c r="AX1232" s="159">
        <v>0</v>
      </c>
      <c r="AY1232" s="159">
        <v>1</v>
      </c>
      <c r="AZ1232" s="159">
        <v>1</v>
      </c>
      <c r="BA1232" s="159">
        <v>0</v>
      </c>
      <c r="BB1232" s="159">
        <v>0</v>
      </c>
      <c r="BC1232" s="160">
        <v>19</v>
      </c>
      <c r="BD1232" s="160">
        <v>137</v>
      </c>
    </row>
    <row r="1233" spans="1:56" x14ac:dyDescent="0.25">
      <c r="A1233" s="9">
        <v>41839</v>
      </c>
      <c r="B1233" s="117" t="s">
        <v>85</v>
      </c>
      <c r="C1233" s="117" t="s">
        <v>86</v>
      </c>
      <c r="D1233" s="121">
        <v>3</v>
      </c>
      <c r="E1233" s="89">
        <v>134</v>
      </c>
      <c r="F1233" s="89">
        <v>435</v>
      </c>
      <c r="G1233" s="263">
        <v>44.909423828125</v>
      </c>
      <c r="H1233" s="263">
        <v>1.6699999570846558E-2</v>
      </c>
      <c r="I1233" s="263">
        <v>286136.9375</v>
      </c>
      <c r="J1233" s="88">
        <v>0</v>
      </c>
      <c r="K1233" s="89">
        <v>45489</v>
      </c>
      <c r="L1233" s="263">
        <v>110.47945404052734</v>
      </c>
      <c r="M1233" s="124">
        <v>137962</v>
      </c>
      <c r="N1233" s="248">
        <v>0</v>
      </c>
      <c r="O1233" s="124">
        <v>3347</v>
      </c>
      <c r="P1233" s="248">
        <v>0</v>
      </c>
      <c r="Q1233" s="124">
        <v>9497</v>
      </c>
      <c r="R1233" s="248">
        <v>99.884170532226563</v>
      </c>
      <c r="S1233" s="124">
        <v>104156</v>
      </c>
      <c r="T1233" s="248">
        <v>99.92510986328125</v>
      </c>
      <c r="U1233" s="248">
        <v>99.850608825683594</v>
      </c>
      <c r="V1233" s="248">
        <v>99.891998291015625</v>
      </c>
      <c r="W1233" s="248">
        <v>99.734954833984375</v>
      </c>
      <c r="X1233" s="248">
        <v>99.817192077636719</v>
      </c>
      <c r="Y1233" s="124">
        <v>254358</v>
      </c>
      <c r="Z1233" s="248">
        <v>99.895027160644531</v>
      </c>
      <c r="AA1233" s="124">
        <v>50477</v>
      </c>
      <c r="AB1233" s="248">
        <v>99.766227722167969</v>
      </c>
      <c r="AC1233" s="124">
        <v>3365</v>
      </c>
      <c r="AD1233" s="248">
        <v>0.47548291087150574</v>
      </c>
      <c r="AE1233" s="124">
        <v>170</v>
      </c>
      <c r="AF1233" s="248">
        <v>99.411766052246094</v>
      </c>
      <c r="AG1233" s="124">
        <v>138816</v>
      </c>
      <c r="AH1233" s="248">
        <v>0.29319387674331665</v>
      </c>
      <c r="AI1233" s="124">
        <v>1091</v>
      </c>
      <c r="AJ1233" s="248">
        <v>91.292388916015625</v>
      </c>
      <c r="AK1233" s="248">
        <v>1.7165659666061401</v>
      </c>
      <c r="AL1233" s="248">
        <v>7.3991730809211731E-2</v>
      </c>
      <c r="AM1233" s="269">
        <v>0</v>
      </c>
      <c r="AN1233" s="269">
        <v>0</v>
      </c>
      <c r="AO1233" s="119">
        <v>0</v>
      </c>
      <c r="AP1233" s="119">
        <v>0</v>
      </c>
      <c r="AQ1233" s="119">
        <v>0</v>
      </c>
      <c r="AR1233" s="119">
        <v>0</v>
      </c>
      <c r="AS1233" s="119">
        <v>0</v>
      </c>
      <c r="AT1233" s="119">
        <v>0</v>
      </c>
      <c r="AU1233" s="119">
        <v>0</v>
      </c>
      <c r="AV1233" s="119">
        <v>0</v>
      </c>
      <c r="AW1233" s="124">
        <v>0</v>
      </c>
      <c r="AX1233" s="124">
        <v>0</v>
      </c>
      <c r="AY1233" s="124">
        <v>0</v>
      </c>
      <c r="AZ1233" s="124">
        <v>0</v>
      </c>
      <c r="BA1233" s="124">
        <v>0</v>
      </c>
      <c r="BB1233" s="124">
        <v>1</v>
      </c>
      <c r="BC1233" s="124">
        <v>53</v>
      </c>
      <c r="BD1233" s="124">
        <v>418</v>
      </c>
    </row>
    <row r="1234" spans="1:56" x14ac:dyDescent="0.25">
      <c r="A1234" s="9">
        <v>41839</v>
      </c>
      <c r="B1234" s="118" t="s">
        <v>84</v>
      </c>
      <c r="C1234" s="118" t="s">
        <v>87</v>
      </c>
      <c r="D1234" s="122">
        <v>2</v>
      </c>
      <c r="E1234" s="153">
        <v>194</v>
      </c>
      <c r="F1234" s="153">
        <v>581</v>
      </c>
      <c r="G1234" s="264">
        <v>0</v>
      </c>
      <c r="H1234" s="264">
        <v>0</v>
      </c>
      <c r="I1234" s="264">
        <v>0</v>
      </c>
      <c r="J1234" s="91">
        <v>0</v>
      </c>
      <c r="K1234" s="153">
        <v>107865</v>
      </c>
      <c r="L1234" s="264">
        <v>88.687713623046875</v>
      </c>
      <c r="M1234" s="133">
        <v>0</v>
      </c>
      <c r="N1234" s="267">
        <v>0</v>
      </c>
      <c r="O1234" s="133">
        <v>0</v>
      </c>
      <c r="P1234" s="267">
        <v>0</v>
      </c>
      <c r="Q1234" s="133">
        <v>0</v>
      </c>
      <c r="R1234" s="267">
        <v>0</v>
      </c>
      <c r="S1234" s="133">
        <v>0</v>
      </c>
      <c r="T1234" s="267">
        <v>0</v>
      </c>
      <c r="U1234" s="267">
        <v>0</v>
      </c>
      <c r="V1234" s="267">
        <v>0</v>
      </c>
      <c r="W1234" s="267">
        <v>0</v>
      </c>
      <c r="X1234" s="267">
        <v>0</v>
      </c>
      <c r="Y1234" s="133">
        <v>1389072</v>
      </c>
      <c r="Z1234" s="267">
        <v>1387577</v>
      </c>
      <c r="AA1234" s="133">
        <v>487</v>
      </c>
      <c r="AB1234" s="267">
        <v>462</v>
      </c>
      <c r="AC1234" s="133">
        <v>0</v>
      </c>
      <c r="AD1234" s="267">
        <v>0</v>
      </c>
      <c r="AE1234" s="133">
        <v>0</v>
      </c>
      <c r="AF1234" s="267">
        <v>0</v>
      </c>
      <c r="AG1234" s="133">
        <v>0</v>
      </c>
      <c r="AH1234" s="267">
        <v>0</v>
      </c>
      <c r="AI1234" s="133">
        <v>0</v>
      </c>
      <c r="AJ1234" s="267">
        <v>0</v>
      </c>
      <c r="AK1234" s="267">
        <v>0</v>
      </c>
      <c r="AL1234" s="267">
        <v>0</v>
      </c>
      <c r="AM1234" s="270">
        <v>0</v>
      </c>
      <c r="AN1234" s="270">
        <v>0</v>
      </c>
      <c r="AO1234" s="120">
        <v>0</v>
      </c>
      <c r="AP1234" s="120">
        <v>0</v>
      </c>
      <c r="AQ1234" s="120">
        <v>0</v>
      </c>
      <c r="AR1234" s="120">
        <v>0</v>
      </c>
      <c r="AS1234" s="120">
        <v>0</v>
      </c>
      <c r="AT1234" s="120">
        <v>0</v>
      </c>
      <c r="AU1234" s="120">
        <v>0</v>
      </c>
      <c r="AV1234" s="120">
        <v>0</v>
      </c>
      <c r="AW1234" s="133">
        <v>0</v>
      </c>
      <c r="AX1234" s="133">
        <v>0</v>
      </c>
      <c r="AY1234" s="133">
        <v>0</v>
      </c>
      <c r="AZ1234" s="133">
        <v>0</v>
      </c>
      <c r="BA1234" s="133">
        <v>0</v>
      </c>
      <c r="BB1234" s="133">
        <v>0</v>
      </c>
      <c r="BC1234" s="133">
        <v>2</v>
      </c>
      <c r="BD1234" s="133">
        <v>391</v>
      </c>
    </row>
    <row r="1235" spans="1:56" x14ac:dyDescent="0.25">
      <c r="A1235" s="9">
        <v>41838</v>
      </c>
      <c r="B1235" s="117" t="s">
        <v>17</v>
      </c>
      <c r="C1235" s="117"/>
      <c r="D1235" s="121">
        <v>3</v>
      </c>
      <c r="E1235" s="89">
        <v>853</v>
      </c>
      <c r="F1235" s="89">
        <v>2758</v>
      </c>
      <c r="G1235" s="263">
        <v>627.80692291259766</v>
      </c>
      <c r="H1235" s="263">
        <v>1.3754000253975391</v>
      </c>
      <c r="I1235" s="263">
        <v>1229261.27734375</v>
      </c>
      <c r="J1235" s="88"/>
      <c r="K1235" s="89">
        <v>1059170</v>
      </c>
      <c r="L1235" s="263">
        <v>93.565999414094307</v>
      </c>
      <c r="M1235" s="124">
        <v>1089911</v>
      </c>
      <c r="N1235" s="248">
        <v>0</v>
      </c>
      <c r="O1235" s="124">
        <v>59496</v>
      </c>
      <c r="P1235" s="248">
        <v>3.3615704808866056E-3</v>
      </c>
      <c r="Q1235" s="124">
        <v>112735</v>
      </c>
      <c r="R1235" s="248">
        <v>99.807513481942436</v>
      </c>
      <c r="S1235" s="124">
        <v>748133</v>
      </c>
      <c r="T1235" s="248">
        <v>99.931830485229156</v>
      </c>
      <c r="U1235" s="248">
        <v>99.840106830491777</v>
      </c>
      <c r="V1235" s="248">
        <v>99.733871501128036</v>
      </c>
      <c r="W1235" s="248">
        <v>99.647928085228813</v>
      </c>
      <c r="X1235" s="248">
        <v>99.66588340486355</v>
      </c>
      <c r="Y1235" s="124">
        <v>2634329</v>
      </c>
      <c r="Z1235" s="248">
        <v>779895.47589673812</v>
      </c>
      <c r="AA1235" s="124">
        <v>240890</v>
      </c>
      <c r="AB1235" s="248">
        <v>100.72945992224609</v>
      </c>
      <c r="AC1235" s="124">
        <v>57777</v>
      </c>
      <c r="AD1235" s="248">
        <v>0.35308166959891013</v>
      </c>
      <c r="AE1235" s="124">
        <v>4187</v>
      </c>
      <c r="AF1235" s="248">
        <v>98.256507408883706</v>
      </c>
      <c r="AG1235" s="124">
        <v>974729</v>
      </c>
      <c r="AH1235" s="248">
        <v>0.18394856506582949</v>
      </c>
      <c r="AI1235" s="124">
        <v>14971</v>
      </c>
      <c r="AJ1235" s="248">
        <v>94.589540311994142</v>
      </c>
      <c r="AK1235" s="248">
        <v>1.6627962615400932E-5</v>
      </c>
      <c r="AL1235" s="248" t="e">
        <v>#DIV/0!</v>
      </c>
      <c r="AM1235" s="269"/>
      <c r="AN1235" s="269"/>
      <c r="AO1235" s="119"/>
      <c r="AP1235" s="119"/>
      <c r="AQ1235" s="119"/>
      <c r="AR1235" s="119"/>
      <c r="AS1235" s="119"/>
      <c r="AT1235" s="119"/>
      <c r="AU1235" s="119"/>
      <c r="AV1235" s="119"/>
      <c r="AW1235" s="124">
        <v>0</v>
      </c>
      <c r="AX1235" s="124">
        <v>0</v>
      </c>
      <c r="AY1235" s="124">
        <v>0</v>
      </c>
      <c r="AZ1235" s="124">
        <v>5</v>
      </c>
      <c r="BA1235" s="124">
        <v>0</v>
      </c>
      <c r="BB1235" s="124">
        <v>1</v>
      </c>
      <c r="BC1235" s="124">
        <v>273</v>
      </c>
      <c r="BD1235" s="124">
        <v>2505</v>
      </c>
    </row>
    <row r="1236" spans="1:56" x14ac:dyDescent="0.25">
      <c r="A1236" s="9">
        <v>41838</v>
      </c>
      <c r="B1236" s="118" t="s">
        <v>88</v>
      </c>
      <c r="C1236" s="118"/>
      <c r="D1236" s="122">
        <v>2</v>
      </c>
      <c r="E1236" s="153">
        <v>659</v>
      </c>
      <c r="F1236" s="153">
        <v>2177</v>
      </c>
      <c r="G1236" s="264">
        <v>627.80692291259766</v>
      </c>
      <c r="H1236" s="264">
        <v>1.3754000253975391</v>
      </c>
      <c r="I1236" s="264">
        <v>1229261.27734375</v>
      </c>
      <c r="J1236" s="91"/>
      <c r="K1236" s="153">
        <v>929857</v>
      </c>
      <c r="L1236" s="264">
        <v>93.912934967470264</v>
      </c>
      <c r="M1236" s="133">
        <v>1089911</v>
      </c>
      <c r="N1236" s="267">
        <v>0</v>
      </c>
      <c r="O1236" s="133">
        <v>59496</v>
      </c>
      <c r="P1236" s="267">
        <v>3.3615704808866056E-3</v>
      </c>
      <c r="Q1236" s="133">
        <v>112735</v>
      </c>
      <c r="R1236" s="267">
        <v>99.807513481942436</v>
      </c>
      <c r="S1236" s="133">
        <v>748133</v>
      </c>
      <c r="T1236" s="267">
        <v>99.931830485229156</v>
      </c>
      <c r="U1236" s="267">
        <v>99.840106830491777</v>
      </c>
      <c r="V1236" s="267">
        <v>99.733871501128036</v>
      </c>
      <c r="W1236" s="267">
        <v>99.647928085228813</v>
      </c>
      <c r="X1236" s="267">
        <v>99.66588340486355</v>
      </c>
      <c r="Y1236" s="133">
        <v>1200307</v>
      </c>
      <c r="Z1236" s="267">
        <v>99.906025357096539</v>
      </c>
      <c r="AA1236" s="133">
        <v>240355</v>
      </c>
      <c r="AB1236" s="267">
        <v>99.814023426472758</v>
      </c>
      <c r="AC1236" s="133">
        <v>57777</v>
      </c>
      <c r="AD1236" s="267">
        <v>0.35308166959891013</v>
      </c>
      <c r="AE1236" s="133">
        <v>4187</v>
      </c>
      <c r="AF1236" s="267">
        <v>98.256507408883706</v>
      </c>
      <c r="AG1236" s="133">
        <v>974729</v>
      </c>
      <c r="AH1236" s="267">
        <v>0.18394856506582949</v>
      </c>
      <c r="AI1236" s="133">
        <v>14971</v>
      </c>
      <c r="AJ1236" s="267">
        <v>94.589540311994142</v>
      </c>
      <c r="AK1236" s="267">
        <v>1.6627962615400932E-5</v>
      </c>
      <c r="AL1236" s="267" t="e">
        <v>#DIV/0!</v>
      </c>
      <c r="AM1236" s="270"/>
      <c r="AN1236" s="270"/>
      <c r="AO1236" s="120"/>
      <c r="AP1236" s="120"/>
      <c r="AQ1236" s="120"/>
      <c r="AR1236" s="120"/>
      <c r="AS1236" s="120"/>
      <c r="AT1236" s="120"/>
      <c r="AU1236" s="120"/>
      <c r="AV1236" s="120"/>
      <c r="AW1236" s="133">
        <v>0</v>
      </c>
      <c r="AX1236" s="133">
        <v>0</v>
      </c>
      <c r="AY1236" s="133">
        <v>0</v>
      </c>
      <c r="AZ1236" s="133">
        <v>5</v>
      </c>
      <c r="BA1236" s="133">
        <v>0</v>
      </c>
      <c r="BB1236" s="133">
        <v>1</v>
      </c>
      <c r="BC1236" s="133">
        <v>271</v>
      </c>
      <c r="BD1236" s="133">
        <v>2123</v>
      </c>
    </row>
    <row r="1237" spans="1:56" x14ac:dyDescent="0.25">
      <c r="A1237" s="9">
        <v>41838</v>
      </c>
      <c r="B1237" s="146" t="s">
        <v>89</v>
      </c>
      <c r="C1237" s="146"/>
      <c r="D1237" s="147">
        <v>1</v>
      </c>
      <c r="E1237" s="136">
        <v>194</v>
      </c>
      <c r="F1237" s="136">
        <v>581</v>
      </c>
      <c r="G1237" s="265">
        <v>0</v>
      </c>
      <c r="H1237" s="265">
        <v>0</v>
      </c>
      <c r="I1237" s="265">
        <v>0</v>
      </c>
      <c r="J1237" s="137"/>
      <c r="K1237" s="136">
        <v>129313</v>
      </c>
      <c r="L1237" s="265">
        <v>91.071273803710938</v>
      </c>
      <c r="M1237" s="145">
        <v>0</v>
      </c>
      <c r="N1237" s="250">
        <v>0</v>
      </c>
      <c r="O1237" s="145">
        <v>0</v>
      </c>
      <c r="P1237" s="250">
        <v>0</v>
      </c>
      <c r="Q1237" s="145">
        <v>0</v>
      </c>
      <c r="R1237" s="250">
        <v>0</v>
      </c>
      <c r="S1237" s="145">
        <v>0</v>
      </c>
      <c r="T1237" s="250">
        <v>0</v>
      </c>
      <c r="U1237" s="250">
        <v>0</v>
      </c>
      <c r="V1237" s="250">
        <v>0</v>
      </c>
      <c r="W1237" s="250">
        <v>0</v>
      </c>
      <c r="X1237" s="250">
        <v>0</v>
      </c>
      <c r="Y1237" s="145">
        <v>1434022</v>
      </c>
      <c r="Z1237" s="250">
        <v>1432601</v>
      </c>
      <c r="AA1237" s="145">
        <v>535</v>
      </c>
      <c r="AB1237" s="250">
        <v>512</v>
      </c>
      <c r="AC1237" s="145">
        <v>0</v>
      </c>
      <c r="AD1237" s="250">
        <v>0</v>
      </c>
      <c r="AE1237" s="145">
        <v>0</v>
      </c>
      <c r="AF1237" s="250">
        <v>0</v>
      </c>
      <c r="AG1237" s="145">
        <v>0</v>
      </c>
      <c r="AH1237" s="250">
        <v>0</v>
      </c>
      <c r="AI1237" s="145">
        <v>0</v>
      </c>
      <c r="AJ1237" s="250">
        <v>0</v>
      </c>
      <c r="AK1237" s="250">
        <v>0</v>
      </c>
      <c r="AL1237" s="250">
        <v>0</v>
      </c>
      <c r="AM1237" s="271"/>
      <c r="AN1237" s="271"/>
      <c r="AO1237" s="148"/>
      <c r="AP1237" s="148"/>
      <c r="AQ1237" s="148"/>
      <c r="AR1237" s="148"/>
      <c r="AS1237" s="148"/>
      <c r="AT1237" s="148"/>
      <c r="AU1237" s="148"/>
      <c r="AV1237" s="148"/>
      <c r="AW1237" s="145">
        <v>0</v>
      </c>
      <c r="AX1237" s="145">
        <v>0</v>
      </c>
      <c r="AY1237" s="145">
        <v>0</v>
      </c>
      <c r="AZ1237" s="145">
        <v>0</v>
      </c>
      <c r="BA1237" s="145">
        <v>0</v>
      </c>
      <c r="BB1237" s="145">
        <v>0</v>
      </c>
      <c r="BC1237" s="145">
        <v>2</v>
      </c>
      <c r="BD1237" s="145">
        <v>382</v>
      </c>
    </row>
    <row r="1238" spans="1:56" x14ac:dyDescent="0.25">
      <c r="A1238" s="9">
        <v>41838</v>
      </c>
      <c r="B1238" s="149" t="s">
        <v>75</v>
      </c>
      <c r="C1238" s="149" t="s">
        <v>86</v>
      </c>
      <c r="D1238" s="150" t="s">
        <v>118</v>
      </c>
      <c r="E1238" s="153">
        <v>39</v>
      </c>
      <c r="F1238" s="153">
        <v>158</v>
      </c>
      <c r="G1238" s="264">
        <v>133.08010864257812</v>
      </c>
      <c r="H1238" s="264">
        <v>4.5800000429153442E-2</v>
      </c>
      <c r="I1238" s="264">
        <v>103918.90625</v>
      </c>
      <c r="J1238" s="92">
        <v>0</v>
      </c>
      <c r="K1238" s="153">
        <v>151133</v>
      </c>
      <c r="L1238" s="264">
        <v>97.360603332519531</v>
      </c>
      <c r="M1238" s="153">
        <v>139995</v>
      </c>
      <c r="N1238" s="264">
        <v>0</v>
      </c>
      <c r="O1238" s="153">
        <v>14947</v>
      </c>
      <c r="P1238" s="264">
        <v>1.3380611315369606E-2</v>
      </c>
      <c r="Q1238" s="153">
        <v>27369</v>
      </c>
      <c r="R1238" s="264">
        <v>99.440971374511719</v>
      </c>
      <c r="S1238" s="153">
        <v>106924</v>
      </c>
      <c r="T1238" s="264">
        <v>99.927047729492187</v>
      </c>
      <c r="U1238" s="264">
        <v>99.832740783691406</v>
      </c>
      <c r="V1238" s="264">
        <v>99.107826232910156</v>
      </c>
      <c r="W1238" s="264">
        <v>99.274650573730469</v>
      </c>
      <c r="X1238" s="264">
        <v>99.0355224609375</v>
      </c>
      <c r="Y1238" s="153">
        <v>132868</v>
      </c>
      <c r="Z1238" s="264">
        <v>99.919471740722656</v>
      </c>
      <c r="AA1238" s="153">
        <v>24883</v>
      </c>
      <c r="AB1238" s="264">
        <v>99.706626892089844</v>
      </c>
      <c r="AC1238" s="153">
        <v>15045</v>
      </c>
      <c r="AD1238" s="264">
        <v>0.54503154754638672</v>
      </c>
      <c r="AE1238" s="153">
        <v>1582</v>
      </c>
      <c r="AF1238" s="264">
        <v>97.977241516113281</v>
      </c>
      <c r="AG1238" s="153">
        <v>140289</v>
      </c>
      <c r="AH1238" s="264">
        <v>0.12402968108654022</v>
      </c>
      <c r="AI1238" s="153">
        <v>5631</v>
      </c>
      <c r="AJ1238" s="264">
        <v>96.110816955566406</v>
      </c>
      <c r="AK1238" s="264">
        <v>1.750095009803772</v>
      </c>
      <c r="AL1238" s="264">
        <v>5.9196863323450089E-2</v>
      </c>
      <c r="AM1238" s="264">
        <v>0</v>
      </c>
      <c r="AN1238" s="264">
        <v>0</v>
      </c>
      <c r="AO1238" s="92">
        <v>0</v>
      </c>
      <c r="AP1238" s="92">
        <v>0</v>
      </c>
      <c r="AQ1238" s="92">
        <v>0</v>
      </c>
      <c r="AR1238" s="92">
        <v>0</v>
      </c>
      <c r="AS1238" s="92">
        <v>0</v>
      </c>
      <c r="AT1238" s="92">
        <v>0</v>
      </c>
      <c r="AU1238" s="92">
        <v>0</v>
      </c>
      <c r="AV1238" s="92">
        <v>0</v>
      </c>
      <c r="AW1238" s="93">
        <v>0</v>
      </c>
      <c r="AX1238" s="93">
        <v>0</v>
      </c>
      <c r="AY1238" s="93">
        <v>0</v>
      </c>
      <c r="AZ1238" s="93">
        <v>3</v>
      </c>
      <c r="BA1238" s="93">
        <v>0</v>
      </c>
      <c r="BB1238" s="93">
        <v>0</v>
      </c>
      <c r="BC1238" s="153">
        <v>17</v>
      </c>
      <c r="BD1238" s="153">
        <v>156</v>
      </c>
    </row>
    <row r="1239" spans="1:56" x14ac:dyDescent="0.25">
      <c r="A1239" s="9">
        <v>41838</v>
      </c>
      <c r="B1239" s="149" t="s">
        <v>76</v>
      </c>
      <c r="C1239" s="149" t="s">
        <v>86</v>
      </c>
      <c r="D1239" s="150" t="s">
        <v>119</v>
      </c>
      <c r="E1239" s="153">
        <v>53</v>
      </c>
      <c r="F1239" s="153">
        <v>171</v>
      </c>
      <c r="G1239" s="264">
        <v>51.550807952880859</v>
      </c>
      <c r="H1239" s="264">
        <v>0.2125999927520752</v>
      </c>
      <c r="I1239" s="264">
        <v>89705.5</v>
      </c>
      <c r="J1239" s="92">
        <v>0</v>
      </c>
      <c r="K1239" s="153">
        <v>60912</v>
      </c>
      <c r="L1239" s="264">
        <v>85.897689819335938</v>
      </c>
      <c r="M1239" s="153">
        <v>70093</v>
      </c>
      <c r="N1239" s="264">
        <v>0</v>
      </c>
      <c r="O1239" s="153">
        <v>4212</v>
      </c>
      <c r="P1239" s="264">
        <v>0</v>
      </c>
      <c r="Q1239" s="153">
        <v>9403</v>
      </c>
      <c r="R1239" s="264">
        <v>99.95745849609375</v>
      </c>
      <c r="S1239" s="153">
        <v>55780</v>
      </c>
      <c r="T1239" s="264">
        <v>99.931877136230469</v>
      </c>
      <c r="U1239" s="264">
        <v>99.833808898925781</v>
      </c>
      <c r="V1239" s="264">
        <v>99.848770141601563</v>
      </c>
      <c r="W1239" s="264">
        <v>99.791336059570313</v>
      </c>
      <c r="X1239" s="264">
        <v>99.780754089355469</v>
      </c>
      <c r="Y1239" s="153">
        <v>78277</v>
      </c>
      <c r="Z1239" s="264">
        <v>99.931015014648438</v>
      </c>
      <c r="AA1239" s="153">
        <v>14586</v>
      </c>
      <c r="AB1239" s="264">
        <v>99.849166870117188</v>
      </c>
      <c r="AC1239" s="153">
        <v>4293</v>
      </c>
      <c r="AD1239" s="264">
        <v>0.32611227035522461</v>
      </c>
      <c r="AE1239" s="153">
        <v>81</v>
      </c>
      <c r="AF1239" s="264">
        <v>96.296295166015625</v>
      </c>
      <c r="AG1239" s="153">
        <v>69813</v>
      </c>
      <c r="AH1239" s="264">
        <v>0.1461045891046524</v>
      </c>
      <c r="AI1239" s="153">
        <v>715</v>
      </c>
      <c r="AJ1239" s="264">
        <v>87.832168579101563</v>
      </c>
      <c r="AK1239" s="264">
        <v>1.8482586145401001</v>
      </c>
      <c r="AL1239" s="264">
        <v>5.381285771727562E-2</v>
      </c>
      <c r="AM1239" s="264">
        <v>0</v>
      </c>
      <c r="AN1239" s="264">
        <v>0</v>
      </c>
      <c r="AO1239" s="92">
        <v>0</v>
      </c>
      <c r="AP1239" s="92">
        <v>0</v>
      </c>
      <c r="AQ1239" s="92">
        <v>0</v>
      </c>
      <c r="AR1239" s="92">
        <v>0</v>
      </c>
      <c r="AS1239" s="92">
        <v>0</v>
      </c>
      <c r="AT1239" s="92">
        <v>0</v>
      </c>
      <c r="AU1239" s="92">
        <v>0</v>
      </c>
      <c r="AV1239" s="92">
        <v>0</v>
      </c>
      <c r="AW1239" s="93">
        <v>0</v>
      </c>
      <c r="AX1239" s="93">
        <v>0</v>
      </c>
      <c r="AY1239" s="93">
        <v>0</v>
      </c>
      <c r="AZ1239" s="93">
        <v>0</v>
      </c>
      <c r="BA1239" s="93">
        <v>0</v>
      </c>
      <c r="BB1239" s="93">
        <v>0</v>
      </c>
      <c r="BC1239" s="153">
        <v>18</v>
      </c>
      <c r="BD1239" s="153">
        <v>169</v>
      </c>
    </row>
    <row r="1240" spans="1:56" x14ac:dyDescent="0.25">
      <c r="A1240" s="9">
        <v>41838</v>
      </c>
      <c r="B1240" s="149" t="s">
        <v>77</v>
      </c>
      <c r="C1240" s="149" t="s">
        <v>86</v>
      </c>
      <c r="D1240" s="150" t="s">
        <v>118</v>
      </c>
      <c r="E1240" s="153">
        <v>65</v>
      </c>
      <c r="F1240" s="153">
        <v>220</v>
      </c>
      <c r="G1240" s="264">
        <v>73.087493896484375</v>
      </c>
      <c r="H1240" s="264">
        <v>0.39590001106262207</v>
      </c>
      <c r="I1240" s="264">
        <v>112701.3046875</v>
      </c>
      <c r="J1240" s="92">
        <v>0</v>
      </c>
      <c r="K1240" s="153">
        <v>115416</v>
      </c>
      <c r="L1240" s="264">
        <v>97.180633544921875</v>
      </c>
      <c r="M1240" s="153">
        <v>123555</v>
      </c>
      <c r="N1240" s="264">
        <v>0</v>
      </c>
      <c r="O1240" s="153">
        <v>6527</v>
      </c>
      <c r="P1240" s="264">
        <v>0</v>
      </c>
      <c r="Q1240" s="153">
        <v>15045</v>
      </c>
      <c r="R1240" s="264">
        <v>99.920242309570313</v>
      </c>
      <c r="S1240" s="153">
        <v>95158</v>
      </c>
      <c r="T1240" s="264">
        <v>99.954811096191406</v>
      </c>
      <c r="U1240" s="264">
        <v>99.831466674804688</v>
      </c>
      <c r="V1240" s="264">
        <v>99.835700988769531</v>
      </c>
      <c r="W1240" s="264">
        <v>99.751846313476563</v>
      </c>
      <c r="X1240" s="264">
        <v>99.79058837890625</v>
      </c>
      <c r="Y1240" s="153">
        <v>139599</v>
      </c>
      <c r="Z1240" s="264">
        <v>99.882522583007812</v>
      </c>
      <c r="AA1240" s="153">
        <v>29202</v>
      </c>
      <c r="AB1240" s="264">
        <v>99.859596252441406</v>
      </c>
      <c r="AC1240" s="153">
        <v>6591</v>
      </c>
      <c r="AD1240" s="264">
        <v>0.34896069765090942</v>
      </c>
      <c r="AE1240" s="153">
        <v>472</v>
      </c>
      <c r="AF1240" s="264">
        <v>98.940681457519531</v>
      </c>
      <c r="AG1240" s="153">
        <v>122893</v>
      </c>
      <c r="AH1240" s="264">
        <v>0.17250779271125793</v>
      </c>
      <c r="AI1240" s="153">
        <v>1217</v>
      </c>
      <c r="AJ1240" s="264">
        <v>94.248153686523438</v>
      </c>
      <c r="AK1240" s="264">
        <v>1.6991534233093262</v>
      </c>
      <c r="AL1240" s="264">
        <v>6.5129518508911133E-2</v>
      </c>
      <c r="AM1240" s="264">
        <v>0</v>
      </c>
      <c r="AN1240" s="264">
        <v>0</v>
      </c>
      <c r="AO1240" s="92">
        <v>0</v>
      </c>
      <c r="AP1240" s="92">
        <v>0</v>
      </c>
      <c r="AQ1240" s="92">
        <v>0</v>
      </c>
      <c r="AR1240" s="92">
        <v>0</v>
      </c>
      <c r="AS1240" s="92">
        <v>0</v>
      </c>
      <c r="AT1240" s="92">
        <v>0</v>
      </c>
      <c r="AU1240" s="92">
        <v>0</v>
      </c>
      <c r="AV1240" s="92">
        <v>0</v>
      </c>
      <c r="AW1240" s="93">
        <v>0</v>
      </c>
      <c r="AX1240" s="93">
        <v>0</v>
      </c>
      <c r="AY1240" s="93">
        <v>0</v>
      </c>
      <c r="AZ1240" s="93">
        <v>0</v>
      </c>
      <c r="BA1240" s="93">
        <v>0</v>
      </c>
      <c r="BB1240" s="93">
        <v>0</v>
      </c>
      <c r="BC1240" s="153">
        <v>29</v>
      </c>
      <c r="BD1240" s="153">
        <v>214</v>
      </c>
    </row>
    <row r="1241" spans="1:56" x14ac:dyDescent="0.25">
      <c r="A1241" s="9">
        <v>41838</v>
      </c>
      <c r="B1241" s="149" t="s">
        <v>124</v>
      </c>
      <c r="C1241" s="149" t="s">
        <v>86</v>
      </c>
      <c r="D1241" s="150" t="s">
        <v>118</v>
      </c>
      <c r="E1241" s="153">
        <v>43</v>
      </c>
      <c r="F1241" s="153">
        <v>139</v>
      </c>
      <c r="G1241" s="264">
        <v>33.253898620605469</v>
      </c>
      <c r="H1241" s="264">
        <v>1.249999925494194E-2</v>
      </c>
      <c r="I1241" s="264">
        <v>60308.7109375</v>
      </c>
      <c r="J1241" s="92">
        <v>0</v>
      </c>
      <c r="K1241" s="153">
        <v>115416</v>
      </c>
      <c r="L1241" s="264">
        <v>97.180633544921875</v>
      </c>
      <c r="M1241" s="153">
        <v>70400</v>
      </c>
      <c r="N1241" s="264">
        <v>0</v>
      </c>
      <c r="O1241" s="153">
        <v>3070</v>
      </c>
      <c r="P1241" s="264">
        <v>0</v>
      </c>
      <c r="Q1241" s="153">
        <v>6274</v>
      </c>
      <c r="R1241" s="264">
        <v>99.984062194824219</v>
      </c>
      <c r="S1241" s="153">
        <v>55886</v>
      </c>
      <c r="T1241" s="264">
        <v>99.9266357421875</v>
      </c>
      <c r="U1241" s="264">
        <v>99.90228271484375</v>
      </c>
      <c r="V1241" s="264">
        <v>99.727272033691406</v>
      </c>
      <c r="W1241" s="264">
        <v>99.886360168457031</v>
      </c>
      <c r="X1241" s="264">
        <v>99.654106140136719</v>
      </c>
      <c r="Y1241" s="153">
        <v>75737</v>
      </c>
      <c r="Z1241" s="264">
        <v>99.931343078613281</v>
      </c>
      <c r="AA1241" s="153">
        <v>13589</v>
      </c>
      <c r="AB1241" s="264">
        <v>99.771873474121094</v>
      </c>
      <c r="AC1241" s="153">
        <v>3069</v>
      </c>
      <c r="AD1241" s="264">
        <v>0.22808732092380524</v>
      </c>
      <c r="AE1241" s="153">
        <v>293</v>
      </c>
      <c r="AF1241" s="264">
        <v>96.587028503417969</v>
      </c>
      <c r="AG1241" s="153">
        <v>70266</v>
      </c>
      <c r="AH1241" s="264">
        <v>0.13947001099586487</v>
      </c>
      <c r="AI1241" s="153">
        <v>1084</v>
      </c>
      <c r="AJ1241" s="264">
        <v>91.60516357421875</v>
      </c>
      <c r="AK1241" s="264">
        <v>1.5869897603988647</v>
      </c>
      <c r="AL1241" s="264">
        <v>4.9679141491651535E-2</v>
      </c>
      <c r="AM1241" s="264">
        <v>0</v>
      </c>
      <c r="AN1241" s="264">
        <v>0</v>
      </c>
      <c r="AO1241" s="92">
        <v>0</v>
      </c>
      <c r="AP1241" s="92">
        <v>0</v>
      </c>
      <c r="AQ1241" s="92">
        <v>0</v>
      </c>
      <c r="AR1241" s="92">
        <v>0</v>
      </c>
      <c r="AS1241" s="92">
        <v>0</v>
      </c>
      <c r="AT1241" s="92">
        <v>0</v>
      </c>
      <c r="AU1241" s="92">
        <v>0</v>
      </c>
      <c r="AV1241" s="92">
        <v>0</v>
      </c>
      <c r="AW1241" s="93">
        <v>0</v>
      </c>
      <c r="AX1241" s="93">
        <v>0</v>
      </c>
      <c r="AY1241" s="93">
        <v>0</v>
      </c>
      <c r="AZ1241" s="93">
        <v>0</v>
      </c>
      <c r="BA1241" s="93">
        <v>0</v>
      </c>
      <c r="BB1241" s="93">
        <v>0</v>
      </c>
      <c r="BC1241" s="153">
        <v>29</v>
      </c>
      <c r="BD1241" s="153">
        <v>138</v>
      </c>
    </row>
    <row r="1242" spans="1:56" x14ac:dyDescent="0.25">
      <c r="A1242" s="9">
        <v>41838</v>
      </c>
      <c r="B1242" s="149" t="s">
        <v>78</v>
      </c>
      <c r="C1242" s="149" t="s">
        <v>86</v>
      </c>
      <c r="D1242" s="150" t="s">
        <v>118</v>
      </c>
      <c r="E1242" s="153">
        <v>33</v>
      </c>
      <c r="F1242" s="153">
        <v>104</v>
      </c>
      <c r="G1242" s="264">
        <v>56.766799926757812</v>
      </c>
      <c r="H1242" s="264">
        <v>7.0899993181228638E-2</v>
      </c>
      <c r="I1242" s="264">
        <v>53202.62109375</v>
      </c>
      <c r="J1242" s="92">
        <v>0</v>
      </c>
      <c r="K1242" s="153">
        <v>67127</v>
      </c>
      <c r="L1242" s="264">
        <v>97.193382263183594</v>
      </c>
      <c r="M1242" s="153">
        <v>66672</v>
      </c>
      <c r="N1242" s="264">
        <v>0</v>
      </c>
      <c r="O1242" s="153">
        <v>5538</v>
      </c>
      <c r="P1242" s="264">
        <v>0</v>
      </c>
      <c r="Q1242" s="153">
        <v>8834</v>
      </c>
      <c r="R1242" s="264">
        <v>99.886802673339844</v>
      </c>
      <c r="S1242" s="153">
        <v>49553</v>
      </c>
      <c r="T1242" s="264">
        <v>99.959640502929688</v>
      </c>
      <c r="U1242" s="264">
        <v>99.837486267089844</v>
      </c>
      <c r="V1242" s="264">
        <v>99.878509521484375</v>
      </c>
      <c r="W1242" s="264">
        <v>99.724472045898438</v>
      </c>
      <c r="X1242" s="264">
        <v>99.83819580078125</v>
      </c>
      <c r="Y1242" s="153">
        <v>75823</v>
      </c>
      <c r="Z1242" s="264">
        <v>99.905044555664063</v>
      </c>
      <c r="AA1242" s="153">
        <v>13049</v>
      </c>
      <c r="AB1242" s="264">
        <v>99.839065551757813</v>
      </c>
      <c r="AC1242" s="153">
        <v>5573</v>
      </c>
      <c r="AD1242" s="264">
        <v>0.16149291396141052</v>
      </c>
      <c r="AE1242" s="153">
        <v>351</v>
      </c>
      <c r="AF1242" s="264">
        <v>98.860397338867188</v>
      </c>
      <c r="AG1242" s="153">
        <v>66499</v>
      </c>
      <c r="AH1242" s="264">
        <v>0.15639333426952362</v>
      </c>
      <c r="AI1242" s="153">
        <v>826</v>
      </c>
      <c r="AJ1242" s="264">
        <v>98.062957763671875</v>
      </c>
      <c r="AK1242" s="264">
        <v>1.6373742818832397</v>
      </c>
      <c r="AL1242" s="264">
        <v>7.5361542403697968E-2</v>
      </c>
      <c r="AM1242" s="264">
        <v>0</v>
      </c>
      <c r="AN1242" s="264">
        <v>0</v>
      </c>
      <c r="AO1242" s="92">
        <v>0</v>
      </c>
      <c r="AP1242" s="92">
        <v>0</v>
      </c>
      <c r="AQ1242" s="92">
        <v>0</v>
      </c>
      <c r="AR1242" s="92">
        <v>0</v>
      </c>
      <c r="AS1242" s="92">
        <v>0</v>
      </c>
      <c r="AT1242" s="92">
        <v>0</v>
      </c>
      <c r="AU1242" s="92">
        <v>0</v>
      </c>
      <c r="AV1242" s="92">
        <v>0</v>
      </c>
      <c r="AW1242" s="93">
        <v>0</v>
      </c>
      <c r="AX1242" s="93">
        <v>0</v>
      </c>
      <c r="AY1242" s="93">
        <v>0</v>
      </c>
      <c r="AZ1242" s="93">
        <v>0</v>
      </c>
      <c r="BA1242" s="93">
        <v>0</v>
      </c>
      <c r="BB1242" s="93">
        <v>0</v>
      </c>
      <c r="BC1242" s="153">
        <v>13</v>
      </c>
      <c r="BD1242" s="153">
        <v>100</v>
      </c>
    </row>
    <row r="1243" spans="1:56" x14ac:dyDescent="0.25">
      <c r="A1243" s="9">
        <v>41838</v>
      </c>
      <c r="B1243" s="149" t="s">
        <v>79</v>
      </c>
      <c r="C1243" s="149" t="s">
        <v>86</v>
      </c>
      <c r="D1243" s="150" t="s">
        <v>119</v>
      </c>
      <c r="E1243" s="153">
        <v>81</v>
      </c>
      <c r="F1243" s="153">
        <v>273</v>
      </c>
      <c r="G1243" s="264">
        <v>57.808601379394531</v>
      </c>
      <c r="H1243" s="264">
        <v>0.28750002384185791</v>
      </c>
      <c r="I1243" s="264">
        <v>149908.890625</v>
      </c>
      <c r="J1243" s="92">
        <v>0</v>
      </c>
      <c r="K1243" s="153">
        <v>63024</v>
      </c>
      <c r="L1243" s="264">
        <v>91.893562316894531</v>
      </c>
      <c r="M1243" s="153">
        <v>120906</v>
      </c>
      <c r="N1243" s="264">
        <v>0</v>
      </c>
      <c r="O1243" s="153">
        <v>4121</v>
      </c>
      <c r="P1243" s="264">
        <v>0</v>
      </c>
      <c r="Q1243" s="153">
        <v>10111</v>
      </c>
      <c r="R1243" s="264">
        <v>99.901100158691406</v>
      </c>
      <c r="S1243" s="153">
        <v>94723</v>
      </c>
      <c r="T1243" s="264">
        <v>99.897598266601563</v>
      </c>
      <c r="U1243" s="264">
        <v>99.83013916015625</v>
      </c>
      <c r="V1243" s="264">
        <v>99.761795043945313</v>
      </c>
      <c r="W1243" s="264">
        <v>99.731407165527344</v>
      </c>
      <c r="X1243" s="264">
        <v>99.659637451171875</v>
      </c>
      <c r="Y1243" s="153">
        <v>173100</v>
      </c>
      <c r="Z1243" s="264">
        <v>99.896591186523438</v>
      </c>
      <c r="AA1243" s="153">
        <v>37006</v>
      </c>
      <c r="AB1243" s="264">
        <v>99.864883422851562</v>
      </c>
      <c r="AC1243" s="153">
        <v>4145</v>
      </c>
      <c r="AD1243" s="264">
        <v>0.33775633573532104</v>
      </c>
      <c r="AE1243" s="153">
        <v>216</v>
      </c>
      <c r="AF1243" s="264">
        <v>98.148147583007813</v>
      </c>
      <c r="AG1243" s="153">
        <v>120936</v>
      </c>
      <c r="AH1243" s="264">
        <v>0.16041542589664459</v>
      </c>
      <c r="AI1243" s="153">
        <v>1359</v>
      </c>
      <c r="AJ1243" s="264">
        <v>96.0264892578125</v>
      </c>
      <c r="AK1243" s="264">
        <v>1.620391845703125</v>
      </c>
      <c r="AL1243" s="264">
        <v>6.3654206693172455E-2</v>
      </c>
      <c r="AM1243" s="264">
        <v>0</v>
      </c>
      <c r="AN1243" s="264">
        <v>0</v>
      </c>
      <c r="AO1243" s="92">
        <v>0</v>
      </c>
      <c r="AP1243" s="92">
        <v>0</v>
      </c>
      <c r="AQ1243" s="92">
        <v>0</v>
      </c>
      <c r="AR1243" s="92">
        <v>0</v>
      </c>
      <c r="AS1243" s="92">
        <v>0</v>
      </c>
      <c r="AT1243" s="92">
        <v>0</v>
      </c>
      <c r="AU1243" s="92">
        <v>0</v>
      </c>
      <c r="AV1243" s="92">
        <v>0</v>
      </c>
      <c r="AW1243" s="93">
        <v>0</v>
      </c>
      <c r="AX1243" s="93">
        <v>0</v>
      </c>
      <c r="AY1243" s="93">
        <v>0</v>
      </c>
      <c r="AZ1243" s="93">
        <v>1</v>
      </c>
      <c r="BA1243" s="93">
        <v>0</v>
      </c>
      <c r="BB1243" s="93">
        <v>0</v>
      </c>
      <c r="BC1243" s="153">
        <v>37</v>
      </c>
      <c r="BD1243" s="153">
        <v>267</v>
      </c>
    </row>
    <row r="1244" spans="1:56" x14ac:dyDescent="0.25">
      <c r="A1244" s="9">
        <v>41838</v>
      </c>
      <c r="B1244" s="149" t="s">
        <v>80</v>
      </c>
      <c r="C1244" s="149" t="s">
        <v>86</v>
      </c>
      <c r="D1244" s="150" t="s">
        <v>119</v>
      </c>
      <c r="E1244" s="153">
        <v>58</v>
      </c>
      <c r="F1244" s="153">
        <v>180</v>
      </c>
      <c r="G1244" s="264">
        <v>39.129997253417969</v>
      </c>
      <c r="H1244" s="264">
        <v>0.10420000553131104</v>
      </c>
      <c r="I1244" s="264">
        <v>96583.8515625</v>
      </c>
      <c r="J1244" s="92">
        <v>0</v>
      </c>
      <c r="K1244" s="153">
        <v>44956</v>
      </c>
      <c r="L1244" s="264">
        <v>89.334014892578125</v>
      </c>
      <c r="M1244" s="153">
        <v>69605</v>
      </c>
      <c r="N1244" s="264">
        <v>0</v>
      </c>
      <c r="O1244" s="153">
        <v>3186</v>
      </c>
      <c r="P1244" s="264">
        <v>0</v>
      </c>
      <c r="Q1244" s="153">
        <v>5253</v>
      </c>
      <c r="R1244" s="264">
        <v>99.942886352539062</v>
      </c>
      <c r="S1244" s="153">
        <v>54428</v>
      </c>
      <c r="T1244" s="264">
        <v>99.952232360839844</v>
      </c>
      <c r="U1244" s="264">
        <v>99.843063354492188</v>
      </c>
      <c r="V1244" s="264">
        <v>99.804611206054687</v>
      </c>
      <c r="W1244" s="264">
        <v>99.786041259765625</v>
      </c>
      <c r="X1244" s="264">
        <v>99.756935119628906</v>
      </c>
      <c r="Y1244" s="153">
        <v>77276</v>
      </c>
      <c r="Z1244" s="264">
        <v>99.896476745605469</v>
      </c>
      <c r="AA1244" s="153">
        <v>15109</v>
      </c>
      <c r="AB1244" s="264">
        <v>99.841156005859375</v>
      </c>
      <c r="AC1244" s="153">
        <v>3182</v>
      </c>
      <c r="AD1244" s="264">
        <v>0.25141420960426331</v>
      </c>
      <c r="AE1244" s="153">
        <v>169</v>
      </c>
      <c r="AF1244" s="264">
        <v>99.408287048339844</v>
      </c>
      <c r="AG1244" s="153">
        <v>69472</v>
      </c>
      <c r="AH1244" s="264">
        <v>0.16409488022327423</v>
      </c>
      <c r="AI1244" s="153">
        <v>786</v>
      </c>
      <c r="AJ1244" s="264">
        <v>95.292617797851563</v>
      </c>
      <c r="AK1244" s="264">
        <v>1.8818668127059937</v>
      </c>
      <c r="AL1244" s="264">
        <v>7.1902774274349213E-2</v>
      </c>
      <c r="AM1244" s="264">
        <v>0</v>
      </c>
      <c r="AN1244" s="264">
        <v>0</v>
      </c>
      <c r="AO1244" s="92">
        <v>0</v>
      </c>
      <c r="AP1244" s="92">
        <v>0</v>
      </c>
      <c r="AQ1244" s="92">
        <v>0</v>
      </c>
      <c r="AR1244" s="92">
        <v>0</v>
      </c>
      <c r="AS1244" s="92">
        <v>0</v>
      </c>
      <c r="AT1244" s="92">
        <v>0</v>
      </c>
      <c r="AU1244" s="92">
        <v>0</v>
      </c>
      <c r="AV1244" s="92">
        <v>0</v>
      </c>
      <c r="AW1244" s="93">
        <v>0</v>
      </c>
      <c r="AX1244" s="93">
        <v>0</v>
      </c>
      <c r="AY1244" s="93">
        <v>0</v>
      </c>
      <c r="AZ1244" s="93">
        <v>0</v>
      </c>
      <c r="BA1244" s="93">
        <v>0</v>
      </c>
      <c r="BB1244" s="93">
        <v>0</v>
      </c>
      <c r="BC1244" s="153">
        <v>18</v>
      </c>
      <c r="BD1244" s="153">
        <v>175</v>
      </c>
    </row>
    <row r="1245" spans="1:56" x14ac:dyDescent="0.25">
      <c r="A1245" s="9">
        <v>41838</v>
      </c>
      <c r="B1245" s="149" t="s">
        <v>81</v>
      </c>
      <c r="C1245" s="149" t="s">
        <v>86</v>
      </c>
      <c r="D1245" s="150" t="s">
        <v>119</v>
      </c>
      <c r="E1245" s="153">
        <v>40</v>
      </c>
      <c r="F1245" s="153">
        <v>134</v>
      </c>
      <c r="G1245" s="264">
        <v>36.841804504394531</v>
      </c>
      <c r="H1245" s="264">
        <v>0</v>
      </c>
      <c r="I1245" s="264">
        <v>81311.203125</v>
      </c>
      <c r="J1245" s="92">
        <v>0</v>
      </c>
      <c r="K1245" s="153">
        <v>89795</v>
      </c>
      <c r="L1245" s="264">
        <v>89.5428466796875</v>
      </c>
      <c r="M1245" s="153">
        <v>51369</v>
      </c>
      <c r="N1245" s="264">
        <v>0</v>
      </c>
      <c r="O1245" s="153">
        <v>2948</v>
      </c>
      <c r="P1245" s="264">
        <v>0</v>
      </c>
      <c r="Q1245" s="153">
        <v>5807</v>
      </c>
      <c r="R1245" s="264">
        <v>99.965560913085938</v>
      </c>
      <c r="S1245" s="153">
        <v>40298</v>
      </c>
      <c r="T1245" s="264">
        <v>99.935478210449219</v>
      </c>
      <c r="U1245" s="264">
        <v>99.762550354003906</v>
      </c>
      <c r="V1245" s="264">
        <v>99.789756774902344</v>
      </c>
      <c r="W1245" s="264">
        <v>99.728195190429688</v>
      </c>
      <c r="X1245" s="264">
        <v>99.725372314453125</v>
      </c>
      <c r="Y1245" s="153">
        <v>75104</v>
      </c>
      <c r="Z1245" s="264">
        <v>99.914787292480469</v>
      </c>
      <c r="AA1245" s="153">
        <v>16113</v>
      </c>
      <c r="AB1245" s="264">
        <v>99.86346435546875</v>
      </c>
      <c r="AC1245" s="153">
        <v>2918</v>
      </c>
      <c r="AD1245" s="264">
        <v>0</v>
      </c>
      <c r="AE1245" s="153">
        <v>159</v>
      </c>
      <c r="AF1245" s="264">
        <v>100</v>
      </c>
      <c r="AG1245" s="153">
        <v>51143</v>
      </c>
      <c r="AH1245" s="264">
        <v>0.14469233155250549</v>
      </c>
      <c r="AI1245" s="153">
        <v>704</v>
      </c>
      <c r="AJ1245" s="264">
        <v>95.454544067382813</v>
      </c>
      <c r="AK1245" s="264">
        <v>1.4261436462402344</v>
      </c>
      <c r="AL1245" s="264">
        <v>5.9395506978034973E-2</v>
      </c>
      <c r="AM1245" s="264">
        <v>0</v>
      </c>
      <c r="AN1245" s="264">
        <v>0</v>
      </c>
      <c r="AO1245" s="92">
        <v>0</v>
      </c>
      <c r="AP1245" s="92">
        <v>0</v>
      </c>
      <c r="AQ1245" s="92">
        <v>0</v>
      </c>
      <c r="AR1245" s="92">
        <v>0</v>
      </c>
      <c r="AS1245" s="92">
        <v>0</v>
      </c>
      <c r="AT1245" s="92">
        <v>0</v>
      </c>
      <c r="AU1245" s="92">
        <v>0</v>
      </c>
      <c r="AV1245" s="92">
        <v>0</v>
      </c>
      <c r="AW1245" s="93">
        <v>0</v>
      </c>
      <c r="AX1245" s="93">
        <v>0</v>
      </c>
      <c r="AY1245" s="93">
        <v>0</v>
      </c>
      <c r="AZ1245" s="93">
        <v>0</v>
      </c>
      <c r="BA1245" s="93">
        <v>0</v>
      </c>
      <c r="BB1245" s="93">
        <v>0</v>
      </c>
      <c r="BC1245" s="153">
        <v>24</v>
      </c>
      <c r="BD1245" s="153">
        <v>133</v>
      </c>
    </row>
    <row r="1246" spans="1:56" x14ac:dyDescent="0.25">
      <c r="A1246" s="9">
        <v>41838</v>
      </c>
      <c r="B1246" s="149" t="s">
        <v>125</v>
      </c>
      <c r="C1246" s="149" t="s">
        <v>86</v>
      </c>
      <c r="D1246" s="150" t="s">
        <v>119</v>
      </c>
      <c r="E1246" s="153">
        <v>16</v>
      </c>
      <c r="F1246" s="153">
        <v>58</v>
      </c>
      <c r="G1246" s="264">
        <v>31.608497619628906</v>
      </c>
      <c r="H1246" s="264">
        <v>0.11249999701976776</v>
      </c>
      <c r="I1246" s="264">
        <v>32340.6015625</v>
      </c>
      <c r="J1246" s="92">
        <v>0</v>
      </c>
      <c r="K1246" s="153">
        <v>89795</v>
      </c>
      <c r="L1246" s="264">
        <v>89.5428466796875</v>
      </c>
      <c r="M1246" s="153">
        <v>35630</v>
      </c>
      <c r="N1246" s="264">
        <v>0</v>
      </c>
      <c r="O1246" s="153">
        <v>2864</v>
      </c>
      <c r="P1246" s="264">
        <v>0</v>
      </c>
      <c r="Q1246" s="153">
        <v>4708</v>
      </c>
      <c r="R1246" s="264">
        <v>99.9150390625</v>
      </c>
      <c r="S1246" s="153">
        <v>27146</v>
      </c>
      <c r="T1246" s="264">
        <v>99.9373779296875</v>
      </c>
      <c r="U1246" s="264">
        <v>99.930168151855469</v>
      </c>
      <c r="V1246" s="264">
        <v>99.696884155273438</v>
      </c>
      <c r="W1246" s="264">
        <v>99.845268249511719</v>
      </c>
      <c r="X1246" s="264">
        <v>99.634452819824219</v>
      </c>
      <c r="Y1246" s="153">
        <v>36257</v>
      </c>
      <c r="Z1246" s="264">
        <v>99.920013427734375</v>
      </c>
      <c r="AA1246" s="153">
        <v>7227</v>
      </c>
      <c r="AB1246" s="264">
        <v>99.833953857421875</v>
      </c>
      <c r="AC1246" s="153">
        <v>2897</v>
      </c>
      <c r="AD1246" s="264">
        <v>0.2761477530002594</v>
      </c>
      <c r="AE1246" s="153">
        <v>225</v>
      </c>
      <c r="AF1246" s="264">
        <v>100</v>
      </c>
      <c r="AG1246" s="153">
        <v>34984</v>
      </c>
      <c r="AH1246" s="264">
        <v>0.16864852607250214</v>
      </c>
      <c r="AI1246" s="153">
        <v>687</v>
      </c>
      <c r="AJ1246" s="264">
        <v>91.411933898925781</v>
      </c>
      <c r="AK1246" s="264">
        <v>1.5354534387588501</v>
      </c>
      <c r="AL1246" s="264">
        <v>5.9529315680265427E-2</v>
      </c>
      <c r="AM1246" s="264">
        <v>0</v>
      </c>
      <c r="AN1246" s="264">
        <v>0</v>
      </c>
      <c r="AO1246" s="92">
        <v>0</v>
      </c>
      <c r="AP1246" s="92">
        <v>0</v>
      </c>
      <c r="AQ1246" s="92">
        <v>0</v>
      </c>
      <c r="AR1246" s="92">
        <v>0</v>
      </c>
      <c r="AS1246" s="92">
        <v>0</v>
      </c>
      <c r="AT1246" s="92">
        <v>0</v>
      </c>
      <c r="AU1246" s="92">
        <v>0</v>
      </c>
      <c r="AV1246" s="92">
        <v>0</v>
      </c>
      <c r="AW1246" s="93">
        <v>0</v>
      </c>
      <c r="AX1246" s="93">
        <v>0</v>
      </c>
      <c r="AY1246" s="93">
        <v>0</v>
      </c>
      <c r="AZ1246" s="93">
        <v>0</v>
      </c>
      <c r="BA1246" s="93">
        <v>0</v>
      </c>
      <c r="BB1246" s="93">
        <v>0</v>
      </c>
      <c r="BC1246" s="153">
        <v>6</v>
      </c>
      <c r="BD1246" s="153">
        <v>57</v>
      </c>
    </row>
    <row r="1247" spans="1:56" x14ac:dyDescent="0.25">
      <c r="A1247" s="9">
        <v>41838</v>
      </c>
      <c r="B1247" s="151" t="s">
        <v>82</v>
      </c>
      <c r="C1247" s="151" t="s">
        <v>86</v>
      </c>
      <c r="D1247" s="152" t="s">
        <v>120</v>
      </c>
      <c r="E1247" s="160">
        <v>51</v>
      </c>
      <c r="F1247" s="160">
        <v>165</v>
      </c>
      <c r="G1247" s="266">
        <v>43.6663818359375</v>
      </c>
      <c r="H1247" s="266">
        <v>4.179999977350235E-2</v>
      </c>
      <c r="I1247" s="266">
        <v>84948.0703125</v>
      </c>
      <c r="J1247" s="157">
        <v>0</v>
      </c>
      <c r="K1247" s="160">
        <v>55614</v>
      </c>
      <c r="L1247" s="266">
        <v>89.234725952148438</v>
      </c>
      <c r="M1247" s="160">
        <v>51255</v>
      </c>
      <c r="N1247" s="266">
        <v>0</v>
      </c>
      <c r="O1247" s="160">
        <v>4805</v>
      </c>
      <c r="P1247" s="266">
        <v>0</v>
      </c>
      <c r="Q1247" s="160">
        <v>7798</v>
      </c>
      <c r="R1247" s="266">
        <v>99.87176513671875</v>
      </c>
      <c r="S1247" s="160">
        <v>39103</v>
      </c>
      <c r="T1247" s="266">
        <v>99.941177368164062</v>
      </c>
      <c r="U1247" s="266">
        <v>99.875129699707031</v>
      </c>
      <c r="V1247" s="266">
        <v>99.82635498046875</v>
      </c>
      <c r="W1247" s="266">
        <v>99.747055053710938</v>
      </c>
      <c r="X1247" s="266">
        <v>99.767631530761719</v>
      </c>
      <c r="Y1247" s="160">
        <v>52006</v>
      </c>
      <c r="Z1247" s="266">
        <v>99.919242858886719</v>
      </c>
      <c r="AA1247" s="160">
        <v>9802</v>
      </c>
      <c r="AB1247" s="266">
        <v>99.714340209960938</v>
      </c>
      <c r="AC1247" s="160">
        <v>4822</v>
      </c>
      <c r="AD1247" s="266">
        <v>0.31107425689697266</v>
      </c>
      <c r="AE1247" s="160">
        <v>347</v>
      </c>
      <c r="AF1247" s="266">
        <v>99.711814880371094</v>
      </c>
      <c r="AG1247" s="160">
        <v>51317</v>
      </c>
      <c r="AH1247" s="266">
        <v>0.30594149231910706</v>
      </c>
      <c r="AI1247" s="160">
        <v>588</v>
      </c>
      <c r="AJ1247" s="266">
        <v>95.748298645019531</v>
      </c>
      <c r="AK1247" s="266">
        <v>1.9941188097000122</v>
      </c>
      <c r="AL1247" s="266">
        <v>7.0591501891613007E-2</v>
      </c>
      <c r="AM1247" s="266">
        <v>0</v>
      </c>
      <c r="AN1247" s="266">
        <v>0</v>
      </c>
      <c r="AO1247" s="157">
        <v>0</v>
      </c>
      <c r="AP1247" s="157">
        <v>0</v>
      </c>
      <c r="AQ1247" s="157">
        <v>0</v>
      </c>
      <c r="AR1247" s="157">
        <v>0</v>
      </c>
      <c r="AS1247" s="157">
        <v>0</v>
      </c>
      <c r="AT1247" s="157">
        <v>0</v>
      </c>
      <c r="AU1247" s="157">
        <v>0</v>
      </c>
      <c r="AV1247" s="157">
        <v>0</v>
      </c>
      <c r="AW1247" s="159">
        <v>0</v>
      </c>
      <c r="AX1247" s="159">
        <v>0</v>
      </c>
      <c r="AY1247" s="159">
        <v>0</v>
      </c>
      <c r="AZ1247" s="159">
        <v>1</v>
      </c>
      <c r="BA1247" s="159">
        <v>0</v>
      </c>
      <c r="BB1247" s="159">
        <v>0</v>
      </c>
      <c r="BC1247" s="160">
        <v>15</v>
      </c>
      <c r="BD1247" s="160">
        <v>162</v>
      </c>
    </row>
    <row r="1248" spans="1:56" x14ac:dyDescent="0.25">
      <c r="A1248" s="9">
        <v>41838</v>
      </c>
      <c r="B1248" s="151" t="s">
        <v>83</v>
      </c>
      <c r="C1248" s="151" t="s">
        <v>86</v>
      </c>
      <c r="D1248" s="152" t="s">
        <v>120</v>
      </c>
      <c r="E1248" s="160">
        <v>46</v>
      </c>
      <c r="F1248" s="160">
        <v>140</v>
      </c>
      <c r="G1248" s="266">
        <v>20.854297637939453</v>
      </c>
      <c r="H1248" s="266">
        <v>0</v>
      </c>
      <c r="I1248" s="266">
        <v>85723.8671875</v>
      </c>
      <c r="J1248" s="157">
        <v>0</v>
      </c>
      <c r="K1248" s="160">
        <v>30106</v>
      </c>
      <c r="L1248" s="266">
        <v>81.827545166015625</v>
      </c>
      <c r="M1248" s="160">
        <v>153570</v>
      </c>
      <c r="N1248" s="266">
        <v>0</v>
      </c>
      <c r="O1248" s="160">
        <v>3938</v>
      </c>
      <c r="P1248" s="266">
        <v>0</v>
      </c>
      <c r="Q1248" s="160">
        <v>3891</v>
      </c>
      <c r="R1248" s="266">
        <v>99.871498107910156</v>
      </c>
      <c r="S1248" s="160">
        <v>28239</v>
      </c>
      <c r="T1248" s="266">
        <v>99.936256408691406</v>
      </c>
      <c r="U1248" s="266">
        <v>99.945915222167969</v>
      </c>
      <c r="V1248" s="266">
        <v>99.839447021484375</v>
      </c>
      <c r="W1248" s="266">
        <v>99.817481994628906</v>
      </c>
      <c r="X1248" s="266">
        <v>99.775802612304688</v>
      </c>
      <c r="Y1248" s="160">
        <v>49378</v>
      </c>
      <c r="Z1248" s="266">
        <v>99.925064086914062</v>
      </c>
      <c r="AA1248" s="160">
        <v>13130</v>
      </c>
      <c r="AB1248" s="266">
        <v>99.885757446289062</v>
      </c>
      <c r="AC1248" s="160">
        <v>1874</v>
      </c>
      <c r="AD1248" s="266">
        <v>0.21344716846942902</v>
      </c>
      <c r="AE1248" s="160">
        <v>111</v>
      </c>
      <c r="AF1248" s="266">
        <v>96.396392822265625</v>
      </c>
      <c r="AG1248" s="160">
        <v>39386</v>
      </c>
      <c r="AH1248" s="266">
        <v>0.38084599375724792</v>
      </c>
      <c r="AI1248" s="160">
        <v>256</v>
      </c>
      <c r="AJ1248" s="266">
        <v>94.53125</v>
      </c>
      <c r="AK1248" s="266">
        <v>1.7674210071563721</v>
      </c>
      <c r="AL1248" s="266">
        <v>8.5954993963241577E-2</v>
      </c>
      <c r="AM1248" s="266">
        <v>0</v>
      </c>
      <c r="AN1248" s="266">
        <v>0</v>
      </c>
      <c r="AO1248" s="157">
        <v>0</v>
      </c>
      <c r="AP1248" s="157">
        <v>0</v>
      </c>
      <c r="AQ1248" s="157">
        <v>0</v>
      </c>
      <c r="AR1248" s="157">
        <v>0</v>
      </c>
      <c r="AS1248" s="157">
        <v>0</v>
      </c>
      <c r="AT1248" s="157">
        <v>0</v>
      </c>
      <c r="AU1248" s="157">
        <v>0</v>
      </c>
      <c r="AV1248" s="157">
        <v>0</v>
      </c>
      <c r="AW1248" s="159">
        <v>0</v>
      </c>
      <c r="AX1248" s="159">
        <v>0</v>
      </c>
      <c r="AY1248" s="159">
        <v>0</v>
      </c>
      <c r="AZ1248" s="159">
        <v>0</v>
      </c>
      <c r="BA1248" s="159">
        <v>0</v>
      </c>
      <c r="BB1248" s="159">
        <v>0</v>
      </c>
      <c r="BC1248" s="160">
        <v>16</v>
      </c>
      <c r="BD1248" s="160">
        <v>134</v>
      </c>
    </row>
    <row r="1249" spans="1:56" x14ac:dyDescent="0.25">
      <c r="A1249" s="9">
        <v>41838</v>
      </c>
      <c r="B1249" s="117" t="s">
        <v>85</v>
      </c>
      <c r="C1249" s="117" t="s">
        <v>86</v>
      </c>
      <c r="D1249" s="121">
        <v>3</v>
      </c>
      <c r="E1249" s="89">
        <v>134</v>
      </c>
      <c r="F1249" s="89">
        <v>435</v>
      </c>
      <c r="G1249" s="263">
        <v>50.158233642578125</v>
      </c>
      <c r="H1249" s="263">
        <v>9.1700002551078796E-2</v>
      </c>
      <c r="I1249" s="263">
        <v>278607.75</v>
      </c>
      <c r="J1249" s="88">
        <v>0</v>
      </c>
      <c r="K1249" s="89">
        <v>46563</v>
      </c>
      <c r="L1249" s="263">
        <v>109.69009399414062</v>
      </c>
      <c r="M1249" s="124">
        <v>136861</v>
      </c>
      <c r="N1249" s="248">
        <v>0</v>
      </c>
      <c r="O1249" s="124">
        <v>3340</v>
      </c>
      <c r="P1249" s="248">
        <v>0</v>
      </c>
      <c r="Q1249" s="124">
        <v>8242</v>
      </c>
      <c r="R1249" s="248">
        <v>99.963600158691406</v>
      </c>
      <c r="S1249" s="124">
        <v>100895</v>
      </c>
      <c r="T1249" s="248">
        <v>99.917739868164063</v>
      </c>
      <c r="U1249" s="248">
        <v>99.670661926269531</v>
      </c>
      <c r="V1249" s="248">
        <v>99.931320190429688</v>
      </c>
      <c r="W1249" s="248">
        <v>99.634384155273437</v>
      </c>
      <c r="X1249" s="248">
        <v>99.849113464355469</v>
      </c>
      <c r="Y1249" s="124">
        <v>234882</v>
      </c>
      <c r="Z1249" s="248">
        <v>99.894416809082031</v>
      </c>
      <c r="AA1249" s="124">
        <v>46659</v>
      </c>
      <c r="AB1249" s="248">
        <v>99.768531799316406</v>
      </c>
      <c r="AC1249" s="124">
        <v>3368</v>
      </c>
      <c r="AD1249" s="248">
        <v>0.59382420778274536</v>
      </c>
      <c r="AE1249" s="124">
        <v>181</v>
      </c>
      <c r="AF1249" s="248">
        <v>95.027626037597656</v>
      </c>
      <c r="AG1249" s="124">
        <v>137731</v>
      </c>
      <c r="AH1249" s="248">
        <v>0.2577488124370575</v>
      </c>
      <c r="AI1249" s="124">
        <v>1118</v>
      </c>
      <c r="AJ1249" s="248">
        <v>90.518783569335937</v>
      </c>
      <c r="AK1249" s="248">
        <v>1.6928439140319824</v>
      </c>
      <c r="AL1249" s="248">
        <v>7.5483247637748718E-2</v>
      </c>
      <c r="AM1249" s="269">
        <v>0</v>
      </c>
      <c r="AN1249" s="269">
        <v>0</v>
      </c>
      <c r="AO1249" s="119">
        <v>0</v>
      </c>
      <c r="AP1249" s="119">
        <v>0</v>
      </c>
      <c r="AQ1249" s="119">
        <v>0</v>
      </c>
      <c r="AR1249" s="119">
        <v>0</v>
      </c>
      <c r="AS1249" s="119">
        <v>0</v>
      </c>
      <c r="AT1249" s="119">
        <v>0</v>
      </c>
      <c r="AU1249" s="119">
        <v>0</v>
      </c>
      <c r="AV1249" s="119">
        <v>0</v>
      </c>
      <c r="AW1249" s="124">
        <v>0</v>
      </c>
      <c r="AX1249" s="124">
        <v>0</v>
      </c>
      <c r="AY1249" s="124">
        <v>0</v>
      </c>
      <c r="AZ1249" s="124">
        <v>0</v>
      </c>
      <c r="BA1249" s="124">
        <v>0</v>
      </c>
      <c r="BB1249" s="124">
        <v>1</v>
      </c>
      <c r="BC1249" s="124">
        <v>49</v>
      </c>
      <c r="BD1249" s="124">
        <v>418</v>
      </c>
    </row>
    <row r="1250" spans="1:56" x14ac:dyDescent="0.25">
      <c r="A1250" s="9">
        <v>41838</v>
      </c>
      <c r="B1250" s="118" t="s">
        <v>84</v>
      </c>
      <c r="C1250" s="118" t="s">
        <v>87</v>
      </c>
      <c r="D1250" s="122">
        <v>2</v>
      </c>
      <c r="E1250" s="153">
        <v>194</v>
      </c>
      <c r="F1250" s="153">
        <v>581</v>
      </c>
      <c r="G1250" s="264">
        <v>0</v>
      </c>
      <c r="H1250" s="264">
        <v>0</v>
      </c>
      <c r="I1250" s="264">
        <v>0</v>
      </c>
      <c r="J1250" s="91">
        <v>0</v>
      </c>
      <c r="K1250" s="153">
        <v>129313</v>
      </c>
      <c r="L1250" s="264">
        <v>91.071273803710938</v>
      </c>
      <c r="M1250" s="133">
        <v>0</v>
      </c>
      <c r="N1250" s="267">
        <v>0</v>
      </c>
      <c r="O1250" s="133">
        <v>0</v>
      </c>
      <c r="P1250" s="267">
        <v>0</v>
      </c>
      <c r="Q1250" s="133">
        <v>0</v>
      </c>
      <c r="R1250" s="267">
        <v>0</v>
      </c>
      <c r="S1250" s="133">
        <v>0</v>
      </c>
      <c r="T1250" s="267">
        <v>0</v>
      </c>
      <c r="U1250" s="267">
        <v>0</v>
      </c>
      <c r="V1250" s="267">
        <v>0</v>
      </c>
      <c r="W1250" s="267">
        <v>0</v>
      </c>
      <c r="X1250" s="267">
        <v>0</v>
      </c>
      <c r="Y1250" s="133">
        <v>1434022</v>
      </c>
      <c r="Z1250" s="267">
        <v>1432601</v>
      </c>
      <c r="AA1250" s="133">
        <v>535</v>
      </c>
      <c r="AB1250" s="267">
        <v>512</v>
      </c>
      <c r="AC1250" s="133">
        <v>0</v>
      </c>
      <c r="AD1250" s="267">
        <v>0</v>
      </c>
      <c r="AE1250" s="133">
        <v>0</v>
      </c>
      <c r="AF1250" s="267">
        <v>0</v>
      </c>
      <c r="AG1250" s="133">
        <v>0</v>
      </c>
      <c r="AH1250" s="267">
        <v>0</v>
      </c>
      <c r="AI1250" s="133">
        <v>0</v>
      </c>
      <c r="AJ1250" s="267">
        <v>0</v>
      </c>
      <c r="AK1250" s="267">
        <v>0</v>
      </c>
      <c r="AL1250" s="267">
        <v>0</v>
      </c>
      <c r="AM1250" s="270">
        <v>0</v>
      </c>
      <c r="AN1250" s="270">
        <v>0</v>
      </c>
      <c r="AO1250" s="120">
        <v>0</v>
      </c>
      <c r="AP1250" s="120">
        <v>0</v>
      </c>
      <c r="AQ1250" s="120">
        <v>0</v>
      </c>
      <c r="AR1250" s="120">
        <v>0</v>
      </c>
      <c r="AS1250" s="120">
        <v>0</v>
      </c>
      <c r="AT1250" s="120">
        <v>0</v>
      </c>
      <c r="AU1250" s="120">
        <v>0</v>
      </c>
      <c r="AV1250" s="120">
        <v>0</v>
      </c>
      <c r="AW1250" s="133">
        <v>0</v>
      </c>
      <c r="AX1250" s="133">
        <v>0</v>
      </c>
      <c r="AY1250" s="133">
        <v>0</v>
      </c>
      <c r="AZ1250" s="133">
        <v>0</v>
      </c>
      <c r="BA1250" s="133">
        <v>0</v>
      </c>
      <c r="BB1250" s="133">
        <v>0</v>
      </c>
      <c r="BC1250" s="133">
        <v>2</v>
      </c>
      <c r="BD1250" s="133">
        <v>382</v>
      </c>
    </row>
    <row r="1251" spans="1:56" x14ac:dyDescent="0.25">
      <c r="A1251" s="9">
        <v>41837</v>
      </c>
      <c r="B1251" s="117" t="s">
        <v>17</v>
      </c>
      <c r="C1251" s="117"/>
      <c r="D1251" s="121">
        <v>3</v>
      </c>
      <c r="E1251" s="89">
        <v>853</v>
      </c>
      <c r="F1251" s="89">
        <v>2758</v>
      </c>
      <c r="G1251" s="263">
        <v>626.5648193359375</v>
      </c>
      <c r="H1251" s="263">
        <v>2.1503000142984092</v>
      </c>
      <c r="I1251" s="263">
        <v>1264052</v>
      </c>
      <c r="J1251" s="88"/>
      <c r="K1251" s="89">
        <v>933163</v>
      </c>
      <c r="L1251" s="263">
        <v>93.130461177530591</v>
      </c>
      <c r="M1251" s="124">
        <v>1126450</v>
      </c>
      <c r="N1251" s="248">
        <v>0</v>
      </c>
      <c r="O1251" s="124">
        <v>57428</v>
      </c>
      <c r="P1251" s="248">
        <v>0</v>
      </c>
      <c r="Q1251" s="124">
        <v>108181</v>
      </c>
      <c r="R1251" s="248">
        <v>99.914031891586518</v>
      </c>
      <c r="S1251" s="124">
        <v>758534</v>
      </c>
      <c r="T1251" s="248">
        <v>99.92472382545705</v>
      </c>
      <c r="U1251" s="248">
        <v>99.823048218101846</v>
      </c>
      <c r="V1251" s="248">
        <v>99.758858100518268</v>
      </c>
      <c r="W1251" s="248">
        <v>99.737232231788056</v>
      </c>
      <c r="X1251" s="248">
        <v>99.68376344837246</v>
      </c>
      <c r="Y1251" s="124">
        <v>3344519</v>
      </c>
      <c r="Z1251" s="248">
        <v>1279494.0845151243</v>
      </c>
      <c r="AA1251" s="124">
        <v>263735</v>
      </c>
      <c r="AB1251" s="248">
        <v>100.75495860864783</v>
      </c>
      <c r="AC1251" s="124">
        <v>55297</v>
      </c>
      <c r="AD1251" s="248">
        <v>0.28392136876303103</v>
      </c>
      <c r="AE1251" s="124">
        <v>3952</v>
      </c>
      <c r="AF1251" s="248">
        <v>97.773278742184047</v>
      </c>
      <c r="AG1251" s="124">
        <v>1012476</v>
      </c>
      <c r="AH1251" s="248">
        <v>0.1929922250696707</v>
      </c>
      <c r="AI1251" s="124">
        <v>13796</v>
      </c>
      <c r="AJ1251" s="248">
        <v>94.824586420344005</v>
      </c>
      <c r="AK1251" s="248">
        <v>1.5991376117809955E-5</v>
      </c>
      <c r="AL1251" s="248" t="e">
        <v>#DIV/0!</v>
      </c>
      <c r="AM1251" s="269"/>
      <c r="AN1251" s="269"/>
      <c r="AO1251" s="119"/>
      <c r="AP1251" s="119"/>
      <c r="AQ1251" s="119"/>
      <c r="AR1251" s="119"/>
      <c r="AS1251" s="119"/>
      <c r="AT1251" s="119"/>
      <c r="AU1251" s="119"/>
      <c r="AV1251" s="119"/>
      <c r="AW1251" s="124">
        <v>0</v>
      </c>
      <c r="AX1251" s="124">
        <v>0</v>
      </c>
      <c r="AY1251" s="124">
        <v>0</v>
      </c>
      <c r="AZ1251" s="124">
        <v>5</v>
      </c>
      <c r="BA1251" s="124">
        <v>0</v>
      </c>
      <c r="BB1251" s="124">
        <v>1</v>
      </c>
      <c r="BC1251" s="124">
        <v>277</v>
      </c>
      <c r="BD1251" s="124">
        <v>2525</v>
      </c>
    </row>
    <row r="1252" spans="1:56" x14ac:dyDescent="0.25">
      <c r="A1252" s="9">
        <v>41837</v>
      </c>
      <c r="B1252" s="118" t="s">
        <v>88</v>
      </c>
      <c r="C1252" s="118"/>
      <c r="D1252" s="122">
        <v>2</v>
      </c>
      <c r="E1252" s="153">
        <v>659</v>
      </c>
      <c r="F1252" s="153">
        <v>2177</v>
      </c>
      <c r="G1252" s="264">
        <v>626.5648193359375</v>
      </c>
      <c r="H1252" s="264">
        <v>2.1503000142984092</v>
      </c>
      <c r="I1252" s="264">
        <v>1264052</v>
      </c>
      <c r="J1252" s="91"/>
      <c r="K1252" s="153">
        <v>823984</v>
      </c>
      <c r="L1252" s="264">
        <v>93.557156968532027</v>
      </c>
      <c r="M1252" s="133">
        <v>1126450</v>
      </c>
      <c r="N1252" s="267">
        <v>0</v>
      </c>
      <c r="O1252" s="133">
        <v>57428</v>
      </c>
      <c r="P1252" s="267">
        <v>0</v>
      </c>
      <c r="Q1252" s="133">
        <v>108181</v>
      </c>
      <c r="R1252" s="267">
        <v>99.914031891586518</v>
      </c>
      <c r="S1252" s="133">
        <v>758534</v>
      </c>
      <c r="T1252" s="267">
        <v>99.92472382545705</v>
      </c>
      <c r="U1252" s="267">
        <v>99.823048218101846</v>
      </c>
      <c r="V1252" s="267">
        <v>99.758858100518268</v>
      </c>
      <c r="W1252" s="267">
        <v>99.737232231788056</v>
      </c>
      <c r="X1252" s="267">
        <v>99.68376344837246</v>
      </c>
      <c r="Y1252" s="133">
        <v>1274883</v>
      </c>
      <c r="Z1252" s="267">
        <v>99.907129077052815</v>
      </c>
      <c r="AA1252" s="133">
        <v>263178</v>
      </c>
      <c r="AB1252" s="267">
        <v>99.831672893067562</v>
      </c>
      <c r="AC1252" s="133">
        <v>55297</v>
      </c>
      <c r="AD1252" s="267">
        <v>0.28392136876303103</v>
      </c>
      <c r="AE1252" s="133">
        <v>3952</v>
      </c>
      <c r="AF1252" s="267">
        <v>97.773278742184047</v>
      </c>
      <c r="AG1252" s="133">
        <v>1012476</v>
      </c>
      <c r="AH1252" s="267">
        <v>0.1929922250696707</v>
      </c>
      <c r="AI1252" s="133">
        <v>13796</v>
      </c>
      <c r="AJ1252" s="267">
        <v>94.824586420344005</v>
      </c>
      <c r="AK1252" s="267">
        <v>1.5991376117809955E-5</v>
      </c>
      <c r="AL1252" s="267" t="e">
        <v>#DIV/0!</v>
      </c>
      <c r="AM1252" s="270"/>
      <c r="AN1252" s="270"/>
      <c r="AO1252" s="120"/>
      <c r="AP1252" s="120"/>
      <c r="AQ1252" s="120"/>
      <c r="AR1252" s="120"/>
      <c r="AS1252" s="120"/>
      <c r="AT1252" s="120"/>
      <c r="AU1252" s="120"/>
      <c r="AV1252" s="120"/>
      <c r="AW1252" s="133">
        <v>0</v>
      </c>
      <c r="AX1252" s="133">
        <v>0</v>
      </c>
      <c r="AY1252" s="133">
        <v>0</v>
      </c>
      <c r="AZ1252" s="133">
        <v>5</v>
      </c>
      <c r="BA1252" s="133">
        <v>0</v>
      </c>
      <c r="BB1252" s="133">
        <v>1</v>
      </c>
      <c r="BC1252" s="133">
        <v>272</v>
      </c>
      <c r="BD1252" s="133">
        <v>2137</v>
      </c>
    </row>
    <row r="1253" spans="1:56" x14ac:dyDescent="0.25">
      <c r="A1253" s="9">
        <v>41837</v>
      </c>
      <c r="B1253" s="146" t="s">
        <v>89</v>
      </c>
      <c r="C1253" s="146"/>
      <c r="D1253" s="147">
        <v>1</v>
      </c>
      <c r="E1253" s="136">
        <v>194</v>
      </c>
      <c r="F1253" s="136">
        <v>581</v>
      </c>
      <c r="G1253" s="265">
        <v>0</v>
      </c>
      <c r="H1253" s="265">
        <v>0</v>
      </c>
      <c r="I1253" s="265">
        <v>0</v>
      </c>
      <c r="J1253" s="137"/>
      <c r="K1253" s="136">
        <v>109179</v>
      </c>
      <c r="L1253" s="265">
        <v>89.910148620605469</v>
      </c>
      <c r="M1253" s="145">
        <v>0</v>
      </c>
      <c r="N1253" s="250">
        <v>0</v>
      </c>
      <c r="O1253" s="145">
        <v>0</v>
      </c>
      <c r="P1253" s="250">
        <v>0</v>
      </c>
      <c r="Q1253" s="145">
        <v>0</v>
      </c>
      <c r="R1253" s="250">
        <v>0</v>
      </c>
      <c r="S1253" s="145">
        <v>0</v>
      </c>
      <c r="T1253" s="250">
        <v>0</v>
      </c>
      <c r="U1253" s="250">
        <v>0</v>
      </c>
      <c r="V1253" s="250">
        <v>0</v>
      </c>
      <c r="W1253" s="250">
        <v>0</v>
      </c>
      <c r="X1253" s="250">
        <v>0</v>
      </c>
      <c r="Y1253" s="145">
        <v>2069636</v>
      </c>
      <c r="Z1253" s="250">
        <v>2067593</v>
      </c>
      <c r="AA1253" s="145">
        <v>557</v>
      </c>
      <c r="AB1253" s="250">
        <v>537</v>
      </c>
      <c r="AC1253" s="145">
        <v>0</v>
      </c>
      <c r="AD1253" s="250">
        <v>0</v>
      </c>
      <c r="AE1253" s="145">
        <v>0</v>
      </c>
      <c r="AF1253" s="250">
        <v>0</v>
      </c>
      <c r="AG1253" s="145">
        <v>0</v>
      </c>
      <c r="AH1253" s="250">
        <v>0</v>
      </c>
      <c r="AI1253" s="145">
        <v>0</v>
      </c>
      <c r="AJ1253" s="250">
        <v>0</v>
      </c>
      <c r="AK1253" s="250">
        <v>0</v>
      </c>
      <c r="AL1253" s="250">
        <v>0</v>
      </c>
      <c r="AM1253" s="271"/>
      <c r="AN1253" s="271"/>
      <c r="AO1253" s="148"/>
      <c r="AP1253" s="148"/>
      <c r="AQ1253" s="148"/>
      <c r="AR1253" s="148"/>
      <c r="AS1253" s="148"/>
      <c r="AT1253" s="148"/>
      <c r="AU1253" s="148"/>
      <c r="AV1253" s="148"/>
      <c r="AW1253" s="145">
        <v>0</v>
      </c>
      <c r="AX1253" s="145">
        <v>0</v>
      </c>
      <c r="AY1253" s="145">
        <v>0</v>
      </c>
      <c r="AZ1253" s="145">
        <v>0</v>
      </c>
      <c r="BA1253" s="145">
        <v>0</v>
      </c>
      <c r="BB1253" s="145">
        <v>0</v>
      </c>
      <c r="BC1253" s="145">
        <v>5</v>
      </c>
      <c r="BD1253" s="145">
        <v>388</v>
      </c>
    </row>
    <row r="1254" spans="1:56" x14ac:dyDescent="0.25">
      <c r="A1254" s="9">
        <v>41837</v>
      </c>
      <c r="B1254" s="149" t="s">
        <v>75</v>
      </c>
      <c r="C1254" s="149" t="s">
        <v>86</v>
      </c>
      <c r="D1254" s="150" t="s">
        <v>118</v>
      </c>
      <c r="E1254" s="153">
        <v>39</v>
      </c>
      <c r="F1254" s="153">
        <v>158</v>
      </c>
      <c r="G1254" s="264">
        <v>132.35028076171875</v>
      </c>
      <c r="H1254" s="264">
        <v>4.1699998080730438E-2</v>
      </c>
      <c r="I1254" s="264">
        <v>105204.6015625</v>
      </c>
      <c r="J1254" s="92">
        <v>0</v>
      </c>
      <c r="K1254" s="153">
        <v>137565</v>
      </c>
      <c r="L1254" s="264">
        <v>97.452110290527344</v>
      </c>
      <c r="M1254" s="153">
        <v>151519</v>
      </c>
      <c r="N1254" s="264">
        <v>0</v>
      </c>
      <c r="O1254" s="153">
        <v>14486</v>
      </c>
      <c r="P1254" s="264">
        <v>0</v>
      </c>
      <c r="Q1254" s="153">
        <v>25913</v>
      </c>
      <c r="R1254" s="264">
        <v>99.907379150390625</v>
      </c>
      <c r="S1254" s="153">
        <v>106775</v>
      </c>
      <c r="T1254" s="264">
        <v>99.911026000976562</v>
      </c>
      <c r="U1254" s="264">
        <v>99.806709289550781</v>
      </c>
      <c r="V1254" s="264">
        <v>99.22979736328125</v>
      </c>
      <c r="W1254" s="264">
        <v>99.714263916015625</v>
      </c>
      <c r="X1254" s="264">
        <v>99.141510009765625</v>
      </c>
      <c r="Y1254" s="153">
        <v>137826</v>
      </c>
      <c r="Z1254" s="264">
        <v>99.9354248046875</v>
      </c>
      <c r="AA1254" s="153">
        <v>28723</v>
      </c>
      <c r="AB1254" s="264">
        <v>99.74932861328125</v>
      </c>
      <c r="AC1254" s="153">
        <v>14462</v>
      </c>
      <c r="AD1254" s="264">
        <v>0.37339234352111816</v>
      </c>
      <c r="AE1254" s="153">
        <v>1316</v>
      </c>
      <c r="AF1254" s="264">
        <v>98.176292419433594</v>
      </c>
      <c r="AG1254" s="153">
        <v>151529</v>
      </c>
      <c r="AH1254" s="264">
        <v>0.1333078145980835</v>
      </c>
      <c r="AI1254" s="153">
        <v>4539</v>
      </c>
      <c r="AJ1254" s="264">
        <v>97.113899230957031</v>
      </c>
      <c r="AK1254" s="264">
        <v>1.7784187793731689</v>
      </c>
      <c r="AL1254" s="264">
        <v>6.2367703765630722E-2</v>
      </c>
      <c r="AM1254" s="264">
        <v>0</v>
      </c>
      <c r="AN1254" s="264">
        <v>0</v>
      </c>
      <c r="AO1254" s="92">
        <v>0</v>
      </c>
      <c r="AP1254" s="92">
        <v>0</v>
      </c>
      <c r="AQ1254" s="92">
        <v>0</v>
      </c>
      <c r="AR1254" s="92">
        <v>0</v>
      </c>
      <c r="AS1254" s="92">
        <v>0</v>
      </c>
      <c r="AT1254" s="92">
        <v>0</v>
      </c>
      <c r="AU1254" s="92">
        <v>0</v>
      </c>
      <c r="AV1254" s="92">
        <v>0</v>
      </c>
      <c r="AW1254" s="93">
        <v>0</v>
      </c>
      <c r="AX1254" s="93">
        <v>0</v>
      </c>
      <c r="AY1254" s="93">
        <v>0</v>
      </c>
      <c r="AZ1254" s="93">
        <v>3</v>
      </c>
      <c r="BA1254" s="93">
        <v>0</v>
      </c>
      <c r="BB1254" s="93">
        <v>0</v>
      </c>
      <c r="BC1254" s="153">
        <v>10</v>
      </c>
      <c r="BD1254" s="153">
        <v>156</v>
      </c>
    </row>
    <row r="1255" spans="1:56" x14ac:dyDescent="0.25">
      <c r="A1255" s="9">
        <v>41837</v>
      </c>
      <c r="B1255" s="149" t="s">
        <v>76</v>
      </c>
      <c r="C1255" s="149" t="s">
        <v>86</v>
      </c>
      <c r="D1255" s="150" t="s">
        <v>119</v>
      </c>
      <c r="E1255" s="153">
        <v>53</v>
      </c>
      <c r="F1255" s="153">
        <v>171</v>
      </c>
      <c r="G1255" s="264">
        <v>49.4208984375</v>
      </c>
      <c r="H1255" s="264">
        <v>0.57919996976852417</v>
      </c>
      <c r="I1255" s="264">
        <v>92828.71875</v>
      </c>
      <c r="J1255" s="92">
        <v>0</v>
      </c>
      <c r="K1255" s="153">
        <v>52350</v>
      </c>
      <c r="L1255" s="264">
        <v>83.83953857421875</v>
      </c>
      <c r="M1255" s="153">
        <v>73194</v>
      </c>
      <c r="N1255" s="264">
        <v>0</v>
      </c>
      <c r="O1255" s="153">
        <v>3674</v>
      </c>
      <c r="P1255" s="264">
        <v>0</v>
      </c>
      <c r="Q1255" s="153">
        <v>8346</v>
      </c>
      <c r="R1255" s="264">
        <v>99.928108215332031</v>
      </c>
      <c r="S1255" s="153">
        <v>56794</v>
      </c>
      <c r="T1255" s="264">
        <v>99.945419311523438</v>
      </c>
      <c r="U1255" s="264">
        <v>99.836692810058594</v>
      </c>
      <c r="V1255" s="264">
        <v>99.886604309082031</v>
      </c>
      <c r="W1255" s="264">
        <v>99.764915466308594</v>
      </c>
      <c r="X1255" s="264">
        <v>99.832084655761719</v>
      </c>
      <c r="Y1255" s="153">
        <v>87343</v>
      </c>
      <c r="Z1255" s="264">
        <v>99.910697937011719</v>
      </c>
      <c r="AA1255" s="153">
        <v>16077</v>
      </c>
      <c r="AB1255" s="264">
        <v>99.894256591796875</v>
      </c>
      <c r="AC1255" s="153">
        <v>3702</v>
      </c>
      <c r="AD1255" s="264">
        <v>0.13506212830543518</v>
      </c>
      <c r="AE1255" s="153">
        <v>76</v>
      </c>
      <c r="AF1255" s="264">
        <v>96.052635192871094</v>
      </c>
      <c r="AG1255" s="153">
        <v>73349</v>
      </c>
      <c r="AH1255" s="264">
        <v>0.22631528973579407</v>
      </c>
      <c r="AI1255" s="153">
        <v>672</v>
      </c>
      <c r="AJ1255" s="264">
        <v>94.494049072265625</v>
      </c>
      <c r="AK1255" s="264">
        <v>1.7484962940216064</v>
      </c>
      <c r="AL1255" s="264">
        <v>5.9398248791694641E-2</v>
      </c>
      <c r="AM1255" s="264">
        <v>0</v>
      </c>
      <c r="AN1255" s="264">
        <v>0</v>
      </c>
      <c r="AO1255" s="92">
        <v>0</v>
      </c>
      <c r="AP1255" s="92">
        <v>0</v>
      </c>
      <c r="AQ1255" s="92">
        <v>0</v>
      </c>
      <c r="AR1255" s="92">
        <v>0</v>
      </c>
      <c r="AS1255" s="92">
        <v>0</v>
      </c>
      <c r="AT1255" s="92">
        <v>0</v>
      </c>
      <c r="AU1255" s="92">
        <v>0</v>
      </c>
      <c r="AV1255" s="92">
        <v>0</v>
      </c>
      <c r="AW1255" s="93">
        <v>0</v>
      </c>
      <c r="AX1255" s="93">
        <v>0</v>
      </c>
      <c r="AY1255" s="93">
        <v>0</v>
      </c>
      <c r="AZ1255" s="93">
        <v>0</v>
      </c>
      <c r="BA1255" s="93">
        <v>0</v>
      </c>
      <c r="BB1255" s="93">
        <v>0</v>
      </c>
      <c r="BC1255" s="153">
        <v>23</v>
      </c>
      <c r="BD1255" s="153">
        <v>169</v>
      </c>
    </row>
    <row r="1256" spans="1:56" x14ac:dyDescent="0.25">
      <c r="A1256" s="9">
        <v>41837</v>
      </c>
      <c r="B1256" s="149" t="s">
        <v>77</v>
      </c>
      <c r="C1256" s="149" t="s">
        <v>86</v>
      </c>
      <c r="D1256" s="150" t="s">
        <v>118</v>
      </c>
      <c r="E1256" s="153">
        <v>65</v>
      </c>
      <c r="F1256" s="153">
        <v>220</v>
      </c>
      <c r="G1256" s="264">
        <v>78.667129516601563</v>
      </c>
      <c r="H1256" s="264">
        <v>0.11249999701976776</v>
      </c>
      <c r="I1256" s="264">
        <v>118914.9609375</v>
      </c>
      <c r="J1256" s="92">
        <v>0</v>
      </c>
      <c r="K1256" s="153">
        <v>102319</v>
      </c>
      <c r="L1256" s="264">
        <v>97.319168090820313</v>
      </c>
      <c r="M1256" s="153">
        <v>137907</v>
      </c>
      <c r="N1256" s="264">
        <v>0</v>
      </c>
      <c r="O1256" s="153">
        <v>6555</v>
      </c>
      <c r="P1256" s="264">
        <v>0</v>
      </c>
      <c r="Q1256" s="153">
        <v>13243</v>
      </c>
      <c r="R1256" s="264">
        <v>99.939590454101563</v>
      </c>
      <c r="S1256" s="153">
        <v>99795</v>
      </c>
      <c r="T1256" s="264">
        <v>99.946891784667969</v>
      </c>
      <c r="U1256" s="264">
        <v>99.816932678222656</v>
      </c>
      <c r="V1256" s="264">
        <v>99.862953186035156</v>
      </c>
      <c r="W1256" s="264">
        <v>99.756629943847656</v>
      </c>
      <c r="X1256" s="264">
        <v>99.809921264648438</v>
      </c>
      <c r="Y1256" s="153">
        <v>137021</v>
      </c>
      <c r="Z1256" s="264">
        <v>99.876663208007813</v>
      </c>
      <c r="AA1256" s="153">
        <v>29155</v>
      </c>
      <c r="AB1256" s="264">
        <v>99.838790893554688</v>
      </c>
      <c r="AC1256" s="153">
        <v>6556</v>
      </c>
      <c r="AD1256" s="264">
        <v>0.2440512478351593</v>
      </c>
      <c r="AE1256" s="153">
        <v>457</v>
      </c>
      <c r="AF1256" s="264">
        <v>98.030632019042969</v>
      </c>
      <c r="AG1256" s="153">
        <v>137628</v>
      </c>
      <c r="AH1256" s="264">
        <v>0.14967884123325348</v>
      </c>
      <c r="AI1256" s="153">
        <v>1362</v>
      </c>
      <c r="AJ1256" s="264">
        <v>95.888397216796875</v>
      </c>
      <c r="AK1256" s="264">
        <v>1.6964930295944214</v>
      </c>
      <c r="AL1256" s="264">
        <v>6.2175434082746506E-2</v>
      </c>
      <c r="AM1256" s="264">
        <v>0</v>
      </c>
      <c r="AN1256" s="264">
        <v>0</v>
      </c>
      <c r="AO1256" s="92">
        <v>0</v>
      </c>
      <c r="AP1256" s="92">
        <v>0</v>
      </c>
      <c r="AQ1256" s="92">
        <v>0</v>
      </c>
      <c r="AR1256" s="92">
        <v>0</v>
      </c>
      <c r="AS1256" s="92">
        <v>0</v>
      </c>
      <c r="AT1256" s="92">
        <v>0</v>
      </c>
      <c r="AU1256" s="92">
        <v>0</v>
      </c>
      <c r="AV1256" s="92">
        <v>0</v>
      </c>
      <c r="AW1256" s="93">
        <v>0</v>
      </c>
      <c r="AX1256" s="93">
        <v>0</v>
      </c>
      <c r="AY1256" s="93">
        <v>0</v>
      </c>
      <c r="AZ1256" s="93">
        <v>0</v>
      </c>
      <c r="BA1256" s="93">
        <v>0</v>
      </c>
      <c r="BB1256" s="93">
        <v>0</v>
      </c>
      <c r="BC1256" s="153">
        <v>30</v>
      </c>
      <c r="BD1256" s="153">
        <v>218</v>
      </c>
    </row>
    <row r="1257" spans="1:56" x14ac:dyDescent="0.25">
      <c r="A1257" s="9">
        <v>41837</v>
      </c>
      <c r="B1257" s="149" t="s">
        <v>124</v>
      </c>
      <c r="C1257" s="149" t="s">
        <v>86</v>
      </c>
      <c r="D1257" s="150" t="s">
        <v>118</v>
      </c>
      <c r="E1257" s="153">
        <v>43</v>
      </c>
      <c r="F1257" s="153">
        <v>139</v>
      </c>
      <c r="G1257" s="264">
        <v>34.733592987060547</v>
      </c>
      <c r="H1257" s="264">
        <v>8.3300001919269562E-2</v>
      </c>
      <c r="I1257" s="264">
        <v>61701.55078125</v>
      </c>
      <c r="J1257" s="92">
        <v>0</v>
      </c>
      <c r="K1257" s="153">
        <v>102319</v>
      </c>
      <c r="L1257" s="264">
        <v>97.319168090820313</v>
      </c>
      <c r="M1257" s="153">
        <v>70661</v>
      </c>
      <c r="N1257" s="264">
        <v>0</v>
      </c>
      <c r="O1257" s="153">
        <v>2881</v>
      </c>
      <c r="P1257" s="264">
        <v>0</v>
      </c>
      <c r="Q1257" s="153">
        <v>5218</v>
      </c>
      <c r="R1257" s="264">
        <v>99.885009765625</v>
      </c>
      <c r="S1257" s="153">
        <v>54576</v>
      </c>
      <c r="T1257" s="264">
        <v>99.930374145507813</v>
      </c>
      <c r="U1257" s="264">
        <v>99.722320556640625</v>
      </c>
      <c r="V1257" s="264">
        <v>99.808944702148438</v>
      </c>
      <c r="W1257" s="264">
        <v>99.607650756835938</v>
      </c>
      <c r="X1257" s="264">
        <v>99.739448547363281</v>
      </c>
      <c r="Y1257" s="153">
        <v>79864</v>
      </c>
      <c r="Z1257" s="264">
        <v>99.892318725585938</v>
      </c>
      <c r="AA1257" s="153">
        <v>14543</v>
      </c>
      <c r="AB1257" s="264">
        <v>99.883102416992188</v>
      </c>
      <c r="AC1257" s="153">
        <v>2891</v>
      </c>
      <c r="AD1257" s="264">
        <v>0.13836042582988739</v>
      </c>
      <c r="AE1257" s="153">
        <v>240</v>
      </c>
      <c r="AF1257" s="264">
        <v>99.166664123535156</v>
      </c>
      <c r="AG1257" s="153">
        <v>71492</v>
      </c>
      <c r="AH1257" s="264">
        <v>0.12309069186449051</v>
      </c>
      <c r="AI1257" s="153">
        <v>1009</v>
      </c>
      <c r="AJ1257" s="264">
        <v>87.710601806640625</v>
      </c>
      <c r="AK1257" s="264">
        <v>1.5236870050430298</v>
      </c>
      <c r="AL1257" s="264">
        <v>5.7231657207012177E-2</v>
      </c>
      <c r="AM1257" s="264">
        <v>0</v>
      </c>
      <c r="AN1257" s="264">
        <v>0</v>
      </c>
      <c r="AO1257" s="92">
        <v>0</v>
      </c>
      <c r="AP1257" s="92">
        <v>0</v>
      </c>
      <c r="AQ1257" s="92">
        <v>0</v>
      </c>
      <c r="AR1257" s="92">
        <v>0</v>
      </c>
      <c r="AS1257" s="92">
        <v>0</v>
      </c>
      <c r="AT1257" s="92">
        <v>0</v>
      </c>
      <c r="AU1257" s="92">
        <v>0</v>
      </c>
      <c r="AV1257" s="92">
        <v>0</v>
      </c>
      <c r="AW1257" s="93">
        <v>0</v>
      </c>
      <c r="AX1257" s="93">
        <v>0</v>
      </c>
      <c r="AY1257" s="93">
        <v>0</v>
      </c>
      <c r="AZ1257" s="93">
        <v>0</v>
      </c>
      <c r="BA1257" s="93">
        <v>0</v>
      </c>
      <c r="BB1257" s="93">
        <v>0</v>
      </c>
      <c r="BC1257" s="153">
        <v>30</v>
      </c>
      <c r="BD1257" s="153">
        <v>137</v>
      </c>
    </row>
    <row r="1258" spans="1:56" x14ac:dyDescent="0.25">
      <c r="A1258" s="9">
        <v>41837</v>
      </c>
      <c r="B1258" s="149" t="s">
        <v>78</v>
      </c>
      <c r="C1258" s="149" t="s">
        <v>86</v>
      </c>
      <c r="D1258" s="150" t="s">
        <v>118</v>
      </c>
      <c r="E1258" s="153">
        <v>33</v>
      </c>
      <c r="F1258" s="153">
        <v>104</v>
      </c>
      <c r="G1258" s="264">
        <v>58.129402160644531</v>
      </c>
      <c r="H1258" s="264">
        <v>4.19999985024333E-3</v>
      </c>
      <c r="I1258" s="264">
        <v>54678.92578125</v>
      </c>
      <c r="J1258" s="92">
        <v>0</v>
      </c>
      <c r="K1258" s="153">
        <v>59721</v>
      </c>
      <c r="L1258" s="264">
        <v>97.094825744628906</v>
      </c>
      <c r="M1258" s="153">
        <v>65851</v>
      </c>
      <c r="N1258" s="264">
        <v>0</v>
      </c>
      <c r="O1258" s="153">
        <v>5319</v>
      </c>
      <c r="P1258" s="264">
        <v>0</v>
      </c>
      <c r="Q1258" s="153">
        <v>10760</v>
      </c>
      <c r="R1258" s="264">
        <v>99.879180908203125</v>
      </c>
      <c r="S1258" s="153">
        <v>48471</v>
      </c>
      <c r="T1258" s="264">
        <v>99.954612731933594</v>
      </c>
      <c r="U1258" s="264">
        <v>99.868392944335938</v>
      </c>
      <c r="V1258" s="264">
        <v>99.924072265625</v>
      </c>
      <c r="W1258" s="264">
        <v>99.747734069824219</v>
      </c>
      <c r="X1258" s="264">
        <v>99.87872314453125</v>
      </c>
      <c r="Y1258" s="153">
        <v>76243</v>
      </c>
      <c r="Z1258" s="264">
        <v>99.888511657714844</v>
      </c>
      <c r="AA1258" s="153">
        <v>13383</v>
      </c>
      <c r="AB1258" s="264">
        <v>99.828140258789063</v>
      </c>
      <c r="AC1258" s="153">
        <v>5318</v>
      </c>
      <c r="AD1258" s="264">
        <v>0.30086499452590942</v>
      </c>
      <c r="AE1258" s="153">
        <v>414</v>
      </c>
      <c r="AF1258" s="264">
        <v>96.859901428222656</v>
      </c>
      <c r="AG1258" s="153">
        <v>66132</v>
      </c>
      <c r="AH1258" s="264">
        <v>0.20262505114078522</v>
      </c>
      <c r="AI1258" s="153">
        <v>770</v>
      </c>
      <c r="AJ1258" s="264">
        <v>95.974029541015625</v>
      </c>
      <c r="AK1258" s="264">
        <v>1.7809910774230957</v>
      </c>
      <c r="AL1258" s="264">
        <v>5.5625952780246735E-2</v>
      </c>
      <c r="AM1258" s="264">
        <v>0</v>
      </c>
      <c r="AN1258" s="264">
        <v>0</v>
      </c>
      <c r="AO1258" s="92">
        <v>0</v>
      </c>
      <c r="AP1258" s="92">
        <v>0</v>
      </c>
      <c r="AQ1258" s="92">
        <v>0</v>
      </c>
      <c r="AR1258" s="92">
        <v>0</v>
      </c>
      <c r="AS1258" s="92">
        <v>0</v>
      </c>
      <c r="AT1258" s="92">
        <v>0</v>
      </c>
      <c r="AU1258" s="92">
        <v>0</v>
      </c>
      <c r="AV1258" s="92">
        <v>0</v>
      </c>
      <c r="AW1258" s="93">
        <v>0</v>
      </c>
      <c r="AX1258" s="93">
        <v>0</v>
      </c>
      <c r="AY1258" s="93">
        <v>0</v>
      </c>
      <c r="AZ1258" s="93">
        <v>0</v>
      </c>
      <c r="BA1258" s="93">
        <v>0</v>
      </c>
      <c r="BB1258" s="93">
        <v>0</v>
      </c>
      <c r="BC1258" s="153">
        <v>7</v>
      </c>
      <c r="BD1258" s="153">
        <v>102</v>
      </c>
    </row>
    <row r="1259" spans="1:56" x14ac:dyDescent="0.25">
      <c r="A1259" s="9">
        <v>41837</v>
      </c>
      <c r="B1259" s="149" t="s">
        <v>79</v>
      </c>
      <c r="C1259" s="149" t="s">
        <v>86</v>
      </c>
      <c r="D1259" s="150" t="s">
        <v>119</v>
      </c>
      <c r="E1259" s="153">
        <v>81</v>
      </c>
      <c r="F1259" s="153">
        <v>273</v>
      </c>
      <c r="G1259" s="264">
        <v>56.829410552978516</v>
      </c>
      <c r="H1259" s="264">
        <v>0.74590003490447998</v>
      </c>
      <c r="I1259" s="264">
        <v>153564.890625</v>
      </c>
      <c r="J1259" s="92">
        <v>0</v>
      </c>
      <c r="K1259" s="153">
        <v>54422</v>
      </c>
      <c r="L1259" s="264">
        <v>90.830917358398438</v>
      </c>
      <c r="M1259" s="153">
        <v>118033</v>
      </c>
      <c r="N1259" s="264">
        <v>0</v>
      </c>
      <c r="O1259" s="153">
        <v>4043</v>
      </c>
      <c r="P1259" s="264">
        <v>0</v>
      </c>
      <c r="Q1259" s="153">
        <v>8307</v>
      </c>
      <c r="R1259" s="264">
        <v>99.939811706542969</v>
      </c>
      <c r="S1259" s="153">
        <v>92424</v>
      </c>
      <c r="T1259" s="264">
        <v>99.863670349121094</v>
      </c>
      <c r="U1259" s="264">
        <v>99.876327514648437</v>
      </c>
      <c r="V1259" s="264">
        <v>99.755996704101563</v>
      </c>
      <c r="W1259" s="264">
        <v>99.816215515136719</v>
      </c>
      <c r="X1259" s="264">
        <v>99.620002746582031</v>
      </c>
      <c r="Y1259" s="153">
        <v>157654</v>
      </c>
      <c r="Z1259" s="264">
        <v>99.892166137695312</v>
      </c>
      <c r="AA1259" s="153">
        <v>33633</v>
      </c>
      <c r="AB1259" s="264">
        <v>99.845390319824219</v>
      </c>
      <c r="AC1259" s="153">
        <v>4038</v>
      </c>
      <c r="AD1259" s="264">
        <v>0.29717680811882019</v>
      </c>
      <c r="AE1259" s="153">
        <v>227</v>
      </c>
      <c r="AF1259" s="264">
        <v>99.118942260742188</v>
      </c>
      <c r="AG1259" s="153">
        <v>117848</v>
      </c>
      <c r="AH1259" s="264">
        <v>0.15443621575832367</v>
      </c>
      <c r="AI1259" s="153">
        <v>1281</v>
      </c>
      <c r="AJ1259" s="264">
        <v>96.7213134765625</v>
      </c>
      <c r="AK1259" s="264">
        <v>1.5320612192153931</v>
      </c>
      <c r="AL1259" s="264">
        <v>6.7941032350063324E-2</v>
      </c>
      <c r="AM1259" s="264">
        <v>0</v>
      </c>
      <c r="AN1259" s="264">
        <v>0</v>
      </c>
      <c r="AO1259" s="92">
        <v>0</v>
      </c>
      <c r="AP1259" s="92">
        <v>0</v>
      </c>
      <c r="AQ1259" s="92">
        <v>0</v>
      </c>
      <c r="AR1259" s="92">
        <v>0</v>
      </c>
      <c r="AS1259" s="92">
        <v>0</v>
      </c>
      <c r="AT1259" s="92">
        <v>0</v>
      </c>
      <c r="AU1259" s="92">
        <v>0</v>
      </c>
      <c r="AV1259" s="92">
        <v>0</v>
      </c>
      <c r="AW1259" s="93">
        <v>0</v>
      </c>
      <c r="AX1259" s="93">
        <v>0</v>
      </c>
      <c r="AY1259" s="93">
        <v>0</v>
      </c>
      <c r="AZ1259" s="93">
        <v>1</v>
      </c>
      <c r="BA1259" s="93">
        <v>0</v>
      </c>
      <c r="BB1259" s="93">
        <v>0</v>
      </c>
      <c r="BC1259" s="153">
        <v>46</v>
      </c>
      <c r="BD1259" s="153">
        <v>265</v>
      </c>
    </row>
    <row r="1260" spans="1:56" x14ac:dyDescent="0.25">
      <c r="A1260" s="9">
        <v>41837</v>
      </c>
      <c r="B1260" s="149" t="s">
        <v>80</v>
      </c>
      <c r="C1260" s="149" t="s">
        <v>86</v>
      </c>
      <c r="D1260" s="150" t="s">
        <v>119</v>
      </c>
      <c r="E1260" s="153">
        <v>58</v>
      </c>
      <c r="F1260" s="153">
        <v>180</v>
      </c>
      <c r="G1260" s="264">
        <v>38.762599945068359</v>
      </c>
      <c r="H1260" s="264">
        <v>0</v>
      </c>
      <c r="I1260" s="264">
        <v>95761.8828125</v>
      </c>
      <c r="J1260" s="92">
        <v>0</v>
      </c>
      <c r="K1260" s="153">
        <v>39651</v>
      </c>
      <c r="L1260" s="264">
        <v>88.416435241699219</v>
      </c>
      <c r="M1260" s="153">
        <v>70716</v>
      </c>
      <c r="N1260" s="264">
        <v>0</v>
      </c>
      <c r="O1260" s="153">
        <v>2941</v>
      </c>
      <c r="P1260" s="264">
        <v>0</v>
      </c>
      <c r="Q1260" s="153">
        <v>5635</v>
      </c>
      <c r="R1260" s="264">
        <v>99.964508056640625</v>
      </c>
      <c r="S1260" s="153">
        <v>51769</v>
      </c>
      <c r="T1260" s="264">
        <v>99.953643798828125</v>
      </c>
      <c r="U1260" s="264">
        <v>99.829986572265625</v>
      </c>
      <c r="V1260" s="264">
        <v>99.830307006835938</v>
      </c>
      <c r="W1260" s="264">
        <v>99.7945556640625</v>
      </c>
      <c r="X1260" s="264">
        <v>99.784027099609375</v>
      </c>
      <c r="Y1260" s="153">
        <v>77286</v>
      </c>
      <c r="Z1260" s="264">
        <v>99.897781372070312</v>
      </c>
      <c r="AA1260" s="153">
        <v>15173</v>
      </c>
      <c r="AB1260" s="264">
        <v>99.887962341308594</v>
      </c>
      <c r="AC1260" s="153">
        <v>3003</v>
      </c>
      <c r="AD1260" s="264">
        <v>0.2997002899646759</v>
      </c>
      <c r="AE1260" s="153">
        <v>142</v>
      </c>
      <c r="AF1260" s="264">
        <v>97.887321472167969</v>
      </c>
      <c r="AG1260" s="153">
        <v>70731</v>
      </c>
      <c r="AH1260" s="264">
        <v>0.18379494547843933</v>
      </c>
      <c r="AI1260" s="153">
        <v>667</v>
      </c>
      <c r="AJ1260" s="264">
        <v>94.152923583984375</v>
      </c>
      <c r="AK1260" s="264">
        <v>1.7867029905319214</v>
      </c>
      <c r="AL1260" s="264">
        <v>6.050998717546463E-2</v>
      </c>
      <c r="AM1260" s="264">
        <v>0</v>
      </c>
      <c r="AN1260" s="264">
        <v>0</v>
      </c>
      <c r="AO1260" s="92">
        <v>0</v>
      </c>
      <c r="AP1260" s="92">
        <v>0</v>
      </c>
      <c r="AQ1260" s="92">
        <v>0</v>
      </c>
      <c r="AR1260" s="92">
        <v>0</v>
      </c>
      <c r="AS1260" s="92">
        <v>0</v>
      </c>
      <c r="AT1260" s="92">
        <v>0</v>
      </c>
      <c r="AU1260" s="92">
        <v>0</v>
      </c>
      <c r="AV1260" s="92">
        <v>0</v>
      </c>
      <c r="AW1260" s="93">
        <v>0</v>
      </c>
      <c r="AX1260" s="93">
        <v>0</v>
      </c>
      <c r="AY1260" s="93">
        <v>0</v>
      </c>
      <c r="AZ1260" s="93">
        <v>0</v>
      </c>
      <c r="BA1260" s="93">
        <v>0</v>
      </c>
      <c r="BB1260" s="93">
        <v>0</v>
      </c>
      <c r="BC1260" s="153">
        <v>22</v>
      </c>
      <c r="BD1260" s="153">
        <v>177</v>
      </c>
    </row>
    <row r="1261" spans="1:56" x14ac:dyDescent="0.25">
      <c r="A1261" s="9">
        <v>41837</v>
      </c>
      <c r="B1261" s="149" t="s">
        <v>81</v>
      </c>
      <c r="C1261" s="149" t="s">
        <v>86</v>
      </c>
      <c r="D1261" s="150" t="s">
        <v>119</v>
      </c>
      <c r="E1261" s="153">
        <v>40</v>
      </c>
      <c r="F1261" s="153">
        <v>134</v>
      </c>
      <c r="G1261" s="264">
        <v>36.258102416992188</v>
      </c>
      <c r="H1261" s="264">
        <v>0.10009999573230743</v>
      </c>
      <c r="I1261" s="264">
        <v>82107.4296875</v>
      </c>
      <c r="J1261" s="92">
        <v>0</v>
      </c>
      <c r="K1261" s="153">
        <v>80173</v>
      </c>
      <c r="L1261" s="264">
        <v>88.524818420410156</v>
      </c>
      <c r="M1261" s="153">
        <v>57413</v>
      </c>
      <c r="N1261" s="264">
        <v>0</v>
      </c>
      <c r="O1261" s="153">
        <v>2955</v>
      </c>
      <c r="P1261" s="264">
        <v>0</v>
      </c>
      <c r="Q1261" s="153">
        <v>5184</v>
      </c>
      <c r="R1261" s="264">
        <v>99.922836303710938</v>
      </c>
      <c r="S1261" s="153">
        <v>42124</v>
      </c>
      <c r="T1261" s="264">
        <v>99.921661376953125</v>
      </c>
      <c r="U1261" s="264">
        <v>99.729270935058594</v>
      </c>
      <c r="V1261" s="264">
        <v>99.630744934082031</v>
      </c>
      <c r="W1261" s="264">
        <v>99.652313232421875</v>
      </c>
      <c r="X1261" s="264">
        <v>99.552696228027344</v>
      </c>
      <c r="Y1261" s="153">
        <v>74058</v>
      </c>
      <c r="Z1261" s="264">
        <v>99.910881042480469</v>
      </c>
      <c r="AA1261" s="153">
        <v>14747</v>
      </c>
      <c r="AB1261" s="264">
        <v>99.823692321777344</v>
      </c>
      <c r="AC1261" s="153">
        <v>2948</v>
      </c>
      <c r="AD1261" s="264">
        <v>0.27137041091918945</v>
      </c>
      <c r="AE1261" s="153">
        <v>175</v>
      </c>
      <c r="AF1261" s="264">
        <v>98.285713195800781</v>
      </c>
      <c r="AG1261" s="153">
        <v>57475</v>
      </c>
      <c r="AH1261" s="264">
        <v>0.13745106756687164</v>
      </c>
      <c r="AI1261" s="153">
        <v>717</v>
      </c>
      <c r="AJ1261" s="264">
        <v>96.094841003417969</v>
      </c>
      <c r="AK1261" s="264">
        <v>1.4750525951385498</v>
      </c>
      <c r="AL1261" s="264">
        <v>6.1729103326797485E-2</v>
      </c>
      <c r="AM1261" s="264">
        <v>0</v>
      </c>
      <c r="AN1261" s="264">
        <v>0</v>
      </c>
      <c r="AO1261" s="92">
        <v>0</v>
      </c>
      <c r="AP1261" s="92">
        <v>0</v>
      </c>
      <c r="AQ1261" s="92">
        <v>0</v>
      </c>
      <c r="AR1261" s="92">
        <v>0</v>
      </c>
      <c r="AS1261" s="92">
        <v>0</v>
      </c>
      <c r="AT1261" s="92">
        <v>0</v>
      </c>
      <c r="AU1261" s="92">
        <v>0</v>
      </c>
      <c r="AV1261" s="92">
        <v>0</v>
      </c>
      <c r="AW1261" s="93">
        <v>0</v>
      </c>
      <c r="AX1261" s="93">
        <v>0</v>
      </c>
      <c r="AY1261" s="93">
        <v>0</v>
      </c>
      <c r="AZ1261" s="93">
        <v>0</v>
      </c>
      <c r="BA1261" s="93">
        <v>0</v>
      </c>
      <c r="BB1261" s="93">
        <v>0</v>
      </c>
      <c r="BC1261" s="153">
        <v>12</v>
      </c>
      <c r="BD1261" s="153">
        <v>132</v>
      </c>
    </row>
    <row r="1262" spans="1:56" x14ac:dyDescent="0.25">
      <c r="A1262" s="9">
        <v>41837</v>
      </c>
      <c r="B1262" s="149" t="s">
        <v>125</v>
      </c>
      <c r="C1262" s="149" t="s">
        <v>86</v>
      </c>
      <c r="D1262" s="150" t="s">
        <v>119</v>
      </c>
      <c r="E1262" s="153">
        <v>16</v>
      </c>
      <c r="F1262" s="153">
        <v>58</v>
      </c>
      <c r="G1262" s="264">
        <v>30.512500762939453</v>
      </c>
      <c r="H1262" s="264">
        <v>0.34170001745223999</v>
      </c>
      <c r="I1262" s="264">
        <v>33383.8828125</v>
      </c>
      <c r="J1262" s="92">
        <v>0</v>
      </c>
      <c r="K1262" s="153">
        <v>80173</v>
      </c>
      <c r="L1262" s="264">
        <v>88.524818420410156</v>
      </c>
      <c r="M1262" s="153">
        <v>36982</v>
      </c>
      <c r="N1262" s="264">
        <v>0</v>
      </c>
      <c r="O1262" s="153">
        <v>2973</v>
      </c>
      <c r="P1262" s="264">
        <v>0</v>
      </c>
      <c r="Q1262" s="153">
        <v>4467</v>
      </c>
      <c r="R1262" s="264">
        <v>99.932838439941406</v>
      </c>
      <c r="S1262" s="153">
        <v>28909</v>
      </c>
      <c r="T1262" s="264">
        <v>99.930816650390625</v>
      </c>
      <c r="U1262" s="264">
        <v>99.865455627441406</v>
      </c>
      <c r="V1262" s="264">
        <v>99.783676147460938</v>
      </c>
      <c r="W1262" s="264">
        <v>99.798385620117188</v>
      </c>
      <c r="X1262" s="264">
        <v>99.714645385742188</v>
      </c>
      <c r="Y1262" s="153">
        <v>40731</v>
      </c>
      <c r="Z1262" s="264">
        <v>99.963172912597656</v>
      </c>
      <c r="AA1262" s="153">
        <v>6885</v>
      </c>
      <c r="AB1262" s="264">
        <v>99.912857055664063</v>
      </c>
      <c r="AC1262" s="153">
        <v>2980</v>
      </c>
      <c r="AD1262" s="264">
        <v>0.26845636963844299</v>
      </c>
      <c r="AE1262" s="153">
        <v>216</v>
      </c>
      <c r="AF1262" s="264">
        <v>99.537040710449219</v>
      </c>
      <c r="AG1262" s="153">
        <v>36883</v>
      </c>
      <c r="AH1262" s="264">
        <v>0.14369763433933258</v>
      </c>
      <c r="AI1262" s="153">
        <v>657</v>
      </c>
      <c r="AJ1262" s="264">
        <v>90.410957336425781</v>
      </c>
      <c r="AK1262" s="264">
        <v>1.4708689451217651</v>
      </c>
      <c r="AL1262" s="264">
        <v>5.6637931615114212E-2</v>
      </c>
      <c r="AM1262" s="264">
        <v>0</v>
      </c>
      <c r="AN1262" s="264">
        <v>0</v>
      </c>
      <c r="AO1262" s="92">
        <v>0</v>
      </c>
      <c r="AP1262" s="92">
        <v>0</v>
      </c>
      <c r="AQ1262" s="92">
        <v>0</v>
      </c>
      <c r="AR1262" s="92">
        <v>0</v>
      </c>
      <c r="AS1262" s="92">
        <v>0</v>
      </c>
      <c r="AT1262" s="92">
        <v>0</v>
      </c>
      <c r="AU1262" s="92">
        <v>0</v>
      </c>
      <c r="AV1262" s="92">
        <v>0</v>
      </c>
      <c r="AW1262" s="93">
        <v>0</v>
      </c>
      <c r="AX1262" s="93">
        <v>0</v>
      </c>
      <c r="AY1262" s="93">
        <v>0</v>
      </c>
      <c r="AZ1262" s="93">
        <v>0</v>
      </c>
      <c r="BA1262" s="93">
        <v>0</v>
      </c>
      <c r="BB1262" s="93">
        <v>0</v>
      </c>
      <c r="BC1262" s="153">
        <v>8</v>
      </c>
      <c r="BD1262" s="153">
        <v>58</v>
      </c>
    </row>
    <row r="1263" spans="1:56" x14ac:dyDescent="0.25">
      <c r="A1263" s="9">
        <v>41837</v>
      </c>
      <c r="B1263" s="151" t="s">
        <v>82</v>
      </c>
      <c r="C1263" s="151" t="s">
        <v>86</v>
      </c>
      <c r="D1263" s="152" t="s">
        <v>120</v>
      </c>
      <c r="E1263" s="160">
        <v>51</v>
      </c>
      <c r="F1263" s="160">
        <v>165</v>
      </c>
      <c r="G1263" s="266">
        <v>43.145793914794922</v>
      </c>
      <c r="H1263" s="266">
        <v>7.9199999570846558E-2</v>
      </c>
      <c r="I1263" s="266">
        <v>94277.1640625</v>
      </c>
      <c r="J1263" s="157">
        <v>0</v>
      </c>
      <c r="K1263" s="160">
        <v>51703</v>
      </c>
      <c r="L1263" s="266">
        <v>88.567398071289063</v>
      </c>
      <c r="M1263" s="160">
        <v>57459</v>
      </c>
      <c r="N1263" s="266">
        <v>0</v>
      </c>
      <c r="O1263" s="160">
        <v>4602</v>
      </c>
      <c r="P1263" s="266">
        <v>0</v>
      </c>
      <c r="Q1263" s="160">
        <v>8609</v>
      </c>
      <c r="R1263" s="266">
        <v>99.860610961914063</v>
      </c>
      <c r="S1263" s="160">
        <v>41625</v>
      </c>
      <c r="T1263" s="266">
        <v>99.93994140625</v>
      </c>
      <c r="U1263" s="266">
        <v>99.760971069335938</v>
      </c>
      <c r="V1263" s="266">
        <v>99.860771179199219</v>
      </c>
      <c r="W1263" s="266">
        <v>99.621917724609375</v>
      </c>
      <c r="X1263" s="266">
        <v>99.800796508789063</v>
      </c>
      <c r="Y1263" s="160">
        <v>60142</v>
      </c>
      <c r="Z1263" s="266">
        <v>99.925178527832031</v>
      </c>
      <c r="AA1263" s="160">
        <v>12692</v>
      </c>
      <c r="AB1263" s="266">
        <v>99.82666015625</v>
      </c>
      <c r="AC1263" s="160">
        <v>4622</v>
      </c>
      <c r="AD1263" s="266">
        <v>0.19472089409828186</v>
      </c>
      <c r="AE1263" s="160">
        <v>370</v>
      </c>
      <c r="AF1263" s="266">
        <v>97.837837219238281</v>
      </c>
      <c r="AG1263" s="160">
        <v>57738</v>
      </c>
      <c r="AH1263" s="266">
        <v>0.27364993095397949</v>
      </c>
      <c r="AI1263" s="160">
        <v>733</v>
      </c>
      <c r="AJ1263" s="266">
        <v>94.270126342773438</v>
      </c>
      <c r="AK1263" s="266">
        <v>1.9508723020553589</v>
      </c>
      <c r="AL1263" s="266">
        <v>6.8698808550834656E-2</v>
      </c>
      <c r="AM1263" s="266">
        <v>0</v>
      </c>
      <c r="AN1263" s="266">
        <v>0</v>
      </c>
      <c r="AO1263" s="157">
        <v>0</v>
      </c>
      <c r="AP1263" s="157">
        <v>0</v>
      </c>
      <c r="AQ1263" s="157">
        <v>0</v>
      </c>
      <c r="AR1263" s="157">
        <v>0</v>
      </c>
      <c r="AS1263" s="157">
        <v>0</v>
      </c>
      <c r="AT1263" s="157">
        <v>0</v>
      </c>
      <c r="AU1263" s="157">
        <v>0</v>
      </c>
      <c r="AV1263" s="157">
        <v>0</v>
      </c>
      <c r="AW1263" s="159">
        <v>0</v>
      </c>
      <c r="AX1263" s="159">
        <v>0</v>
      </c>
      <c r="AY1263" s="159">
        <v>0</v>
      </c>
      <c r="AZ1263" s="159">
        <v>1</v>
      </c>
      <c r="BA1263" s="159">
        <v>0</v>
      </c>
      <c r="BB1263" s="159">
        <v>0</v>
      </c>
      <c r="BC1263" s="160">
        <v>14</v>
      </c>
      <c r="BD1263" s="160">
        <v>162</v>
      </c>
    </row>
    <row r="1264" spans="1:56" x14ac:dyDescent="0.25">
      <c r="A1264" s="9">
        <v>41837</v>
      </c>
      <c r="B1264" s="151" t="s">
        <v>83</v>
      </c>
      <c r="C1264" s="151" t="s">
        <v>86</v>
      </c>
      <c r="D1264" s="152" t="s">
        <v>120</v>
      </c>
      <c r="E1264" s="160">
        <v>46</v>
      </c>
      <c r="F1264" s="160">
        <v>140</v>
      </c>
      <c r="G1264" s="266">
        <v>23.112899780273438</v>
      </c>
      <c r="H1264" s="266">
        <v>0</v>
      </c>
      <c r="I1264" s="266">
        <v>91711.1484375</v>
      </c>
      <c r="J1264" s="157">
        <v>0</v>
      </c>
      <c r="K1264" s="160">
        <v>26098</v>
      </c>
      <c r="L1264" s="266">
        <v>80.178558349609375</v>
      </c>
      <c r="M1264" s="160">
        <v>153570</v>
      </c>
      <c r="N1264" s="266">
        <v>0</v>
      </c>
      <c r="O1264" s="160">
        <v>3938</v>
      </c>
      <c r="P1264" s="266">
        <v>0</v>
      </c>
      <c r="Q1264" s="160">
        <v>3281</v>
      </c>
      <c r="R1264" s="266">
        <v>99.878082275390625</v>
      </c>
      <c r="S1264" s="160">
        <v>28980</v>
      </c>
      <c r="T1264" s="266">
        <v>99.941337585449219</v>
      </c>
      <c r="U1264" s="266">
        <v>99.882698059082031</v>
      </c>
      <c r="V1264" s="266">
        <v>99.887130737304688</v>
      </c>
      <c r="W1264" s="266">
        <v>99.76092529296875</v>
      </c>
      <c r="X1264" s="266">
        <v>99.828536987304688</v>
      </c>
      <c r="Y1264" s="160">
        <v>54503</v>
      </c>
      <c r="Z1264" s="266">
        <v>99.91009521484375</v>
      </c>
      <c r="AA1264" s="160">
        <v>13628</v>
      </c>
      <c r="AB1264" s="266">
        <v>99.787200927734375</v>
      </c>
      <c r="AC1264" s="160">
        <v>1700</v>
      </c>
      <c r="AD1264" s="266">
        <v>0.17647059261798859</v>
      </c>
      <c r="AE1264" s="160">
        <v>138</v>
      </c>
      <c r="AF1264" s="266">
        <v>94.202896118164063</v>
      </c>
      <c r="AG1264" s="160">
        <v>37368</v>
      </c>
      <c r="AH1264" s="266">
        <v>0.48704773187637329</v>
      </c>
      <c r="AI1264" s="160">
        <v>257</v>
      </c>
      <c r="AJ1264" s="266">
        <v>96.887161254882813</v>
      </c>
      <c r="AK1264" s="266">
        <v>1.8231207132339478</v>
      </c>
      <c r="AL1264" s="266">
        <v>7.946072518825531E-2</v>
      </c>
      <c r="AM1264" s="266">
        <v>0</v>
      </c>
      <c r="AN1264" s="266">
        <v>0</v>
      </c>
      <c r="AO1264" s="157">
        <v>0</v>
      </c>
      <c r="AP1264" s="157">
        <v>0</v>
      </c>
      <c r="AQ1264" s="157">
        <v>0</v>
      </c>
      <c r="AR1264" s="157">
        <v>0</v>
      </c>
      <c r="AS1264" s="157">
        <v>0</v>
      </c>
      <c r="AT1264" s="157">
        <v>0</v>
      </c>
      <c r="AU1264" s="157">
        <v>0</v>
      </c>
      <c r="AV1264" s="157">
        <v>0</v>
      </c>
      <c r="AW1264" s="159">
        <v>0</v>
      </c>
      <c r="AX1264" s="159">
        <v>0</v>
      </c>
      <c r="AY1264" s="159">
        <v>0</v>
      </c>
      <c r="AZ1264" s="159">
        <v>0</v>
      </c>
      <c r="BA1264" s="159">
        <v>0</v>
      </c>
      <c r="BB1264" s="159">
        <v>0</v>
      </c>
      <c r="BC1264" s="160">
        <v>16</v>
      </c>
      <c r="BD1264" s="160">
        <v>136</v>
      </c>
    </row>
    <row r="1265" spans="1:56" x14ac:dyDescent="0.25">
      <c r="A1265" s="9">
        <v>41837</v>
      </c>
      <c r="B1265" s="117" t="s">
        <v>85</v>
      </c>
      <c r="C1265" s="117" t="s">
        <v>86</v>
      </c>
      <c r="D1265" s="121">
        <v>3</v>
      </c>
      <c r="E1265" s="89">
        <v>134</v>
      </c>
      <c r="F1265" s="89">
        <v>435</v>
      </c>
      <c r="G1265" s="263">
        <v>44.642208099365234</v>
      </c>
      <c r="H1265" s="263">
        <v>6.25E-2</v>
      </c>
      <c r="I1265" s="263">
        <v>279916.84375</v>
      </c>
      <c r="J1265" s="88">
        <v>0</v>
      </c>
      <c r="K1265" s="89">
        <v>37490</v>
      </c>
      <c r="L1265" s="263">
        <v>113.77700805664062</v>
      </c>
      <c r="M1265" s="124">
        <v>133145</v>
      </c>
      <c r="N1265" s="248">
        <v>0</v>
      </c>
      <c r="O1265" s="124">
        <v>3061</v>
      </c>
      <c r="P1265" s="248">
        <v>0</v>
      </c>
      <c r="Q1265" s="124">
        <v>9218</v>
      </c>
      <c r="R1265" s="248">
        <v>99.934913635253906</v>
      </c>
      <c r="S1265" s="124">
        <v>106292</v>
      </c>
      <c r="T1265" s="248">
        <v>99.91815185546875</v>
      </c>
      <c r="U1265" s="248">
        <v>99.901992797851562</v>
      </c>
      <c r="V1265" s="248">
        <v>99.895599365234375</v>
      </c>
      <c r="W1265" s="248">
        <v>99.836967468261719</v>
      </c>
      <c r="X1265" s="248">
        <v>99.813835144042969</v>
      </c>
      <c r="Y1265" s="124">
        <v>292212</v>
      </c>
      <c r="Z1265" s="248">
        <v>99.913421630859375</v>
      </c>
      <c r="AA1265" s="124">
        <v>64539</v>
      </c>
      <c r="AB1265" s="248">
        <v>99.821815490722656</v>
      </c>
      <c r="AC1265" s="124">
        <v>3077</v>
      </c>
      <c r="AD1265" s="248">
        <v>0.42248943448066711</v>
      </c>
      <c r="AE1265" s="124">
        <v>181</v>
      </c>
      <c r="AF1265" s="248">
        <v>93.370162963867187</v>
      </c>
      <c r="AG1265" s="124">
        <v>134303</v>
      </c>
      <c r="AH1265" s="248">
        <v>0.27847477793693542</v>
      </c>
      <c r="AI1265" s="124">
        <v>1132</v>
      </c>
      <c r="AJ1265" s="248">
        <v>90.017669677734375</v>
      </c>
      <c r="AK1265" s="248">
        <v>1.6471660137176514</v>
      </c>
      <c r="AL1265" s="248">
        <v>7.2526715695858002E-2</v>
      </c>
      <c r="AM1265" s="269">
        <v>0</v>
      </c>
      <c r="AN1265" s="269">
        <v>0</v>
      </c>
      <c r="AO1265" s="119">
        <v>0</v>
      </c>
      <c r="AP1265" s="119">
        <v>0</v>
      </c>
      <c r="AQ1265" s="119">
        <v>0</v>
      </c>
      <c r="AR1265" s="119">
        <v>0</v>
      </c>
      <c r="AS1265" s="119">
        <v>0</v>
      </c>
      <c r="AT1265" s="119">
        <v>0</v>
      </c>
      <c r="AU1265" s="119">
        <v>0</v>
      </c>
      <c r="AV1265" s="119">
        <v>0</v>
      </c>
      <c r="AW1265" s="124">
        <v>0</v>
      </c>
      <c r="AX1265" s="124">
        <v>0</v>
      </c>
      <c r="AY1265" s="124">
        <v>0</v>
      </c>
      <c r="AZ1265" s="124">
        <v>0</v>
      </c>
      <c r="BA1265" s="124">
        <v>0</v>
      </c>
      <c r="BB1265" s="124">
        <v>1</v>
      </c>
      <c r="BC1265" s="124">
        <v>54</v>
      </c>
      <c r="BD1265" s="124">
        <v>425</v>
      </c>
    </row>
    <row r="1266" spans="1:56" x14ac:dyDescent="0.25">
      <c r="A1266" s="9">
        <v>41837</v>
      </c>
      <c r="B1266" s="118" t="s">
        <v>84</v>
      </c>
      <c r="C1266" s="118" t="s">
        <v>87</v>
      </c>
      <c r="D1266" s="122">
        <v>2</v>
      </c>
      <c r="E1266" s="153">
        <v>194</v>
      </c>
      <c r="F1266" s="153">
        <v>581</v>
      </c>
      <c r="G1266" s="264">
        <v>0</v>
      </c>
      <c r="H1266" s="264">
        <v>0</v>
      </c>
      <c r="I1266" s="264">
        <v>0</v>
      </c>
      <c r="J1266" s="91">
        <v>0</v>
      </c>
      <c r="K1266" s="153">
        <v>109179</v>
      </c>
      <c r="L1266" s="264">
        <v>89.910148620605469</v>
      </c>
      <c r="M1266" s="133">
        <v>0</v>
      </c>
      <c r="N1266" s="267">
        <v>0</v>
      </c>
      <c r="O1266" s="133">
        <v>0</v>
      </c>
      <c r="P1266" s="267">
        <v>0</v>
      </c>
      <c r="Q1266" s="133">
        <v>0</v>
      </c>
      <c r="R1266" s="267">
        <v>0</v>
      </c>
      <c r="S1266" s="133">
        <v>0</v>
      </c>
      <c r="T1266" s="267">
        <v>0</v>
      </c>
      <c r="U1266" s="267">
        <v>0</v>
      </c>
      <c r="V1266" s="267">
        <v>0</v>
      </c>
      <c r="W1266" s="267">
        <v>0</v>
      </c>
      <c r="X1266" s="267">
        <v>0</v>
      </c>
      <c r="Y1266" s="133">
        <v>2069636</v>
      </c>
      <c r="Z1266" s="267">
        <v>2067593</v>
      </c>
      <c r="AA1266" s="133">
        <v>557</v>
      </c>
      <c r="AB1266" s="267">
        <v>537</v>
      </c>
      <c r="AC1266" s="133">
        <v>0</v>
      </c>
      <c r="AD1266" s="267">
        <v>0</v>
      </c>
      <c r="AE1266" s="133">
        <v>0</v>
      </c>
      <c r="AF1266" s="267">
        <v>0</v>
      </c>
      <c r="AG1266" s="133">
        <v>0</v>
      </c>
      <c r="AH1266" s="267">
        <v>0</v>
      </c>
      <c r="AI1266" s="133">
        <v>0</v>
      </c>
      <c r="AJ1266" s="267">
        <v>0</v>
      </c>
      <c r="AK1266" s="267">
        <v>0</v>
      </c>
      <c r="AL1266" s="267">
        <v>0</v>
      </c>
      <c r="AM1266" s="270">
        <v>0</v>
      </c>
      <c r="AN1266" s="270">
        <v>0</v>
      </c>
      <c r="AO1266" s="120">
        <v>0</v>
      </c>
      <c r="AP1266" s="120">
        <v>0</v>
      </c>
      <c r="AQ1266" s="120">
        <v>0</v>
      </c>
      <c r="AR1266" s="120">
        <v>0</v>
      </c>
      <c r="AS1266" s="120">
        <v>0</v>
      </c>
      <c r="AT1266" s="120">
        <v>0</v>
      </c>
      <c r="AU1266" s="120">
        <v>0</v>
      </c>
      <c r="AV1266" s="120">
        <v>0</v>
      </c>
      <c r="AW1266" s="133">
        <v>0</v>
      </c>
      <c r="AX1266" s="133">
        <v>0</v>
      </c>
      <c r="AY1266" s="133">
        <v>0</v>
      </c>
      <c r="AZ1266" s="133">
        <v>0</v>
      </c>
      <c r="BA1266" s="133">
        <v>0</v>
      </c>
      <c r="BB1266" s="133">
        <v>0</v>
      </c>
      <c r="BC1266" s="133">
        <v>5</v>
      </c>
      <c r="BD1266" s="133">
        <v>388</v>
      </c>
    </row>
    <row r="1267" spans="1:56" x14ac:dyDescent="0.25">
      <c r="A1267" s="9">
        <v>41836</v>
      </c>
      <c r="B1267" s="117" t="s">
        <v>17</v>
      </c>
      <c r="C1267" s="117"/>
      <c r="D1267" s="121">
        <v>3</v>
      </c>
      <c r="E1267" s="89">
        <v>853</v>
      </c>
      <c r="F1267" s="89">
        <v>2758</v>
      </c>
      <c r="G1267" s="263">
        <v>630.26604080200195</v>
      </c>
      <c r="H1267" s="263">
        <v>0.85420000553131104</v>
      </c>
      <c r="I1267" s="263">
        <v>1239654.58984375</v>
      </c>
      <c r="J1267" s="88"/>
      <c r="K1267" s="89">
        <v>984732</v>
      </c>
      <c r="L1267" s="263">
        <v>93.692597749159319</v>
      </c>
      <c r="M1267" s="124">
        <v>1103115</v>
      </c>
      <c r="N1267" s="248">
        <v>0</v>
      </c>
      <c r="O1267" s="124">
        <v>59822</v>
      </c>
      <c r="P1267" s="248">
        <v>0</v>
      </c>
      <c r="Q1267" s="124">
        <v>110181</v>
      </c>
      <c r="R1267" s="248">
        <v>99.908333765250916</v>
      </c>
      <c r="S1267" s="124">
        <v>754232</v>
      </c>
      <c r="T1267" s="248">
        <v>99.926945680260943</v>
      </c>
      <c r="U1267" s="248">
        <v>99.806140621887124</v>
      </c>
      <c r="V1267" s="248">
        <v>99.699753983887703</v>
      </c>
      <c r="W1267" s="248">
        <v>99.714652090730667</v>
      </c>
      <c r="X1267" s="248">
        <v>99.626919006833262</v>
      </c>
      <c r="Y1267" s="124">
        <v>2931010</v>
      </c>
      <c r="Z1267" s="248">
        <v>972839.42016066669</v>
      </c>
      <c r="AA1267" s="124">
        <v>256276</v>
      </c>
      <c r="AB1267" s="248">
        <v>100.87507311466376</v>
      </c>
      <c r="AC1267" s="124">
        <v>57612</v>
      </c>
      <c r="AD1267" s="248">
        <v>0.3471499005388069</v>
      </c>
      <c r="AE1267" s="124">
        <v>4106</v>
      </c>
      <c r="AF1267" s="248">
        <v>98.051632484922862</v>
      </c>
      <c r="AG1267" s="124">
        <v>982725</v>
      </c>
      <c r="AH1267" s="248">
        <v>0.18967666530847041</v>
      </c>
      <c r="AI1267" s="124">
        <v>12954</v>
      </c>
      <c r="AJ1267" s="248">
        <v>94.989965327234756</v>
      </c>
      <c r="AK1267" s="248">
        <v>1.6301502025094085E-5</v>
      </c>
      <c r="AL1267" s="248" t="e">
        <v>#DIV/0!</v>
      </c>
      <c r="AM1267" s="269"/>
      <c r="AN1267" s="269"/>
      <c r="AO1267" s="119"/>
      <c r="AP1267" s="119"/>
      <c r="AQ1267" s="119"/>
      <c r="AR1267" s="119"/>
      <c r="AS1267" s="119"/>
      <c r="AT1267" s="119"/>
      <c r="AU1267" s="119"/>
      <c r="AV1267" s="119"/>
      <c r="AW1267" s="124">
        <v>0</v>
      </c>
      <c r="AX1267" s="124">
        <v>0</v>
      </c>
      <c r="AY1267" s="124">
        <v>0</v>
      </c>
      <c r="AZ1267" s="124">
        <v>5</v>
      </c>
      <c r="BA1267" s="124">
        <v>0</v>
      </c>
      <c r="BB1267" s="124">
        <v>1</v>
      </c>
      <c r="BC1267" s="124">
        <v>293</v>
      </c>
      <c r="BD1267" s="124">
        <v>2537</v>
      </c>
    </row>
    <row r="1268" spans="1:56" x14ac:dyDescent="0.25">
      <c r="A1268" s="9">
        <v>41836</v>
      </c>
      <c r="B1268" s="118" t="s">
        <v>88</v>
      </c>
      <c r="C1268" s="118"/>
      <c r="D1268" s="122">
        <v>2</v>
      </c>
      <c r="E1268" s="153">
        <v>659</v>
      </c>
      <c r="F1268" s="153">
        <v>2177</v>
      </c>
      <c r="G1268" s="264">
        <v>630.26604080200195</v>
      </c>
      <c r="H1268" s="264">
        <v>0.85420000553131104</v>
      </c>
      <c r="I1268" s="264">
        <v>1239654.58984375</v>
      </c>
      <c r="J1268" s="91"/>
      <c r="K1268" s="153">
        <v>874240</v>
      </c>
      <c r="L1268" s="264">
        <v>94.111799420104376</v>
      </c>
      <c r="M1268" s="133">
        <v>1103115</v>
      </c>
      <c r="N1268" s="267">
        <v>0</v>
      </c>
      <c r="O1268" s="133">
        <v>59822</v>
      </c>
      <c r="P1268" s="267">
        <v>0</v>
      </c>
      <c r="Q1268" s="133">
        <v>110181</v>
      </c>
      <c r="R1268" s="267">
        <v>99.908333765250916</v>
      </c>
      <c r="S1268" s="133">
        <v>754232</v>
      </c>
      <c r="T1268" s="267">
        <v>99.926945680260943</v>
      </c>
      <c r="U1268" s="267">
        <v>99.806140621887124</v>
      </c>
      <c r="V1268" s="267">
        <v>99.699753983887703</v>
      </c>
      <c r="W1268" s="267">
        <v>99.714652090730667</v>
      </c>
      <c r="X1268" s="267">
        <v>99.626919006833262</v>
      </c>
      <c r="Y1268" s="133">
        <v>1241575</v>
      </c>
      <c r="Z1268" s="267">
        <v>99.90181834809168</v>
      </c>
      <c r="AA1268" s="133">
        <v>255684</v>
      </c>
      <c r="AB1268" s="267">
        <v>99.82361132309245</v>
      </c>
      <c r="AC1268" s="133">
        <v>57612</v>
      </c>
      <c r="AD1268" s="267">
        <v>0.3471499005388069</v>
      </c>
      <c r="AE1268" s="133">
        <v>4106</v>
      </c>
      <c r="AF1268" s="267">
        <v>98.051632484922862</v>
      </c>
      <c r="AG1268" s="133">
        <v>982725</v>
      </c>
      <c r="AH1268" s="267">
        <v>0.18967666530847041</v>
      </c>
      <c r="AI1268" s="133">
        <v>12954</v>
      </c>
      <c r="AJ1268" s="267">
        <v>94.989965327234756</v>
      </c>
      <c r="AK1268" s="267">
        <v>1.6301502025094085E-5</v>
      </c>
      <c r="AL1268" s="267" t="e">
        <v>#DIV/0!</v>
      </c>
      <c r="AM1268" s="270"/>
      <c r="AN1268" s="270"/>
      <c r="AO1268" s="120"/>
      <c r="AP1268" s="120"/>
      <c r="AQ1268" s="120"/>
      <c r="AR1268" s="120"/>
      <c r="AS1268" s="120"/>
      <c r="AT1268" s="120"/>
      <c r="AU1268" s="120"/>
      <c r="AV1268" s="120"/>
      <c r="AW1268" s="133">
        <v>0</v>
      </c>
      <c r="AX1268" s="133">
        <v>0</v>
      </c>
      <c r="AY1268" s="133">
        <v>0</v>
      </c>
      <c r="AZ1268" s="133">
        <v>5</v>
      </c>
      <c r="BA1268" s="133">
        <v>0</v>
      </c>
      <c r="BB1268" s="133">
        <v>1</v>
      </c>
      <c r="BC1268" s="133">
        <v>287</v>
      </c>
      <c r="BD1268" s="133">
        <v>2130</v>
      </c>
    </row>
    <row r="1269" spans="1:56" x14ac:dyDescent="0.25">
      <c r="A1269" s="9">
        <v>41836</v>
      </c>
      <c r="B1269" s="146" t="s">
        <v>89</v>
      </c>
      <c r="C1269" s="146"/>
      <c r="D1269" s="147">
        <v>1</v>
      </c>
      <c r="E1269" s="136">
        <v>194</v>
      </c>
      <c r="F1269" s="136">
        <v>581</v>
      </c>
      <c r="G1269" s="265">
        <v>0</v>
      </c>
      <c r="H1269" s="265">
        <v>0</v>
      </c>
      <c r="I1269" s="265">
        <v>0</v>
      </c>
      <c r="J1269" s="137"/>
      <c r="K1269" s="136">
        <v>110492</v>
      </c>
      <c r="L1269" s="265">
        <v>90.375770568847656</v>
      </c>
      <c r="M1269" s="145">
        <v>0</v>
      </c>
      <c r="N1269" s="250">
        <v>0</v>
      </c>
      <c r="O1269" s="145">
        <v>0</v>
      </c>
      <c r="P1269" s="250">
        <v>0</v>
      </c>
      <c r="Q1269" s="145">
        <v>0</v>
      </c>
      <c r="R1269" s="250">
        <v>0</v>
      </c>
      <c r="S1269" s="145">
        <v>0</v>
      </c>
      <c r="T1269" s="250">
        <v>0</v>
      </c>
      <c r="U1269" s="250">
        <v>0</v>
      </c>
      <c r="V1269" s="250">
        <v>0</v>
      </c>
      <c r="W1269" s="250">
        <v>0</v>
      </c>
      <c r="X1269" s="250">
        <v>0</v>
      </c>
      <c r="Y1269" s="145">
        <v>1689435</v>
      </c>
      <c r="Z1269" s="250">
        <v>1687711</v>
      </c>
      <c r="AA1269" s="145">
        <v>592</v>
      </c>
      <c r="AB1269" s="250">
        <v>555</v>
      </c>
      <c r="AC1269" s="145">
        <v>0</v>
      </c>
      <c r="AD1269" s="250">
        <v>0</v>
      </c>
      <c r="AE1269" s="145">
        <v>0</v>
      </c>
      <c r="AF1269" s="250">
        <v>0</v>
      </c>
      <c r="AG1269" s="145">
        <v>0</v>
      </c>
      <c r="AH1269" s="250">
        <v>0</v>
      </c>
      <c r="AI1269" s="145">
        <v>0</v>
      </c>
      <c r="AJ1269" s="250">
        <v>0</v>
      </c>
      <c r="AK1269" s="250">
        <v>0</v>
      </c>
      <c r="AL1269" s="250">
        <v>0</v>
      </c>
      <c r="AM1269" s="271"/>
      <c r="AN1269" s="271"/>
      <c r="AO1269" s="148"/>
      <c r="AP1269" s="148"/>
      <c r="AQ1269" s="148"/>
      <c r="AR1269" s="148"/>
      <c r="AS1269" s="148"/>
      <c r="AT1269" s="148"/>
      <c r="AU1269" s="148"/>
      <c r="AV1269" s="148"/>
      <c r="AW1269" s="145">
        <v>0</v>
      </c>
      <c r="AX1269" s="145">
        <v>0</v>
      </c>
      <c r="AY1269" s="145">
        <v>0</v>
      </c>
      <c r="AZ1269" s="145">
        <v>0</v>
      </c>
      <c r="BA1269" s="145">
        <v>0</v>
      </c>
      <c r="BB1269" s="145">
        <v>0</v>
      </c>
      <c r="BC1269" s="145">
        <v>6</v>
      </c>
      <c r="BD1269" s="145">
        <v>407</v>
      </c>
    </row>
    <row r="1270" spans="1:56" x14ac:dyDescent="0.25">
      <c r="A1270" s="9">
        <v>41836</v>
      </c>
      <c r="B1270" s="149" t="s">
        <v>75</v>
      </c>
      <c r="C1270" s="149" t="s">
        <v>86</v>
      </c>
      <c r="D1270" s="150" t="s">
        <v>118</v>
      </c>
      <c r="E1270" s="153">
        <v>39</v>
      </c>
      <c r="F1270" s="153">
        <v>158</v>
      </c>
      <c r="G1270" s="264">
        <v>138.35391235351562</v>
      </c>
      <c r="H1270" s="264">
        <v>0.14159999787807465</v>
      </c>
      <c r="I1270" s="264">
        <v>106090.0703125</v>
      </c>
      <c r="J1270" s="92">
        <v>0</v>
      </c>
      <c r="K1270" s="153">
        <v>146940</v>
      </c>
      <c r="L1270" s="264">
        <v>97.658226013183594</v>
      </c>
      <c r="M1270" s="153">
        <v>141317</v>
      </c>
      <c r="N1270" s="264">
        <v>0</v>
      </c>
      <c r="O1270" s="153">
        <v>15323</v>
      </c>
      <c r="P1270" s="264">
        <v>0</v>
      </c>
      <c r="Q1270" s="153">
        <v>26100</v>
      </c>
      <c r="R1270" s="264">
        <v>99.854408264160156</v>
      </c>
      <c r="S1270" s="153">
        <v>104845</v>
      </c>
      <c r="T1270" s="264">
        <v>99.907485961914063</v>
      </c>
      <c r="U1270" s="264">
        <v>99.791160583496094</v>
      </c>
      <c r="V1270" s="264">
        <v>98.952003479003906</v>
      </c>
      <c r="W1270" s="264">
        <v>99.6458740234375</v>
      </c>
      <c r="X1270" s="264">
        <v>98.860458374023437</v>
      </c>
      <c r="Y1270" s="153">
        <v>147065</v>
      </c>
      <c r="Z1270" s="264">
        <v>99.934722900390625</v>
      </c>
      <c r="AA1270" s="153">
        <v>28270</v>
      </c>
      <c r="AB1270" s="264">
        <v>99.692253112792969</v>
      </c>
      <c r="AC1270" s="153">
        <v>15275</v>
      </c>
      <c r="AD1270" s="264">
        <v>0.51063829660415649</v>
      </c>
      <c r="AE1270" s="153">
        <v>1447</v>
      </c>
      <c r="AF1270" s="264">
        <v>97.71942138671875</v>
      </c>
      <c r="AG1270" s="153">
        <v>140415</v>
      </c>
      <c r="AH1270" s="264">
        <v>0.13388882577419281</v>
      </c>
      <c r="AI1270" s="153">
        <v>3949</v>
      </c>
      <c r="AJ1270" s="264">
        <v>95.517852783203125</v>
      </c>
      <c r="AK1270" s="264">
        <v>1.8393436670303345</v>
      </c>
      <c r="AL1270" s="264">
        <v>6.4357586205005646E-2</v>
      </c>
      <c r="AM1270" s="264">
        <v>0</v>
      </c>
      <c r="AN1270" s="264">
        <v>0</v>
      </c>
      <c r="AO1270" s="92">
        <v>0</v>
      </c>
      <c r="AP1270" s="92">
        <v>0</v>
      </c>
      <c r="AQ1270" s="92">
        <v>0</v>
      </c>
      <c r="AR1270" s="92">
        <v>0</v>
      </c>
      <c r="AS1270" s="92">
        <v>0</v>
      </c>
      <c r="AT1270" s="92">
        <v>0</v>
      </c>
      <c r="AU1270" s="92">
        <v>0</v>
      </c>
      <c r="AV1270" s="92">
        <v>0</v>
      </c>
      <c r="AW1270" s="93">
        <v>0</v>
      </c>
      <c r="AX1270" s="93">
        <v>0</v>
      </c>
      <c r="AY1270" s="93">
        <v>0</v>
      </c>
      <c r="AZ1270" s="93">
        <v>3</v>
      </c>
      <c r="BA1270" s="93">
        <v>0</v>
      </c>
      <c r="BB1270" s="93">
        <v>0</v>
      </c>
      <c r="BC1270" s="153">
        <v>14</v>
      </c>
      <c r="BD1270" s="153">
        <v>157</v>
      </c>
    </row>
    <row r="1271" spans="1:56" x14ac:dyDescent="0.25">
      <c r="A1271" s="9">
        <v>41836</v>
      </c>
      <c r="B1271" s="149" t="s">
        <v>76</v>
      </c>
      <c r="C1271" s="149" t="s">
        <v>86</v>
      </c>
      <c r="D1271" s="150" t="s">
        <v>119</v>
      </c>
      <c r="E1271" s="153">
        <v>53</v>
      </c>
      <c r="F1271" s="153">
        <v>171</v>
      </c>
      <c r="G1271" s="264">
        <v>52.774997711181641</v>
      </c>
      <c r="H1271" s="264">
        <v>0.13750000298023224</v>
      </c>
      <c r="I1271" s="264">
        <v>89893.4921875</v>
      </c>
      <c r="J1271" s="92">
        <v>0</v>
      </c>
      <c r="K1271" s="153">
        <v>56311</v>
      </c>
      <c r="L1271" s="264">
        <v>85.388290405273437</v>
      </c>
      <c r="M1271" s="153">
        <v>69039</v>
      </c>
      <c r="N1271" s="264">
        <v>0</v>
      </c>
      <c r="O1271" s="153">
        <v>4184</v>
      </c>
      <c r="P1271" s="264">
        <v>0</v>
      </c>
      <c r="Q1271" s="153">
        <v>9161</v>
      </c>
      <c r="R1271" s="264">
        <v>99.945419311523438</v>
      </c>
      <c r="S1271" s="153">
        <v>56086</v>
      </c>
      <c r="T1271" s="264">
        <v>99.951858520507813</v>
      </c>
      <c r="U1271" s="264">
        <v>99.808792114257813</v>
      </c>
      <c r="V1271" s="264">
        <v>99.876884460449219</v>
      </c>
      <c r="W1271" s="264">
        <v>99.754318237304688</v>
      </c>
      <c r="X1271" s="264">
        <v>99.828804016113281</v>
      </c>
      <c r="Y1271" s="153">
        <v>85394</v>
      </c>
      <c r="Z1271" s="264">
        <v>99.901634216308594</v>
      </c>
      <c r="AA1271" s="153">
        <v>16023</v>
      </c>
      <c r="AB1271" s="264">
        <v>99.887664794921875</v>
      </c>
      <c r="AC1271" s="153">
        <v>4208</v>
      </c>
      <c r="AD1271" s="264">
        <v>0.427756667137146</v>
      </c>
      <c r="AE1271" s="153">
        <v>65</v>
      </c>
      <c r="AF1271" s="264">
        <v>100</v>
      </c>
      <c r="AG1271" s="153">
        <v>69461</v>
      </c>
      <c r="AH1271" s="264">
        <v>0.14252601563930511</v>
      </c>
      <c r="AI1271" s="153">
        <v>695</v>
      </c>
      <c r="AJ1271" s="264">
        <v>93.812950134277344</v>
      </c>
      <c r="AK1271" s="264">
        <v>1.892277717590332</v>
      </c>
      <c r="AL1271" s="264">
        <v>5.7826895266771317E-2</v>
      </c>
      <c r="AM1271" s="264">
        <v>0</v>
      </c>
      <c r="AN1271" s="264">
        <v>0</v>
      </c>
      <c r="AO1271" s="92">
        <v>0</v>
      </c>
      <c r="AP1271" s="92">
        <v>0</v>
      </c>
      <c r="AQ1271" s="92">
        <v>0</v>
      </c>
      <c r="AR1271" s="92">
        <v>0</v>
      </c>
      <c r="AS1271" s="92">
        <v>0</v>
      </c>
      <c r="AT1271" s="92">
        <v>0</v>
      </c>
      <c r="AU1271" s="92">
        <v>0</v>
      </c>
      <c r="AV1271" s="92">
        <v>0</v>
      </c>
      <c r="AW1271" s="93">
        <v>0</v>
      </c>
      <c r="AX1271" s="93">
        <v>0</v>
      </c>
      <c r="AY1271" s="93">
        <v>0</v>
      </c>
      <c r="AZ1271" s="93">
        <v>0</v>
      </c>
      <c r="BA1271" s="93">
        <v>0</v>
      </c>
      <c r="BB1271" s="93">
        <v>0</v>
      </c>
      <c r="BC1271" s="153">
        <v>17</v>
      </c>
      <c r="BD1271" s="153">
        <v>170</v>
      </c>
    </row>
    <row r="1272" spans="1:56" x14ac:dyDescent="0.25">
      <c r="A1272" s="9">
        <v>41836</v>
      </c>
      <c r="B1272" s="149" t="s">
        <v>77</v>
      </c>
      <c r="C1272" s="149" t="s">
        <v>86</v>
      </c>
      <c r="D1272" s="150" t="s">
        <v>118</v>
      </c>
      <c r="E1272" s="153">
        <v>65</v>
      </c>
      <c r="F1272" s="153">
        <v>220</v>
      </c>
      <c r="G1272" s="264">
        <v>73.365913391113281</v>
      </c>
      <c r="H1272" s="264">
        <v>0.14990000426769257</v>
      </c>
      <c r="I1272" s="264">
        <v>113003.140625</v>
      </c>
      <c r="J1272" s="92">
        <v>0</v>
      </c>
      <c r="K1272" s="153">
        <v>108774</v>
      </c>
      <c r="L1272" s="264">
        <v>97.483772277832031</v>
      </c>
      <c r="M1272" s="153">
        <v>122068</v>
      </c>
      <c r="N1272" s="264">
        <v>0</v>
      </c>
      <c r="O1272" s="153">
        <v>6815</v>
      </c>
      <c r="P1272" s="264">
        <v>0</v>
      </c>
      <c r="Q1272" s="153">
        <v>12527</v>
      </c>
      <c r="R1272" s="264">
        <v>99.912193298339844</v>
      </c>
      <c r="S1272" s="153">
        <v>94713</v>
      </c>
      <c r="T1272" s="264">
        <v>99.966217041015625</v>
      </c>
      <c r="U1272" s="264">
        <v>99.809242248535156</v>
      </c>
      <c r="V1272" s="264">
        <v>99.865646362304688</v>
      </c>
      <c r="W1272" s="264">
        <v>99.721603393554688</v>
      </c>
      <c r="X1272" s="264">
        <v>99.8319091796875</v>
      </c>
      <c r="Y1272" s="153">
        <v>129529</v>
      </c>
      <c r="Z1272" s="264">
        <v>99.878021240234375</v>
      </c>
      <c r="AA1272" s="153">
        <v>27137</v>
      </c>
      <c r="AB1272" s="264">
        <v>99.845230102539062</v>
      </c>
      <c r="AC1272" s="153">
        <v>6774</v>
      </c>
      <c r="AD1272" s="264">
        <v>0.16238559782505035</v>
      </c>
      <c r="AE1272" s="153">
        <v>471</v>
      </c>
      <c r="AF1272" s="264">
        <v>98.938430786132813</v>
      </c>
      <c r="AG1272" s="153">
        <v>122259</v>
      </c>
      <c r="AH1272" s="264">
        <v>0.13005177676677704</v>
      </c>
      <c r="AI1272" s="153">
        <v>1281</v>
      </c>
      <c r="AJ1272" s="264">
        <v>96.17486572265625</v>
      </c>
      <c r="AK1272" s="264">
        <v>1.735742449760437</v>
      </c>
      <c r="AL1272" s="264">
        <v>6.337815523147583E-2</v>
      </c>
      <c r="AM1272" s="264">
        <v>0</v>
      </c>
      <c r="AN1272" s="264">
        <v>0</v>
      </c>
      <c r="AO1272" s="92">
        <v>0</v>
      </c>
      <c r="AP1272" s="92">
        <v>0</v>
      </c>
      <c r="AQ1272" s="92">
        <v>0</v>
      </c>
      <c r="AR1272" s="92">
        <v>0</v>
      </c>
      <c r="AS1272" s="92">
        <v>0</v>
      </c>
      <c r="AT1272" s="92">
        <v>0</v>
      </c>
      <c r="AU1272" s="92">
        <v>0</v>
      </c>
      <c r="AV1272" s="92">
        <v>0</v>
      </c>
      <c r="AW1272" s="93">
        <v>0</v>
      </c>
      <c r="AX1272" s="93">
        <v>0</v>
      </c>
      <c r="AY1272" s="93">
        <v>0</v>
      </c>
      <c r="AZ1272" s="93">
        <v>0</v>
      </c>
      <c r="BA1272" s="93">
        <v>0</v>
      </c>
      <c r="BB1272" s="93">
        <v>0</v>
      </c>
      <c r="BC1272" s="153">
        <v>28</v>
      </c>
      <c r="BD1272" s="153">
        <v>218</v>
      </c>
    </row>
    <row r="1273" spans="1:56" x14ac:dyDescent="0.25">
      <c r="A1273" s="9">
        <v>41836</v>
      </c>
      <c r="B1273" s="149" t="s">
        <v>124</v>
      </c>
      <c r="C1273" s="149" t="s">
        <v>86</v>
      </c>
      <c r="D1273" s="150" t="s">
        <v>118</v>
      </c>
      <c r="E1273" s="153">
        <v>43</v>
      </c>
      <c r="F1273" s="153">
        <v>139</v>
      </c>
      <c r="G1273" s="264">
        <v>35.741596221923828</v>
      </c>
      <c r="H1273" s="264">
        <v>0</v>
      </c>
      <c r="I1273" s="264">
        <v>60352.02734375</v>
      </c>
      <c r="J1273" s="92">
        <v>0</v>
      </c>
      <c r="K1273" s="153">
        <v>108774</v>
      </c>
      <c r="L1273" s="264">
        <v>97.483772277832031</v>
      </c>
      <c r="M1273" s="153">
        <v>73103</v>
      </c>
      <c r="N1273" s="264">
        <v>0</v>
      </c>
      <c r="O1273" s="153">
        <v>2906</v>
      </c>
      <c r="P1273" s="264">
        <v>0</v>
      </c>
      <c r="Q1273" s="153">
        <v>7374</v>
      </c>
      <c r="R1273" s="264">
        <v>99.891510009765625</v>
      </c>
      <c r="S1273" s="153">
        <v>53841</v>
      </c>
      <c r="T1273" s="264">
        <v>99.951705932617188</v>
      </c>
      <c r="U1273" s="264">
        <v>99.621475219726563</v>
      </c>
      <c r="V1273" s="264">
        <v>99.815330505371094</v>
      </c>
      <c r="W1273" s="264">
        <v>99.513397216796875</v>
      </c>
      <c r="X1273" s="264">
        <v>99.767127990722656</v>
      </c>
      <c r="Y1273" s="153">
        <v>81500</v>
      </c>
      <c r="Z1273" s="264">
        <v>99.901840209960938</v>
      </c>
      <c r="AA1273" s="153">
        <v>16103</v>
      </c>
      <c r="AB1273" s="264">
        <v>99.863380432128906</v>
      </c>
      <c r="AC1273" s="153">
        <v>2933</v>
      </c>
      <c r="AD1273" s="264">
        <v>0.13637913763523102</v>
      </c>
      <c r="AE1273" s="153">
        <v>216</v>
      </c>
      <c r="AF1273" s="264">
        <v>95.370368957519531</v>
      </c>
      <c r="AG1273" s="153">
        <v>72867</v>
      </c>
      <c r="AH1273" s="264">
        <v>0.10978906601667404</v>
      </c>
      <c r="AI1273" s="153">
        <v>1125</v>
      </c>
      <c r="AJ1273" s="264">
        <v>92.533332824707031</v>
      </c>
      <c r="AK1273" s="264">
        <v>1.5643520355224609</v>
      </c>
      <c r="AL1273" s="264">
        <v>5.6038122624158859E-2</v>
      </c>
      <c r="AM1273" s="264">
        <v>0</v>
      </c>
      <c r="AN1273" s="264">
        <v>0</v>
      </c>
      <c r="AO1273" s="92">
        <v>0</v>
      </c>
      <c r="AP1273" s="92">
        <v>0</v>
      </c>
      <c r="AQ1273" s="92">
        <v>0</v>
      </c>
      <c r="AR1273" s="92">
        <v>0</v>
      </c>
      <c r="AS1273" s="92">
        <v>0</v>
      </c>
      <c r="AT1273" s="92">
        <v>0</v>
      </c>
      <c r="AU1273" s="92">
        <v>0</v>
      </c>
      <c r="AV1273" s="92">
        <v>0</v>
      </c>
      <c r="AW1273" s="93">
        <v>0</v>
      </c>
      <c r="AX1273" s="93">
        <v>0</v>
      </c>
      <c r="AY1273" s="93">
        <v>0</v>
      </c>
      <c r="AZ1273" s="93">
        <v>0</v>
      </c>
      <c r="BA1273" s="93">
        <v>0</v>
      </c>
      <c r="BB1273" s="93">
        <v>0</v>
      </c>
      <c r="BC1273" s="153">
        <v>26</v>
      </c>
      <c r="BD1273" s="153">
        <v>137</v>
      </c>
    </row>
    <row r="1274" spans="1:56" x14ac:dyDescent="0.25">
      <c r="A1274" s="9">
        <v>41836</v>
      </c>
      <c r="B1274" s="149" t="s">
        <v>78</v>
      </c>
      <c r="C1274" s="149" t="s">
        <v>86</v>
      </c>
      <c r="D1274" s="150" t="s">
        <v>118</v>
      </c>
      <c r="E1274" s="153">
        <v>33</v>
      </c>
      <c r="F1274" s="153">
        <v>104</v>
      </c>
      <c r="G1274" s="264">
        <v>60.216205596923828</v>
      </c>
      <c r="H1274" s="264">
        <v>0</v>
      </c>
      <c r="I1274" s="264">
        <v>55369.66015625</v>
      </c>
      <c r="J1274" s="92">
        <v>0</v>
      </c>
      <c r="K1274" s="153">
        <v>64180</v>
      </c>
      <c r="L1274" s="264">
        <v>97.567779541015625</v>
      </c>
      <c r="M1274" s="153">
        <v>67115</v>
      </c>
      <c r="N1274" s="264">
        <v>0</v>
      </c>
      <c r="O1274" s="153">
        <v>5686</v>
      </c>
      <c r="P1274" s="264">
        <v>0</v>
      </c>
      <c r="Q1274" s="153">
        <v>8359</v>
      </c>
      <c r="R1274" s="264">
        <v>99.964111328125</v>
      </c>
      <c r="S1274" s="153">
        <v>49270</v>
      </c>
      <c r="T1274" s="264">
        <v>99.945198059082031</v>
      </c>
      <c r="U1274" s="264">
        <v>99.894477844238281</v>
      </c>
      <c r="V1274" s="264">
        <v>99.789909362792969</v>
      </c>
      <c r="W1274" s="264">
        <v>99.858627319335938</v>
      </c>
      <c r="X1274" s="264">
        <v>99.735221862792969</v>
      </c>
      <c r="Y1274" s="153">
        <v>84959</v>
      </c>
      <c r="Z1274" s="264">
        <v>99.83050537109375</v>
      </c>
      <c r="AA1274" s="153">
        <v>15788</v>
      </c>
      <c r="AB1274" s="264">
        <v>99.822647094726563</v>
      </c>
      <c r="AC1274" s="153">
        <v>5688</v>
      </c>
      <c r="AD1274" s="264">
        <v>0.28129395842552185</v>
      </c>
      <c r="AE1274" s="153">
        <v>379</v>
      </c>
      <c r="AF1274" s="264">
        <v>97.625328063964844</v>
      </c>
      <c r="AG1274" s="153">
        <v>66560</v>
      </c>
      <c r="AH1274" s="264">
        <v>0.21183894574642181</v>
      </c>
      <c r="AI1274" s="153">
        <v>776</v>
      </c>
      <c r="AJ1274" s="264">
        <v>98.067008972167969</v>
      </c>
      <c r="AK1274" s="264">
        <v>1.7103253602981567</v>
      </c>
      <c r="AL1274" s="264">
        <v>5.7561550289392471E-2</v>
      </c>
      <c r="AM1274" s="264">
        <v>0</v>
      </c>
      <c r="AN1274" s="264">
        <v>0</v>
      </c>
      <c r="AO1274" s="92">
        <v>0</v>
      </c>
      <c r="AP1274" s="92">
        <v>0</v>
      </c>
      <c r="AQ1274" s="92">
        <v>0</v>
      </c>
      <c r="AR1274" s="92">
        <v>0</v>
      </c>
      <c r="AS1274" s="92">
        <v>0</v>
      </c>
      <c r="AT1274" s="92">
        <v>0</v>
      </c>
      <c r="AU1274" s="92">
        <v>0</v>
      </c>
      <c r="AV1274" s="92">
        <v>0</v>
      </c>
      <c r="AW1274" s="93">
        <v>0</v>
      </c>
      <c r="AX1274" s="93">
        <v>0</v>
      </c>
      <c r="AY1274" s="93">
        <v>0</v>
      </c>
      <c r="AZ1274" s="93">
        <v>0</v>
      </c>
      <c r="BA1274" s="93">
        <v>0</v>
      </c>
      <c r="BB1274" s="93">
        <v>0</v>
      </c>
      <c r="BC1274" s="153">
        <v>10</v>
      </c>
      <c r="BD1274" s="153">
        <v>102</v>
      </c>
    </row>
    <row r="1275" spans="1:56" x14ac:dyDescent="0.25">
      <c r="A1275" s="9">
        <v>41836</v>
      </c>
      <c r="B1275" s="149" t="s">
        <v>79</v>
      </c>
      <c r="C1275" s="149" t="s">
        <v>86</v>
      </c>
      <c r="D1275" s="150" t="s">
        <v>119</v>
      </c>
      <c r="E1275" s="153">
        <v>81</v>
      </c>
      <c r="F1275" s="153">
        <v>273</v>
      </c>
      <c r="G1275" s="264">
        <v>57.729587554931641</v>
      </c>
      <c r="H1275" s="264">
        <v>0.23759999871253967</v>
      </c>
      <c r="I1275" s="264">
        <v>156970.75</v>
      </c>
      <c r="J1275" s="92">
        <v>0</v>
      </c>
      <c r="K1275" s="153">
        <v>57169</v>
      </c>
      <c r="L1275" s="264">
        <v>91.348457336425781</v>
      </c>
      <c r="M1275" s="153">
        <v>122285</v>
      </c>
      <c r="N1275" s="264">
        <v>0</v>
      </c>
      <c r="O1275" s="153">
        <v>4209</v>
      </c>
      <c r="P1275" s="264">
        <v>0</v>
      </c>
      <c r="Q1275" s="153">
        <v>8937</v>
      </c>
      <c r="R1275" s="264">
        <v>99.9664306640625</v>
      </c>
      <c r="S1275" s="153">
        <v>93637</v>
      </c>
      <c r="T1275" s="264">
        <v>99.891067504882813</v>
      </c>
      <c r="U1275" s="264">
        <v>99.691139221191406</v>
      </c>
      <c r="V1275" s="264">
        <v>99.774299621582031</v>
      </c>
      <c r="W1275" s="264">
        <v>99.657676696777344</v>
      </c>
      <c r="X1275" s="264">
        <v>99.665611267089844</v>
      </c>
      <c r="Y1275" s="153">
        <v>155305</v>
      </c>
      <c r="Z1275" s="264">
        <v>99.905990600585937</v>
      </c>
      <c r="AA1275" s="153">
        <v>31661</v>
      </c>
      <c r="AB1275" s="264">
        <v>99.879981994628906</v>
      </c>
      <c r="AC1275" s="153">
        <v>4250</v>
      </c>
      <c r="AD1275" s="264">
        <v>0.28235295414924622</v>
      </c>
      <c r="AE1275" s="153">
        <v>229</v>
      </c>
      <c r="AF1275" s="264">
        <v>97.816596984863281</v>
      </c>
      <c r="AG1275" s="153">
        <v>121156</v>
      </c>
      <c r="AH1275" s="264">
        <v>0.11968041211366653</v>
      </c>
      <c r="AI1275" s="153">
        <v>1250</v>
      </c>
      <c r="AJ1275" s="264">
        <v>97.040000915527344</v>
      </c>
      <c r="AK1275" s="264">
        <v>1.4998477697372437</v>
      </c>
      <c r="AL1275" s="264">
        <v>7.6463036239147186E-2</v>
      </c>
      <c r="AM1275" s="264">
        <v>0</v>
      </c>
      <c r="AN1275" s="264">
        <v>0</v>
      </c>
      <c r="AO1275" s="92">
        <v>0</v>
      </c>
      <c r="AP1275" s="92">
        <v>0</v>
      </c>
      <c r="AQ1275" s="92">
        <v>0</v>
      </c>
      <c r="AR1275" s="92">
        <v>0</v>
      </c>
      <c r="AS1275" s="92">
        <v>0</v>
      </c>
      <c r="AT1275" s="92">
        <v>0</v>
      </c>
      <c r="AU1275" s="92">
        <v>0</v>
      </c>
      <c r="AV1275" s="92">
        <v>0</v>
      </c>
      <c r="AW1275" s="93">
        <v>0</v>
      </c>
      <c r="AX1275" s="93">
        <v>0</v>
      </c>
      <c r="AY1275" s="93">
        <v>0</v>
      </c>
      <c r="AZ1275" s="93">
        <v>1</v>
      </c>
      <c r="BA1275" s="93">
        <v>0</v>
      </c>
      <c r="BB1275" s="93">
        <v>0</v>
      </c>
      <c r="BC1275" s="153">
        <v>45</v>
      </c>
      <c r="BD1275" s="153">
        <v>260</v>
      </c>
    </row>
    <row r="1276" spans="1:56" x14ac:dyDescent="0.25">
      <c r="A1276" s="9">
        <v>41836</v>
      </c>
      <c r="B1276" s="149" t="s">
        <v>80</v>
      </c>
      <c r="C1276" s="149" t="s">
        <v>86</v>
      </c>
      <c r="D1276" s="150" t="s">
        <v>119</v>
      </c>
      <c r="E1276" s="153">
        <v>58</v>
      </c>
      <c r="F1276" s="153">
        <v>180</v>
      </c>
      <c r="G1276" s="264">
        <v>37.291801452636719</v>
      </c>
      <c r="H1276" s="264">
        <v>3.3399999141693115E-2</v>
      </c>
      <c r="I1276" s="264">
        <v>98076.234375</v>
      </c>
      <c r="J1276" s="92">
        <v>0</v>
      </c>
      <c r="K1276" s="153">
        <v>41477</v>
      </c>
      <c r="L1276" s="264">
        <v>89.145790100097656</v>
      </c>
      <c r="M1276" s="153">
        <v>69078</v>
      </c>
      <c r="N1276" s="264">
        <v>0</v>
      </c>
      <c r="O1276" s="153">
        <v>3000</v>
      </c>
      <c r="P1276" s="264">
        <v>0</v>
      </c>
      <c r="Q1276" s="153">
        <v>5762</v>
      </c>
      <c r="R1276" s="264">
        <v>99.94793701171875</v>
      </c>
      <c r="S1276" s="153">
        <v>53571</v>
      </c>
      <c r="T1276" s="264">
        <v>99.934669494628906</v>
      </c>
      <c r="U1276" s="264">
        <v>99.733329772949219</v>
      </c>
      <c r="V1276" s="264">
        <v>99.795883178710938</v>
      </c>
      <c r="W1276" s="264">
        <v>99.681404113769531</v>
      </c>
      <c r="X1276" s="264">
        <v>99.730682373046875</v>
      </c>
      <c r="Y1276" s="153">
        <v>86853</v>
      </c>
      <c r="Z1276" s="264">
        <v>99.92401123046875</v>
      </c>
      <c r="AA1276" s="153">
        <v>18875</v>
      </c>
      <c r="AB1276" s="264">
        <v>99.888740539550781</v>
      </c>
      <c r="AC1276" s="153">
        <v>3018</v>
      </c>
      <c r="AD1276" s="264">
        <v>0.36447978019714355</v>
      </c>
      <c r="AE1276" s="153">
        <v>145</v>
      </c>
      <c r="AF1276" s="264">
        <v>100</v>
      </c>
      <c r="AG1276" s="153">
        <v>68983</v>
      </c>
      <c r="AH1276" s="264">
        <v>0.16815736889839172</v>
      </c>
      <c r="AI1276" s="153">
        <v>653</v>
      </c>
      <c r="AJ1276" s="264">
        <v>96.171516418457031</v>
      </c>
      <c r="AK1276" s="264">
        <v>1.7642416954040527</v>
      </c>
      <c r="AL1276" s="264">
        <v>6.3992775976657867E-2</v>
      </c>
      <c r="AM1276" s="264">
        <v>0</v>
      </c>
      <c r="AN1276" s="264">
        <v>0</v>
      </c>
      <c r="AO1276" s="92">
        <v>0</v>
      </c>
      <c r="AP1276" s="92">
        <v>0</v>
      </c>
      <c r="AQ1276" s="92">
        <v>0</v>
      </c>
      <c r="AR1276" s="92">
        <v>0</v>
      </c>
      <c r="AS1276" s="92">
        <v>0</v>
      </c>
      <c r="AT1276" s="92">
        <v>0</v>
      </c>
      <c r="AU1276" s="92">
        <v>0</v>
      </c>
      <c r="AV1276" s="92">
        <v>0</v>
      </c>
      <c r="AW1276" s="93">
        <v>0</v>
      </c>
      <c r="AX1276" s="93">
        <v>0</v>
      </c>
      <c r="AY1276" s="93">
        <v>0</v>
      </c>
      <c r="AZ1276" s="93">
        <v>0</v>
      </c>
      <c r="BA1276" s="93">
        <v>0</v>
      </c>
      <c r="BB1276" s="93">
        <v>0</v>
      </c>
      <c r="BC1276" s="153">
        <v>17</v>
      </c>
      <c r="BD1276" s="153">
        <v>176</v>
      </c>
    </row>
    <row r="1277" spans="1:56" x14ac:dyDescent="0.25">
      <c r="A1277" s="9">
        <v>41836</v>
      </c>
      <c r="B1277" s="149" t="s">
        <v>81</v>
      </c>
      <c r="C1277" s="149" t="s">
        <v>86</v>
      </c>
      <c r="D1277" s="150" t="s">
        <v>119</v>
      </c>
      <c r="E1277" s="153">
        <v>40</v>
      </c>
      <c r="F1277" s="153">
        <v>134</v>
      </c>
      <c r="G1277" s="264">
        <v>34.929409027099609</v>
      </c>
      <c r="H1277" s="264">
        <v>1.6699999570846558E-2</v>
      </c>
      <c r="I1277" s="264">
        <v>76311.7421875</v>
      </c>
      <c r="J1277" s="92">
        <v>0</v>
      </c>
      <c r="K1277" s="153">
        <v>83550</v>
      </c>
      <c r="L1277" s="264">
        <v>89.204071044921875</v>
      </c>
      <c r="M1277" s="153">
        <v>58858</v>
      </c>
      <c r="N1277" s="264">
        <v>0</v>
      </c>
      <c r="O1277" s="153">
        <v>2794</v>
      </c>
      <c r="P1277" s="264">
        <v>0</v>
      </c>
      <c r="Q1277" s="153">
        <v>5096</v>
      </c>
      <c r="R1277" s="264">
        <v>100</v>
      </c>
      <c r="S1277" s="153">
        <v>44035</v>
      </c>
      <c r="T1277" s="264">
        <v>99.943229675292969</v>
      </c>
      <c r="U1277" s="264">
        <v>99.856834411621094</v>
      </c>
      <c r="V1277" s="264">
        <v>99.816505432128906</v>
      </c>
      <c r="W1277" s="264">
        <v>99.856834411621094</v>
      </c>
      <c r="X1277" s="264">
        <v>99.759841918945313</v>
      </c>
      <c r="Y1277" s="153">
        <v>79056</v>
      </c>
      <c r="Z1277" s="264">
        <v>99.925369262695313</v>
      </c>
      <c r="AA1277" s="153">
        <v>17111</v>
      </c>
      <c r="AB1277" s="264">
        <v>99.88311767578125</v>
      </c>
      <c r="AC1277" s="153">
        <v>2832</v>
      </c>
      <c r="AD1277" s="264">
        <v>0.24717514216899872</v>
      </c>
      <c r="AE1277" s="153">
        <v>193</v>
      </c>
      <c r="AF1277" s="264">
        <v>97.927459716796875</v>
      </c>
      <c r="AG1277" s="153">
        <v>58824</v>
      </c>
      <c r="AH1277" s="264">
        <v>0.18529851734638214</v>
      </c>
      <c r="AI1277" s="153">
        <v>743</v>
      </c>
      <c r="AJ1277" s="264">
        <v>96.50067138671875</v>
      </c>
      <c r="AK1277" s="264">
        <v>1.3654160499572754</v>
      </c>
      <c r="AL1277" s="264">
        <v>5.6909702718257904E-2</v>
      </c>
      <c r="AM1277" s="264">
        <v>0</v>
      </c>
      <c r="AN1277" s="264">
        <v>0</v>
      </c>
      <c r="AO1277" s="92">
        <v>0</v>
      </c>
      <c r="AP1277" s="92">
        <v>0</v>
      </c>
      <c r="AQ1277" s="92">
        <v>0</v>
      </c>
      <c r="AR1277" s="92">
        <v>0</v>
      </c>
      <c r="AS1277" s="92">
        <v>0</v>
      </c>
      <c r="AT1277" s="92">
        <v>0</v>
      </c>
      <c r="AU1277" s="92">
        <v>0</v>
      </c>
      <c r="AV1277" s="92">
        <v>0</v>
      </c>
      <c r="AW1277" s="93">
        <v>0</v>
      </c>
      <c r="AX1277" s="93">
        <v>0</v>
      </c>
      <c r="AY1277" s="93">
        <v>0</v>
      </c>
      <c r="AZ1277" s="93">
        <v>0</v>
      </c>
      <c r="BA1277" s="93">
        <v>0</v>
      </c>
      <c r="BB1277" s="93">
        <v>0</v>
      </c>
      <c r="BC1277" s="153">
        <v>29</v>
      </c>
      <c r="BD1277" s="153">
        <v>133</v>
      </c>
    </row>
    <row r="1278" spans="1:56" x14ac:dyDescent="0.25">
      <c r="A1278" s="9">
        <v>41836</v>
      </c>
      <c r="B1278" s="149" t="s">
        <v>125</v>
      </c>
      <c r="C1278" s="149" t="s">
        <v>86</v>
      </c>
      <c r="D1278" s="150" t="s">
        <v>119</v>
      </c>
      <c r="E1278" s="153">
        <v>16</v>
      </c>
      <c r="F1278" s="153">
        <v>58</v>
      </c>
      <c r="G1278" s="264">
        <v>30.141799926757813</v>
      </c>
      <c r="H1278" s="264">
        <v>0</v>
      </c>
      <c r="I1278" s="264">
        <v>34752.06640625</v>
      </c>
      <c r="J1278" s="92">
        <v>0</v>
      </c>
      <c r="K1278" s="153">
        <v>83550</v>
      </c>
      <c r="L1278" s="264">
        <v>89.204071044921875</v>
      </c>
      <c r="M1278" s="153">
        <v>38843</v>
      </c>
      <c r="N1278" s="264">
        <v>0</v>
      </c>
      <c r="O1278" s="153">
        <v>3086</v>
      </c>
      <c r="P1278" s="264">
        <v>0</v>
      </c>
      <c r="Q1278" s="153">
        <v>5457</v>
      </c>
      <c r="R1278" s="264">
        <v>99.908370971679688</v>
      </c>
      <c r="S1278" s="153">
        <v>29901</v>
      </c>
      <c r="T1278" s="264">
        <v>99.933113098144531</v>
      </c>
      <c r="U1278" s="264">
        <v>99.870384216308594</v>
      </c>
      <c r="V1278" s="264">
        <v>99.827507019042969</v>
      </c>
      <c r="W1278" s="264">
        <v>99.778877258300781</v>
      </c>
      <c r="X1278" s="264">
        <v>99.760734558105469</v>
      </c>
      <c r="Y1278" s="153">
        <v>40376</v>
      </c>
      <c r="Z1278" s="264">
        <v>99.947990417480469</v>
      </c>
      <c r="AA1278" s="153">
        <v>7861</v>
      </c>
      <c r="AB1278" s="264">
        <v>99.898231506347656</v>
      </c>
      <c r="AC1278" s="153">
        <v>3093</v>
      </c>
      <c r="AD1278" s="264">
        <v>0.29097962379455566</v>
      </c>
      <c r="AE1278" s="153">
        <v>256</v>
      </c>
      <c r="AF1278" s="264">
        <v>98.046875</v>
      </c>
      <c r="AG1278" s="153">
        <v>38207</v>
      </c>
      <c r="AH1278" s="264">
        <v>0.1334833949804306</v>
      </c>
      <c r="AI1278" s="153">
        <v>539</v>
      </c>
      <c r="AJ1278" s="264">
        <v>91.2801513671875</v>
      </c>
      <c r="AK1278" s="264">
        <v>1.5634278059005737</v>
      </c>
      <c r="AL1278" s="264">
        <v>5.6513786315917969E-2</v>
      </c>
      <c r="AM1278" s="264">
        <v>0</v>
      </c>
      <c r="AN1278" s="264">
        <v>0</v>
      </c>
      <c r="AO1278" s="92">
        <v>0</v>
      </c>
      <c r="AP1278" s="92">
        <v>0</v>
      </c>
      <c r="AQ1278" s="92">
        <v>0</v>
      </c>
      <c r="AR1278" s="92">
        <v>0</v>
      </c>
      <c r="AS1278" s="92">
        <v>0</v>
      </c>
      <c r="AT1278" s="92">
        <v>0</v>
      </c>
      <c r="AU1278" s="92">
        <v>0</v>
      </c>
      <c r="AV1278" s="92">
        <v>0</v>
      </c>
      <c r="AW1278" s="93">
        <v>0</v>
      </c>
      <c r="AX1278" s="93">
        <v>0</v>
      </c>
      <c r="AY1278" s="93">
        <v>0</v>
      </c>
      <c r="AZ1278" s="93">
        <v>0</v>
      </c>
      <c r="BA1278" s="93">
        <v>0</v>
      </c>
      <c r="BB1278" s="93">
        <v>0</v>
      </c>
      <c r="BC1278" s="153">
        <v>7</v>
      </c>
      <c r="BD1278" s="153">
        <v>57</v>
      </c>
    </row>
    <row r="1279" spans="1:56" x14ac:dyDescent="0.25">
      <c r="A1279" s="9">
        <v>41836</v>
      </c>
      <c r="B1279" s="151" t="s">
        <v>82</v>
      </c>
      <c r="C1279" s="151" t="s">
        <v>86</v>
      </c>
      <c r="D1279" s="152" t="s">
        <v>120</v>
      </c>
      <c r="E1279" s="160">
        <v>51</v>
      </c>
      <c r="F1279" s="160">
        <v>165</v>
      </c>
      <c r="G1279" s="266">
        <v>44.312400817871094</v>
      </c>
      <c r="H1279" s="266">
        <v>0</v>
      </c>
      <c r="I1279" s="266">
        <v>91038.7734375</v>
      </c>
      <c r="J1279" s="157">
        <v>0</v>
      </c>
      <c r="K1279" s="160">
        <v>53917</v>
      </c>
      <c r="L1279" s="266">
        <v>89.443031311035156</v>
      </c>
      <c r="M1279" s="160">
        <v>51944</v>
      </c>
      <c r="N1279" s="266">
        <v>0</v>
      </c>
      <c r="O1279" s="160">
        <v>4698</v>
      </c>
      <c r="P1279" s="266">
        <v>0</v>
      </c>
      <c r="Q1279" s="160">
        <v>8375</v>
      </c>
      <c r="R1279" s="266">
        <v>99.856719970703125</v>
      </c>
      <c r="S1279" s="160">
        <v>40865</v>
      </c>
      <c r="T1279" s="266">
        <v>99.911903381347656</v>
      </c>
      <c r="U1279" s="266">
        <v>99.91485595703125</v>
      </c>
      <c r="V1279" s="266">
        <v>99.801712036132813</v>
      </c>
      <c r="W1279" s="266">
        <v>99.771697998046875</v>
      </c>
      <c r="X1279" s="266">
        <v>99.713790893554688</v>
      </c>
      <c r="Y1279" s="160">
        <v>49863</v>
      </c>
      <c r="Z1279" s="266">
        <v>99.933815002441406</v>
      </c>
      <c r="AA1279" s="160">
        <v>9616</v>
      </c>
      <c r="AB1279" s="266">
        <v>99.823211669921875</v>
      </c>
      <c r="AC1279" s="160">
        <v>4663</v>
      </c>
      <c r="AD1279" s="266">
        <v>0.27879047393798828</v>
      </c>
      <c r="AE1279" s="160">
        <v>376</v>
      </c>
      <c r="AF1279" s="266">
        <v>99.202125549316406</v>
      </c>
      <c r="AG1279" s="160">
        <v>52205</v>
      </c>
      <c r="AH1279" s="266">
        <v>0.39268270134925842</v>
      </c>
      <c r="AI1279" s="160">
        <v>588</v>
      </c>
      <c r="AJ1279" s="266">
        <v>96.258506774902344</v>
      </c>
      <c r="AK1279" s="266">
        <v>2.0081796646118164</v>
      </c>
      <c r="AL1279" s="266">
        <v>6.9236971437931061E-2</v>
      </c>
      <c r="AM1279" s="266">
        <v>0</v>
      </c>
      <c r="AN1279" s="266">
        <v>0</v>
      </c>
      <c r="AO1279" s="157">
        <v>0</v>
      </c>
      <c r="AP1279" s="157">
        <v>0</v>
      </c>
      <c r="AQ1279" s="157">
        <v>0</v>
      </c>
      <c r="AR1279" s="157">
        <v>0</v>
      </c>
      <c r="AS1279" s="157">
        <v>0</v>
      </c>
      <c r="AT1279" s="157">
        <v>0</v>
      </c>
      <c r="AU1279" s="157">
        <v>0</v>
      </c>
      <c r="AV1279" s="157">
        <v>0</v>
      </c>
      <c r="AW1279" s="159">
        <v>0</v>
      </c>
      <c r="AX1279" s="159">
        <v>0</v>
      </c>
      <c r="AY1279" s="159">
        <v>0</v>
      </c>
      <c r="AZ1279" s="159">
        <v>1</v>
      </c>
      <c r="BA1279" s="159">
        <v>0</v>
      </c>
      <c r="BB1279" s="159">
        <v>0</v>
      </c>
      <c r="BC1279" s="160">
        <v>14</v>
      </c>
      <c r="BD1279" s="160">
        <v>161</v>
      </c>
    </row>
    <row r="1280" spans="1:56" x14ac:dyDescent="0.25">
      <c r="A1280" s="9">
        <v>41836</v>
      </c>
      <c r="B1280" s="151" t="s">
        <v>83</v>
      </c>
      <c r="C1280" s="151" t="s">
        <v>86</v>
      </c>
      <c r="D1280" s="152" t="s">
        <v>120</v>
      </c>
      <c r="E1280" s="160">
        <v>46</v>
      </c>
      <c r="F1280" s="160">
        <v>140</v>
      </c>
      <c r="G1280" s="266">
        <v>21.316402435302734</v>
      </c>
      <c r="H1280" s="266">
        <v>0</v>
      </c>
      <c r="I1280" s="266">
        <v>88012.5390625</v>
      </c>
      <c r="J1280" s="157">
        <v>0</v>
      </c>
      <c r="K1280" s="160">
        <v>27890</v>
      </c>
      <c r="L1280" s="266">
        <v>82.018646240234375</v>
      </c>
      <c r="M1280" s="160">
        <v>153570</v>
      </c>
      <c r="N1280" s="266">
        <v>0</v>
      </c>
      <c r="O1280" s="160">
        <v>3938</v>
      </c>
      <c r="P1280" s="266">
        <v>0</v>
      </c>
      <c r="Q1280" s="160">
        <v>4519</v>
      </c>
      <c r="R1280" s="266">
        <v>99.867225646972656</v>
      </c>
      <c r="S1280" s="160">
        <v>28912</v>
      </c>
      <c r="T1280" s="266">
        <v>99.903152465820313</v>
      </c>
      <c r="U1280" s="266">
        <v>99.696044921875</v>
      </c>
      <c r="V1280" s="266">
        <v>99.685447692871094</v>
      </c>
      <c r="W1280" s="266">
        <v>99.563674926757813</v>
      </c>
      <c r="X1280" s="266">
        <v>99.588905334472656</v>
      </c>
      <c r="Y1280" s="160">
        <v>45831</v>
      </c>
      <c r="Z1280" s="266">
        <v>99.908355712890625</v>
      </c>
      <c r="AA1280" s="160">
        <v>10840</v>
      </c>
      <c r="AB1280" s="266">
        <v>99.861625671386719</v>
      </c>
      <c r="AC1280" s="160">
        <v>1677</v>
      </c>
      <c r="AD1280" s="266">
        <v>0.6559332013130188</v>
      </c>
      <c r="AE1280" s="160">
        <v>148</v>
      </c>
      <c r="AF1280" s="266">
        <v>99.324325561523438</v>
      </c>
      <c r="AG1280" s="160">
        <v>35106</v>
      </c>
      <c r="AH1280" s="266">
        <v>0.49849027395248413</v>
      </c>
      <c r="AI1280" s="160">
        <v>261</v>
      </c>
      <c r="AJ1280" s="266">
        <v>98.850578308105469</v>
      </c>
      <c r="AK1280" s="266">
        <v>1.6889724731445312</v>
      </c>
      <c r="AL1280" s="266">
        <v>7.0620737969875336E-2</v>
      </c>
      <c r="AM1280" s="266">
        <v>0</v>
      </c>
      <c r="AN1280" s="266">
        <v>0</v>
      </c>
      <c r="AO1280" s="157">
        <v>0</v>
      </c>
      <c r="AP1280" s="157">
        <v>0</v>
      </c>
      <c r="AQ1280" s="157">
        <v>0</v>
      </c>
      <c r="AR1280" s="157">
        <v>0</v>
      </c>
      <c r="AS1280" s="157">
        <v>0</v>
      </c>
      <c r="AT1280" s="157">
        <v>0</v>
      </c>
      <c r="AU1280" s="157">
        <v>0</v>
      </c>
      <c r="AV1280" s="157">
        <v>0</v>
      </c>
      <c r="AW1280" s="159">
        <v>0</v>
      </c>
      <c r="AX1280" s="159">
        <v>0</v>
      </c>
      <c r="AY1280" s="159">
        <v>0</v>
      </c>
      <c r="AZ1280" s="159">
        <v>0</v>
      </c>
      <c r="BA1280" s="159">
        <v>0</v>
      </c>
      <c r="BB1280" s="159">
        <v>0</v>
      </c>
      <c r="BC1280" s="160">
        <v>19</v>
      </c>
      <c r="BD1280" s="160">
        <v>136</v>
      </c>
    </row>
    <row r="1281" spans="1:56" x14ac:dyDescent="0.25">
      <c r="A1281" s="9">
        <v>41836</v>
      </c>
      <c r="B1281" s="117" t="s">
        <v>85</v>
      </c>
      <c r="C1281" s="117" t="s">
        <v>86</v>
      </c>
      <c r="D1281" s="121">
        <v>3</v>
      </c>
      <c r="E1281" s="89">
        <v>134</v>
      </c>
      <c r="F1281" s="89">
        <v>435</v>
      </c>
      <c r="G1281" s="263">
        <v>44.092014312744141</v>
      </c>
      <c r="H1281" s="263">
        <v>0.13750000298023224</v>
      </c>
      <c r="I1281" s="263">
        <v>269784.09375</v>
      </c>
      <c r="J1281" s="88">
        <v>0</v>
      </c>
      <c r="K1281" s="89">
        <v>41708</v>
      </c>
      <c r="L1281" s="263">
        <v>112.99990081787109</v>
      </c>
      <c r="M1281" s="124">
        <v>135895</v>
      </c>
      <c r="N1281" s="248">
        <v>0</v>
      </c>
      <c r="O1281" s="124">
        <v>3183</v>
      </c>
      <c r="P1281" s="248">
        <v>0</v>
      </c>
      <c r="Q1281" s="124">
        <v>8514</v>
      </c>
      <c r="R1281" s="248">
        <v>99.91778564453125</v>
      </c>
      <c r="S1281" s="124">
        <v>104556</v>
      </c>
      <c r="T1281" s="248">
        <v>99.908180236816406</v>
      </c>
      <c r="U1281" s="248">
        <v>99.968582153320313</v>
      </c>
      <c r="V1281" s="248">
        <v>99.905807495117188</v>
      </c>
      <c r="W1281" s="248">
        <v>99.886390686035156</v>
      </c>
      <c r="X1281" s="248">
        <v>99.814071655273438</v>
      </c>
      <c r="Y1281" s="124">
        <v>255844</v>
      </c>
      <c r="Z1281" s="248">
        <v>99.886650085449219</v>
      </c>
      <c r="AA1281" s="124">
        <v>56399</v>
      </c>
      <c r="AB1281" s="248">
        <v>99.760635375976562</v>
      </c>
      <c r="AC1281" s="124">
        <v>3201</v>
      </c>
      <c r="AD1281" s="248">
        <v>0.31240236759185791</v>
      </c>
      <c r="AE1281" s="124">
        <v>181</v>
      </c>
      <c r="AF1281" s="248">
        <v>97.237571716308594</v>
      </c>
      <c r="AG1281" s="124">
        <v>136682</v>
      </c>
      <c r="AH1281" s="248">
        <v>0.28972360491752625</v>
      </c>
      <c r="AI1281" s="124">
        <v>1094</v>
      </c>
      <c r="AJ1281" s="248">
        <v>88.939674377441406</v>
      </c>
      <c r="AK1281" s="248">
        <v>1.5761051177978516</v>
      </c>
      <c r="AL1281" s="248">
        <v>7.1524590253829956E-2</v>
      </c>
      <c r="AM1281" s="269">
        <v>0</v>
      </c>
      <c r="AN1281" s="269">
        <v>0</v>
      </c>
      <c r="AO1281" s="119">
        <v>0</v>
      </c>
      <c r="AP1281" s="119">
        <v>0</v>
      </c>
      <c r="AQ1281" s="119">
        <v>0</v>
      </c>
      <c r="AR1281" s="119">
        <v>0</v>
      </c>
      <c r="AS1281" s="119">
        <v>0</v>
      </c>
      <c r="AT1281" s="119">
        <v>0</v>
      </c>
      <c r="AU1281" s="119">
        <v>0</v>
      </c>
      <c r="AV1281" s="119">
        <v>0</v>
      </c>
      <c r="AW1281" s="124">
        <v>0</v>
      </c>
      <c r="AX1281" s="124">
        <v>0</v>
      </c>
      <c r="AY1281" s="124">
        <v>0</v>
      </c>
      <c r="AZ1281" s="124">
        <v>0</v>
      </c>
      <c r="BA1281" s="124">
        <v>0</v>
      </c>
      <c r="BB1281" s="124">
        <v>1</v>
      </c>
      <c r="BC1281" s="124">
        <v>61</v>
      </c>
      <c r="BD1281" s="124">
        <v>423</v>
      </c>
    </row>
    <row r="1282" spans="1:56" x14ac:dyDescent="0.25">
      <c r="A1282" s="9">
        <v>41836</v>
      </c>
      <c r="B1282" s="118" t="s">
        <v>84</v>
      </c>
      <c r="C1282" s="118" t="s">
        <v>87</v>
      </c>
      <c r="D1282" s="122">
        <v>2</v>
      </c>
      <c r="E1282" s="153">
        <v>194</v>
      </c>
      <c r="F1282" s="153">
        <v>581</v>
      </c>
      <c r="G1282" s="264">
        <v>0</v>
      </c>
      <c r="H1282" s="264">
        <v>0</v>
      </c>
      <c r="I1282" s="264">
        <v>0</v>
      </c>
      <c r="J1282" s="91">
        <v>0</v>
      </c>
      <c r="K1282" s="153">
        <v>110492</v>
      </c>
      <c r="L1282" s="264">
        <v>90.375770568847656</v>
      </c>
      <c r="M1282" s="133">
        <v>0</v>
      </c>
      <c r="N1282" s="267">
        <v>0</v>
      </c>
      <c r="O1282" s="133">
        <v>0</v>
      </c>
      <c r="P1282" s="267">
        <v>0</v>
      </c>
      <c r="Q1282" s="133">
        <v>0</v>
      </c>
      <c r="R1282" s="267">
        <v>0</v>
      </c>
      <c r="S1282" s="133">
        <v>0</v>
      </c>
      <c r="T1282" s="267">
        <v>0</v>
      </c>
      <c r="U1282" s="267">
        <v>0</v>
      </c>
      <c r="V1282" s="267">
        <v>0</v>
      </c>
      <c r="W1282" s="267">
        <v>0</v>
      </c>
      <c r="X1282" s="267">
        <v>0</v>
      </c>
      <c r="Y1282" s="133">
        <v>1689435</v>
      </c>
      <c r="Z1282" s="267">
        <v>1687711</v>
      </c>
      <c r="AA1282" s="133">
        <v>592</v>
      </c>
      <c r="AB1282" s="267">
        <v>555</v>
      </c>
      <c r="AC1282" s="133">
        <v>0</v>
      </c>
      <c r="AD1282" s="267">
        <v>0</v>
      </c>
      <c r="AE1282" s="133">
        <v>0</v>
      </c>
      <c r="AF1282" s="267">
        <v>0</v>
      </c>
      <c r="AG1282" s="133">
        <v>0</v>
      </c>
      <c r="AH1282" s="267">
        <v>0</v>
      </c>
      <c r="AI1282" s="133">
        <v>0</v>
      </c>
      <c r="AJ1282" s="267">
        <v>0</v>
      </c>
      <c r="AK1282" s="267">
        <v>0</v>
      </c>
      <c r="AL1282" s="267">
        <v>0</v>
      </c>
      <c r="AM1282" s="270">
        <v>0</v>
      </c>
      <c r="AN1282" s="270">
        <v>0</v>
      </c>
      <c r="AO1282" s="120">
        <v>0</v>
      </c>
      <c r="AP1282" s="120">
        <v>0</v>
      </c>
      <c r="AQ1282" s="120">
        <v>0</v>
      </c>
      <c r="AR1282" s="120">
        <v>0</v>
      </c>
      <c r="AS1282" s="120">
        <v>0</v>
      </c>
      <c r="AT1282" s="120">
        <v>0</v>
      </c>
      <c r="AU1282" s="120">
        <v>0</v>
      </c>
      <c r="AV1282" s="120">
        <v>0</v>
      </c>
      <c r="AW1282" s="133">
        <v>0</v>
      </c>
      <c r="AX1282" s="133">
        <v>0</v>
      </c>
      <c r="AY1282" s="133">
        <v>0</v>
      </c>
      <c r="AZ1282" s="133">
        <v>0</v>
      </c>
      <c r="BA1282" s="133">
        <v>0</v>
      </c>
      <c r="BB1282" s="133">
        <v>0</v>
      </c>
      <c r="BC1282" s="133">
        <v>6</v>
      </c>
      <c r="BD1282" s="133">
        <v>407</v>
      </c>
    </row>
    <row r="1283" spans="1:56" x14ac:dyDescent="0.25">
      <c r="A1283" s="9">
        <v>41835</v>
      </c>
      <c r="B1283" s="117" t="s">
        <v>17</v>
      </c>
      <c r="C1283" s="117"/>
      <c r="D1283" s="121">
        <v>3</v>
      </c>
      <c r="E1283" s="89">
        <v>853</v>
      </c>
      <c r="F1283" s="89">
        <v>2758</v>
      </c>
      <c r="G1283" s="263">
        <v>609.56632995605469</v>
      </c>
      <c r="H1283" s="263">
        <v>1.3711000643670559</v>
      </c>
      <c r="I1283" s="263">
        <v>1231390.890625</v>
      </c>
      <c r="J1283" s="88"/>
      <c r="K1283" s="89">
        <v>1038693</v>
      </c>
      <c r="L1283" s="263">
        <v>93.686584570369277</v>
      </c>
      <c r="M1283" s="124">
        <v>1100035</v>
      </c>
      <c r="N1283" s="248">
        <v>0</v>
      </c>
      <c r="O1283" s="124">
        <v>57394</v>
      </c>
      <c r="P1283" s="248">
        <v>0</v>
      </c>
      <c r="Q1283" s="124">
        <v>110020</v>
      </c>
      <c r="R1283" s="248">
        <v>99.90910724042827</v>
      </c>
      <c r="S1283" s="124">
        <v>761016</v>
      </c>
      <c r="T1283" s="248">
        <v>99.925232003710519</v>
      </c>
      <c r="U1283" s="248">
        <v>99.785351200876747</v>
      </c>
      <c r="V1283" s="248">
        <v>99.770768979193207</v>
      </c>
      <c r="W1283" s="248">
        <v>99.69465354152193</v>
      </c>
      <c r="X1283" s="248">
        <v>99.696172374344854</v>
      </c>
      <c r="Y1283" s="124">
        <v>2635602</v>
      </c>
      <c r="Z1283" s="248">
        <v>744869.18556520296</v>
      </c>
      <c r="AA1283" s="124">
        <v>250177</v>
      </c>
      <c r="AB1283" s="248">
        <v>100.43969677854309</v>
      </c>
      <c r="AC1283" s="124">
        <v>55019</v>
      </c>
      <c r="AD1283" s="248">
        <v>0.31625438473823364</v>
      </c>
      <c r="AE1283" s="124">
        <v>4333</v>
      </c>
      <c r="AF1283" s="248">
        <v>97.392105516318821</v>
      </c>
      <c r="AG1283" s="124">
        <v>986038</v>
      </c>
      <c r="AH1283" s="248">
        <v>0.18670680121520464</v>
      </c>
      <c r="AI1283" s="124">
        <v>12952</v>
      </c>
      <c r="AJ1283" s="248">
        <v>94.147621174812912</v>
      </c>
      <c r="AK1283" s="248">
        <v>1.6547503776232755E-5</v>
      </c>
      <c r="AL1283" s="248" t="e">
        <v>#DIV/0!</v>
      </c>
      <c r="AM1283" s="269"/>
      <c r="AN1283" s="269"/>
      <c r="AO1283" s="119"/>
      <c r="AP1283" s="119"/>
      <c r="AQ1283" s="119"/>
      <c r="AR1283" s="119"/>
      <c r="AS1283" s="119"/>
      <c r="AT1283" s="119"/>
      <c r="AU1283" s="119"/>
      <c r="AV1283" s="119"/>
      <c r="AW1283" s="124">
        <v>0</v>
      </c>
      <c r="AX1283" s="124">
        <v>0</v>
      </c>
      <c r="AY1283" s="124">
        <v>1</v>
      </c>
      <c r="AZ1283" s="124">
        <v>5</v>
      </c>
      <c r="BA1283" s="124">
        <v>0</v>
      </c>
      <c r="BB1283" s="124">
        <v>1</v>
      </c>
      <c r="BC1283" s="124">
        <v>287</v>
      </c>
      <c r="BD1283" s="124">
        <v>2493</v>
      </c>
    </row>
    <row r="1284" spans="1:56" x14ac:dyDescent="0.25">
      <c r="A1284" s="9">
        <v>41835</v>
      </c>
      <c r="B1284" s="118" t="s">
        <v>88</v>
      </c>
      <c r="C1284" s="118"/>
      <c r="D1284" s="122">
        <v>2</v>
      </c>
      <c r="E1284" s="153">
        <v>659</v>
      </c>
      <c r="F1284" s="153">
        <v>2177</v>
      </c>
      <c r="G1284" s="264">
        <v>609.56632995605469</v>
      </c>
      <c r="H1284" s="264">
        <v>1.3711000643670559</v>
      </c>
      <c r="I1284" s="264">
        <v>1231390.890625</v>
      </c>
      <c r="J1284" s="91"/>
      <c r="K1284" s="153">
        <v>908272</v>
      </c>
      <c r="L1284" s="264">
        <v>93.987814091030884</v>
      </c>
      <c r="M1284" s="133">
        <v>1100035</v>
      </c>
      <c r="N1284" s="267">
        <v>0</v>
      </c>
      <c r="O1284" s="133">
        <v>57394</v>
      </c>
      <c r="P1284" s="267">
        <v>0</v>
      </c>
      <c r="Q1284" s="133">
        <v>110020</v>
      </c>
      <c r="R1284" s="267">
        <v>99.90910724042827</v>
      </c>
      <c r="S1284" s="133">
        <v>761016</v>
      </c>
      <c r="T1284" s="267">
        <v>99.925232003710519</v>
      </c>
      <c r="U1284" s="267">
        <v>99.785351200876747</v>
      </c>
      <c r="V1284" s="267">
        <v>99.770768979193207</v>
      </c>
      <c r="W1284" s="267">
        <v>99.69465354152193</v>
      </c>
      <c r="X1284" s="267">
        <v>99.696172374344854</v>
      </c>
      <c r="Y1284" s="133">
        <v>1233774</v>
      </c>
      <c r="Z1284" s="267">
        <v>99.911411668529226</v>
      </c>
      <c r="AA1284" s="133">
        <v>249735</v>
      </c>
      <c r="AB1284" s="267">
        <v>99.854646008631448</v>
      </c>
      <c r="AC1284" s="133">
        <v>55019</v>
      </c>
      <c r="AD1284" s="267">
        <v>0.31625438473823364</v>
      </c>
      <c r="AE1284" s="133">
        <v>4333</v>
      </c>
      <c r="AF1284" s="267">
        <v>97.392105516318821</v>
      </c>
      <c r="AG1284" s="133">
        <v>986038</v>
      </c>
      <c r="AH1284" s="267">
        <v>0.18670680121520464</v>
      </c>
      <c r="AI1284" s="133">
        <v>12952</v>
      </c>
      <c r="AJ1284" s="267">
        <v>94.147621174812912</v>
      </c>
      <c r="AK1284" s="267">
        <v>1.6547503776232755E-5</v>
      </c>
      <c r="AL1284" s="267" t="e">
        <v>#DIV/0!</v>
      </c>
      <c r="AM1284" s="270"/>
      <c r="AN1284" s="270"/>
      <c r="AO1284" s="120"/>
      <c r="AP1284" s="120"/>
      <c r="AQ1284" s="120"/>
      <c r="AR1284" s="120"/>
      <c r="AS1284" s="120"/>
      <c r="AT1284" s="120"/>
      <c r="AU1284" s="120"/>
      <c r="AV1284" s="120"/>
      <c r="AW1284" s="133">
        <v>0</v>
      </c>
      <c r="AX1284" s="133">
        <v>0</v>
      </c>
      <c r="AY1284" s="133">
        <v>1</v>
      </c>
      <c r="AZ1284" s="133">
        <v>5</v>
      </c>
      <c r="BA1284" s="133">
        <v>0</v>
      </c>
      <c r="BB1284" s="133">
        <v>1</v>
      </c>
      <c r="BC1284" s="133">
        <v>281</v>
      </c>
      <c r="BD1284" s="133">
        <v>2133</v>
      </c>
    </row>
    <row r="1285" spans="1:56" x14ac:dyDescent="0.25">
      <c r="A1285" s="9">
        <v>41835</v>
      </c>
      <c r="B1285" s="146" t="s">
        <v>89</v>
      </c>
      <c r="C1285" s="146"/>
      <c r="D1285" s="147">
        <v>1</v>
      </c>
      <c r="E1285" s="136">
        <v>194</v>
      </c>
      <c r="F1285" s="136">
        <v>581</v>
      </c>
      <c r="G1285" s="265">
        <v>0</v>
      </c>
      <c r="H1285" s="265">
        <v>0</v>
      </c>
      <c r="I1285" s="265">
        <v>0</v>
      </c>
      <c r="J1285" s="137"/>
      <c r="K1285" s="136">
        <v>130421</v>
      </c>
      <c r="L1285" s="265">
        <v>91.588775634765625</v>
      </c>
      <c r="M1285" s="145">
        <v>0</v>
      </c>
      <c r="N1285" s="250">
        <v>0</v>
      </c>
      <c r="O1285" s="145">
        <v>0</v>
      </c>
      <c r="P1285" s="250">
        <v>0</v>
      </c>
      <c r="Q1285" s="145">
        <v>0</v>
      </c>
      <c r="R1285" s="250">
        <v>0</v>
      </c>
      <c r="S1285" s="145">
        <v>0</v>
      </c>
      <c r="T1285" s="250">
        <v>0</v>
      </c>
      <c r="U1285" s="250">
        <v>0</v>
      </c>
      <c r="V1285" s="250">
        <v>0</v>
      </c>
      <c r="W1285" s="250">
        <v>0</v>
      </c>
      <c r="X1285" s="250">
        <v>0</v>
      </c>
      <c r="Y1285" s="145">
        <v>1401828</v>
      </c>
      <c r="Z1285" s="250">
        <v>1400354</v>
      </c>
      <c r="AA1285" s="145">
        <v>442</v>
      </c>
      <c r="AB1285" s="250">
        <v>431</v>
      </c>
      <c r="AC1285" s="145">
        <v>0</v>
      </c>
      <c r="AD1285" s="250">
        <v>0</v>
      </c>
      <c r="AE1285" s="145">
        <v>0</v>
      </c>
      <c r="AF1285" s="250">
        <v>0</v>
      </c>
      <c r="AG1285" s="145">
        <v>0</v>
      </c>
      <c r="AH1285" s="250">
        <v>0</v>
      </c>
      <c r="AI1285" s="145">
        <v>0</v>
      </c>
      <c r="AJ1285" s="250">
        <v>0</v>
      </c>
      <c r="AK1285" s="250">
        <v>0</v>
      </c>
      <c r="AL1285" s="250">
        <v>0</v>
      </c>
      <c r="AM1285" s="271"/>
      <c r="AN1285" s="271"/>
      <c r="AO1285" s="148"/>
      <c r="AP1285" s="148"/>
      <c r="AQ1285" s="148"/>
      <c r="AR1285" s="148"/>
      <c r="AS1285" s="148"/>
      <c r="AT1285" s="148"/>
      <c r="AU1285" s="148"/>
      <c r="AV1285" s="148"/>
      <c r="AW1285" s="145">
        <v>0</v>
      </c>
      <c r="AX1285" s="145">
        <v>0</v>
      </c>
      <c r="AY1285" s="145">
        <v>0</v>
      </c>
      <c r="AZ1285" s="145">
        <v>0</v>
      </c>
      <c r="BA1285" s="145">
        <v>0</v>
      </c>
      <c r="BB1285" s="145">
        <v>0</v>
      </c>
      <c r="BC1285" s="145">
        <v>6</v>
      </c>
      <c r="BD1285" s="145">
        <v>360</v>
      </c>
    </row>
    <row r="1286" spans="1:56" x14ac:dyDescent="0.25">
      <c r="A1286" s="9">
        <v>41835</v>
      </c>
      <c r="B1286" s="149" t="s">
        <v>75</v>
      </c>
      <c r="C1286" s="149" t="s">
        <v>86</v>
      </c>
      <c r="D1286" s="150" t="s">
        <v>118</v>
      </c>
      <c r="E1286" s="153">
        <v>39</v>
      </c>
      <c r="F1286" s="153">
        <v>158</v>
      </c>
      <c r="G1286" s="264">
        <v>130.49600219726562</v>
      </c>
      <c r="H1286" s="264">
        <v>5.000000074505806E-2</v>
      </c>
      <c r="I1286" s="264">
        <v>103097.0859375</v>
      </c>
      <c r="J1286" s="92">
        <v>0</v>
      </c>
      <c r="K1286" s="153">
        <v>145823</v>
      </c>
      <c r="L1286" s="264">
        <v>97.466102600097656</v>
      </c>
      <c r="M1286" s="153">
        <v>132945</v>
      </c>
      <c r="N1286" s="264">
        <v>0</v>
      </c>
      <c r="O1286" s="153">
        <v>14608</v>
      </c>
      <c r="P1286" s="264">
        <v>0</v>
      </c>
      <c r="Q1286" s="153">
        <v>26977</v>
      </c>
      <c r="R1286" s="264">
        <v>99.911033630371094</v>
      </c>
      <c r="S1286" s="153">
        <v>101305</v>
      </c>
      <c r="T1286" s="264">
        <v>99.9427490234375</v>
      </c>
      <c r="U1286" s="264">
        <v>99.815170288085938</v>
      </c>
      <c r="V1286" s="264">
        <v>99.627662658691406</v>
      </c>
      <c r="W1286" s="264">
        <v>99.726371765136719</v>
      </c>
      <c r="X1286" s="264">
        <v>99.570625305175781</v>
      </c>
      <c r="Y1286" s="153">
        <v>139731</v>
      </c>
      <c r="Z1286" s="264">
        <v>99.936309814453125</v>
      </c>
      <c r="AA1286" s="153">
        <v>28225</v>
      </c>
      <c r="AB1286" s="264">
        <v>99.805137634277344</v>
      </c>
      <c r="AC1286" s="153">
        <v>14633</v>
      </c>
      <c r="AD1286" s="264">
        <v>0.47153693437576294</v>
      </c>
      <c r="AE1286" s="153">
        <v>1653</v>
      </c>
      <c r="AF1286" s="264">
        <v>97.943130493164062</v>
      </c>
      <c r="AG1286" s="153">
        <v>133493</v>
      </c>
      <c r="AH1286" s="264">
        <v>0.11686006188392639</v>
      </c>
      <c r="AI1286" s="153">
        <v>3701</v>
      </c>
      <c r="AJ1286" s="264">
        <v>95.757904052734375</v>
      </c>
      <c r="AK1286" s="264">
        <v>1.6378040313720703</v>
      </c>
      <c r="AL1286" s="264">
        <v>6.6398739814758301E-2</v>
      </c>
      <c r="AM1286" s="264">
        <v>0</v>
      </c>
      <c r="AN1286" s="264">
        <v>0</v>
      </c>
      <c r="AO1286" s="92">
        <v>0</v>
      </c>
      <c r="AP1286" s="92">
        <v>0</v>
      </c>
      <c r="AQ1286" s="92">
        <v>0</v>
      </c>
      <c r="AR1286" s="92">
        <v>0</v>
      </c>
      <c r="AS1286" s="92">
        <v>0</v>
      </c>
      <c r="AT1286" s="92">
        <v>0</v>
      </c>
      <c r="AU1286" s="92">
        <v>0</v>
      </c>
      <c r="AV1286" s="92">
        <v>0</v>
      </c>
      <c r="AW1286" s="93">
        <v>0</v>
      </c>
      <c r="AX1286" s="93">
        <v>0</v>
      </c>
      <c r="AY1286" s="93">
        <v>0</v>
      </c>
      <c r="AZ1286" s="93">
        <v>3</v>
      </c>
      <c r="BA1286" s="93">
        <v>0</v>
      </c>
      <c r="BB1286" s="93">
        <v>0</v>
      </c>
      <c r="BC1286" s="153">
        <v>16</v>
      </c>
      <c r="BD1286" s="153">
        <v>155</v>
      </c>
    </row>
    <row r="1287" spans="1:56" x14ac:dyDescent="0.25">
      <c r="A1287" s="9">
        <v>41835</v>
      </c>
      <c r="B1287" s="149" t="s">
        <v>76</v>
      </c>
      <c r="C1287" s="149" t="s">
        <v>86</v>
      </c>
      <c r="D1287" s="150" t="s">
        <v>119</v>
      </c>
      <c r="E1287" s="153">
        <v>53</v>
      </c>
      <c r="F1287" s="153">
        <v>171</v>
      </c>
      <c r="G1287" s="264">
        <v>50.37109375</v>
      </c>
      <c r="H1287" s="264">
        <v>0.14589999616146088</v>
      </c>
      <c r="I1287" s="264">
        <v>92647.125</v>
      </c>
      <c r="J1287" s="92">
        <v>0</v>
      </c>
      <c r="K1287" s="153">
        <v>57215</v>
      </c>
      <c r="L1287" s="264">
        <v>85.848114013671875</v>
      </c>
      <c r="M1287" s="153">
        <v>71197</v>
      </c>
      <c r="N1287" s="264">
        <v>0</v>
      </c>
      <c r="O1287" s="153">
        <v>3857</v>
      </c>
      <c r="P1287" s="264">
        <v>0</v>
      </c>
      <c r="Q1287" s="153">
        <v>9598</v>
      </c>
      <c r="R1287" s="264">
        <v>99.874977111816406</v>
      </c>
      <c r="S1287" s="153">
        <v>56588</v>
      </c>
      <c r="T1287" s="264">
        <v>99.945220947265625</v>
      </c>
      <c r="U1287" s="264">
        <v>99.818511962890625</v>
      </c>
      <c r="V1287" s="264">
        <v>99.88623046875</v>
      </c>
      <c r="W1287" s="264">
        <v>99.693717956542969</v>
      </c>
      <c r="X1287" s="264">
        <v>99.831512451171875</v>
      </c>
      <c r="Y1287" s="153">
        <v>85213</v>
      </c>
      <c r="Z1287" s="264">
        <v>99.944847106933594</v>
      </c>
      <c r="AA1287" s="153">
        <v>14938</v>
      </c>
      <c r="AB1287" s="264">
        <v>99.752311706542969</v>
      </c>
      <c r="AC1287" s="153">
        <v>3937</v>
      </c>
      <c r="AD1287" s="264">
        <v>0.25400051474571228</v>
      </c>
      <c r="AE1287" s="153">
        <v>91</v>
      </c>
      <c r="AF1287" s="264">
        <v>100</v>
      </c>
      <c r="AG1287" s="153">
        <v>72265</v>
      </c>
      <c r="AH1287" s="264">
        <v>0.15360133349895477</v>
      </c>
      <c r="AI1287" s="153">
        <v>888</v>
      </c>
      <c r="AJ1287" s="264">
        <v>88.513511657714844</v>
      </c>
      <c r="AK1287" s="264">
        <v>1.8391077518463135</v>
      </c>
      <c r="AL1287" s="264">
        <v>5.3092971444129944E-2</v>
      </c>
      <c r="AM1287" s="264">
        <v>0</v>
      </c>
      <c r="AN1287" s="264">
        <v>0</v>
      </c>
      <c r="AO1287" s="92">
        <v>0</v>
      </c>
      <c r="AP1287" s="92">
        <v>0</v>
      </c>
      <c r="AQ1287" s="92">
        <v>0</v>
      </c>
      <c r="AR1287" s="92">
        <v>0</v>
      </c>
      <c r="AS1287" s="92">
        <v>0</v>
      </c>
      <c r="AT1287" s="92">
        <v>0</v>
      </c>
      <c r="AU1287" s="92">
        <v>0</v>
      </c>
      <c r="AV1287" s="92">
        <v>0</v>
      </c>
      <c r="AW1287" s="93">
        <v>0</v>
      </c>
      <c r="AX1287" s="93">
        <v>0</v>
      </c>
      <c r="AY1287" s="93">
        <v>0</v>
      </c>
      <c r="AZ1287" s="93">
        <v>0</v>
      </c>
      <c r="BA1287" s="93">
        <v>0</v>
      </c>
      <c r="BB1287" s="93">
        <v>0</v>
      </c>
      <c r="BC1287" s="153">
        <v>12</v>
      </c>
      <c r="BD1287" s="153">
        <v>170</v>
      </c>
    </row>
    <row r="1288" spans="1:56" x14ac:dyDescent="0.25">
      <c r="A1288" s="9">
        <v>41835</v>
      </c>
      <c r="B1288" s="149" t="s">
        <v>77</v>
      </c>
      <c r="C1288" s="149" t="s">
        <v>86</v>
      </c>
      <c r="D1288" s="150" t="s">
        <v>118</v>
      </c>
      <c r="E1288" s="153">
        <v>65</v>
      </c>
      <c r="F1288" s="153">
        <v>220</v>
      </c>
      <c r="G1288" s="264">
        <v>71.683120727539063</v>
      </c>
      <c r="H1288" s="264">
        <v>0.2834000289440155</v>
      </c>
      <c r="I1288" s="264">
        <v>107721.90625</v>
      </c>
      <c r="J1288" s="92">
        <v>0</v>
      </c>
      <c r="K1288" s="153">
        <v>113675</v>
      </c>
      <c r="L1288" s="264">
        <v>97.272926330566406</v>
      </c>
      <c r="M1288" s="153">
        <v>126983</v>
      </c>
      <c r="N1288" s="264">
        <v>0</v>
      </c>
      <c r="O1288" s="153">
        <v>6313</v>
      </c>
      <c r="P1288" s="264">
        <v>0</v>
      </c>
      <c r="Q1288" s="153">
        <v>12742</v>
      </c>
      <c r="R1288" s="264">
        <v>99.937217712402344</v>
      </c>
      <c r="S1288" s="153">
        <v>99345</v>
      </c>
      <c r="T1288" s="264">
        <v>99.942626953125</v>
      </c>
      <c r="U1288" s="264">
        <v>99.809913635253906</v>
      </c>
      <c r="V1288" s="264">
        <v>99.822807312011719</v>
      </c>
      <c r="W1288" s="264">
        <v>99.74725341796875</v>
      </c>
      <c r="X1288" s="264">
        <v>99.765533447265625</v>
      </c>
      <c r="Y1288" s="153">
        <v>143308</v>
      </c>
      <c r="Z1288" s="264">
        <v>99.886955261230469</v>
      </c>
      <c r="AA1288" s="153">
        <v>31724</v>
      </c>
      <c r="AB1288" s="264">
        <v>99.889671325683594</v>
      </c>
      <c r="AC1288" s="153">
        <v>6287</v>
      </c>
      <c r="AD1288" s="264">
        <v>0.20677588880062103</v>
      </c>
      <c r="AE1288" s="153">
        <v>495</v>
      </c>
      <c r="AF1288" s="264">
        <v>92.929290771484375</v>
      </c>
      <c r="AG1288" s="153">
        <v>126986</v>
      </c>
      <c r="AH1288" s="264">
        <v>0.13781046867370605</v>
      </c>
      <c r="AI1288" s="153">
        <v>1254</v>
      </c>
      <c r="AJ1288" s="264">
        <v>95.454544067382813</v>
      </c>
      <c r="AK1288" s="264">
        <v>1.6991375684738159</v>
      </c>
      <c r="AL1288" s="264">
        <v>6.3370004296302795E-2</v>
      </c>
      <c r="AM1288" s="264">
        <v>0</v>
      </c>
      <c r="AN1288" s="264">
        <v>0</v>
      </c>
      <c r="AO1288" s="92">
        <v>0</v>
      </c>
      <c r="AP1288" s="92">
        <v>0</v>
      </c>
      <c r="AQ1288" s="92">
        <v>0</v>
      </c>
      <c r="AR1288" s="92">
        <v>0</v>
      </c>
      <c r="AS1288" s="92">
        <v>0</v>
      </c>
      <c r="AT1288" s="92">
        <v>0</v>
      </c>
      <c r="AU1288" s="92">
        <v>0</v>
      </c>
      <c r="AV1288" s="92">
        <v>0</v>
      </c>
      <c r="AW1288" s="93">
        <v>0</v>
      </c>
      <c r="AX1288" s="93">
        <v>0</v>
      </c>
      <c r="AY1288" s="93">
        <v>0</v>
      </c>
      <c r="AZ1288" s="93">
        <v>0</v>
      </c>
      <c r="BA1288" s="93">
        <v>0</v>
      </c>
      <c r="BB1288" s="93">
        <v>0</v>
      </c>
      <c r="BC1288" s="153">
        <v>35</v>
      </c>
      <c r="BD1288" s="153">
        <v>215</v>
      </c>
    </row>
    <row r="1289" spans="1:56" x14ac:dyDescent="0.25">
      <c r="A1289" s="9">
        <v>41835</v>
      </c>
      <c r="B1289" s="149" t="s">
        <v>124</v>
      </c>
      <c r="C1289" s="149" t="s">
        <v>86</v>
      </c>
      <c r="D1289" s="150" t="s">
        <v>118</v>
      </c>
      <c r="E1289" s="153">
        <v>43</v>
      </c>
      <c r="F1289" s="153">
        <v>139</v>
      </c>
      <c r="G1289" s="264">
        <v>32.1416015625</v>
      </c>
      <c r="H1289" s="264">
        <v>3.7500001490116119E-2</v>
      </c>
      <c r="I1289" s="264">
        <v>66772.8046875</v>
      </c>
      <c r="J1289" s="92">
        <v>0</v>
      </c>
      <c r="K1289" s="153">
        <v>113675</v>
      </c>
      <c r="L1289" s="264">
        <v>97.272926330566406</v>
      </c>
      <c r="M1289" s="153">
        <v>72071</v>
      </c>
      <c r="N1289" s="264">
        <v>0</v>
      </c>
      <c r="O1289" s="153">
        <v>2811</v>
      </c>
      <c r="P1289" s="264">
        <v>0</v>
      </c>
      <c r="Q1289" s="153">
        <v>5531</v>
      </c>
      <c r="R1289" s="264">
        <v>99.909599304199219</v>
      </c>
      <c r="S1289" s="153">
        <v>55837</v>
      </c>
      <c r="T1289" s="264">
        <v>99.928359985351563</v>
      </c>
      <c r="U1289" s="264">
        <v>99.7509765625</v>
      </c>
      <c r="V1289" s="264">
        <v>99.711395263671875</v>
      </c>
      <c r="W1289" s="264">
        <v>99.660804748535156</v>
      </c>
      <c r="X1289" s="264">
        <v>99.639961242675781</v>
      </c>
      <c r="Y1289" s="153">
        <v>89694</v>
      </c>
      <c r="Z1289" s="264">
        <v>99.892967224121094</v>
      </c>
      <c r="AA1289" s="153">
        <v>16973</v>
      </c>
      <c r="AB1289" s="264">
        <v>99.91162109375</v>
      </c>
      <c r="AC1289" s="153">
        <v>2821</v>
      </c>
      <c r="AD1289" s="264">
        <v>0.35448423027992249</v>
      </c>
      <c r="AE1289" s="153">
        <v>195</v>
      </c>
      <c r="AF1289" s="264">
        <v>97.948715209960938</v>
      </c>
      <c r="AG1289" s="153">
        <v>72603</v>
      </c>
      <c r="AH1289" s="264">
        <v>0.1336032897233963</v>
      </c>
      <c r="AI1289" s="153">
        <v>1107</v>
      </c>
      <c r="AJ1289" s="264">
        <v>90.424568176269531</v>
      </c>
      <c r="AK1289" s="264">
        <v>1.5514390468597412</v>
      </c>
      <c r="AL1289" s="264">
        <v>5.58050237596035E-2</v>
      </c>
      <c r="AM1289" s="264">
        <v>0</v>
      </c>
      <c r="AN1289" s="264">
        <v>0</v>
      </c>
      <c r="AO1289" s="92">
        <v>0</v>
      </c>
      <c r="AP1289" s="92">
        <v>0</v>
      </c>
      <c r="AQ1289" s="92">
        <v>0</v>
      </c>
      <c r="AR1289" s="92">
        <v>0</v>
      </c>
      <c r="AS1289" s="92">
        <v>0</v>
      </c>
      <c r="AT1289" s="92">
        <v>0</v>
      </c>
      <c r="AU1289" s="92">
        <v>0</v>
      </c>
      <c r="AV1289" s="92">
        <v>0</v>
      </c>
      <c r="AW1289" s="93">
        <v>0</v>
      </c>
      <c r="AX1289" s="93">
        <v>0</v>
      </c>
      <c r="AY1289" s="93">
        <v>0</v>
      </c>
      <c r="AZ1289" s="93">
        <v>0</v>
      </c>
      <c r="BA1289" s="93">
        <v>0</v>
      </c>
      <c r="BB1289" s="93">
        <v>0</v>
      </c>
      <c r="BC1289" s="153">
        <v>29</v>
      </c>
      <c r="BD1289" s="153">
        <v>138</v>
      </c>
    </row>
    <row r="1290" spans="1:56" x14ac:dyDescent="0.25">
      <c r="A1290" s="9">
        <v>41835</v>
      </c>
      <c r="B1290" s="149" t="s">
        <v>78</v>
      </c>
      <c r="C1290" s="149" t="s">
        <v>86</v>
      </c>
      <c r="D1290" s="150" t="s">
        <v>118</v>
      </c>
      <c r="E1290" s="153">
        <v>33</v>
      </c>
      <c r="F1290" s="153">
        <v>104</v>
      </c>
      <c r="G1290" s="264">
        <v>52.404197692871094</v>
      </c>
      <c r="H1290" s="264">
        <v>0.125</v>
      </c>
      <c r="I1290" s="264">
        <v>49882.71875</v>
      </c>
      <c r="J1290" s="92">
        <v>0</v>
      </c>
      <c r="K1290" s="153">
        <v>62965</v>
      </c>
      <c r="L1290" s="264">
        <v>97.355674743652344</v>
      </c>
      <c r="M1290" s="153">
        <v>69848</v>
      </c>
      <c r="N1290" s="264">
        <v>0</v>
      </c>
      <c r="O1290" s="153">
        <v>5217</v>
      </c>
      <c r="P1290" s="264">
        <v>0</v>
      </c>
      <c r="Q1290" s="153">
        <v>8007</v>
      </c>
      <c r="R1290" s="264">
        <v>99.937553405761719</v>
      </c>
      <c r="S1290" s="153">
        <v>52114</v>
      </c>
      <c r="T1290" s="264">
        <v>99.942436218261719</v>
      </c>
      <c r="U1290" s="264">
        <v>99.923324584960938</v>
      </c>
      <c r="V1290" s="264">
        <v>99.839653015136719</v>
      </c>
      <c r="W1290" s="264">
        <v>99.860923767089844</v>
      </c>
      <c r="X1290" s="264">
        <v>99.782180786132813</v>
      </c>
      <c r="Y1290" s="153">
        <v>84536</v>
      </c>
      <c r="Z1290" s="264">
        <v>99.920745849609375</v>
      </c>
      <c r="AA1290" s="153">
        <v>15896</v>
      </c>
      <c r="AB1290" s="264">
        <v>99.899345397949219</v>
      </c>
      <c r="AC1290" s="153">
        <v>5199</v>
      </c>
      <c r="AD1290" s="264">
        <v>0.26928254961967468</v>
      </c>
      <c r="AE1290" s="153">
        <v>354</v>
      </c>
      <c r="AF1290" s="264">
        <v>98.305084228515625</v>
      </c>
      <c r="AG1290" s="153">
        <v>70451</v>
      </c>
      <c r="AH1290" s="264">
        <v>0.16039517521858215</v>
      </c>
      <c r="AI1290" s="153">
        <v>901</v>
      </c>
      <c r="AJ1290" s="264">
        <v>95.338516235351563</v>
      </c>
      <c r="AK1290" s="264">
        <v>1.7765979766845703</v>
      </c>
      <c r="AL1290" s="264">
        <v>6.325288861989975E-2</v>
      </c>
      <c r="AM1290" s="264">
        <v>0</v>
      </c>
      <c r="AN1290" s="264">
        <v>0</v>
      </c>
      <c r="AO1290" s="92">
        <v>0</v>
      </c>
      <c r="AP1290" s="92">
        <v>0</v>
      </c>
      <c r="AQ1290" s="92">
        <v>0</v>
      </c>
      <c r="AR1290" s="92">
        <v>0</v>
      </c>
      <c r="AS1290" s="92">
        <v>0</v>
      </c>
      <c r="AT1290" s="92">
        <v>0</v>
      </c>
      <c r="AU1290" s="92">
        <v>0</v>
      </c>
      <c r="AV1290" s="92">
        <v>0</v>
      </c>
      <c r="AW1290" s="93">
        <v>0</v>
      </c>
      <c r="AX1290" s="93">
        <v>0</v>
      </c>
      <c r="AY1290" s="93">
        <v>0</v>
      </c>
      <c r="AZ1290" s="93">
        <v>0</v>
      </c>
      <c r="BA1290" s="93">
        <v>0</v>
      </c>
      <c r="BB1290" s="93">
        <v>0</v>
      </c>
      <c r="BC1290" s="153">
        <v>7</v>
      </c>
      <c r="BD1290" s="153">
        <v>102</v>
      </c>
    </row>
    <row r="1291" spans="1:56" x14ac:dyDescent="0.25">
      <c r="A1291" s="9">
        <v>41835</v>
      </c>
      <c r="B1291" s="149" t="s">
        <v>79</v>
      </c>
      <c r="C1291" s="149" t="s">
        <v>86</v>
      </c>
      <c r="D1291" s="150" t="s">
        <v>119</v>
      </c>
      <c r="E1291" s="153">
        <v>81</v>
      </c>
      <c r="F1291" s="153">
        <v>273</v>
      </c>
      <c r="G1291" s="264">
        <v>57.067306518554687</v>
      </c>
      <c r="H1291" s="264">
        <v>0.45840004086494446</v>
      </c>
      <c r="I1291" s="264">
        <v>153546.328125</v>
      </c>
      <c r="J1291" s="92">
        <v>0</v>
      </c>
      <c r="K1291" s="153">
        <v>64851</v>
      </c>
      <c r="L1291" s="264">
        <v>92.010917663574219</v>
      </c>
      <c r="M1291" s="153">
        <v>122324</v>
      </c>
      <c r="N1291" s="264">
        <v>0</v>
      </c>
      <c r="O1291" s="153">
        <v>4055</v>
      </c>
      <c r="P1291" s="264">
        <v>0</v>
      </c>
      <c r="Q1291" s="153">
        <v>9230</v>
      </c>
      <c r="R1291" s="264">
        <v>99.891654968261719</v>
      </c>
      <c r="S1291" s="153">
        <v>92570</v>
      </c>
      <c r="T1291" s="264">
        <v>99.893051147460938</v>
      </c>
      <c r="U1291" s="264">
        <v>99.704071044921875</v>
      </c>
      <c r="V1291" s="264">
        <v>99.578170776367188</v>
      </c>
      <c r="W1291" s="264">
        <v>99.596046447753906</v>
      </c>
      <c r="X1291" s="264">
        <v>99.471672058105469</v>
      </c>
      <c r="Y1291" s="153">
        <v>180321</v>
      </c>
      <c r="Z1291" s="264">
        <v>99.920143127441406</v>
      </c>
      <c r="AA1291" s="153">
        <v>38020</v>
      </c>
      <c r="AB1291" s="264">
        <v>99.934242248535156</v>
      </c>
      <c r="AC1291" s="153">
        <v>4039</v>
      </c>
      <c r="AD1291" s="264">
        <v>0.27234464883804321</v>
      </c>
      <c r="AE1291" s="153">
        <v>243</v>
      </c>
      <c r="AF1291" s="264">
        <v>97.942390441894531</v>
      </c>
      <c r="AG1291" s="153">
        <v>121839</v>
      </c>
      <c r="AH1291" s="264">
        <v>0.14034914970397949</v>
      </c>
      <c r="AI1291" s="153">
        <v>1245</v>
      </c>
      <c r="AJ1291" s="264">
        <v>96.626502990722656</v>
      </c>
      <c r="AK1291" s="264">
        <v>1.5676941871643066</v>
      </c>
      <c r="AL1291" s="264">
        <v>6.8163007497787476E-2</v>
      </c>
      <c r="AM1291" s="264">
        <v>0</v>
      </c>
      <c r="AN1291" s="264">
        <v>0</v>
      </c>
      <c r="AO1291" s="92">
        <v>0</v>
      </c>
      <c r="AP1291" s="92">
        <v>0</v>
      </c>
      <c r="AQ1291" s="92">
        <v>0</v>
      </c>
      <c r="AR1291" s="92">
        <v>0</v>
      </c>
      <c r="AS1291" s="92">
        <v>0</v>
      </c>
      <c r="AT1291" s="92">
        <v>0</v>
      </c>
      <c r="AU1291" s="92">
        <v>0</v>
      </c>
      <c r="AV1291" s="92">
        <v>0</v>
      </c>
      <c r="AW1291" s="93">
        <v>0</v>
      </c>
      <c r="AX1291" s="93">
        <v>0</v>
      </c>
      <c r="AY1291" s="93">
        <v>1</v>
      </c>
      <c r="AZ1291" s="93">
        <v>1</v>
      </c>
      <c r="BA1291" s="93">
        <v>0</v>
      </c>
      <c r="BB1291" s="93">
        <v>0</v>
      </c>
      <c r="BC1291" s="153">
        <v>47</v>
      </c>
      <c r="BD1291" s="153">
        <v>264</v>
      </c>
    </row>
    <row r="1292" spans="1:56" x14ac:dyDescent="0.25">
      <c r="A1292" s="9">
        <v>41835</v>
      </c>
      <c r="B1292" s="149" t="s">
        <v>80</v>
      </c>
      <c r="C1292" s="149" t="s">
        <v>86</v>
      </c>
      <c r="D1292" s="150" t="s">
        <v>119</v>
      </c>
      <c r="E1292" s="153">
        <v>58</v>
      </c>
      <c r="F1292" s="153">
        <v>180</v>
      </c>
      <c r="G1292" s="264">
        <v>38.297210693359375</v>
      </c>
      <c r="H1292" s="264">
        <v>1.6599999740719795E-2</v>
      </c>
      <c r="I1292" s="264">
        <v>91897.8671875</v>
      </c>
      <c r="J1292" s="92">
        <v>0</v>
      </c>
      <c r="K1292" s="153">
        <v>43802</v>
      </c>
      <c r="L1292" s="264">
        <v>89.838363647460938</v>
      </c>
      <c r="M1292" s="153">
        <v>65697</v>
      </c>
      <c r="N1292" s="264">
        <v>0</v>
      </c>
      <c r="O1292" s="153">
        <v>3064</v>
      </c>
      <c r="P1292" s="264">
        <v>0</v>
      </c>
      <c r="Q1292" s="153">
        <v>5586</v>
      </c>
      <c r="R1292" s="264">
        <v>99.964195251464844</v>
      </c>
      <c r="S1292" s="153">
        <v>50882</v>
      </c>
      <c r="T1292" s="264">
        <v>99.927284240722656</v>
      </c>
      <c r="U1292" s="264">
        <v>99.6409912109375</v>
      </c>
      <c r="V1292" s="264">
        <v>99.834083557128906</v>
      </c>
      <c r="W1292" s="264">
        <v>99.605316162109375</v>
      </c>
      <c r="X1292" s="264">
        <v>99.761489868164062</v>
      </c>
      <c r="Y1292" s="153">
        <v>84568</v>
      </c>
      <c r="Z1292" s="264">
        <v>99.900672912597656</v>
      </c>
      <c r="AA1292" s="153">
        <v>18162</v>
      </c>
      <c r="AB1292" s="264">
        <v>99.884376525878906</v>
      </c>
      <c r="AC1292" s="153">
        <v>3093</v>
      </c>
      <c r="AD1292" s="264">
        <v>0.35564178228378296</v>
      </c>
      <c r="AE1292" s="153">
        <v>172</v>
      </c>
      <c r="AF1292" s="264">
        <v>98.837211608886719</v>
      </c>
      <c r="AG1292" s="153">
        <v>65849</v>
      </c>
      <c r="AH1292" s="264">
        <v>0.11085969209671021</v>
      </c>
      <c r="AI1292" s="153">
        <v>594</v>
      </c>
      <c r="AJ1292" s="264">
        <v>95.622894287109375</v>
      </c>
      <c r="AK1292" s="264">
        <v>1.6877733469009399</v>
      </c>
      <c r="AL1292" s="264">
        <v>6.4495548605918884E-2</v>
      </c>
      <c r="AM1292" s="264">
        <v>0</v>
      </c>
      <c r="AN1292" s="264">
        <v>0</v>
      </c>
      <c r="AO1292" s="92">
        <v>0</v>
      </c>
      <c r="AP1292" s="92">
        <v>0</v>
      </c>
      <c r="AQ1292" s="92">
        <v>0</v>
      </c>
      <c r="AR1292" s="92">
        <v>0</v>
      </c>
      <c r="AS1292" s="92">
        <v>0</v>
      </c>
      <c r="AT1292" s="92">
        <v>0</v>
      </c>
      <c r="AU1292" s="92">
        <v>0</v>
      </c>
      <c r="AV1292" s="92">
        <v>0</v>
      </c>
      <c r="AW1292" s="93">
        <v>0</v>
      </c>
      <c r="AX1292" s="93">
        <v>0</v>
      </c>
      <c r="AY1292" s="93">
        <v>0</v>
      </c>
      <c r="AZ1292" s="93">
        <v>0</v>
      </c>
      <c r="BA1292" s="93">
        <v>0</v>
      </c>
      <c r="BB1292" s="93">
        <v>0</v>
      </c>
      <c r="BC1292" s="153">
        <v>19</v>
      </c>
      <c r="BD1292" s="153">
        <v>176</v>
      </c>
    </row>
    <row r="1293" spans="1:56" x14ac:dyDescent="0.25">
      <c r="A1293" s="9">
        <v>41835</v>
      </c>
      <c r="B1293" s="149" t="s">
        <v>81</v>
      </c>
      <c r="C1293" s="149" t="s">
        <v>86</v>
      </c>
      <c r="D1293" s="150" t="s">
        <v>119</v>
      </c>
      <c r="E1293" s="153">
        <v>40</v>
      </c>
      <c r="F1293" s="153">
        <v>134</v>
      </c>
      <c r="G1293" s="264">
        <v>37.241706848144531</v>
      </c>
      <c r="H1293" s="264">
        <v>2.9200000688433647E-2</v>
      </c>
      <c r="I1293" s="264">
        <v>74176.8203125</v>
      </c>
      <c r="J1293" s="92">
        <v>0</v>
      </c>
      <c r="K1293" s="153">
        <v>86285</v>
      </c>
      <c r="L1293" s="264">
        <v>89.377067565917969</v>
      </c>
      <c r="M1293" s="153">
        <v>55816</v>
      </c>
      <c r="N1293" s="264">
        <v>0</v>
      </c>
      <c r="O1293" s="153">
        <v>2788</v>
      </c>
      <c r="P1293" s="264">
        <v>0</v>
      </c>
      <c r="Q1293" s="153">
        <v>5027</v>
      </c>
      <c r="R1293" s="264">
        <v>99.940322875976563</v>
      </c>
      <c r="S1293" s="153">
        <v>44234</v>
      </c>
      <c r="T1293" s="264">
        <v>99.934440612792969</v>
      </c>
      <c r="U1293" s="264">
        <v>99.928260803222656</v>
      </c>
      <c r="V1293" s="264">
        <v>99.786796569824219</v>
      </c>
      <c r="W1293" s="264">
        <v>99.868629455566406</v>
      </c>
      <c r="X1293" s="264">
        <v>99.72137451171875</v>
      </c>
      <c r="Y1293" s="153">
        <v>67103</v>
      </c>
      <c r="Z1293" s="264">
        <v>99.916549682617188</v>
      </c>
      <c r="AA1293" s="153">
        <v>15540</v>
      </c>
      <c r="AB1293" s="264">
        <v>99.897041320800781</v>
      </c>
      <c r="AC1293" s="153">
        <v>2815</v>
      </c>
      <c r="AD1293" s="264">
        <v>0.21314387023448944</v>
      </c>
      <c r="AE1293" s="153">
        <v>195</v>
      </c>
      <c r="AF1293" s="264">
        <v>98.974357604980469</v>
      </c>
      <c r="AG1293" s="153">
        <v>55826</v>
      </c>
      <c r="AH1293" s="264">
        <v>0.17733672261238098</v>
      </c>
      <c r="AI1293" s="153">
        <v>784</v>
      </c>
      <c r="AJ1293" s="264">
        <v>95.918365478515625</v>
      </c>
      <c r="AK1293" s="264">
        <v>1.3324131965637207</v>
      </c>
      <c r="AL1293" s="264">
        <v>6.2617912888526917E-2</v>
      </c>
      <c r="AM1293" s="264">
        <v>0</v>
      </c>
      <c r="AN1293" s="264">
        <v>0</v>
      </c>
      <c r="AO1293" s="92">
        <v>0</v>
      </c>
      <c r="AP1293" s="92">
        <v>0</v>
      </c>
      <c r="AQ1293" s="92">
        <v>0</v>
      </c>
      <c r="AR1293" s="92">
        <v>0</v>
      </c>
      <c r="AS1293" s="92">
        <v>0</v>
      </c>
      <c r="AT1293" s="92">
        <v>0</v>
      </c>
      <c r="AU1293" s="92">
        <v>0</v>
      </c>
      <c r="AV1293" s="92">
        <v>0</v>
      </c>
      <c r="AW1293" s="93">
        <v>0</v>
      </c>
      <c r="AX1293" s="93">
        <v>0</v>
      </c>
      <c r="AY1293" s="93">
        <v>0</v>
      </c>
      <c r="AZ1293" s="93">
        <v>0</v>
      </c>
      <c r="BA1293" s="93">
        <v>0</v>
      </c>
      <c r="BB1293" s="93">
        <v>0</v>
      </c>
      <c r="BC1293" s="153">
        <v>23</v>
      </c>
      <c r="BD1293" s="153">
        <v>133</v>
      </c>
    </row>
    <row r="1294" spans="1:56" x14ac:dyDescent="0.25">
      <c r="A1294" s="9">
        <v>41835</v>
      </c>
      <c r="B1294" s="149" t="s">
        <v>125</v>
      </c>
      <c r="C1294" s="149" t="s">
        <v>86</v>
      </c>
      <c r="D1294" s="150" t="s">
        <v>119</v>
      </c>
      <c r="E1294" s="153">
        <v>16</v>
      </c>
      <c r="F1294" s="153">
        <v>58</v>
      </c>
      <c r="G1294" s="264">
        <v>29.287397384643555</v>
      </c>
      <c r="H1294" s="264">
        <v>6.6699996590614319E-2</v>
      </c>
      <c r="I1294" s="264">
        <v>39135.0234375</v>
      </c>
      <c r="J1294" s="92">
        <v>0</v>
      </c>
      <c r="K1294" s="153">
        <v>86285</v>
      </c>
      <c r="L1294" s="264">
        <v>89.377067565917969</v>
      </c>
      <c r="M1294" s="153">
        <v>39072</v>
      </c>
      <c r="N1294" s="264">
        <v>0</v>
      </c>
      <c r="O1294" s="153">
        <v>2980</v>
      </c>
      <c r="P1294" s="264">
        <v>0</v>
      </c>
      <c r="Q1294" s="153">
        <v>4571</v>
      </c>
      <c r="R1294" s="264">
        <v>99.868736267089844</v>
      </c>
      <c r="S1294" s="153">
        <v>29973</v>
      </c>
      <c r="T1294" s="264">
        <v>99.956626892089844</v>
      </c>
      <c r="U1294" s="264">
        <v>99.765098571777344</v>
      </c>
      <c r="V1294" s="264">
        <v>99.697990417480469</v>
      </c>
      <c r="W1294" s="264">
        <v>99.634140014648438</v>
      </c>
      <c r="X1294" s="264">
        <v>99.654747009277344</v>
      </c>
      <c r="Y1294" s="153">
        <v>45046</v>
      </c>
      <c r="Z1294" s="264">
        <v>99.926742553710938</v>
      </c>
      <c r="AA1294" s="153">
        <v>8549</v>
      </c>
      <c r="AB1294" s="264">
        <v>99.906425476074219</v>
      </c>
      <c r="AC1294" s="153">
        <v>2890</v>
      </c>
      <c r="AD1294" s="264">
        <v>0.13840830326080322</v>
      </c>
      <c r="AE1294" s="153">
        <v>226</v>
      </c>
      <c r="AF1294" s="264">
        <v>98.230087280273437</v>
      </c>
      <c r="AG1294" s="153">
        <v>38469</v>
      </c>
      <c r="AH1294" s="264">
        <v>0.13777327537536621</v>
      </c>
      <c r="AI1294" s="153">
        <v>638</v>
      </c>
      <c r="AJ1294" s="264">
        <v>94.357368469238281</v>
      </c>
      <c r="AK1294" s="264">
        <v>1.7934157848358154</v>
      </c>
      <c r="AL1294" s="264">
        <v>6.3134476542472839E-2</v>
      </c>
      <c r="AM1294" s="264">
        <v>0</v>
      </c>
      <c r="AN1294" s="264">
        <v>0</v>
      </c>
      <c r="AO1294" s="92">
        <v>0</v>
      </c>
      <c r="AP1294" s="92">
        <v>0</v>
      </c>
      <c r="AQ1294" s="92">
        <v>0</v>
      </c>
      <c r="AR1294" s="92">
        <v>0</v>
      </c>
      <c r="AS1294" s="92">
        <v>0</v>
      </c>
      <c r="AT1294" s="92">
        <v>0</v>
      </c>
      <c r="AU1294" s="92">
        <v>0</v>
      </c>
      <c r="AV1294" s="92">
        <v>0</v>
      </c>
      <c r="AW1294" s="93">
        <v>0</v>
      </c>
      <c r="AX1294" s="93">
        <v>0</v>
      </c>
      <c r="AY1294" s="93">
        <v>0</v>
      </c>
      <c r="AZ1294" s="93">
        <v>0</v>
      </c>
      <c r="BA1294" s="93">
        <v>0</v>
      </c>
      <c r="BB1294" s="93">
        <v>0</v>
      </c>
      <c r="BC1294" s="153">
        <v>4</v>
      </c>
      <c r="BD1294" s="153">
        <v>57</v>
      </c>
    </row>
    <row r="1295" spans="1:56" x14ac:dyDescent="0.25">
      <c r="A1295" s="9">
        <v>41835</v>
      </c>
      <c r="B1295" s="151" t="s">
        <v>82</v>
      </c>
      <c r="C1295" s="151" t="s">
        <v>86</v>
      </c>
      <c r="D1295" s="152" t="s">
        <v>120</v>
      </c>
      <c r="E1295" s="160">
        <v>51</v>
      </c>
      <c r="F1295" s="160">
        <v>165</v>
      </c>
      <c r="G1295" s="266">
        <v>43.995803833007813</v>
      </c>
      <c r="H1295" s="266">
        <v>0</v>
      </c>
      <c r="I1295" s="266">
        <v>78392.0546875</v>
      </c>
      <c r="J1295" s="157">
        <v>0</v>
      </c>
      <c r="K1295" s="160">
        <v>54204</v>
      </c>
      <c r="L1295" s="266">
        <v>89.035865783691406</v>
      </c>
      <c r="M1295" s="160">
        <v>51010</v>
      </c>
      <c r="N1295" s="266">
        <v>0</v>
      </c>
      <c r="O1295" s="160">
        <v>4769</v>
      </c>
      <c r="P1295" s="266">
        <v>0</v>
      </c>
      <c r="Q1295" s="160">
        <v>8177</v>
      </c>
      <c r="R1295" s="266">
        <v>99.865478515625</v>
      </c>
      <c r="S1295" s="160">
        <v>41616</v>
      </c>
      <c r="T1295" s="266">
        <v>99.903884887695312</v>
      </c>
      <c r="U1295" s="266">
        <v>99.727409362792969</v>
      </c>
      <c r="V1295" s="266">
        <v>99.827484130859375</v>
      </c>
      <c r="W1295" s="266">
        <v>99.593254089355469</v>
      </c>
      <c r="X1295" s="266">
        <v>99.731536865234375</v>
      </c>
      <c r="Y1295" s="160">
        <v>49683</v>
      </c>
      <c r="Z1295" s="266">
        <v>99.971824645996094</v>
      </c>
      <c r="AA1295" s="160">
        <v>9408</v>
      </c>
      <c r="AB1295" s="266">
        <v>99.798042297363281</v>
      </c>
      <c r="AC1295" s="160">
        <v>4715</v>
      </c>
      <c r="AD1295" s="266">
        <v>0.10604453831911087</v>
      </c>
      <c r="AE1295" s="160">
        <v>379</v>
      </c>
      <c r="AF1295" s="266">
        <v>98.416885375976563</v>
      </c>
      <c r="AG1295" s="160">
        <v>51222</v>
      </c>
      <c r="AH1295" s="266">
        <v>0.45097810029983521</v>
      </c>
      <c r="AI1295" s="160">
        <v>590</v>
      </c>
      <c r="AJ1295" s="266">
        <v>95.254234313964844</v>
      </c>
      <c r="AK1295" s="266">
        <v>1.9122146368026733</v>
      </c>
      <c r="AL1295" s="266">
        <v>6.1222411692142487E-2</v>
      </c>
      <c r="AM1295" s="266">
        <v>0</v>
      </c>
      <c r="AN1295" s="266">
        <v>0</v>
      </c>
      <c r="AO1295" s="157">
        <v>0</v>
      </c>
      <c r="AP1295" s="157">
        <v>0</v>
      </c>
      <c r="AQ1295" s="157">
        <v>0</v>
      </c>
      <c r="AR1295" s="157">
        <v>0</v>
      </c>
      <c r="AS1295" s="157">
        <v>0</v>
      </c>
      <c r="AT1295" s="157">
        <v>0</v>
      </c>
      <c r="AU1295" s="157">
        <v>0</v>
      </c>
      <c r="AV1295" s="157">
        <v>0</v>
      </c>
      <c r="AW1295" s="159">
        <v>0</v>
      </c>
      <c r="AX1295" s="159">
        <v>0</v>
      </c>
      <c r="AY1295" s="159">
        <v>0</v>
      </c>
      <c r="AZ1295" s="159">
        <v>1</v>
      </c>
      <c r="BA1295" s="159">
        <v>0</v>
      </c>
      <c r="BB1295" s="159">
        <v>0</v>
      </c>
      <c r="BC1295" s="160">
        <v>19</v>
      </c>
      <c r="BD1295" s="160">
        <v>162</v>
      </c>
    </row>
    <row r="1296" spans="1:56" x14ac:dyDescent="0.25">
      <c r="A1296" s="9">
        <v>41835</v>
      </c>
      <c r="B1296" s="151" t="s">
        <v>83</v>
      </c>
      <c r="C1296" s="151" t="s">
        <v>86</v>
      </c>
      <c r="D1296" s="152" t="s">
        <v>120</v>
      </c>
      <c r="E1296" s="160">
        <v>46</v>
      </c>
      <c r="F1296" s="160">
        <v>140</v>
      </c>
      <c r="G1296" s="266">
        <v>22.21290397644043</v>
      </c>
      <c r="H1296" s="266">
        <v>0</v>
      </c>
      <c r="I1296" s="266">
        <v>93846.40625</v>
      </c>
      <c r="J1296" s="157">
        <v>0</v>
      </c>
      <c r="K1296" s="160">
        <v>29917</v>
      </c>
      <c r="L1296" s="266">
        <v>82.508270263671875</v>
      </c>
      <c r="M1296" s="160">
        <v>153570</v>
      </c>
      <c r="N1296" s="266">
        <v>0</v>
      </c>
      <c r="O1296" s="160">
        <v>3938</v>
      </c>
      <c r="P1296" s="266">
        <v>0</v>
      </c>
      <c r="Q1296" s="160">
        <v>4379</v>
      </c>
      <c r="R1296" s="266">
        <v>99.931488037109375</v>
      </c>
      <c r="S1296" s="160">
        <v>28113</v>
      </c>
      <c r="T1296" s="266">
        <v>99.882614135742187</v>
      </c>
      <c r="U1296" s="266">
        <v>99.741104125976563</v>
      </c>
      <c r="V1296" s="266">
        <v>99.803604125976563</v>
      </c>
      <c r="W1296" s="266">
        <v>99.672767639160156</v>
      </c>
      <c r="X1296" s="266">
        <v>99.686447143554687</v>
      </c>
      <c r="Y1296" s="160">
        <v>38535</v>
      </c>
      <c r="Z1296" s="266">
        <v>99.940315246582031</v>
      </c>
      <c r="AA1296" s="160">
        <v>8646</v>
      </c>
      <c r="AB1296" s="266">
        <v>99.826507568359375</v>
      </c>
      <c r="AC1296" s="160">
        <v>1542</v>
      </c>
      <c r="AD1296" s="266">
        <v>0.12970168888568878</v>
      </c>
      <c r="AE1296" s="160">
        <v>113</v>
      </c>
      <c r="AF1296" s="266">
        <v>97.345130920410156</v>
      </c>
      <c r="AG1296" s="160">
        <v>36802</v>
      </c>
      <c r="AH1296" s="266">
        <v>0.33422097563743591</v>
      </c>
      <c r="AI1296" s="160">
        <v>188</v>
      </c>
      <c r="AJ1296" s="266">
        <v>95.744682312011719</v>
      </c>
      <c r="AK1296" s="266">
        <v>1.9781614542007446</v>
      </c>
      <c r="AL1296" s="266">
        <v>7.3157161474227905E-2</v>
      </c>
      <c r="AM1296" s="266">
        <v>0</v>
      </c>
      <c r="AN1296" s="266">
        <v>0</v>
      </c>
      <c r="AO1296" s="157">
        <v>0</v>
      </c>
      <c r="AP1296" s="157">
        <v>0</v>
      </c>
      <c r="AQ1296" s="157">
        <v>0</v>
      </c>
      <c r="AR1296" s="157">
        <v>0</v>
      </c>
      <c r="AS1296" s="157">
        <v>0</v>
      </c>
      <c r="AT1296" s="157">
        <v>0</v>
      </c>
      <c r="AU1296" s="157">
        <v>0</v>
      </c>
      <c r="AV1296" s="157">
        <v>0</v>
      </c>
      <c r="AW1296" s="159">
        <v>0</v>
      </c>
      <c r="AX1296" s="159">
        <v>0</v>
      </c>
      <c r="AY1296" s="159">
        <v>0</v>
      </c>
      <c r="AZ1296" s="159">
        <v>0</v>
      </c>
      <c r="BA1296" s="159">
        <v>0</v>
      </c>
      <c r="BB1296" s="159">
        <v>0</v>
      </c>
      <c r="BC1296" s="160">
        <v>15</v>
      </c>
      <c r="BD1296" s="160">
        <v>136</v>
      </c>
    </row>
    <row r="1297" spans="1:56" x14ac:dyDescent="0.25">
      <c r="A1297" s="9">
        <v>41835</v>
      </c>
      <c r="B1297" s="117" t="s">
        <v>85</v>
      </c>
      <c r="C1297" s="117" t="s">
        <v>86</v>
      </c>
      <c r="D1297" s="121">
        <v>3</v>
      </c>
      <c r="E1297" s="89">
        <v>134</v>
      </c>
      <c r="F1297" s="89">
        <v>435</v>
      </c>
      <c r="G1297" s="263">
        <v>44.367984771728516</v>
      </c>
      <c r="H1297" s="263">
        <v>0.15839999914169312</v>
      </c>
      <c r="I1297" s="263">
        <v>280274.75</v>
      </c>
      <c r="J1297" s="88">
        <v>0</v>
      </c>
      <c r="K1297" s="89">
        <v>49575</v>
      </c>
      <c r="L1297" s="263">
        <v>108.45184326171875</v>
      </c>
      <c r="M1297" s="124">
        <v>139502</v>
      </c>
      <c r="N1297" s="248">
        <v>0</v>
      </c>
      <c r="O1297" s="124">
        <v>2994</v>
      </c>
      <c r="P1297" s="248">
        <v>0</v>
      </c>
      <c r="Q1297" s="124">
        <v>10195</v>
      </c>
      <c r="R1297" s="248">
        <v>99.892105102539063</v>
      </c>
      <c r="S1297" s="124">
        <v>108439</v>
      </c>
      <c r="T1297" s="248">
        <v>99.905937194824219</v>
      </c>
      <c r="U1297" s="248">
        <v>99.632598876953125</v>
      </c>
      <c r="V1297" s="248">
        <v>99.8931884765625</v>
      </c>
      <c r="W1297" s="248">
        <v>99.525100708007812</v>
      </c>
      <c r="X1297" s="248">
        <v>99.799224853515625</v>
      </c>
      <c r="Y1297" s="124">
        <v>226036</v>
      </c>
      <c r="Z1297" s="248">
        <v>99.87701416015625</v>
      </c>
      <c r="AA1297" s="124">
        <v>43654</v>
      </c>
      <c r="AB1297" s="248">
        <v>99.768638610839844</v>
      </c>
      <c r="AC1297" s="124">
        <v>3048</v>
      </c>
      <c r="AD1297" s="248">
        <v>0.6233595609664917</v>
      </c>
      <c r="AE1297" s="124">
        <v>217</v>
      </c>
      <c r="AF1297" s="248">
        <v>94.470046997070312</v>
      </c>
      <c r="AG1297" s="124">
        <v>140233</v>
      </c>
      <c r="AH1297" s="248">
        <v>0.31305041909217834</v>
      </c>
      <c r="AI1297" s="124">
        <v>1062</v>
      </c>
      <c r="AJ1297" s="248">
        <v>88.512237548828125</v>
      </c>
      <c r="AK1297" s="248">
        <v>1.6006864309310913</v>
      </c>
      <c r="AL1297" s="248">
        <v>6.7905768752098083E-2</v>
      </c>
      <c r="AM1297" s="269">
        <v>0</v>
      </c>
      <c r="AN1297" s="269">
        <v>0</v>
      </c>
      <c r="AO1297" s="119">
        <v>0</v>
      </c>
      <c r="AP1297" s="119">
        <v>0</v>
      </c>
      <c r="AQ1297" s="119">
        <v>0</v>
      </c>
      <c r="AR1297" s="119">
        <v>0</v>
      </c>
      <c r="AS1297" s="119">
        <v>0</v>
      </c>
      <c r="AT1297" s="119">
        <v>0</v>
      </c>
      <c r="AU1297" s="119">
        <v>0</v>
      </c>
      <c r="AV1297" s="119">
        <v>0</v>
      </c>
      <c r="AW1297" s="124">
        <v>0</v>
      </c>
      <c r="AX1297" s="124">
        <v>0</v>
      </c>
      <c r="AY1297" s="124">
        <v>0</v>
      </c>
      <c r="AZ1297" s="124">
        <v>0</v>
      </c>
      <c r="BA1297" s="124">
        <v>0</v>
      </c>
      <c r="BB1297" s="124">
        <v>1</v>
      </c>
      <c r="BC1297" s="124">
        <v>55</v>
      </c>
      <c r="BD1297" s="124">
        <v>425</v>
      </c>
    </row>
    <row r="1298" spans="1:56" x14ac:dyDescent="0.25">
      <c r="A1298" s="9">
        <v>41835</v>
      </c>
      <c r="B1298" s="118" t="s">
        <v>84</v>
      </c>
      <c r="C1298" s="118" t="s">
        <v>87</v>
      </c>
      <c r="D1298" s="122">
        <v>2</v>
      </c>
      <c r="E1298" s="153">
        <v>194</v>
      </c>
      <c r="F1298" s="153">
        <v>581</v>
      </c>
      <c r="G1298" s="264">
        <v>0</v>
      </c>
      <c r="H1298" s="264">
        <v>0</v>
      </c>
      <c r="I1298" s="264">
        <v>0</v>
      </c>
      <c r="J1298" s="91">
        <v>0</v>
      </c>
      <c r="K1298" s="153">
        <v>130421</v>
      </c>
      <c r="L1298" s="264">
        <v>91.588775634765625</v>
      </c>
      <c r="M1298" s="133">
        <v>0</v>
      </c>
      <c r="N1298" s="267">
        <v>0</v>
      </c>
      <c r="O1298" s="133">
        <v>0</v>
      </c>
      <c r="P1298" s="267">
        <v>0</v>
      </c>
      <c r="Q1298" s="133">
        <v>0</v>
      </c>
      <c r="R1298" s="267">
        <v>0</v>
      </c>
      <c r="S1298" s="133">
        <v>0</v>
      </c>
      <c r="T1298" s="267">
        <v>0</v>
      </c>
      <c r="U1298" s="267">
        <v>0</v>
      </c>
      <c r="V1298" s="267">
        <v>0</v>
      </c>
      <c r="W1298" s="267">
        <v>0</v>
      </c>
      <c r="X1298" s="267">
        <v>0</v>
      </c>
      <c r="Y1298" s="133">
        <v>1401828</v>
      </c>
      <c r="Z1298" s="267">
        <v>1400354</v>
      </c>
      <c r="AA1298" s="133">
        <v>442</v>
      </c>
      <c r="AB1298" s="267">
        <v>431</v>
      </c>
      <c r="AC1298" s="133">
        <v>0</v>
      </c>
      <c r="AD1298" s="267">
        <v>0</v>
      </c>
      <c r="AE1298" s="133">
        <v>0</v>
      </c>
      <c r="AF1298" s="267">
        <v>0</v>
      </c>
      <c r="AG1298" s="133">
        <v>0</v>
      </c>
      <c r="AH1298" s="267">
        <v>0</v>
      </c>
      <c r="AI1298" s="133">
        <v>0</v>
      </c>
      <c r="AJ1298" s="267">
        <v>0</v>
      </c>
      <c r="AK1298" s="267">
        <v>0</v>
      </c>
      <c r="AL1298" s="267">
        <v>0</v>
      </c>
      <c r="AM1298" s="270">
        <v>0</v>
      </c>
      <c r="AN1298" s="270">
        <v>0</v>
      </c>
      <c r="AO1298" s="120">
        <v>0</v>
      </c>
      <c r="AP1298" s="120">
        <v>0</v>
      </c>
      <c r="AQ1298" s="120">
        <v>0</v>
      </c>
      <c r="AR1298" s="120">
        <v>0</v>
      </c>
      <c r="AS1298" s="120">
        <v>0</v>
      </c>
      <c r="AT1298" s="120">
        <v>0</v>
      </c>
      <c r="AU1298" s="120">
        <v>0</v>
      </c>
      <c r="AV1298" s="120">
        <v>0</v>
      </c>
      <c r="AW1298" s="133">
        <v>0</v>
      </c>
      <c r="AX1298" s="133">
        <v>0</v>
      </c>
      <c r="AY1298" s="133">
        <v>0</v>
      </c>
      <c r="AZ1298" s="133">
        <v>0</v>
      </c>
      <c r="BA1298" s="133">
        <v>0</v>
      </c>
      <c r="BB1298" s="133">
        <v>0</v>
      </c>
      <c r="BC1298" s="133">
        <v>6</v>
      </c>
      <c r="BD1298" s="133">
        <v>360</v>
      </c>
    </row>
    <row r="1299" spans="1:56" x14ac:dyDescent="0.25">
      <c r="A1299" s="9">
        <v>41834</v>
      </c>
      <c r="B1299" s="117" t="s">
        <v>17</v>
      </c>
      <c r="C1299" s="117"/>
      <c r="D1299" s="121">
        <v>3</v>
      </c>
      <c r="E1299" s="89">
        <v>853</v>
      </c>
      <c r="F1299" s="89">
        <v>2758</v>
      </c>
      <c r="G1299" s="263">
        <v>613.21170425415039</v>
      </c>
      <c r="H1299" s="263">
        <v>0.6836000201292336</v>
      </c>
      <c r="I1299" s="263">
        <v>1196591.8125</v>
      </c>
      <c r="J1299" s="88"/>
      <c r="K1299" s="89">
        <v>924988</v>
      </c>
      <c r="L1299" s="263">
        <v>0</v>
      </c>
      <c r="M1299" s="124">
        <v>1074149</v>
      </c>
      <c r="N1299" s="248">
        <v>0</v>
      </c>
      <c r="O1299" s="124">
        <v>57577</v>
      </c>
      <c r="P1299" s="248">
        <v>0</v>
      </c>
      <c r="Q1299" s="124">
        <v>110275</v>
      </c>
      <c r="R1299" s="248">
        <v>99.831331232313502</v>
      </c>
      <c r="S1299" s="124">
        <v>753802</v>
      </c>
      <c r="T1299" s="248">
        <v>99.926905095374337</v>
      </c>
      <c r="U1299" s="248">
        <v>99.78524323082199</v>
      </c>
      <c r="V1299" s="248">
        <v>99.738300380745017</v>
      </c>
      <c r="W1299" s="248">
        <v>99.616936690731578</v>
      </c>
      <c r="X1299" s="248">
        <v>99.665396765206467</v>
      </c>
      <c r="Y1299" s="124">
        <v>2481164</v>
      </c>
      <c r="Z1299" s="248">
        <v>679910.39890148828</v>
      </c>
      <c r="AA1299" s="124">
        <v>235466</v>
      </c>
      <c r="AB1299" s="248">
        <v>100.61359070754264</v>
      </c>
      <c r="AC1299" s="124">
        <v>55528</v>
      </c>
      <c r="AD1299" s="248">
        <v>0.25392594667141644</v>
      </c>
      <c r="AE1299" s="124">
        <v>4141</v>
      </c>
      <c r="AF1299" s="248">
        <v>97.174596166069506</v>
      </c>
      <c r="AG1299" s="124">
        <v>961458</v>
      </c>
      <c r="AH1299" s="248">
        <v>0.19980071669978477</v>
      </c>
      <c r="AI1299" s="124">
        <v>13270</v>
      </c>
      <c r="AJ1299" s="248">
        <v>94.694800817723916</v>
      </c>
      <c r="AK1299" s="248">
        <v>1.6770562880859531E-5</v>
      </c>
      <c r="AL1299" s="248" t="e">
        <v>#DIV/0!</v>
      </c>
      <c r="AM1299" s="269"/>
      <c r="AN1299" s="269"/>
      <c r="AO1299" s="119"/>
      <c r="AP1299" s="119"/>
      <c r="AQ1299" s="119"/>
      <c r="AR1299" s="119"/>
      <c r="AS1299" s="119"/>
      <c r="AT1299" s="119"/>
      <c r="AU1299" s="119"/>
      <c r="AV1299" s="119"/>
      <c r="AW1299" s="124">
        <v>0</v>
      </c>
      <c r="AX1299" s="124">
        <v>0</v>
      </c>
      <c r="AY1299" s="124">
        <v>0</v>
      </c>
      <c r="AZ1299" s="124">
        <v>0</v>
      </c>
      <c r="BA1299" s="124">
        <v>0</v>
      </c>
      <c r="BB1299" s="124">
        <v>0</v>
      </c>
      <c r="BC1299" s="124">
        <v>286</v>
      </c>
      <c r="BD1299" s="124">
        <v>2495</v>
      </c>
    </row>
    <row r="1300" spans="1:56" x14ac:dyDescent="0.25">
      <c r="A1300" s="9">
        <v>41834</v>
      </c>
      <c r="B1300" s="118" t="s">
        <v>88</v>
      </c>
      <c r="C1300" s="118"/>
      <c r="D1300" s="122">
        <v>2</v>
      </c>
      <c r="E1300" s="153">
        <v>659</v>
      </c>
      <c r="F1300" s="153">
        <v>2177</v>
      </c>
      <c r="G1300" s="264">
        <v>613.21170425415039</v>
      </c>
      <c r="H1300" s="264">
        <v>0.6836000201292336</v>
      </c>
      <c r="I1300" s="264">
        <v>1196591.8125</v>
      </c>
      <c r="J1300" s="91"/>
      <c r="K1300" s="153">
        <v>819825</v>
      </c>
      <c r="L1300" s="264"/>
      <c r="M1300" s="133">
        <v>1074149</v>
      </c>
      <c r="N1300" s="267">
        <v>0</v>
      </c>
      <c r="O1300" s="133">
        <v>57577</v>
      </c>
      <c r="P1300" s="267">
        <v>0</v>
      </c>
      <c r="Q1300" s="133">
        <v>110275</v>
      </c>
      <c r="R1300" s="267">
        <v>99.831331232313502</v>
      </c>
      <c r="S1300" s="133">
        <v>753802</v>
      </c>
      <c r="T1300" s="267">
        <v>99.926905095374337</v>
      </c>
      <c r="U1300" s="267">
        <v>99.78524323082199</v>
      </c>
      <c r="V1300" s="267">
        <v>99.738300380745017</v>
      </c>
      <c r="W1300" s="267">
        <v>99.616936690731578</v>
      </c>
      <c r="X1300" s="267">
        <v>99.665396765206467</v>
      </c>
      <c r="Y1300" s="133">
        <v>1181725</v>
      </c>
      <c r="Z1300" s="267">
        <v>99.905136992316471</v>
      </c>
      <c r="AA1300" s="133">
        <v>234953</v>
      </c>
      <c r="AB1300" s="267">
        <v>99.828900884611969</v>
      </c>
      <c r="AC1300" s="133">
        <v>55528</v>
      </c>
      <c r="AD1300" s="267">
        <v>0.25392594667141644</v>
      </c>
      <c r="AE1300" s="133">
        <v>4141</v>
      </c>
      <c r="AF1300" s="267">
        <v>97.174596166069506</v>
      </c>
      <c r="AG1300" s="133">
        <v>961458</v>
      </c>
      <c r="AH1300" s="267">
        <v>0.19980071669978477</v>
      </c>
      <c r="AI1300" s="133">
        <v>13270</v>
      </c>
      <c r="AJ1300" s="267">
        <v>94.694800817723916</v>
      </c>
      <c r="AK1300" s="267">
        <v>1.6770562880859531E-5</v>
      </c>
      <c r="AL1300" s="267" t="e">
        <v>#DIV/0!</v>
      </c>
      <c r="AM1300" s="270"/>
      <c r="AN1300" s="270"/>
      <c r="AO1300" s="120"/>
      <c r="AP1300" s="120"/>
      <c r="AQ1300" s="120"/>
      <c r="AR1300" s="120"/>
      <c r="AS1300" s="120"/>
      <c r="AT1300" s="120"/>
      <c r="AU1300" s="120"/>
      <c r="AV1300" s="120"/>
      <c r="AW1300" s="133">
        <v>0</v>
      </c>
      <c r="AX1300" s="133">
        <v>0</v>
      </c>
      <c r="AY1300" s="133">
        <v>0</v>
      </c>
      <c r="AZ1300" s="133">
        <v>0</v>
      </c>
      <c r="BA1300" s="133">
        <v>0</v>
      </c>
      <c r="BB1300" s="133">
        <v>0</v>
      </c>
      <c r="BC1300" s="133">
        <v>281</v>
      </c>
      <c r="BD1300" s="133">
        <v>2122</v>
      </c>
    </row>
    <row r="1301" spans="1:56" x14ac:dyDescent="0.25">
      <c r="A1301" s="9">
        <v>41834</v>
      </c>
      <c r="B1301" s="146" t="s">
        <v>89</v>
      </c>
      <c r="C1301" s="146"/>
      <c r="D1301" s="147">
        <v>1</v>
      </c>
      <c r="E1301" s="136">
        <v>194</v>
      </c>
      <c r="F1301" s="136">
        <v>581</v>
      </c>
      <c r="G1301" s="265">
        <v>0</v>
      </c>
      <c r="H1301" s="265">
        <v>0</v>
      </c>
      <c r="I1301" s="265">
        <v>0</v>
      </c>
      <c r="J1301" s="137"/>
      <c r="K1301" s="136">
        <v>105163</v>
      </c>
      <c r="L1301" s="265"/>
      <c r="M1301" s="145">
        <v>0</v>
      </c>
      <c r="N1301" s="250">
        <v>0</v>
      </c>
      <c r="O1301" s="145">
        <v>0</v>
      </c>
      <c r="P1301" s="250">
        <v>0</v>
      </c>
      <c r="Q1301" s="145">
        <v>0</v>
      </c>
      <c r="R1301" s="250">
        <v>0</v>
      </c>
      <c r="S1301" s="145">
        <v>0</v>
      </c>
      <c r="T1301" s="250">
        <v>0</v>
      </c>
      <c r="U1301" s="250">
        <v>0</v>
      </c>
      <c r="V1301" s="250">
        <v>0</v>
      </c>
      <c r="W1301" s="250">
        <v>0</v>
      </c>
      <c r="X1301" s="250">
        <v>0</v>
      </c>
      <c r="Y1301" s="145">
        <v>1299439</v>
      </c>
      <c r="Z1301" s="250">
        <v>1298138</v>
      </c>
      <c r="AA1301" s="145">
        <v>513</v>
      </c>
      <c r="AB1301" s="250">
        <v>460</v>
      </c>
      <c r="AC1301" s="145">
        <v>0</v>
      </c>
      <c r="AD1301" s="250">
        <v>0</v>
      </c>
      <c r="AE1301" s="145">
        <v>0</v>
      </c>
      <c r="AF1301" s="250">
        <v>0</v>
      </c>
      <c r="AG1301" s="145">
        <v>0</v>
      </c>
      <c r="AH1301" s="250">
        <v>0</v>
      </c>
      <c r="AI1301" s="145">
        <v>0</v>
      </c>
      <c r="AJ1301" s="250">
        <v>0</v>
      </c>
      <c r="AK1301" s="250">
        <v>0</v>
      </c>
      <c r="AL1301" s="250">
        <v>0</v>
      </c>
      <c r="AM1301" s="271"/>
      <c r="AN1301" s="271"/>
      <c r="AO1301" s="148"/>
      <c r="AP1301" s="148"/>
      <c r="AQ1301" s="148"/>
      <c r="AR1301" s="148"/>
      <c r="AS1301" s="148"/>
      <c r="AT1301" s="148"/>
      <c r="AU1301" s="148"/>
      <c r="AV1301" s="148"/>
      <c r="AW1301" s="145">
        <v>0</v>
      </c>
      <c r="AX1301" s="145">
        <v>0</v>
      </c>
      <c r="AY1301" s="145">
        <v>0</v>
      </c>
      <c r="AZ1301" s="145">
        <v>0</v>
      </c>
      <c r="BA1301" s="145">
        <v>0</v>
      </c>
      <c r="BB1301" s="145">
        <v>0</v>
      </c>
      <c r="BC1301" s="145">
        <v>5</v>
      </c>
      <c r="BD1301" s="145">
        <v>373</v>
      </c>
    </row>
    <row r="1302" spans="1:56" x14ac:dyDescent="0.25">
      <c r="A1302" s="9">
        <v>41834</v>
      </c>
      <c r="B1302" s="149" t="s">
        <v>75</v>
      </c>
      <c r="C1302" s="149" t="s">
        <v>86</v>
      </c>
      <c r="D1302" s="150" t="s">
        <v>118</v>
      </c>
      <c r="E1302" s="153">
        <v>39</v>
      </c>
      <c r="F1302" s="153">
        <v>158</v>
      </c>
      <c r="G1302" s="264">
        <v>126.00432586669922</v>
      </c>
      <c r="H1302" s="264">
        <v>0.46670001745223999</v>
      </c>
      <c r="I1302" s="264">
        <v>100298.6484375</v>
      </c>
      <c r="J1302" s="92">
        <v>0</v>
      </c>
      <c r="K1302" s="153">
        <v>136771</v>
      </c>
      <c r="L1302" s="264">
        <v>97.6171875</v>
      </c>
      <c r="M1302" s="153">
        <v>146897</v>
      </c>
      <c r="N1302" s="264">
        <v>0</v>
      </c>
      <c r="O1302" s="153">
        <v>13642</v>
      </c>
      <c r="P1302" s="264">
        <v>0</v>
      </c>
      <c r="Q1302" s="153">
        <v>25452</v>
      </c>
      <c r="R1302" s="264">
        <v>99.905708312988281</v>
      </c>
      <c r="S1302" s="153">
        <v>111939</v>
      </c>
      <c r="T1302" s="264">
        <v>99.942825317382813</v>
      </c>
      <c r="U1302" s="264">
        <v>99.802078247070313</v>
      </c>
      <c r="V1302" s="264">
        <v>99.616058349609375</v>
      </c>
      <c r="W1302" s="264">
        <v>99.707969665527344</v>
      </c>
      <c r="X1302" s="264">
        <v>99.559104919433594</v>
      </c>
      <c r="Y1302" s="153">
        <v>154798</v>
      </c>
      <c r="Z1302" s="264">
        <v>99.932167053222656</v>
      </c>
      <c r="AA1302" s="153">
        <v>30610</v>
      </c>
      <c r="AB1302" s="264">
        <v>99.754981994628906</v>
      </c>
      <c r="AC1302" s="153">
        <v>13580</v>
      </c>
      <c r="AD1302" s="264">
        <v>0.29455080628395081</v>
      </c>
      <c r="AE1302" s="153">
        <v>1434</v>
      </c>
      <c r="AF1302" s="264">
        <v>95.46722412109375</v>
      </c>
      <c r="AG1302" s="153">
        <v>147552</v>
      </c>
      <c r="AH1302" s="264">
        <v>0.14842225611209869</v>
      </c>
      <c r="AI1302" s="153">
        <v>4560</v>
      </c>
      <c r="AJ1302" s="264">
        <v>96.6885986328125</v>
      </c>
      <c r="AK1302" s="264">
        <v>1.8548047542572021</v>
      </c>
      <c r="AL1302" s="264">
        <v>6.5313279628753662E-2</v>
      </c>
      <c r="AM1302" s="264">
        <v>0</v>
      </c>
      <c r="AN1302" s="264">
        <v>0</v>
      </c>
      <c r="AO1302" s="92">
        <v>0</v>
      </c>
      <c r="AP1302" s="92">
        <v>0</v>
      </c>
      <c r="AQ1302" s="92">
        <v>0</v>
      </c>
      <c r="AR1302" s="92">
        <v>0</v>
      </c>
      <c r="AS1302" s="92">
        <v>0</v>
      </c>
      <c r="AT1302" s="92">
        <v>0</v>
      </c>
      <c r="AU1302" s="92">
        <v>0</v>
      </c>
      <c r="AV1302" s="92">
        <v>0</v>
      </c>
      <c r="AW1302" s="93">
        <v>0</v>
      </c>
      <c r="AX1302" s="93">
        <v>0</v>
      </c>
      <c r="AY1302" s="93">
        <v>0</v>
      </c>
      <c r="AZ1302" s="93">
        <v>0</v>
      </c>
      <c r="BA1302" s="93">
        <v>0</v>
      </c>
      <c r="BB1302" s="93">
        <v>0</v>
      </c>
      <c r="BC1302" s="153">
        <v>8</v>
      </c>
      <c r="BD1302" s="153">
        <v>154</v>
      </c>
    </row>
    <row r="1303" spans="1:56" x14ac:dyDescent="0.25">
      <c r="A1303" s="9">
        <v>41834</v>
      </c>
      <c r="B1303" s="149" t="s">
        <v>76</v>
      </c>
      <c r="C1303" s="149" t="s">
        <v>86</v>
      </c>
      <c r="D1303" s="150" t="s">
        <v>119</v>
      </c>
      <c r="E1303" s="153">
        <v>53</v>
      </c>
      <c r="F1303" s="153">
        <v>171</v>
      </c>
      <c r="G1303" s="264">
        <v>50.924701690673828</v>
      </c>
      <c r="H1303" s="264">
        <v>2.0899999886751175E-2</v>
      </c>
      <c r="I1303" s="264">
        <v>85558.296875</v>
      </c>
      <c r="J1303" s="92">
        <v>0</v>
      </c>
      <c r="K1303" s="153">
        <v>54364</v>
      </c>
      <c r="L1303" s="264">
        <v>83.3419189453125</v>
      </c>
      <c r="M1303" s="153">
        <v>62449</v>
      </c>
      <c r="N1303" s="264">
        <v>0</v>
      </c>
      <c r="O1303" s="153">
        <v>4325</v>
      </c>
      <c r="P1303" s="264">
        <v>0</v>
      </c>
      <c r="Q1303" s="153">
        <v>8965</v>
      </c>
      <c r="R1303" s="264">
        <v>98.95147705078125</v>
      </c>
      <c r="S1303" s="153">
        <v>49269</v>
      </c>
      <c r="T1303" s="264">
        <v>99.851837158203125</v>
      </c>
      <c r="U1303" s="264">
        <v>99.306358337402344</v>
      </c>
      <c r="V1303" s="264">
        <v>99.428337097167969</v>
      </c>
      <c r="W1303" s="264">
        <v>98.265106201171875</v>
      </c>
      <c r="X1303" s="264">
        <v>99.281021118164063</v>
      </c>
      <c r="Y1303" s="153">
        <v>82125</v>
      </c>
      <c r="Z1303" s="264">
        <v>99.884323120117187</v>
      </c>
      <c r="AA1303" s="153">
        <v>14118</v>
      </c>
      <c r="AB1303" s="264">
        <v>99.844169616699219</v>
      </c>
      <c r="AC1303" s="153">
        <v>4374</v>
      </c>
      <c r="AD1303" s="264">
        <v>0.34293553233146667</v>
      </c>
      <c r="AE1303" s="153">
        <v>81</v>
      </c>
      <c r="AF1303" s="264">
        <v>96.296295166015625</v>
      </c>
      <c r="AG1303" s="153">
        <v>62241</v>
      </c>
      <c r="AH1303" s="264">
        <v>0.15745247900485992</v>
      </c>
      <c r="AI1303" s="153">
        <v>688</v>
      </c>
      <c r="AJ1303" s="264">
        <v>90.261627197265625</v>
      </c>
      <c r="AK1303" s="264">
        <v>1.7832475900650024</v>
      </c>
      <c r="AL1303" s="264">
        <v>6.3850276172161102E-2</v>
      </c>
      <c r="AM1303" s="264">
        <v>0</v>
      </c>
      <c r="AN1303" s="264">
        <v>0</v>
      </c>
      <c r="AO1303" s="92">
        <v>0</v>
      </c>
      <c r="AP1303" s="92">
        <v>0</v>
      </c>
      <c r="AQ1303" s="92">
        <v>0</v>
      </c>
      <c r="AR1303" s="92">
        <v>0</v>
      </c>
      <c r="AS1303" s="92">
        <v>0</v>
      </c>
      <c r="AT1303" s="92">
        <v>0</v>
      </c>
      <c r="AU1303" s="92">
        <v>0</v>
      </c>
      <c r="AV1303" s="92">
        <v>0</v>
      </c>
      <c r="AW1303" s="93">
        <v>0</v>
      </c>
      <c r="AX1303" s="93">
        <v>0</v>
      </c>
      <c r="AY1303" s="93">
        <v>0</v>
      </c>
      <c r="AZ1303" s="93">
        <v>0</v>
      </c>
      <c r="BA1303" s="93">
        <v>0</v>
      </c>
      <c r="BB1303" s="93">
        <v>0</v>
      </c>
      <c r="BC1303" s="153">
        <v>15</v>
      </c>
      <c r="BD1303" s="153">
        <v>169</v>
      </c>
    </row>
    <row r="1304" spans="1:56" x14ac:dyDescent="0.25">
      <c r="A1304" s="9">
        <v>41834</v>
      </c>
      <c r="B1304" s="149" t="s">
        <v>77</v>
      </c>
      <c r="C1304" s="149" t="s">
        <v>86</v>
      </c>
      <c r="D1304" s="150" t="s">
        <v>118</v>
      </c>
      <c r="E1304" s="153">
        <v>65</v>
      </c>
      <c r="F1304" s="153">
        <v>220</v>
      </c>
      <c r="G1304" s="264">
        <v>73.029571533203125</v>
      </c>
      <c r="H1304" s="264">
        <v>6.2600001692771912E-2</v>
      </c>
      <c r="I1304" s="264">
        <v>101102.078125</v>
      </c>
      <c r="J1304" s="92">
        <v>0</v>
      </c>
      <c r="K1304" s="153">
        <v>100985</v>
      </c>
      <c r="L1304" s="264">
        <v>97.436256408691406</v>
      </c>
      <c r="M1304" s="153">
        <v>117806</v>
      </c>
      <c r="N1304" s="264">
        <v>0</v>
      </c>
      <c r="O1304" s="153">
        <v>6459</v>
      </c>
      <c r="P1304" s="264">
        <v>0</v>
      </c>
      <c r="Q1304" s="153">
        <v>14036</v>
      </c>
      <c r="R1304" s="264">
        <v>99.950126647949219</v>
      </c>
      <c r="S1304" s="153">
        <v>95439</v>
      </c>
      <c r="T1304" s="264">
        <v>99.954948425292969</v>
      </c>
      <c r="U1304" s="264">
        <v>99.876144409179688</v>
      </c>
      <c r="V1304" s="264">
        <v>99.83447265625</v>
      </c>
      <c r="W1304" s="264">
        <v>99.826332092285156</v>
      </c>
      <c r="X1304" s="264">
        <v>99.789497375488281</v>
      </c>
      <c r="Y1304" s="153">
        <v>127114</v>
      </c>
      <c r="Z1304" s="264">
        <v>99.913459777832031</v>
      </c>
      <c r="AA1304" s="153">
        <v>26224</v>
      </c>
      <c r="AB1304" s="264">
        <v>99.893226623535156</v>
      </c>
      <c r="AC1304" s="153">
        <v>6485</v>
      </c>
      <c r="AD1304" s="264">
        <v>0.24672320485115051</v>
      </c>
      <c r="AE1304" s="153">
        <v>414</v>
      </c>
      <c r="AF1304" s="264">
        <v>98.309181213378906</v>
      </c>
      <c r="AG1304" s="153">
        <v>117818</v>
      </c>
      <c r="AH1304" s="264">
        <v>0.15617308020591736</v>
      </c>
      <c r="AI1304" s="153">
        <v>1079</v>
      </c>
      <c r="AJ1304" s="264">
        <v>94.902687072753906</v>
      </c>
      <c r="AK1304" s="264">
        <v>1.6385209560394287</v>
      </c>
      <c r="AL1304" s="264">
        <v>6.0365006327629089E-2</v>
      </c>
      <c r="AM1304" s="264">
        <v>0</v>
      </c>
      <c r="AN1304" s="264">
        <v>0</v>
      </c>
      <c r="AO1304" s="92">
        <v>0</v>
      </c>
      <c r="AP1304" s="92">
        <v>0</v>
      </c>
      <c r="AQ1304" s="92">
        <v>0</v>
      </c>
      <c r="AR1304" s="92">
        <v>0</v>
      </c>
      <c r="AS1304" s="92">
        <v>0</v>
      </c>
      <c r="AT1304" s="92">
        <v>0</v>
      </c>
      <c r="AU1304" s="92">
        <v>0</v>
      </c>
      <c r="AV1304" s="92">
        <v>0</v>
      </c>
      <c r="AW1304" s="93">
        <v>0</v>
      </c>
      <c r="AX1304" s="93">
        <v>0</v>
      </c>
      <c r="AY1304" s="93">
        <v>0</v>
      </c>
      <c r="AZ1304" s="93">
        <v>0</v>
      </c>
      <c r="BA1304" s="93">
        <v>0</v>
      </c>
      <c r="BB1304" s="93">
        <v>0</v>
      </c>
      <c r="BC1304" s="153">
        <v>27</v>
      </c>
      <c r="BD1304" s="153">
        <v>216</v>
      </c>
    </row>
    <row r="1305" spans="1:56" x14ac:dyDescent="0.25">
      <c r="A1305" s="9">
        <v>41834</v>
      </c>
      <c r="B1305" s="149" t="s">
        <v>124</v>
      </c>
      <c r="C1305" s="149" t="s">
        <v>86</v>
      </c>
      <c r="D1305" s="150" t="s">
        <v>118</v>
      </c>
      <c r="E1305" s="153">
        <v>43</v>
      </c>
      <c r="F1305" s="153">
        <v>139</v>
      </c>
      <c r="G1305" s="264">
        <v>35.058101654052734</v>
      </c>
      <c r="H1305" s="264">
        <v>7.9199999570846558E-2</v>
      </c>
      <c r="I1305" s="264">
        <v>64614.98828125</v>
      </c>
      <c r="J1305" s="92">
        <v>0</v>
      </c>
      <c r="K1305" s="153">
        <v>100985</v>
      </c>
      <c r="L1305" s="264">
        <v>97.436256408691406</v>
      </c>
      <c r="M1305" s="153">
        <v>69060</v>
      </c>
      <c r="N1305" s="264">
        <v>0</v>
      </c>
      <c r="O1305" s="153">
        <v>3114</v>
      </c>
      <c r="P1305" s="264">
        <v>0</v>
      </c>
      <c r="Q1305" s="153">
        <v>6074</v>
      </c>
      <c r="R1305" s="264">
        <v>99.901214599609375</v>
      </c>
      <c r="S1305" s="153">
        <v>56080</v>
      </c>
      <c r="T1305" s="264">
        <v>99.937591552734375</v>
      </c>
      <c r="U1305" s="264">
        <v>99.582527160644531</v>
      </c>
      <c r="V1305" s="264">
        <v>99.659713745117188</v>
      </c>
      <c r="W1305" s="264">
        <v>99.484153747558594</v>
      </c>
      <c r="X1305" s="264">
        <v>99.597518920898438</v>
      </c>
      <c r="Y1305" s="153">
        <v>79428</v>
      </c>
      <c r="Z1305" s="264">
        <v>99.900535583496094</v>
      </c>
      <c r="AA1305" s="153">
        <v>14766</v>
      </c>
      <c r="AB1305" s="264">
        <v>99.952590942382813</v>
      </c>
      <c r="AC1305" s="153">
        <v>3061</v>
      </c>
      <c r="AD1305" s="264">
        <v>0.22868344187736511</v>
      </c>
      <c r="AE1305" s="153">
        <v>234</v>
      </c>
      <c r="AF1305" s="264">
        <v>97.435897827148438</v>
      </c>
      <c r="AG1305" s="153">
        <v>69856</v>
      </c>
      <c r="AH1305" s="264">
        <v>0.14315162599086761</v>
      </c>
      <c r="AI1305" s="153">
        <v>1298</v>
      </c>
      <c r="AJ1305" s="264">
        <v>93.2203369140625</v>
      </c>
      <c r="AK1305" s="264">
        <v>1.5837807655334473</v>
      </c>
      <c r="AL1305" s="264">
        <v>5.8904331177473068E-2</v>
      </c>
      <c r="AM1305" s="264">
        <v>0</v>
      </c>
      <c r="AN1305" s="264">
        <v>0</v>
      </c>
      <c r="AO1305" s="92">
        <v>0</v>
      </c>
      <c r="AP1305" s="92">
        <v>0</v>
      </c>
      <c r="AQ1305" s="92">
        <v>0</v>
      </c>
      <c r="AR1305" s="92">
        <v>0</v>
      </c>
      <c r="AS1305" s="92">
        <v>0</v>
      </c>
      <c r="AT1305" s="92">
        <v>0</v>
      </c>
      <c r="AU1305" s="92">
        <v>0</v>
      </c>
      <c r="AV1305" s="92">
        <v>0</v>
      </c>
      <c r="AW1305" s="93">
        <v>0</v>
      </c>
      <c r="AX1305" s="93">
        <v>0</v>
      </c>
      <c r="AY1305" s="93">
        <v>0</v>
      </c>
      <c r="AZ1305" s="93">
        <v>0</v>
      </c>
      <c r="BA1305" s="93">
        <v>0</v>
      </c>
      <c r="BB1305" s="93">
        <v>0</v>
      </c>
      <c r="BC1305" s="153">
        <v>30</v>
      </c>
      <c r="BD1305" s="153">
        <v>136</v>
      </c>
    </row>
    <row r="1306" spans="1:56" x14ac:dyDescent="0.25">
      <c r="A1306" s="9">
        <v>41834</v>
      </c>
      <c r="B1306" s="149" t="s">
        <v>78</v>
      </c>
      <c r="C1306" s="149" t="s">
        <v>86</v>
      </c>
      <c r="D1306" s="150" t="s">
        <v>118</v>
      </c>
      <c r="E1306" s="153">
        <v>33</v>
      </c>
      <c r="F1306" s="153">
        <v>104</v>
      </c>
      <c r="G1306" s="264">
        <v>56.612113952636719</v>
      </c>
      <c r="H1306" s="264">
        <v>4.19999985024333E-3</v>
      </c>
      <c r="I1306" s="264">
        <v>50581.5546875</v>
      </c>
      <c r="J1306" s="92">
        <v>0</v>
      </c>
      <c r="K1306" s="153">
        <v>58893</v>
      </c>
      <c r="L1306" s="264">
        <v>97.7178955078125</v>
      </c>
      <c r="M1306" s="153">
        <v>60025</v>
      </c>
      <c r="N1306" s="264">
        <v>0</v>
      </c>
      <c r="O1306" s="153">
        <v>5343</v>
      </c>
      <c r="P1306" s="264">
        <v>0</v>
      </c>
      <c r="Q1306" s="153">
        <v>8667</v>
      </c>
      <c r="R1306" s="264">
        <v>99.98846435546875</v>
      </c>
      <c r="S1306" s="153">
        <v>49028</v>
      </c>
      <c r="T1306" s="264">
        <v>99.963287353515625</v>
      </c>
      <c r="U1306" s="264">
        <v>99.850273132324219</v>
      </c>
      <c r="V1306" s="264">
        <v>99.843399047851563</v>
      </c>
      <c r="W1306" s="264">
        <v>99.838752746582031</v>
      </c>
      <c r="X1306" s="264">
        <v>99.806747436523438</v>
      </c>
      <c r="Y1306" s="153">
        <v>85991</v>
      </c>
      <c r="Z1306" s="264">
        <v>99.880218505859375</v>
      </c>
      <c r="AA1306" s="153">
        <v>15171</v>
      </c>
      <c r="AB1306" s="264">
        <v>99.874763488769531</v>
      </c>
      <c r="AC1306" s="153">
        <v>5281</v>
      </c>
      <c r="AD1306" s="264">
        <v>0.22722968459129333</v>
      </c>
      <c r="AE1306" s="153">
        <v>370</v>
      </c>
      <c r="AF1306" s="264">
        <v>96.756759643554687</v>
      </c>
      <c r="AG1306" s="153">
        <v>60758</v>
      </c>
      <c r="AH1306" s="264">
        <v>0.2024424821138382</v>
      </c>
      <c r="AI1306" s="153">
        <v>619</v>
      </c>
      <c r="AJ1306" s="264">
        <v>95.315025329589844</v>
      </c>
      <c r="AK1306" s="264">
        <v>1.5255063772201538</v>
      </c>
      <c r="AL1306" s="264">
        <v>5.9061534702777863E-2</v>
      </c>
      <c r="AM1306" s="264">
        <v>0</v>
      </c>
      <c r="AN1306" s="264">
        <v>0</v>
      </c>
      <c r="AO1306" s="92">
        <v>0</v>
      </c>
      <c r="AP1306" s="92">
        <v>0</v>
      </c>
      <c r="AQ1306" s="92">
        <v>0</v>
      </c>
      <c r="AR1306" s="92">
        <v>0</v>
      </c>
      <c r="AS1306" s="92">
        <v>0</v>
      </c>
      <c r="AT1306" s="92">
        <v>0</v>
      </c>
      <c r="AU1306" s="92">
        <v>0</v>
      </c>
      <c r="AV1306" s="92">
        <v>0</v>
      </c>
      <c r="AW1306" s="93">
        <v>0</v>
      </c>
      <c r="AX1306" s="93">
        <v>0</v>
      </c>
      <c r="AY1306" s="93">
        <v>0</v>
      </c>
      <c r="AZ1306" s="93">
        <v>0</v>
      </c>
      <c r="BA1306" s="93">
        <v>0</v>
      </c>
      <c r="BB1306" s="93">
        <v>0</v>
      </c>
      <c r="BC1306" s="153">
        <v>18</v>
      </c>
      <c r="BD1306" s="153">
        <v>102</v>
      </c>
    </row>
    <row r="1307" spans="1:56" x14ac:dyDescent="0.25">
      <c r="A1307" s="9">
        <v>41834</v>
      </c>
      <c r="B1307" s="149" t="s">
        <v>79</v>
      </c>
      <c r="C1307" s="149" t="s">
        <v>86</v>
      </c>
      <c r="D1307" s="150" t="s">
        <v>119</v>
      </c>
      <c r="E1307" s="153">
        <v>81</v>
      </c>
      <c r="F1307" s="153">
        <v>273</v>
      </c>
      <c r="G1307" s="264">
        <v>54.77459716796875</v>
      </c>
      <c r="H1307" s="264">
        <v>0</v>
      </c>
      <c r="I1307" s="264">
        <v>144039.1875</v>
      </c>
      <c r="J1307" s="92">
        <v>0</v>
      </c>
      <c r="K1307" s="153">
        <v>55039</v>
      </c>
      <c r="L1307" s="264">
        <v>90.301422119140625</v>
      </c>
      <c r="M1307" s="153">
        <v>115220</v>
      </c>
      <c r="N1307" s="264">
        <v>0</v>
      </c>
      <c r="O1307" s="153">
        <v>4320</v>
      </c>
      <c r="P1307" s="264">
        <v>0</v>
      </c>
      <c r="Q1307" s="153">
        <v>9643</v>
      </c>
      <c r="R1307" s="264">
        <v>99.854820251464844</v>
      </c>
      <c r="S1307" s="153">
        <v>93129</v>
      </c>
      <c r="T1307" s="264">
        <v>99.882957458496094</v>
      </c>
      <c r="U1307" s="264">
        <v>99.768516540527344</v>
      </c>
      <c r="V1307" s="264">
        <v>99.746574401855469</v>
      </c>
      <c r="W1307" s="264">
        <v>99.623672485351563</v>
      </c>
      <c r="X1307" s="264">
        <v>99.629829406738281</v>
      </c>
      <c r="Y1307" s="153">
        <v>165019</v>
      </c>
      <c r="Z1307" s="264">
        <v>99.907279968261719</v>
      </c>
      <c r="AA1307" s="153">
        <v>32973</v>
      </c>
      <c r="AB1307" s="264">
        <v>99.860488891601562</v>
      </c>
      <c r="AC1307" s="153">
        <v>4335</v>
      </c>
      <c r="AD1307" s="264">
        <v>0.27681660652160645</v>
      </c>
      <c r="AE1307" s="153">
        <v>258</v>
      </c>
      <c r="AF1307" s="264">
        <v>98.449615478515625</v>
      </c>
      <c r="AG1307" s="153">
        <v>115011</v>
      </c>
      <c r="AH1307" s="264">
        <v>0.14085608720779419</v>
      </c>
      <c r="AI1307" s="153">
        <v>1055</v>
      </c>
      <c r="AJ1307" s="264">
        <v>95.639808654785156</v>
      </c>
      <c r="AK1307" s="264">
        <v>1.5808027982711792</v>
      </c>
      <c r="AL1307" s="264">
        <v>6.7392677068710327E-2</v>
      </c>
      <c r="AM1307" s="264">
        <v>0</v>
      </c>
      <c r="AN1307" s="264">
        <v>0</v>
      </c>
      <c r="AO1307" s="92">
        <v>0</v>
      </c>
      <c r="AP1307" s="92">
        <v>0</v>
      </c>
      <c r="AQ1307" s="92">
        <v>0</v>
      </c>
      <c r="AR1307" s="92">
        <v>0</v>
      </c>
      <c r="AS1307" s="92">
        <v>0</v>
      </c>
      <c r="AT1307" s="92">
        <v>0</v>
      </c>
      <c r="AU1307" s="92">
        <v>0</v>
      </c>
      <c r="AV1307" s="92">
        <v>0</v>
      </c>
      <c r="AW1307" s="93">
        <v>0</v>
      </c>
      <c r="AX1307" s="93">
        <v>0</v>
      </c>
      <c r="AY1307" s="93">
        <v>0</v>
      </c>
      <c r="AZ1307" s="93">
        <v>0</v>
      </c>
      <c r="BA1307" s="93">
        <v>0</v>
      </c>
      <c r="BB1307" s="93">
        <v>0</v>
      </c>
      <c r="BC1307" s="153">
        <v>43</v>
      </c>
      <c r="BD1307" s="153">
        <v>264</v>
      </c>
    </row>
    <row r="1308" spans="1:56" x14ac:dyDescent="0.25">
      <c r="A1308" s="9">
        <v>41834</v>
      </c>
      <c r="B1308" s="149" t="s">
        <v>80</v>
      </c>
      <c r="C1308" s="149" t="s">
        <v>86</v>
      </c>
      <c r="D1308" s="150" t="s">
        <v>119</v>
      </c>
      <c r="E1308" s="153">
        <v>58</v>
      </c>
      <c r="F1308" s="153">
        <v>180</v>
      </c>
      <c r="G1308" s="264">
        <v>40.862411499023438</v>
      </c>
      <c r="H1308" s="264">
        <v>1.2500000186264515E-2</v>
      </c>
      <c r="I1308" s="264">
        <v>96554.46875</v>
      </c>
      <c r="J1308" s="92">
        <v>0</v>
      </c>
      <c r="K1308" s="153">
        <v>36892</v>
      </c>
      <c r="L1308" s="264">
        <v>88.330802917480469</v>
      </c>
      <c r="M1308" s="153">
        <v>65226</v>
      </c>
      <c r="N1308" s="264">
        <v>0</v>
      </c>
      <c r="O1308" s="153">
        <v>2858</v>
      </c>
      <c r="P1308" s="264">
        <v>0</v>
      </c>
      <c r="Q1308" s="153">
        <v>5666</v>
      </c>
      <c r="R1308" s="264">
        <v>99.929405212402344</v>
      </c>
      <c r="S1308" s="153">
        <v>50853</v>
      </c>
      <c r="T1308" s="264">
        <v>99.941009521484375</v>
      </c>
      <c r="U1308" s="264">
        <v>99.825050354003906</v>
      </c>
      <c r="V1308" s="264">
        <v>99.839019775390625</v>
      </c>
      <c r="W1308" s="264">
        <v>99.75457763671875</v>
      </c>
      <c r="X1308" s="264">
        <v>99.780120849609375</v>
      </c>
      <c r="Y1308" s="153">
        <v>78988</v>
      </c>
      <c r="Z1308" s="264">
        <v>99.892387390136719</v>
      </c>
      <c r="AA1308" s="153">
        <v>17358</v>
      </c>
      <c r="AB1308" s="264">
        <v>99.838691711425781</v>
      </c>
      <c r="AC1308" s="153">
        <v>2903</v>
      </c>
      <c r="AD1308" s="264">
        <v>0.20668274164199829</v>
      </c>
      <c r="AE1308" s="153">
        <v>136</v>
      </c>
      <c r="AF1308" s="264">
        <v>98.529411315917969</v>
      </c>
      <c r="AG1308" s="153">
        <v>65326</v>
      </c>
      <c r="AH1308" s="264">
        <v>0.1882864385843277</v>
      </c>
      <c r="AI1308" s="153">
        <v>739</v>
      </c>
      <c r="AJ1308" s="264">
        <v>97.970230102539063</v>
      </c>
      <c r="AK1308" s="264">
        <v>1.8510367870330811</v>
      </c>
      <c r="AL1308" s="264">
        <v>5.9980016201734543E-2</v>
      </c>
      <c r="AM1308" s="264">
        <v>0</v>
      </c>
      <c r="AN1308" s="264">
        <v>0</v>
      </c>
      <c r="AO1308" s="92">
        <v>0</v>
      </c>
      <c r="AP1308" s="92">
        <v>0</v>
      </c>
      <c r="AQ1308" s="92">
        <v>0</v>
      </c>
      <c r="AR1308" s="92">
        <v>0</v>
      </c>
      <c r="AS1308" s="92">
        <v>0</v>
      </c>
      <c r="AT1308" s="92">
        <v>0</v>
      </c>
      <c r="AU1308" s="92">
        <v>0</v>
      </c>
      <c r="AV1308" s="92">
        <v>0</v>
      </c>
      <c r="AW1308" s="93">
        <v>0</v>
      </c>
      <c r="AX1308" s="93">
        <v>0</v>
      </c>
      <c r="AY1308" s="93">
        <v>0</v>
      </c>
      <c r="AZ1308" s="93">
        <v>0</v>
      </c>
      <c r="BA1308" s="93">
        <v>0</v>
      </c>
      <c r="BB1308" s="93">
        <v>0</v>
      </c>
      <c r="BC1308" s="153">
        <v>16</v>
      </c>
      <c r="BD1308" s="153">
        <v>178</v>
      </c>
    </row>
    <row r="1309" spans="1:56" x14ac:dyDescent="0.25">
      <c r="A1309" s="9">
        <v>41834</v>
      </c>
      <c r="B1309" s="149" t="s">
        <v>81</v>
      </c>
      <c r="C1309" s="149" t="s">
        <v>86</v>
      </c>
      <c r="D1309" s="150" t="s">
        <v>119</v>
      </c>
      <c r="E1309" s="153">
        <v>40</v>
      </c>
      <c r="F1309" s="153">
        <v>134</v>
      </c>
      <c r="G1309" s="264">
        <v>37.021293640136719</v>
      </c>
      <c r="H1309" s="264">
        <v>0</v>
      </c>
      <c r="I1309" s="264">
        <v>73738.375</v>
      </c>
      <c r="J1309" s="92">
        <v>0</v>
      </c>
      <c r="K1309" s="153">
        <v>81089</v>
      </c>
      <c r="L1309" s="264">
        <v>89.148956298828125</v>
      </c>
      <c r="M1309" s="153">
        <v>54115</v>
      </c>
      <c r="N1309" s="264">
        <v>0</v>
      </c>
      <c r="O1309" s="153">
        <v>2947</v>
      </c>
      <c r="P1309" s="264">
        <v>0</v>
      </c>
      <c r="Q1309" s="153">
        <v>5630</v>
      </c>
      <c r="R1309" s="264">
        <v>99.875663757324219</v>
      </c>
      <c r="S1309" s="153">
        <v>42165</v>
      </c>
      <c r="T1309" s="264">
        <v>99.902763366699219</v>
      </c>
      <c r="U1309" s="264">
        <v>99.728538513183594</v>
      </c>
      <c r="V1309" s="264">
        <v>99.780097961425781</v>
      </c>
      <c r="W1309" s="264">
        <v>99.604537963867188</v>
      </c>
      <c r="X1309" s="264">
        <v>99.683074951171875</v>
      </c>
      <c r="Y1309" s="153">
        <v>67449</v>
      </c>
      <c r="Z1309" s="264">
        <v>99.927352905273437</v>
      </c>
      <c r="AA1309" s="153">
        <v>13939</v>
      </c>
      <c r="AB1309" s="264">
        <v>99.899559020996094</v>
      </c>
      <c r="AC1309" s="153">
        <v>2988</v>
      </c>
      <c r="AD1309" s="264">
        <v>0.1004016101360321</v>
      </c>
      <c r="AE1309" s="153">
        <v>223</v>
      </c>
      <c r="AF1309" s="264">
        <v>100</v>
      </c>
      <c r="AG1309" s="153">
        <v>53795</v>
      </c>
      <c r="AH1309" s="264">
        <v>0.15986615419387817</v>
      </c>
      <c r="AI1309" s="153">
        <v>740</v>
      </c>
      <c r="AJ1309" s="264">
        <v>92.972976684570313</v>
      </c>
      <c r="AK1309" s="264">
        <v>1.379391074180603</v>
      </c>
      <c r="AL1309" s="264">
        <v>5.7308953255414963E-2</v>
      </c>
      <c r="AM1309" s="264">
        <v>0</v>
      </c>
      <c r="AN1309" s="264">
        <v>0</v>
      </c>
      <c r="AO1309" s="92">
        <v>0</v>
      </c>
      <c r="AP1309" s="92">
        <v>0</v>
      </c>
      <c r="AQ1309" s="92">
        <v>0</v>
      </c>
      <c r="AR1309" s="92">
        <v>0</v>
      </c>
      <c r="AS1309" s="92">
        <v>0</v>
      </c>
      <c r="AT1309" s="92">
        <v>0</v>
      </c>
      <c r="AU1309" s="92">
        <v>0</v>
      </c>
      <c r="AV1309" s="92">
        <v>0</v>
      </c>
      <c r="AW1309" s="93">
        <v>0</v>
      </c>
      <c r="AX1309" s="93">
        <v>0</v>
      </c>
      <c r="AY1309" s="93">
        <v>0</v>
      </c>
      <c r="AZ1309" s="93">
        <v>0</v>
      </c>
      <c r="BA1309" s="93">
        <v>0</v>
      </c>
      <c r="BB1309" s="93">
        <v>0</v>
      </c>
      <c r="BC1309" s="153">
        <v>27</v>
      </c>
      <c r="BD1309" s="153">
        <v>134</v>
      </c>
    </row>
    <row r="1310" spans="1:56" x14ac:dyDescent="0.25">
      <c r="A1310" s="9">
        <v>41834</v>
      </c>
      <c r="B1310" s="149" t="s">
        <v>125</v>
      </c>
      <c r="C1310" s="149" t="s">
        <v>86</v>
      </c>
      <c r="D1310" s="150" t="s">
        <v>119</v>
      </c>
      <c r="E1310" s="153">
        <v>16</v>
      </c>
      <c r="F1310" s="153">
        <v>58</v>
      </c>
      <c r="G1310" s="264">
        <v>33.195987701416016</v>
      </c>
      <c r="H1310" s="264">
        <v>0</v>
      </c>
      <c r="I1310" s="264">
        <v>37526.90234375</v>
      </c>
      <c r="J1310" s="92">
        <v>0</v>
      </c>
      <c r="K1310" s="153">
        <v>81089</v>
      </c>
      <c r="L1310" s="264">
        <v>89.148956298828125</v>
      </c>
      <c r="M1310" s="153">
        <v>39784</v>
      </c>
      <c r="N1310" s="264">
        <v>0</v>
      </c>
      <c r="O1310" s="153">
        <v>3232</v>
      </c>
      <c r="P1310" s="264">
        <v>0</v>
      </c>
      <c r="Q1310" s="153">
        <v>4993</v>
      </c>
      <c r="R1310" s="264">
        <v>99.919891357421875</v>
      </c>
      <c r="S1310" s="153">
        <v>29084</v>
      </c>
      <c r="T1310" s="264">
        <v>99.951866149902344</v>
      </c>
      <c r="U1310" s="264">
        <v>99.907180786132813</v>
      </c>
      <c r="V1310" s="264">
        <v>99.607879638671875</v>
      </c>
      <c r="W1310" s="264">
        <v>99.8271484375</v>
      </c>
      <c r="X1310" s="264">
        <v>99.5599365234375</v>
      </c>
      <c r="Y1310" s="153">
        <v>35540</v>
      </c>
      <c r="Z1310" s="264">
        <v>99.929656982421875</v>
      </c>
      <c r="AA1310" s="153">
        <v>7214</v>
      </c>
      <c r="AB1310" s="264">
        <v>99.792068481445313</v>
      </c>
      <c r="AC1310" s="153">
        <v>3264</v>
      </c>
      <c r="AD1310" s="264">
        <v>0.15318627655506134</v>
      </c>
      <c r="AE1310" s="153">
        <v>270</v>
      </c>
      <c r="AF1310" s="264">
        <v>99.259262084960938</v>
      </c>
      <c r="AG1310" s="153">
        <v>38996</v>
      </c>
      <c r="AH1310" s="264">
        <v>0.11796081811189651</v>
      </c>
      <c r="AI1310" s="153">
        <v>643</v>
      </c>
      <c r="AJ1310" s="264">
        <v>86.314155578613281</v>
      </c>
      <c r="AK1310" s="264">
        <v>1.5979169607162476</v>
      </c>
      <c r="AL1310" s="264">
        <v>6.137586385011673E-2</v>
      </c>
      <c r="AM1310" s="264">
        <v>0</v>
      </c>
      <c r="AN1310" s="264">
        <v>0</v>
      </c>
      <c r="AO1310" s="92">
        <v>0</v>
      </c>
      <c r="AP1310" s="92">
        <v>0</v>
      </c>
      <c r="AQ1310" s="92">
        <v>0</v>
      </c>
      <c r="AR1310" s="92">
        <v>0</v>
      </c>
      <c r="AS1310" s="92">
        <v>0</v>
      </c>
      <c r="AT1310" s="92">
        <v>0</v>
      </c>
      <c r="AU1310" s="92">
        <v>0</v>
      </c>
      <c r="AV1310" s="92">
        <v>0</v>
      </c>
      <c r="AW1310" s="93">
        <v>0</v>
      </c>
      <c r="AX1310" s="93">
        <v>0</v>
      </c>
      <c r="AY1310" s="93">
        <v>0</v>
      </c>
      <c r="AZ1310" s="93">
        <v>0</v>
      </c>
      <c r="BA1310" s="93">
        <v>0</v>
      </c>
      <c r="BB1310" s="93">
        <v>0</v>
      </c>
      <c r="BC1310" s="153">
        <v>7</v>
      </c>
      <c r="BD1310" s="153">
        <v>56</v>
      </c>
    </row>
    <row r="1311" spans="1:56" x14ac:dyDescent="0.25">
      <c r="A1311" s="9">
        <v>41834</v>
      </c>
      <c r="B1311" s="151" t="s">
        <v>82</v>
      </c>
      <c r="C1311" s="151" t="s">
        <v>86</v>
      </c>
      <c r="D1311" s="152" t="s">
        <v>120</v>
      </c>
      <c r="E1311" s="160">
        <v>51</v>
      </c>
      <c r="F1311" s="160">
        <v>165</v>
      </c>
      <c r="G1311" s="266">
        <v>41.120597839355469</v>
      </c>
      <c r="H1311" s="266">
        <v>3.7500001490116119E-2</v>
      </c>
      <c r="I1311" s="266">
        <v>80059.0078125</v>
      </c>
      <c r="J1311" s="157">
        <v>0</v>
      </c>
      <c r="K1311" s="160">
        <v>49717</v>
      </c>
      <c r="L1311" s="266">
        <v>88.834808349609375</v>
      </c>
      <c r="M1311" s="160">
        <v>51535</v>
      </c>
      <c r="N1311" s="266">
        <v>0</v>
      </c>
      <c r="O1311" s="160">
        <v>4372</v>
      </c>
      <c r="P1311" s="266">
        <v>0</v>
      </c>
      <c r="Q1311" s="160">
        <v>7609</v>
      </c>
      <c r="R1311" s="266">
        <v>99.855430603027344</v>
      </c>
      <c r="S1311" s="160">
        <v>41305</v>
      </c>
      <c r="T1311" s="266">
        <v>99.908004760742187</v>
      </c>
      <c r="U1311" s="266">
        <v>99.931381225585938</v>
      </c>
      <c r="V1311" s="266">
        <v>99.7205810546875</v>
      </c>
      <c r="W1311" s="266">
        <v>99.786911010742188</v>
      </c>
      <c r="X1311" s="266">
        <v>99.62884521484375</v>
      </c>
      <c r="Y1311" s="160">
        <v>50718</v>
      </c>
      <c r="Z1311" s="266">
        <v>99.9093017578125</v>
      </c>
      <c r="AA1311" s="160">
        <v>8939</v>
      </c>
      <c r="AB1311" s="266">
        <v>99.653205871582031</v>
      </c>
      <c r="AC1311" s="160">
        <v>4354</v>
      </c>
      <c r="AD1311" s="266">
        <v>0.20670647919178009</v>
      </c>
      <c r="AE1311" s="160">
        <v>350</v>
      </c>
      <c r="AF1311" s="266">
        <v>98.285713195800781</v>
      </c>
      <c r="AG1311" s="160">
        <v>51786</v>
      </c>
      <c r="AH1311" s="266">
        <v>0.34179121255874634</v>
      </c>
      <c r="AI1311" s="160">
        <v>695</v>
      </c>
      <c r="AJ1311" s="266">
        <v>95.539566040039063</v>
      </c>
      <c r="AK1311" s="266">
        <v>1.8840060234069824</v>
      </c>
      <c r="AL1311" s="266">
        <v>7.1360625326633453E-2</v>
      </c>
      <c r="AM1311" s="266">
        <v>0</v>
      </c>
      <c r="AN1311" s="266">
        <v>0</v>
      </c>
      <c r="AO1311" s="157">
        <v>0</v>
      </c>
      <c r="AP1311" s="157">
        <v>0</v>
      </c>
      <c r="AQ1311" s="157">
        <v>0</v>
      </c>
      <c r="AR1311" s="157">
        <v>0</v>
      </c>
      <c r="AS1311" s="157">
        <v>0</v>
      </c>
      <c r="AT1311" s="157">
        <v>0</v>
      </c>
      <c r="AU1311" s="157">
        <v>0</v>
      </c>
      <c r="AV1311" s="157">
        <v>0</v>
      </c>
      <c r="AW1311" s="159">
        <v>0</v>
      </c>
      <c r="AX1311" s="159">
        <v>0</v>
      </c>
      <c r="AY1311" s="159">
        <v>0</v>
      </c>
      <c r="AZ1311" s="159">
        <v>0</v>
      </c>
      <c r="BA1311" s="159">
        <v>0</v>
      </c>
      <c r="BB1311" s="159">
        <v>0</v>
      </c>
      <c r="BC1311" s="160">
        <v>24</v>
      </c>
      <c r="BD1311" s="160">
        <v>160</v>
      </c>
    </row>
    <row r="1312" spans="1:56" x14ac:dyDescent="0.25">
      <c r="A1312" s="9">
        <v>41834</v>
      </c>
      <c r="B1312" s="151" t="s">
        <v>83</v>
      </c>
      <c r="C1312" s="151" t="s">
        <v>86</v>
      </c>
      <c r="D1312" s="152" t="s">
        <v>120</v>
      </c>
      <c r="E1312" s="160">
        <v>46</v>
      </c>
      <c r="F1312" s="160">
        <v>140</v>
      </c>
      <c r="G1312" s="266">
        <v>19.249797821044922</v>
      </c>
      <c r="H1312" s="266">
        <v>0</v>
      </c>
      <c r="I1312" s="266">
        <v>91177.6171875</v>
      </c>
      <c r="J1312" s="157">
        <v>0</v>
      </c>
      <c r="K1312" s="160">
        <v>25857</v>
      </c>
      <c r="L1312" s="266">
        <v>81.026412963867188</v>
      </c>
      <c r="M1312" s="160">
        <v>153570</v>
      </c>
      <c r="N1312" s="266">
        <v>0</v>
      </c>
      <c r="O1312" s="160">
        <v>3938</v>
      </c>
      <c r="P1312" s="266">
        <v>0</v>
      </c>
      <c r="Q1312" s="160">
        <v>4101</v>
      </c>
      <c r="R1312" s="266">
        <v>100</v>
      </c>
      <c r="S1312" s="160">
        <v>29504</v>
      </c>
      <c r="T1312" s="266">
        <v>99.928825378417969</v>
      </c>
      <c r="U1312" s="266">
        <v>99.780342102050781</v>
      </c>
      <c r="V1312" s="266">
        <v>99.711502075195313</v>
      </c>
      <c r="W1312" s="266">
        <v>99.780342102050781</v>
      </c>
      <c r="X1312" s="266">
        <v>99.640533447265625</v>
      </c>
      <c r="Y1312" s="160">
        <v>47447</v>
      </c>
      <c r="Z1312" s="266">
        <v>99.898834228515625</v>
      </c>
      <c r="AA1312" s="160">
        <v>11837</v>
      </c>
      <c r="AB1312" s="266">
        <v>99.839485168457031</v>
      </c>
      <c r="AC1312" s="160">
        <v>1827</v>
      </c>
      <c r="AD1312" s="266">
        <v>0.16420361399650574</v>
      </c>
      <c r="AE1312" s="160">
        <v>137</v>
      </c>
      <c r="AF1312" s="266">
        <v>99.270072937011719</v>
      </c>
      <c r="AG1312" s="160">
        <v>39363</v>
      </c>
      <c r="AH1312" s="266">
        <v>0.43695855140686035</v>
      </c>
      <c r="AI1312" s="160">
        <v>263</v>
      </c>
      <c r="AJ1312" s="266">
        <v>99.239540100097656</v>
      </c>
      <c r="AK1312" s="266">
        <v>1.7433862686157227</v>
      </c>
      <c r="AL1312" s="266">
        <v>7.8662857413291931E-2</v>
      </c>
      <c r="AM1312" s="266">
        <v>0</v>
      </c>
      <c r="AN1312" s="266">
        <v>0</v>
      </c>
      <c r="AO1312" s="157">
        <v>0</v>
      </c>
      <c r="AP1312" s="157">
        <v>0</v>
      </c>
      <c r="AQ1312" s="157">
        <v>0</v>
      </c>
      <c r="AR1312" s="157">
        <v>0</v>
      </c>
      <c r="AS1312" s="157">
        <v>0</v>
      </c>
      <c r="AT1312" s="157">
        <v>0</v>
      </c>
      <c r="AU1312" s="157">
        <v>0</v>
      </c>
      <c r="AV1312" s="157">
        <v>0</v>
      </c>
      <c r="AW1312" s="159">
        <v>0</v>
      </c>
      <c r="AX1312" s="159">
        <v>0</v>
      </c>
      <c r="AY1312" s="159">
        <v>0</v>
      </c>
      <c r="AZ1312" s="159">
        <v>0</v>
      </c>
      <c r="BA1312" s="159">
        <v>0</v>
      </c>
      <c r="BB1312" s="159">
        <v>0</v>
      </c>
      <c r="BC1312" s="160">
        <v>20</v>
      </c>
      <c r="BD1312" s="160">
        <v>134</v>
      </c>
    </row>
    <row r="1313" spans="1:56" x14ac:dyDescent="0.25">
      <c r="A1313" s="9">
        <v>41834</v>
      </c>
      <c r="B1313" s="117" t="s">
        <v>85</v>
      </c>
      <c r="C1313" s="117" t="s">
        <v>86</v>
      </c>
      <c r="D1313" s="121">
        <v>3</v>
      </c>
      <c r="E1313" s="89">
        <v>134</v>
      </c>
      <c r="F1313" s="89">
        <v>435</v>
      </c>
      <c r="G1313" s="263">
        <v>45.358203887939453</v>
      </c>
      <c r="H1313" s="263">
        <v>0</v>
      </c>
      <c r="I1313" s="263">
        <v>271340.6875</v>
      </c>
      <c r="J1313" s="88">
        <v>0</v>
      </c>
      <c r="K1313" s="89">
        <v>38144</v>
      </c>
      <c r="L1313" s="263">
        <v>115.344482421875</v>
      </c>
      <c r="M1313" s="124">
        <v>138462</v>
      </c>
      <c r="N1313" s="248">
        <v>0</v>
      </c>
      <c r="O1313" s="124">
        <v>3027</v>
      </c>
      <c r="P1313" s="248">
        <v>0</v>
      </c>
      <c r="Q1313" s="124">
        <v>9439</v>
      </c>
      <c r="R1313" s="248">
        <v>99.851676940917969</v>
      </c>
      <c r="S1313" s="124">
        <v>106007</v>
      </c>
      <c r="T1313" s="248">
        <v>99.938682556152344</v>
      </c>
      <c r="U1313" s="248">
        <v>100</v>
      </c>
      <c r="V1313" s="248">
        <v>99.922721862792969</v>
      </c>
      <c r="W1313" s="248">
        <v>99.851676940917969</v>
      </c>
      <c r="X1313" s="248">
        <v>99.8614501953125</v>
      </c>
      <c r="Y1313" s="124">
        <v>207108</v>
      </c>
      <c r="Z1313" s="248">
        <v>99.892326354980469</v>
      </c>
      <c r="AA1313" s="124">
        <v>41804</v>
      </c>
      <c r="AB1313" s="248">
        <v>99.765571594238281</v>
      </c>
      <c r="AC1313" s="124">
        <v>3076</v>
      </c>
      <c r="AD1313" s="248">
        <v>0.422626793384552</v>
      </c>
      <c r="AE1313" s="124">
        <v>234</v>
      </c>
      <c r="AF1313" s="248">
        <v>96.153846740722656</v>
      </c>
      <c r="AG1313" s="124">
        <v>138956</v>
      </c>
      <c r="AH1313" s="248">
        <v>0.31017011404037476</v>
      </c>
      <c r="AI1313" s="124">
        <v>891</v>
      </c>
      <c r="AJ1313" s="248">
        <v>91.021324157714844</v>
      </c>
      <c r="AK1313" s="248">
        <v>1.6451178789138794</v>
      </c>
      <c r="AL1313" s="248">
        <v>7.332620769739151E-2</v>
      </c>
      <c r="AM1313" s="269">
        <v>0</v>
      </c>
      <c r="AN1313" s="269">
        <v>0</v>
      </c>
      <c r="AO1313" s="119">
        <v>0</v>
      </c>
      <c r="AP1313" s="119">
        <v>0</v>
      </c>
      <c r="AQ1313" s="119">
        <v>0</v>
      </c>
      <c r="AR1313" s="119">
        <v>0</v>
      </c>
      <c r="AS1313" s="119">
        <v>0</v>
      </c>
      <c r="AT1313" s="119">
        <v>0</v>
      </c>
      <c r="AU1313" s="119">
        <v>0</v>
      </c>
      <c r="AV1313" s="119">
        <v>0</v>
      </c>
      <c r="AW1313" s="124">
        <v>0</v>
      </c>
      <c r="AX1313" s="124">
        <v>0</v>
      </c>
      <c r="AY1313" s="124">
        <v>0</v>
      </c>
      <c r="AZ1313" s="124">
        <v>0</v>
      </c>
      <c r="BA1313" s="124">
        <v>0</v>
      </c>
      <c r="BB1313" s="124">
        <v>0</v>
      </c>
      <c r="BC1313" s="124">
        <v>46</v>
      </c>
      <c r="BD1313" s="124">
        <v>419</v>
      </c>
    </row>
    <row r="1314" spans="1:56" x14ac:dyDescent="0.25">
      <c r="A1314" s="9">
        <v>41834</v>
      </c>
      <c r="B1314" s="118" t="s">
        <v>84</v>
      </c>
      <c r="C1314" s="118" t="s">
        <v>87</v>
      </c>
      <c r="D1314" s="122">
        <v>2</v>
      </c>
      <c r="E1314" s="153">
        <v>194</v>
      </c>
      <c r="F1314" s="153">
        <v>581</v>
      </c>
      <c r="G1314" s="264">
        <v>0</v>
      </c>
      <c r="H1314" s="264">
        <v>0</v>
      </c>
      <c r="I1314" s="264">
        <v>0</v>
      </c>
      <c r="J1314" s="91">
        <v>0</v>
      </c>
      <c r="K1314" s="153">
        <v>105163</v>
      </c>
      <c r="L1314" s="264">
        <v>90.050682067871094</v>
      </c>
      <c r="M1314" s="133">
        <v>0</v>
      </c>
      <c r="N1314" s="267">
        <v>0</v>
      </c>
      <c r="O1314" s="133">
        <v>0</v>
      </c>
      <c r="P1314" s="267">
        <v>0</v>
      </c>
      <c r="Q1314" s="133">
        <v>0</v>
      </c>
      <c r="R1314" s="267">
        <v>0</v>
      </c>
      <c r="S1314" s="133">
        <v>0</v>
      </c>
      <c r="T1314" s="267">
        <v>0</v>
      </c>
      <c r="U1314" s="267">
        <v>0</v>
      </c>
      <c r="V1314" s="267">
        <v>0</v>
      </c>
      <c r="W1314" s="267">
        <v>0</v>
      </c>
      <c r="X1314" s="267">
        <v>0</v>
      </c>
      <c r="Y1314" s="133">
        <v>1299439</v>
      </c>
      <c r="Z1314" s="267">
        <v>1298138</v>
      </c>
      <c r="AA1314" s="133">
        <v>513</v>
      </c>
      <c r="AB1314" s="267">
        <v>460</v>
      </c>
      <c r="AC1314" s="133">
        <v>0</v>
      </c>
      <c r="AD1314" s="267">
        <v>0</v>
      </c>
      <c r="AE1314" s="133">
        <v>0</v>
      </c>
      <c r="AF1314" s="267">
        <v>0</v>
      </c>
      <c r="AG1314" s="133">
        <v>0</v>
      </c>
      <c r="AH1314" s="267">
        <v>0</v>
      </c>
      <c r="AI1314" s="133">
        <v>0</v>
      </c>
      <c r="AJ1314" s="267">
        <v>0</v>
      </c>
      <c r="AK1314" s="267">
        <v>0</v>
      </c>
      <c r="AL1314" s="267">
        <v>0</v>
      </c>
      <c r="AM1314" s="270">
        <v>0</v>
      </c>
      <c r="AN1314" s="270">
        <v>0</v>
      </c>
      <c r="AO1314" s="120">
        <v>0</v>
      </c>
      <c r="AP1314" s="120">
        <v>0</v>
      </c>
      <c r="AQ1314" s="120">
        <v>0</v>
      </c>
      <c r="AR1314" s="120">
        <v>0</v>
      </c>
      <c r="AS1314" s="120">
        <v>0</v>
      </c>
      <c r="AT1314" s="120">
        <v>0</v>
      </c>
      <c r="AU1314" s="120">
        <v>0</v>
      </c>
      <c r="AV1314" s="120">
        <v>0</v>
      </c>
      <c r="AW1314" s="133">
        <v>0</v>
      </c>
      <c r="AX1314" s="133">
        <v>0</v>
      </c>
      <c r="AY1314" s="133">
        <v>0</v>
      </c>
      <c r="AZ1314" s="133">
        <v>0</v>
      </c>
      <c r="BA1314" s="133">
        <v>0</v>
      </c>
      <c r="BB1314" s="133">
        <v>0</v>
      </c>
      <c r="BC1314" s="133">
        <v>5</v>
      </c>
      <c r="BD1314" s="133">
        <v>373</v>
      </c>
    </row>
    <row r="1315" spans="1:56" x14ac:dyDescent="0.25">
      <c r="A1315" s="9">
        <v>41833</v>
      </c>
      <c r="B1315" s="117" t="s">
        <v>17</v>
      </c>
      <c r="C1315" s="117"/>
      <c r="D1315" s="121">
        <v>3</v>
      </c>
      <c r="E1315" s="89">
        <v>853</v>
      </c>
      <c r="F1315" s="89">
        <v>2758</v>
      </c>
      <c r="G1315" s="263">
        <v>528.71688461303711</v>
      </c>
      <c r="H1315" s="263">
        <v>0.61270000180229545</v>
      </c>
      <c r="I1315" s="263">
        <v>1114425.55859375</v>
      </c>
      <c r="J1315" s="88"/>
      <c r="K1315" s="89">
        <v>747993</v>
      </c>
      <c r="L1315" s="263">
        <v>0</v>
      </c>
      <c r="M1315" s="124">
        <v>990046</v>
      </c>
      <c r="N1315" s="248">
        <v>0</v>
      </c>
      <c r="O1315" s="124">
        <v>48746</v>
      </c>
      <c r="P1315" s="248">
        <v>0</v>
      </c>
      <c r="Q1315" s="124">
        <v>102470</v>
      </c>
      <c r="R1315" s="248">
        <v>99.892651268981481</v>
      </c>
      <c r="S1315" s="124">
        <v>672747</v>
      </c>
      <c r="T1315" s="248">
        <v>99.939353160048057</v>
      </c>
      <c r="U1315" s="248">
        <v>99.830380940248517</v>
      </c>
      <c r="V1315" s="248">
        <v>99.814008207776197</v>
      </c>
      <c r="W1315" s="248">
        <v>99.723214293138213</v>
      </c>
      <c r="X1315" s="248">
        <v>99.753474165968797</v>
      </c>
      <c r="Y1315" s="124">
        <v>2397163</v>
      </c>
      <c r="Z1315" s="248">
        <v>772405.40817994869</v>
      </c>
      <c r="AA1315" s="124">
        <v>202541</v>
      </c>
      <c r="AB1315" s="248">
        <v>100.67194205087438</v>
      </c>
      <c r="AC1315" s="124">
        <v>46397</v>
      </c>
      <c r="AD1315" s="248">
        <v>0.28881177968002997</v>
      </c>
      <c r="AE1315" s="124">
        <v>3464</v>
      </c>
      <c r="AF1315" s="248">
        <v>97.286373341055992</v>
      </c>
      <c r="AG1315" s="124">
        <v>871714</v>
      </c>
      <c r="AH1315" s="248">
        <v>0.17884306002474856</v>
      </c>
      <c r="AI1315" s="124">
        <v>11678</v>
      </c>
      <c r="AJ1315" s="248">
        <v>94.339785656714241</v>
      </c>
      <c r="AK1315" s="248">
        <v>1.9091631271507267E-5</v>
      </c>
      <c r="AL1315" s="248" t="e">
        <v>#DIV/0!</v>
      </c>
      <c r="AM1315" s="269"/>
      <c r="AN1315" s="269"/>
      <c r="AO1315" s="119"/>
      <c r="AP1315" s="119"/>
      <c r="AQ1315" s="119"/>
      <c r="AR1315" s="119"/>
      <c r="AS1315" s="119"/>
      <c r="AT1315" s="119"/>
      <c r="AU1315" s="119"/>
      <c r="AV1315" s="119"/>
      <c r="AW1315" s="124">
        <v>0</v>
      </c>
      <c r="AX1315" s="124">
        <v>0</v>
      </c>
      <c r="AY1315" s="124">
        <v>0</v>
      </c>
      <c r="AZ1315" s="124">
        <v>0</v>
      </c>
      <c r="BA1315" s="124">
        <v>0</v>
      </c>
      <c r="BB1315" s="124">
        <v>0</v>
      </c>
      <c r="BC1315" s="124">
        <v>266</v>
      </c>
      <c r="BD1315" s="124">
        <v>2477</v>
      </c>
    </row>
    <row r="1316" spans="1:56" x14ac:dyDescent="0.25">
      <c r="A1316" s="9">
        <v>41833</v>
      </c>
      <c r="B1316" s="118" t="s">
        <v>88</v>
      </c>
      <c r="C1316" s="118"/>
      <c r="D1316" s="122">
        <v>2</v>
      </c>
      <c r="E1316" s="153">
        <v>659</v>
      </c>
      <c r="F1316" s="153">
        <v>2177</v>
      </c>
      <c r="G1316" s="264">
        <v>528.71688461303711</v>
      </c>
      <c r="H1316" s="264">
        <v>0.61270000180229545</v>
      </c>
      <c r="I1316" s="264">
        <v>1114425.55859375</v>
      </c>
      <c r="J1316" s="91"/>
      <c r="K1316" s="153">
        <v>662136</v>
      </c>
      <c r="L1316" s="264"/>
      <c r="M1316" s="133">
        <v>990046</v>
      </c>
      <c r="N1316" s="267">
        <v>0</v>
      </c>
      <c r="O1316" s="133">
        <v>48746</v>
      </c>
      <c r="P1316" s="267">
        <v>0</v>
      </c>
      <c r="Q1316" s="133">
        <v>102470</v>
      </c>
      <c r="R1316" s="267">
        <v>99.892651268981481</v>
      </c>
      <c r="S1316" s="133">
        <v>672747</v>
      </c>
      <c r="T1316" s="267">
        <v>99.939353160048057</v>
      </c>
      <c r="U1316" s="267">
        <v>99.830380940248517</v>
      </c>
      <c r="V1316" s="267">
        <v>99.814008207776197</v>
      </c>
      <c r="W1316" s="267">
        <v>99.723214293138213</v>
      </c>
      <c r="X1316" s="267">
        <v>99.753474165968797</v>
      </c>
      <c r="Y1316" s="133">
        <v>1035799</v>
      </c>
      <c r="Z1316" s="267">
        <v>99.905774064725051</v>
      </c>
      <c r="AA1316" s="133">
        <v>202053</v>
      </c>
      <c r="AB1316" s="267">
        <v>99.847563831896323</v>
      </c>
      <c r="AC1316" s="133">
        <v>46397</v>
      </c>
      <c r="AD1316" s="267">
        <v>0.28881177968002997</v>
      </c>
      <c r="AE1316" s="133">
        <v>3464</v>
      </c>
      <c r="AF1316" s="267">
        <v>97.286373341055992</v>
      </c>
      <c r="AG1316" s="133">
        <v>871714</v>
      </c>
      <c r="AH1316" s="267">
        <v>0.17884306002474856</v>
      </c>
      <c r="AI1316" s="133">
        <v>11678</v>
      </c>
      <c r="AJ1316" s="267">
        <v>94.339785656714241</v>
      </c>
      <c r="AK1316" s="267">
        <v>1.9091631271507267E-5</v>
      </c>
      <c r="AL1316" s="267" t="e">
        <v>#DIV/0!</v>
      </c>
      <c r="AM1316" s="270"/>
      <c r="AN1316" s="270"/>
      <c r="AO1316" s="120"/>
      <c r="AP1316" s="120"/>
      <c r="AQ1316" s="120"/>
      <c r="AR1316" s="120"/>
      <c r="AS1316" s="120"/>
      <c r="AT1316" s="120"/>
      <c r="AU1316" s="120"/>
      <c r="AV1316" s="120"/>
      <c r="AW1316" s="133">
        <v>0</v>
      </c>
      <c r="AX1316" s="133">
        <v>0</v>
      </c>
      <c r="AY1316" s="133">
        <v>0</v>
      </c>
      <c r="AZ1316" s="133">
        <v>0</v>
      </c>
      <c r="BA1316" s="133">
        <v>0</v>
      </c>
      <c r="BB1316" s="133">
        <v>0</v>
      </c>
      <c r="BC1316" s="133">
        <v>260</v>
      </c>
      <c r="BD1316" s="133">
        <v>2117</v>
      </c>
    </row>
    <row r="1317" spans="1:56" x14ac:dyDescent="0.25">
      <c r="A1317" s="9">
        <v>41833</v>
      </c>
      <c r="B1317" s="146" t="s">
        <v>89</v>
      </c>
      <c r="C1317" s="146"/>
      <c r="D1317" s="147">
        <v>1</v>
      </c>
      <c r="E1317" s="136">
        <v>194</v>
      </c>
      <c r="F1317" s="136">
        <v>581</v>
      </c>
      <c r="G1317" s="265">
        <v>0</v>
      </c>
      <c r="H1317" s="265">
        <v>0</v>
      </c>
      <c r="I1317" s="265">
        <v>0</v>
      </c>
      <c r="J1317" s="137"/>
      <c r="K1317" s="136">
        <v>85857</v>
      </c>
      <c r="L1317" s="265"/>
      <c r="M1317" s="145">
        <v>0</v>
      </c>
      <c r="N1317" s="250">
        <v>0</v>
      </c>
      <c r="O1317" s="145">
        <v>0</v>
      </c>
      <c r="P1317" s="250">
        <v>0</v>
      </c>
      <c r="Q1317" s="145">
        <v>0</v>
      </c>
      <c r="R1317" s="250">
        <v>0</v>
      </c>
      <c r="S1317" s="145">
        <v>0</v>
      </c>
      <c r="T1317" s="250">
        <v>0</v>
      </c>
      <c r="U1317" s="250">
        <v>0</v>
      </c>
      <c r="V1317" s="250">
        <v>0</v>
      </c>
      <c r="W1317" s="250">
        <v>0</v>
      </c>
      <c r="X1317" s="250">
        <v>0</v>
      </c>
      <c r="Y1317" s="145">
        <v>1361364</v>
      </c>
      <c r="Z1317" s="250">
        <v>1360017</v>
      </c>
      <c r="AA1317" s="145">
        <v>488</v>
      </c>
      <c r="AB1317" s="250">
        <v>442</v>
      </c>
      <c r="AC1317" s="145">
        <v>0</v>
      </c>
      <c r="AD1317" s="250">
        <v>0</v>
      </c>
      <c r="AE1317" s="145">
        <v>0</v>
      </c>
      <c r="AF1317" s="250">
        <v>0</v>
      </c>
      <c r="AG1317" s="145">
        <v>0</v>
      </c>
      <c r="AH1317" s="250">
        <v>0</v>
      </c>
      <c r="AI1317" s="145">
        <v>0</v>
      </c>
      <c r="AJ1317" s="250">
        <v>0</v>
      </c>
      <c r="AK1317" s="250">
        <v>0</v>
      </c>
      <c r="AL1317" s="250">
        <v>0</v>
      </c>
      <c r="AM1317" s="271"/>
      <c r="AN1317" s="271"/>
      <c r="AO1317" s="148"/>
      <c r="AP1317" s="148"/>
      <c r="AQ1317" s="148"/>
      <c r="AR1317" s="148"/>
      <c r="AS1317" s="148"/>
      <c r="AT1317" s="148"/>
      <c r="AU1317" s="148"/>
      <c r="AV1317" s="148"/>
      <c r="AW1317" s="145">
        <v>0</v>
      </c>
      <c r="AX1317" s="145">
        <v>0</v>
      </c>
      <c r="AY1317" s="145">
        <v>0</v>
      </c>
      <c r="AZ1317" s="145">
        <v>0</v>
      </c>
      <c r="BA1317" s="145">
        <v>0</v>
      </c>
      <c r="BB1317" s="145">
        <v>0</v>
      </c>
      <c r="BC1317" s="145">
        <v>6</v>
      </c>
      <c r="BD1317" s="145">
        <v>360</v>
      </c>
    </row>
    <row r="1318" spans="1:56" x14ac:dyDescent="0.25">
      <c r="A1318" s="9">
        <v>41833</v>
      </c>
      <c r="B1318" s="149" t="s">
        <v>75</v>
      </c>
      <c r="C1318" s="149" t="s">
        <v>86</v>
      </c>
      <c r="D1318" s="150" t="s">
        <v>118</v>
      </c>
      <c r="E1318" s="153">
        <v>39</v>
      </c>
      <c r="F1318" s="153">
        <v>158</v>
      </c>
      <c r="G1318" s="264">
        <v>104.17947387695312</v>
      </c>
      <c r="H1318" s="264">
        <v>0.20829999446868896</v>
      </c>
      <c r="I1318" s="264">
        <v>79526.625</v>
      </c>
      <c r="J1318" s="92">
        <v>0</v>
      </c>
      <c r="K1318" s="153">
        <v>106875</v>
      </c>
      <c r="L1318" s="264">
        <v>97.175201416015625</v>
      </c>
      <c r="M1318" s="153">
        <v>117850</v>
      </c>
      <c r="N1318" s="264">
        <v>0</v>
      </c>
      <c r="O1318" s="153">
        <v>11524</v>
      </c>
      <c r="P1318" s="264">
        <v>0</v>
      </c>
      <c r="Q1318" s="153">
        <v>23022</v>
      </c>
      <c r="R1318" s="264">
        <v>99.778472900390625</v>
      </c>
      <c r="S1318" s="153">
        <v>91135</v>
      </c>
      <c r="T1318" s="264">
        <v>99.960494995117188</v>
      </c>
      <c r="U1318" s="264">
        <v>99.74835205078125</v>
      </c>
      <c r="V1318" s="264">
        <v>99.658889770507813</v>
      </c>
      <c r="W1318" s="264">
        <v>99.527381896972656</v>
      </c>
      <c r="X1318" s="264">
        <v>99.619522094726563</v>
      </c>
      <c r="Y1318" s="153">
        <v>101989</v>
      </c>
      <c r="Z1318" s="264">
        <v>99.942153930664063</v>
      </c>
      <c r="AA1318" s="153">
        <v>18208</v>
      </c>
      <c r="AB1318" s="264">
        <v>99.884666442871094</v>
      </c>
      <c r="AC1318" s="153">
        <v>11518</v>
      </c>
      <c r="AD1318" s="264">
        <v>0.26046189665794373</v>
      </c>
      <c r="AE1318" s="153">
        <v>1106</v>
      </c>
      <c r="AF1318" s="264">
        <v>96.112113952636719</v>
      </c>
      <c r="AG1318" s="153">
        <v>117947</v>
      </c>
      <c r="AH1318" s="264">
        <v>7.8848972916603088E-2</v>
      </c>
      <c r="AI1318" s="153">
        <v>3807</v>
      </c>
      <c r="AJ1318" s="264">
        <v>97.110588073730469</v>
      </c>
      <c r="AK1318" s="264">
        <v>1.8965955972671509</v>
      </c>
      <c r="AL1318" s="264">
        <v>6.6321536898612976E-2</v>
      </c>
      <c r="AM1318" s="264">
        <v>0</v>
      </c>
      <c r="AN1318" s="264">
        <v>0</v>
      </c>
      <c r="AO1318" s="92">
        <v>0</v>
      </c>
      <c r="AP1318" s="92">
        <v>0</v>
      </c>
      <c r="AQ1318" s="92">
        <v>0</v>
      </c>
      <c r="AR1318" s="92">
        <v>0</v>
      </c>
      <c r="AS1318" s="92">
        <v>0</v>
      </c>
      <c r="AT1318" s="92">
        <v>0</v>
      </c>
      <c r="AU1318" s="92">
        <v>0</v>
      </c>
      <c r="AV1318" s="92">
        <v>0</v>
      </c>
      <c r="AW1318" s="93">
        <v>0</v>
      </c>
      <c r="AX1318" s="93">
        <v>0</v>
      </c>
      <c r="AY1318" s="93">
        <v>0</v>
      </c>
      <c r="AZ1318" s="93">
        <v>0</v>
      </c>
      <c r="BA1318" s="93">
        <v>0</v>
      </c>
      <c r="BB1318" s="93">
        <v>0</v>
      </c>
      <c r="BC1318" s="153">
        <v>16</v>
      </c>
      <c r="BD1318" s="153">
        <v>153</v>
      </c>
    </row>
    <row r="1319" spans="1:56" x14ac:dyDescent="0.25">
      <c r="A1319" s="9">
        <v>41833</v>
      </c>
      <c r="B1319" s="149" t="s">
        <v>76</v>
      </c>
      <c r="C1319" s="149" t="s">
        <v>86</v>
      </c>
      <c r="D1319" s="150" t="s">
        <v>119</v>
      </c>
      <c r="E1319" s="153">
        <v>53</v>
      </c>
      <c r="F1319" s="153">
        <v>171</v>
      </c>
      <c r="G1319" s="264">
        <v>47.83349609375</v>
      </c>
      <c r="H1319" s="264">
        <v>0</v>
      </c>
      <c r="I1319" s="264">
        <v>75220.0703125</v>
      </c>
      <c r="J1319" s="92">
        <v>0</v>
      </c>
      <c r="K1319" s="153">
        <v>46635</v>
      </c>
      <c r="L1319" s="264">
        <v>79.856330871582031</v>
      </c>
      <c r="M1319" s="153">
        <v>66458</v>
      </c>
      <c r="N1319" s="264">
        <v>0</v>
      </c>
      <c r="O1319" s="153">
        <v>3369</v>
      </c>
      <c r="P1319" s="264">
        <v>0</v>
      </c>
      <c r="Q1319" s="153">
        <v>8872</v>
      </c>
      <c r="R1319" s="264">
        <v>99.9661865234375</v>
      </c>
      <c r="S1319" s="153">
        <v>48708</v>
      </c>
      <c r="T1319" s="264">
        <v>99.958938598632813</v>
      </c>
      <c r="U1319" s="264">
        <v>99.940635681152344</v>
      </c>
      <c r="V1319" s="264">
        <v>99.932289123535156</v>
      </c>
      <c r="W1319" s="264">
        <v>99.906845092773438</v>
      </c>
      <c r="X1319" s="264">
        <v>99.891258239746094</v>
      </c>
      <c r="Y1319" s="153">
        <v>74246</v>
      </c>
      <c r="Z1319" s="264">
        <v>99.946128845214844</v>
      </c>
      <c r="AA1319" s="153">
        <v>12886</v>
      </c>
      <c r="AB1319" s="264">
        <v>99.883598327636719</v>
      </c>
      <c r="AC1319" s="153">
        <v>3393</v>
      </c>
      <c r="AD1319" s="264">
        <v>0.38314175605773926</v>
      </c>
      <c r="AE1319" s="153">
        <v>48</v>
      </c>
      <c r="AF1319" s="264">
        <v>100</v>
      </c>
      <c r="AG1319" s="153">
        <v>66062</v>
      </c>
      <c r="AH1319" s="264">
        <v>0.14683176577091217</v>
      </c>
      <c r="AI1319" s="153">
        <v>539</v>
      </c>
      <c r="AJ1319" s="264">
        <v>90.723564147949219</v>
      </c>
      <c r="AK1319" s="264">
        <v>1.9117133617401123</v>
      </c>
      <c r="AL1319" s="264">
        <v>5.6195337325334549E-2</v>
      </c>
      <c r="AM1319" s="264">
        <v>0</v>
      </c>
      <c r="AN1319" s="264">
        <v>0</v>
      </c>
      <c r="AO1319" s="92">
        <v>0</v>
      </c>
      <c r="AP1319" s="92">
        <v>0</v>
      </c>
      <c r="AQ1319" s="92">
        <v>0</v>
      </c>
      <c r="AR1319" s="92">
        <v>0</v>
      </c>
      <c r="AS1319" s="92">
        <v>0</v>
      </c>
      <c r="AT1319" s="92">
        <v>0</v>
      </c>
      <c r="AU1319" s="92">
        <v>0</v>
      </c>
      <c r="AV1319" s="92">
        <v>0</v>
      </c>
      <c r="AW1319" s="93">
        <v>0</v>
      </c>
      <c r="AX1319" s="93">
        <v>0</v>
      </c>
      <c r="AY1319" s="93">
        <v>0</v>
      </c>
      <c r="AZ1319" s="93">
        <v>0</v>
      </c>
      <c r="BA1319" s="93">
        <v>0</v>
      </c>
      <c r="BB1319" s="93">
        <v>0</v>
      </c>
      <c r="BC1319" s="153">
        <v>14</v>
      </c>
      <c r="BD1319" s="153">
        <v>168</v>
      </c>
    </row>
    <row r="1320" spans="1:56" x14ac:dyDescent="0.25">
      <c r="A1320" s="9">
        <v>41833</v>
      </c>
      <c r="B1320" s="149" t="s">
        <v>77</v>
      </c>
      <c r="C1320" s="149" t="s">
        <v>86</v>
      </c>
      <c r="D1320" s="150" t="s">
        <v>118</v>
      </c>
      <c r="E1320" s="153">
        <v>65</v>
      </c>
      <c r="F1320" s="153">
        <v>220</v>
      </c>
      <c r="G1320" s="264">
        <v>59.553901672363281</v>
      </c>
      <c r="H1320" s="264">
        <v>0.1542000025510788</v>
      </c>
      <c r="I1320" s="264">
        <v>90829.1953125</v>
      </c>
      <c r="J1320" s="92">
        <v>0</v>
      </c>
      <c r="K1320" s="153">
        <v>75852</v>
      </c>
      <c r="L1320" s="264">
        <v>96.779251098632813</v>
      </c>
      <c r="M1320" s="153">
        <v>101420</v>
      </c>
      <c r="N1320" s="264">
        <v>0</v>
      </c>
      <c r="O1320" s="153">
        <v>4693</v>
      </c>
      <c r="P1320" s="264">
        <v>0</v>
      </c>
      <c r="Q1320" s="153">
        <v>11363</v>
      </c>
      <c r="R1320" s="264">
        <v>99.947196960449219</v>
      </c>
      <c r="S1320" s="153">
        <v>81918</v>
      </c>
      <c r="T1320" s="264">
        <v>99.971923828125</v>
      </c>
      <c r="U1320" s="264">
        <v>99.850845336914063</v>
      </c>
      <c r="V1320" s="264">
        <v>99.901397705078125</v>
      </c>
      <c r="W1320" s="264">
        <v>99.798118591308594</v>
      </c>
      <c r="X1320" s="264">
        <v>99.87335205078125</v>
      </c>
      <c r="Y1320" s="153">
        <v>93787</v>
      </c>
      <c r="Z1320" s="264">
        <v>99.904037475585938</v>
      </c>
      <c r="AA1320" s="153">
        <v>18163</v>
      </c>
      <c r="AB1320" s="264">
        <v>99.900894165039063</v>
      </c>
      <c r="AC1320" s="153">
        <v>4734</v>
      </c>
      <c r="AD1320" s="264">
        <v>0.16899028420448303</v>
      </c>
      <c r="AE1320" s="153">
        <v>370</v>
      </c>
      <c r="AF1320" s="264">
        <v>99.459457397460938</v>
      </c>
      <c r="AG1320" s="153">
        <v>101744</v>
      </c>
      <c r="AH1320" s="264">
        <v>0.12580594420433044</v>
      </c>
      <c r="AI1320" s="153">
        <v>985</v>
      </c>
      <c r="AJ1320" s="264">
        <v>94.416244506835938</v>
      </c>
      <c r="AK1320" s="264">
        <v>1.7583422660827637</v>
      </c>
      <c r="AL1320" s="264">
        <v>5.9890922158956528E-2</v>
      </c>
      <c r="AM1320" s="264">
        <v>0</v>
      </c>
      <c r="AN1320" s="264">
        <v>0</v>
      </c>
      <c r="AO1320" s="92">
        <v>0</v>
      </c>
      <c r="AP1320" s="92">
        <v>0</v>
      </c>
      <c r="AQ1320" s="92">
        <v>0</v>
      </c>
      <c r="AR1320" s="92">
        <v>0</v>
      </c>
      <c r="AS1320" s="92">
        <v>0</v>
      </c>
      <c r="AT1320" s="92">
        <v>0</v>
      </c>
      <c r="AU1320" s="92">
        <v>0</v>
      </c>
      <c r="AV1320" s="92">
        <v>0</v>
      </c>
      <c r="AW1320" s="93">
        <v>0</v>
      </c>
      <c r="AX1320" s="93">
        <v>0</v>
      </c>
      <c r="AY1320" s="93">
        <v>0</v>
      </c>
      <c r="AZ1320" s="93">
        <v>0</v>
      </c>
      <c r="BA1320" s="93">
        <v>0</v>
      </c>
      <c r="BB1320" s="93">
        <v>0</v>
      </c>
      <c r="BC1320" s="153">
        <v>26</v>
      </c>
      <c r="BD1320" s="153">
        <v>216</v>
      </c>
    </row>
    <row r="1321" spans="1:56" x14ac:dyDescent="0.25">
      <c r="A1321" s="9">
        <v>41833</v>
      </c>
      <c r="B1321" s="149" t="s">
        <v>124</v>
      </c>
      <c r="C1321" s="149" t="s">
        <v>86</v>
      </c>
      <c r="D1321" s="150" t="s">
        <v>118</v>
      </c>
      <c r="E1321" s="153">
        <v>43</v>
      </c>
      <c r="F1321" s="153">
        <v>139</v>
      </c>
      <c r="G1321" s="264">
        <v>28.738092422485352</v>
      </c>
      <c r="H1321" s="264">
        <v>4.19999985024333E-3</v>
      </c>
      <c r="I1321" s="264">
        <v>51358.23828125</v>
      </c>
      <c r="J1321" s="92">
        <v>0</v>
      </c>
      <c r="K1321" s="153">
        <v>75852</v>
      </c>
      <c r="L1321" s="264">
        <v>96.779251098632813</v>
      </c>
      <c r="M1321" s="153">
        <v>67354</v>
      </c>
      <c r="N1321" s="264">
        <v>0</v>
      </c>
      <c r="O1321" s="153">
        <v>2976</v>
      </c>
      <c r="P1321" s="264">
        <v>0</v>
      </c>
      <c r="Q1321" s="153">
        <v>6521</v>
      </c>
      <c r="R1321" s="264">
        <v>99.846649169921875</v>
      </c>
      <c r="S1321" s="153">
        <v>52036</v>
      </c>
      <c r="T1321" s="264">
        <v>99.934661865234375</v>
      </c>
      <c r="U1321" s="264">
        <v>99.899192810058594</v>
      </c>
      <c r="V1321" s="264">
        <v>99.735725402832031</v>
      </c>
      <c r="W1321" s="264">
        <v>99.745994567871094</v>
      </c>
      <c r="X1321" s="264">
        <v>99.670562744140625</v>
      </c>
      <c r="Y1321" s="153">
        <v>56868</v>
      </c>
      <c r="Z1321" s="264">
        <v>99.869873046875</v>
      </c>
      <c r="AA1321" s="153">
        <v>10787</v>
      </c>
      <c r="AB1321" s="264">
        <v>99.814590454101563</v>
      </c>
      <c r="AC1321" s="153">
        <v>3000</v>
      </c>
      <c r="AD1321" s="264">
        <v>0.53333336114883423</v>
      </c>
      <c r="AE1321" s="153">
        <v>324</v>
      </c>
      <c r="AF1321" s="264">
        <v>95.987655639648438</v>
      </c>
      <c r="AG1321" s="153">
        <v>67231</v>
      </c>
      <c r="AH1321" s="264">
        <v>0.16212758421897888</v>
      </c>
      <c r="AI1321" s="153">
        <v>1507</v>
      </c>
      <c r="AJ1321" s="264">
        <v>86.92767333984375</v>
      </c>
      <c r="AK1321" s="264">
        <v>1.6376086473464966</v>
      </c>
      <c r="AL1321" s="264">
        <v>6.3950352370738983E-2</v>
      </c>
      <c r="AM1321" s="264">
        <v>0</v>
      </c>
      <c r="AN1321" s="264">
        <v>0</v>
      </c>
      <c r="AO1321" s="92">
        <v>0</v>
      </c>
      <c r="AP1321" s="92">
        <v>0</v>
      </c>
      <c r="AQ1321" s="92">
        <v>0</v>
      </c>
      <c r="AR1321" s="92">
        <v>0</v>
      </c>
      <c r="AS1321" s="92">
        <v>0</v>
      </c>
      <c r="AT1321" s="92">
        <v>0</v>
      </c>
      <c r="AU1321" s="92">
        <v>0</v>
      </c>
      <c r="AV1321" s="92">
        <v>0</v>
      </c>
      <c r="AW1321" s="93">
        <v>0</v>
      </c>
      <c r="AX1321" s="93">
        <v>0</v>
      </c>
      <c r="AY1321" s="93">
        <v>0</v>
      </c>
      <c r="AZ1321" s="93">
        <v>0</v>
      </c>
      <c r="BA1321" s="93">
        <v>0</v>
      </c>
      <c r="BB1321" s="93">
        <v>0</v>
      </c>
      <c r="BC1321" s="153">
        <v>24</v>
      </c>
      <c r="BD1321" s="153">
        <v>134</v>
      </c>
    </row>
    <row r="1322" spans="1:56" x14ac:dyDescent="0.25">
      <c r="A1322" s="9">
        <v>41833</v>
      </c>
      <c r="B1322" s="149" t="s">
        <v>78</v>
      </c>
      <c r="C1322" s="149" t="s">
        <v>86</v>
      </c>
      <c r="D1322" s="150" t="s">
        <v>118</v>
      </c>
      <c r="E1322" s="153">
        <v>33</v>
      </c>
      <c r="F1322" s="153">
        <v>104</v>
      </c>
      <c r="G1322" s="264">
        <v>48.857707977294922</v>
      </c>
      <c r="H1322" s="264">
        <v>0</v>
      </c>
      <c r="I1322" s="264">
        <v>44434.06640625</v>
      </c>
      <c r="J1322" s="92">
        <v>0</v>
      </c>
      <c r="K1322" s="153">
        <v>47396</v>
      </c>
      <c r="L1322" s="264">
        <v>97.541984558105469</v>
      </c>
      <c r="M1322" s="153">
        <v>54480</v>
      </c>
      <c r="N1322" s="264">
        <v>0</v>
      </c>
      <c r="O1322" s="153">
        <v>4580</v>
      </c>
      <c r="P1322" s="264">
        <v>0</v>
      </c>
      <c r="Q1322" s="153">
        <v>8287</v>
      </c>
      <c r="R1322" s="264">
        <v>99.927597045898438</v>
      </c>
      <c r="S1322" s="153">
        <v>40532</v>
      </c>
      <c r="T1322" s="264">
        <v>99.970390319824219</v>
      </c>
      <c r="U1322" s="264">
        <v>99.956329345703125</v>
      </c>
      <c r="V1322" s="264">
        <v>99.911895751953125</v>
      </c>
      <c r="W1322" s="264">
        <v>99.883956909179687</v>
      </c>
      <c r="X1322" s="264">
        <v>99.882308959960938</v>
      </c>
      <c r="Y1322" s="153">
        <v>55627</v>
      </c>
      <c r="Z1322" s="264">
        <v>99.883148193359375</v>
      </c>
      <c r="AA1322" s="153">
        <v>9069</v>
      </c>
      <c r="AB1322" s="264">
        <v>99.845626831054687</v>
      </c>
      <c r="AC1322" s="153">
        <v>4586</v>
      </c>
      <c r="AD1322" s="264">
        <v>0.17444396018981934</v>
      </c>
      <c r="AE1322" s="153">
        <v>242</v>
      </c>
      <c r="AF1322" s="264">
        <v>97.520660400390625</v>
      </c>
      <c r="AG1322" s="153">
        <v>54070</v>
      </c>
      <c r="AH1322" s="264">
        <v>0.13316071033477783</v>
      </c>
      <c r="AI1322" s="153">
        <v>440</v>
      </c>
      <c r="AJ1322" s="264">
        <v>97.272727966308594</v>
      </c>
      <c r="AK1322" s="264">
        <v>1.7448450326919556</v>
      </c>
      <c r="AL1322" s="264">
        <v>6.1159614473581314E-2</v>
      </c>
      <c r="AM1322" s="264">
        <v>0</v>
      </c>
      <c r="AN1322" s="264">
        <v>0</v>
      </c>
      <c r="AO1322" s="92">
        <v>0</v>
      </c>
      <c r="AP1322" s="92">
        <v>0</v>
      </c>
      <c r="AQ1322" s="92">
        <v>0</v>
      </c>
      <c r="AR1322" s="92">
        <v>0</v>
      </c>
      <c r="AS1322" s="92">
        <v>0</v>
      </c>
      <c r="AT1322" s="92">
        <v>0</v>
      </c>
      <c r="AU1322" s="92">
        <v>0</v>
      </c>
      <c r="AV1322" s="92">
        <v>0</v>
      </c>
      <c r="AW1322" s="93">
        <v>0</v>
      </c>
      <c r="AX1322" s="93">
        <v>0</v>
      </c>
      <c r="AY1322" s="93">
        <v>0</v>
      </c>
      <c r="AZ1322" s="93">
        <v>0</v>
      </c>
      <c r="BA1322" s="93">
        <v>0</v>
      </c>
      <c r="BB1322" s="93">
        <v>0</v>
      </c>
      <c r="BC1322" s="153">
        <v>17</v>
      </c>
      <c r="BD1322" s="153">
        <v>102</v>
      </c>
    </row>
    <row r="1323" spans="1:56" x14ac:dyDescent="0.25">
      <c r="A1323" s="9">
        <v>41833</v>
      </c>
      <c r="B1323" s="149" t="s">
        <v>79</v>
      </c>
      <c r="C1323" s="149" t="s">
        <v>86</v>
      </c>
      <c r="D1323" s="150" t="s">
        <v>119</v>
      </c>
      <c r="E1323" s="153">
        <v>81</v>
      </c>
      <c r="F1323" s="153">
        <v>273</v>
      </c>
      <c r="G1323" s="264">
        <v>51.595905303955078</v>
      </c>
      <c r="H1323" s="264">
        <v>1.6699999570846558E-2</v>
      </c>
      <c r="I1323" s="264">
        <v>142439.96875</v>
      </c>
      <c r="J1323" s="92">
        <v>0</v>
      </c>
      <c r="K1323" s="153">
        <v>44917</v>
      </c>
      <c r="L1323" s="264">
        <v>88.196006774902344</v>
      </c>
      <c r="M1323" s="153">
        <v>114339</v>
      </c>
      <c r="N1323" s="264">
        <v>0</v>
      </c>
      <c r="O1323" s="153">
        <v>3553</v>
      </c>
      <c r="P1323" s="264">
        <v>0</v>
      </c>
      <c r="Q1323" s="153">
        <v>9432</v>
      </c>
      <c r="R1323" s="264">
        <v>99.968193054199219</v>
      </c>
      <c r="S1323" s="153">
        <v>85587</v>
      </c>
      <c r="T1323" s="264">
        <v>99.925224304199219</v>
      </c>
      <c r="U1323" s="264">
        <v>99.718544006347656</v>
      </c>
      <c r="V1323" s="264">
        <v>99.731498718261719</v>
      </c>
      <c r="W1323" s="264">
        <v>99.68682861328125</v>
      </c>
      <c r="X1323" s="264">
        <v>99.65692138671875</v>
      </c>
      <c r="Y1323" s="153">
        <v>170988</v>
      </c>
      <c r="Z1323" s="264">
        <v>99.881278991699219</v>
      </c>
      <c r="AA1323" s="153">
        <v>35659</v>
      </c>
      <c r="AB1323" s="264">
        <v>99.896240234375</v>
      </c>
      <c r="AC1323" s="153">
        <v>3624</v>
      </c>
      <c r="AD1323" s="264">
        <v>0.27593818306922913</v>
      </c>
      <c r="AE1323" s="153">
        <v>177</v>
      </c>
      <c r="AF1323" s="264">
        <v>94.915252685546875</v>
      </c>
      <c r="AG1323" s="153">
        <v>113708</v>
      </c>
      <c r="AH1323" s="264">
        <v>0.15038520097732544</v>
      </c>
      <c r="AI1323" s="153">
        <v>1077</v>
      </c>
      <c r="AJ1323" s="264">
        <v>95.728874206542969</v>
      </c>
      <c r="AK1323" s="264">
        <v>1.6033104658126831</v>
      </c>
      <c r="AL1323" s="264">
        <v>6.3456051051616669E-2</v>
      </c>
      <c r="AM1323" s="264">
        <v>0</v>
      </c>
      <c r="AN1323" s="264">
        <v>0</v>
      </c>
      <c r="AO1323" s="92">
        <v>0</v>
      </c>
      <c r="AP1323" s="92">
        <v>0</v>
      </c>
      <c r="AQ1323" s="92">
        <v>0</v>
      </c>
      <c r="AR1323" s="92">
        <v>0</v>
      </c>
      <c r="AS1323" s="92">
        <v>0</v>
      </c>
      <c r="AT1323" s="92">
        <v>0</v>
      </c>
      <c r="AU1323" s="92">
        <v>0</v>
      </c>
      <c r="AV1323" s="92">
        <v>0</v>
      </c>
      <c r="AW1323" s="93">
        <v>0</v>
      </c>
      <c r="AX1323" s="93">
        <v>0</v>
      </c>
      <c r="AY1323" s="93">
        <v>0</v>
      </c>
      <c r="AZ1323" s="93">
        <v>0</v>
      </c>
      <c r="BA1323" s="93">
        <v>0</v>
      </c>
      <c r="BB1323" s="93">
        <v>0</v>
      </c>
      <c r="BC1323" s="153">
        <v>39</v>
      </c>
      <c r="BD1323" s="153">
        <v>266</v>
      </c>
    </row>
    <row r="1324" spans="1:56" x14ac:dyDescent="0.25">
      <c r="A1324" s="9">
        <v>41833</v>
      </c>
      <c r="B1324" s="149" t="s">
        <v>80</v>
      </c>
      <c r="C1324" s="149" t="s">
        <v>86</v>
      </c>
      <c r="D1324" s="150" t="s">
        <v>119</v>
      </c>
      <c r="E1324" s="153">
        <v>58</v>
      </c>
      <c r="F1324" s="153">
        <v>180</v>
      </c>
      <c r="G1324" s="264">
        <v>35.458511352539063</v>
      </c>
      <c r="H1324" s="264">
        <v>0.18340000510215759</v>
      </c>
      <c r="I1324" s="264">
        <v>77101.3671875</v>
      </c>
      <c r="J1324" s="92">
        <v>0</v>
      </c>
      <c r="K1324" s="153">
        <v>31605</v>
      </c>
      <c r="L1324" s="264">
        <v>84.053153991699219</v>
      </c>
      <c r="M1324" s="153">
        <v>55240</v>
      </c>
      <c r="N1324" s="264">
        <v>0</v>
      </c>
      <c r="O1324" s="153">
        <v>2537</v>
      </c>
      <c r="P1324" s="264">
        <v>0</v>
      </c>
      <c r="Q1324" s="153">
        <v>4901</v>
      </c>
      <c r="R1324" s="264">
        <v>99.897979736328125</v>
      </c>
      <c r="S1324" s="153">
        <v>42853</v>
      </c>
      <c r="T1324" s="264">
        <v>99.876319885253906</v>
      </c>
      <c r="U1324" s="264">
        <v>99.842330932617188</v>
      </c>
      <c r="V1324" s="264">
        <v>99.837074279785156</v>
      </c>
      <c r="W1324" s="264">
        <v>99.740470886230469</v>
      </c>
      <c r="X1324" s="264">
        <v>99.713592529296875</v>
      </c>
      <c r="Y1324" s="153">
        <v>60825</v>
      </c>
      <c r="Z1324" s="264">
        <v>99.912864685058594</v>
      </c>
      <c r="AA1324" s="153">
        <v>11905</v>
      </c>
      <c r="AB1324" s="264">
        <v>99.840400695800781</v>
      </c>
      <c r="AC1324" s="153">
        <v>2546</v>
      </c>
      <c r="AD1324" s="264">
        <v>0.31421837210655212</v>
      </c>
      <c r="AE1324" s="153">
        <v>152</v>
      </c>
      <c r="AF1324" s="264">
        <v>99.34210205078125</v>
      </c>
      <c r="AG1324" s="153">
        <v>55417</v>
      </c>
      <c r="AH1324" s="264">
        <v>0.22917155921459198</v>
      </c>
      <c r="AI1324" s="153">
        <v>488</v>
      </c>
      <c r="AJ1324" s="264">
        <v>95.696723937988281</v>
      </c>
      <c r="AK1324" s="264">
        <v>1.8544379472732544</v>
      </c>
      <c r="AL1324" s="264">
        <v>7.1328319609165192E-2</v>
      </c>
      <c r="AM1324" s="264">
        <v>0</v>
      </c>
      <c r="AN1324" s="264">
        <v>0</v>
      </c>
      <c r="AO1324" s="92">
        <v>0</v>
      </c>
      <c r="AP1324" s="92">
        <v>0</v>
      </c>
      <c r="AQ1324" s="92">
        <v>0</v>
      </c>
      <c r="AR1324" s="92">
        <v>0</v>
      </c>
      <c r="AS1324" s="92">
        <v>0</v>
      </c>
      <c r="AT1324" s="92">
        <v>0</v>
      </c>
      <c r="AU1324" s="92">
        <v>0</v>
      </c>
      <c r="AV1324" s="92">
        <v>0</v>
      </c>
      <c r="AW1324" s="93">
        <v>0</v>
      </c>
      <c r="AX1324" s="93">
        <v>0</v>
      </c>
      <c r="AY1324" s="93">
        <v>0</v>
      </c>
      <c r="AZ1324" s="93">
        <v>0</v>
      </c>
      <c r="BA1324" s="93">
        <v>0</v>
      </c>
      <c r="BB1324" s="93">
        <v>0</v>
      </c>
      <c r="BC1324" s="153">
        <v>17</v>
      </c>
      <c r="BD1324" s="153">
        <v>173</v>
      </c>
    </row>
    <row r="1325" spans="1:56" x14ac:dyDescent="0.25">
      <c r="A1325" s="9">
        <v>41833</v>
      </c>
      <c r="B1325" s="149" t="s">
        <v>81</v>
      </c>
      <c r="C1325" s="149" t="s">
        <v>86</v>
      </c>
      <c r="D1325" s="150" t="s">
        <v>119</v>
      </c>
      <c r="E1325" s="153">
        <v>40</v>
      </c>
      <c r="F1325" s="153">
        <v>134</v>
      </c>
      <c r="G1325" s="264">
        <v>29.912405014038086</v>
      </c>
      <c r="H1325" s="264">
        <v>0</v>
      </c>
      <c r="I1325" s="264">
        <v>63431.75</v>
      </c>
      <c r="J1325" s="92">
        <v>0</v>
      </c>
      <c r="K1325" s="153">
        <v>67221</v>
      </c>
      <c r="L1325" s="264">
        <v>84.823196411132813</v>
      </c>
      <c r="M1325" s="153">
        <v>41405</v>
      </c>
      <c r="N1325" s="264">
        <v>0</v>
      </c>
      <c r="O1325" s="153">
        <v>2269</v>
      </c>
      <c r="P1325" s="264">
        <v>0</v>
      </c>
      <c r="Q1325" s="153">
        <v>5622</v>
      </c>
      <c r="R1325" s="264">
        <v>99.928848266601563</v>
      </c>
      <c r="S1325" s="153">
        <v>35912</v>
      </c>
      <c r="T1325" s="264">
        <v>99.941520690917969</v>
      </c>
      <c r="U1325" s="264">
        <v>99.735565185546875</v>
      </c>
      <c r="V1325" s="264">
        <v>99.79229736328125</v>
      </c>
      <c r="W1325" s="264">
        <v>99.664604187011719</v>
      </c>
      <c r="X1325" s="264">
        <v>99.733940124511719</v>
      </c>
      <c r="Y1325" s="153">
        <v>43119</v>
      </c>
      <c r="Z1325" s="264">
        <v>99.930427551269531</v>
      </c>
      <c r="AA1325" s="153">
        <v>8735</v>
      </c>
      <c r="AB1325" s="264">
        <v>99.954208374023438</v>
      </c>
      <c r="AC1325" s="153">
        <v>2270</v>
      </c>
      <c r="AD1325" s="264">
        <v>0.22026431560516357</v>
      </c>
      <c r="AE1325" s="153">
        <v>112</v>
      </c>
      <c r="AF1325" s="264">
        <v>94.642860412597656</v>
      </c>
      <c r="AG1325" s="153">
        <v>41495</v>
      </c>
      <c r="AH1325" s="264">
        <v>0.10362694412469864</v>
      </c>
      <c r="AI1325" s="153">
        <v>493</v>
      </c>
      <c r="AJ1325" s="264">
        <v>96.551727294921875</v>
      </c>
      <c r="AK1325" s="264">
        <v>1.4639164209365845</v>
      </c>
      <c r="AL1325" s="264">
        <v>7.3620133101940155E-2</v>
      </c>
      <c r="AM1325" s="264">
        <v>0</v>
      </c>
      <c r="AN1325" s="264">
        <v>0</v>
      </c>
      <c r="AO1325" s="92">
        <v>0</v>
      </c>
      <c r="AP1325" s="92">
        <v>0</v>
      </c>
      <c r="AQ1325" s="92">
        <v>0</v>
      </c>
      <c r="AR1325" s="92">
        <v>0</v>
      </c>
      <c r="AS1325" s="92">
        <v>0</v>
      </c>
      <c r="AT1325" s="92">
        <v>0</v>
      </c>
      <c r="AU1325" s="92">
        <v>0</v>
      </c>
      <c r="AV1325" s="92">
        <v>0</v>
      </c>
      <c r="AW1325" s="93">
        <v>0</v>
      </c>
      <c r="AX1325" s="93">
        <v>0</v>
      </c>
      <c r="AY1325" s="93">
        <v>0</v>
      </c>
      <c r="AZ1325" s="93">
        <v>0</v>
      </c>
      <c r="BA1325" s="93">
        <v>0</v>
      </c>
      <c r="BB1325" s="93">
        <v>0</v>
      </c>
      <c r="BC1325" s="153">
        <v>14</v>
      </c>
      <c r="BD1325" s="153">
        <v>130</v>
      </c>
    </row>
    <row r="1326" spans="1:56" x14ac:dyDescent="0.25">
      <c r="A1326" s="9">
        <v>41833</v>
      </c>
      <c r="B1326" s="149" t="s">
        <v>125</v>
      </c>
      <c r="C1326" s="149" t="s">
        <v>86</v>
      </c>
      <c r="D1326" s="150" t="s">
        <v>119</v>
      </c>
      <c r="E1326" s="153">
        <v>16</v>
      </c>
      <c r="F1326" s="153">
        <v>58</v>
      </c>
      <c r="G1326" s="264">
        <v>27.104398727416992</v>
      </c>
      <c r="H1326" s="264">
        <v>0</v>
      </c>
      <c r="I1326" s="264">
        <v>31673.52734375</v>
      </c>
      <c r="J1326" s="92">
        <v>0</v>
      </c>
      <c r="K1326" s="153">
        <v>67221</v>
      </c>
      <c r="L1326" s="264">
        <v>84.823196411132813</v>
      </c>
      <c r="M1326" s="153">
        <v>29398</v>
      </c>
      <c r="N1326" s="264">
        <v>0</v>
      </c>
      <c r="O1326" s="153">
        <v>2544</v>
      </c>
      <c r="P1326" s="264">
        <v>0</v>
      </c>
      <c r="Q1326" s="153">
        <v>4470</v>
      </c>
      <c r="R1326" s="264">
        <v>99.955253601074219</v>
      </c>
      <c r="S1326" s="153">
        <v>23275</v>
      </c>
      <c r="T1326" s="264">
        <v>99.944145202636719</v>
      </c>
      <c r="U1326" s="264">
        <v>99.803459167480469</v>
      </c>
      <c r="V1326" s="264">
        <v>99.80950927734375</v>
      </c>
      <c r="W1326" s="264">
        <v>99.758804321289063</v>
      </c>
      <c r="X1326" s="264">
        <v>99.753761291503906</v>
      </c>
      <c r="Y1326" s="153">
        <v>27313</v>
      </c>
      <c r="Z1326" s="264">
        <v>99.941421508789063</v>
      </c>
      <c r="AA1326" s="153">
        <v>4326</v>
      </c>
      <c r="AB1326" s="264">
        <v>99.768836975097656</v>
      </c>
      <c r="AC1326" s="153">
        <v>2555</v>
      </c>
      <c r="AD1326" s="264">
        <v>0.15655577182769775</v>
      </c>
      <c r="AE1326" s="153">
        <v>199</v>
      </c>
      <c r="AF1326" s="264">
        <v>98.492462158203125</v>
      </c>
      <c r="AG1326" s="153">
        <v>29763</v>
      </c>
      <c r="AH1326" s="264">
        <v>0.14111480116844177</v>
      </c>
      <c r="AI1326" s="153">
        <v>484</v>
      </c>
      <c r="AJ1326" s="264">
        <v>93.801651000976563</v>
      </c>
      <c r="AK1326" s="264">
        <v>1.7830981016159058</v>
      </c>
      <c r="AL1326" s="264">
        <v>7.1503467857837677E-2</v>
      </c>
      <c r="AM1326" s="264">
        <v>0</v>
      </c>
      <c r="AN1326" s="264">
        <v>0</v>
      </c>
      <c r="AO1326" s="92">
        <v>0</v>
      </c>
      <c r="AP1326" s="92">
        <v>0</v>
      </c>
      <c r="AQ1326" s="92">
        <v>0</v>
      </c>
      <c r="AR1326" s="92">
        <v>0</v>
      </c>
      <c r="AS1326" s="92">
        <v>0</v>
      </c>
      <c r="AT1326" s="92">
        <v>0</v>
      </c>
      <c r="AU1326" s="92">
        <v>0</v>
      </c>
      <c r="AV1326" s="92">
        <v>0</v>
      </c>
      <c r="AW1326" s="93">
        <v>0</v>
      </c>
      <c r="AX1326" s="93">
        <v>0</v>
      </c>
      <c r="AY1326" s="93">
        <v>0</v>
      </c>
      <c r="AZ1326" s="93">
        <v>0</v>
      </c>
      <c r="BA1326" s="93">
        <v>0</v>
      </c>
      <c r="BB1326" s="93">
        <v>0</v>
      </c>
      <c r="BC1326" s="153">
        <v>11</v>
      </c>
      <c r="BD1326" s="153">
        <v>57</v>
      </c>
    </row>
    <row r="1327" spans="1:56" x14ac:dyDescent="0.25">
      <c r="A1327" s="9">
        <v>41833</v>
      </c>
      <c r="B1327" s="151" t="s">
        <v>82</v>
      </c>
      <c r="C1327" s="151" t="s">
        <v>86</v>
      </c>
      <c r="D1327" s="152" t="s">
        <v>120</v>
      </c>
      <c r="E1327" s="160">
        <v>51</v>
      </c>
      <c r="F1327" s="160">
        <v>165</v>
      </c>
      <c r="G1327" s="266">
        <v>36.495693206787109</v>
      </c>
      <c r="H1327" s="266">
        <v>1.6699999570846558E-2</v>
      </c>
      <c r="I1327" s="266">
        <v>86178.5390625</v>
      </c>
      <c r="J1327" s="157">
        <v>0</v>
      </c>
      <c r="K1327" s="160">
        <v>41613</v>
      </c>
      <c r="L1327" s="266">
        <v>85.050346374511719</v>
      </c>
      <c r="M1327" s="160">
        <v>48808</v>
      </c>
      <c r="N1327" s="266">
        <v>0</v>
      </c>
      <c r="O1327" s="160">
        <v>3949</v>
      </c>
      <c r="P1327" s="266">
        <v>0</v>
      </c>
      <c r="Q1327" s="160">
        <v>7458</v>
      </c>
      <c r="R1327" s="266">
        <v>99.892730712890625</v>
      </c>
      <c r="S1327" s="160">
        <v>39136</v>
      </c>
      <c r="T1327" s="266">
        <v>99.923347473144531</v>
      </c>
      <c r="U1327" s="266">
        <v>99.898712158203125</v>
      </c>
      <c r="V1327" s="266">
        <v>99.803314208984375</v>
      </c>
      <c r="W1327" s="266">
        <v>99.791549682617188</v>
      </c>
      <c r="X1327" s="266">
        <v>99.726814270019531</v>
      </c>
      <c r="Y1327" s="160">
        <v>54542</v>
      </c>
      <c r="Z1327" s="266">
        <v>99.9083251953125</v>
      </c>
      <c r="AA1327" s="160">
        <v>11168</v>
      </c>
      <c r="AB1327" s="266">
        <v>99.794052124023438</v>
      </c>
      <c r="AC1327" s="160">
        <v>3954</v>
      </c>
      <c r="AD1327" s="266">
        <v>0.27819928526878357</v>
      </c>
      <c r="AE1327" s="160">
        <v>394</v>
      </c>
      <c r="AF1327" s="266">
        <v>98.984771728515625</v>
      </c>
      <c r="AG1327" s="160">
        <v>48846</v>
      </c>
      <c r="AH1327" s="266">
        <v>0.39921385049819946</v>
      </c>
      <c r="AI1327" s="160">
        <v>565</v>
      </c>
      <c r="AJ1327" s="266">
        <v>92.743362426757813</v>
      </c>
      <c r="AK1327" s="266">
        <v>2.0341396331787109</v>
      </c>
      <c r="AL1327" s="266">
        <v>7.3918178677558899E-2</v>
      </c>
      <c r="AM1327" s="266">
        <v>0</v>
      </c>
      <c r="AN1327" s="266">
        <v>0</v>
      </c>
      <c r="AO1327" s="157">
        <v>0</v>
      </c>
      <c r="AP1327" s="157">
        <v>0</v>
      </c>
      <c r="AQ1327" s="157">
        <v>0</v>
      </c>
      <c r="AR1327" s="157">
        <v>0</v>
      </c>
      <c r="AS1327" s="157">
        <v>0</v>
      </c>
      <c r="AT1327" s="157">
        <v>0</v>
      </c>
      <c r="AU1327" s="157">
        <v>0</v>
      </c>
      <c r="AV1327" s="157">
        <v>0</v>
      </c>
      <c r="AW1327" s="159">
        <v>0</v>
      </c>
      <c r="AX1327" s="159">
        <v>0</v>
      </c>
      <c r="AY1327" s="159">
        <v>0</v>
      </c>
      <c r="AZ1327" s="159">
        <v>0</v>
      </c>
      <c r="BA1327" s="159">
        <v>0</v>
      </c>
      <c r="BB1327" s="159">
        <v>0</v>
      </c>
      <c r="BC1327" s="160">
        <v>12</v>
      </c>
      <c r="BD1327" s="160">
        <v>157</v>
      </c>
    </row>
    <row r="1328" spans="1:56" x14ac:dyDescent="0.25">
      <c r="A1328" s="9">
        <v>41833</v>
      </c>
      <c r="B1328" s="151" t="s">
        <v>83</v>
      </c>
      <c r="C1328" s="151" t="s">
        <v>86</v>
      </c>
      <c r="D1328" s="152" t="s">
        <v>120</v>
      </c>
      <c r="E1328" s="160">
        <v>46</v>
      </c>
      <c r="F1328" s="160">
        <v>140</v>
      </c>
      <c r="G1328" s="266">
        <v>17.053705215454102</v>
      </c>
      <c r="H1328" s="266">
        <v>2.9200000688433647E-2</v>
      </c>
      <c r="I1328" s="266">
        <v>85984.1484375</v>
      </c>
      <c r="J1328" s="157">
        <v>0</v>
      </c>
      <c r="K1328" s="160">
        <v>21645</v>
      </c>
      <c r="L1328" s="266">
        <v>74.178794860839844</v>
      </c>
      <c r="M1328" s="160">
        <v>153570</v>
      </c>
      <c r="N1328" s="266">
        <v>0</v>
      </c>
      <c r="O1328" s="160">
        <v>3938</v>
      </c>
      <c r="P1328" s="266">
        <v>0</v>
      </c>
      <c r="Q1328" s="160">
        <v>3904</v>
      </c>
      <c r="R1328" s="266">
        <v>99.871925354003906</v>
      </c>
      <c r="S1328" s="160">
        <v>24842</v>
      </c>
      <c r="T1328" s="266">
        <v>99.907417297363281</v>
      </c>
      <c r="U1328" s="266">
        <v>99.855697631835938</v>
      </c>
      <c r="V1328" s="266">
        <v>99.812850952148438</v>
      </c>
      <c r="W1328" s="266">
        <v>99.727806091308594</v>
      </c>
      <c r="X1328" s="266">
        <v>99.720443725585938</v>
      </c>
      <c r="Y1328" s="160">
        <v>37311</v>
      </c>
      <c r="Z1328" s="266">
        <v>99.892791748046875</v>
      </c>
      <c r="AA1328" s="160">
        <v>9048</v>
      </c>
      <c r="AB1328" s="266">
        <v>99.745803833007813</v>
      </c>
      <c r="AC1328" s="160">
        <v>1391</v>
      </c>
      <c r="AD1328" s="266">
        <v>0.21567218005657196</v>
      </c>
      <c r="AE1328" s="160">
        <v>143</v>
      </c>
      <c r="AF1328" s="266">
        <v>100</v>
      </c>
      <c r="AG1328" s="160">
        <v>34905</v>
      </c>
      <c r="AH1328" s="266">
        <v>0.40968343615531921</v>
      </c>
      <c r="AI1328" s="160">
        <v>249</v>
      </c>
      <c r="AJ1328" s="266">
        <v>98.795181274414063</v>
      </c>
      <c r="AK1328" s="266">
        <v>1.8384360074996948</v>
      </c>
      <c r="AL1328" s="266">
        <v>7.5082138180732727E-2</v>
      </c>
      <c r="AM1328" s="266">
        <v>0</v>
      </c>
      <c r="AN1328" s="266">
        <v>0</v>
      </c>
      <c r="AO1328" s="157">
        <v>0</v>
      </c>
      <c r="AP1328" s="157">
        <v>0</v>
      </c>
      <c r="AQ1328" s="157">
        <v>0</v>
      </c>
      <c r="AR1328" s="157">
        <v>0</v>
      </c>
      <c r="AS1328" s="157">
        <v>0</v>
      </c>
      <c r="AT1328" s="157">
        <v>0</v>
      </c>
      <c r="AU1328" s="157">
        <v>0</v>
      </c>
      <c r="AV1328" s="157">
        <v>0</v>
      </c>
      <c r="AW1328" s="159">
        <v>0</v>
      </c>
      <c r="AX1328" s="159">
        <v>0</v>
      </c>
      <c r="AY1328" s="159">
        <v>0</v>
      </c>
      <c r="AZ1328" s="159">
        <v>0</v>
      </c>
      <c r="BA1328" s="159">
        <v>0</v>
      </c>
      <c r="BB1328" s="159">
        <v>0</v>
      </c>
      <c r="BC1328" s="160">
        <v>21</v>
      </c>
      <c r="BD1328" s="160">
        <v>136</v>
      </c>
    </row>
    <row r="1329" spans="1:56" x14ac:dyDescent="0.25">
      <c r="A1329" s="9">
        <v>41833</v>
      </c>
      <c r="B1329" s="117" t="s">
        <v>85</v>
      </c>
      <c r="C1329" s="117" t="s">
        <v>86</v>
      </c>
      <c r="D1329" s="121">
        <v>3</v>
      </c>
      <c r="E1329" s="89">
        <v>134</v>
      </c>
      <c r="F1329" s="89">
        <v>435</v>
      </c>
      <c r="G1329" s="263">
        <v>41.93359375</v>
      </c>
      <c r="H1329" s="263">
        <v>0</v>
      </c>
      <c r="I1329" s="263">
        <v>286248.0625</v>
      </c>
      <c r="J1329" s="88">
        <v>0</v>
      </c>
      <c r="K1329" s="89">
        <v>35304</v>
      </c>
      <c r="L1329" s="263">
        <v>117.90165710449219</v>
      </c>
      <c r="M1329" s="124">
        <v>139724</v>
      </c>
      <c r="N1329" s="248">
        <v>0</v>
      </c>
      <c r="O1329" s="124">
        <v>2814</v>
      </c>
      <c r="P1329" s="248">
        <v>0</v>
      </c>
      <c r="Q1329" s="124">
        <v>8618</v>
      </c>
      <c r="R1329" s="248">
        <v>99.918777465820313</v>
      </c>
      <c r="S1329" s="124">
        <v>106813</v>
      </c>
      <c r="T1329" s="248">
        <v>99.926040649414063</v>
      </c>
      <c r="U1329" s="248">
        <v>99.822319030761719</v>
      </c>
      <c r="V1329" s="248">
        <v>99.8955078125</v>
      </c>
      <c r="W1329" s="248">
        <v>99.741241455078125</v>
      </c>
      <c r="X1329" s="248">
        <v>99.821624755859375</v>
      </c>
      <c r="Y1329" s="124">
        <v>259184</v>
      </c>
      <c r="Z1329" s="248">
        <v>99.901229858398438</v>
      </c>
      <c r="AA1329" s="124">
        <v>52099</v>
      </c>
      <c r="AB1329" s="248">
        <v>99.800376892089844</v>
      </c>
      <c r="AC1329" s="124">
        <v>2826</v>
      </c>
      <c r="AD1329" s="248">
        <v>0.63694268465042114</v>
      </c>
      <c r="AE1329" s="124">
        <v>197</v>
      </c>
      <c r="AF1329" s="248">
        <v>96.446701049804688</v>
      </c>
      <c r="AG1329" s="124">
        <v>140526</v>
      </c>
      <c r="AH1329" s="248">
        <v>0.24123649299144745</v>
      </c>
      <c r="AI1329" s="124">
        <v>1044</v>
      </c>
      <c r="AJ1329" s="248">
        <v>92.432952880859375</v>
      </c>
      <c r="AK1329" s="248">
        <v>1.7497583627700806</v>
      </c>
      <c r="AL1329" s="248">
        <v>7.1167603135108948E-2</v>
      </c>
      <c r="AM1329" s="269">
        <v>0</v>
      </c>
      <c r="AN1329" s="269">
        <v>0</v>
      </c>
      <c r="AO1329" s="119">
        <v>0</v>
      </c>
      <c r="AP1329" s="119">
        <v>0</v>
      </c>
      <c r="AQ1329" s="119">
        <v>0</v>
      </c>
      <c r="AR1329" s="119">
        <v>0</v>
      </c>
      <c r="AS1329" s="119">
        <v>0</v>
      </c>
      <c r="AT1329" s="119">
        <v>0</v>
      </c>
      <c r="AU1329" s="119">
        <v>0</v>
      </c>
      <c r="AV1329" s="119">
        <v>0</v>
      </c>
      <c r="AW1329" s="124">
        <v>0</v>
      </c>
      <c r="AX1329" s="124">
        <v>0</v>
      </c>
      <c r="AY1329" s="124">
        <v>0</v>
      </c>
      <c r="AZ1329" s="124">
        <v>0</v>
      </c>
      <c r="BA1329" s="124">
        <v>0</v>
      </c>
      <c r="BB1329" s="124">
        <v>0</v>
      </c>
      <c r="BC1329" s="124">
        <v>49</v>
      </c>
      <c r="BD1329" s="124">
        <v>425</v>
      </c>
    </row>
    <row r="1330" spans="1:56" x14ac:dyDescent="0.25">
      <c r="A1330" s="9">
        <v>41833</v>
      </c>
      <c r="B1330" s="118" t="s">
        <v>84</v>
      </c>
      <c r="C1330" s="118" t="s">
        <v>87</v>
      </c>
      <c r="D1330" s="122">
        <v>2</v>
      </c>
      <c r="E1330" s="153">
        <v>194</v>
      </c>
      <c r="F1330" s="153">
        <v>581</v>
      </c>
      <c r="G1330" s="264">
        <v>0</v>
      </c>
      <c r="H1330" s="264">
        <v>0</v>
      </c>
      <c r="I1330" s="264">
        <v>0</v>
      </c>
      <c r="J1330" s="91">
        <v>0</v>
      </c>
      <c r="K1330" s="153">
        <v>85857</v>
      </c>
      <c r="L1330" s="264">
        <v>88.259544372558594</v>
      </c>
      <c r="M1330" s="133">
        <v>0</v>
      </c>
      <c r="N1330" s="267">
        <v>0</v>
      </c>
      <c r="O1330" s="133">
        <v>0</v>
      </c>
      <c r="P1330" s="267">
        <v>0</v>
      </c>
      <c r="Q1330" s="133">
        <v>0</v>
      </c>
      <c r="R1330" s="267">
        <v>0</v>
      </c>
      <c r="S1330" s="133">
        <v>0</v>
      </c>
      <c r="T1330" s="267">
        <v>0</v>
      </c>
      <c r="U1330" s="267">
        <v>0</v>
      </c>
      <c r="V1330" s="267">
        <v>0</v>
      </c>
      <c r="W1330" s="267">
        <v>0</v>
      </c>
      <c r="X1330" s="267">
        <v>0</v>
      </c>
      <c r="Y1330" s="133">
        <v>1361364</v>
      </c>
      <c r="Z1330" s="267">
        <v>1360017</v>
      </c>
      <c r="AA1330" s="133">
        <v>488</v>
      </c>
      <c r="AB1330" s="267">
        <v>442</v>
      </c>
      <c r="AC1330" s="133">
        <v>0</v>
      </c>
      <c r="AD1330" s="267">
        <v>0</v>
      </c>
      <c r="AE1330" s="133">
        <v>0</v>
      </c>
      <c r="AF1330" s="267">
        <v>0</v>
      </c>
      <c r="AG1330" s="133">
        <v>0</v>
      </c>
      <c r="AH1330" s="267">
        <v>0</v>
      </c>
      <c r="AI1330" s="133">
        <v>0</v>
      </c>
      <c r="AJ1330" s="267">
        <v>0</v>
      </c>
      <c r="AK1330" s="267">
        <v>0</v>
      </c>
      <c r="AL1330" s="267">
        <v>0</v>
      </c>
      <c r="AM1330" s="270">
        <v>0</v>
      </c>
      <c r="AN1330" s="270">
        <v>0</v>
      </c>
      <c r="AO1330" s="120">
        <v>0</v>
      </c>
      <c r="AP1330" s="120">
        <v>0</v>
      </c>
      <c r="AQ1330" s="120">
        <v>0</v>
      </c>
      <c r="AR1330" s="120">
        <v>0</v>
      </c>
      <c r="AS1330" s="120">
        <v>0</v>
      </c>
      <c r="AT1330" s="120">
        <v>0</v>
      </c>
      <c r="AU1330" s="120">
        <v>0</v>
      </c>
      <c r="AV1330" s="120">
        <v>0</v>
      </c>
      <c r="AW1330" s="133">
        <v>0</v>
      </c>
      <c r="AX1330" s="133">
        <v>0</v>
      </c>
      <c r="AY1330" s="133">
        <v>0</v>
      </c>
      <c r="AZ1330" s="133">
        <v>0</v>
      </c>
      <c r="BA1330" s="133">
        <v>0</v>
      </c>
      <c r="BB1330" s="133">
        <v>0</v>
      </c>
      <c r="BC1330" s="133">
        <v>6</v>
      </c>
      <c r="BD1330" s="133">
        <v>360</v>
      </c>
    </row>
    <row r="1331" spans="1:56" x14ac:dyDescent="0.25">
      <c r="A1331" s="9">
        <v>41832</v>
      </c>
      <c r="B1331" s="117" t="s">
        <v>17</v>
      </c>
      <c r="C1331" s="117"/>
      <c r="D1331" s="121">
        <v>3</v>
      </c>
      <c r="E1331" s="89">
        <v>853</v>
      </c>
      <c r="F1331" s="89">
        <v>2758</v>
      </c>
      <c r="G1331" s="263">
        <v>594.18894195556641</v>
      </c>
      <c r="H1331" s="263">
        <v>0.96280002407729626</v>
      </c>
      <c r="I1331" s="263">
        <v>1251305.83984375</v>
      </c>
      <c r="J1331" s="88"/>
      <c r="K1331" s="89">
        <v>843165</v>
      </c>
      <c r="L1331" s="263">
        <v>0</v>
      </c>
      <c r="M1331" s="124">
        <v>1054498</v>
      </c>
      <c r="N1331" s="248">
        <v>0</v>
      </c>
      <c r="O1331" s="124">
        <v>55001</v>
      </c>
      <c r="P1331" s="248">
        <v>0</v>
      </c>
      <c r="Q1331" s="124">
        <v>109701</v>
      </c>
      <c r="R1331" s="248">
        <v>99.921604835100695</v>
      </c>
      <c r="S1331" s="124">
        <v>720890</v>
      </c>
      <c r="T1331" s="248">
        <v>99.930502713722575</v>
      </c>
      <c r="U1331" s="248">
        <v>99.807449191703043</v>
      </c>
      <c r="V1331" s="248">
        <v>99.794164653248103</v>
      </c>
      <c r="W1331" s="248">
        <v>99.729204977327413</v>
      </c>
      <c r="X1331" s="248">
        <v>99.724810416950874</v>
      </c>
      <c r="Y1331" s="124">
        <v>2649789</v>
      </c>
      <c r="Z1331" s="248">
        <v>783931.25732350699</v>
      </c>
      <c r="AA1331" s="124">
        <v>236589</v>
      </c>
      <c r="AB1331" s="248">
        <v>100.67844352168963</v>
      </c>
      <c r="AC1331" s="124">
        <v>53042</v>
      </c>
      <c r="AD1331" s="248">
        <v>0.29410655598386976</v>
      </c>
      <c r="AE1331" s="124">
        <v>3914</v>
      </c>
      <c r="AF1331" s="248">
        <v>98.569239505773666</v>
      </c>
      <c r="AG1331" s="124">
        <v>939064</v>
      </c>
      <c r="AH1331" s="248">
        <v>0.18486492691006942</v>
      </c>
      <c r="AI1331" s="124">
        <v>14343</v>
      </c>
      <c r="AJ1331" s="248">
        <v>94.352644837302392</v>
      </c>
      <c r="AK1331" s="248">
        <v>1.7054480283520348E-5</v>
      </c>
      <c r="AL1331" s="248" t="e">
        <v>#DIV/0!</v>
      </c>
      <c r="AM1331" s="269"/>
      <c r="AN1331" s="269"/>
      <c r="AO1331" s="119"/>
      <c r="AP1331" s="119"/>
      <c r="AQ1331" s="119"/>
      <c r="AR1331" s="119"/>
      <c r="AS1331" s="119"/>
      <c r="AT1331" s="119"/>
      <c r="AU1331" s="119"/>
      <c r="AV1331" s="119"/>
      <c r="AW1331" s="124">
        <v>0</v>
      </c>
      <c r="AX1331" s="124">
        <v>0</v>
      </c>
      <c r="AY1331" s="124">
        <v>0</v>
      </c>
      <c r="AZ1331" s="124">
        <v>0</v>
      </c>
      <c r="BA1331" s="124">
        <v>0</v>
      </c>
      <c r="BB1331" s="124">
        <v>0</v>
      </c>
      <c r="BC1331" s="124">
        <v>272</v>
      </c>
      <c r="BD1331" s="124">
        <v>2515</v>
      </c>
    </row>
    <row r="1332" spans="1:56" x14ac:dyDescent="0.25">
      <c r="A1332" s="9">
        <v>41832</v>
      </c>
      <c r="B1332" s="118" t="s">
        <v>88</v>
      </c>
      <c r="C1332" s="118"/>
      <c r="D1332" s="122">
        <v>2</v>
      </c>
      <c r="E1332" s="153">
        <v>659</v>
      </c>
      <c r="F1332" s="153">
        <v>2177</v>
      </c>
      <c r="G1332" s="264">
        <v>594.18894195556641</v>
      </c>
      <c r="H1332" s="264">
        <v>0.96280002407729626</v>
      </c>
      <c r="I1332" s="264">
        <v>1251305.83984375</v>
      </c>
      <c r="J1332" s="91"/>
      <c r="K1332" s="153">
        <v>751447</v>
      </c>
      <c r="L1332" s="264"/>
      <c r="M1332" s="133">
        <v>1054498</v>
      </c>
      <c r="N1332" s="267">
        <v>0</v>
      </c>
      <c r="O1332" s="133">
        <v>55001</v>
      </c>
      <c r="P1332" s="267">
        <v>0</v>
      </c>
      <c r="Q1332" s="133">
        <v>109701</v>
      </c>
      <c r="R1332" s="267">
        <v>99.921604835100695</v>
      </c>
      <c r="S1332" s="133">
        <v>720890</v>
      </c>
      <c r="T1332" s="267">
        <v>99.930502713722575</v>
      </c>
      <c r="U1332" s="267">
        <v>99.807449191703043</v>
      </c>
      <c r="V1332" s="267">
        <v>99.794164653248103</v>
      </c>
      <c r="W1332" s="267">
        <v>99.729204977327413</v>
      </c>
      <c r="X1332" s="267">
        <v>99.724810416950874</v>
      </c>
      <c r="Y1332" s="133">
        <v>1207771</v>
      </c>
      <c r="Z1332" s="267">
        <v>99.908509144816705</v>
      </c>
      <c r="AA1332" s="133">
        <v>236081</v>
      </c>
      <c r="AB1332" s="267">
        <v>99.842851709171967</v>
      </c>
      <c r="AC1332" s="133">
        <v>53042</v>
      </c>
      <c r="AD1332" s="267">
        <v>0.29410655598386976</v>
      </c>
      <c r="AE1332" s="133">
        <v>3914</v>
      </c>
      <c r="AF1332" s="267">
        <v>98.569239505773666</v>
      </c>
      <c r="AG1332" s="133">
        <v>939064</v>
      </c>
      <c r="AH1332" s="267">
        <v>0.18486492691006942</v>
      </c>
      <c r="AI1332" s="133">
        <v>14343</v>
      </c>
      <c r="AJ1332" s="267">
        <v>94.352644837302392</v>
      </c>
      <c r="AK1332" s="267">
        <v>1.7054480283520348E-5</v>
      </c>
      <c r="AL1332" s="267" t="e">
        <v>#DIV/0!</v>
      </c>
      <c r="AM1332" s="270"/>
      <c r="AN1332" s="270"/>
      <c r="AO1332" s="120"/>
      <c r="AP1332" s="120"/>
      <c r="AQ1332" s="120"/>
      <c r="AR1332" s="120"/>
      <c r="AS1332" s="120"/>
      <c r="AT1332" s="120"/>
      <c r="AU1332" s="120"/>
      <c r="AV1332" s="120"/>
      <c r="AW1332" s="133">
        <v>0</v>
      </c>
      <c r="AX1332" s="133">
        <v>0</v>
      </c>
      <c r="AY1332" s="133">
        <v>0</v>
      </c>
      <c r="AZ1332" s="133">
        <v>0</v>
      </c>
      <c r="BA1332" s="133">
        <v>0</v>
      </c>
      <c r="BB1332" s="133">
        <v>0</v>
      </c>
      <c r="BC1332" s="133">
        <v>266</v>
      </c>
      <c r="BD1332" s="133">
        <v>2124</v>
      </c>
    </row>
    <row r="1333" spans="1:56" x14ac:dyDescent="0.25">
      <c r="A1333" s="9">
        <v>41832</v>
      </c>
      <c r="B1333" s="146" t="s">
        <v>89</v>
      </c>
      <c r="C1333" s="146"/>
      <c r="D1333" s="147">
        <v>1</v>
      </c>
      <c r="E1333" s="136">
        <v>194</v>
      </c>
      <c r="F1333" s="136">
        <v>581</v>
      </c>
      <c r="G1333" s="265">
        <v>0</v>
      </c>
      <c r="H1333" s="265">
        <v>0</v>
      </c>
      <c r="I1333" s="265">
        <v>0</v>
      </c>
      <c r="J1333" s="137"/>
      <c r="K1333" s="136">
        <v>91718</v>
      </c>
      <c r="L1333" s="265"/>
      <c r="M1333" s="145">
        <v>0</v>
      </c>
      <c r="N1333" s="250">
        <v>0</v>
      </c>
      <c r="O1333" s="145">
        <v>0</v>
      </c>
      <c r="P1333" s="250">
        <v>0</v>
      </c>
      <c r="Q1333" s="145">
        <v>0</v>
      </c>
      <c r="R1333" s="250">
        <v>0</v>
      </c>
      <c r="S1333" s="145">
        <v>0</v>
      </c>
      <c r="T1333" s="250">
        <v>0</v>
      </c>
      <c r="U1333" s="250">
        <v>0</v>
      </c>
      <c r="V1333" s="250">
        <v>0</v>
      </c>
      <c r="W1333" s="250">
        <v>0</v>
      </c>
      <c r="X1333" s="250">
        <v>0</v>
      </c>
      <c r="Y1333" s="145">
        <v>1442018</v>
      </c>
      <c r="Z1333" s="250">
        <v>1440434</v>
      </c>
      <c r="AA1333" s="145">
        <v>508</v>
      </c>
      <c r="AB1333" s="250">
        <v>489</v>
      </c>
      <c r="AC1333" s="145">
        <v>0</v>
      </c>
      <c r="AD1333" s="250">
        <v>0</v>
      </c>
      <c r="AE1333" s="145">
        <v>0</v>
      </c>
      <c r="AF1333" s="250">
        <v>0</v>
      </c>
      <c r="AG1333" s="145">
        <v>0</v>
      </c>
      <c r="AH1333" s="250">
        <v>0</v>
      </c>
      <c r="AI1333" s="145">
        <v>0</v>
      </c>
      <c r="AJ1333" s="250">
        <v>0</v>
      </c>
      <c r="AK1333" s="250">
        <v>0</v>
      </c>
      <c r="AL1333" s="250">
        <v>0</v>
      </c>
      <c r="AM1333" s="271"/>
      <c r="AN1333" s="271"/>
      <c r="AO1333" s="148"/>
      <c r="AP1333" s="148"/>
      <c r="AQ1333" s="148"/>
      <c r="AR1333" s="148"/>
      <c r="AS1333" s="148"/>
      <c r="AT1333" s="148"/>
      <c r="AU1333" s="148"/>
      <c r="AV1333" s="148"/>
      <c r="AW1333" s="145">
        <v>0</v>
      </c>
      <c r="AX1333" s="145">
        <v>0</v>
      </c>
      <c r="AY1333" s="145">
        <v>0</v>
      </c>
      <c r="AZ1333" s="145">
        <v>0</v>
      </c>
      <c r="BA1333" s="145">
        <v>0</v>
      </c>
      <c r="BB1333" s="145">
        <v>0</v>
      </c>
      <c r="BC1333" s="145">
        <v>6</v>
      </c>
      <c r="BD1333" s="145">
        <v>391</v>
      </c>
    </row>
    <row r="1334" spans="1:56" x14ac:dyDescent="0.25">
      <c r="A1334" s="9">
        <v>41832</v>
      </c>
      <c r="B1334" s="149" t="s">
        <v>75</v>
      </c>
      <c r="C1334" s="149" t="s">
        <v>86</v>
      </c>
      <c r="D1334" s="150" t="s">
        <v>118</v>
      </c>
      <c r="E1334" s="153">
        <v>39</v>
      </c>
      <c r="F1334" s="153">
        <v>158</v>
      </c>
      <c r="G1334" s="264">
        <v>125.46212005615234</v>
      </c>
      <c r="H1334" s="264">
        <v>0.23340000212192535</v>
      </c>
      <c r="I1334" s="264">
        <v>104105.671875</v>
      </c>
      <c r="J1334" s="92">
        <v>0</v>
      </c>
      <c r="K1334" s="153">
        <v>127024</v>
      </c>
      <c r="L1334" s="264">
        <v>97.228866577148438</v>
      </c>
      <c r="M1334" s="153">
        <v>131990</v>
      </c>
      <c r="N1334" s="264">
        <v>0</v>
      </c>
      <c r="O1334" s="153">
        <v>13516</v>
      </c>
      <c r="P1334" s="264">
        <v>0</v>
      </c>
      <c r="Q1334" s="153">
        <v>23726</v>
      </c>
      <c r="R1334" s="264">
        <v>99.877769470214844</v>
      </c>
      <c r="S1334" s="153">
        <v>102680</v>
      </c>
      <c r="T1334" s="264">
        <v>99.9561767578125</v>
      </c>
      <c r="U1334" s="264">
        <v>99.829833984375</v>
      </c>
      <c r="V1334" s="264">
        <v>99.619667053222656</v>
      </c>
      <c r="W1334" s="264">
        <v>99.707809448242188</v>
      </c>
      <c r="X1334" s="264">
        <v>99.576011657714844</v>
      </c>
      <c r="Y1334" s="153">
        <v>148868</v>
      </c>
      <c r="Z1334" s="264">
        <v>99.930137634277344</v>
      </c>
      <c r="AA1334" s="153">
        <v>27985</v>
      </c>
      <c r="AB1334" s="264">
        <v>99.828475952148438</v>
      </c>
      <c r="AC1334" s="153">
        <v>13541</v>
      </c>
      <c r="AD1334" s="264">
        <v>0.38401889801025391</v>
      </c>
      <c r="AE1334" s="153">
        <v>1367</v>
      </c>
      <c r="AF1334" s="264">
        <v>98.9027099609375</v>
      </c>
      <c r="AG1334" s="153">
        <v>132706</v>
      </c>
      <c r="AH1334" s="264">
        <v>0.15372326970100403</v>
      </c>
      <c r="AI1334" s="153">
        <v>5001</v>
      </c>
      <c r="AJ1334" s="264">
        <v>96.600677490234375</v>
      </c>
      <c r="AK1334" s="264">
        <v>1.8659627437591553</v>
      </c>
      <c r="AL1334" s="264">
        <v>7.1347452700138092E-2</v>
      </c>
      <c r="AM1334" s="264">
        <v>0</v>
      </c>
      <c r="AN1334" s="264">
        <v>0</v>
      </c>
      <c r="AO1334" s="92">
        <v>0</v>
      </c>
      <c r="AP1334" s="92">
        <v>0</v>
      </c>
      <c r="AQ1334" s="92">
        <v>0</v>
      </c>
      <c r="AR1334" s="92">
        <v>0</v>
      </c>
      <c r="AS1334" s="92">
        <v>0</v>
      </c>
      <c r="AT1334" s="92">
        <v>0</v>
      </c>
      <c r="AU1334" s="92">
        <v>0</v>
      </c>
      <c r="AV1334" s="92">
        <v>0</v>
      </c>
      <c r="AW1334" s="93">
        <v>0</v>
      </c>
      <c r="AX1334" s="93">
        <v>0</v>
      </c>
      <c r="AY1334" s="93">
        <v>0</v>
      </c>
      <c r="AZ1334" s="93">
        <v>0</v>
      </c>
      <c r="BA1334" s="93">
        <v>0</v>
      </c>
      <c r="BB1334" s="93">
        <v>0</v>
      </c>
      <c r="BC1334" s="153">
        <v>16</v>
      </c>
      <c r="BD1334" s="153">
        <v>153</v>
      </c>
    </row>
    <row r="1335" spans="1:56" x14ac:dyDescent="0.25">
      <c r="A1335" s="9">
        <v>41832</v>
      </c>
      <c r="B1335" s="149" t="s">
        <v>76</v>
      </c>
      <c r="C1335" s="149" t="s">
        <v>86</v>
      </c>
      <c r="D1335" s="150" t="s">
        <v>119</v>
      </c>
      <c r="E1335" s="153">
        <v>53</v>
      </c>
      <c r="F1335" s="153">
        <v>171</v>
      </c>
      <c r="G1335" s="264">
        <v>52.174995422363281</v>
      </c>
      <c r="H1335" s="264">
        <v>8.39999970048666E-3</v>
      </c>
      <c r="I1335" s="264">
        <v>85164.2421875</v>
      </c>
      <c r="J1335" s="92">
        <v>0</v>
      </c>
      <c r="K1335" s="153">
        <v>49787</v>
      </c>
      <c r="L1335" s="264">
        <v>83.258682250976563</v>
      </c>
      <c r="M1335" s="153">
        <v>76920</v>
      </c>
      <c r="N1335" s="264">
        <v>0</v>
      </c>
      <c r="O1335" s="153">
        <v>3917</v>
      </c>
      <c r="P1335" s="264">
        <v>0</v>
      </c>
      <c r="Q1335" s="153">
        <v>10407</v>
      </c>
      <c r="R1335" s="264">
        <v>99.942344665527344</v>
      </c>
      <c r="S1335" s="153">
        <v>56298</v>
      </c>
      <c r="T1335" s="264">
        <v>99.937828063964844</v>
      </c>
      <c r="U1335" s="264">
        <v>99.719169616699219</v>
      </c>
      <c r="V1335" s="264">
        <v>99.829696655273437</v>
      </c>
      <c r="W1335" s="264">
        <v>99.661674499511719</v>
      </c>
      <c r="X1335" s="264">
        <v>99.767631530761719</v>
      </c>
      <c r="Y1335" s="153">
        <v>78295</v>
      </c>
      <c r="Z1335" s="264">
        <v>99.925918579101563</v>
      </c>
      <c r="AA1335" s="153">
        <v>14423</v>
      </c>
      <c r="AB1335" s="264">
        <v>99.902931213378906</v>
      </c>
      <c r="AC1335" s="153">
        <v>3953</v>
      </c>
      <c r="AD1335" s="264">
        <v>0.27826967835426331</v>
      </c>
      <c r="AE1335" s="153">
        <v>58</v>
      </c>
      <c r="AF1335" s="264">
        <v>100</v>
      </c>
      <c r="AG1335" s="153">
        <v>76394</v>
      </c>
      <c r="AH1335" s="264">
        <v>0.14268136024475098</v>
      </c>
      <c r="AI1335" s="153">
        <v>825</v>
      </c>
      <c r="AJ1335" s="264">
        <v>86.06060791015625</v>
      </c>
      <c r="AK1335" s="264">
        <v>1.8749551773071289</v>
      </c>
      <c r="AL1335" s="264">
        <v>5.9025716036558151E-2</v>
      </c>
      <c r="AM1335" s="264">
        <v>0</v>
      </c>
      <c r="AN1335" s="264">
        <v>0</v>
      </c>
      <c r="AO1335" s="92">
        <v>0</v>
      </c>
      <c r="AP1335" s="92">
        <v>0</v>
      </c>
      <c r="AQ1335" s="92">
        <v>0</v>
      </c>
      <c r="AR1335" s="92">
        <v>0</v>
      </c>
      <c r="AS1335" s="92">
        <v>0</v>
      </c>
      <c r="AT1335" s="92">
        <v>0</v>
      </c>
      <c r="AU1335" s="92">
        <v>0</v>
      </c>
      <c r="AV1335" s="92">
        <v>0</v>
      </c>
      <c r="AW1335" s="93">
        <v>0</v>
      </c>
      <c r="AX1335" s="93">
        <v>0</v>
      </c>
      <c r="AY1335" s="93">
        <v>0</v>
      </c>
      <c r="AZ1335" s="93">
        <v>0</v>
      </c>
      <c r="BA1335" s="93">
        <v>0</v>
      </c>
      <c r="BB1335" s="93">
        <v>0</v>
      </c>
      <c r="BC1335" s="153">
        <v>20</v>
      </c>
      <c r="BD1335" s="153">
        <v>167</v>
      </c>
    </row>
    <row r="1336" spans="1:56" x14ac:dyDescent="0.25">
      <c r="A1336" s="9">
        <v>41832</v>
      </c>
      <c r="B1336" s="149" t="s">
        <v>77</v>
      </c>
      <c r="C1336" s="149" t="s">
        <v>86</v>
      </c>
      <c r="D1336" s="150" t="s">
        <v>118</v>
      </c>
      <c r="E1336" s="153">
        <v>65</v>
      </c>
      <c r="F1336" s="153">
        <v>220</v>
      </c>
      <c r="G1336" s="264">
        <v>68.487808227539063</v>
      </c>
      <c r="H1336" s="264">
        <v>0.10420000553131104</v>
      </c>
      <c r="I1336" s="264">
        <v>107333.84375</v>
      </c>
      <c r="J1336" s="92">
        <v>0</v>
      </c>
      <c r="K1336" s="153">
        <v>91578</v>
      </c>
      <c r="L1336" s="264">
        <v>97.217674255371094</v>
      </c>
      <c r="M1336" s="153">
        <v>113974</v>
      </c>
      <c r="N1336" s="264">
        <v>0</v>
      </c>
      <c r="O1336" s="153">
        <v>5965</v>
      </c>
      <c r="P1336" s="264">
        <v>0</v>
      </c>
      <c r="Q1336" s="153">
        <v>12972</v>
      </c>
      <c r="R1336" s="264">
        <v>99.938331604003906</v>
      </c>
      <c r="S1336" s="153">
        <v>87874</v>
      </c>
      <c r="T1336" s="264">
        <v>99.955619812011719</v>
      </c>
      <c r="U1336" s="264">
        <v>99.798828125</v>
      </c>
      <c r="V1336" s="264">
        <v>99.839439392089844</v>
      </c>
      <c r="W1336" s="264">
        <v>99.737281799316406</v>
      </c>
      <c r="X1336" s="264">
        <v>99.795127868652344</v>
      </c>
      <c r="Y1336" s="153">
        <v>132630</v>
      </c>
      <c r="Z1336" s="264">
        <v>99.892936706542969</v>
      </c>
      <c r="AA1336" s="153">
        <v>26103</v>
      </c>
      <c r="AB1336" s="264">
        <v>99.900398254394531</v>
      </c>
      <c r="AC1336" s="153">
        <v>5926</v>
      </c>
      <c r="AD1336" s="264">
        <v>0.1856226772069931</v>
      </c>
      <c r="AE1336" s="153">
        <v>424</v>
      </c>
      <c r="AF1336" s="264">
        <v>98.113204956054688</v>
      </c>
      <c r="AG1336" s="153">
        <v>113653</v>
      </c>
      <c r="AH1336" s="264">
        <v>0.14869822561740875</v>
      </c>
      <c r="AI1336" s="153">
        <v>1160</v>
      </c>
      <c r="AJ1336" s="264">
        <v>95.344825744628906</v>
      </c>
      <c r="AK1336" s="264">
        <v>1.7804406881332397</v>
      </c>
      <c r="AL1336" s="264">
        <v>6.2884993851184845E-2</v>
      </c>
      <c r="AM1336" s="264">
        <v>0</v>
      </c>
      <c r="AN1336" s="264">
        <v>0</v>
      </c>
      <c r="AO1336" s="92">
        <v>0</v>
      </c>
      <c r="AP1336" s="92">
        <v>0</v>
      </c>
      <c r="AQ1336" s="92">
        <v>0</v>
      </c>
      <c r="AR1336" s="92">
        <v>0</v>
      </c>
      <c r="AS1336" s="92">
        <v>0</v>
      </c>
      <c r="AT1336" s="92">
        <v>0</v>
      </c>
      <c r="AU1336" s="92">
        <v>0</v>
      </c>
      <c r="AV1336" s="92">
        <v>0</v>
      </c>
      <c r="AW1336" s="93">
        <v>0</v>
      </c>
      <c r="AX1336" s="93">
        <v>0</v>
      </c>
      <c r="AY1336" s="93">
        <v>0</v>
      </c>
      <c r="AZ1336" s="93">
        <v>0</v>
      </c>
      <c r="BA1336" s="93">
        <v>0</v>
      </c>
      <c r="BB1336" s="93">
        <v>0</v>
      </c>
      <c r="BC1336" s="153">
        <v>28</v>
      </c>
      <c r="BD1336" s="153">
        <v>215</v>
      </c>
    </row>
    <row r="1337" spans="1:56" x14ac:dyDescent="0.25">
      <c r="A1337" s="9">
        <v>41832</v>
      </c>
      <c r="B1337" s="149" t="s">
        <v>124</v>
      </c>
      <c r="C1337" s="149" t="s">
        <v>86</v>
      </c>
      <c r="D1337" s="150" t="s">
        <v>118</v>
      </c>
      <c r="E1337" s="153">
        <v>43</v>
      </c>
      <c r="F1337" s="153">
        <v>139</v>
      </c>
      <c r="G1337" s="264">
        <v>34.342197418212891</v>
      </c>
      <c r="H1337" s="264">
        <v>4.19999985024333E-3</v>
      </c>
      <c r="I1337" s="264">
        <v>64987.61328125</v>
      </c>
      <c r="J1337" s="92">
        <v>0</v>
      </c>
      <c r="K1337" s="153">
        <v>91578</v>
      </c>
      <c r="L1337" s="264">
        <v>97.217674255371094</v>
      </c>
      <c r="M1337" s="153">
        <v>60171</v>
      </c>
      <c r="N1337" s="264">
        <v>0</v>
      </c>
      <c r="O1337" s="153">
        <v>2778</v>
      </c>
      <c r="P1337" s="264">
        <v>0</v>
      </c>
      <c r="Q1337" s="153">
        <v>5036</v>
      </c>
      <c r="R1337" s="264">
        <v>99.900711059570313</v>
      </c>
      <c r="S1337" s="153">
        <v>49758</v>
      </c>
      <c r="T1337" s="264">
        <v>99.937698364257813</v>
      </c>
      <c r="U1337" s="264">
        <v>99.784019470214844</v>
      </c>
      <c r="V1337" s="264">
        <v>99.712486267089844</v>
      </c>
      <c r="W1337" s="264">
        <v>99.684944152832031</v>
      </c>
      <c r="X1337" s="264">
        <v>99.650360107421875</v>
      </c>
      <c r="Y1337" s="153">
        <v>73089</v>
      </c>
      <c r="Z1337" s="264">
        <v>99.900123596191406</v>
      </c>
      <c r="AA1337" s="153">
        <v>14011</v>
      </c>
      <c r="AB1337" s="264">
        <v>99.950042724609375</v>
      </c>
      <c r="AC1337" s="153">
        <v>2803</v>
      </c>
      <c r="AD1337" s="264">
        <v>0.17838031053543091</v>
      </c>
      <c r="AE1337" s="153">
        <v>195</v>
      </c>
      <c r="AF1337" s="264">
        <v>97.948715209960938</v>
      </c>
      <c r="AG1337" s="153">
        <v>60574</v>
      </c>
      <c r="AH1337" s="264">
        <v>0.13206987082958221</v>
      </c>
      <c r="AI1337" s="153">
        <v>1322</v>
      </c>
      <c r="AJ1337" s="264">
        <v>94.175491333007813</v>
      </c>
      <c r="AK1337" s="264">
        <v>1.6914703845977783</v>
      </c>
      <c r="AL1337" s="264">
        <v>5.3101446479558945E-2</v>
      </c>
      <c r="AM1337" s="264">
        <v>0</v>
      </c>
      <c r="AN1337" s="264">
        <v>0</v>
      </c>
      <c r="AO1337" s="92">
        <v>0</v>
      </c>
      <c r="AP1337" s="92">
        <v>0</v>
      </c>
      <c r="AQ1337" s="92">
        <v>0</v>
      </c>
      <c r="AR1337" s="92">
        <v>0</v>
      </c>
      <c r="AS1337" s="92">
        <v>0</v>
      </c>
      <c r="AT1337" s="92">
        <v>0</v>
      </c>
      <c r="AU1337" s="92">
        <v>0</v>
      </c>
      <c r="AV1337" s="92">
        <v>0</v>
      </c>
      <c r="AW1337" s="93">
        <v>0</v>
      </c>
      <c r="AX1337" s="93">
        <v>0</v>
      </c>
      <c r="AY1337" s="93">
        <v>0</v>
      </c>
      <c r="AZ1337" s="93">
        <v>0</v>
      </c>
      <c r="BA1337" s="93">
        <v>0</v>
      </c>
      <c r="BB1337" s="93">
        <v>0</v>
      </c>
      <c r="BC1337" s="153">
        <v>25</v>
      </c>
      <c r="BD1337" s="153">
        <v>137</v>
      </c>
    </row>
    <row r="1338" spans="1:56" x14ac:dyDescent="0.25">
      <c r="A1338" s="9">
        <v>41832</v>
      </c>
      <c r="B1338" s="149" t="s">
        <v>78</v>
      </c>
      <c r="C1338" s="149" t="s">
        <v>86</v>
      </c>
      <c r="D1338" s="150" t="s">
        <v>118</v>
      </c>
      <c r="E1338" s="153">
        <v>33</v>
      </c>
      <c r="F1338" s="153">
        <v>104</v>
      </c>
      <c r="G1338" s="264">
        <v>47.983791351318359</v>
      </c>
      <c r="H1338" s="264">
        <v>0.32510000467300415</v>
      </c>
      <c r="I1338" s="264">
        <v>55166.43359375</v>
      </c>
      <c r="J1338" s="92">
        <v>0</v>
      </c>
      <c r="K1338" s="153">
        <v>52120</v>
      </c>
      <c r="L1338" s="264">
        <v>97.440521240234375</v>
      </c>
      <c r="M1338" s="153">
        <v>60387</v>
      </c>
      <c r="N1338" s="264">
        <v>0</v>
      </c>
      <c r="O1338" s="153">
        <v>4616</v>
      </c>
      <c r="P1338" s="264">
        <v>0</v>
      </c>
      <c r="Q1338" s="153">
        <v>8015</v>
      </c>
      <c r="R1338" s="264">
        <v>99.950096130371094</v>
      </c>
      <c r="S1338" s="153">
        <v>47459</v>
      </c>
      <c r="T1338" s="264">
        <v>99.949432373046875</v>
      </c>
      <c r="U1338" s="264">
        <v>99.97833251953125</v>
      </c>
      <c r="V1338" s="264">
        <v>99.890701293945313</v>
      </c>
      <c r="W1338" s="264">
        <v>99.928436279296875</v>
      </c>
      <c r="X1338" s="264">
        <v>99.840187072753906</v>
      </c>
      <c r="Y1338" s="153">
        <v>74576</v>
      </c>
      <c r="Z1338" s="264">
        <v>99.832382202148438</v>
      </c>
      <c r="AA1338" s="153">
        <v>13021</v>
      </c>
      <c r="AB1338" s="264">
        <v>99.838722229003906</v>
      </c>
      <c r="AC1338" s="153">
        <v>4622</v>
      </c>
      <c r="AD1338" s="264">
        <v>0.3245348334312439</v>
      </c>
      <c r="AE1338" s="153">
        <v>301</v>
      </c>
      <c r="AF1338" s="264">
        <v>98.3388671875</v>
      </c>
      <c r="AG1338" s="153">
        <v>60464</v>
      </c>
      <c r="AH1338" s="264">
        <v>0.16207991540431976</v>
      </c>
      <c r="AI1338" s="153">
        <v>711</v>
      </c>
      <c r="AJ1338" s="264">
        <v>93.248947143554687</v>
      </c>
      <c r="AK1338" s="264">
        <v>2.0762894153594971</v>
      </c>
      <c r="AL1338" s="264">
        <v>5.8898072689771652E-2</v>
      </c>
      <c r="AM1338" s="264">
        <v>0</v>
      </c>
      <c r="AN1338" s="264">
        <v>0</v>
      </c>
      <c r="AO1338" s="92">
        <v>0</v>
      </c>
      <c r="AP1338" s="92">
        <v>0</v>
      </c>
      <c r="AQ1338" s="92">
        <v>0</v>
      </c>
      <c r="AR1338" s="92">
        <v>0</v>
      </c>
      <c r="AS1338" s="92">
        <v>0</v>
      </c>
      <c r="AT1338" s="92">
        <v>0</v>
      </c>
      <c r="AU1338" s="92">
        <v>0</v>
      </c>
      <c r="AV1338" s="92">
        <v>0</v>
      </c>
      <c r="AW1338" s="93">
        <v>0</v>
      </c>
      <c r="AX1338" s="93">
        <v>0</v>
      </c>
      <c r="AY1338" s="93">
        <v>0</v>
      </c>
      <c r="AZ1338" s="93">
        <v>0</v>
      </c>
      <c r="BA1338" s="93">
        <v>0</v>
      </c>
      <c r="BB1338" s="93">
        <v>0</v>
      </c>
      <c r="BC1338" s="153">
        <v>9</v>
      </c>
      <c r="BD1338" s="153">
        <v>103</v>
      </c>
    </row>
    <row r="1339" spans="1:56" x14ac:dyDescent="0.25">
      <c r="A1339" s="9">
        <v>41832</v>
      </c>
      <c r="B1339" s="149" t="s">
        <v>79</v>
      </c>
      <c r="C1339" s="149" t="s">
        <v>86</v>
      </c>
      <c r="D1339" s="150" t="s">
        <v>119</v>
      </c>
      <c r="E1339" s="153">
        <v>81</v>
      </c>
      <c r="F1339" s="153">
        <v>273</v>
      </c>
      <c r="G1339" s="264">
        <v>53.917018890380859</v>
      </c>
      <c r="H1339" s="264">
        <v>0.125</v>
      </c>
      <c r="I1339" s="264">
        <v>153303.203125</v>
      </c>
      <c r="J1339" s="92">
        <v>0</v>
      </c>
      <c r="K1339" s="153">
        <v>47604</v>
      </c>
      <c r="L1339" s="264">
        <v>89.967231750488281</v>
      </c>
      <c r="M1339" s="153">
        <v>111216</v>
      </c>
      <c r="N1339" s="264">
        <v>0</v>
      </c>
      <c r="O1339" s="153">
        <v>3859</v>
      </c>
      <c r="P1339" s="264">
        <v>0</v>
      </c>
      <c r="Q1339" s="153">
        <v>9237</v>
      </c>
      <c r="R1339" s="264">
        <v>99.935043334960938</v>
      </c>
      <c r="S1339" s="153">
        <v>86336</v>
      </c>
      <c r="T1339" s="264">
        <v>99.874908447265625</v>
      </c>
      <c r="U1339" s="264">
        <v>99.766777038574219</v>
      </c>
      <c r="V1339" s="264">
        <v>99.711372375488281</v>
      </c>
      <c r="W1339" s="264">
        <v>99.701972961425781</v>
      </c>
      <c r="X1339" s="264">
        <v>99.586639404296875</v>
      </c>
      <c r="Y1339" s="153">
        <v>158828</v>
      </c>
      <c r="Z1339" s="264">
        <v>99.923820495605469</v>
      </c>
      <c r="AA1339" s="153">
        <v>31854</v>
      </c>
      <c r="AB1339" s="264">
        <v>99.858734130859375</v>
      </c>
      <c r="AC1339" s="153">
        <v>3918</v>
      </c>
      <c r="AD1339" s="264">
        <v>0.48494130373001099</v>
      </c>
      <c r="AE1339" s="153">
        <v>210</v>
      </c>
      <c r="AF1339" s="264">
        <v>99.523811340332031</v>
      </c>
      <c r="AG1339" s="153">
        <v>111284</v>
      </c>
      <c r="AH1339" s="264">
        <v>0.13748607039451599</v>
      </c>
      <c r="AI1339" s="153">
        <v>1155</v>
      </c>
      <c r="AJ1339" s="264">
        <v>96.969696044921875</v>
      </c>
      <c r="AK1339" s="264">
        <v>1.6754504442214966</v>
      </c>
      <c r="AL1339" s="264">
        <v>6.516922265291214E-2</v>
      </c>
      <c r="AM1339" s="264">
        <v>0</v>
      </c>
      <c r="AN1339" s="264">
        <v>0</v>
      </c>
      <c r="AO1339" s="92">
        <v>0</v>
      </c>
      <c r="AP1339" s="92">
        <v>0</v>
      </c>
      <c r="AQ1339" s="92">
        <v>0</v>
      </c>
      <c r="AR1339" s="92">
        <v>0</v>
      </c>
      <c r="AS1339" s="92">
        <v>0</v>
      </c>
      <c r="AT1339" s="92">
        <v>0</v>
      </c>
      <c r="AU1339" s="92">
        <v>0</v>
      </c>
      <c r="AV1339" s="92">
        <v>0</v>
      </c>
      <c r="AW1339" s="93">
        <v>0</v>
      </c>
      <c r="AX1339" s="93">
        <v>0</v>
      </c>
      <c r="AY1339" s="93">
        <v>0</v>
      </c>
      <c r="AZ1339" s="93">
        <v>0</v>
      </c>
      <c r="BA1339" s="93">
        <v>0</v>
      </c>
      <c r="BB1339" s="93">
        <v>0</v>
      </c>
      <c r="BC1339" s="153">
        <v>38</v>
      </c>
      <c r="BD1339" s="153">
        <v>267</v>
      </c>
    </row>
    <row r="1340" spans="1:56" x14ac:dyDescent="0.25">
      <c r="A1340" s="9">
        <v>41832</v>
      </c>
      <c r="B1340" s="149" t="s">
        <v>80</v>
      </c>
      <c r="C1340" s="149" t="s">
        <v>86</v>
      </c>
      <c r="D1340" s="150" t="s">
        <v>119</v>
      </c>
      <c r="E1340" s="153">
        <v>58</v>
      </c>
      <c r="F1340" s="153">
        <v>180</v>
      </c>
      <c r="G1340" s="264">
        <v>38.907894134521484</v>
      </c>
      <c r="H1340" s="264">
        <v>0.14160001277923584</v>
      </c>
      <c r="I1340" s="264">
        <v>97334.59375</v>
      </c>
      <c r="J1340" s="92">
        <v>0</v>
      </c>
      <c r="K1340" s="153">
        <v>36072</v>
      </c>
      <c r="L1340" s="264">
        <v>87.594253540039063</v>
      </c>
      <c r="M1340" s="153">
        <v>65031</v>
      </c>
      <c r="N1340" s="264">
        <v>0</v>
      </c>
      <c r="O1340" s="153">
        <v>2905</v>
      </c>
      <c r="P1340" s="264">
        <v>0</v>
      </c>
      <c r="Q1340" s="153">
        <v>5870</v>
      </c>
      <c r="R1340" s="264">
        <v>99.948890686035156</v>
      </c>
      <c r="S1340" s="153">
        <v>49966</v>
      </c>
      <c r="T1340" s="264">
        <v>99.95196533203125</v>
      </c>
      <c r="U1340" s="264">
        <v>99.827880859375</v>
      </c>
      <c r="V1340" s="264">
        <v>99.883132934570313</v>
      </c>
      <c r="W1340" s="264">
        <v>99.776863098144531</v>
      </c>
      <c r="X1340" s="264">
        <v>99.835151672363281</v>
      </c>
      <c r="Y1340" s="153">
        <v>72401</v>
      </c>
      <c r="Z1340" s="264">
        <v>99.879837036132813</v>
      </c>
      <c r="AA1340" s="153">
        <v>14701</v>
      </c>
      <c r="AB1340" s="264">
        <v>99.836746215820313</v>
      </c>
      <c r="AC1340" s="153">
        <v>2914</v>
      </c>
      <c r="AD1340" s="264">
        <v>0.13726836442947388</v>
      </c>
      <c r="AE1340" s="153">
        <v>145</v>
      </c>
      <c r="AF1340" s="264">
        <v>100</v>
      </c>
      <c r="AG1340" s="153">
        <v>65241</v>
      </c>
      <c r="AH1340" s="264">
        <v>0.15327784419059753</v>
      </c>
      <c r="AI1340" s="153">
        <v>646</v>
      </c>
      <c r="AJ1340" s="264">
        <v>95.510833740234375</v>
      </c>
      <c r="AK1340" s="264">
        <v>1.8544659614562988</v>
      </c>
      <c r="AL1340" s="264">
        <v>6.0159996151924133E-2</v>
      </c>
      <c r="AM1340" s="264">
        <v>0</v>
      </c>
      <c r="AN1340" s="264">
        <v>0</v>
      </c>
      <c r="AO1340" s="92">
        <v>0</v>
      </c>
      <c r="AP1340" s="92">
        <v>0</v>
      </c>
      <c r="AQ1340" s="92">
        <v>0</v>
      </c>
      <c r="AR1340" s="92">
        <v>0</v>
      </c>
      <c r="AS1340" s="92">
        <v>0</v>
      </c>
      <c r="AT1340" s="92">
        <v>0</v>
      </c>
      <c r="AU1340" s="92">
        <v>0</v>
      </c>
      <c r="AV1340" s="92">
        <v>0</v>
      </c>
      <c r="AW1340" s="93">
        <v>0</v>
      </c>
      <c r="AX1340" s="93">
        <v>0</v>
      </c>
      <c r="AY1340" s="93">
        <v>0</v>
      </c>
      <c r="AZ1340" s="93">
        <v>0</v>
      </c>
      <c r="BA1340" s="93">
        <v>0</v>
      </c>
      <c r="BB1340" s="93">
        <v>0</v>
      </c>
      <c r="BC1340" s="153">
        <v>14</v>
      </c>
      <c r="BD1340" s="153">
        <v>177</v>
      </c>
    </row>
    <row r="1341" spans="1:56" x14ac:dyDescent="0.25">
      <c r="A1341" s="9">
        <v>41832</v>
      </c>
      <c r="B1341" s="149" t="s">
        <v>81</v>
      </c>
      <c r="C1341" s="149" t="s">
        <v>86</v>
      </c>
      <c r="D1341" s="150" t="s">
        <v>119</v>
      </c>
      <c r="E1341" s="153">
        <v>40</v>
      </c>
      <c r="F1341" s="153">
        <v>134</v>
      </c>
      <c r="G1341" s="264">
        <v>31.479095458984375</v>
      </c>
      <c r="H1341" s="264">
        <v>4.19999985024333E-3</v>
      </c>
      <c r="I1341" s="264">
        <v>75721.015625</v>
      </c>
      <c r="J1341" s="92">
        <v>0</v>
      </c>
      <c r="K1341" s="153">
        <v>73332</v>
      </c>
      <c r="L1341" s="264">
        <v>87.62750244140625</v>
      </c>
      <c r="M1341" s="153">
        <v>48477</v>
      </c>
      <c r="N1341" s="264">
        <v>0</v>
      </c>
      <c r="O1341" s="153">
        <v>2343</v>
      </c>
      <c r="P1341" s="264">
        <v>0</v>
      </c>
      <c r="Q1341" s="153">
        <v>4540</v>
      </c>
      <c r="R1341" s="264">
        <v>99.911895751953125</v>
      </c>
      <c r="S1341" s="153">
        <v>37661</v>
      </c>
      <c r="T1341" s="264">
        <v>99.954856872558594</v>
      </c>
      <c r="U1341" s="264">
        <v>99.829277038574219</v>
      </c>
      <c r="V1341" s="264">
        <v>99.839096069335938</v>
      </c>
      <c r="W1341" s="264">
        <v>99.741325378417969</v>
      </c>
      <c r="X1341" s="264">
        <v>99.794029235839844</v>
      </c>
      <c r="Y1341" s="153">
        <v>59434</v>
      </c>
      <c r="Z1341" s="264">
        <v>99.91082763671875</v>
      </c>
      <c r="AA1341" s="153">
        <v>12222</v>
      </c>
      <c r="AB1341" s="264">
        <v>99.84454345703125</v>
      </c>
      <c r="AC1341" s="153">
        <v>2362</v>
      </c>
      <c r="AD1341" s="264">
        <v>0.1270110011100769</v>
      </c>
      <c r="AE1341" s="153">
        <v>144</v>
      </c>
      <c r="AF1341" s="264">
        <v>98.611114501953125</v>
      </c>
      <c r="AG1341" s="153">
        <v>48605</v>
      </c>
      <c r="AH1341" s="264">
        <v>0.15636251866817474</v>
      </c>
      <c r="AI1341" s="153">
        <v>609</v>
      </c>
      <c r="AJ1341" s="264">
        <v>93.103446960449219</v>
      </c>
      <c r="AK1341" s="264">
        <v>1.4620529413223267</v>
      </c>
      <c r="AL1341" s="264">
        <v>6.9991029798984528E-2</v>
      </c>
      <c r="AM1341" s="264">
        <v>0</v>
      </c>
      <c r="AN1341" s="264">
        <v>0</v>
      </c>
      <c r="AO1341" s="92">
        <v>0</v>
      </c>
      <c r="AP1341" s="92">
        <v>0</v>
      </c>
      <c r="AQ1341" s="92">
        <v>0</v>
      </c>
      <c r="AR1341" s="92">
        <v>0</v>
      </c>
      <c r="AS1341" s="92">
        <v>0</v>
      </c>
      <c r="AT1341" s="92">
        <v>0</v>
      </c>
      <c r="AU1341" s="92">
        <v>0</v>
      </c>
      <c r="AV1341" s="92">
        <v>0</v>
      </c>
      <c r="AW1341" s="93">
        <v>0</v>
      </c>
      <c r="AX1341" s="93">
        <v>0</v>
      </c>
      <c r="AY1341" s="93">
        <v>0</v>
      </c>
      <c r="AZ1341" s="93">
        <v>0</v>
      </c>
      <c r="BA1341" s="93">
        <v>0</v>
      </c>
      <c r="BB1341" s="93">
        <v>0</v>
      </c>
      <c r="BC1341" s="153">
        <v>16</v>
      </c>
      <c r="BD1341" s="153">
        <v>130</v>
      </c>
    </row>
    <row r="1342" spans="1:56" x14ac:dyDescent="0.25">
      <c r="A1342" s="9">
        <v>41832</v>
      </c>
      <c r="B1342" s="149" t="s">
        <v>125</v>
      </c>
      <c r="C1342" s="149" t="s">
        <v>86</v>
      </c>
      <c r="D1342" s="150" t="s">
        <v>119</v>
      </c>
      <c r="E1342" s="153">
        <v>16</v>
      </c>
      <c r="F1342" s="153">
        <v>58</v>
      </c>
      <c r="G1342" s="264">
        <v>29.283397674560547</v>
      </c>
      <c r="H1342" s="264">
        <v>0</v>
      </c>
      <c r="I1342" s="264">
        <v>36319.85546875</v>
      </c>
      <c r="J1342" s="92">
        <v>0</v>
      </c>
      <c r="K1342" s="153">
        <v>73332</v>
      </c>
      <c r="L1342" s="264">
        <v>87.62750244140625</v>
      </c>
      <c r="M1342" s="153">
        <v>37944</v>
      </c>
      <c r="N1342" s="264">
        <v>0</v>
      </c>
      <c r="O1342" s="153">
        <v>3004</v>
      </c>
      <c r="P1342" s="264">
        <v>0</v>
      </c>
      <c r="Q1342" s="153">
        <v>4492</v>
      </c>
      <c r="R1342" s="264">
        <v>99.955474853515625</v>
      </c>
      <c r="S1342" s="153">
        <v>30017</v>
      </c>
      <c r="T1342" s="264">
        <v>99.940032958984375</v>
      </c>
      <c r="U1342" s="264">
        <v>99.700401306152344</v>
      </c>
      <c r="V1342" s="264">
        <v>99.773353576660156</v>
      </c>
      <c r="W1342" s="264">
        <v>99.656005859375</v>
      </c>
      <c r="X1342" s="264">
        <v>99.713523864746094</v>
      </c>
      <c r="Y1342" s="153">
        <v>39507</v>
      </c>
      <c r="Z1342" s="264">
        <v>99.936721801757813</v>
      </c>
      <c r="AA1342" s="153">
        <v>7082</v>
      </c>
      <c r="AB1342" s="264">
        <v>99.872917175292969</v>
      </c>
      <c r="AC1342" s="153">
        <v>3028</v>
      </c>
      <c r="AD1342" s="264">
        <v>0.23117569088935852</v>
      </c>
      <c r="AE1342" s="153">
        <v>277</v>
      </c>
      <c r="AF1342" s="264">
        <v>97.833938598632812</v>
      </c>
      <c r="AG1342" s="153">
        <v>36904</v>
      </c>
      <c r="AH1342" s="264">
        <v>0.12193799763917923</v>
      </c>
      <c r="AI1342" s="153">
        <v>645</v>
      </c>
      <c r="AJ1342" s="264">
        <v>90.232559204101563</v>
      </c>
      <c r="AK1342" s="264">
        <v>1.462907075881958</v>
      </c>
      <c r="AL1342" s="264">
        <v>5.8463789522647858E-2</v>
      </c>
      <c r="AM1342" s="264">
        <v>0</v>
      </c>
      <c r="AN1342" s="264">
        <v>0</v>
      </c>
      <c r="AO1342" s="92">
        <v>0</v>
      </c>
      <c r="AP1342" s="92">
        <v>0</v>
      </c>
      <c r="AQ1342" s="92">
        <v>0</v>
      </c>
      <c r="AR1342" s="92">
        <v>0</v>
      </c>
      <c r="AS1342" s="92">
        <v>0</v>
      </c>
      <c r="AT1342" s="92">
        <v>0</v>
      </c>
      <c r="AU1342" s="92">
        <v>0</v>
      </c>
      <c r="AV1342" s="92">
        <v>0</v>
      </c>
      <c r="AW1342" s="93">
        <v>0</v>
      </c>
      <c r="AX1342" s="93">
        <v>0</v>
      </c>
      <c r="AY1342" s="93">
        <v>0</v>
      </c>
      <c r="AZ1342" s="93">
        <v>0</v>
      </c>
      <c r="BA1342" s="93">
        <v>0</v>
      </c>
      <c r="BB1342" s="93">
        <v>0</v>
      </c>
      <c r="BC1342" s="153">
        <v>5</v>
      </c>
      <c r="BD1342" s="153">
        <v>57</v>
      </c>
    </row>
    <row r="1343" spans="1:56" x14ac:dyDescent="0.25">
      <c r="A1343" s="9">
        <v>41832</v>
      </c>
      <c r="B1343" s="151" t="s">
        <v>82</v>
      </c>
      <c r="C1343" s="151" t="s">
        <v>86</v>
      </c>
      <c r="D1343" s="152" t="s">
        <v>120</v>
      </c>
      <c r="E1343" s="160">
        <v>51</v>
      </c>
      <c r="F1343" s="160">
        <v>165</v>
      </c>
      <c r="G1343" s="266">
        <v>43.024715423583984</v>
      </c>
      <c r="H1343" s="266">
        <v>8.2999998703598976E-3</v>
      </c>
      <c r="I1343" s="266">
        <v>91219.0390625</v>
      </c>
      <c r="J1343" s="157">
        <v>0</v>
      </c>
      <c r="K1343" s="160">
        <v>47678</v>
      </c>
      <c r="L1343" s="266">
        <v>88.16015625</v>
      </c>
      <c r="M1343" s="160">
        <v>52081</v>
      </c>
      <c r="N1343" s="266">
        <v>0</v>
      </c>
      <c r="O1343" s="160">
        <v>4640</v>
      </c>
      <c r="P1343" s="266">
        <v>0</v>
      </c>
      <c r="Q1343" s="160">
        <v>8516</v>
      </c>
      <c r="R1343" s="266">
        <v>99.859085083007813</v>
      </c>
      <c r="S1343" s="160">
        <v>37873</v>
      </c>
      <c r="T1343" s="266">
        <v>99.875900268554688</v>
      </c>
      <c r="U1343" s="266">
        <v>99.719825744628906</v>
      </c>
      <c r="V1343" s="266">
        <v>99.823348999023438</v>
      </c>
      <c r="W1343" s="266">
        <v>99.579307556152344</v>
      </c>
      <c r="X1343" s="266">
        <v>99.699470520019531</v>
      </c>
      <c r="Y1343" s="160">
        <v>55006</v>
      </c>
      <c r="Z1343" s="266">
        <v>99.914558410644531</v>
      </c>
      <c r="AA1343" s="160">
        <v>10112</v>
      </c>
      <c r="AB1343" s="266">
        <v>99.703323364257813</v>
      </c>
      <c r="AC1343" s="160">
        <v>4685</v>
      </c>
      <c r="AD1343" s="266">
        <v>0.23479188978672028</v>
      </c>
      <c r="AE1343" s="160">
        <v>470</v>
      </c>
      <c r="AF1343" s="266">
        <v>99.361701965332031</v>
      </c>
      <c r="AG1343" s="160">
        <v>52310</v>
      </c>
      <c r="AH1343" s="266">
        <v>0.281017005443573</v>
      </c>
      <c r="AI1343" s="160">
        <v>618</v>
      </c>
      <c r="AJ1343" s="266">
        <v>94.174758911132813</v>
      </c>
      <c r="AK1343" s="266">
        <v>2.0857033729553223</v>
      </c>
      <c r="AL1343" s="266">
        <v>5.9204228222370148E-2</v>
      </c>
      <c r="AM1343" s="266">
        <v>0</v>
      </c>
      <c r="AN1343" s="266">
        <v>0</v>
      </c>
      <c r="AO1343" s="157">
        <v>0</v>
      </c>
      <c r="AP1343" s="157">
        <v>0</v>
      </c>
      <c r="AQ1343" s="157">
        <v>0</v>
      </c>
      <c r="AR1343" s="157">
        <v>0</v>
      </c>
      <c r="AS1343" s="157">
        <v>0</v>
      </c>
      <c r="AT1343" s="157">
        <v>0</v>
      </c>
      <c r="AU1343" s="157">
        <v>0</v>
      </c>
      <c r="AV1343" s="157">
        <v>0</v>
      </c>
      <c r="AW1343" s="159">
        <v>0</v>
      </c>
      <c r="AX1343" s="159">
        <v>0</v>
      </c>
      <c r="AY1343" s="159">
        <v>0</v>
      </c>
      <c r="AZ1343" s="159">
        <v>0</v>
      </c>
      <c r="BA1343" s="159">
        <v>0</v>
      </c>
      <c r="BB1343" s="159">
        <v>0</v>
      </c>
      <c r="BC1343" s="160">
        <v>14</v>
      </c>
      <c r="BD1343" s="160">
        <v>163</v>
      </c>
    </row>
    <row r="1344" spans="1:56" x14ac:dyDescent="0.25">
      <c r="A1344" s="9">
        <v>41832</v>
      </c>
      <c r="B1344" s="151" t="s">
        <v>83</v>
      </c>
      <c r="C1344" s="151" t="s">
        <v>86</v>
      </c>
      <c r="D1344" s="152" t="s">
        <v>120</v>
      </c>
      <c r="E1344" s="160">
        <v>46</v>
      </c>
      <c r="F1344" s="160">
        <v>140</v>
      </c>
      <c r="G1344" s="266">
        <v>20.970802307128906</v>
      </c>
      <c r="H1344" s="266">
        <v>4.19999985024333E-3</v>
      </c>
      <c r="I1344" s="266">
        <v>94904.515625</v>
      </c>
      <c r="J1344" s="157">
        <v>0</v>
      </c>
      <c r="K1344" s="160">
        <v>23902</v>
      </c>
      <c r="L1344" s="266">
        <v>78.277969360351563</v>
      </c>
      <c r="M1344" s="160">
        <v>153570</v>
      </c>
      <c r="N1344" s="266">
        <v>0</v>
      </c>
      <c r="O1344" s="160">
        <v>3938</v>
      </c>
      <c r="P1344" s="266">
        <v>0</v>
      </c>
      <c r="Q1344" s="160">
        <v>4469</v>
      </c>
      <c r="R1344" s="266">
        <v>99.977622985839844</v>
      </c>
      <c r="S1344" s="160">
        <v>28170</v>
      </c>
      <c r="T1344" s="266">
        <v>99.900604248046875</v>
      </c>
      <c r="U1344" s="266">
        <v>99.824661254882813</v>
      </c>
      <c r="V1344" s="266">
        <v>99.813423156738281</v>
      </c>
      <c r="W1344" s="266">
        <v>99.802322387695312</v>
      </c>
      <c r="X1344" s="266">
        <v>99.714210510253906</v>
      </c>
      <c r="Y1344" s="160">
        <v>47079</v>
      </c>
      <c r="Z1344" s="266">
        <v>99.906539916992188</v>
      </c>
      <c r="AA1344" s="160">
        <v>11015</v>
      </c>
      <c r="AB1344" s="266">
        <v>99.872901916503906</v>
      </c>
      <c r="AC1344" s="160">
        <v>1728</v>
      </c>
      <c r="AD1344" s="266">
        <v>0.11574073880910873</v>
      </c>
      <c r="AE1344" s="160">
        <v>118</v>
      </c>
      <c r="AF1344" s="266">
        <v>95.762710571289063</v>
      </c>
      <c r="AG1344" s="160">
        <v>37764</v>
      </c>
      <c r="AH1344" s="266">
        <v>0.36277937889099121</v>
      </c>
      <c r="AI1344" s="160">
        <v>320</v>
      </c>
      <c r="AJ1344" s="266">
        <v>95.3125</v>
      </c>
      <c r="AK1344" s="266">
        <v>1.7609483003616333</v>
      </c>
      <c r="AL1344" s="266">
        <v>8.2897178828716278E-2</v>
      </c>
      <c r="AM1344" s="266">
        <v>0</v>
      </c>
      <c r="AN1344" s="266">
        <v>0</v>
      </c>
      <c r="AO1344" s="157">
        <v>0</v>
      </c>
      <c r="AP1344" s="157">
        <v>0</v>
      </c>
      <c r="AQ1344" s="157">
        <v>0</v>
      </c>
      <c r="AR1344" s="157">
        <v>0</v>
      </c>
      <c r="AS1344" s="157">
        <v>0</v>
      </c>
      <c r="AT1344" s="157">
        <v>0</v>
      </c>
      <c r="AU1344" s="157">
        <v>0</v>
      </c>
      <c r="AV1344" s="157">
        <v>0</v>
      </c>
      <c r="AW1344" s="159">
        <v>0</v>
      </c>
      <c r="AX1344" s="159">
        <v>0</v>
      </c>
      <c r="AY1344" s="159">
        <v>0</v>
      </c>
      <c r="AZ1344" s="159">
        <v>0</v>
      </c>
      <c r="BA1344" s="159">
        <v>0</v>
      </c>
      <c r="BB1344" s="159">
        <v>0</v>
      </c>
      <c r="BC1344" s="160">
        <v>25</v>
      </c>
      <c r="BD1344" s="160">
        <v>134</v>
      </c>
    </row>
    <row r="1345" spans="1:56" x14ac:dyDescent="0.25">
      <c r="A1345" s="9">
        <v>41832</v>
      </c>
      <c r="B1345" s="117" t="s">
        <v>85</v>
      </c>
      <c r="C1345" s="117" t="s">
        <v>86</v>
      </c>
      <c r="D1345" s="121">
        <v>3</v>
      </c>
      <c r="E1345" s="89">
        <v>134</v>
      </c>
      <c r="F1345" s="89">
        <v>435</v>
      </c>
      <c r="G1345" s="263">
        <v>48.155105590820313</v>
      </c>
      <c r="H1345" s="263">
        <v>4.19999985024333E-3</v>
      </c>
      <c r="I1345" s="263">
        <v>285745.8125</v>
      </c>
      <c r="J1345" s="88">
        <v>0</v>
      </c>
      <c r="K1345" s="89">
        <v>37440</v>
      </c>
      <c r="L1345" s="263">
        <v>114.54326629638672</v>
      </c>
      <c r="M1345" s="124">
        <v>142737</v>
      </c>
      <c r="N1345" s="248">
        <v>0</v>
      </c>
      <c r="O1345" s="124">
        <v>3520</v>
      </c>
      <c r="P1345" s="248">
        <v>0</v>
      </c>
      <c r="Q1345" s="124">
        <v>12421</v>
      </c>
      <c r="R1345" s="248">
        <v>99.951698303222656</v>
      </c>
      <c r="S1345" s="124">
        <v>106798</v>
      </c>
      <c r="T1345" s="248">
        <v>99.92041015625</v>
      </c>
      <c r="U1345" s="248">
        <v>99.829544067382813</v>
      </c>
      <c r="V1345" s="248">
        <v>99.876693725585937</v>
      </c>
      <c r="W1345" s="248">
        <v>99.781326293945313</v>
      </c>
      <c r="X1345" s="248">
        <v>99.797203063964844</v>
      </c>
      <c r="Y1345" s="124">
        <v>268058</v>
      </c>
      <c r="Z1345" s="248">
        <v>99.915687561035156</v>
      </c>
      <c r="AA1345" s="124">
        <v>53552</v>
      </c>
      <c r="AB1345" s="248">
        <v>99.787124633789063</v>
      </c>
      <c r="AC1345" s="124">
        <v>3562</v>
      </c>
      <c r="AD1345" s="248">
        <v>0.44918584823608398</v>
      </c>
      <c r="AE1345" s="124">
        <v>205</v>
      </c>
      <c r="AF1345" s="248">
        <v>96.585365295410156</v>
      </c>
      <c r="AG1345" s="124">
        <v>143165</v>
      </c>
      <c r="AH1345" s="248">
        <v>0.29197078943252563</v>
      </c>
      <c r="AI1345" s="124">
        <v>1331</v>
      </c>
      <c r="AJ1345" s="248">
        <v>90.533432006835938</v>
      </c>
      <c r="AK1345" s="248">
        <v>1.749724268913269</v>
      </c>
      <c r="AL1345" s="248">
        <v>7.3060691356658936E-2</v>
      </c>
      <c r="AM1345" s="269">
        <v>0</v>
      </c>
      <c r="AN1345" s="269">
        <v>0</v>
      </c>
      <c r="AO1345" s="119">
        <v>0</v>
      </c>
      <c r="AP1345" s="119">
        <v>0</v>
      </c>
      <c r="AQ1345" s="119">
        <v>0</v>
      </c>
      <c r="AR1345" s="119">
        <v>0</v>
      </c>
      <c r="AS1345" s="119">
        <v>0</v>
      </c>
      <c r="AT1345" s="119">
        <v>0</v>
      </c>
      <c r="AU1345" s="119">
        <v>0</v>
      </c>
      <c r="AV1345" s="119">
        <v>0</v>
      </c>
      <c r="AW1345" s="124">
        <v>0</v>
      </c>
      <c r="AX1345" s="124">
        <v>0</v>
      </c>
      <c r="AY1345" s="124">
        <v>0</v>
      </c>
      <c r="AZ1345" s="124">
        <v>0</v>
      </c>
      <c r="BA1345" s="124">
        <v>0</v>
      </c>
      <c r="BB1345" s="124">
        <v>0</v>
      </c>
      <c r="BC1345" s="124">
        <v>56</v>
      </c>
      <c r="BD1345" s="124">
        <v>421</v>
      </c>
    </row>
    <row r="1346" spans="1:56" x14ac:dyDescent="0.25">
      <c r="A1346" s="9">
        <v>41832</v>
      </c>
      <c r="B1346" s="118" t="s">
        <v>84</v>
      </c>
      <c r="C1346" s="118" t="s">
        <v>87</v>
      </c>
      <c r="D1346" s="122">
        <v>2</v>
      </c>
      <c r="E1346" s="153">
        <v>194</v>
      </c>
      <c r="F1346" s="153">
        <v>581</v>
      </c>
      <c r="G1346" s="264">
        <v>0</v>
      </c>
      <c r="H1346" s="264">
        <v>0</v>
      </c>
      <c r="I1346" s="264">
        <v>0</v>
      </c>
      <c r="J1346" s="91">
        <v>0</v>
      </c>
      <c r="K1346" s="153">
        <v>91718</v>
      </c>
      <c r="L1346" s="264">
        <v>88.932380676269531</v>
      </c>
      <c r="M1346" s="133">
        <v>0</v>
      </c>
      <c r="N1346" s="267">
        <v>0</v>
      </c>
      <c r="O1346" s="133">
        <v>0</v>
      </c>
      <c r="P1346" s="267">
        <v>0</v>
      </c>
      <c r="Q1346" s="133">
        <v>0</v>
      </c>
      <c r="R1346" s="267">
        <v>0</v>
      </c>
      <c r="S1346" s="133">
        <v>0</v>
      </c>
      <c r="T1346" s="267">
        <v>0</v>
      </c>
      <c r="U1346" s="267">
        <v>0</v>
      </c>
      <c r="V1346" s="267">
        <v>0</v>
      </c>
      <c r="W1346" s="267">
        <v>0</v>
      </c>
      <c r="X1346" s="267">
        <v>0</v>
      </c>
      <c r="Y1346" s="133">
        <v>1442018</v>
      </c>
      <c r="Z1346" s="267">
        <v>1440434</v>
      </c>
      <c r="AA1346" s="133">
        <v>508</v>
      </c>
      <c r="AB1346" s="267">
        <v>489</v>
      </c>
      <c r="AC1346" s="133">
        <v>0</v>
      </c>
      <c r="AD1346" s="267">
        <v>0</v>
      </c>
      <c r="AE1346" s="133">
        <v>0</v>
      </c>
      <c r="AF1346" s="267">
        <v>0</v>
      </c>
      <c r="AG1346" s="133">
        <v>0</v>
      </c>
      <c r="AH1346" s="267">
        <v>0</v>
      </c>
      <c r="AI1346" s="133">
        <v>0</v>
      </c>
      <c r="AJ1346" s="267">
        <v>0</v>
      </c>
      <c r="AK1346" s="267">
        <v>0</v>
      </c>
      <c r="AL1346" s="267">
        <v>0</v>
      </c>
      <c r="AM1346" s="270">
        <v>0</v>
      </c>
      <c r="AN1346" s="270">
        <v>0</v>
      </c>
      <c r="AO1346" s="120">
        <v>0</v>
      </c>
      <c r="AP1346" s="120">
        <v>0</v>
      </c>
      <c r="AQ1346" s="120">
        <v>0</v>
      </c>
      <c r="AR1346" s="120">
        <v>0</v>
      </c>
      <c r="AS1346" s="120">
        <v>0</v>
      </c>
      <c r="AT1346" s="120">
        <v>0</v>
      </c>
      <c r="AU1346" s="120">
        <v>0</v>
      </c>
      <c r="AV1346" s="120">
        <v>0</v>
      </c>
      <c r="AW1346" s="133">
        <v>0</v>
      </c>
      <c r="AX1346" s="133">
        <v>0</v>
      </c>
      <c r="AY1346" s="133">
        <v>0</v>
      </c>
      <c r="AZ1346" s="133">
        <v>0</v>
      </c>
      <c r="BA1346" s="133">
        <v>0</v>
      </c>
      <c r="BB1346" s="133">
        <v>0</v>
      </c>
      <c r="BC1346" s="133">
        <v>6</v>
      </c>
      <c r="BD1346" s="133">
        <v>391</v>
      </c>
    </row>
    <row r="1347" spans="1:56" x14ac:dyDescent="0.25">
      <c r="A1347" s="9">
        <v>41831</v>
      </c>
      <c r="B1347" s="117" t="s">
        <v>17</v>
      </c>
      <c r="C1347" s="117"/>
      <c r="D1347" s="121">
        <v>3</v>
      </c>
      <c r="E1347" s="89">
        <v>853</v>
      </c>
      <c r="F1347" s="89">
        <v>2758</v>
      </c>
      <c r="G1347" s="263">
        <v>589.5501823425293</v>
      </c>
      <c r="H1347" s="263">
        <v>0.52109997579827905</v>
      </c>
      <c r="I1347" s="263">
        <v>1237101.32421875</v>
      </c>
      <c r="J1347" s="88"/>
      <c r="K1347" s="89">
        <v>1000943</v>
      </c>
      <c r="L1347" s="263">
        <v>0</v>
      </c>
      <c r="M1347" s="124">
        <v>1083712</v>
      </c>
      <c r="N1347" s="248">
        <v>0</v>
      </c>
      <c r="O1347" s="124">
        <v>55810</v>
      </c>
      <c r="P1347" s="248">
        <v>3.5835871740954044E-3</v>
      </c>
      <c r="Q1347" s="124">
        <v>115526</v>
      </c>
      <c r="R1347" s="248">
        <v>99.9160367944136</v>
      </c>
      <c r="S1347" s="124">
        <v>743663</v>
      </c>
      <c r="T1347" s="248">
        <v>99.928597817024368</v>
      </c>
      <c r="U1347" s="248">
        <v>99.810069257267656</v>
      </c>
      <c r="V1347" s="248">
        <v>99.775108951175653</v>
      </c>
      <c r="W1347" s="248">
        <v>99.726265523621237</v>
      </c>
      <c r="X1347" s="248">
        <v>99.703867345318201</v>
      </c>
      <c r="Y1347" s="124">
        <v>2577639</v>
      </c>
      <c r="Z1347" s="248">
        <v>766290.59004409867</v>
      </c>
      <c r="AA1347" s="124">
        <v>227407</v>
      </c>
      <c r="AB1347" s="248">
        <v>101.21319056289678</v>
      </c>
      <c r="AC1347" s="124">
        <v>53782</v>
      </c>
      <c r="AD1347" s="248">
        <v>0.27332564699441902</v>
      </c>
      <c r="AE1347" s="124">
        <v>4059</v>
      </c>
      <c r="AF1347" s="248">
        <v>98.004435497658918</v>
      </c>
      <c r="AG1347" s="124">
        <v>967138</v>
      </c>
      <c r="AH1347" s="248">
        <v>0.18683993354184403</v>
      </c>
      <c r="AI1347" s="124">
        <v>15590</v>
      </c>
      <c r="AJ1347" s="248">
        <v>95.041693035955234</v>
      </c>
      <c r="AK1347" s="248">
        <v>1.7270015824033353E-5</v>
      </c>
      <c r="AL1347" s="248" t="e">
        <v>#DIV/0!</v>
      </c>
      <c r="AM1347" s="269"/>
      <c r="AN1347" s="269"/>
      <c r="AO1347" s="119"/>
      <c r="AP1347" s="119"/>
      <c r="AQ1347" s="119"/>
      <c r="AR1347" s="119"/>
      <c r="AS1347" s="119"/>
      <c r="AT1347" s="119"/>
      <c r="AU1347" s="119"/>
      <c r="AV1347" s="119"/>
      <c r="AW1347" s="124">
        <v>0</v>
      </c>
      <c r="AX1347" s="124">
        <v>0</v>
      </c>
      <c r="AY1347" s="124">
        <v>0</v>
      </c>
      <c r="AZ1347" s="124">
        <v>0</v>
      </c>
      <c r="BA1347" s="124">
        <v>0</v>
      </c>
      <c r="BB1347" s="124">
        <v>0</v>
      </c>
      <c r="BC1347" s="124">
        <v>269</v>
      </c>
      <c r="BD1347" s="124">
        <v>2500</v>
      </c>
    </row>
    <row r="1348" spans="1:56" x14ac:dyDescent="0.25">
      <c r="A1348" s="9">
        <v>41831</v>
      </c>
      <c r="B1348" s="118" t="s">
        <v>88</v>
      </c>
      <c r="C1348" s="118"/>
      <c r="D1348" s="122">
        <v>2</v>
      </c>
      <c r="E1348" s="153">
        <v>659</v>
      </c>
      <c r="F1348" s="153">
        <v>2177</v>
      </c>
      <c r="G1348" s="264">
        <v>589.5501823425293</v>
      </c>
      <c r="H1348" s="264">
        <v>0.52109997579827905</v>
      </c>
      <c r="I1348" s="264">
        <v>1237101.32421875</v>
      </c>
      <c r="J1348" s="91"/>
      <c r="K1348" s="153">
        <v>879865</v>
      </c>
      <c r="L1348" s="264"/>
      <c r="M1348" s="133">
        <v>1083712</v>
      </c>
      <c r="N1348" s="267">
        <v>0</v>
      </c>
      <c r="O1348" s="133">
        <v>55810</v>
      </c>
      <c r="P1348" s="267">
        <v>3.5835871740954044E-3</v>
      </c>
      <c r="Q1348" s="133">
        <v>115526</v>
      </c>
      <c r="R1348" s="267">
        <v>99.9160367944136</v>
      </c>
      <c r="S1348" s="133">
        <v>743663</v>
      </c>
      <c r="T1348" s="267">
        <v>99.928597817024368</v>
      </c>
      <c r="U1348" s="267">
        <v>99.810069257267656</v>
      </c>
      <c r="V1348" s="267">
        <v>99.775108951175653</v>
      </c>
      <c r="W1348" s="267">
        <v>99.726265523621237</v>
      </c>
      <c r="X1348" s="267">
        <v>99.703867345318201</v>
      </c>
      <c r="Y1348" s="133">
        <v>1171410</v>
      </c>
      <c r="Z1348" s="267">
        <v>99.911047097446598</v>
      </c>
      <c r="AA1348" s="133">
        <v>226759</v>
      </c>
      <c r="AB1348" s="267">
        <v>99.842123251278537</v>
      </c>
      <c r="AC1348" s="133">
        <v>53782</v>
      </c>
      <c r="AD1348" s="267">
        <v>0.27332564699441902</v>
      </c>
      <c r="AE1348" s="133">
        <v>4059</v>
      </c>
      <c r="AF1348" s="267">
        <v>98.004435497658918</v>
      </c>
      <c r="AG1348" s="133">
        <v>967138</v>
      </c>
      <c r="AH1348" s="267">
        <v>0.18683993354184403</v>
      </c>
      <c r="AI1348" s="133">
        <v>15590</v>
      </c>
      <c r="AJ1348" s="267">
        <v>95.041693035955234</v>
      </c>
      <c r="AK1348" s="267">
        <v>1.7270015824033353E-5</v>
      </c>
      <c r="AL1348" s="267" t="e">
        <v>#DIV/0!</v>
      </c>
      <c r="AM1348" s="270"/>
      <c r="AN1348" s="270"/>
      <c r="AO1348" s="120"/>
      <c r="AP1348" s="120"/>
      <c r="AQ1348" s="120"/>
      <c r="AR1348" s="120"/>
      <c r="AS1348" s="120"/>
      <c r="AT1348" s="120"/>
      <c r="AU1348" s="120"/>
      <c r="AV1348" s="120"/>
      <c r="AW1348" s="133">
        <v>0</v>
      </c>
      <c r="AX1348" s="133">
        <v>0</v>
      </c>
      <c r="AY1348" s="133">
        <v>0</v>
      </c>
      <c r="AZ1348" s="133">
        <v>0</v>
      </c>
      <c r="BA1348" s="133">
        <v>0</v>
      </c>
      <c r="BB1348" s="133">
        <v>0</v>
      </c>
      <c r="BC1348" s="133">
        <v>261</v>
      </c>
      <c r="BD1348" s="133">
        <v>2121</v>
      </c>
    </row>
    <row r="1349" spans="1:56" x14ac:dyDescent="0.25">
      <c r="A1349" s="9">
        <v>41831</v>
      </c>
      <c r="B1349" s="146" t="s">
        <v>89</v>
      </c>
      <c r="C1349" s="146"/>
      <c r="D1349" s="147">
        <v>1</v>
      </c>
      <c r="E1349" s="136">
        <v>194</v>
      </c>
      <c r="F1349" s="136">
        <v>581</v>
      </c>
      <c r="G1349" s="265">
        <v>0</v>
      </c>
      <c r="H1349" s="265">
        <v>0</v>
      </c>
      <c r="I1349" s="265">
        <v>0</v>
      </c>
      <c r="J1349" s="137"/>
      <c r="K1349" s="136">
        <v>121078</v>
      </c>
      <c r="L1349" s="265"/>
      <c r="M1349" s="145">
        <v>0</v>
      </c>
      <c r="N1349" s="250">
        <v>0</v>
      </c>
      <c r="O1349" s="145">
        <v>0</v>
      </c>
      <c r="P1349" s="250">
        <v>0</v>
      </c>
      <c r="Q1349" s="145">
        <v>0</v>
      </c>
      <c r="R1349" s="250">
        <v>0</v>
      </c>
      <c r="S1349" s="145">
        <v>0</v>
      </c>
      <c r="T1349" s="250">
        <v>0</v>
      </c>
      <c r="U1349" s="250">
        <v>0</v>
      </c>
      <c r="V1349" s="250">
        <v>0</v>
      </c>
      <c r="W1349" s="250">
        <v>0</v>
      </c>
      <c r="X1349" s="250">
        <v>0</v>
      </c>
      <c r="Y1349" s="145">
        <v>1406229</v>
      </c>
      <c r="Z1349" s="250">
        <v>1404539</v>
      </c>
      <c r="AA1349" s="145">
        <v>648</v>
      </c>
      <c r="AB1349" s="250">
        <v>581</v>
      </c>
      <c r="AC1349" s="145">
        <v>0</v>
      </c>
      <c r="AD1349" s="250">
        <v>0</v>
      </c>
      <c r="AE1349" s="145">
        <v>0</v>
      </c>
      <c r="AF1349" s="250">
        <v>0</v>
      </c>
      <c r="AG1349" s="145">
        <v>0</v>
      </c>
      <c r="AH1349" s="250">
        <v>0</v>
      </c>
      <c r="AI1349" s="145">
        <v>0</v>
      </c>
      <c r="AJ1349" s="250">
        <v>0</v>
      </c>
      <c r="AK1349" s="250">
        <v>0</v>
      </c>
      <c r="AL1349" s="250">
        <v>0</v>
      </c>
      <c r="AM1349" s="271"/>
      <c r="AN1349" s="271"/>
      <c r="AO1349" s="148"/>
      <c r="AP1349" s="148"/>
      <c r="AQ1349" s="148"/>
      <c r="AR1349" s="148"/>
      <c r="AS1349" s="148"/>
      <c r="AT1349" s="148"/>
      <c r="AU1349" s="148"/>
      <c r="AV1349" s="148"/>
      <c r="AW1349" s="145">
        <v>0</v>
      </c>
      <c r="AX1349" s="145">
        <v>0</v>
      </c>
      <c r="AY1349" s="145">
        <v>0</v>
      </c>
      <c r="AZ1349" s="145">
        <v>0</v>
      </c>
      <c r="BA1349" s="145">
        <v>0</v>
      </c>
      <c r="BB1349" s="145">
        <v>0</v>
      </c>
      <c r="BC1349" s="145">
        <v>8</v>
      </c>
      <c r="BD1349" s="145">
        <v>379</v>
      </c>
    </row>
    <row r="1350" spans="1:56" x14ac:dyDescent="0.25">
      <c r="A1350" s="9">
        <v>41831</v>
      </c>
      <c r="B1350" s="149" t="s">
        <v>75</v>
      </c>
      <c r="C1350" s="149" t="s">
        <v>86</v>
      </c>
      <c r="D1350" s="150" t="s">
        <v>118</v>
      </c>
      <c r="E1350" s="153">
        <v>39</v>
      </c>
      <c r="F1350" s="153">
        <v>158</v>
      </c>
      <c r="G1350" s="264">
        <v>121.56683349609375</v>
      </c>
      <c r="H1350" s="264">
        <v>0.1249999925494194</v>
      </c>
      <c r="I1350" s="264">
        <v>98147.3671875</v>
      </c>
      <c r="J1350" s="92">
        <v>0</v>
      </c>
      <c r="K1350" s="153">
        <v>140016</v>
      </c>
      <c r="L1350" s="264">
        <v>97.604560852050781</v>
      </c>
      <c r="M1350" s="153">
        <v>139621</v>
      </c>
      <c r="N1350" s="264">
        <v>0</v>
      </c>
      <c r="O1350" s="153">
        <v>13210</v>
      </c>
      <c r="P1350" s="264">
        <v>1.5140045434236526E-2</v>
      </c>
      <c r="Q1350" s="153">
        <v>24236</v>
      </c>
      <c r="R1350" s="264">
        <v>99.91748046875</v>
      </c>
      <c r="S1350" s="153">
        <v>109515</v>
      </c>
      <c r="T1350" s="264">
        <v>99.942474365234375</v>
      </c>
      <c r="U1350" s="264">
        <v>99.871307373046875</v>
      </c>
      <c r="V1350" s="264">
        <v>99.685577392578125</v>
      </c>
      <c r="W1350" s="264">
        <v>99.788894653320313</v>
      </c>
      <c r="X1350" s="264">
        <v>99.62823486328125</v>
      </c>
      <c r="Y1350" s="153">
        <v>161480</v>
      </c>
      <c r="Z1350" s="264">
        <v>99.956031799316406</v>
      </c>
      <c r="AA1350" s="153">
        <v>28920</v>
      </c>
      <c r="AB1350" s="264">
        <v>99.827110290527344</v>
      </c>
      <c r="AC1350" s="153">
        <v>13160</v>
      </c>
      <c r="AD1350" s="264">
        <v>0.25075986981391907</v>
      </c>
      <c r="AE1350" s="153">
        <v>1462</v>
      </c>
      <c r="AF1350" s="264">
        <v>98.084815979003906</v>
      </c>
      <c r="AG1350" s="153">
        <v>140067</v>
      </c>
      <c r="AH1350" s="264">
        <v>0.12422626465559006</v>
      </c>
      <c r="AI1350" s="153">
        <v>6147</v>
      </c>
      <c r="AJ1350" s="264">
        <v>96.941596984863281</v>
      </c>
      <c r="AK1350" s="264">
        <v>1.79498291015625</v>
      </c>
      <c r="AL1350" s="264">
        <v>6.7705705761909485E-2</v>
      </c>
      <c r="AM1350" s="264">
        <v>0</v>
      </c>
      <c r="AN1350" s="264">
        <v>0</v>
      </c>
      <c r="AO1350" s="92">
        <v>0</v>
      </c>
      <c r="AP1350" s="92">
        <v>0</v>
      </c>
      <c r="AQ1350" s="92">
        <v>0</v>
      </c>
      <c r="AR1350" s="92">
        <v>0</v>
      </c>
      <c r="AS1350" s="92">
        <v>0</v>
      </c>
      <c r="AT1350" s="92">
        <v>0</v>
      </c>
      <c r="AU1350" s="92">
        <v>0</v>
      </c>
      <c r="AV1350" s="92">
        <v>0</v>
      </c>
      <c r="AW1350" s="93">
        <v>0</v>
      </c>
      <c r="AX1350" s="93">
        <v>0</v>
      </c>
      <c r="AY1350" s="93">
        <v>0</v>
      </c>
      <c r="AZ1350" s="93">
        <v>0</v>
      </c>
      <c r="BA1350" s="93">
        <v>0</v>
      </c>
      <c r="BB1350" s="93">
        <v>0</v>
      </c>
      <c r="BC1350" s="153">
        <v>12</v>
      </c>
      <c r="BD1350" s="153">
        <v>153</v>
      </c>
    </row>
    <row r="1351" spans="1:56" x14ac:dyDescent="0.25">
      <c r="A1351" s="9">
        <v>41831</v>
      </c>
      <c r="B1351" s="149" t="s">
        <v>76</v>
      </c>
      <c r="C1351" s="149" t="s">
        <v>86</v>
      </c>
      <c r="D1351" s="150" t="s">
        <v>119</v>
      </c>
      <c r="E1351" s="153">
        <v>53</v>
      </c>
      <c r="F1351" s="153">
        <v>171</v>
      </c>
      <c r="G1351" s="264">
        <v>51.304203033447266</v>
      </c>
      <c r="H1351" s="264">
        <v>0</v>
      </c>
      <c r="I1351" s="264">
        <v>83864.4296875</v>
      </c>
      <c r="J1351" s="92">
        <v>0</v>
      </c>
      <c r="K1351" s="153">
        <v>55227</v>
      </c>
      <c r="L1351" s="264">
        <v>86.035812377929688</v>
      </c>
      <c r="M1351" s="153">
        <v>68246</v>
      </c>
      <c r="N1351" s="264">
        <v>0</v>
      </c>
      <c r="O1351" s="153">
        <v>4123</v>
      </c>
      <c r="P1351" s="264">
        <v>0</v>
      </c>
      <c r="Q1351" s="153">
        <v>9410</v>
      </c>
      <c r="R1351" s="264">
        <v>99.914985656738281</v>
      </c>
      <c r="S1351" s="153">
        <v>52509</v>
      </c>
      <c r="T1351" s="264">
        <v>99.950485229492188</v>
      </c>
      <c r="U1351" s="264">
        <v>99.733207702636719</v>
      </c>
      <c r="V1351" s="264">
        <v>99.824165344238281</v>
      </c>
      <c r="W1351" s="264">
        <v>99.648422241210938</v>
      </c>
      <c r="X1351" s="264">
        <v>99.774734497070313</v>
      </c>
      <c r="Y1351" s="153">
        <v>80135</v>
      </c>
      <c r="Z1351" s="264">
        <v>99.920135498046875</v>
      </c>
      <c r="AA1351" s="153">
        <v>12902</v>
      </c>
      <c r="AB1351" s="264">
        <v>99.945747375488281</v>
      </c>
      <c r="AC1351" s="153">
        <v>4141</v>
      </c>
      <c r="AD1351" s="264">
        <v>0.33808258175849915</v>
      </c>
      <c r="AE1351" s="153">
        <v>72</v>
      </c>
      <c r="AF1351" s="264">
        <v>98.611114501953125</v>
      </c>
      <c r="AG1351" s="153">
        <v>68193</v>
      </c>
      <c r="AH1351" s="264">
        <v>0.1539747416973114</v>
      </c>
      <c r="AI1351" s="153">
        <v>793</v>
      </c>
      <c r="AJ1351" s="264">
        <v>90.4161376953125</v>
      </c>
      <c r="AK1351" s="264">
        <v>1.8051106929779053</v>
      </c>
      <c r="AL1351" s="264">
        <v>5.8583047240972519E-2</v>
      </c>
      <c r="AM1351" s="264">
        <v>0</v>
      </c>
      <c r="AN1351" s="264">
        <v>0</v>
      </c>
      <c r="AO1351" s="92">
        <v>0</v>
      </c>
      <c r="AP1351" s="92">
        <v>0</v>
      </c>
      <c r="AQ1351" s="92">
        <v>0</v>
      </c>
      <c r="AR1351" s="92">
        <v>0</v>
      </c>
      <c r="AS1351" s="92">
        <v>0</v>
      </c>
      <c r="AT1351" s="92">
        <v>0</v>
      </c>
      <c r="AU1351" s="92">
        <v>0</v>
      </c>
      <c r="AV1351" s="92">
        <v>0</v>
      </c>
      <c r="AW1351" s="93">
        <v>0</v>
      </c>
      <c r="AX1351" s="93">
        <v>0</v>
      </c>
      <c r="AY1351" s="93">
        <v>0</v>
      </c>
      <c r="AZ1351" s="93">
        <v>0</v>
      </c>
      <c r="BA1351" s="93">
        <v>0</v>
      </c>
      <c r="BB1351" s="93">
        <v>0</v>
      </c>
      <c r="BC1351" s="153">
        <v>13</v>
      </c>
      <c r="BD1351" s="153">
        <v>168</v>
      </c>
    </row>
    <row r="1352" spans="1:56" x14ac:dyDescent="0.25">
      <c r="A1352" s="9">
        <v>41831</v>
      </c>
      <c r="B1352" s="149" t="s">
        <v>77</v>
      </c>
      <c r="C1352" s="149" t="s">
        <v>86</v>
      </c>
      <c r="D1352" s="150" t="s">
        <v>118</v>
      </c>
      <c r="E1352" s="153">
        <v>65</v>
      </c>
      <c r="F1352" s="153">
        <v>220</v>
      </c>
      <c r="G1352" s="264">
        <v>67.412406921386719</v>
      </c>
      <c r="H1352" s="264">
        <v>0.3042999804019928</v>
      </c>
      <c r="I1352" s="264">
        <v>108233.390625</v>
      </c>
      <c r="J1352" s="92">
        <v>0</v>
      </c>
      <c r="K1352" s="153">
        <v>111206</v>
      </c>
      <c r="L1352" s="264">
        <v>98.375984191894531</v>
      </c>
      <c r="M1352" s="153">
        <v>118583</v>
      </c>
      <c r="N1352" s="264">
        <v>0</v>
      </c>
      <c r="O1352" s="153">
        <v>5932</v>
      </c>
      <c r="P1352" s="264">
        <v>0</v>
      </c>
      <c r="Q1352" s="153">
        <v>14654</v>
      </c>
      <c r="R1352" s="264">
        <v>99.904464721679688</v>
      </c>
      <c r="S1352" s="153">
        <v>92354</v>
      </c>
      <c r="T1352" s="264">
        <v>99.932868957519531</v>
      </c>
      <c r="U1352" s="264">
        <v>99.679702758789063</v>
      </c>
      <c r="V1352" s="264">
        <v>99.784957885742187</v>
      </c>
      <c r="W1352" s="264">
        <v>99.58447265625</v>
      </c>
      <c r="X1352" s="264">
        <v>99.717971801757813</v>
      </c>
      <c r="Y1352" s="153">
        <v>123864</v>
      </c>
      <c r="Z1352" s="264">
        <v>99.880516052246094</v>
      </c>
      <c r="AA1352" s="153">
        <v>25592</v>
      </c>
      <c r="AB1352" s="264">
        <v>99.886680603027344</v>
      </c>
      <c r="AC1352" s="153">
        <v>5973</v>
      </c>
      <c r="AD1352" s="264">
        <v>0.21764607727527618</v>
      </c>
      <c r="AE1352" s="153">
        <v>458</v>
      </c>
      <c r="AF1352" s="264">
        <v>97.598251342773438</v>
      </c>
      <c r="AG1352" s="153">
        <v>118162</v>
      </c>
      <c r="AH1352" s="264">
        <v>0.14302398264408112</v>
      </c>
      <c r="AI1352" s="153">
        <v>1141</v>
      </c>
      <c r="AJ1352" s="264">
        <v>95.092025756835938</v>
      </c>
      <c r="AK1352" s="264">
        <v>1.783003568649292</v>
      </c>
      <c r="AL1352" s="264">
        <v>6.5128631889820099E-2</v>
      </c>
      <c r="AM1352" s="264">
        <v>0</v>
      </c>
      <c r="AN1352" s="264">
        <v>0</v>
      </c>
      <c r="AO1352" s="92">
        <v>0</v>
      </c>
      <c r="AP1352" s="92">
        <v>0</v>
      </c>
      <c r="AQ1352" s="92">
        <v>0</v>
      </c>
      <c r="AR1352" s="92">
        <v>0</v>
      </c>
      <c r="AS1352" s="92">
        <v>0</v>
      </c>
      <c r="AT1352" s="92">
        <v>0</v>
      </c>
      <c r="AU1352" s="92">
        <v>0</v>
      </c>
      <c r="AV1352" s="92">
        <v>0</v>
      </c>
      <c r="AW1352" s="93">
        <v>0</v>
      </c>
      <c r="AX1352" s="93">
        <v>0</v>
      </c>
      <c r="AY1352" s="93">
        <v>0</v>
      </c>
      <c r="AZ1352" s="93">
        <v>0</v>
      </c>
      <c r="BA1352" s="93">
        <v>0</v>
      </c>
      <c r="BB1352" s="93">
        <v>0</v>
      </c>
      <c r="BC1352" s="153">
        <v>30</v>
      </c>
      <c r="BD1352" s="153">
        <v>216</v>
      </c>
    </row>
    <row r="1353" spans="1:56" x14ac:dyDescent="0.25">
      <c r="A1353" s="9">
        <v>41831</v>
      </c>
      <c r="B1353" s="149" t="s">
        <v>124</v>
      </c>
      <c r="C1353" s="149" t="s">
        <v>86</v>
      </c>
      <c r="D1353" s="150" t="s">
        <v>118</v>
      </c>
      <c r="E1353" s="153">
        <v>43</v>
      </c>
      <c r="F1353" s="153">
        <v>139</v>
      </c>
      <c r="G1353" s="264">
        <v>32.491706848144531</v>
      </c>
      <c r="H1353" s="264">
        <v>0</v>
      </c>
      <c r="I1353" s="264">
        <v>63931.17578125</v>
      </c>
      <c r="J1353" s="92">
        <v>0</v>
      </c>
      <c r="K1353" s="153">
        <v>111206</v>
      </c>
      <c r="L1353" s="264">
        <v>98.375984191894531</v>
      </c>
      <c r="M1353" s="153">
        <v>66963</v>
      </c>
      <c r="N1353" s="264">
        <v>0</v>
      </c>
      <c r="O1353" s="153">
        <v>2998</v>
      </c>
      <c r="P1353" s="264">
        <v>0</v>
      </c>
      <c r="Q1353" s="153">
        <v>6475</v>
      </c>
      <c r="R1353" s="264">
        <v>99.891891479492188</v>
      </c>
      <c r="S1353" s="153">
        <v>54343</v>
      </c>
      <c r="T1353" s="264">
        <v>99.915351867675781</v>
      </c>
      <c r="U1353" s="264">
        <v>99.79986572265625</v>
      </c>
      <c r="V1353" s="264">
        <v>99.813331604003906</v>
      </c>
      <c r="W1353" s="264">
        <v>99.691970825195313</v>
      </c>
      <c r="X1353" s="264">
        <v>99.728843688964844</v>
      </c>
      <c r="Y1353" s="153">
        <v>77139</v>
      </c>
      <c r="Z1353" s="264">
        <v>99.901473999023438</v>
      </c>
      <c r="AA1353" s="153">
        <v>15529</v>
      </c>
      <c r="AB1353" s="264">
        <v>99.858329772949219</v>
      </c>
      <c r="AC1353" s="153">
        <v>3036</v>
      </c>
      <c r="AD1353" s="264">
        <v>0.26350462436676025</v>
      </c>
      <c r="AE1353" s="153">
        <v>189</v>
      </c>
      <c r="AF1353" s="264">
        <v>97.883598327636719</v>
      </c>
      <c r="AG1353" s="153">
        <v>67514</v>
      </c>
      <c r="AH1353" s="264">
        <v>0.18959030508995056</v>
      </c>
      <c r="AI1353" s="153">
        <v>1246</v>
      </c>
      <c r="AJ1353" s="264">
        <v>93.418937683105469</v>
      </c>
      <c r="AK1353" s="264">
        <v>1.6115872859954834</v>
      </c>
      <c r="AL1353" s="264">
        <v>5.7478416711091995E-2</v>
      </c>
      <c r="AM1353" s="264">
        <v>0</v>
      </c>
      <c r="AN1353" s="264">
        <v>0</v>
      </c>
      <c r="AO1353" s="92">
        <v>0</v>
      </c>
      <c r="AP1353" s="92">
        <v>0</v>
      </c>
      <c r="AQ1353" s="92">
        <v>0</v>
      </c>
      <c r="AR1353" s="92">
        <v>0</v>
      </c>
      <c r="AS1353" s="92">
        <v>0</v>
      </c>
      <c r="AT1353" s="92">
        <v>0</v>
      </c>
      <c r="AU1353" s="92">
        <v>0</v>
      </c>
      <c r="AV1353" s="92">
        <v>0</v>
      </c>
      <c r="AW1353" s="93">
        <v>0</v>
      </c>
      <c r="AX1353" s="93">
        <v>0</v>
      </c>
      <c r="AY1353" s="93">
        <v>0</v>
      </c>
      <c r="AZ1353" s="93">
        <v>0</v>
      </c>
      <c r="BA1353" s="93">
        <v>0</v>
      </c>
      <c r="BB1353" s="93">
        <v>0</v>
      </c>
      <c r="BC1353" s="153">
        <v>24</v>
      </c>
      <c r="BD1353" s="153">
        <v>137</v>
      </c>
    </row>
    <row r="1354" spans="1:56" x14ac:dyDescent="0.25">
      <c r="A1354" s="9">
        <v>41831</v>
      </c>
      <c r="B1354" s="149" t="s">
        <v>78</v>
      </c>
      <c r="C1354" s="149" t="s">
        <v>86</v>
      </c>
      <c r="D1354" s="150" t="s">
        <v>118</v>
      </c>
      <c r="E1354" s="153">
        <v>33</v>
      </c>
      <c r="F1354" s="153">
        <v>104</v>
      </c>
      <c r="G1354" s="264">
        <v>50.004421234130859</v>
      </c>
      <c r="H1354" s="264">
        <v>0</v>
      </c>
      <c r="I1354" s="264">
        <v>50154.9921875</v>
      </c>
      <c r="J1354" s="92">
        <v>0</v>
      </c>
      <c r="K1354" s="153">
        <v>60203</v>
      </c>
      <c r="L1354" s="264">
        <v>97.543312072753906</v>
      </c>
      <c r="M1354" s="153">
        <v>66170</v>
      </c>
      <c r="N1354" s="264">
        <v>0</v>
      </c>
      <c r="O1354" s="153">
        <v>4969</v>
      </c>
      <c r="P1354" s="264">
        <v>0</v>
      </c>
      <c r="Q1354" s="153">
        <v>8893</v>
      </c>
      <c r="R1354" s="264">
        <v>99.910041809082031</v>
      </c>
      <c r="S1354" s="153">
        <v>50826</v>
      </c>
      <c r="T1354" s="264">
        <v>99.95867919921875</v>
      </c>
      <c r="U1354" s="264">
        <v>99.899375915527344</v>
      </c>
      <c r="V1354" s="264">
        <v>99.829231262207031</v>
      </c>
      <c r="W1354" s="264">
        <v>99.80950927734375</v>
      </c>
      <c r="X1354" s="264">
        <v>99.787979125976563</v>
      </c>
      <c r="Y1354" s="153">
        <v>72618</v>
      </c>
      <c r="Z1354" s="264">
        <v>99.904983520507813</v>
      </c>
      <c r="AA1354" s="153">
        <v>12494</v>
      </c>
      <c r="AB1354" s="264">
        <v>99.871940612792969</v>
      </c>
      <c r="AC1354" s="153">
        <v>5014</v>
      </c>
      <c r="AD1354" s="264">
        <v>0.31910648941993713</v>
      </c>
      <c r="AE1354" s="153">
        <v>343</v>
      </c>
      <c r="AF1354" s="264">
        <v>98.250732421875</v>
      </c>
      <c r="AG1354" s="153">
        <v>65994</v>
      </c>
      <c r="AH1354" s="264">
        <v>0.21517106890678406</v>
      </c>
      <c r="AI1354" s="153">
        <v>881</v>
      </c>
      <c r="AJ1354" s="264">
        <v>95.459701538085938</v>
      </c>
      <c r="AK1354" s="264">
        <v>1.8768880367279053</v>
      </c>
      <c r="AL1354" s="264">
        <v>5.6790385395288467E-2</v>
      </c>
      <c r="AM1354" s="264">
        <v>0</v>
      </c>
      <c r="AN1354" s="264">
        <v>0</v>
      </c>
      <c r="AO1354" s="92">
        <v>0</v>
      </c>
      <c r="AP1354" s="92">
        <v>0</v>
      </c>
      <c r="AQ1354" s="92">
        <v>0</v>
      </c>
      <c r="AR1354" s="92">
        <v>0</v>
      </c>
      <c r="AS1354" s="92">
        <v>0</v>
      </c>
      <c r="AT1354" s="92">
        <v>0</v>
      </c>
      <c r="AU1354" s="92">
        <v>0</v>
      </c>
      <c r="AV1354" s="92">
        <v>0</v>
      </c>
      <c r="AW1354" s="93">
        <v>0</v>
      </c>
      <c r="AX1354" s="93">
        <v>0</v>
      </c>
      <c r="AY1354" s="93">
        <v>0</v>
      </c>
      <c r="AZ1354" s="93">
        <v>0</v>
      </c>
      <c r="BA1354" s="93">
        <v>0</v>
      </c>
      <c r="BB1354" s="93">
        <v>0</v>
      </c>
      <c r="BC1354" s="153">
        <v>8</v>
      </c>
      <c r="BD1354" s="153">
        <v>102</v>
      </c>
    </row>
    <row r="1355" spans="1:56" x14ac:dyDescent="0.25">
      <c r="A1355" s="9">
        <v>41831</v>
      </c>
      <c r="B1355" s="149" t="s">
        <v>79</v>
      </c>
      <c r="C1355" s="149" t="s">
        <v>86</v>
      </c>
      <c r="D1355" s="150" t="s">
        <v>119</v>
      </c>
      <c r="E1355" s="153">
        <v>81</v>
      </c>
      <c r="F1355" s="153">
        <v>273</v>
      </c>
      <c r="G1355" s="264">
        <v>55.008590698242188</v>
      </c>
      <c r="H1355" s="264">
        <v>0</v>
      </c>
      <c r="I1355" s="264">
        <v>153140.921875</v>
      </c>
      <c r="J1355" s="92">
        <v>0</v>
      </c>
      <c r="K1355" s="153">
        <v>59181</v>
      </c>
      <c r="L1355" s="264">
        <v>92.021087646484375</v>
      </c>
      <c r="M1355" s="153">
        <v>112959</v>
      </c>
      <c r="N1355" s="264">
        <v>0</v>
      </c>
      <c r="O1355" s="153">
        <v>4073</v>
      </c>
      <c r="P1355" s="264">
        <v>0</v>
      </c>
      <c r="Q1355" s="153">
        <v>9161</v>
      </c>
      <c r="R1355" s="264">
        <v>99.879928588867188</v>
      </c>
      <c r="S1355" s="153">
        <v>85960</v>
      </c>
      <c r="T1355" s="264">
        <v>99.880180358886719</v>
      </c>
      <c r="U1355" s="264">
        <v>99.656272888183594</v>
      </c>
      <c r="V1355" s="264">
        <v>99.635269165039063</v>
      </c>
      <c r="W1355" s="264">
        <v>99.536613464355469</v>
      </c>
      <c r="X1355" s="264">
        <v>99.515884399414063</v>
      </c>
      <c r="Y1355" s="153">
        <v>154224</v>
      </c>
      <c r="Z1355" s="264">
        <v>99.898200988769531</v>
      </c>
      <c r="AA1355" s="153">
        <v>30226</v>
      </c>
      <c r="AB1355" s="264">
        <v>99.85443115234375</v>
      </c>
      <c r="AC1355" s="153">
        <v>4068</v>
      </c>
      <c r="AD1355" s="264">
        <v>0.31956735253334045</v>
      </c>
      <c r="AE1355" s="153">
        <v>241</v>
      </c>
      <c r="AF1355" s="264">
        <v>96.26556396484375</v>
      </c>
      <c r="AG1355" s="153">
        <v>112339</v>
      </c>
      <c r="AH1355" s="264">
        <v>0.13619491457939148</v>
      </c>
      <c r="AI1355" s="153">
        <v>1046</v>
      </c>
      <c r="AJ1355" s="264">
        <v>95.124282836914063</v>
      </c>
      <c r="AK1355" s="264">
        <v>1.6179671287536621</v>
      </c>
      <c r="AL1355" s="264">
        <v>6.105240061879158E-2</v>
      </c>
      <c r="AM1355" s="264">
        <v>0</v>
      </c>
      <c r="AN1355" s="264">
        <v>0</v>
      </c>
      <c r="AO1355" s="92">
        <v>0</v>
      </c>
      <c r="AP1355" s="92">
        <v>0</v>
      </c>
      <c r="AQ1355" s="92">
        <v>0</v>
      </c>
      <c r="AR1355" s="92">
        <v>0</v>
      </c>
      <c r="AS1355" s="92">
        <v>0</v>
      </c>
      <c r="AT1355" s="92">
        <v>0</v>
      </c>
      <c r="AU1355" s="92">
        <v>0</v>
      </c>
      <c r="AV1355" s="92">
        <v>0</v>
      </c>
      <c r="AW1355" s="93">
        <v>0</v>
      </c>
      <c r="AX1355" s="93">
        <v>0</v>
      </c>
      <c r="AY1355" s="93">
        <v>0</v>
      </c>
      <c r="AZ1355" s="93">
        <v>0</v>
      </c>
      <c r="BA1355" s="93">
        <v>0</v>
      </c>
      <c r="BB1355" s="93">
        <v>0</v>
      </c>
      <c r="BC1355" s="153">
        <v>46</v>
      </c>
      <c r="BD1355" s="153">
        <v>268</v>
      </c>
    </row>
    <row r="1356" spans="1:56" x14ac:dyDescent="0.25">
      <c r="A1356" s="9">
        <v>41831</v>
      </c>
      <c r="B1356" s="149" t="s">
        <v>80</v>
      </c>
      <c r="C1356" s="149" t="s">
        <v>86</v>
      </c>
      <c r="D1356" s="150" t="s">
        <v>119</v>
      </c>
      <c r="E1356" s="153">
        <v>58</v>
      </c>
      <c r="F1356" s="153">
        <v>180</v>
      </c>
      <c r="G1356" s="264">
        <v>35.887504577636719</v>
      </c>
      <c r="H1356" s="264">
        <v>0</v>
      </c>
      <c r="I1356" s="264">
        <v>99377.4921875</v>
      </c>
      <c r="J1356" s="92">
        <v>0</v>
      </c>
      <c r="K1356" s="153">
        <v>39308</v>
      </c>
      <c r="L1356" s="264">
        <v>89.226112365722656</v>
      </c>
      <c r="M1356" s="153">
        <v>69904</v>
      </c>
      <c r="N1356" s="264">
        <v>0</v>
      </c>
      <c r="O1356" s="153">
        <v>2707</v>
      </c>
      <c r="P1356" s="264">
        <v>0</v>
      </c>
      <c r="Q1356" s="153">
        <v>5085</v>
      </c>
      <c r="R1356" s="264">
        <v>99.941001892089844</v>
      </c>
      <c r="S1356" s="153">
        <v>52528</v>
      </c>
      <c r="T1356" s="264">
        <v>99.952407836914063</v>
      </c>
      <c r="U1356" s="264">
        <v>99.741409301757813</v>
      </c>
      <c r="V1356" s="264">
        <v>99.866958618164063</v>
      </c>
      <c r="W1356" s="264">
        <v>99.682563781738281</v>
      </c>
      <c r="X1356" s="264">
        <v>99.819427490234375</v>
      </c>
      <c r="Y1356" s="153">
        <v>83082</v>
      </c>
      <c r="Z1356" s="264">
        <v>99.900100708007813</v>
      </c>
      <c r="AA1356" s="153">
        <v>17492</v>
      </c>
      <c r="AB1356" s="264">
        <v>99.891380310058594</v>
      </c>
      <c r="AC1356" s="153">
        <v>2754</v>
      </c>
      <c r="AD1356" s="264">
        <v>0.32679739594459534</v>
      </c>
      <c r="AE1356" s="153">
        <v>166</v>
      </c>
      <c r="AF1356" s="264">
        <v>95.18072509765625</v>
      </c>
      <c r="AG1356" s="153">
        <v>69647</v>
      </c>
      <c r="AH1356" s="264">
        <v>0.15363188087940216</v>
      </c>
      <c r="AI1356" s="153">
        <v>723</v>
      </c>
      <c r="AJ1356" s="264">
        <v>98.063621520996094</v>
      </c>
      <c r="AK1356" s="264">
        <v>1.8355085849761963</v>
      </c>
      <c r="AL1356" s="264">
        <v>8.1679433584213257E-2</v>
      </c>
      <c r="AM1356" s="264">
        <v>0</v>
      </c>
      <c r="AN1356" s="264">
        <v>0</v>
      </c>
      <c r="AO1356" s="92">
        <v>0</v>
      </c>
      <c r="AP1356" s="92">
        <v>0</v>
      </c>
      <c r="AQ1356" s="92">
        <v>0</v>
      </c>
      <c r="AR1356" s="92">
        <v>0</v>
      </c>
      <c r="AS1356" s="92">
        <v>0</v>
      </c>
      <c r="AT1356" s="92">
        <v>0</v>
      </c>
      <c r="AU1356" s="92">
        <v>0</v>
      </c>
      <c r="AV1356" s="92">
        <v>0</v>
      </c>
      <c r="AW1356" s="93">
        <v>0</v>
      </c>
      <c r="AX1356" s="93">
        <v>0</v>
      </c>
      <c r="AY1356" s="93">
        <v>0</v>
      </c>
      <c r="AZ1356" s="93">
        <v>0</v>
      </c>
      <c r="BA1356" s="93">
        <v>0</v>
      </c>
      <c r="BB1356" s="93">
        <v>0</v>
      </c>
      <c r="BC1356" s="153">
        <v>14</v>
      </c>
      <c r="BD1356" s="153">
        <v>173</v>
      </c>
    </row>
    <row r="1357" spans="1:56" x14ac:dyDescent="0.25">
      <c r="A1357" s="9">
        <v>41831</v>
      </c>
      <c r="B1357" s="149" t="s">
        <v>81</v>
      </c>
      <c r="C1357" s="149" t="s">
        <v>86</v>
      </c>
      <c r="D1357" s="150" t="s">
        <v>119</v>
      </c>
      <c r="E1357" s="153">
        <v>40</v>
      </c>
      <c r="F1357" s="153">
        <v>134</v>
      </c>
      <c r="G1357" s="264">
        <v>38.687404632568359</v>
      </c>
      <c r="H1357" s="264">
        <v>4.19999985024333E-3</v>
      </c>
      <c r="I1357" s="264">
        <v>78907.953125</v>
      </c>
      <c r="J1357" s="92">
        <v>0</v>
      </c>
      <c r="K1357" s="153">
        <v>85606</v>
      </c>
      <c r="L1357" s="264">
        <v>89.96331787109375</v>
      </c>
      <c r="M1357" s="153">
        <v>55629</v>
      </c>
      <c r="N1357" s="264">
        <v>0</v>
      </c>
      <c r="O1357" s="153">
        <v>2916</v>
      </c>
      <c r="P1357" s="264">
        <v>0</v>
      </c>
      <c r="Q1357" s="153">
        <v>5821</v>
      </c>
      <c r="R1357" s="264">
        <v>99.965644836425781</v>
      </c>
      <c r="S1357" s="153">
        <v>44199</v>
      </c>
      <c r="T1357" s="264">
        <v>99.947959899902344</v>
      </c>
      <c r="U1357" s="264">
        <v>99.828529357910156</v>
      </c>
      <c r="V1357" s="264">
        <v>99.795074462890625</v>
      </c>
      <c r="W1357" s="264">
        <v>99.794235229492188</v>
      </c>
      <c r="X1357" s="264">
        <v>99.743141174316406</v>
      </c>
      <c r="Y1357" s="153">
        <v>74704</v>
      </c>
      <c r="Z1357" s="264">
        <v>99.918342590332031</v>
      </c>
      <c r="AA1357" s="153">
        <v>16080</v>
      </c>
      <c r="AB1357" s="264">
        <v>99.894279479980469</v>
      </c>
      <c r="AC1357" s="153">
        <v>2922</v>
      </c>
      <c r="AD1357" s="264">
        <v>0.20533880591392517</v>
      </c>
      <c r="AE1357" s="153">
        <v>176</v>
      </c>
      <c r="AF1357" s="264">
        <v>100</v>
      </c>
      <c r="AG1357" s="153">
        <v>55559</v>
      </c>
      <c r="AH1357" s="264">
        <v>0.14219118654727936</v>
      </c>
      <c r="AI1357" s="153">
        <v>766</v>
      </c>
      <c r="AJ1357" s="264">
        <v>95.9530029296875</v>
      </c>
      <c r="AK1357" s="264">
        <v>1.561119556427002</v>
      </c>
      <c r="AL1357" s="264">
        <v>6.711193174123764E-2</v>
      </c>
      <c r="AM1357" s="264">
        <v>0</v>
      </c>
      <c r="AN1357" s="264">
        <v>0</v>
      </c>
      <c r="AO1357" s="92">
        <v>0</v>
      </c>
      <c r="AP1357" s="92">
        <v>0</v>
      </c>
      <c r="AQ1357" s="92">
        <v>0</v>
      </c>
      <c r="AR1357" s="92">
        <v>0</v>
      </c>
      <c r="AS1357" s="92">
        <v>0</v>
      </c>
      <c r="AT1357" s="92">
        <v>0</v>
      </c>
      <c r="AU1357" s="92">
        <v>0</v>
      </c>
      <c r="AV1357" s="92">
        <v>0</v>
      </c>
      <c r="AW1357" s="93">
        <v>0</v>
      </c>
      <c r="AX1357" s="93">
        <v>0</v>
      </c>
      <c r="AY1357" s="93">
        <v>0</v>
      </c>
      <c r="AZ1357" s="93">
        <v>0</v>
      </c>
      <c r="BA1357" s="93">
        <v>0</v>
      </c>
      <c r="BB1357" s="93">
        <v>0</v>
      </c>
      <c r="BC1357" s="153">
        <v>18</v>
      </c>
      <c r="BD1357" s="153">
        <v>132</v>
      </c>
    </row>
    <row r="1358" spans="1:56" x14ac:dyDescent="0.25">
      <c r="A1358" s="9">
        <v>41831</v>
      </c>
      <c r="B1358" s="149" t="s">
        <v>125</v>
      </c>
      <c r="C1358" s="149" t="s">
        <v>86</v>
      </c>
      <c r="D1358" s="150" t="s">
        <v>119</v>
      </c>
      <c r="E1358" s="153">
        <v>16</v>
      </c>
      <c r="F1358" s="153">
        <v>58</v>
      </c>
      <c r="G1358" s="264">
        <v>29.412603378295898</v>
      </c>
      <c r="H1358" s="264">
        <v>4.1700001806020737E-2</v>
      </c>
      <c r="I1358" s="264">
        <v>31913.7265625</v>
      </c>
      <c r="J1358" s="92">
        <v>0</v>
      </c>
      <c r="K1358" s="153">
        <v>85606</v>
      </c>
      <c r="L1358" s="264">
        <v>89.96331787109375</v>
      </c>
      <c r="M1358" s="153">
        <v>38371</v>
      </c>
      <c r="N1358" s="264">
        <v>0</v>
      </c>
      <c r="O1358" s="153">
        <v>3129</v>
      </c>
      <c r="P1358" s="264">
        <v>0</v>
      </c>
      <c r="Q1358" s="153">
        <v>5212</v>
      </c>
      <c r="R1358" s="264">
        <v>99.961624145507813</v>
      </c>
      <c r="S1358" s="153">
        <v>29650</v>
      </c>
      <c r="T1358" s="264">
        <v>99.952781677246094</v>
      </c>
      <c r="U1358" s="264">
        <v>99.872161865234375</v>
      </c>
      <c r="V1358" s="264">
        <v>99.726356506347656</v>
      </c>
      <c r="W1358" s="264">
        <v>99.833831787109375</v>
      </c>
      <c r="X1358" s="264">
        <v>99.679267883300781</v>
      </c>
      <c r="Y1358" s="153">
        <v>37082</v>
      </c>
      <c r="Z1358" s="264">
        <v>99.954154968261719</v>
      </c>
      <c r="AA1358" s="153">
        <v>7362</v>
      </c>
      <c r="AB1358" s="264">
        <v>99.918502807617188</v>
      </c>
      <c r="AC1358" s="153">
        <v>3129</v>
      </c>
      <c r="AD1358" s="264">
        <v>9.5877274870872498E-2</v>
      </c>
      <c r="AE1358" s="153">
        <v>259</v>
      </c>
      <c r="AF1358" s="264">
        <v>99.227798461914063</v>
      </c>
      <c r="AG1358" s="153">
        <v>37959</v>
      </c>
      <c r="AH1358" s="264">
        <v>0.14225874841213226</v>
      </c>
      <c r="AI1358" s="153">
        <v>803</v>
      </c>
      <c r="AJ1358" s="264">
        <v>95.516815185546875</v>
      </c>
      <c r="AK1358" s="264">
        <v>1.7784245014190674</v>
      </c>
      <c r="AL1358" s="264">
        <v>5.5351726710796356E-2</v>
      </c>
      <c r="AM1358" s="264">
        <v>0</v>
      </c>
      <c r="AN1358" s="264">
        <v>0</v>
      </c>
      <c r="AO1358" s="92">
        <v>0</v>
      </c>
      <c r="AP1358" s="92">
        <v>0</v>
      </c>
      <c r="AQ1358" s="92">
        <v>0</v>
      </c>
      <c r="AR1358" s="92">
        <v>0</v>
      </c>
      <c r="AS1358" s="92">
        <v>0</v>
      </c>
      <c r="AT1358" s="92">
        <v>0</v>
      </c>
      <c r="AU1358" s="92">
        <v>0</v>
      </c>
      <c r="AV1358" s="92">
        <v>0</v>
      </c>
      <c r="AW1358" s="93">
        <v>0</v>
      </c>
      <c r="AX1358" s="93">
        <v>0</v>
      </c>
      <c r="AY1358" s="93">
        <v>0</v>
      </c>
      <c r="AZ1358" s="93">
        <v>0</v>
      </c>
      <c r="BA1358" s="93">
        <v>0</v>
      </c>
      <c r="BB1358" s="93">
        <v>0</v>
      </c>
      <c r="BC1358" s="153">
        <v>5</v>
      </c>
      <c r="BD1358" s="153">
        <v>57</v>
      </c>
    </row>
    <row r="1359" spans="1:56" x14ac:dyDescent="0.25">
      <c r="A1359" s="9">
        <v>41831</v>
      </c>
      <c r="B1359" s="151" t="s">
        <v>82</v>
      </c>
      <c r="C1359" s="151" t="s">
        <v>86</v>
      </c>
      <c r="D1359" s="152" t="s">
        <v>120</v>
      </c>
      <c r="E1359" s="160">
        <v>51</v>
      </c>
      <c r="F1359" s="160">
        <v>165</v>
      </c>
      <c r="G1359" s="266">
        <v>41.829299926757813</v>
      </c>
      <c r="H1359" s="266">
        <v>8.39999970048666E-3</v>
      </c>
      <c r="I1359" s="266">
        <v>89533.65625</v>
      </c>
      <c r="J1359" s="157">
        <v>0</v>
      </c>
      <c r="K1359" s="160">
        <v>53357</v>
      </c>
      <c r="L1359" s="266">
        <v>89.708938598632812</v>
      </c>
      <c r="M1359" s="160">
        <v>51861</v>
      </c>
      <c r="N1359" s="266">
        <v>0</v>
      </c>
      <c r="O1359" s="160">
        <v>4582</v>
      </c>
      <c r="P1359" s="266">
        <v>0</v>
      </c>
      <c r="Q1359" s="160">
        <v>9016</v>
      </c>
      <c r="R1359" s="266">
        <v>99.933448791503906</v>
      </c>
      <c r="S1359" s="160">
        <v>39994</v>
      </c>
      <c r="T1359" s="266">
        <v>99.947494506835938</v>
      </c>
      <c r="U1359" s="266">
        <v>99.84722900390625</v>
      </c>
      <c r="V1359" s="266">
        <v>99.855384826660156</v>
      </c>
      <c r="W1359" s="266">
        <v>99.780776977539062</v>
      </c>
      <c r="X1359" s="266">
        <v>99.802955627441406</v>
      </c>
      <c r="Y1359" s="160">
        <v>47018</v>
      </c>
      <c r="Z1359" s="266">
        <v>99.921310424804688</v>
      </c>
      <c r="AA1359" s="160">
        <v>8724</v>
      </c>
      <c r="AB1359" s="266">
        <v>99.713432312011719</v>
      </c>
      <c r="AC1359" s="160">
        <v>4564</v>
      </c>
      <c r="AD1359" s="266">
        <v>0.30674847960472107</v>
      </c>
      <c r="AE1359" s="160">
        <v>382</v>
      </c>
      <c r="AF1359" s="266">
        <v>98.16754150390625</v>
      </c>
      <c r="AG1359" s="160">
        <v>52133</v>
      </c>
      <c r="AH1359" s="266">
        <v>0.31266185641288757</v>
      </c>
      <c r="AI1359" s="160">
        <v>660</v>
      </c>
      <c r="AJ1359" s="266">
        <v>91.818183898925781</v>
      </c>
      <c r="AK1359" s="266">
        <v>1.954075813293457</v>
      </c>
      <c r="AL1359" s="266">
        <v>6.8923033773899078E-2</v>
      </c>
      <c r="AM1359" s="266">
        <v>0</v>
      </c>
      <c r="AN1359" s="266">
        <v>0</v>
      </c>
      <c r="AO1359" s="157">
        <v>0</v>
      </c>
      <c r="AP1359" s="157">
        <v>0</v>
      </c>
      <c r="AQ1359" s="157">
        <v>0</v>
      </c>
      <c r="AR1359" s="157">
        <v>0</v>
      </c>
      <c r="AS1359" s="157">
        <v>0</v>
      </c>
      <c r="AT1359" s="157">
        <v>0</v>
      </c>
      <c r="AU1359" s="157">
        <v>0</v>
      </c>
      <c r="AV1359" s="157">
        <v>0</v>
      </c>
      <c r="AW1359" s="159">
        <v>0</v>
      </c>
      <c r="AX1359" s="159">
        <v>0</v>
      </c>
      <c r="AY1359" s="159">
        <v>0</v>
      </c>
      <c r="AZ1359" s="159">
        <v>0</v>
      </c>
      <c r="BA1359" s="159">
        <v>0</v>
      </c>
      <c r="BB1359" s="159">
        <v>0</v>
      </c>
      <c r="BC1359" s="160">
        <v>23</v>
      </c>
      <c r="BD1359" s="160">
        <v>161</v>
      </c>
    </row>
    <row r="1360" spans="1:56" x14ac:dyDescent="0.25">
      <c r="A1360" s="9">
        <v>41831</v>
      </c>
      <c r="B1360" s="151" t="s">
        <v>83</v>
      </c>
      <c r="C1360" s="151" t="s">
        <v>86</v>
      </c>
      <c r="D1360" s="152" t="s">
        <v>120</v>
      </c>
      <c r="E1360" s="160">
        <v>46</v>
      </c>
      <c r="F1360" s="160">
        <v>140</v>
      </c>
      <c r="G1360" s="266">
        <v>20.141599655151367</v>
      </c>
      <c r="H1360" s="266">
        <v>0</v>
      </c>
      <c r="I1360" s="266">
        <v>88160.125</v>
      </c>
      <c r="J1360" s="157">
        <v>0</v>
      </c>
      <c r="K1360" s="160">
        <v>29479</v>
      </c>
      <c r="L1360" s="266">
        <v>83.411918640136719</v>
      </c>
      <c r="M1360" s="160">
        <v>153570</v>
      </c>
      <c r="N1360" s="266">
        <v>0</v>
      </c>
      <c r="O1360" s="160">
        <v>3938</v>
      </c>
      <c r="P1360" s="266">
        <v>0</v>
      </c>
      <c r="Q1360" s="160">
        <v>4595</v>
      </c>
      <c r="R1360" s="266">
        <v>99.934715270996094</v>
      </c>
      <c r="S1360" s="160">
        <v>28756</v>
      </c>
      <c r="T1360" s="266">
        <v>99.899154663085938</v>
      </c>
      <c r="U1360" s="266">
        <v>100</v>
      </c>
      <c r="V1360" s="266">
        <v>99.732254028320313</v>
      </c>
      <c r="W1360" s="266">
        <v>99.934715270996094</v>
      </c>
      <c r="X1360" s="266">
        <v>99.631675720214844</v>
      </c>
      <c r="Y1360" s="160">
        <v>39900</v>
      </c>
      <c r="Z1360" s="266">
        <v>99.912277221679688</v>
      </c>
      <c r="AA1360" s="160">
        <v>9631</v>
      </c>
      <c r="AB1360" s="266">
        <v>99.823486328125</v>
      </c>
      <c r="AC1360" s="160">
        <v>1712</v>
      </c>
      <c r="AD1360" s="266">
        <v>0.11682242900133133</v>
      </c>
      <c r="AE1360" s="160">
        <v>99</v>
      </c>
      <c r="AF1360" s="266">
        <v>100</v>
      </c>
      <c r="AG1360" s="160">
        <v>37104</v>
      </c>
      <c r="AH1360" s="266">
        <v>0.2668175995349884</v>
      </c>
      <c r="AI1360" s="160">
        <v>321</v>
      </c>
      <c r="AJ1360" s="266">
        <v>89.096572875976563</v>
      </c>
      <c r="AK1360" s="266">
        <v>1.9485896825790405</v>
      </c>
      <c r="AL1360" s="266">
        <v>8.0180712044239044E-2</v>
      </c>
      <c r="AM1360" s="266">
        <v>0</v>
      </c>
      <c r="AN1360" s="266">
        <v>0</v>
      </c>
      <c r="AO1360" s="157">
        <v>0</v>
      </c>
      <c r="AP1360" s="157">
        <v>0</v>
      </c>
      <c r="AQ1360" s="157">
        <v>0</v>
      </c>
      <c r="AR1360" s="157">
        <v>0</v>
      </c>
      <c r="AS1360" s="157">
        <v>0</v>
      </c>
      <c r="AT1360" s="157">
        <v>0</v>
      </c>
      <c r="AU1360" s="157">
        <v>0</v>
      </c>
      <c r="AV1360" s="157">
        <v>0</v>
      </c>
      <c r="AW1360" s="159">
        <v>0</v>
      </c>
      <c r="AX1360" s="159">
        <v>0</v>
      </c>
      <c r="AY1360" s="159">
        <v>0</v>
      </c>
      <c r="AZ1360" s="159">
        <v>0</v>
      </c>
      <c r="BA1360" s="159">
        <v>0</v>
      </c>
      <c r="BB1360" s="159">
        <v>0</v>
      </c>
      <c r="BC1360" s="160">
        <v>16</v>
      </c>
      <c r="BD1360" s="160">
        <v>134</v>
      </c>
    </row>
    <row r="1361" spans="1:56" x14ac:dyDescent="0.25">
      <c r="A1361" s="9">
        <v>41831</v>
      </c>
      <c r="B1361" s="117" t="s">
        <v>85</v>
      </c>
      <c r="C1361" s="117" t="s">
        <v>86</v>
      </c>
      <c r="D1361" s="121">
        <v>3</v>
      </c>
      <c r="E1361" s="89">
        <v>134</v>
      </c>
      <c r="F1361" s="89">
        <v>435</v>
      </c>
      <c r="G1361" s="263">
        <v>45.803607940673828</v>
      </c>
      <c r="H1361" s="263">
        <v>3.7500001490116119E-2</v>
      </c>
      <c r="I1361" s="263">
        <v>291736.09375</v>
      </c>
      <c r="J1361" s="88">
        <v>0</v>
      </c>
      <c r="K1361" s="89">
        <v>49470</v>
      </c>
      <c r="L1361" s="263">
        <v>109.18940734863281</v>
      </c>
      <c r="M1361" s="124">
        <v>141835</v>
      </c>
      <c r="N1361" s="248">
        <v>0</v>
      </c>
      <c r="O1361" s="124">
        <v>3233</v>
      </c>
      <c r="P1361" s="248">
        <v>0</v>
      </c>
      <c r="Q1361" s="124">
        <v>12968</v>
      </c>
      <c r="R1361" s="248">
        <v>99.899749755859375</v>
      </c>
      <c r="S1361" s="124">
        <v>103029</v>
      </c>
      <c r="T1361" s="248">
        <v>99.904884338378906</v>
      </c>
      <c r="U1361" s="248">
        <v>99.659759521484375</v>
      </c>
      <c r="V1361" s="248">
        <v>99.876617431640625</v>
      </c>
      <c r="W1361" s="248">
        <v>99.559852600097656</v>
      </c>
      <c r="X1361" s="248">
        <v>99.7816162109375</v>
      </c>
      <c r="Y1361" s="124">
        <v>220164</v>
      </c>
      <c r="Z1361" s="248">
        <v>99.89825439453125</v>
      </c>
      <c r="AA1361" s="124">
        <v>41807</v>
      </c>
      <c r="AB1361" s="248">
        <v>99.746452331542969</v>
      </c>
      <c r="AC1361" s="124">
        <v>3309</v>
      </c>
      <c r="AD1361" s="248">
        <v>0.48352977633476257</v>
      </c>
      <c r="AE1361" s="124">
        <v>212</v>
      </c>
      <c r="AF1361" s="248">
        <v>97.641510009765625</v>
      </c>
      <c r="AG1361" s="124">
        <v>142467</v>
      </c>
      <c r="AH1361" s="248">
        <v>0.30463194847106934</v>
      </c>
      <c r="AI1361" s="124">
        <v>1063</v>
      </c>
      <c r="AJ1361" s="248">
        <v>89.651931762695313</v>
      </c>
      <c r="AK1361" s="248">
        <v>1.7975016832351685</v>
      </c>
      <c r="AL1361" s="248">
        <v>7.6305978000164032E-2</v>
      </c>
      <c r="AM1361" s="269">
        <v>0</v>
      </c>
      <c r="AN1361" s="269">
        <v>0</v>
      </c>
      <c r="AO1361" s="119">
        <v>0</v>
      </c>
      <c r="AP1361" s="119">
        <v>0</v>
      </c>
      <c r="AQ1361" s="119">
        <v>0</v>
      </c>
      <c r="AR1361" s="119">
        <v>0</v>
      </c>
      <c r="AS1361" s="119">
        <v>0</v>
      </c>
      <c r="AT1361" s="119">
        <v>0</v>
      </c>
      <c r="AU1361" s="119">
        <v>0</v>
      </c>
      <c r="AV1361" s="119">
        <v>0</v>
      </c>
      <c r="AW1361" s="124">
        <v>0</v>
      </c>
      <c r="AX1361" s="124">
        <v>0</v>
      </c>
      <c r="AY1361" s="124">
        <v>0</v>
      </c>
      <c r="AZ1361" s="124">
        <v>0</v>
      </c>
      <c r="BA1361" s="124">
        <v>0</v>
      </c>
      <c r="BB1361" s="124">
        <v>0</v>
      </c>
      <c r="BC1361" s="124">
        <v>52</v>
      </c>
      <c r="BD1361" s="124">
        <v>420</v>
      </c>
    </row>
    <row r="1362" spans="1:56" x14ac:dyDescent="0.25">
      <c r="A1362" s="9">
        <v>41831</v>
      </c>
      <c r="B1362" s="118" t="s">
        <v>84</v>
      </c>
      <c r="C1362" s="118" t="s">
        <v>87</v>
      </c>
      <c r="D1362" s="122">
        <v>2</v>
      </c>
      <c r="E1362" s="153">
        <v>194</v>
      </c>
      <c r="F1362" s="153">
        <v>581</v>
      </c>
      <c r="G1362" s="264">
        <v>0</v>
      </c>
      <c r="H1362" s="264">
        <v>0</v>
      </c>
      <c r="I1362" s="264">
        <v>0</v>
      </c>
      <c r="J1362" s="91">
        <v>0</v>
      </c>
      <c r="K1362" s="153">
        <v>121078</v>
      </c>
      <c r="L1362" s="264">
        <v>91.228797912597656</v>
      </c>
      <c r="M1362" s="133">
        <v>0</v>
      </c>
      <c r="N1362" s="267">
        <v>0</v>
      </c>
      <c r="O1362" s="133">
        <v>0</v>
      </c>
      <c r="P1362" s="267">
        <v>0</v>
      </c>
      <c r="Q1362" s="133">
        <v>0</v>
      </c>
      <c r="R1362" s="267">
        <v>0</v>
      </c>
      <c r="S1362" s="133">
        <v>0</v>
      </c>
      <c r="T1362" s="267">
        <v>0</v>
      </c>
      <c r="U1362" s="267">
        <v>0</v>
      </c>
      <c r="V1362" s="267">
        <v>0</v>
      </c>
      <c r="W1362" s="267">
        <v>0</v>
      </c>
      <c r="X1362" s="267">
        <v>0</v>
      </c>
      <c r="Y1362" s="133">
        <v>1406229</v>
      </c>
      <c r="Z1362" s="267">
        <v>1404539</v>
      </c>
      <c r="AA1362" s="133">
        <v>648</v>
      </c>
      <c r="AB1362" s="267">
        <v>581</v>
      </c>
      <c r="AC1362" s="133">
        <v>0</v>
      </c>
      <c r="AD1362" s="267">
        <v>0</v>
      </c>
      <c r="AE1362" s="133">
        <v>0</v>
      </c>
      <c r="AF1362" s="267">
        <v>0</v>
      </c>
      <c r="AG1362" s="133">
        <v>0</v>
      </c>
      <c r="AH1362" s="267">
        <v>0</v>
      </c>
      <c r="AI1362" s="133">
        <v>0</v>
      </c>
      <c r="AJ1362" s="267">
        <v>0</v>
      </c>
      <c r="AK1362" s="267">
        <v>0</v>
      </c>
      <c r="AL1362" s="267">
        <v>0</v>
      </c>
      <c r="AM1362" s="270">
        <v>0</v>
      </c>
      <c r="AN1362" s="270">
        <v>0</v>
      </c>
      <c r="AO1362" s="120">
        <v>0</v>
      </c>
      <c r="AP1362" s="120">
        <v>0</v>
      </c>
      <c r="AQ1362" s="120">
        <v>0</v>
      </c>
      <c r="AR1362" s="120">
        <v>0</v>
      </c>
      <c r="AS1362" s="120">
        <v>0</v>
      </c>
      <c r="AT1362" s="120">
        <v>0</v>
      </c>
      <c r="AU1362" s="120">
        <v>0</v>
      </c>
      <c r="AV1362" s="120">
        <v>0</v>
      </c>
      <c r="AW1362" s="133">
        <v>0</v>
      </c>
      <c r="AX1362" s="133">
        <v>0</v>
      </c>
      <c r="AY1362" s="133">
        <v>0</v>
      </c>
      <c r="AZ1362" s="133">
        <v>0</v>
      </c>
      <c r="BA1362" s="133">
        <v>0</v>
      </c>
      <c r="BB1362" s="133">
        <v>0</v>
      </c>
      <c r="BC1362" s="133">
        <v>8</v>
      </c>
      <c r="BD1362" s="133">
        <v>379</v>
      </c>
    </row>
    <row r="1363" spans="1:56" x14ac:dyDescent="0.25">
      <c r="A1363" s="9">
        <v>41830</v>
      </c>
      <c r="B1363" s="117" t="s">
        <v>17</v>
      </c>
      <c r="C1363" s="117"/>
      <c r="D1363" s="121">
        <v>3</v>
      </c>
      <c r="E1363" s="89">
        <v>853</v>
      </c>
      <c r="F1363" s="89">
        <v>2758</v>
      </c>
      <c r="G1363" s="263">
        <v>590.62580490112305</v>
      </c>
      <c r="H1363" s="263">
        <v>0.75430000340566039</v>
      </c>
      <c r="I1363" s="263">
        <v>1266030.32421875</v>
      </c>
      <c r="J1363" s="88"/>
      <c r="K1363" s="89">
        <v>987903</v>
      </c>
      <c r="L1363" s="263">
        <v>0</v>
      </c>
      <c r="M1363" s="124">
        <v>1097686</v>
      </c>
      <c r="N1363" s="248">
        <v>3.6440294688484034E-4</v>
      </c>
      <c r="O1363" s="124">
        <v>54246</v>
      </c>
      <c r="P1363" s="248">
        <v>9.2172697972100689E-3</v>
      </c>
      <c r="Q1363" s="124">
        <v>107777</v>
      </c>
      <c r="R1363" s="248">
        <v>99.896083237692878</v>
      </c>
      <c r="S1363" s="124">
        <v>772021</v>
      </c>
      <c r="T1363" s="248">
        <v>99.930441816663347</v>
      </c>
      <c r="U1363" s="248">
        <v>99.733644730687089</v>
      </c>
      <c r="V1363" s="248">
        <v>99.765023015127156</v>
      </c>
      <c r="W1363" s="248">
        <v>99.630004756152061</v>
      </c>
      <c r="X1363" s="248">
        <v>99.695628277512441</v>
      </c>
      <c r="Y1363" s="124">
        <v>2729914</v>
      </c>
      <c r="Z1363" s="248">
        <v>773836.99921070947</v>
      </c>
      <c r="AA1363" s="124">
        <v>268037</v>
      </c>
      <c r="AB1363" s="248">
        <v>101.1730766499477</v>
      </c>
      <c r="AC1363" s="124">
        <v>52326</v>
      </c>
      <c r="AD1363" s="248">
        <v>0.26564231771228647</v>
      </c>
      <c r="AE1363" s="124">
        <v>4041</v>
      </c>
      <c r="AF1363" s="248">
        <v>98.144022940881356</v>
      </c>
      <c r="AG1363" s="124">
        <v>982938</v>
      </c>
      <c r="AH1363" s="248">
        <v>0.17549428146856705</v>
      </c>
      <c r="AI1363" s="124">
        <v>15657</v>
      </c>
      <c r="AJ1363" s="248">
        <v>94.155968192376392</v>
      </c>
      <c r="AK1363" s="248">
        <v>1.6266226790153006E-5</v>
      </c>
      <c r="AL1363" s="248" t="e">
        <v>#DIV/0!</v>
      </c>
      <c r="AM1363" s="269"/>
      <c r="AN1363" s="269"/>
      <c r="AO1363" s="119"/>
      <c r="AP1363" s="119"/>
      <c r="AQ1363" s="119"/>
      <c r="AR1363" s="119"/>
      <c r="AS1363" s="119"/>
      <c r="AT1363" s="119"/>
      <c r="AU1363" s="119"/>
      <c r="AV1363" s="119"/>
      <c r="AW1363" s="124">
        <v>0</v>
      </c>
      <c r="AX1363" s="124">
        <v>0</v>
      </c>
      <c r="AY1363" s="124">
        <v>0</v>
      </c>
      <c r="AZ1363" s="124">
        <v>0</v>
      </c>
      <c r="BA1363" s="124">
        <v>0</v>
      </c>
      <c r="BB1363" s="124">
        <v>0</v>
      </c>
      <c r="BC1363" s="124">
        <v>281</v>
      </c>
      <c r="BD1363" s="124">
        <v>2496</v>
      </c>
    </row>
    <row r="1364" spans="1:56" x14ac:dyDescent="0.25">
      <c r="A1364" s="9">
        <v>41830</v>
      </c>
      <c r="B1364" s="118" t="s">
        <v>88</v>
      </c>
      <c r="C1364" s="118"/>
      <c r="D1364" s="122">
        <v>2</v>
      </c>
      <c r="E1364" s="153">
        <v>659</v>
      </c>
      <c r="F1364" s="153">
        <v>2177</v>
      </c>
      <c r="G1364" s="264">
        <v>590.62580490112305</v>
      </c>
      <c r="H1364" s="264">
        <v>0.75430000340566039</v>
      </c>
      <c r="I1364" s="264">
        <v>1266030.32421875</v>
      </c>
      <c r="J1364" s="91"/>
      <c r="K1364" s="153">
        <v>865264</v>
      </c>
      <c r="L1364" s="264"/>
      <c r="M1364" s="133">
        <v>1097686</v>
      </c>
      <c r="N1364" s="267">
        <v>3.6440294688484034E-4</v>
      </c>
      <c r="O1364" s="133">
        <v>54246</v>
      </c>
      <c r="P1364" s="267">
        <v>9.2172697972100689E-3</v>
      </c>
      <c r="Q1364" s="133">
        <v>107777</v>
      </c>
      <c r="R1364" s="267">
        <v>99.896083237692878</v>
      </c>
      <c r="S1364" s="133">
        <v>772021</v>
      </c>
      <c r="T1364" s="267">
        <v>99.930441816663347</v>
      </c>
      <c r="U1364" s="267">
        <v>99.733644730687089</v>
      </c>
      <c r="V1364" s="267">
        <v>99.765023015127156</v>
      </c>
      <c r="W1364" s="267">
        <v>99.630004756152061</v>
      </c>
      <c r="X1364" s="267">
        <v>99.695628277512441</v>
      </c>
      <c r="Y1364" s="133">
        <v>1275660</v>
      </c>
      <c r="Z1364" s="267">
        <v>99.907029541313705</v>
      </c>
      <c r="AA1364" s="133">
        <v>267364</v>
      </c>
      <c r="AB1364" s="267">
        <v>99.826827643295402</v>
      </c>
      <c r="AC1364" s="133">
        <v>52326</v>
      </c>
      <c r="AD1364" s="267">
        <v>0.26564231771228647</v>
      </c>
      <c r="AE1364" s="133">
        <v>4041</v>
      </c>
      <c r="AF1364" s="267">
        <v>98.144022940881356</v>
      </c>
      <c r="AG1364" s="133">
        <v>982938</v>
      </c>
      <c r="AH1364" s="267">
        <v>0.17549428146856705</v>
      </c>
      <c r="AI1364" s="133">
        <v>15657</v>
      </c>
      <c r="AJ1364" s="267">
        <v>94.155968192376392</v>
      </c>
      <c r="AK1364" s="267">
        <v>1.6266226790153006E-5</v>
      </c>
      <c r="AL1364" s="267" t="e">
        <v>#DIV/0!</v>
      </c>
      <c r="AM1364" s="270"/>
      <c r="AN1364" s="270"/>
      <c r="AO1364" s="120"/>
      <c r="AP1364" s="120"/>
      <c r="AQ1364" s="120"/>
      <c r="AR1364" s="120"/>
      <c r="AS1364" s="120"/>
      <c r="AT1364" s="120"/>
      <c r="AU1364" s="120"/>
      <c r="AV1364" s="120"/>
      <c r="AW1364" s="133">
        <v>0</v>
      </c>
      <c r="AX1364" s="133">
        <v>0</v>
      </c>
      <c r="AY1364" s="133">
        <v>0</v>
      </c>
      <c r="AZ1364" s="133">
        <v>0</v>
      </c>
      <c r="BA1364" s="133">
        <v>0</v>
      </c>
      <c r="BB1364" s="133">
        <v>0</v>
      </c>
      <c r="BC1364" s="133">
        <v>274</v>
      </c>
      <c r="BD1364" s="133">
        <v>2138</v>
      </c>
    </row>
    <row r="1365" spans="1:56" x14ac:dyDescent="0.25">
      <c r="A1365" s="9">
        <v>41830</v>
      </c>
      <c r="B1365" s="146" t="s">
        <v>89</v>
      </c>
      <c r="C1365" s="146"/>
      <c r="D1365" s="147">
        <v>1</v>
      </c>
      <c r="E1365" s="136">
        <v>194</v>
      </c>
      <c r="F1365" s="136">
        <v>581</v>
      </c>
      <c r="G1365" s="265">
        <v>0</v>
      </c>
      <c r="H1365" s="265">
        <v>0</v>
      </c>
      <c r="I1365" s="265">
        <v>0</v>
      </c>
      <c r="J1365" s="137"/>
      <c r="K1365" s="136">
        <v>122639</v>
      </c>
      <c r="L1365" s="265"/>
      <c r="M1365" s="145">
        <v>0</v>
      </c>
      <c r="N1365" s="250">
        <v>0</v>
      </c>
      <c r="O1365" s="145">
        <v>0</v>
      </c>
      <c r="P1365" s="250">
        <v>0</v>
      </c>
      <c r="Q1365" s="145">
        <v>0</v>
      </c>
      <c r="R1365" s="250">
        <v>0</v>
      </c>
      <c r="S1365" s="145">
        <v>0</v>
      </c>
      <c r="T1365" s="250">
        <v>0</v>
      </c>
      <c r="U1365" s="250">
        <v>0</v>
      </c>
      <c r="V1365" s="250">
        <v>0</v>
      </c>
      <c r="W1365" s="250">
        <v>0</v>
      </c>
      <c r="X1365" s="250">
        <v>0</v>
      </c>
      <c r="Y1365" s="145">
        <v>1454254</v>
      </c>
      <c r="Z1365" s="250">
        <v>1452553</v>
      </c>
      <c r="AA1365" s="145">
        <v>673</v>
      </c>
      <c r="AB1365" s="250">
        <v>636</v>
      </c>
      <c r="AC1365" s="145">
        <v>0</v>
      </c>
      <c r="AD1365" s="250">
        <v>0</v>
      </c>
      <c r="AE1365" s="145">
        <v>0</v>
      </c>
      <c r="AF1365" s="250">
        <v>0</v>
      </c>
      <c r="AG1365" s="145">
        <v>0</v>
      </c>
      <c r="AH1365" s="250">
        <v>0</v>
      </c>
      <c r="AI1365" s="145">
        <v>0</v>
      </c>
      <c r="AJ1365" s="250">
        <v>0</v>
      </c>
      <c r="AK1365" s="250">
        <v>0</v>
      </c>
      <c r="AL1365" s="250">
        <v>0</v>
      </c>
      <c r="AM1365" s="271"/>
      <c r="AN1365" s="271"/>
      <c r="AO1365" s="148"/>
      <c r="AP1365" s="148"/>
      <c r="AQ1365" s="148"/>
      <c r="AR1365" s="148"/>
      <c r="AS1365" s="148"/>
      <c r="AT1365" s="148"/>
      <c r="AU1365" s="148"/>
      <c r="AV1365" s="148"/>
      <c r="AW1365" s="145">
        <v>0</v>
      </c>
      <c r="AX1365" s="145">
        <v>0</v>
      </c>
      <c r="AY1365" s="145">
        <v>0</v>
      </c>
      <c r="AZ1365" s="145">
        <v>0</v>
      </c>
      <c r="BA1365" s="145">
        <v>0</v>
      </c>
      <c r="BB1365" s="145">
        <v>0</v>
      </c>
      <c r="BC1365" s="145">
        <v>7</v>
      </c>
      <c r="BD1365" s="145">
        <v>358</v>
      </c>
    </row>
    <row r="1366" spans="1:56" x14ac:dyDescent="0.25">
      <c r="A1366" s="9">
        <v>41830</v>
      </c>
      <c r="B1366" s="149" t="s">
        <v>75</v>
      </c>
      <c r="C1366" s="149" t="s">
        <v>86</v>
      </c>
      <c r="D1366" s="150" t="s">
        <v>118</v>
      </c>
      <c r="E1366" s="153">
        <v>39</v>
      </c>
      <c r="F1366" s="153">
        <v>158</v>
      </c>
      <c r="G1366" s="264">
        <v>122.70848846435547</v>
      </c>
      <c r="H1366" s="264">
        <v>0.12509998679161072</v>
      </c>
      <c r="I1366" s="264">
        <v>94334.8671875</v>
      </c>
      <c r="J1366" s="92">
        <v>0</v>
      </c>
      <c r="K1366" s="153">
        <v>139575</v>
      </c>
      <c r="L1366" s="264">
        <v>97.510299682617188</v>
      </c>
      <c r="M1366" s="153">
        <v>145253</v>
      </c>
      <c r="N1366" s="264">
        <v>2.7538158465176821E-3</v>
      </c>
      <c r="O1366" s="153">
        <v>12946</v>
      </c>
      <c r="P1366" s="264">
        <v>3.8621969521045685E-2</v>
      </c>
      <c r="Q1366" s="153">
        <v>25253</v>
      </c>
      <c r="R1366" s="264">
        <v>99.873283386230469</v>
      </c>
      <c r="S1366" s="153">
        <v>105892</v>
      </c>
      <c r="T1366" s="264">
        <v>99.8961181640625</v>
      </c>
      <c r="U1366" s="264">
        <v>99.714195251464844</v>
      </c>
      <c r="V1366" s="264">
        <v>99.533920288085938</v>
      </c>
      <c r="W1366" s="264">
        <v>99.587837219238281</v>
      </c>
      <c r="X1366" s="264">
        <v>99.430519104003906</v>
      </c>
      <c r="Y1366" s="153">
        <v>152804</v>
      </c>
      <c r="Z1366" s="264">
        <v>99.949607849121094</v>
      </c>
      <c r="AA1366" s="153">
        <v>30797</v>
      </c>
      <c r="AB1366" s="264">
        <v>99.769454956054688</v>
      </c>
      <c r="AC1366" s="153">
        <v>13059</v>
      </c>
      <c r="AD1366" s="264">
        <v>0.24504172801971436</v>
      </c>
      <c r="AE1366" s="153">
        <v>1417</v>
      </c>
      <c r="AF1366" s="264">
        <v>97.529991149902344</v>
      </c>
      <c r="AG1366" s="153">
        <v>145071</v>
      </c>
      <c r="AH1366" s="264">
        <v>0.12063058465719223</v>
      </c>
      <c r="AI1366" s="153">
        <v>6161</v>
      </c>
      <c r="AJ1366" s="264">
        <v>96.185684204101563</v>
      </c>
      <c r="AK1366" s="264">
        <v>1.7673476934432983</v>
      </c>
      <c r="AL1366" s="264">
        <v>5.4597456008195877E-2</v>
      </c>
      <c r="AM1366" s="264">
        <v>0</v>
      </c>
      <c r="AN1366" s="264">
        <v>0</v>
      </c>
      <c r="AO1366" s="92">
        <v>0</v>
      </c>
      <c r="AP1366" s="92">
        <v>0</v>
      </c>
      <c r="AQ1366" s="92">
        <v>0</v>
      </c>
      <c r="AR1366" s="92">
        <v>0</v>
      </c>
      <c r="AS1366" s="92">
        <v>0</v>
      </c>
      <c r="AT1366" s="92">
        <v>0</v>
      </c>
      <c r="AU1366" s="92">
        <v>0</v>
      </c>
      <c r="AV1366" s="92">
        <v>0</v>
      </c>
      <c r="AW1366" s="93">
        <v>0</v>
      </c>
      <c r="AX1366" s="93">
        <v>0</v>
      </c>
      <c r="AY1366" s="93">
        <v>0</v>
      </c>
      <c r="AZ1366" s="93">
        <v>0</v>
      </c>
      <c r="BA1366" s="93">
        <v>0</v>
      </c>
      <c r="BB1366" s="93">
        <v>0</v>
      </c>
      <c r="BC1366" s="153">
        <v>12</v>
      </c>
      <c r="BD1366" s="153">
        <v>157</v>
      </c>
    </row>
    <row r="1367" spans="1:56" x14ac:dyDescent="0.25">
      <c r="A1367" s="9">
        <v>41830</v>
      </c>
      <c r="B1367" s="149" t="s">
        <v>76</v>
      </c>
      <c r="C1367" s="149" t="s">
        <v>86</v>
      </c>
      <c r="D1367" s="150" t="s">
        <v>119</v>
      </c>
      <c r="E1367" s="153">
        <v>53</v>
      </c>
      <c r="F1367" s="153">
        <v>171</v>
      </c>
      <c r="G1367" s="264">
        <v>54.828510284423828</v>
      </c>
      <c r="H1367" s="264">
        <v>0</v>
      </c>
      <c r="I1367" s="264">
        <v>86569.953125</v>
      </c>
      <c r="J1367" s="92">
        <v>0</v>
      </c>
      <c r="K1367" s="153">
        <v>53289</v>
      </c>
      <c r="L1367" s="264">
        <v>85.344070434570313</v>
      </c>
      <c r="M1367" s="153">
        <v>70062</v>
      </c>
      <c r="N1367" s="264">
        <v>0</v>
      </c>
      <c r="O1367" s="153">
        <v>3823</v>
      </c>
      <c r="P1367" s="264">
        <v>0</v>
      </c>
      <c r="Q1367" s="153">
        <v>8952</v>
      </c>
      <c r="R1367" s="264">
        <v>99.910636901855469</v>
      </c>
      <c r="S1367" s="153">
        <v>55998</v>
      </c>
      <c r="T1367" s="264">
        <v>99.935714721679688</v>
      </c>
      <c r="U1367" s="264">
        <v>99.790740966796875</v>
      </c>
      <c r="V1367" s="264">
        <v>99.787330627441406</v>
      </c>
      <c r="W1367" s="264">
        <v>99.701568603515625</v>
      </c>
      <c r="X1367" s="264">
        <v>99.723182678222656</v>
      </c>
      <c r="Y1367" s="153">
        <v>89795</v>
      </c>
      <c r="Z1367" s="264">
        <v>99.909797668457031</v>
      </c>
      <c r="AA1367" s="153">
        <v>16446</v>
      </c>
      <c r="AB1367" s="264">
        <v>99.847984313964844</v>
      </c>
      <c r="AC1367" s="153">
        <v>3849</v>
      </c>
      <c r="AD1367" s="264">
        <v>0.38971161842346191</v>
      </c>
      <c r="AE1367" s="153">
        <v>83</v>
      </c>
      <c r="AF1367" s="264">
        <v>100</v>
      </c>
      <c r="AG1367" s="153">
        <v>70106</v>
      </c>
      <c r="AH1367" s="264">
        <v>0.15833166241645813</v>
      </c>
      <c r="AI1367" s="153">
        <v>935</v>
      </c>
      <c r="AJ1367" s="264">
        <v>91.657752990722656</v>
      </c>
      <c r="AK1367" s="264">
        <v>1.7334716320037842</v>
      </c>
      <c r="AL1367" s="264">
        <v>5.5838011205196381E-2</v>
      </c>
      <c r="AM1367" s="264">
        <v>0</v>
      </c>
      <c r="AN1367" s="264">
        <v>0</v>
      </c>
      <c r="AO1367" s="92">
        <v>0</v>
      </c>
      <c r="AP1367" s="92">
        <v>0</v>
      </c>
      <c r="AQ1367" s="92">
        <v>0</v>
      </c>
      <c r="AR1367" s="92">
        <v>0</v>
      </c>
      <c r="AS1367" s="92">
        <v>0</v>
      </c>
      <c r="AT1367" s="92">
        <v>0</v>
      </c>
      <c r="AU1367" s="92">
        <v>0</v>
      </c>
      <c r="AV1367" s="92">
        <v>0</v>
      </c>
      <c r="AW1367" s="93">
        <v>0</v>
      </c>
      <c r="AX1367" s="93">
        <v>0</v>
      </c>
      <c r="AY1367" s="93">
        <v>0</v>
      </c>
      <c r="AZ1367" s="93">
        <v>0</v>
      </c>
      <c r="BA1367" s="93">
        <v>0</v>
      </c>
      <c r="BB1367" s="93">
        <v>0</v>
      </c>
      <c r="BC1367" s="153">
        <v>19</v>
      </c>
      <c r="BD1367" s="153">
        <v>170</v>
      </c>
    </row>
    <row r="1368" spans="1:56" x14ac:dyDescent="0.25">
      <c r="A1368" s="9">
        <v>41830</v>
      </c>
      <c r="B1368" s="149" t="s">
        <v>77</v>
      </c>
      <c r="C1368" s="149" t="s">
        <v>86</v>
      </c>
      <c r="D1368" s="150" t="s">
        <v>118</v>
      </c>
      <c r="E1368" s="153">
        <v>65</v>
      </c>
      <c r="F1368" s="153">
        <v>220</v>
      </c>
      <c r="G1368" s="264">
        <v>70.570999145507813</v>
      </c>
      <c r="H1368" s="264">
        <v>0.10420000553131104</v>
      </c>
      <c r="I1368" s="264">
        <v>114781.1875</v>
      </c>
      <c r="J1368" s="92">
        <v>0</v>
      </c>
      <c r="K1368" s="153">
        <v>108300</v>
      </c>
      <c r="L1368" s="264">
        <v>97.235458374023438</v>
      </c>
      <c r="M1368" s="153">
        <v>120234</v>
      </c>
      <c r="N1368" s="264">
        <v>0</v>
      </c>
      <c r="O1368" s="153">
        <v>6117</v>
      </c>
      <c r="P1368" s="264">
        <v>0</v>
      </c>
      <c r="Q1368" s="153">
        <v>14226</v>
      </c>
      <c r="R1368" s="264">
        <v>99.978912353515625</v>
      </c>
      <c r="S1368" s="153">
        <v>96645</v>
      </c>
      <c r="T1368" s="264">
        <v>99.966888427734375</v>
      </c>
      <c r="U1368" s="264">
        <v>99.885566711425781</v>
      </c>
      <c r="V1368" s="264">
        <v>99.859443664550781</v>
      </c>
      <c r="W1368" s="264">
        <v>99.864501953125</v>
      </c>
      <c r="X1368" s="264">
        <v>99.826377868652344</v>
      </c>
      <c r="Y1368" s="153">
        <v>133928</v>
      </c>
      <c r="Z1368" s="264">
        <v>99.899200439453125</v>
      </c>
      <c r="AA1368" s="153">
        <v>29462</v>
      </c>
      <c r="AB1368" s="264">
        <v>99.867622375488281</v>
      </c>
      <c r="AC1368" s="153">
        <v>6117</v>
      </c>
      <c r="AD1368" s="264">
        <v>0.13078306615352631</v>
      </c>
      <c r="AE1368" s="153">
        <v>462</v>
      </c>
      <c r="AF1368" s="264">
        <v>98.484848022460938</v>
      </c>
      <c r="AG1368" s="153">
        <v>121623</v>
      </c>
      <c r="AH1368" s="264">
        <v>0.13402070105075836</v>
      </c>
      <c r="AI1368" s="153">
        <v>1227</v>
      </c>
      <c r="AJ1368" s="264">
        <v>91.768539428710938</v>
      </c>
      <c r="AK1368" s="264">
        <v>1.7445497512817383</v>
      </c>
      <c r="AL1368" s="264">
        <v>6.8452261388301849E-2</v>
      </c>
      <c r="AM1368" s="264">
        <v>0</v>
      </c>
      <c r="AN1368" s="264">
        <v>0</v>
      </c>
      <c r="AO1368" s="92">
        <v>0</v>
      </c>
      <c r="AP1368" s="92">
        <v>0</v>
      </c>
      <c r="AQ1368" s="92">
        <v>0</v>
      </c>
      <c r="AR1368" s="92">
        <v>0</v>
      </c>
      <c r="AS1368" s="92">
        <v>0</v>
      </c>
      <c r="AT1368" s="92">
        <v>0</v>
      </c>
      <c r="AU1368" s="92">
        <v>0</v>
      </c>
      <c r="AV1368" s="92">
        <v>0</v>
      </c>
      <c r="AW1368" s="93">
        <v>0</v>
      </c>
      <c r="AX1368" s="93">
        <v>0</v>
      </c>
      <c r="AY1368" s="93">
        <v>0</v>
      </c>
      <c r="AZ1368" s="93">
        <v>0</v>
      </c>
      <c r="BA1368" s="93">
        <v>0</v>
      </c>
      <c r="BB1368" s="93">
        <v>0</v>
      </c>
      <c r="BC1368" s="153">
        <v>29</v>
      </c>
      <c r="BD1368" s="153">
        <v>214</v>
      </c>
    </row>
    <row r="1369" spans="1:56" x14ac:dyDescent="0.25">
      <c r="A1369" s="9">
        <v>41830</v>
      </c>
      <c r="B1369" s="149" t="s">
        <v>124</v>
      </c>
      <c r="C1369" s="149" t="s">
        <v>86</v>
      </c>
      <c r="D1369" s="150" t="s">
        <v>118</v>
      </c>
      <c r="E1369" s="153">
        <v>43</v>
      </c>
      <c r="F1369" s="153">
        <v>139</v>
      </c>
      <c r="G1369" s="264">
        <v>31.658504486083984</v>
      </c>
      <c r="H1369" s="264">
        <v>8.7499998509883881E-2</v>
      </c>
      <c r="I1369" s="264">
        <v>64015.73046875</v>
      </c>
      <c r="J1369" s="92">
        <v>0</v>
      </c>
      <c r="K1369" s="153">
        <v>108300</v>
      </c>
      <c r="L1369" s="264">
        <v>97.235458374023438</v>
      </c>
      <c r="M1369" s="153">
        <v>66604</v>
      </c>
      <c r="N1369" s="264">
        <v>0</v>
      </c>
      <c r="O1369" s="153">
        <v>2726</v>
      </c>
      <c r="P1369" s="264">
        <v>0</v>
      </c>
      <c r="Q1369" s="153">
        <v>5049</v>
      </c>
      <c r="R1369" s="264">
        <v>99.96038818359375</v>
      </c>
      <c r="S1369" s="153">
        <v>56057</v>
      </c>
      <c r="T1369" s="264">
        <v>99.930427551269531</v>
      </c>
      <c r="U1369" s="264">
        <v>99.669845581054687</v>
      </c>
      <c r="V1369" s="264">
        <v>99.767280578613281</v>
      </c>
      <c r="W1369" s="264">
        <v>99.630363464355469</v>
      </c>
      <c r="X1369" s="264">
        <v>99.697868347167969</v>
      </c>
      <c r="Y1369" s="153">
        <v>87691</v>
      </c>
      <c r="Z1369" s="264">
        <v>99.873420715332031</v>
      </c>
      <c r="AA1369" s="153">
        <v>18486</v>
      </c>
      <c r="AB1369" s="264">
        <v>99.859352111816406</v>
      </c>
      <c r="AC1369" s="153">
        <v>2792</v>
      </c>
      <c r="AD1369" s="264">
        <v>0.35816618800163269</v>
      </c>
      <c r="AE1369" s="153">
        <v>241</v>
      </c>
      <c r="AF1369" s="264">
        <v>97.5103759765625</v>
      </c>
      <c r="AG1369" s="153">
        <v>66449</v>
      </c>
      <c r="AH1369" s="264">
        <v>0.16253066062927246</v>
      </c>
      <c r="AI1369" s="153">
        <v>1059</v>
      </c>
      <c r="AJ1369" s="264">
        <v>87.913124084472656</v>
      </c>
      <c r="AK1369" s="264">
        <v>1.420953631401062</v>
      </c>
      <c r="AL1369" s="264">
        <v>4.8333805054426193E-2</v>
      </c>
      <c r="AM1369" s="264">
        <v>0</v>
      </c>
      <c r="AN1369" s="264">
        <v>0</v>
      </c>
      <c r="AO1369" s="92">
        <v>0</v>
      </c>
      <c r="AP1369" s="92">
        <v>0</v>
      </c>
      <c r="AQ1369" s="92">
        <v>0</v>
      </c>
      <c r="AR1369" s="92">
        <v>0</v>
      </c>
      <c r="AS1369" s="92">
        <v>0</v>
      </c>
      <c r="AT1369" s="92">
        <v>0</v>
      </c>
      <c r="AU1369" s="92">
        <v>0</v>
      </c>
      <c r="AV1369" s="92">
        <v>0</v>
      </c>
      <c r="AW1369" s="93">
        <v>0</v>
      </c>
      <c r="AX1369" s="93">
        <v>0</v>
      </c>
      <c r="AY1369" s="93">
        <v>0</v>
      </c>
      <c r="AZ1369" s="93">
        <v>0</v>
      </c>
      <c r="BA1369" s="93">
        <v>0</v>
      </c>
      <c r="BB1369" s="93">
        <v>0</v>
      </c>
      <c r="BC1369" s="153">
        <v>34</v>
      </c>
      <c r="BD1369" s="153">
        <v>138</v>
      </c>
    </row>
    <row r="1370" spans="1:56" x14ac:dyDescent="0.25">
      <c r="A1370" s="9">
        <v>41830</v>
      </c>
      <c r="B1370" s="149" t="s">
        <v>78</v>
      </c>
      <c r="C1370" s="149" t="s">
        <v>86</v>
      </c>
      <c r="D1370" s="150" t="s">
        <v>118</v>
      </c>
      <c r="E1370" s="153">
        <v>33</v>
      </c>
      <c r="F1370" s="153">
        <v>104</v>
      </c>
      <c r="G1370" s="264">
        <v>48.675006866455078</v>
      </c>
      <c r="H1370" s="264">
        <v>5.4200001060962677E-2</v>
      </c>
      <c r="I1370" s="264">
        <v>55037.06640625</v>
      </c>
      <c r="J1370" s="92">
        <v>0</v>
      </c>
      <c r="K1370" s="153">
        <v>59044</v>
      </c>
      <c r="L1370" s="264">
        <v>97.640739440917969</v>
      </c>
      <c r="M1370" s="153">
        <v>64919</v>
      </c>
      <c r="N1370" s="264">
        <v>0</v>
      </c>
      <c r="O1370" s="153">
        <v>4372</v>
      </c>
      <c r="P1370" s="264">
        <v>0</v>
      </c>
      <c r="Q1370" s="153">
        <v>7059</v>
      </c>
      <c r="R1370" s="264">
        <v>99.957504272460938</v>
      </c>
      <c r="S1370" s="153">
        <v>52420</v>
      </c>
      <c r="T1370" s="264">
        <v>99.959938049316406</v>
      </c>
      <c r="U1370" s="264">
        <v>99.794143676757813</v>
      </c>
      <c r="V1370" s="264">
        <v>99.906036376953125</v>
      </c>
      <c r="W1370" s="264">
        <v>99.751731872558594</v>
      </c>
      <c r="X1370" s="264">
        <v>99.866012573242187</v>
      </c>
      <c r="Y1370" s="153">
        <v>83292</v>
      </c>
      <c r="Z1370" s="264">
        <v>99.909957885742188</v>
      </c>
      <c r="AA1370" s="153">
        <v>16047</v>
      </c>
      <c r="AB1370" s="264">
        <v>99.825515747070313</v>
      </c>
      <c r="AC1370" s="153">
        <v>4383</v>
      </c>
      <c r="AD1370" s="264">
        <v>0.25096964836120605</v>
      </c>
      <c r="AE1370" s="153">
        <v>282</v>
      </c>
      <c r="AF1370" s="264">
        <v>98.936172485351563</v>
      </c>
      <c r="AG1370" s="153">
        <v>65855</v>
      </c>
      <c r="AH1370" s="264">
        <v>0.18221850693225861</v>
      </c>
      <c r="AI1370" s="153">
        <v>813</v>
      </c>
      <c r="AJ1370" s="264">
        <v>96.063957214355469</v>
      </c>
      <c r="AK1370" s="264">
        <v>1.8228194713592529</v>
      </c>
      <c r="AL1370" s="264">
        <v>4.9785580486059189E-2</v>
      </c>
      <c r="AM1370" s="264">
        <v>0</v>
      </c>
      <c r="AN1370" s="264">
        <v>0</v>
      </c>
      <c r="AO1370" s="92">
        <v>0</v>
      </c>
      <c r="AP1370" s="92">
        <v>0</v>
      </c>
      <c r="AQ1370" s="92">
        <v>0</v>
      </c>
      <c r="AR1370" s="92">
        <v>0</v>
      </c>
      <c r="AS1370" s="92">
        <v>0</v>
      </c>
      <c r="AT1370" s="92">
        <v>0</v>
      </c>
      <c r="AU1370" s="92">
        <v>0</v>
      </c>
      <c r="AV1370" s="92">
        <v>0</v>
      </c>
      <c r="AW1370" s="93">
        <v>0</v>
      </c>
      <c r="AX1370" s="93">
        <v>0</v>
      </c>
      <c r="AY1370" s="93">
        <v>0</v>
      </c>
      <c r="AZ1370" s="93">
        <v>0</v>
      </c>
      <c r="BA1370" s="93">
        <v>0</v>
      </c>
      <c r="BB1370" s="93">
        <v>0</v>
      </c>
      <c r="BC1370" s="153">
        <v>8</v>
      </c>
      <c r="BD1370" s="153">
        <v>104</v>
      </c>
    </row>
    <row r="1371" spans="1:56" x14ac:dyDescent="0.25">
      <c r="A1371" s="9">
        <v>41830</v>
      </c>
      <c r="B1371" s="149" t="s">
        <v>79</v>
      </c>
      <c r="C1371" s="149" t="s">
        <v>86</v>
      </c>
      <c r="D1371" s="150" t="s">
        <v>119</v>
      </c>
      <c r="E1371" s="153">
        <v>81</v>
      </c>
      <c r="F1371" s="153">
        <v>273</v>
      </c>
      <c r="G1371" s="264">
        <v>55.587596893310547</v>
      </c>
      <c r="H1371" s="264">
        <v>4.19999985024333E-3</v>
      </c>
      <c r="I1371" s="264">
        <v>161218.203125</v>
      </c>
      <c r="J1371" s="92">
        <v>0</v>
      </c>
      <c r="K1371" s="153">
        <v>59821</v>
      </c>
      <c r="L1371" s="264">
        <v>92.104782104492188</v>
      </c>
      <c r="M1371" s="153">
        <v>120003</v>
      </c>
      <c r="N1371" s="264">
        <v>0</v>
      </c>
      <c r="O1371" s="153">
        <v>4199</v>
      </c>
      <c r="P1371" s="264">
        <v>0</v>
      </c>
      <c r="Q1371" s="153">
        <v>10418</v>
      </c>
      <c r="R1371" s="264">
        <v>99.894416809082031</v>
      </c>
      <c r="S1371" s="153">
        <v>93428</v>
      </c>
      <c r="T1371" s="264">
        <v>99.924003601074219</v>
      </c>
      <c r="U1371" s="264">
        <v>99.404617309570313</v>
      </c>
      <c r="V1371" s="264">
        <v>99.65667724609375</v>
      </c>
      <c r="W1371" s="264">
        <v>99.299659729003906</v>
      </c>
      <c r="X1371" s="264">
        <v>99.580940246582031</v>
      </c>
      <c r="Y1371" s="153">
        <v>188521</v>
      </c>
      <c r="Z1371" s="264">
        <v>99.903457641601563</v>
      </c>
      <c r="AA1371" s="153">
        <v>43783</v>
      </c>
      <c r="AB1371" s="264">
        <v>99.922348022460938</v>
      </c>
      <c r="AC1371" s="153">
        <v>4227</v>
      </c>
      <c r="AD1371" s="264">
        <v>0.35486161708831787</v>
      </c>
      <c r="AE1371" s="153">
        <v>251</v>
      </c>
      <c r="AF1371" s="264">
        <v>99.601593017578125</v>
      </c>
      <c r="AG1371" s="153">
        <v>119815</v>
      </c>
      <c r="AH1371" s="264">
        <v>0.12602762877941132</v>
      </c>
      <c r="AI1371" s="153">
        <v>1131</v>
      </c>
      <c r="AJ1371" s="264">
        <v>96.993812561035156</v>
      </c>
      <c r="AK1371" s="264">
        <v>1.6520931720733643</v>
      </c>
      <c r="AL1371" s="264">
        <v>5.7183526456356049E-2</v>
      </c>
      <c r="AM1371" s="264">
        <v>0</v>
      </c>
      <c r="AN1371" s="264">
        <v>0</v>
      </c>
      <c r="AO1371" s="92">
        <v>0</v>
      </c>
      <c r="AP1371" s="92">
        <v>0</v>
      </c>
      <c r="AQ1371" s="92">
        <v>0</v>
      </c>
      <c r="AR1371" s="92">
        <v>0</v>
      </c>
      <c r="AS1371" s="92">
        <v>0</v>
      </c>
      <c r="AT1371" s="92">
        <v>0</v>
      </c>
      <c r="AU1371" s="92">
        <v>0</v>
      </c>
      <c r="AV1371" s="92">
        <v>0</v>
      </c>
      <c r="AW1371" s="93">
        <v>0</v>
      </c>
      <c r="AX1371" s="93">
        <v>0</v>
      </c>
      <c r="AY1371" s="93">
        <v>0</v>
      </c>
      <c r="AZ1371" s="93">
        <v>0</v>
      </c>
      <c r="BA1371" s="93">
        <v>0</v>
      </c>
      <c r="BB1371" s="93">
        <v>0</v>
      </c>
      <c r="BC1371" s="153">
        <v>43</v>
      </c>
      <c r="BD1371" s="153">
        <v>268</v>
      </c>
    </row>
    <row r="1372" spans="1:56" x14ac:dyDescent="0.25">
      <c r="A1372" s="9">
        <v>41830</v>
      </c>
      <c r="B1372" s="149" t="s">
        <v>80</v>
      </c>
      <c r="C1372" s="149" t="s">
        <v>86</v>
      </c>
      <c r="D1372" s="150" t="s">
        <v>119</v>
      </c>
      <c r="E1372" s="153">
        <v>58</v>
      </c>
      <c r="F1372" s="153">
        <v>180</v>
      </c>
      <c r="G1372" s="264">
        <v>36.162494659423828</v>
      </c>
      <c r="H1372" s="264">
        <v>2.500000037252903E-2</v>
      </c>
      <c r="I1372" s="264">
        <v>103512.6484375</v>
      </c>
      <c r="J1372" s="92">
        <v>0</v>
      </c>
      <c r="K1372" s="153">
        <v>39499</v>
      </c>
      <c r="L1372" s="264">
        <v>89.252891540527344</v>
      </c>
      <c r="M1372" s="153">
        <v>69913</v>
      </c>
      <c r="N1372" s="264">
        <v>0</v>
      </c>
      <c r="O1372" s="153">
        <v>2726</v>
      </c>
      <c r="P1372" s="264">
        <v>0</v>
      </c>
      <c r="Q1372" s="153">
        <v>5460</v>
      </c>
      <c r="R1372" s="264">
        <v>99.615386962890625</v>
      </c>
      <c r="S1372" s="153">
        <v>55074</v>
      </c>
      <c r="T1372" s="264">
        <v>99.950973510742188</v>
      </c>
      <c r="U1372" s="264">
        <v>99.779899597167969</v>
      </c>
      <c r="V1372" s="264">
        <v>99.824066162109375</v>
      </c>
      <c r="W1372" s="264">
        <v>99.396133422851563</v>
      </c>
      <c r="X1372" s="264">
        <v>99.775123596191406</v>
      </c>
      <c r="Y1372" s="153">
        <v>87450</v>
      </c>
      <c r="Z1372" s="264">
        <v>99.893653869628906</v>
      </c>
      <c r="AA1372" s="153">
        <v>18195</v>
      </c>
      <c r="AB1372" s="264">
        <v>99.796646118164063</v>
      </c>
      <c r="AC1372" s="153">
        <v>2738</v>
      </c>
      <c r="AD1372" s="264">
        <v>7.3046021163463593E-2</v>
      </c>
      <c r="AE1372" s="153">
        <v>172</v>
      </c>
      <c r="AF1372" s="264">
        <v>99.418601989746094</v>
      </c>
      <c r="AG1372" s="153">
        <v>69623</v>
      </c>
      <c r="AH1372" s="264">
        <v>0.13788546621799469</v>
      </c>
      <c r="AI1372" s="153">
        <v>663</v>
      </c>
      <c r="AJ1372" s="264">
        <v>94.871795654296875</v>
      </c>
      <c r="AK1372" s="264">
        <v>1.8517760038375854</v>
      </c>
      <c r="AL1372" s="264">
        <v>6.0500562191009521E-2</v>
      </c>
      <c r="AM1372" s="264">
        <v>0</v>
      </c>
      <c r="AN1372" s="264">
        <v>0</v>
      </c>
      <c r="AO1372" s="92">
        <v>0</v>
      </c>
      <c r="AP1372" s="92">
        <v>0</v>
      </c>
      <c r="AQ1372" s="92">
        <v>0</v>
      </c>
      <c r="AR1372" s="92">
        <v>0</v>
      </c>
      <c r="AS1372" s="92">
        <v>0</v>
      </c>
      <c r="AT1372" s="92">
        <v>0</v>
      </c>
      <c r="AU1372" s="92">
        <v>0</v>
      </c>
      <c r="AV1372" s="92">
        <v>0</v>
      </c>
      <c r="AW1372" s="93">
        <v>0</v>
      </c>
      <c r="AX1372" s="93">
        <v>0</v>
      </c>
      <c r="AY1372" s="93">
        <v>0</v>
      </c>
      <c r="AZ1372" s="93">
        <v>0</v>
      </c>
      <c r="BA1372" s="93">
        <v>0</v>
      </c>
      <c r="BB1372" s="93">
        <v>0</v>
      </c>
      <c r="BC1372" s="153">
        <v>15</v>
      </c>
      <c r="BD1372" s="153">
        <v>177</v>
      </c>
    </row>
    <row r="1373" spans="1:56" x14ac:dyDescent="0.25">
      <c r="A1373" s="9">
        <v>41830</v>
      </c>
      <c r="B1373" s="149" t="s">
        <v>81</v>
      </c>
      <c r="C1373" s="149" t="s">
        <v>86</v>
      </c>
      <c r="D1373" s="150" t="s">
        <v>119</v>
      </c>
      <c r="E1373" s="153">
        <v>40</v>
      </c>
      <c r="F1373" s="153">
        <v>134</v>
      </c>
      <c r="G1373" s="264">
        <v>32.163002014160156</v>
      </c>
      <c r="H1373" s="264">
        <v>0.10830000787973404</v>
      </c>
      <c r="I1373" s="264">
        <v>80234.2734375</v>
      </c>
      <c r="J1373" s="92">
        <v>0</v>
      </c>
      <c r="K1373" s="153">
        <v>83748</v>
      </c>
      <c r="L1373" s="264">
        <v>89.737068176269531</v>
      </c>
      <c r="M1373" s="153">
        <v>54970</v>
      </c>
      <c r="N1373" s="264">
        <v>0</v>
      </c>
      <c r="O1373" s="153">
        <v>2747</v>
      </c>
      <c r="P1373" s="264">
        <v>0</v>
      </c>
      <c r="Q1373" s="153">
        <v>5396</v>
      </c>
      <c r="R1373" s="264">
        <v>99.907341003417969</v>
      </c>
      <c r="S1373" s="153">
        <v>45792</v>
      </c>
      <c r="T1373" s="264">
        <v>99.945404052734375</v>
      </c>
      <c r="U1373" s="264">
        <v>99.563156127929688</v>
      </c>
      <c r="V1373" s="264">
        <v>99.72894287109375</v>
      </c>
      <c r="W1373" s="264">
        <v>99.470901489257813</v>
      </c>
      <c r="X1373" s="264">
        <v>99.674491882324219</v>
      </c>
      <c r="Y1373" s="153">
        <v>83281</v>
      </c>
      <c r="Z1373" s="264">
        <v>99.915946960449219</v>
      </c>
      <c r="AA1373" s="153">
        <v>19701</v>
      </c>
      <c r="AB1373" s="264">
        <v>99.847724914550781</v>
      </c>
      <c r="AC1373" s="153">
        <v>2789</v>
      </c>
      <c r="AD1373" s="264">
        <v>0.21513086557388306</v>
      </c>
      <c r="AE1373" s="153">
        <v>184</v>
      </c>
      <c r="AF1373" s="264">
        <v>98.913040161132813</v>
      </c>
      <c r="AG1373" s="153">
        <v>54912</v>
      </c>
      <c r="AH1373" s="264">
        <v>0.18028846383094788</v>
      </c>
      <c r="AI1373" s="153">
        <v>847</v>
      </c>
      <c r="AJ1373" s="264">
        <v>97.520660400390625</v>
      </c>
      <c r="AK1373" s="264">
        <v>1.4976080656051636</v>
      </c>
      <c r="AL1373" s="264">
        <v>6.3558973371982574E-2</v>
      </c>
      <c r="AM1373" s="264">
        <v>0</v>
      </c>
      <c r="AN1373" s="264">
        <v>0</v>
      </c>
      <c r="AO1373" s="92">
        <v>0</v>
      </c>
      <c r="AP1373" s="92">
        <v>0</v>
      </c>
      <c r="AQ1373" s="92">
        <v>0</v>
      </c>
      <c r="AR1373" s="92">
        <v>0</v>
      </c>
      <c r="AS1373" s="92">
        <v>0</v>
      </c>
      <c r="AT1373" s="92">
        <v>0</v>
      </c>
      <c r="AU1373" s="92">
        <v>0</v>
      </c>
      <c r="AV1373" s="92">
        <v>0</v>
      </c>
      <c r="AW1373" s="93">
        <v>0</v>
      </c>
      <c r="AX1373" s="93">
        <v>0</v>
      </c>
      <c r="AY1373" s="93">
        <v>0</v>
      </c>
      <c r="AZ1373" s="93">
        <v>0</v>
      </c>
      <c r="BA1373" s="93">
        <v>0</v>
      </c>
      <c r="BB1373" s="93">
        <v>0</v>
      </c>
      <c r="BC1373" s="153">
        <v>13</v>
      </c>
      <c r="BD1373" s="153">
        <v>134</v>
      </c>
    </row>
    <row r="1374" spans="1:56" x14ac:dyDescent="0.25">
      <c r="A1374" s="9">
        <v>41830</v>
      </c>
      <c r="B1374" s="149" t="s">
        <v>125</v>
      </c>
      <c r="C1374" s="149" t="s">
        <v>86</v>
      </c>
      <c r="D1374" s="150" t="s">
        <v>119</v>
      </c>
      <c r="E1374" s="153">
        <v>16</v>
      </c>
      <c r="F1374" s="153">
        <v>58</v>
      </c>
      <c r="G1374" s="264">
        <v>28.591506958007813</v>
      </c>
      <c r="H1374" s="264">
        <v>0.12080000340938568</v>
      </c>
      <c r="I1374" s="264">
        <v>33652.87109375</v>
      </c>
      <c r="J1374" s="92">
        <v>0</v>
      </c>
      <c r="K1374" s="153">
        <v>83748</v>
      </c>
      <c r="L1374" s="264">
        <v>89.737068176269531</v>
      </c>
      <c r="M1374" s="153">
        <v>41909</v>
      </c>
      <c r="N1374" s="264">
        <v>0</v>
      </c>
      <c r="O1374" s="153">
        <v>2837</v>
      </c>
      <c r="P1374" s="264">
        <v>0</v>
      </c>
      <c r="Q1374" s="153">
        <v>5108</v>
      </c>
      <c r="R1374" s="264">
        <v>99.941268920898437</v>
      </c>
      <c r="S1374" s="153">
        <v>31946</v>
      </c>
      <c r="T1374" s="264">
        <v>99.902961730957031</v>
      </c>
      <c r="U1374" s="264">
        <v>99.823760986328125</v>
      </c>
      <c r="V1374" s="264">
        <v>99.718437194824219</v>
      </c>
      <c r="W1374" s="264">
        <v>99.76513671875</v>
      </c>
      <c r="X1374" s="264">
        <v>99.621673583984375</v>
      </c>
      <c r="Y1374" s="153">
        <v>48926</v>
      </c>
      <c r="Z1374" s="264">
        <v>99.944816589355469</v>
      </c>
      <c r="AA1374" s="153">
        <v>9523</v>
      </c>
      <c r="AB1374" s="264">
        <v>99.884490966796875</v>
      </c>
      <c r="AC1374" s="153">
        <v>2865</v>
      </c>
      <c r="AD1374" s="264">
        <v>0.20942407846450806</v>
      </c>
      <c r="AE1374" s="153">
        <v>255</v>
      </c>
      <c r="AF1374" s="264">
        <v>98.431373596191406</v>
      </c>
      <c r="AG1374" s="153">
        <v>41888</v>
      </c>
      <c r="AH1374" s="264">
        <v>0.14085179567337036</v>
      </c>
      <c r="AI1374" s="153">
        <v>686</v>
      </c>
      <c r="AJ1374" s="264">
        <v>88.629737854003906</v>
      </c>
      <c r="AK1374" s="264">
        <v>1.4873532056808472</v>
      </c>
      <c r="AL1374" s="264">
        <v>5.4422419518232346E-2</v>
      </c>
      <c r="AM1374" s="264">
        <v>0</v>
      </c>
      <c r="AN1374" s="264">
        <v>0</v>
      </c>
      <c r="AO1374" s="92">
        <v>0</v>
      </c>
      <c r="AP1374" s="92">
        <v>0</v>
      </c>
      <c r="AQ1374" s="92">
        <v>0</v>
      </c>
      <c r="AR1374" s="92">
        <v>0</v>
      </c>
      <c r="AS1374" s="92">
        <v>0</v>
      </c>
      <c r="AT1374" s="92">
        <v>0</v>
      </c>
      <c r="AU1374" s="92">
        <v>0</v>
      </c>
      <c r="AV1374" s="92">
        <v>0</v>
      </c>
      <c r="AW1374" s="93">
        <v>0</v>
      </c>
      <c r="AX1374" s="93">
        <v>0</v>
      </c>
      <c r="AY1374" s="93">
        <v>0</v>
      </c>
      <c r="AZ1374" s="93">
        <v>0</v>
      </c>
      <c r="BA1374" s="93">
        <v>0</v>
      </c>
      <c r="BB1374" s="93">
        <v>0</v>
      </c>
      <c r="BC1374" s="153">
        <v>9</v>
      </c>
      <c r="BD1374" s="153">
        <v>58</v>
      </c>
    </row>
    <row r="1375" spans="1:56" x14ac:dyDescent="0.25">
      <c r="A1375" s="9">
        <v>41830</v>
      </c>
      <c r="B1375" s="151" t="s">
        <v>82</v>
      </c>
      <c r="C1375" s="151" t="s">
        <v>86</v>
      </c>
      <c r="D1375" s="152" t="s">
        <v>120</v>
      </c>
      <c r="E1375" s="160">
        <v>51</v>
      </c>
      <c r="F1375" s="160">
        <v>165</v>
      </c>
      <c r="G1375" s="266">
        <v>42.158699035644531</v>
      </c>
      <c r="H1375" s="266">
        <v>6.25E-2</v>
      </c>
      <c r="I1375" s="266">
        <v>85581.9921875</v>
      </c>
      <c r="J1375" s="157">
        <v>0</v>
      </c>
      <c r="K1375" s="160">
        <v>52808</v>
      </c>
      <c r="L1375" s="266">
        <v>89.56787109375</v>
      </c>
      <c r="M1375" s="160">
        <v>52464</v>
      </c>
      <c r="N1375" s="266">
        <v>0</v>
      </c>
      <c r="O1375" s="160">
        <v>4327</v>
      </c>
      <c r="P1375" s="266">
        <v>0</v>
      </c>
      <c r="Q1375" s="160">
        <v>7927</v>
      </c>
      <c r="R1375" s="266">
        <v>99.810775756835938</v>
      </c>
      <c r="S1375" s="160">
        <v>39793</v>
      </c>
      <c r="T1375" s="266">
        <v>99.922096252441406</v>
      </c>
      <c r="U1375" s="266">
        <v>99.838226318359375</v>
      </c>
      <c r="V1375" s="266">
        <v>99.862762451171875</v>
      </c>
      <c r="W1375" s="266">
        <v>99.649307250976563</v>
      </c>
      <c r="X1375" s="266">
        <v>99.784965515136719</v>
      </c>
      <c r="Y1375" s="160">
        <v>50429</v>
      </c>
      <c r="Z1375" s="266">
        <v>99.932579040527344</v>
      </c>
      <c r="AA1375" s="160">
        <v>10698</v>
      </c>
      <c r="AB1375" s="266">
        <v>99.785003662109375</v>
      </c>
      <c r="AC1375" s="160">
        <v>4349</v>
      </c>
      <c r="AD1375" s="266">
        <v>0.29891929030418396</v>
      </c>
      <c r="AE1375" s="160">
        <v>398</v>
      </c>
      <c r="AF1375" s="266">
        <v>97.738693237304688</v>
      </c>
      <c r="AG1375" s="160">
        <v>52665</v>
      </c>
      <c r="AH1375" s="266">
        <v>0.24874204397201538</v>
      </c>
      <c r="AI1375" s="160">
        <v>651</v>
      </c>
      <c r="AJ1375" s="266">
        <v>94.162826538085938</v>
      </c>
      <c r="AK1375" s="266">
        <v>2.0207870006561279</v>
      </c>
      <c r="AL1375" s="266">
        <v>6.9295763969421387E-2</v>
      </c>
      <c r="AM1375" s="266">
        <v>0</v>
      </c>
      <c r="AN1375" s="266">
        <v>0</v>
      </c>
      <c r="AO1375" s="157">
        <v>0</v>
      </c>
      <c r="AP1375" s="157">
        <v>0</v>
      </c>
      <c r="AQ1375" s="157">
        <v>0</v>
      </c>
      <c r="AR1375" s="157">
        <v>0</v>
      </c>
      <c r="AS1375" s="157">
        <v>0</v>
      </c>
      <c r="AT1375" s="157">
        <v>0</v>
      </c>
      <c r="AU1375" s="157">
        <v>0</v>
      </c>
      <c r="AV1375" s="157">
        <v>0</v>
      </c>
      <c r="AW1375" s="159">
        <v>0</v>
      </c>
      <c r="AX1375" s="159">
        <v>0</v>
      </c>
      <c r="AY1375" s="159">
        <v>0</v>
      </c>
      <c r="AZ1375" s="159">
        <v>0</v>
      </c>
      <c r="BA1375" s="159">
        <v>0</v>
      </c>
      <c r="BB1375" s="159">
        <v>0</v>
      </c>
      <c r="BC1375" s="160">
        <v>16</v>
      </c>
      <c r="BD1375" s="160">
        <v>161</v>
      </c>
    </row>
    <row r="1376" spans="1:56" x14ac:dyDescent="0.25">
      <c r="A1376" s="9">
        <v>41830</v>
      </c>
      <c r="B1376" s="151" t="s">
        <v>83</v>
      </c>
      <c r="C1376" s="151" t="s">
        <v>86</v>
      </c>
      <c r="D1376" s="152" t="s">
        <v>120</v>
      </c>
      <c r="E1376" s="160">
        <v>46</v>
      </c>
      <c r="F1376" s="160">
        <v>140</v>
      </c>
      <c r="G1376" s="266">
        <v>20.933399200439453</v>
      </c>
      <c r="H1376" s="266">
        <v>0</v>
      </c>
      <c r="I1376" s="266">
        <v>91645.78125</v>
      </c>
      <c r="J1376" s="157">
        <v>0</v>
      </c>
      <c r="K1376" s="160">
        <v>28658</v>
      </c>
      <c r="L1376" s="266">
        <v>83.26470947265625</v>
      </c>
      <c r="M1376" s="160">
        <v>153570</v>
      </c>
      <c r="N1376" s="266">
        <v>0</v>
      </c>
      <c r="O1376" s="160">
        <v>3938</v>
      </c>
      <c r="P1376" s="266">
        <v>0</v>
      </c>
      <c r="Q1376" s="160">
        <v>3255</v>
      </c>
      <c r="R1376" s="266">
        <v>99.938552856445313</v>
      </c>
      <c r="S1376" s="160">
        <v>28881</v>
      </c>
      <c r="T1376" s="266">
        <v>99.941139221191406</v>
      </c>
      <c r="U1376" s="266">
        <v>99.632125854492188</v>
      </c>
      <c r="V1376" s="266">
        <v>99.763420104980469</v>
      </c>
      <c r="W1376" s="266">
        <v>99.570907592773438</v>
      </c>
      <c r="X1376" s="266">
        <v>99.704696655273438</v>
      </c>
      <c r="Y1376" s="160">
        <v>52089</v>
      </c>
      <c r="Z1376" s="266">
        <v>99.89825439453125</v>
      </c>
      <c r="AA1376" s="160">
        <v>13614</v>
      </c>
      <c r="AB1376" s="266">
        <v>99.801673889160156</v>
      </c>
      <c r="AC1376" s="160">
        <v>1646</v>
      </c>
      <c r="AD1376" s="266">
        <v>0.30376669764518738</v>
      </c>
      <c r="AE1376" s="160">
        <v>106</v>
      </c>
      <c r="AF1376" s="266">
        <v>99.056602478027344</v>
      </c>
      <c r="AG1376" s="160">
        <v>36401</v>
      </c>
      <c r="AH1376" s="266">
        <v>0.32141974568367004</v>
      </c>
      <c r="AI1376" s="160">
        <v>386</v>
      </c>
      <c r="AJ1376" s="266">
        <v>95.077720642089844</v>
      </c>
      <c r="AK1376" s="266">
        <v>1.8351514339447021</v>
      </c>
      <c r="AL1376" s="266">
        <v>8.0266445875167847E-2</v>
      </c>
      <c r="AM1376" s="266">
        <v>0</v>
      </c>
      <c r="AN1376" s="266">
        <v>0</v>
      </c>
      <c r="AO1376" s="157">
        <v>0</v>
      </c>
      <c r="AP1376" s="157">
        <v>0</v>
      </c>
      <c r="AQ1376" s="157">
        <v>0</v>
      </c>
      <c r="AR1376" s="157">
        <v>0</v>
      </c>
      <c r="AS1376" s="157">
        <v>0</v>
      </c>
      <c r="AT1376" s="157">
        <v>0</v>
      </c>
      <c r="AU1376" s="157">
        <v>0</v>
      </c>
      <c r="AV1376" s="157">
        <v>0</v>
      </c>
      <c r="AW1376" s="159">
        <v>0</v>
      </c>
      <c r="AX1376" s="159">
        <v>0</v>
      </c>
      <c r="AY1376" s="159">
        <v>0</v>
      </c>
      <c r="AZ1376" s="159">
        <v>0</v>
      </c>
      <c r="BA1376" s="159">
        <v>0</v>
      </c>
      <c r="BB1376" s="159">
        <v>0</v>
      </c>
      <c r="BC1376" s="160">
        <v>20</v>
      </c>
      <c r="BD1376" s="160">
        <v>134</v>
      </c>
    </row>
    <row r="1377" spans="1:56" x14ac:dyDescent="0.25">
      <c r="A1377" s="9">
        <v>41830</v>
      </c>
      <c r="B1377" s="117" t="s">
        <v>85</v>
      </c>
      <c r="C1377" s="117" t="s">
        <v>86</v>
      </c>
      <c r="D1377" s="121">
        <v>3</v>
      </c>
      <c r="E1377" s="89">
        <v>134</v>
      </c>
      <c r="F1377" s="89">
        <v>435</v>
      </c>
      <c r="G1377" s="263">
        <v>46.587596893310547</v>
      </c>
      <c r="H1377" s="263">
        <v>6.25E-2</v>
      </c>
      <c r="I1377" s="263">
        <v>295445.75</v>
      </c>
      <c r="J1377" s="88">
        <v>0</v>
      </c>
      <c r="K1377" s="89">
        <v>48474</v>
      </c>
      <c r="L1377" s="263">
        <v>109.90840148925781</v>
      </c>
      <c r="M1377" s="124">
        <v>137785</v>
      </c>
      <c r="N1377" s="248">
        <v>0</v>
      </c>
      <c r="O1377" s="124">
        <v>3488</v>
      </c>
      <c r="P1377" s="248">
        <v>0</v>
      </c>
      <c r="Q1377" s="124">
        <v>9674</v>
      </c>
      <c r="R1377" s="248">
        <v>99.927642822265625</v>
      </c>
      <c r="S1377" s="124">
        <v>110095</v>
      </c>
      <c r="T1377" s="248">
        <v>99.911895751953125</v>
      </c>
      <c r="U1377" s="248">
        <v>99.856651306152344</v>
      </c>
      <c r="V1377" s="248">
        <v>99.904922485351562</v>
      </c>
      <c r="W1377" s="248">
        <v>99.784400939941406</v>
      </c>
      <c r="X1377" s="248">
        <v>99.816902160644531</v>
      </c>
      <c r="Y1377" s="124">
        <v>217454</v>
      </c>
      <c r="Z1377" s="248">
        <v>99.885955810546875</v>
      </c>
      <c r="AA1377" s="124">
        <v>40612</v>
      </c>
      <c r="AB1377" s="248">
        <v>99.724220275878906</v>
      </c>
      <c r="AC1377" s="124">
        <v>3512</v>
      </c>
      <c r="AD1377" s="248">
        <v>0.45558086037635803</v>
      </c>
      <c r="AE1377" s="124">
        <v>190</v>
      </c>
      <c r="AF1377" s="248">
        <v>96.84210205078125</v>
      </c>
      <c r="AG1377" s="124">
        <v>138530</v>
      </c>
      <c r="AH1377" s="248">
        <v>0.28513678908348083</v>
      </c>
      <c r="AI1377" s="124">
        <v>1098</v>
      </c>
      <c r="AJ1377" s="248">
        <v>89.344261169433594</v>
      </c>
      <c r="AK1377" s="248">
        <v>1.7596253156661987</v>
      </c>
      <c r="AL1377" s="248">
        <v>7.1912661194801331E-2</v>
      </c>
      <c r="AM1377" s="269">
        <v>0</v>
      </c>
      <c r="AN1377" s="269">
        <v>0</v>
      </c>
      <c r="AO1377" s="119">
        <v>0</v>
      </c>
      <c r="AP1377" s="119">
        <v>0</v>
      </c>
      <c r="AQ1377" s="119">
        <v>0</v>
      </c>
      <c r="AR1377" s="119">
        <v>0</v>
      </c>
      <c r="AS1377" s="119">
        <v>0</v>
      </c>
      <c r="AT1377" s="119">
        <v>0</v>
      </c>
      <c r="AU1377" s="119">
        <v>0</v>
      </c>
      <c r="AV1377" s="119">
        <v>0</v>
      </c>
      <c r="AW1377" s="124">
        <v>0</v>
      </c>
      <c r="AX1377" s="124">
        <v>0</v>
      </c>
      <c r="AY1377" s="124">
        <v>0</v>
      </c>
      <c r="AZ1377" s="124">
        <v>0</v>
      </c>
      <c r="BA1377" s="124">
        <v>0</v>
      </c>
      <c r="BB1377" s="124">
        <v>0</v>
      </c>
      <c r="BC1377" s="124">
        <v>56</v>
      </c>
      <c r="BD1377" s="124">
        <v>423</v>
      </c>
    </row>
    <row r="1378" spans="1:56" x14ac:dyDescent="0.25">
      <c r="A1378" s="9">
        <v>41830</v>
      </c>
      <c r="B1378" s="118" t="s">
        <v>84</v>
      </c>
      <c r="C1378" s="118" t="s">
        <v>87</v>
      </c>
      <c r="D1378" s="122">
        <v>2</v>
      </c>
      <c r="E1378" s="153">
        <v>194</v>
      </c>
      <c r="F1378" s="153">
        <v>581</v>
      </c>
      <c r="G1378" s="264">
        <v>0</v>
      </c>
      <c r="H1378" s="264">
        <v>0</v>
      </c>
      <c r="I1378" s="264">
        <v>0</v>
      </c>
      <c r="J1378" s="91">
        <v>0</v>
      </c>
      <c r="K1378" s="153">
        <v>122639</v>
      </c>
      <c r="L1378" s="264">
        <v>91.953620910644531</v>
      </c>
      <c r="M1378" s="133">
        <v>0</v>
      </c>
      <c r="N1378" s="267">
        <v>0</v>
      </c>
      <c r="O1378" s="133">
        <v>0</v>
      </c>
      <c r="P1378" s="267">
        <v>0</v>
      </c>
      <c r="Q1378" s="133">
        <v>0</v>
      </c>
      <c r="R1378" s="267">
        <v>0</v>
      </c>
      <c r="S1378" s="133">
        <v>0</v>
      </c>
      <c r="T1378" s="267">
        <v>0</v>
      </c>
      <c r="U1378" s="267">
        <v>0</v>
      </c>
      <c r="V1378" s="267">
        <v>0</v>
      </c>
      <c r="W1378" s="267">
        <v>0</v>
      </c>
      <c r="X1378" s="267">
        <v>0</v>
      </c>
      <c r="Y1378" s="133">
        <v>1454254</v>
      </c>
      <c r="Z1378" s="267">
        <v>1452553</v>
      </c>
      <c r="AA1378" s="133">
        <v>673</v>
      </c>
      <c r="AB1378" s="267">
        <v>636</v>
      </c>
      <c r="AC1378" s="133">
        <v>0</v>
      </c>
      <c r="AD1378" s="267">
        <v>0</v>
      </c>
      <c r="AE1378" s="133">
        <v>0</v>
      </c>
      <c r="AF1378" s="267">
        <v>0</v>
      </c>
      <c r="AG1378" s="133">
        <v>0</v>
      </c>
      <c r="AH1378" s="267">
        <v>0</v>
      </c>
      <c r="AI1378" s="133">
        <v>0</v>
      </c>
      <c r="AJ1378" s="267">
        <v>0</v>
      </c>
      <c r="AK1378" s="267">
        <v>0</v>
      </c>
      <c r="AL1378" s="267">
        <v>0</v>
      </c>
      <c r="AM1378" s="270">
        <v>0</v>
      </c>
      <c r="AN1378" s="270">
        <v>0</v>
      </c>
      <c r="AO1378" s="120">
        <v>0</v>
      </c>
      <c r="AP1378" s="120">
        <v>0</v>
      </c>
      <c r="AQ1378" s="120">
        <v>0</v>
      </c>
      <c r="AR1378" s="120">
        <v>0</v>
      </c>
      <c r="AS1378" s="120">
        <v>0</v>
      </c>
      <c r="AT1378" s="120">
        <v>0</v>
      </c>
      <c r="AU1378" s="120">
        <v>0</v>
      </c>
      <c r="AV1378" s="120">
        <v>0</v>
      </c>
      <c r="AW1378" s="133">
        <v>0</v>
      </c>
      <c r="AX1378" s="133">
        <v>0</v>
      </c>
      <c r="AY1378" s="133">
        <v>0</v>
      </c>
      <c r="AZ1378" s="133">
        <v>0</v>
      </c>
      <c r="BA1378" s="133">
        <v>0</v>
      </c>
      <c r="BB1378" s="133">
        <v>0</v>
      </c>
      <c r="BC1378" s="133">
        <v>7</v>
      </c>
      <c r="BD1378" s="133">
        <v>358</v>
      </c>
    </row>
    <row r="1379" spans="1:56" x14ac:dyDescent="0.25">
      <c r="A1379" s="9">
        <v>41829</v>
      </c>
      <c r="B1379" s="117" t="s">
        <v>17</v>
      </c>
      <c r="C1379" s="117"/>
      <c r="D1379" s="121">
        <v>3</v>
      </c>
      <c r="E1379" s="89">
        <v>853</v>
      </c>
      <c r="F1379" s="89">
        <v>2758</v>
      </c>
      <c r="G1379" s="263">
        <v>594.8342227935791</v>
      </c>
      <c r="H1379" s="263">
        <v>1.4794000405818224</v>
      </c>
      <c r="I1379" s="263">
        <v>1276813.17578125</v>
      </c>
      <c r="J1379" s="88"/>
      <c r="K1379" s="89">
        <v>866790</v>
      </c>
      <c r="L1379" s="263">
        <v>0</v>
      </c>
      <c r="M1379" s="124">
        <v>1119270</v>
      </c>
      <c r="N1379" s="248">
        <v>0</v>
      </c>
      <c r="O1379" s="124">
        <v>55302</v>
      </c>
      <c r="P1379" s="248">
        <v>5.4247586817720876E-3</v>
      </c>
      <c r="Q1379" s="124">
        <v>107785</v>
      </c>
      <c r="R1379" s="248">
        <v>99.887740579792592</v>
      </c>
      <c r="S1379" s="124">
        <v>776780</v>
      </c>
      <c r="T1379" s="248">
        <v>99.927262784874941</v>
      </c>
      <c r="U1379" s="248">
        <v>99.743080611806818</v>
      </c>
      <c r="V1379" s="248">
        <v>99.744814741551522</v>
      </c>
      <c r="W1379" s="248">
        <v>99.631109607814992</v>
      </c>
      <c r="X1379" s="248">
        <v>99.672263141076868</v>
      </c>
      <c r="Y1379" s="124">
        <v>2733154</v>
      </c>
      <c r="Z1379" s="248">
        <v>731488.74224967719</v>
      </c>
      <c r="AA1379" s="124">
        <v>274652</v>
      </c>
      <c r="AB1379" s="248">
        <v>100.58238147246529</v>
      </c>
      <c r="AC1379" s="124">
        <v>53169</v>
      </c>
      <c r="AD1379" s="248">
        <v>0.27459610328556111</v>
      </c>
      <c r="AE1379" s="124">
        <v>4068</v>
      </c>
      <c r="AF1379" s="248">
        <v>97.861356787742537</v>
      </c>
      <c r="AG1379" s="124">
        <v>1001669</v>
      </c>
      <c r="AH1379" s="248">
        <v>0.18658858319684354</v>
      </c>
      <c r="AI1379" s="124">
        <v>13728</v>
      </c>
      <c r="AJ1379" s="248">
        <v>94.259906887174481</v>
      </c>
      <c r="AK1379" s="248">
        <v>1.5943295548202563E-5</v>
      </c>
      <c r="AL1379" s="248" t="e">
        <v>#DIV/0!</v>
      </c>
      <c r="AM1379" s="269"/>
      <c r="AN1379" s="269"/>
      <c r="AO1379" s="119"/>
      <c r="AP1379" s="119"/>
      <c r="AQ1379" s="119"/>
      <c r="AR1379" s="119"/>
      <c r="AS1379" s="119"/>
      <c r="AT1379" s="119"/>
      <c r="AU1379" s="119"/>
      <c r="AV1379" s="119"/>
      <c r="AW1379" s="124">
        <v>0</v>
      </c>
      <c r="AX1379" s="124">
        <v>0</v>
      </c>
      <c r="AY1379" s="124">
        <v>0</v>
      </c>
      <c r="AZ1379" s="124">
        <v>0</v>
      </c>
      <c r="BA1379" s="124">
        <v>0</v>
      </c>
      <c r="BB1379" s="124">
        <v>0</v>
      </c>
      <c r="BC1379" s="124">
        <v>283</v>
      </c>
      <c r="BD1379" s="124">
        <v>2488</v>
      </c>
    </row>
    <row r="1380" spans="1:56" x14ac:dyDescent="0.25">
      <c r="A1380" s="9">
        <v>41829</v>
      </c>
      <c r="B1380" s="118" t="s">
        <v>88</v>
      </c>
      <c r="C1380" s="118"/>
      <c r="D1380" s="122">
        <v>2</v>
      </c>
      <c r="E1380" s="153">
        <v>659</v>
      </c>
      <c r="F1380" s="153">
        <v>2177</v>
      </c>
      <c r="G1380" s="264">
        <v>594.8342227935791</v>
      </c>
      <c r="H1380" s="264">
        <v>1.4794000405818224</v>
      </c>
      <c r="I1380" s="264">
        <v>1276813.17578125</v>
      </c>
      <c r="J1380" s="91"/>
      <c r="K1380" s="153">
        <v>759887</v>
      </c>
      <c r="L1380" s="264"/>
      <c r="M1380" s="133">
        <v>1119270</v>
      </c>
      <c r="N1380" s="267">
        <v>0</v>
      </c>
      <c r="O1380" s="133">
        <v>55302</v>
      </c>
      <c r="P1380" s="267">
        <v>5.4247586817720876E-3</v>
      </c>
      <c r="Q1380" s="133">
        <v>107785</v>
      </c>
      <c r="R1380" s="267">
        <v>99.887740579792592</v>
      </c>
      <c r="S1380" s="133">
        <v>776780</v>
      </c>
      <c r="T1380" s="267">
        <v>99.927262784874941</v>
      </c>
      <c r="U1380" s="267">
        <v>99.743080611806818</v>
      </c>
      <c r="V1380" s="267">
        <v>99.744814741551522</v>
      </c>
      <c r="W1380" s="267">
        <v>99.631109607814992</v>
      </c>
      <c r="X1380" s="267">
        <v>99.672263141076868</v>
      </c>
      <c r="Y1380" s="133">
        <v>1318592</v>
      </c>
      <c r="Z1380" s="267">
        <v>99.904595715851599</v>
      </c>
      <c r="AA1380" s="133">
        <v>274123</v>
      </c>
      <c r="AB1380" s="267">
        <v>99.83474657790677</v>
      </c>
      <c r="AC1380" s="133">
        <v>53169</v>
      </c>
      <c r="AD1380" s="267">
        <v>0.27459610328556111</v>
      </c>
      <c r="AE1380" s="133">
        <v>4068</v>
      </c>
      <c r="AF1380" s="267">
        <v>97.861356787742537</v>
      </c>
      <c r="AG1380" s="133">
        <v>1001669</v>
      </c>
      <c r="AH1380" s="267">
        <v>0.18658858319684354</v>
      </c>
      <c r="AI1380" s="133">
        <v>13728</v>
      </c>
      <c r="AJ1380" s="267">
        <v>94.259906887174481</v>
      </c>
      <c r="AK1380" s="267">
        <v>1.5943295548202563E-5</v>
      </c>
      <c r="AL1380" s="267" t="e">
        <v>#DIV/0!</v>
      </c>
      <c r="AM1380" s="270"/>
      <c r="AN1380" s="270"/>
      <c r="AO1380" s="120"/>
      <c r="AP1380" s="120"/>
      <c r="AQ1380" s="120"/>
      <c r="AR1380" s="120"/>
      <c r="AS1380" s="120"/>
      <c r="AT1380" s="120"/>
      <c r="AU1380" s="120"/>
      <c r="AV1380" s="120"/>
      <c r="AW1380" s="133">
        <v>0</v>
      </c>
      <c r="AX1380" s="133">
        <v>0</v>
      </c>
      <c r="AY1380" s="133">
        <v>0</v>
      </c>
      <c r="AZ1380" s="133">
        <v>0</v>
      </c>
      <c r="BA1380" s="133">
        <v>0</v>
      </c>
      <c r="BB1380" s="133">
        <v>0</v>
      </c>
      <c r="BC1380" s="133">
        <v>276</v>
      </c>
      <c r="BD1380" s="133">
        <v>2132</v>
      </c>
    </row>
    <row r="1381" spans="1:56" x14ac:dyDescent="0.25">
      <c r="A1381" s="9">
        <v>41829</v>
      </c>
      <c r="B1381" s="146" t="s">
        <v>89</v>
      </c>
      <c r="C1381" s="146"/>
      <c r="D1381" s="147">
        <v>1</v>
      </c>
      <c r="E1381" s="136">
        <v>194</v>
      </c>
      <c r="F1381" s="136">
        <v>581</v>
      </c>
      <c r="G1381" s="265">
        <v>0</v>
      </c>
      <c r="H1381" s="265">
        <v>0</v>
      </c>
      <c r="I1381" s="265">
        <v>0</v>
      </c>
      <c r="J1381" s="137"/>
      <c r="K1381" s="136">
        <v>106903</v>
      </c>
      <c r="L1381" s="265"/>
      <c r="M1381" s="145">
        <v>0</v>
      </c>
      <c r="N1381" s="250">
        <v>0</v>
      </c>
      <c r="O1381" s="145">
        <v>0</v>
      </c>
      <c r="P1381" s="250">
        <v>0</v>
      </c>
      <c r="Q1381" s="145">
        <v>0</v>
      </c>
      <c r="R1381" s="250">
        <v>0</v>
      </c>
      <c r="S1381" s="145">
        <v>0</v>
      </c>
      <c r="T1381" s="250">
        <v>0</v>
      </c>
      <c r="U1381" s="250">
        <v>0</v>
      </c>
      <c r="V1381" s="250">
        <v>0</v>
      </c>
      <c r="W1381" s="250">
        <v>0</v>
      </c>
      <c r="X1381" s="250">
        <v>0</v>
      </c>
      <c r="Y1381" s="145">
        <v>1414562</v>
      </c>
      <c r="Z1381" s="250">
        <v>1413257</v>
      </c>
      <c r="AA1381" s="145">
        <v>529</v>
      </c>
      <c r="AB1381" s="250">
        <v>488</v>
      </c>
      <c r="AC1381" s="145">
        <v>0</v>
      </c>
      <c r="AD1381" s="250">
        <v>0</v>
      </c>
      <c r="AE1381" s="145">
        <v>0</v>
      </c>
      <c r="AF1381" s="250">
        <v>0</v>
      </c>
      <c r="AG1381" s="145">
        <v>0</v>
      </c>
      <c r="AH1381" s="250">
        <v>0</v>
      </c>
      <c r="AI1381" s="145">
        <v>0</v>
      </c>
      <c r="AJ1381" s="250">
        <v>0</v>
      </c>
      <c r="AK1381" s="250">
        <v>0</v>
      </c>
      <c r="AL1381" s="250">
        <v>0</v>
      </c>
      <c r="AM1381" s="271"/>
      <c r="AN1381" s="271"/>
      <c r="AO1381" s="148"/>
      <c r="AP1381" s="148"/>
      <c r="AQ1381" s="148"/>
      <c r="AR1381" s="148"/>
      <c r="AS1381" s="148"/>
      <c r="AT1381" s="148"/>
      <c r="AU1381" s="148"/>
      <c r="AV1381" s="148"/>
      <c r="AW1381" s="145">
        <v>0</v>
      </c>
      <c r="AX1381" s="145">
        <v>0</v>
      </c>
      <c r="AY1381" s="145">
        <v>0</v>
      </c>
      <c r="AZ1381" s="145">
        <v>0</v>
      </c>
      <c r="BA1381" s="145">
        <v>0</v>
      </c>
      <c r="BB1381" s="145">
        <v>0</v>
      </c>
      <c r="BC1381" s="145">
        <v>7</v>
      </c>
      <c r="BD1381" s="145">
        <v>356</v>
      </c>
    </row>
    <row r="1382" spans="1:56" x14ac:dyDescent="0.25">
      <c r="A1382" s="9">
        <v>41829</v>
      </c>
      <c r="B1382" s="149" t="s">
        <v>75</v>
      </c>
      <c r="C1382" s="149" t="s">
        <v>86</v>
      </c>
      <c r="D1382" s="150" t="s">
        <v>118</v>
      </c>
      <c r="E1382" s="153">
        <v>39</v>
      </c>
      <c r="F1382" s="153">
        <v>158</v>
      </c>
      <c r="G1382" s="264">
        <v>122.94139099121094</v>
      </c>
      <c r="H1382" s="264">
        <v>8.3399996161460876E-2</v>
      </c>
      <c r="I1382" s="264">
        <v>105507.96875</v>
      </c>
      <c r="J1382" s="92">
        <v>0</v>
      </c>
      <c r="K1382" s="153">
        <v>128481</v>
      </c>
      <c r="L1382" s="264">
        <v>97.462661743164062</v>
      </c>
      <c r="M1382" s="153">
        <v>140741</v>
      </c>
      <c r="N1382" s="264">
        <v>0</v>
      </c>
      <c r="O1382" s="153">
        <v>13556</v>
      </c>
      <c r="P1382" s="264">
        <v>2.2130422294139862E-2</v>
      </c>
      <c r="Q1382" s="153">
        <v>23569</v>
      </c>
      <c r="R1382" s="264">
        <v>99.876960754394531</v>
      </c>
      <c r="S1382" s="153">
        <v>103225</v>
      </c>
      <c r="T1382" s="264">
        <v>99.943809509277344</v>
      </c>
      <c r="U1382" s="264">
        <v>99.771316528320312</v>
      </c>
      <c r="V1382" s="264">
        <v>99.447921752929687</v>
      </c>
      <c r="W1382" s="264">
        <v>99.6485595703125</v>
      </c>
      <c r="X1382" s="264">
        <v>99.392044067382812</v>
      </c>
      <c r="Y1382" s="153">
        <v>164585</v>
      </c>
      <c r="Z1382" s="264">
        <v>99.930130004882813</v>
      </c>
      <c r="AA1382" s="153">
        <v>30996</v>
      </c>
      <c r="AB1382" s="264">
        <v>99.816108703613281</v>
      </c>
      <c r="AC1382" s="153">
        <v>13536</v>
      </c>
      <c r="AD1382" s="264">
        <v>0.32505911588668823</v>
      </c>
      <c r="AE1382" s="153">
        <v>1587</v>
      </c>
      <c r="AF1382" s="264">
        <v>97.7315673828125</v>
      </c>
      <c r="AG1382" s="153">
        <v>140869</v>
      </c>
      <c r="AH1382" s="264">
        <v>0.11571034044027328</v>
      </c>
      <c r="AI1382" s="153">
        <v>4302</v>
      </c>
      <c r="AJ1382" s="264">
        <v>96.466758728027344</v>
      </c>
      <c r="AK1382" s="264">
        <v>1.7771927118301392</v>
      </c>
      <c r="AL1382" s="264">
        <v>7.1366451680660248E-2</v>
      </c>
      <c r="AM1382" s="264">
        <v>0</v>
      </c>
      <c r="AN1382" s="264">
        <v>0</v>
      </c>
      <c r="AO1382" s="92">
        <v>0</v>
      </c>
      <c r="AP1382" s="92">
        <v>0</v>
      </c>
      <c r="AQ1382" s="92">
        <v>0</v>
      </c>
      <c r="AR1382" s="92">
        <v>0</v>
      </c>
      <c r="AS1382" s="92">
        <v>0</v>
      </c>
      <c r="AT1382" s="92">
        <v>0</v>
      </c>
      <c r="AU1382" s="92">
        <v>0</v>
      </c>
      <c r="AV1382" s="92">
        <v>0</v>
      </c>
      <c r="AW1382" s="93">
        <v>0</v>
      </c>
      <c r="AX1382" s="93">
        <v>0</v>
      </c>
      <c r="AY1382" s="93">
        <v>0</v>
      </c>
      <c r="AZ1382" s="93">
        <v>0</v>
      </c>
      <c r="BA1382" s="93">
        <v>0</v>
      </c>
      <c r="BB1382" s="93">
        <v>0</v>
      </c>
      <c r="BC1382" s="153">
        <v>7</v>
      </c>
      <c r="BD1382" s="153">
        <v>153</v>
      </c>
    </row>
    <row r="1383" spans="1:56" x14ac:dyDescent="0.25">
      <c r="A1383" s="9">
        <v>41829</v>
      </c>
      <c r="B1383" s="149" t="s">
        <v>76</v>
      </c>
      <c r="C1383" s="149" t="s">
        <v>86</v>
      </c>
      <c r="D1383" s="150" t="s">
        <v>119</v>
      </c>
      <c r="E1383" s="153">
        <v>53</v>
      </c>
      <c r="F1383" s="153">
        <v>171</v>
      </c>
      <c r="G1383" s="264">
        <v>48.941490173339844</v>
      </c>
      <c r="H1383" s="264">
        <v>9.5899999141693115E-2</v>
      </c>
      <c r="I1383" s="264">
        <v>91871.03125</v>
      </c>
      <c r="J1383" s="92">
        <v>0</v>
      </c>
      <c r="K1383" s="153">
        <v>48993</v>
      </c>
      <c r="L1383" s="264">
        <v>83.965057373046875</v>
      </c>
      <c r="M1383" s="153">
        <v>73913</v>
      </c>
      <c r="N1383" s="264">
        <v>0</v>
      </c>
      <c r="O1383" s="153">
        <v>3551</v>
      </c>
      <c r="P1383" s="264">
        <v>0</v>
      </c>
      <c r="Q1383" s="153">
        <v>7585</v>
      </c>
      <c r="R1383" s="264">
        <v>99.9208984375</v>
      </c>
      <c r="S1383" s="153">
        <v>56321</v>
      </c>
      <c r="T1383" s="264">
        <v>99.927200317382813</v>
      </c>
      <c r="U1383" s="264">
        <v>99.605743408203125</v>
      </c>
      <c r="V1383" s="264">
        <v>99.871467590332031</v>
      </c>
      <c r="W1383" s="264">
        <v>99.526954650878906</v>
      </c>
      <c r="X1383" s="264">
        <v>99.798759460449219</v>
      </c>
      <c r="Y1383" s="153">
        <v>88745</v>
      </c>
      <c r="Z1383" s="264">
        <v>99.927886962890625</v>
      </c>
      <c r="AA1383" s="153">
        <v>17306</v>
      </c>
      <c r="AB1383" s="264">
        <v>99.855545043945313</v>
      </c>
      <c r="AC1383" s="153">
        <v>3573</v>
      </c>
      <c r="AD1383" s="264">
        <v>0.41981527209281921</v>
      </c>
      <c r="AE1383" s="153">
        <v>66</v>
      </c>
      <c r="AF1383" s="264">
        <v>96.969696044921875</v>
      </c>
      <c r="AG1383" s="153">
        <v>73737</v>
      </c>
      <c r="AH1383" s="264">
        <v>0.12883627414703369</v>
      </c>
      <c r="AI1383" s="153">
        <v>747</v>
      </c>
      <c r="AJ1383" s="264">
        <v>92.637214660644531</v>
      </c>
      <c r="AK1383" s="264">
        <v>1.7811003923416138</v>
      </c>
      <c r="AL1383" s="264">
        <v>5.7260815054178238E-2</v>
      </c>
      <c r="AM1383" s="264">
        <v>0</v>
      </c>
      <c r="AN1383" s="264">
        <v>0</v>
      </c>
      <c r="AO1383" s="92">
        <v>0</v>
      </c>
      <c r="AP1383" s="92">
        <v>0</v>
      </c>
      <c r="AQ1383" s="92">
        <v>0</v>
      </c>
      <c r="AR1383" s="92">
        <v>0</v>
      </c>
      <c r="AS1383" s="92">
        <v>0</v>
      </c>
      <c r="AT1383" s="92">
        <v>0</v>
      </c>
      <c r="AU1383" s="92">
        <v>0</v>
      </c>
      <c r="AV1383" s="92">
        <v>0</v>
      </c>
      <c r="AW1383" s="93">
        <v>0</v>
      </c>
      <c r="AX1383" s="93">
        <v>0</v>
      </c>
      <c r="AY1383" s="93">
        <v>0</v>
      </c>
      <c r="AZ1383" s="93">
        <v>0</v>
      </c>
      <c r="BA1383" s="93">
        <v>0</v>
      </c>
      <c r="BB1383" s="93">
        <v>0</v>
      </c>
      <c r="BC1383" s="153">
        <v>21</v>
      </c>
      <c r="BD1383" s="153">
        <v>168</v>
      </c>
    </row>
    <row r="1384" spans="1:56" x14ac:dyDescent="0.25">
      <c r="A1384" s="9">
        <v>41829</v>
      </c>
      <c r="B1384" s="149" t="s">
        <v>77</v>
      </c>
      <c r="C1384" s="149" t="s">
        <v>86</v>
      </c>
      <c r="D1384" s="150" t="s">
        <v>118</v>
      </c>
      <c r="E1384" s="153">
        <v>65</v>
      </c>
      <c r="F1384" s="153">
        <v>220</v>
      </c>
      <c r="G1384" s="264">
        <v>73.708992004394531</v>
      </c>
      <c r="H1384" s="264">
        <v>0.10839999467134476</v>
      </c>
      <c r="I1384" s="264">
        <v>109241.234375</v>
      </c>
      <c r="J1384" s="92">
        <v>0</v>
      </c>
      <c r="K1384" s="153">
        <v>93429</v>
      </c>
      <c r="L1384" s="264">
        <v>97.482582092285156</v>
      </c>
      <c r="M1384" s="153">
        <v>129289</v>
      </c>
      <c r="N1384" s="264">
        <v>0</v>
      </c>
      <c r="O1384" s="153">
        <v>6286</v>
      </c>
      <c r="P1384" s="264">
        <v>0</v>
      </c>
      <c r="Q1384" s="153">
        <v>15684</v>
      </c>
      <c r="R1384" s="264">
        <v>99.955368041992188</v>
      </c>
      <c r="S1384" s="153">
        <v>99235</v>
      </c>
      <c r="T1384" s="264">
        <v>99.9566650390625</v>
      </c>
      <c r="U1384" s="264">
        <v>99.77728271484375</v>
      </c>
      <c r="V1384" s="264">
        <v>99.832931518554688</v>
      </c>
      <c r="W1384" s="264">
        <v>99.732749938964844</v>
      </c>
      <c r="X1384" s="264">
        <v>99.789665222167969</v>
      </c>
      <c r="Y1384" s="153">
        <v>150897</v>
      </c>
      <c r="Z1384" s="264">
        <v>99.870109558105469</v>
      </c>
      <c r="AA1384" s="153">
        <v>33040</v>
      </c>
      <c r="AB1384" s="264">
        <v>99.866828918457031</v>
      </c>
      <c r="AC1384" s="153">
        <v>6254</v>
      </c>
      <c r="AD1384" s="264">
        <v>0.17588743567466736</v>
      </c>
      <c r="AE1384" s="153">
        <v>459</v>
      </c>
      <c r="AF1384" s="264">
        <v>97.603485107421875</v>
      </c>
      <c r="AG1384" s="153">
        <v>128846</v>
      </c>
      <c r="AH1384" s="264">
        <v>0.17617931962013245</v>
      </c>
      <c r="AI1384" s="153">
        <v>1243</v>
      </c>
      <c r="AJ1384" s="264">
        <v>94.529365539550781</v>
      </c>
      <c r="AK1384" s="264">
        <v>1.7049587965011597</v>
      </c>
      <c r="AL1384" s="264">
        <v>6.2768630683422089E-2</v>
      </c>
      <c r="AM1384" s="264">
        <v>0</v>
      </c>
      <c r="AN1384" s="264">
        <v>0</v>
      </c>
      <c r="AO1384" s="92">
        <v>0</v>
      </c>
      <c r="AP1384" s="92">
        <v>0</v>
      </c>
      <c r="AQ1384" s="92">
        <v>0</v>
      </c>
      <c r="AR1384" s="92">
        <v>0</v>
      </c>
      <c r="AS1384" s="92">
        <v>0</v>
      </c>
      <c r="AT1384" s="92">
        <v>0</v>
      </c>
      <c r="AU1384" s="92">
        <v>0</v>
      </c>
      <c r="AV1384" s="92">
        <v>0</v>
      </c>
      <c r="AW1384" s="93">
        <v>0</v>
      </c>
      <c r="AX1384" s="93">
        <v>0</v>
      </c>
      <c r="AY1384" s="93">
        <v>0</v>
      </c>
      <c r="AZ1384" s="93">
        <v>0</v>
      </c>
      <c r="BA1384" s="93">
        <v>0</v>
      </c>
      <c r="BB1384" s="93">
        <v>0</v>
      </c>
      <c r="BC1384" s="153">
        <v>25</v>
      </c>
      <c r="BD1384" s="153">
        <v>218</v>
      </c>
    </row>
    <row r="1385" spans="1:56" x14ac:dyDescent="0.25">
      <c r="A1385" s="9">
        <v>41829</v>
      </c>
      <c r="B1385" s="149" t="s">
        <v>124</v>
      </c>
      <c r="C1385" s="149" t="s">
        <v>86</v>
      </c>
      <c r="D1385" s="150" t="s">
        <v>118</v>
      </c>
      <c r="E1385" s="153">
        <v>43</v>
      </c>
      <c r="F1385" s="153">
        <v>139</v>
      </c>
      <c r="G1385" s="264">
        <v>33.395404815673828</v>
      </c>
      <c r="H1385" s="264">
        <v>9.1700002551078796E-2</v>
      </c>
      <c r="I1385" s="264">
        <v>65825.2421875</v>
      </c>
      <c r="J1385" s="92">
        <v>0</v>
      </c>
      <c r="K1385" s="153">
        <v>93429</v>
      </c>
      <c r="L1385" s="264">
        <v>97.482582092285156</v>
      </c>
      <c r="M1385" s="153">
        <v>70372</v>
      </c>
      <c r="N1385" s="264">
        <v>0</v>
      </c>
      <c r="O1385" s="153">
        <v>2872</v>
      </c>
      <c r="P1385" s="264">
        <v>0</v>
      </c>
      <c r="Q1385" s="153">
        <v>5908</v>
      </c>
      <c r="R1385" s="264">
        <v>99.864593505859375</v>
      </c>
      <c r="S1385" s="153">
        <v>55597</v>
      </c>
      <c r="T1385" s="264">
        <v>99.875892639160156</v>
      </c>
      <c r="U1385" s="264">
        <v>99.686630249023437</v>
      </c>
      <c r="V1385" s="264">
        <v>99.626274108886719</v>
      </c>
      <c r="W1385" s="264">
        <v>99.551651000976563</v>
      </c>
      <c r="X1385" s="264">
        <v>99.502632141113281</v>
      </c>
      <c r="Y1385" s="153">
        <v>80932</v>
      </c>
      <c r="Z1385" s="264">
        <v>99.885086059570313</v>
      </c>
      <c r="AA1385" s="153">
        <v>17017</v>
      </c>
      <c r="AB1385" s="264">
        <v>99.876594543457031</v>
      </c>
      <c r="AC1385" s="153">
        <v>2866</v>
      </c>
      <c r="AD1385" s="264">
        <v>0.34891834855079651</v>
      </c>
      <c r="AE1385" s="153">
        <v>187</v>
      </c>
      <c r="AF1385" s="264">
        <v>98.395721435546875</v>
      </c>
      <c r="AG1385" s="153">
        <v>70172</v>
      </c>
      <c r="AH1385" s="264">
        <v>0.18383400142192841</v>
      </c>
      <c r="AI1385" s="153">
        <v>1135</v>
      </c>
      <c r="AJ1385" s="264">
        <v>91.189430236816406</v>
      </c>
      <c r="AK1385" s="264">
        <v>1.4749125242233276</v>
      </c>
      <c r="AL1385" s="264">
        <v>5.4165471345186234E-2</v>
      </c>
      <c r="AM1385" s="264">
        <v>0</v>
      </c>
      <c r="AN1385" s="264">
        <v>0</v>
      </c>
      <c r="AO1385" s="92">
        <v>0</v>
      </c>
      <c r="AP1385" s="92">
        <v>0</v>
      </c>
      <c r="AQ1385" s="92">
        <v>0</v>
      </c>
      <c r="AR1385" s="92">
        <v>0</v>
      </c>
      <c r="AS1385" s="92">
        <v>0</v>
      </c>
      <c r="AT1385" s="92">
        <v>0</v>
      </c>
      <c r="AU1385" s="92">
        <v>0</v>
      </c>
      <c r="AV1385" s="92">
        <v>0</v>
      </c>
      <c r="AW1385" s="93">
        <v>0</v>
      </c>
      <c r="AX1385" s="93">
        <v>0</v>
      </c>
      <c r="AY1385" s="93">
        <v>0</v>
      </c>
      <c r="AZ1385" s="93">
        <v>0</v>
      </c>
      <c r="BA1385" s="93">
        <v>0</v>
      </c>
      <c r="BB1385" s="93">
        <v>0</v>
      </c>
      <c r="BC1385" s="153">
        <v>30</v>
      </c>
      <c r="BD1385" s="153">
        <v>138</v>
      </c>
    </row>
    <row r="1386" spans="1:56" x14ac:dyDescent="0.25">
      <c r="A1386" s="9">
        <v>41829</v>
      </c>
      <c r="B1386" s="149" t="s">
        <v>78</v>
      </c>
      <c r="C1386" s="149" t="s">
        <v>86</v>
      </c>
      <c r="D1386" s="150" t="s">
        <v>118</v>
      </c>
      <c r="E1386" s="153">
        <v>33</v>
      </c>
      <c r="F1386" s="153">
        <v>104</v>
      </c>
      <c r="G1386" s="264">
        <v>51.012306213378906</v>
      </c>
      <c r="H1386" s="264">
        <v>0.10840000212192535</v>
      </c>
      <c r="I1386" s="264">
        <v>53433.83984375</v>
      </c>
      <c r="J1386" s="92">
        <v>0</v>
      </c>
      <c r="K1386" s="153">
        <v>51290</v>
      </c>
      <c r="L1386" s="264">
        <v>97.424446105957031</v>
      </c>
      <c r="M1386" s="153">
        <v>69512</v>
      </c>
      <c r="N1386" s="264">
        <v>0</v>
      </c>
      <c r="O1386" s="153">
        <v>4845</v>
      </c>
      <c r="P1386" s="264">
        <v>0</v>
      </c>
      <c r="Q1386" s="153">
        <v>8754</v>
      </c>
      <c r="R1386" s="264">
        <v>99.977149963378906</v>
      </c>
      <c r="S1386" s="153">
        <v>52787</v>
      </c>
      <c r="T1386" s="264">
        <v>99.967796325683594</v>
      </c>
      <c r="U1386" s="264">
        <v>99.917442321777344</v>
      </c>
      <c r="V1386" s="264">
        <v>99.864768981933594</v>
      </c>
      <c r="W1386" s="264">
        <v>99.894607543945313</v>
      </c>
      <c r="X1386" s="264">
        <v>99.832611083984375</v>
      </c>
      <c r="Y1386" s="153">
        <v>78239</v>
      </c>
      <c r="Z1386" s="264">
        <v>99.895195007324219</v>
      </c>
      <c r="AA1386" s="153">
        <v>15265</v>
      </c>
      <c r="AB1386" s="264">
        <v>99.882080078125</v>
      </c>
      <c r="AC1386" s="153">
        <v>4863</v>
      </c>
      <c r="AD1386" s="264">
        <v>0.1233806312084198</v>
      </c>
      <c r="AE1386" s="153">
        <v>321</v>
      </c>
      <c r="AF1386" s="264">
        <v>97.819313049316406</v>
      </c>
      <c r="AG1386" s="153">
        <v>69647</v>
      </c>
      <c r="AH1386" s="264">
        <v>0.1809123158454895</v>
      </c>
      <c r="AI1386" s="153">
        <v>675</v>
      </c>
      <c r="AJ1386" s="264">
        <v>96.444442749023438</v>
      </c>
      <c r="AK1386" s="264">
        <v>1.853312611579895</v>
      </c>
      <c r="AL1386" s="264">
        <v>6.2654800713062286E-2</v>
      </c>
      <c r="AM1386" s="264">
        <v>0</v>
      </c>
      <c r="AN1386" s="264">
        <v>0</v>
      </c>
      <c r="AO1386" s="92">
        <v>0</v>
      </c>
      <c r="AP1386" s="92">
        <v>0</v>
      </c>
      <c r="AQ1386" s="92">
        <v>0</v>
      </c>
      <c r="AR1386" s="92">
        <v>0</v>
      </c>
      <c r="AS1386" s="92">
        <v>0</v>
      </c>
      <c r="AT1386" s="92">
        <v>0</v>
      </c>
      <c r="AU1386" s="92">
        <v>0</v>
      </c>
      <c r="AV1386" s="92">
        <v>0</v>
      </c>
      <c r="AW1386" s="93">
        <v>0</v>
      </c>
      <c r="AX1386" s="93">
        <v>0</v>
      </c>
      <c r="AY1386" s="93">
        <v>0</v>
      </c>
      <c r="AZ1386" s="93">
        <v>0</v>
      </c>
      <c r="BA1386" s="93">
        <v>0</v>
      </c>
      <c r="BB1386" s="93">
        <v>0</v>
      </c>
      <c r="BC1386" s="153">
        <v>13</v>
      </c>
      <c r="BD1386" s="153">
        <v>103</v>
      </c>
    </row>
    <row r="1387" spans="1:56" x14ac:dyDescent="0.25">
      <c r="A1387" s="9">
        <v>41829</v>
      </c>
      <c r="B1387" s="149" t="s">
        <v>79</v>
      </c>
      <c r="C1387" s="149" t="s">
        <v>86</v>
      </c>
      <c r="D1387" s="150" t="s">
        <v>119</v>
      </c>
      <c r="E1387" s="153">
        <v>81</v>
      </c>
      <c r="F1387" s="153">
        <v>273</v>
      </c>
      <c r="G1387" s="264">
        <v>54.403999328613281</v>
      </c>
      <c r="H1387" s="264">
        <v>1.6599999740719795E-2</v>
      </c>
      <c r="I1387" s="264">
        <v>156061.4375</v>
      </c>
      <c r="J1387" s="92">
        <v>0</v>
      </c>
      <c r="K1387" s="153">
        <v>51262</v>
      </c>
      <c r="L1387" s="264">
        <v>90.936759948730469</v>
      </c>
      <c r="M1387" s="153">
        <v>121490</v>
      </c>
      <c r="N1387" s="264">
        <v>0</v>
      </c>
      <c r="O1387" s="153">
        <v>3975</v>
      </c>
      <c r="P1387" s="264">
        <v>0</v>
      </c>
      <c r="Q1387" s="153">
        <v>8414</v>
      </c>
      <c r="R1387" s="264">
        <v>99.833610534667969</v>
      </c>
      <c r="S1387" s="153">
        <v>99436</v>
      </c>
      <c r="T1387" s="264">
        <v>99.89239501953125</v>
      </c>
      <c r="U1387" s="264">
        <v>99.471694946289063</v>
      </c>
      <c r="V1387" s="264">
        <v>99.689689636230469</v>
      </c>
      <c r="W1387" s="264">
        <v>99.306182861328125</v>
      </c>
      <c r="X1387" s="264">
        <v>99.582420349121094</v>
      </c>
      <c r="Y1387" s="153">
        <v>199730</v>
      </c>
      <c r="Z1387" s="264">
        <v>99.882843017578125</v>
      </c>
      <c r="AA1387" s="153">
        <v>42791</v>
      </c>
      <c r="AB1387" s="264">
        <v>99.813041687011719</v>
      </c>
      <c r="AC1387" s="153">
        <v>4014</v>
      </c>
      <c r="AD1387" s="264">
        <v>0.29895365238189697</v>
      </c>
      <c r="AE1387" s="153">
        <v>224</v>
      </c>
      <c r="AF1387" s="264">
        <v>99.553573608398438</v>
      </c>
      <c r="AG1387" s="153">
        <v>121012</v>
      </c>
      <c r="AH1387" s="264">
        <v>0.161141037940979</v>
      </c>
      <c r="AI1387" s="153">
        <v>1356</v>
      </c>
      <c r="AJ1387" s="264">
        <v>97.640121459960938</v>
      </c>
      <c r="AK1387" s="264">
        <v>1.6095460653305054</v>
      </c>
      <c r="AL1387" s="264">
        <v>6.4729310572147369E-2</v>
      </c>
      <c r="AM1387" s="264">
        <v>0</v>
      </c>
      <c r="AN1387" s="264">
        <v>0</v>
      </c>
      <c r="AO1387" s="92">
        <v>0</v>
      </c>
      <c r="AP1387" s="92">
        <v>0</v>
      </c>
      <c r="AQ1387" s="92">
        <v>0</v>
      </c>
      <c r="AR1387" s="92">
        <v>0</v>
      </c>
      <c r="AS1387" s="92">
        <v>0</v>
      </c>
      <c r="AT1387" s="92">
        <v>0</v>
      </c>
      <c r="AU1387" s="92">
        <v>0</v>
      </c>
      <c r="AV1387" s="92">
        <v>0</v>
      </c>
      <c r="AW1387" s="93">
        <v>0</v>
      </c>
      <c r="AX1387" s="93">
        <v>0</v>
      </c>
      <c r="AY1387" s="93">
        <v>0</v>
      </c>
      <c r="AZ1387" s="93">
        <v>0</v>
      </c>
      <c r="BA1387" s="93">
        <v>0</v>
      </c>
      <c r="BB1387" s="93">
        <v>0</v>
      </c>
      <c r="BC1387" s="153">
        <v>44</v>
      </c>
      <c r="BD1387" s="153">
        <v>267</v>
      </c>
    </row>
    <row r="1388" spans="1:56" x14ac:dyDescent="0.25">
      <c r="A1388" s="9">
        <v>41829</v>
      </c>
      <c r="B1388" s="149" t="s">
        <v>80</v>
      </c>
      <c r="C1388" s="149" t="s">
        <v>86</v>
      </c>
      <c r="D1388" s="150" t="s">
        <v>119</v>
      </c>
      <c r="E1388" s="153">
        <v>58</v>
      </c>
      <c r="F1388" s="153">
        <v>180</v>
      </c>
      <c r="G1388" s="264">
        <v>38.071205139160156</v>
      </c>
      <c r="H1388" s="264">
        <v>9.1700002551078796E-2</v>
      </c>
      <c r="I1388" s="264">
        <v>101038.171875</v>
      </c>
      <c r="J1388" s="92">
        <v>0</v>
      </c>
      <c r="K1388" s="153">
        <v>35025</v>
      </c>
      <c r="L1388" s="264">
        <v>87.805854797363281</v>
      </c>
      <c r="M1388" s="153">
        <v>70653</v>
      </c>
      <c r="N1388" s="264">
        <v>0</v>
      </c>
      <c r="O1388" s="153">
        <v>2750</v>
      </c>
      <c r="P1388" s="264">
        <v>0</v>
      </c>
      <c r="Q1388" s="153">
        <v>6033</v>
      </c>
      <c r="R1388" s="264">
        <v>99.552459716796875</v>
      </c>
      <c r="S1388" s="153">
        <v>54345</v>
      </c>
      <c r="T1388" s="264">
        <v>99.9503173828125</v>
      </c>
      <c r="U1388" s="264">
        <v>99.781814575195313</v>
      </c>
      <c r="V1388" s="264">
        <v>99.855628967285156</v>
      </c>
      <c r="W1388" s="264">
        <v>99.335250854492188</v>
      </c>
      <c r="X1388" s="264">
        <v>99.806015014648438</v>
      </c>
      <c r="Y1388" s="153">
        <v>87529</v>
      </c>
      <c r="Z1388" s="264">
        <v>99.928024291992188</v>
      </c>
      <c r="AA1388" s="153">
        <v>19435</v>
      </c>
      <c r="AB1388" s="264">
        <v>99.861076354980469</v>
      </c>
      <c r="AC1388" s="153">
        <v>2734</v>
      </c>
      <c r="AD1388" s="264">
        <v>0.25603511929512024</v>
      </c>
      <c r="AE1388" s="153">
        <v>171</v>
      </c>
      <c r="AF1388" s="264">
        <v>97.660820007324219</v>
      </c>
      <c r="AG1388" s="153">
        <v>70880</v>
      </c>
      <c r="AH1388" s="264">
        <v>0.17353272438049316</v>
      </c>
      <c r="AI1388" s="153">
        <v>724</v>
      </c>
      <c r="AJ1388" s="264">
        <v>96.685081481933594</v>
      </c>
      <c r="AK1388" s="264">
        <v>1.6293749809265137</v>
      </c>
      <c r="AL1388" s="264">
        <v>5.7427778840065002E-2</v>
      </c>
      <c r="AM1388" s="264">
        <v>0</v>
      </c>
      <c r="AN1388" s="264">
        <v>0</v>
      </c>
      <c r="AO1388" s="92">
        <v>0</v>
      </c>
      <c r="AP1388" s="92">
        <v>0</v>
      </c>
      <c r="AQ1388" s="92">
        <v>0</v>
      </c>
      <c r="AR1388" s="92">
        <v>0</v>
      </c>
      <c r="AS1388" s="92">
        <v>0</v>
      </c>
      <c r="AT1388" s="92">
        <v>0</v>
      </c>
      <c r="AU1388" s="92">
        <v>0</v>
      </c>
      <c r="AV1388" s="92">
        <v>0</v>
      </c>
      <c r="AW1388" s="93">
        <v>0</v>
      </c>
      <c r="AX1388" s="93">
        <v>0</v>
      </c>
      <c r="AY1388" s="93">
        <v>0</v>
      </c>
      <c r="AZ1388" s="93">
        <v>0</v>
      </c>
      <c r="BA1388" s="93">
        <v>0</v>
      </c>
      <c r="BB1388" s="93">
        <v>0</v>
      </c>
      <c r="BC1388" s="153">
        <v>20</v>
      </c>
      <c r="BD1388" s="153">
        <v>177</v>
      </c>
    </row>
    <row r="1389" spans="1:56" x14ac:dyDescent="0.25">
      <c r="A1389" s="9">
        <v>41829</v>
      </c>
      <c r="B1389" s="149" t="s">
        <v>81</v>
      </c>
      <c r="C1389" s="149" t="s">
        <v>86</v>
      </c>
      <c r="D1389" s="150" t="s">
        <v>119</v>
      </c>
      <c r="E1389" s="153">
        <v>40</v>
      </c>
      <c r="F1389" s="153">
        <v>134</v>
      </c>
      <c r="G1389" s="264">
        <v>34.646804809570312</v>
      </c>
      <c r="H1389" s="264">
        <v>0.66660004854202271</v>
      </c>
      <c r="I1389" s="264">
        <v>72521.1640625</v>
      </c>
      <c r="J1389" s="92">
        <v>0</v>
      </c>
      <c r="K1389" s="153">
        <v>73147</v>
      </c>
      <c r="L1389" s="264">
        <v>88.609237670898437</v>
      </c>
      <c r="M1389" s="153">
        <v>60184</v>
      </c>
      <c r="N1389" s="264">
        <v>0</v>
      </c>
      <c r="O1389" s="153">
        <v>2611</v>
      </c>
      <c r="P1389" s="264">
        <v>0</v>
      </c>
      <c r="Q1389" s="153">
        <v>5763</v>
      </c>
      <c r="R1389" s="264">
        <v>100</v>
      </c>
      <c r="S1389" s="153">
        <v>43717</v>
      </c>
      <c r="T1389" s="264">
        <v>99.95196533203125</v>
      </c>
      <c r="U1389" s="264">
        <v>99.77020263671875</v>
      </c>
      <c r="V1389" s="264">
        <v>99.827194213867188</v>
      </c>
      <c r="W1389" s="264">
        <v>99.77020263671875</v>
      </c>
      <c r="X1389" s="264">
        <v>99.779243469238281</v>
      </c>
      <c r="Y1389" s="153">
        <v>84963</v>
      </c>
      <c r="Z1389" s="264">
        <v>99.914077758789063</v>
      </c>
      <c r="AA1389" s="153">
        <v>20143</v>
      </c>
      <c r="AB1389" s="264">
        <v>99.870925903320313</v>
      </c>
      <c r="AC1389" s="153">
        <v>2589</v>
      </c>
      <c r="AD1389" s="264">
        <v>0.19312475621700287</v>
      </c>
      <c r="AE1389" s="153">
        <v>161</v>
      </c>
      <c r="AF1389" s="264">
        <v>99.378883361816406</v>
      </c>
      <c r="AG1389" s="153">
        <v>60031</v>
      </c>
      <c r="AH1389" s="264">
        <v>0.13326448202133179</v>
      </c>
      <c r="AI1389" s="153">
        <v>920</v>
      </c>
      <c r="AJ1389" s="264">
        <v>95.217391967773438</v>
      </c>
      <c r="AK1389" s="264">
        <v>1.348967432975769</v>
      </c>
      <c r="AL1389" s="264">
        <v>5.8880586177110672E-2</v>
      </c>
      <c r="AM1389" s="264">
        <v>0</v>
      </c>
      <c r="AN1389" s="264">
        <v>0</v>
      </c>
      <c r="AO1389" s="92">
        <v>0</v>
      </c>
      <c r="AP1389" s="92">
        <v>0</v>
      </c>
      <c r="AQ1389" s="92">
        <v>0</v>
      </c>
      <c r="AR1389" s="92">
        <v>0</v>
      </c>
      <c r="AS1389" s="92">
        <v>0</v>
      </c>
      <c r="AT1389" s="92">
        <v>0</v>
      </c>
      <c r="AU1389" s="92">
        <v>0</v>
      </c>
      <c r="AV1389" s="92">
        <v>0</v>
      </c>
      <c r="AW1389" s="93">
        <v>0</v>
      </c>
      <c r="AX1389" s="93">
        <v>0</v>
      </c>
      <c r="AY1389" s="93">
        <v>0</v>
      </c>
      <c r="AZ1389" s="93">
        <v>0</v>
      </c>
      <c r="BA1389" s="93">
        <v>0</v>
      </c>
      <c r="BB1389" s="93">
        <v>0</v>
      </c>
      <c r="BC1389" s="153">
        <v>17</v>
      </c>
      <c r="BD1389" s="153">
        <v>131</v>
      </c>
    </row>
    <row r="1390" spans="1:56" x14ac:dyDescent="0.25">
      <c r="A1390" s="9">
        <v>41829</v>
      </c>
      <c r="B1390" s="149" t="s">
        <v>125</v>
      </c>
      <c r="C1390" s="149" t="s">
        <v>86</v>
      </c>
      <c r="D1390" s="150" t="s">
        <v>119</v>
      </c>
      <c r="E1390" s="153">
        <v>16</v>
      </c>
      <c r="F1390" s="153">
        <v>58</v>
      </c>
      <c r="G1390" s="264">
        <v>28.816398620605469</v>
      </c>
      <c r="H1390" s="264">
        <v>0</v>
      </c>
      <c r="I1390" s="264">
        <v>36355.21875</v>
      </c>
      <c r="J1390" s="92">
        <v>0</v>
      </c>
      <c r="K1390" s="153">
        <v>73147</v>
      </c>
      <c r="L1390" s="264">
        <v>88.609237670898437</v>
      </c>
      <c r="M1390" s="153">
        <v>38358</v>
      </c>
      <c r="N1390" s="264">
        <v>0</v>
      </c>
      <c r="O1390" s="153">
        <v>2965</v>
      </c>
      <c r="P1390" s="264">
        <v>0</v>
      </c>
      <c r="Q1390" s="153">
        <v>4729</v>
      </c>
      <c r="R1390" s="264">
        <v>99.957710266113281</v>
      </c>
      <c r="S1390" s="153">
        <v>32053</v>
      </c>
      <c r="T1390" s="264">
        <v>99.859603881835938</v>
      </c>
      <c r="U1390" s="264">
        <v>99.831367492675781</v>
      </c>
      <c r="V1390" s="264">
        <v>99.694976806640625</v>
      </c>
      <c r="W1390" s="264">
        <v>99.789146423339844</v>
      </c>
      <c r="X1390" s="264">
        <v>99.555007934570313</v>
      </c>
      <c r="Y1390" s="153">
        <v>49062</v>
      </c>
      <c r="Z1390" s="264">
        <v>99.944969177246094</v>
      </c>
      <c r="AA1390" s="153">
        <v>10043</v>
      </c>
      <c r="AB1390" s="264">
        <v>99.860595703125</v>
      </c>
      <c r="AC1390" s="153">
        <v>3008</v>
      </c>
      <c r="AD1390" s="264">
        <v>6.6489361226558685E-2</v>
      </c>
      <c r="AE1390" s="153">
        <v>243</v>
      </c>
      <c r="AF1390" s="264">
        <v>97.942390441894531</v>
      </c>
      <c r="AG1390" s="153">
        <v>38125</v>
      </c>
      <c r="AH1390" s="264">
        <v>0.13377049565315247</v>
      </c>
      <c r="AI1390" s="153">
        <v>776</v>
      </c>
      <c r="AJ1390" s="264">
        <v>84.149482727050781</v>
      </c>
      <c r="AK1390" s="264">
        <v>1.5395327806472778</v>
      </c>
      <c r="AL1390" s="264">
        <v>6.5120689570903778E-2</v>
      </c>
      <c r="AM1390" s="264">
        <v>0</v>
      </c>
      <c r="AN1390" s="264">
        <v>0</v>
      </c>
      <c r="AO1390" s="92">
        <v>0</v>
      </c>
      <c r="AP1390" s="92">
        <v>0</v>
      </c>
      <c r="AQ1390" s="92">
        <v>0</v>
      </c>
      <c r="AR1390" s="92">
        <v>0</v>
      </c>
      <c r="AS1390" s="92">
        <v>0</v>
      </c>
      <c r="AT1390" s="92">
        <v>0</v>
      </c>
      <c r="AU1390" s="92">
        <v>0</v>
      </c>
      <c r="AV1390" s="92">
        <v>0</v>
      </c>
      <c r="AW1390" s="93">
        <v>0</v>
      </c>
      <c r="AX1390" s="93">
        <v>0</v>
      </c>
      <c r="AY1390" s="93">
        <v>0</v>
      </c>
      <c r="AZ1390" s="93">
        <v>0</v>
      </c>
      <c r="BA1390" s="93">
        <v>0</v>
      </c>
      <c r="BB1390" s="93">
        <v>0</v>
      </c>
      <c r="BC1390" s="153">
        <v>10</v>
      </c>
      <c r="BD1390" s="153">
        <v>57</v>
      </c>
    </row>
    <row r="1391" spans="1:56" x14ac:dyDescent="0.25">
      <c r="A1391" s="9">
        <v>41829</v>
      </c>
      <c r="B1391" s="151" t="s">
        <v>82</v>
      </c>
      <c r="C1391" s="151" t="s">
        <v>86</v>
      </c>
      <c r="D1391" s="152" t="s">
        <v>120</v>
      </c>
      <c r="E1391" s="160">
        <v>51</v>
      </c>
      <c r="F1391" s="160">
        <v>165</v>
      </c>
      <c r="G1391" s="266">
        <v>40.804611206054688</v>
      </c>
      <c r="H1391" s="266">
        <v>5.4200001060962677E-2</v>
      </c>
      <c r="I1391" s="266">
        <v>91313.21875</v>
      </c>
      <c r="J1391" s="157">
        <v>0</v>
      </c>
      <c r="K1391" s="160">
        <v>46515</v>
      </c>
      <c r="L1391" s="266">
        <v>88.504783630371094</v>
      </c>
      <c r="M1391" s="160">
        <v>49040</v>
      </c>
      <c r="N1391" s="266">
        <v>0</v>
      </c>
      <c r="O1391" s="160">
        <v>4404</v>
      </c>
      <c r="P1391" s="266">
        <v>0</v>
      </c>
      <c r="Q1391" s="160">
        <v>7373</v>
      </c>
      <c r="R1391" s="266">
        <v>99.850807189941406</v>
      </c>
      <c r="S1391" s="160">
        <v>39359</v>
      </c>
      <c r="T1391" s="266">
        <v>99.931404113769531</v>
      </c>
      <c r="U1391" s="266">
        <v>99.818344116210937</v>
      </c>
      <c r="V1391" s="266">
        <v>99.738990783691406</v>
      </c>
      <c r="W1391" s="266">
        <v>99.669425964355469</v>
      </c>
      <c r="X1391" s="266">
        <v>99.670570373535156</v>
      </c>
      <c r="Y1391" s="160">
        <v>50579</v>
      </c>
      <c r="Z1391" s="266">
        <v>99.920913696289063</v>
      </c>
      <c r="AA1391" s="160">
        <v>9570</v>
      </c>
      <c r="AB1391" s="266">
        <v>99.770118713378906</v>
      </c>
      <c r="AC1391" s="160">
        <v>4444</v>
      </c>
      <c r="AD1391" s="266">
        <v>0.24752475321292877</v>
      </c>
      <c r="AE1391" s="160">
        <v>367</v>
      </c>
      <c r="AF1391" s="266">
        <v>96.730247497558594</v>
      </c>
      <c r="AG1391" s="160">
        <v>49201</v>
      </c>
      <c r="AH1391" s="266">
        <v>0.28251457214355469</v>
      </c>
      <c r="AI1391" s="160">
        <v>468</v>
      </c>
      <c r="AJ1391" s="266">
        <v>94.658119201660156</v>
      </c>
      <c r="AK1391" s="266">
        <v>2.0352821350097656</v>
      </c>
      <c r="AL1391" s="266">
        <v>6.2646672129631042E-2</v>
      </c>
      <c r="AM1391" s="266">
        <v>0</v>
      </c>
      <c r="AN1391" s="266">
        <v>0</v>
      </c>
      <c r="AO1391" s="157">
        <v>0</v>
      </c>
      <c r="AP1391" s="157">
        <v>0</v>
      </c>
      <c r="AQ1391" s="157">
        <v>0</v>
      </c>
      <c r="AR1391" s="157">
        <v>0</v>
      </c>
      <c r="AS1391" s="157">
        <v>0</v>
      </c>
      <c r="AT1391" s="157">
        <v>0</v>
      </c>
      <c r="AU1391" s="157">
        <v>0</v>
      </c>
      <c r="AV1391" s="157">
        <v>0</v>
      </c>
      <c r="AW1391" s="159">
        <v>0</v>
      </c>
      <c r="AX1391" s="159">
        <v>0</v>
      </c>
      <c r="AY1391" s="159">
        <v>0</v>
      </c>
      <c r="AZ1391" s="159">
        <v>0</v>
      </c>
      <c r="BA1391" s="159">
        <v>0</v>
      </c>
      <c r="BB1391" s="159">
        <v>0</v>
      </c>
      <c r="BC1391" s="160">
        <v>18</v>
      </c>
      <c r="BD1391" s="160">
        <v>162</v>
      </c>
    </row>
    <row r="1392" spans="1:56" x14ac:dyDescent="0.25">
      <c r="A1392" s="9">
        <v>41829</v>
      </c>
      <c r="B1392" s="151" t="s">
        <v>83</v>
      </c>
      <c r="C1392" s="151" t="s">
        <v>86</v>
      </c>
      <c r="D1392" s="152" t="s">
        <v>120</v>
      </c>
      <c r="E1392" s="160">
        <v>46</v>
      </c>
      <c r="F1392" s="160">
        <v>140</v>
      </c>
      <c r="G1392" s="266">
        <v>20.087400436401367</v>
      </c>
      <c r="H1392" s="266">
        <v>0</v>
      </c>
      <c r="I1392" s="266">
        <v>90579.3359375</v>
      </c>
      <c r="J1392" s="157">
        <v>0</v>
      </c>
      <c r="K1392" s="160">
        <v>25608</v>
      </c>
      <c r="L1392" s="266">
        <v>81.037178039550781</v>
      </c>
      <c r="M1392" s="160">
        <v>153570</v>
      </c>
      <c r="N1392" s="266">
        <v>0</v>
      </c>
      <c r="O1392" s="160">
        <v>3938</v>
      </c>
      <c r="P1392" s="266">
        <v>0</v>
      </c>
      <c r="Q1392" s="160">
        <v>3393</v>
      </c>
      <c r="R1392" s="266">
        <v>99.911582946777344</v>
      </c>
      <c r="S1392" s="160">
        <v>29851</v>
      </c>
      <c r="T1392" s="266">
        <v>99.919601440429688</v>
      </c>
      <c r="U1392" s="266">
        <v>99.642433166503906</v>
      </c>
      <c r="V1392" s="266">
        <v>99.743301391601563</v>
      </c>
      <c r="W1392" s="266">
        <v>99.554328918457031</v>
      </c>
      <c r="X1392" s="266">
        <v>99.663108825683594</v>
      </c>
      <c r="Y1392" s="160">
        <v>52960</v>
      </c>
      <c r="Z1392" s="266">
        <v>99.869712829589844</v>
      </c>
      <c r="AA1392" s="160">
        <v>13654</v>
      </c>
      <c r="AB1392" s="266">
        <v>99.831550598144531</v>
      </c>
      <c r="AC1392" s="160">
        <v>1699</v>
      </c>
      <c r="AD1392" s="266">
        <v>0.1765744537115097</v>
      </c>
      <c r="AE1392" s="160">
        <v>110</v>
      </c>
      <c r="AF1392" s="266">
        <v>100</v>
      </c>
      <c r="AG1392" s="160">
        <v>36333</v>
      </c>
      <c r="AH1392" s="266">
        <v>0.31101202964782715</v>
      </c>
      <c r="AI1392" s="160">
        <v>348</v>
      </c>
      <c r="AJ1392" s="266">
        <v>89.655174255371094</v>
      </c>
      <c r="AK1392" s="266">
        <v>1.8219051361083984</v>
      </c>
      <c r="AL1392" s="266">
        <v>6.8886443972587585E-2</v>
      </c>
      <c r="AM1392" s="266">
        <v>0</v>
      </c>
      <c r="AN1392" s="266">
        <v>0</v>
      </c>
      <c r="AO1392" s="157">
        <v>0</v>
      </c>
      <c r="AP1392" s="157">
        <v>0</v>
      </c>
      <c r="AQ1392" s="157">
        <v>0</v>
      </c>
      <c r="AR1392" s="157">
        <v>0</v>
      </c>
      <c r="AS1392" s="157">
        <v>0</v>
      </c>
      <c r="AT1392" s="157">
        <v>0</v>
      </c>
      <c r="AU1392" s="157">
        <v>0</v>
      </c>
      <c r="AV1392" s="157">
        <v>0</v>
      </c>
      <c r="AW1392" s="159">
        <v>0</v>
      </c>
      <c r="AX1392" s="159">
        <v>0</v>
      </c>
      <c r="AY1392" s="159">
        <v>0</v>
      </c>
      <c r="AZ1392" s="159">
        <v>0</v>
      </c>
      <c r="BA1392" s="159">
        <v>0</v>
      </c>
      <c r="BB1392" s="159">
        <v>0</v>
      </c>
      <c r="BC1392" s="160">
        <v>17</v>
      </c>
      <c r="BD1392" s="160">
        <v>137</v>
      </c>
    </row>
    <row r="1393" spans="1:56" x14ac:dyDescent="0.25">
      <c r="A1393" s="9">
        <v>41829</v>
      </c>
      <c r="B1393" s="117" t="s">
        <v>85</v>
      </c>
      <c r="C1393" s="117" t="s">
        <v>86</v>
      </c>
      <c r="D1393" s="121">
        <v>3</v>
      </c>
      <c r="E1393" s="89">
        <v>134</v>
      </c>
      <c r="F1393" s="89">
        <v>435</v>
      </c>
      <c r="G1393" s="263">
        <v>48.004219055175781</v>
      </c>
      <c r="H1393" s="263">
        <v>0.16249999403953552</v>
      </c>
      <c r="I1393" s="263">
        <v>303065.3125</v>
      </c>
      <c r="J1393" s="88">
        <v>0</v>
      </c>
      <c r="K1393" s="89">
        <v>39561</v>
      </c>
      <c r="L1393" s="263">
        <v>113.01786804199219</v>
      </c>
      <c r="M1393" s="124">
        <v>142148</v>
      </c>
      <c r="N1393" s="248">
        <v>0</v>
      </c>
      <c r="O1393" s="124">
        <v>3549</v>
      </c>
      <c r="P1393" s="248">
        <v>0</v>
      </c>
      <c r="Q1393" s="124">
        <v>10580</v>
      </c>
      <c r="R1393" s="248">
        <v>99.886581420898438</v>
      </c>
      <c r="S1393" s="124">
        <v>110854</v>
      </c>
      <c r="T1393" s="248">
        <v>99.922416687011719</v>
      </c>
      <c r="U1393" s="248">
        <v>99.718231201171875</v>
      </c>
      <c r="V1393" s="248">
        <v>99.867042541503906</v>
      </c>
      <c r="W1393" s="248">
        <v>99.605133056640625</v>
      </c>
      <c r="X1393" s="248">
        <v>99.789566040039063</v>
      </c>
      <c r="Y1393" s="124">
        <v>230371</v>
      </c>
      <c r="Z1393" s="248">
        <v>99.912315368652344</v>
      </c>
      <c r="AA1393" s="124">
        <v>44863</v>
      </c>
      <c r="AB1393" s="248">
        <v>99.786018371582031</v>
      </c>
      <c r="AC1393" s="124">
        <v>3589</v>
      </c>
      <c r="AD1393" s="248">
        <v>0.55725830793380737</v>
      </c>
      <c r="AE1393" s="124">
        <v>172</v>
      </c>
      <c r="AF1393" s="248">
        <v>97.093025207519531</v>
      </c>
      <c r="AG1393" s="124">
        <v>142816</v>
      </c>
      <c r="AH1393" s="248">
        <v>0.29968631267547607</v>
      </c>
      <c r="AI1393" s="124">
        <v>1034</v>
      </c>
      <c r="AJ1393" s="248">
        <v>89.845260620117188</v>
      </c>
      <c r="AK1393" s="248">
        <v>1.7805242538452148</v>
      </c>
      <c r="AL1393" s="248">
        <v>7.1634046733379364E-2</v>
      </c>
      <c r="AM1393" s="269">
        <v>0</v>
      </c>
      <c r="AN1393" s="269">
        <v>0</v>
      </c>
      <c r="AO1393" s="119">
        <v>0</v>
      </c>
      <c r="AP1393" s="119">
        <v>0</v>
      </c>
      <c r="AQ1393" s="119">
        <v>0</v>
      </c>
      <c r="AR1393" s="119">
        <v>0</v>
      </c>
      <c r="AS1393" s="119">
        <v>0</v>
      </c>
      <c r="AT1393" s="119">
        <v>0</v>
      </c>
      <c r="AU1393" s="119">
        <v>0</v>
      </c>
      <c r="AV1393" s="119">
        <v>0</v>
      </c>
      <c r="AW1393" s="124">
        <v>0</v>
      </c>
      <c r="AX1393" s="124">
        <v>0</v>
      </c>
      <c r="AY1393" s="124">
        <v>0</v>
      </c>
      <c r="AZ1393" s="124">
        <v>0</v>
      </c>
      <c r="BA1393" s="124">
        <v>0</v>
      </c>
      <c r="BB1393" s="124">
        <v>0</v>
      </c>
      <c r="BC1393" s="124">
        <v>54</v>
      </c>
      <c r="BD1393" s="124">
        <v>421</v>
      </c>
    </row>
    <row r="1394" spans="1:56" x14ac:dyDescent="0.25">
      <c r="A1394" s="9">
        <v>41829</v>
      </c>
      <c r="B1394" s="118" t="s">
        <v>84</v>
      </c>
      <c r="C1394" s="118" t="s">
        <v>87</v>
      </c>
      <c r="D1394" s="122">
        <v>2</v>
      </c>
      <c r="E1394" s="153">
        <v>194</v>
      </c>
      <c r="F1394" s="153">
        <v>581</v>
      </c>
      <c r="G1394" s="264">
        <v>0</v>
      </c>
      <c r="H1394" s="264">
        <v>0</v>
      </c>
      <c r="I1394" s="264">
        <v>0</v>
      </c>
      <c r="J1394" s="91">
        <v>0</v>
      </c>
      <c r="K1394" s="153">
        <v>106903</v>
      </c>
      <c r="L1394" s="264">
        <v>90.8477783203125</v>
      </c>
      <c r="M1394" s="133">
        <v>0</v>
      </c>
      <c r="N1394" s="267">
        <v>0</v>
      </c>
      <c r="O1394" s="133">
        <v>0</v>
      </c>
      <c r="P1394" s="267">
        <v>0</v>
      </c>
      <c r="Q1394" s="133">
        <v>0</v>
      </c>
      <c r="R1394" s="267">
        <v>0</v>
      </c>
      <c r="S1394" s="133">
        <v>0</v>
      </c>
      <c r="T1394" s="267">
        <v>0</v>
      </c>
      <c r="U1394" s="267">
        <v>0</v>
      </c>
      <c r="V1394" s="267">
        <v>0</v>
      </c>
      <c r="W1394" s="267">
        <v>0</v>
      </c>
      <c r="X1394" s="267">
        <v>0</v>
      </c>
      <c r="Y1394" s="133">
        <v>1414562</v>
      </c>
      <c r="Z1394" s="267">
        <v>1413257</v>
      </c>
      <c r="AA1394" s="133">
        <v>529</v>
      </c>
      <c r="AB1394" s="267">
        <v>488</v>
      </c>
      <c r="AC1394" s="133">
        <v>0</v>
      </c>
      <c r="AD1394" s="267">
        <v>0</v>
      </c>
      <c r="AE1394" s="133">
        <v>0</v>
      </c>
      <c r="AF1394" s="267">
        <v>0</v>
      </c>
      <c r="AG1394" s="133">
        <v>0</v>
      </c>
      <c r="AH1394" s="267">
        <v>0</v>
      </c>
      <c r="AI1394" s="133">
        <v>0</v>
      </c>
      <c r="AJ1394" s="267">
        <v>0</v>
      </c>
      <c r="AK1394" s="267">
        <v>0</v>
      </c>
      <c r="AL1394" s="267">
        <v>0</v>
      </c>
      <c r="AM1394" s="270">
        <v>0</v>
      </c>
      <c r="AN1394" s="270">
        <v>0</v>
      </c>
      <c r="AO1394" s="120">
        <v>0</v>
      </c>
      <c r="AP1394" s="120">
        <v>0</v>
      </c>
      <c r="AQ1394" s="120">
        <v>0</v>
      </c>
      <c r="AR1394" s="120">
        <v>0</v>
      </c>
      <c r="AS1394" s="120">
        <v>0</v>
      </c>
      <c r="AT1394" s="120">
        <v>0</v>
      </c>
      <c r="AU1394" s="120">
        <v>0</v>
      </c>
      <c r="AV1394" s="120">
        <v>0</v>
      </c>
      <c r="AW1394" s="133">
        <v>0</v>
      </c>
      <c r="AX1394" s="133">
        <v>0</v>
      </c>
      <c r="AY1394" s="133">
        <v>0</v>
      </c>
      <c r="AZ1394" s="133">
        <v>0</v>
      </c>
      <c r="BA1394" s="133">
        <v>0</v>
      </c>
      <c r="BB1394" s="133">
        <v>0</v>
      </c>
      <c r="BC1394" s="133">
        <v>7</v>
      </c>
      <c r="BD1394" s="133">
        <v>356</v>
      </c>
    </row>
    <row r="1395" spans="1:56" x14ac:dyDescent="0.25">
      <c r="A1395" s="9">
        <v>41828</v>
      </c>
      <c r="B1395" s="117" t="s">
        <v>17</v>
      </c>
      <c r="C1395" s="117"/>
      <c r="D1395" s="121">
        <v>3</v>
      </c>
      <c r="E1395" s="89">
        <v>853</v>
      </c>
      <c r="F1395" s="89">
        <v>2758</v>
      </c>
      <c r="G1395" s="263">
        <v>608.05051754415035</v>
      </c>
      <c r="H1395" s="263">
        <v>0.70020001940429211</v>
      </c>
      <c r="I1395" s="263">
        <v>1227306.3054812551</v>
      </c>
      <c r="J1395" s="88"/>
      <c r="K1395" s="89">
        <v>987484</v>
      </c>
      <c r="L1395" s="263">
        <v>0</v>
      </c>
      <c r="M1395" s="124">
        <v>1102334</v>
      </c>
      <c r="N1395" s="248">
        <v>9.0716607181780742E-5</v>
      </c>
      <c r="O1395" s="124">
        <v>58072</v>
      </c>
      <c r="P1395" s="248">
        <v>0</v>
      </c>
      <c r="Q1395" s="124">
        <v>112995</v>
      </c>
      <c r="R1395" s="248">
        <v>99.910614914250345</v>
      </c>
      <c r="S1395" s="124">
        <v>774906</v>
      </c>
      <c r="T1395" s="248">
        <v>99.919603487718391</v>
      </c>
      <c r="U1395" s="248">
        <v>99.764257980716636</v>
      </c>
      <c r="V1395" s="248">
        <v>99.769866127123066</v>
      </c>
      <c r="W1395" s="248">
        <v>99.675083613173058</v>
      </c>
      <c r="X1395" s="248">
        <v>99.689654634448829</v>
      </c>
      <c r="Y1395" s="124">
        <v>3229960</v>
      </c>
      <c r="Z1395" s="248">
        <v>99.904056174818663</v>
      </c>
      <c r="AA1395" s="124">
        <v>276374</v>
      </c>
      <c r="AB1395" s="248">
        <v>99.821257228368637</v>
      </c>
      <c r="AC1395" s="124">
        <v>56286</v>
      </c>
      <c r="AD1395" s="248">
        <v>0.36065806318869348</v>
      </c>
      <c r="AE1395" s="124">
        <v>4209</v>
      </c>
      <c r="AF1395" s="248">
        <v>97.291518131835247</v>
      </c>
      <c r="AG1395" s="124">
        <v>987765</v>
      </c>
      <c r="AH1395" s="248">
        <v>0.18941752045887605</v>
      </c>
      <c r="AI1395" s="124">
        <v>13957</v>
      </c>
      <c r="AJ1395" s="248">
        <v>95.056244729010558</v>
      </c>
      <c r="AK1395" s="248">
        <v>1.6884610267761889E-5</v>
      </c>
      <c r="AL1395" s="248" t="e">
        <v>#DIV/0!</v>
      </c>
      <c r="AM1395" s="269"/>
      <c r="AN1395" s="269"/>
      <c r="AO1395" s="119"/>
      <c r="AP1395" s="119"/>
      <c r="AQ1395" s="119"/>
      <c r="AR1395" s="119"/>
      <c r="AS1395" s="119"/>
      <c r="AT1395" s="119"/>
      <c r="AU1395" s="119"/>
      <c r="AV1395" s="119"/>
      <c r="AW1395" s="124">
        <v>0</v>
      </c>
      <c r="AX1395" s="124">
        <v>0</v>
      </c>
      <c r="AY1395" s="124">
        <v>0</v>
      </c>
      <c r="AZ1395" s="124">
        <v>0</v>
      </c>
      <c r="BA1395" s="124">
        <v>0</v>
      </c>
      <c r="BB1395" s="124">
        <v>0</v>
      </c>
      <c r="BC1395" s="124">
        <v>283</v>
      </c>
      <c r="BD1395" s="124">
        <v>2492</v>
      </c>
    </row>
    <row r="1396" spans="1:56" x14ac:dyDescent="0.25">
      <c r="A1396" s="9">
        <v>41828</v>
      </c>
      <c r="B1396" s="118" t="s">
        <v>88</v>
      </c>
      <c r="C1396" s="118"/>
      <c r="D1396" s="122">
        <v>2</v>
      </c>
      <c r="E1396" s="153">
        <v>659</v>
      </c>
      <c r="F1396" s="153">
        <v>2177</v>
      </c>
      <c r="G1396" s="264">
        <v>607.91251754760742</v>
      </c>
      <c r="H1396" s="264">
        <v>0.70020001940429211</v>
      </c>
      <c r="I1396" s="264">
        <v>1227306.17578125</v>
      </c>
      <c r="J1396" s="91"/>
      <c r="K1396" s="153">
        <v>860930</v>
      </c>
      <c r="L1396" s="264"/>
      <c r="M1396" s="133">
        <v>1102306</v>
      </c>
      <c r="N1396" s="267">
        <v>9.0718911501090529E-5</v>
      </c>
      <c r="O1396" s="133">
        <v>58063</v>
      </c>
      <c r="P1396" s="267">
        <v>0</v>
      </c>
      <c r="Q1396" s="133">
        <v>112992</v>
      </c>
      <c r="R1396" s="267">
        <v>99.91061254102695</v>
      </c>
      <c r="S1396" s="133">
        <v>774884</v>
      </c>
      <c r="T1396" s="267">
        <v>99.919988359777221</v>
      </c>
      <c r="U1396" s="267">
        <v>99.76422143974952</v>
      </c>
      <c r="V1396" s="267">
        <v>99.770404594946527</v>
      </c>
      <c r="W1396" s="267">
        <v>99.675044737240285</v>
      </c>
      <c r="X1396" s="267">
        <v>99.690576657773192</v>
      </c>
      <c r="Y1396" s="133">
        <v>1329982</v>
      </c>
      <c r="Z1396" s="267">
        <v>99.900224586712071</v>
      </c>
      <c r="AA1396" s="133">
        <v>275831</v>
      </c>
      <c r="AB1396" s="267">
        <v>99.835406995267462</v>
      </c>
      <c r="AC1396" s="133">
        <v>56277</v>
      </c>
      <c r="AD1396" s="267">
        <v>0.35716189122142605</v>
      </c>
      <c r="AE1396" s="133">
        <v>4209</v>
      </c>
      <c r="AF1396" s="267">
        <v>97.291518131835247</v>
      </c>
      <c r="AG1396" s="133">
        <v>987744</v>
      </c>
      <c r="AH1396" s="267">
        <v>0.18942154758324192</v>
      </c>
      <c r="AI1396" s="133">
        <v>13957</v>
      </c>
      <c r="AJ1396" s="267">
        <v>95.056244729010558</v>
      </c>
      <c r="AK1396" s="267">
        <v>1.6881505101068366E-5</v>
      </c>
      <c r="AL1396" s="267" t="e">
        <v>#DIV/0!</v>
      </c>
      <c r="AM1396" s="270"/>
      <c r="AN1396" s="270"/>
      <c r="AO1396" s="120"/>
      <c r="AP1396" s="120"/>
      <c r="AQ1396" s="120"/>
      <c r="AR1396" s="120"/>
      <c r="AS1396" s="120"/>
      <c r="AT1396" s="120"/>
      <c r="AU1396" s="120"/>
      <c r="AV1396" s="120"/>
      <c r="AW1396" s="133">
        <v>0</v>
      </c>
      <c r="AX1396" s="133">
        <v>0</v>
      </c>
      <c r="AY1396" s="133">
        <v>0</v>
      </c>
      <c r="AZ1396" s="133">
        <v>0</v>
      </c>
      <c r="BA1396" s="133">
        <v>0</v>
      </c>
      <c r="BB1396" s="133">
        <v>0</v>
      </c>
      <c r="BC1396" s="133">
        <v>276</v>
      </c>
      <c r="BD1396" s="133">
        <v>2132</v>
      </c>
    </row>
    <row r="1397" spans="1:56" x14ac:dyDescent="0.25">
      <c r="A1397" s="9">
        <v>41828</v>
      </c>
      <c r="B1397" s="146" t="s">
        <v>89</v>
      </c>
      <c r="C1397" s="146"/>
      <c r="D1397" s="147">
        <v>1</v>
      </c>
      <c r="E1397" s="136">
        <v>194</v>
      </c>
      <c r="F1397" s="136">
        <v>581</v>
      </c>
      <c r="G1397" s="265">
        <v>0.1379999965429306</v>
      </c>
      <c r="H1397" s="265">
        <v>0</v>
      </c>
      <c r="I1397" s="265">
        <v>0.12970000505447388</v>
      </c>
      <c r="J1397" s="137"/>
      <c r="K1397" s="136">
        <v>126554</v>
      </c>
      <c r="L1397" s="265"/>
      <c r="M1397" s="145">
        <v>28</v>
      </c>
      <c r="N1397" s="250">
        <v>0</v>
      </c>
      <c r="O1397" s="145">
        <v>9</v>
      </c>
      <c r="P1397" s="250">
        <v>0</v>
      </c>
      <c r="Q1397" s="145">
        <v>3</v>
      </c>
      <c r="R1397" s="250">
        <v>100</v>
      </c>
      <c r="S1397" s="145">
        <v>22</v>
      </c>
      <c r="T1397" s="250">
        <v>86.363639831542969</v>
      </c>
      <c r="U1397" s="250">
        <v>100</v>
      </c>
      <c r="V1397" s="250">
        <v>78.571426391601562</v>
      </c>
      <c r="W1397" s="250">
        <v>100</v>
      </c>
      <c r="X1397" s="250">
        <v>67.857147216796875</v>
      </c>
      <c r="Y1397" s="145">
        <v>1899978</v>
      </c>
      <c r="Z1397" s="250">
        <v>99.90673828125</v>
      </c>
      <c r="AA1397" s="145">
        <v>543</v>
      </c>
      <c r="AB1397" s="250">
        <v>92.633514404296875</v>
      </c>
      <c r="AC1397" s="145">
        <v>9</v>
      </c>
      <c r="AD1397" s="250">
        <v>22.222221374511719</v>
      </c>
      <c r="AE1397" s="145">
        <v>0</v>
      </c>
      <c r="AF1397" s="250">
        <v>65535</v>
      </c>
      <c r="AG1397" s="145">
        <v>21</v>
      </c>
      <c r="AH1397" s="250">
        <v>0</v>
      </c>
      <c r="AI1397" s="145">
        <v>0</v>
      </c>
      <c r="AJ1397" s="250">
        <v>65535</v>
      </c>
      <c r="AK1397" s="250">
        <v>2.9400000348687172E-2</v>
      </c>
      <c r="AL1397" s="250">
        <v>2.239999920129776E-2</v>
      </c>
      <c r="AM1397" s="271"/>
      <c r="AN1397" s="271"/>
      <c r="AO1397" s="148"/>
      <c r="AP1397" s="148"/>
      <c r="AQ1397" s="148"/>
      <c r="AR1397" s="148"/>
      <c r="AS1397" s="148"/>
      <c r="AT1397" s="148"/>
      <c r="AU1397" s="148"/>
      <c r="AV1397" s="148"/>
      <c r="AW1397" s="145">
        <v>0</v>
      </c>
      <c r="AX1397" s="145">
        <v>0</v>
      </c>
      <c r="AY1397" s="145">
        <v>0</v>
      </c>
      <c r="AZ1397" s="145">
        <v>0</v>
      </c>
      <c r="BA1397" s="145">
        <v>0</v>
      </c>
      <c r="BB1397" s="145">
        <v>0</v>
      </c>
      <c r="BC1397" s="145">
        <v>7</v>
      </c>
      <c r="BD1397" s="145">
        <v>360</v>
      </c>
    </row>
    <row r="1398" spans="1:56" x14ac:dyDescent="0.25">
      <c r="A1398" s="9">
        <v>41828</v>
      </c>
      <c r="B1398" s="149" t="s">
        <v>75</v>
      </c>
      <c r="C1398" s="149" t="s">
        <v>86</v>
      </c>
      <c r="D1398" s="150" t="s">
        <v>118</v>
      </c>
      <c r="E1398" s="153">
        <v>39</v>
      </c>
      <c r="F1398" s="153">
        <v>158</v>
      </c>
      <c r="G1398" s="264">
        <v>125.12158203125</v>
      </c>
      <c r="H1398" s="264">
        <v>0.47500002384185791</v>
      </c>
      <c r="I1398" s="264">
        <v>98753.8359375</v>
      </c>
      <c r="J1398" s="92">
        <v>0</v>
      </c>
      <c r="K1398" s="153">
        <v>139926</v>
      </c>
      <c r="L1398" s="264">
        <v>97.279273986816406</v>
      </c>
      <c r="M1398" s="153">
        <v>137898</v>
      </c>
      <c r="N1398" s="264">
        <v>7.251736824400723E-4</v>
      </c>
      <c r="O1398" s="153">
        <v>13787</v>
      </c>
      <c r="P1398" s="264">
        <v>0</v>
      </c>
      <c r="Q1398" s="153">
        <v>24814</v>
      </c>
      <c r="R1398" s="264">
        <v>99.879096984863281</v>
      </c>
      <c r="S1398" s="153">
        <v>106356</v>
      </c>
      <c r="T1398" s="264">
        <v>99.931365966796875</v>
      </c>
      <c r="U1398" s="264">
        <v>99.746139526367188</v>
      </c>
      <c r="V1398" s="264">
        <v>99.597526550292969</v>
      </c>
      <c r="W1398" s="264">
        <v>99.625541687011719</v>
      </c>
      <c r="X1398" s="264">
        <v>99.529167175292969</v>
      </c>
      <c r="Y1398" s="153">
        <v>134187</v>
      </c>
      <c r="Z1398" s="264">
        <v>99.92547607421875</v>
      </c>
      <c r="AA1398" s="153">
        <v>24036</v>
      </c>
      <c r="AB1398" s="264">
        <v>99.667167663574219</v>
      </c>
      <c r="AC1398" s="153">
        <v>13835</v>
      </c>
      <c r="AD1398" s="264">
        <v>0.41922658681869507</v>
      </c>
      <c r="AE1398" s="153">
        <v>1523</v>
      </c>
      <c r="AF1398" s="264">
        <v>97.964546203613281</v>
      </c>
      <c r="AG1398" s="153">
        <v>138152</v>
      </c>
      <c r="AH1398" s="264">
        <v>0.16865481436252594</v>
      </c>
      <c r="AI1398" s="153">
        <v>4269</v>
      </c>
      <c r="AJ1398" s="264">
        <v>96.252052307128906</v>
      </c>
      <c r="AK1398" s="264">
        <v>1.7596715688705444</v>
      </c>
      <c r="AL1398" s="264">
        <v>6.162593886256218E-2</v>
      </c>
      <c r="AM1398" s="264">
        <v>0</v>
      </c>
      <c r="AN1398" s="264">
        <v>0</v>
      </c>
      <c r="AO1398" s="92">
        <v>0</v>
      </c>
      <c r="AP1398" s="92">
        <v>0</v>
      </c>
      <c r="AQ1398" s="92">
        <v>0</v>
      </c>
      <c r="AR1398" s="92">
        <v>0</v>
      </c>
      <c r="AS1398" s="92">
        <v>0</v>
      </c>
      <c r="AT1398" s="92">
        <v>0</v>
      </c>
      <c r="AU1398" s="92">
        <v>0</v>
      </c>
      <c r="AV1398" s="92">
        <v>0</v>
      </c>
      <c r="AW1398" s="93">
        <v>0</v>
      </c>
      <c r="AX1398" s="93">
        <v>0</v>
      </c>
      <c r="AY1398" s="93">
        <v>0</v>
      </c>
      <c r="AZ1398" s="93">
        <v>0</v>
      </c>
      <c r="BA1398" s="93">
        <v>0</v>
      </c>
      <c r="BB1398" s="93">
        <v>0</v>
      </c>
      <c r="BC1398" s="153">
        <v>16</v>
      </c>
      <c r="BD1398" s="153">
        <v>157</v>
      </c>
    </row>
    <row r="1399" spans="1:56" x14ac:dyDescent="0.25">
      <c r="A1399" s="9">
        <v>41828</v>
      </c>
      <c r="B1399" s="149" t="s">
        <v>76</v>
      </c>
      <c r="C1399" s="149" t="s">
        <v>86</v>
      </c>
      <c r="D1399" s="150" t="s">
        <v>119</v>
      </c>
      <c r="E1399" s="153">
        <v>53</v>
      </c>
      <c r="F1399" s="153">
        <v>171</v>
      </c>
      <c r="G1399" s="264">
        <v>52.987586975097656</v>
      </c>
      <c r="H1399" s="264">
        <v>0</v>
      </c>
      <c r="I1399" s="264">
        <v>92552.2578125</v>
      </c>
      <c r="J1399" s="92">
        <v>0</v>
      </c>
      <c r="K1399" s="153">
        <v>56240</v>
      </c>
      <c r="L1399" s="264">
        <v>85.003555297851563</v>
      </c>
      <c r="M1399" s="153">
        <v>73113</v>
      </c>
      <c r="N1399" s="264">
        <v>0</v>
      </c>
      <c r="O1399" s="153">
        <v>3930</v>
      </c>
      <c r="P1399" s="264">
        <v>0</v>
      </c>
      <c r="Q1399" s="153">
        <v>8722</v>
      </c>
      <c r="R1399" s="264">
        <v>99.919746398925781</v>
      </c>
      <c r="S1399" s="153">
        <v>54029</v>
      </c>
      <c r="T1399" s="264">
        <v>99.935218811035156</v>
      </c>
      <c r="U1399" s="264">
        <v>99.77099609375</v>
      </c>
      <c r="V1399" s="264">
        <v>99.830398559570313</v>
      </c>
      <c r="W1399" s="264">
        <v>99.690925598144531</v>
      </c>
      <c r="X1399" s="264">
        <v>99.765724182128906</v>
      </c>
      <c r="Y1399" s="153">
        <v>96495</v>
      </c>
      <c r="Z1399" s="264">
        <v>99.906730651855469</v>
      </c>
      <c r="AA1399" s="153">
        <v>18150</v>
      </c>
      <c r="AB1399" s="264">
        <v>99.845733642578125</v>
      </c>
      <c r="AC1399" s="153">
        <v>3956</v>
      </c>
      <c r="AD1399" s="264">
        <v>0.25278058648109436</v>
      </c>
      <c r="AE1399" s="153">
        <v>105</v>
      </c>
      <c r="AF1399" s="264">
        <v>97.142860412597656</v>
      </c>
      <c r="AG1399" s="153">
        <v>72566</v>
      </c>
      <c r="AH1399" s="264">
        <v>0.17363503575325012</v>
      </c>
      <c r="AI1399" s="153">
        <v>1031</v>
      </c>
      <c r="AJ1399" s="264">
        <v>89.427742004394531</v>
      </c>
      <c r="AK1399" s="264">
        <v>1.725297212600708</v>
      </c>
      <c r="AL1399" s="264">
        <v>6.5577782690525055E-2</v>
      </c>
      <c r="AM1399" s="264">
        <v>0</v>
      </c>
      <c r="AN1399" s="264">
        <v>0</v>
      </c>
      <c r="AO1399" s="92">
        <v>0</v>
      </c>
      <c r="AP1399" s="92">
        <v>0</v>
      </c>
      <c r="AQ1399" s="92">
        <v>0</v>
      </c>
      <c r="AR1399" s="92">
        <v>0</v>
      </c>
      <c r="AS1399" s="92">
        <v>0</v>
      </c>
      <c r="AT1399" s="92">
        <v>0</v>
      </c>
      <c r="AU1399" s="92">
        <v>0</v>
      </c>
      <c r="AV1399" s="92">
        <v>0</v>
      </c>
      <c r="AW1399" s="93">
        <v>0</v>
      </c>
      <c r="AX1399" s="93">
        <v>0</v>
      </c>
      <c r="AY1399" s="93">
        <v>0</v>
      </c>
      <c r="AZ1399" s="93">
        <v>0</v>
      </c>
      <c r="BA1399" s="93">
        <v>0</v>
      </c>
      <c r="BB1399" s="93">
        <v>0</v>
      </c>
      <c r="BC1399" s="153">
        <v>12</v>
      </c>
      <c r="BD1399" s="153">
        <v>168</v>
      </c>
    </row>
    <row r="1400" spans="1:56" x14ac:dyDescent="0.25">
      <c r="A1400" s="9">
        <v>41828</v>
      </c>
      <c r="B1400" s="149" t="s">
        <v>77</v>
      </c>
      <c r="C1400" s="149" t="s">
        <v>86</v>
      </c>
      <c r="D1400" s="150" t="s">
        <v>118</v>
      </c>
      <c r="E1400" s="153">
        <v>65</v>
      </c>
      <c r="F1400" s="153">
        <v>220</v>
      </c>
      <c r="G1400" s="264">
        <v>75.799484252929687</v>
      </c>
      <c r="H1400" s="264">
        <v>0.11670000106096268</v>
      </c>
      <c r="I1400" s="264">
        <v>109669.40625</v>
      </c>
      <c r="J1400" s="92">
        <v>0</v>
      </c>
      <c r="K1400" s="153">
        <v>109198</v>
      </c>
      <c r="L1400" s="264">
        <v>97.075950622558594</v>
      </c>
      <c r="M1400" s="153">
        <v>118253</v>
      </c>
      <c r="N1400" s="264">
        <v>0</v>
      </c>
      <c r="O1400" s="153">
        <v>6419</v>
      </c>
      <c r="P1400" s="264">
        <v>0</v>
      </c>
      <c r="Q1400" s="153">
        <v>14967</v>
      </c>
      <c r="R1400" s="264">
        <v>99.973274230957031</v>
      </c>
      <c r="S1400" s="153">
        <v>96506</v>
      </c>
      <c r="T1400" s="264">
        <v>99.941970825195313</v>
      </c>
      <c r="U1400" s="264">
        <v>99.859794616699219</v>
      </c>
      <c r="V1400" s="264">
        <v>99.822418212890625</v>
      </c>
      <c r="W1400" s="264">
        <v>99.833106994628906</v>
      </c>
      <c r="X1400" s="264">
        <v>99.764495849609375</v>
      </c>
      <c r="Y1400" s="153">
        <v>133721</v>
      </c>
      <c r="Z1400" s="264">
        <v>99.867637634277344</v>
      </c>
      <c r="AA1400" s="153">
        <v>27049</v>
      </c>
      <c r="AB1400" s="264">
        <v>99.826240539550781</v>
      </c>
      <c r="AC1400" s="153">
        <v>6444</v>
      </c>
      <c r="AD1400" s="264">
        <v>0.17070142924785614</v>
      </c>
      <c r="AE1400" s="153">
        <v>478</v>
      </c>
      <c r="AF1400" s="264">
        <v>98.953971862792969</v>
      </c>
      <c r="AG1400" s="153">
        <v>118260</v>
      </c>
      <c r="AH1400" s="264">
        <v>0.15136140584945679</v>
      </c>
      <c r="AI1400" s="153">
        <v>1074</v>
      </c>
      <c r="AJ1400" s="264">
        <v>95.530723571777344</v>
      </c>
      <c r="AK1400" s="264">
        <v>1.8574632406234741</v>
      </c>
      <c r="AL1400" s="264">
        <v>6.2771841883659363E-2</v>
      </c>
      <c r="AM1400" s="264">
        <v>0</v>
      </c>
      <c r="AN1400" s="264">
        <v>0</v>
      </c>
      <c r="AO1400" s="92">
        <v>0</v>
      </c>
      <c r="AP1400" s="92">
        <v>0</v>
      </c>
      <c r="AQ1400" s="92">
        <v>0</v>
      </c>
      <c r="AR1400" s="92">
        <v>0</v>
      </c>
      <c r="AS1400" s="92">
        <v>0</v>
      </c>
      <c r="AT1400" s="92">
        <v>0</v>
      </c>
      <c r="AU1400" s="92">
        <v>0</v>
      </c>
      <c r="AV1400" s="92">
        <v>0</v>
      </c>
      <c r="AW1400" s="93">
        <v>0</v>
      </c>
      <c r="AX1400" s="93">
        <v>0</v>
      </c>
      <c r="AY1400" s="93">
        <v>0</v>
      </c>
      <c r="AZ1400" s="93">
        <v>0</v>
      </c>
      <c r="BA1400" s="93">
        <v>0</v>
      </c>
      <c r="BB1400" s="93">
        <v>0</v>
      </c>
      <c r="BC1400" s="153">
        <v>21</v>
      </c>
      <c r="BD1400" s="153">
        <v>217</v>
      </c>
    </row>
    <row r="1401" spans="1:56" x14ac:dyDescent="0.25">
      <c r="A1401" s="9">
        <v>41828</v>
      </c>
      <c r="B1401" s="149" t="s">
        <v>124</v>
      </c>
      <c r="C1401" s="149" t="s">
        <v>86</v>
      </c>
      <c r="D1401" s="150" t="s">
        <v>118</v>
      </c>
      <c r="E1401" s="153">
        <v>43</v>
      </c>
      <c r="F1401" s="153">
        <v>139</v>
      </c>
      <c r="G1401" s="264">
        <v>33.641593933105469</v>
      </c>
      <c r="H1401" s="264">
        <v>8.39999970048666E-3</v>
      </c>
      <c r="I1401" s="264">
        <v>60086.65625</v>
      </c>
      <c r="J1401" s="92">
        <v>0</v>
      </c>
      <c r="K1401" s="153">
        <v>109198</v>
      </c>
      <c r="L1401" s="264">
        <v>97.075950622558594</v>
      </c>
      <c r="M1401" s="153">
        <v>66066</v>
      </c>
      <c r="N1401" s="264">
        <v>0</v>
      </c>
      <c r="O1401" s="153">
        <v>3147</v>
      </c>
      <c r="P1401" s="264">
        <v>0</v>
      </c>
      <c r="Q1401" s="153">
        <v>5889</v>
      </c>
      <c r="R1401" s="264">
        <v>99.915092468261719</v>
      </c>
      <c r="S1401" s="153">
        <v>55167</v>
      </c>
      <c r="T1401" s="264">
        <v>99.914802551269531</v>
      </c>
      <c r="U1401" s="264">
        <v>99.364471435546875</v>
      </c>
      <c r="V1401" s="264">
        <v>99.660942077636719</v>
      </c>
      <c r="W1401" s="264">
        <v>99.280105590820313</v>
      </c>
      <c r="X1401" s="264">
        <v>99.576034545898438</v>
      </c>
      <c r="Y1401" s="153">
        <v>76992</v>
      </c>
      <c r="Z1401" s="264">
        <v>99.892196655273438</v>
      </c>
      <c r="AA1401" s="153">
        <v>14636</v>
      </c>
      <c r="AB1401" s="264">
        <v>99.88385009765625</v>
      </c>
      <c r="AC1401" s="153">
        <v>3174</v>
      </c>
      <c r="AD1401" s="264">
        <v>0.346565842628479</v>
      </c>
      <c r="AE1401" s="153">
        <v>222</v>
      </c>
      <c r="AF1401" s="264">
        <v>97.297294616699219</v>
      </c>
      <c r="AG1401" s="153">
        <v>65945</v>
      </c>
      <c r="AH1401" s="264">
        <v>0.17438775300979614</v>
      </c>
      <c r="AI1401" s="153">
        <v>998</v>
      </c>
      <c r="AJ1401" s="264">
        <v>92.885772705078125</v>
      </c>
      <c r="AK1401" s="264">
        <v>1.5582689046859741</v>
      </c>
      <c r="AL1401" s="264">
        <v>6.0728780925273895E-2</v>
      </c>
      <c r="AM1401" s="264">
        <v>0</v>
      </c>
      <c r="AN1401" s="264">
        <v>0</v>
      </c>
      <c r="AO1401" s="92">
        <v>0</v>
      </c>
      <c r="AP1401" s="92">
        <v>0</v>
      </c>
      <c r="AQ1401" s="92">
        <v>0</v>
      </c>
      <c r="AR1401" s="92">
        <v>0</v>
      </c>
      <c r="AS1401" s="92">
        <v>0</v>
      </c>
      <c r="AT1401" s="92">
        <v>0</v>
      </c>
      <c r="AU1401" s="92">
        <v>0</v>
      </c>
      <c r="AV1401" s="92">
        <v>0</v>
      </c>
      <c r="AW1401" s="93">
        <v>0</v>
      </c>
      <c r="AX1401" s="93">
        <v>0</v>
      </c>
      <c r="AY1401" s="93">
        <v>0</v>
      </c>
      <c r="AZ1401" s="93">
        <v>0</v>
      </c>
      <c r="BA1401" s="93">
        <v>0</v>
      </c>
      <c r="BB1401" s="93">
        <v>0</v>
      </c>
      <c r="BC1401" s="153">
        <v>32</v>
      </c>
      <c r="BD1401" s="153">
        <v>136</v>
      </c>
    </row>
    <row r="1402" spans="1:56" x14ac:dyDescent="0.25">
      <c r="A1402" s="9">
        <v>41828</v>
      </c>
      <c r="B1402" s="149" t="s">
        <v>78</v>
      </c>
      <c r="C1402" s="149" t="s">
        <v>86</v>
      </c>
      <c r="D1402" s="150" t="s">
        <v>118</v>
      </c>
      <c r="E1402" s="153">
        <v>33</v>
      </c>
      <c r="F1402" s="153">
        <v>104</v>
      </c>
      <c r="G1402" s="264">
        <v>54.770900726318359</v>
      </c>
      <c r="H1402" s="264">
        <v>1.249999925494194E-2</v>
      </c>
      <c r="I1402" s="264">
        <v>50042.671875</v>
      </c>
      <c r="J1402" s="92">
        <v>0</v>
      </c>
      <c r="K1402" s="153">
        <v>57995</v>
      </c>
      <c r="L1402" s="264">
        <v>97.065261840820312</v>
      </c>
      <c r="M1402" s="153">
        <v>70777</v>
      </c>
      <c r="N1402" s="264">
        <v>0</v>
      </c>
      <c r="O1402" s="153">
        <v>5004</v>
      </c>
      <c r="P1402" s="264">
        <v>0</v>
      </c>
      <c r="Q1402" s="153">
        <v>9645</v>
      </c>
      <c r="R1402" s="264">
        <v>99.927421569824219</v>
      </c>
      <c r="S1402" s="153">
        <v>52692</v>
      </c>
      <c r="T1402" s="264">
        <v>99.958244323730469</v>
      </c>
      <c r="U1402" s="264">
        <v>99.840126037597656</v>
      </c>
      <c r="V1402" s="264">
        <v>99.83892822265625</v>
      </c>
      <c r="W1402" s="264">
        <v>99.767662048339844</v>
      </c>
      <c r="X1402" s="264">
        <v>99.7972412109375</v>
      </c>
      <c r="Y1402" s="153">
        <v>81163</v>
      </c>
      <c r="Z1402" s="264">
        <v>99.878021240234375</v>
      </c>
      <c r="AA1402" s="153">
        <v>15142</v>
      </c>
      <c r="AB1402" s="264">
        <v>99.808479309082031</v>
      </c>
      <c r="AC1402" s="153">
        <v>5030</v>
      </c>
      <c r="AD1402" s="264">
        <v>0.25844931602478027</v>
      </c>
      <c r="AE1402" s="153">
        <v>315</v>
      </c>
      <c r="AF1402" s="264">
        <v>98.412696838378906</v>
      </c>
      <c r="AG1402" s="153">
        <v>70217</v>
      </c>
      <c r="AH1402" s="264">
        <v>0.18941281735897064</v>
      </c>
      <c r="AI1402" s="153">
        <v>716</v>
      </c>
      <c r="AJ1402" s="264">
        <v>97.346366882324219</v>
      </c>
      <c r="AK1402" s="264">
        <v>1.7552059888839722</v>
      </c>
      <c r="AL1402" s="264">
        <v>5.4009608924388885E-2</v>
      </c>
      <c r="AM1402" s="264">
        <v>0</v>
      </c>
      <c r="AN1402" s="264">
        <v>0</v>
      </c>
      <c r="AO1402" s="92">
        <v>0</v>
      </c>
      <c r="AP1402" s="92">
        <v>0</v>
      </c>
      <c r="AQ1402" s="92">
        <v>0</v>
      </c>
      <c r="AR1402" s="92">
        <v>0</v>
      </c>
      <c r="AS1402" s="92">
        <v>0</v>
      </c>
      <c r="AT1402" s="92">
        <v>0</v>
      </c>
      <c r="AU1402" s="92">
        <v>0</v>
      </c>
      <c r="AV1402" s="92">
        <v>0</v>
      </c>
      <c r="AW1402" s="93">
        <v>0</v>
      </c>
      <c r="AX1402" s="93">
        <v>0</v>
      </c>
      <c r="AY1402" s="93">
        <v>0</v>
      </c>
      <c r="AZ1402" s="93">
        <v>0</v>
      </c>
      <c r="BA1402" s="93">
        <v>0</v>
      </c>
      <c r="BB1402" s="93">
        <v>0</v>
      </c>
      <c r="BC1402" s="153">
        <v>12</v>
      </c>
      <c r="BD1402" s="153">
        <v>104</v>
      </c>
    </row>
    <row r="1403" spans="1:56" x14ac:dyDescent="0.25">
      <c r="A1403" s="9">
        <v>41828</v>
      </c>
      <c r="B1403" s="149" t="s">
        <v>79</v>
      </c>
      <c r="C1403" s="149" t="s">
        <v>86</v>
      </c>
      <c r="D1403" s="150" t="s">
        <v>119</v>
      </c>
      <c r="E1403" s="153">
        <v>81</v>
      </c>
      <c r="F1403" s="153">
        <v>273</v>
      </c>
      <c r="G1403" s="264">
        <v>52.766624450683594</v>
      </c>
      <c r="H1403" s="264">
        <v>1.249999925494194E-2</v>
      </c>
      <c r="I1403" s="264">
        <v>149719.3125</v>
      </c>
      <c r="J1403" s="92">
        <v>0</v>
      </c>
      <c r="K1403" s="153">
        <v>59844</v>
      </c>
      <c r="L1403" s="264">
        <v>91.131942749023438</v>
      </c>
      <c r="M1403" s="153">
        <v>121910</v>
      </c>
      <c r="N1403" s="264">
        <v>0</v>
      </c>
      <c r="O1403" s="153">
        <v>4407</v>
      </c>
      <c r="P1403" s="264">
        <v>0</v>
      </c>
      <c r="Q1403" s="153">
        <v>9443</v>
      </c>
      <c r="R1403" s="264">
        <v>99.915283203125</v>
      </c>
      <c r="S1403" s="153">
        <v>96374</v>
      </c>
      <c r="T1403" s="264">
        <v>99.8568115234375</v>
      </c>
      <c r="U1403" s="264">
        <v>99.636940002441406</v>
      </c>
      <c r="V1403" s="264">
        <v>99.740791320800781</v>
      </c>
      <c r="W1403" s="264">
        <v>99.552528381347656</v>
      </c>
      <c r="X1403" s="264">
        <v>99.597976684570313</v>
      </c>
      <c r="Y1403" s="153">
        <v>193418</v>
      </c>
      <c r="Z1403" s="264">
        <v>99.895042419433594</v>
      </c>
      <c r="AA1403" s="153">
        <v>41870</v>
      </c>
      <c r="AB1403" s="264">
        <v>99.839981079101563</v>
      </c>
      <c r="AC1403" s="153">
        <v>4439</v>
      </c>
      <c r="AD1403" s="264">
        <v>0.33791393041610718</v>
      </c>
      <c r="AE1403" s="153">
        <v>222</v>
      </c>
      <c r="AF1403" s="264">
        <v>97.297294616699219</v>
      </c>
      <c r="AG1403" s="153">
        <v>121297</v>
      </c>
      <c r="AH1403" s="264">
        <v>0.14097627997398376</v>
      </c>
      <c r="AI1403" s="153">
        <v>1414</v>
      </c>
      <c r="AJ1403" s="264">
        <v>96.393211364746094</v>
      </c>
      <c r="AK1403" s="264">
        <v>1.5668511390686035</v>
      </c>
      <c r="AL1403" s="264">
        <v>6.4640678465366364E-2</v>
      </c>
      <c r="AM1403" s="264">
        <v>0</v>
      </c>
      <c r="AN1403" s="264">
        <v>0</v>
      </c>
      <c r="AO1403" s="92">
        <v>0</v>
      </c>
      <c r="AP1403" s="92">
        <v>0</v>
      </c>
      <c r="AQ1403" s="92">
        <v>0</v>
      </c>
      <c r="AR1403" s="92">
        <v>0</v>
      </c>
      <c r="AS1403" s="92">
        <v>0</v>
      </c>
      <c r="AT1403" s="92">
        <v>0</v>
      </c>
      <c r="AU1403" s="92">
        <v>0</v>
      </c>
      <c r="AV1403" s="92">
        <v>0</v>
      </c>
      <c r="AW1403" s="93">
        <v>0</v>
      </c>
      <c r="AX1403" s="93">
        <v>0</v>
      </c>
      <c r="AY1403" s="93">
        <v>0</v>
      </c>
      <c r="AZ1403" s="93">
        <v>0</v>
      </c>
      <c r="BA1403" s="93">
        <v>0</v>
      </c>
      <c r="BB1403" s="93">
        <v>0</v>
      </c>
      <c r="BC1403" s="153">
        <v>53</v>
      </c>
      <c r="BD1403" s="153">
        <v>270</v>
      </c>
    </row>
    <row r="1404" spans="1:56" x14ac:dyDescent="0.25">
      <c r="A1404" s="9">
        <v>41828</v>
      </c>
      <c r="B1404" s="149" t="s">
        <v>80</v>
      </c>
      <c r="C1404" s="149" t="s">
        <v>86</v>
      </c>
      <c r="D1404" s="150" t="s">
        <v>119</v>
      </c>
      <c r="E1404" s="153">
        <v>58</v>
      </c>
      <c r="F1404" s="153">
        <v>180</v>
      </c>
      <c r="G1404" s="264">
        <v>39.562324523925781</v>
      </c>
      <c r="H1404" s="264">
        <v>0</v>
      </c>
      <c r="I1404" s="264">
        <v>93721.140625</v>
      </c>
      <c r="J1404" s="92">
        <v>0</v>
      </c>
      <c r="K1404" s="153">
        <v>39821</v>
      </c>
      <c r="L1404" s="264">
        <v>88.275032043457031</v>
      </c>
      <c r="M1404" s="153">
        <v>66332</v>
      </c>
      <c r="N1404" s="264">
        <v>0</v>
      </c>
      <c r="O1404" s="153">
        <v>3063</v>
      </c>
      <c r="P1404" s="264">
        <v>0</v>
      </c>
      <c r="Q1404" s="153">
        <v>6292</v>
      </c>
      <c r="R1404" s="264">
        <v>99.904640197753906</v>
      </c>
      <c r="S1404" s="153">
        <v>52805</v>
      </c>
      <c r="T1404" s="264">
        <v>99.922355651855469</v>
      </c>
      <c r="U1404" s="264">
        <v>99.869407653808594</v>
      </c>
      <c r="V1404" s="264">
        <v>99.859794616699219</v>
      </c>
      <c r="W1404" s="264">
        <v>99.774169921875</v>
      </c>
      <c r="X1404" s="264">
        <v>99.782257080078125</v>
      </c>
      <c r="Y1404" s="153">
        <v>78750</v>
      </c>
      <c r="Z1404" s="264">
        <v>99.900955200195313</v>
      </c>
      <c r="AA1404" s="153">
        <v>15749</v>
      </c>
      <c r="AB1404" s="264">
        <v>99.873008728027344</v>
      </c>
      <c r="AC1404" s="153">
        <v>3133</v>
      </c>
      <c r="AD1404" s="264">
        <v>0.31918290257453918</v>
      </c>
      <c r="AE1404" s="153">
        <v>139</v>
      </c>
      <c r="AF1404" s="264">
        <v>97.841728210449219</v>
      </c>
      <c r="AG1404" s="153">
        <v>66640</v>
      </c>
      <c r="AH1404" s="264">
        <v>0.15156061947345734</v>
      </c>
      <c r="AI1404" s="153">
        <v>561</v>
      </c>
      <c r="AJ1404" s="264">
        <v>94.474151611328125</v>
      </c>
      <c r="AK1404" s="264">
        <v>1.8552232980728149</v>
      </c>
      <c r="AL1404" s="264">
        <v>7.684057205915451E-2</v>
      </c>
      <c r="AM1404" s="264">
        <v>0</v>
      </c>
      <c r="AN1404" s="264">
        <v>0</v>
      </c>
      <c r="AO1404" s="92">
        <v>0</v>
      </c>
      <c r="AP1404" s="92">
        <v>0</v>
      </c>
      <c r="AQ1404" s="92">
        <v>0</v>
      </c>
      <c r="AR1404" s="92">
        <v>0</v>
      </c>
      <c r="AS1404" s="92">
        <v>0</v>
      </c>
      <c r="AT1404" s="92">
        <v>0</v>
      </c>
      <c r="AU1404" s="92">
        <v>0</v>
      </c>
      <c r="AV1404" s="92">
        <v>0</v>
      </c>
      <c r="AW1404" s="93">
        <v>0</v>
      </c>
      <c r="AX1404" s="93">
        <v>0</v>
      </c>
      <c r="AY1404" s="93">
        <v>0</v>
      </c>
      <c r="AZ1404" s="93">
        <v>0</v>
      </c>
      <c r="BA1404" s="93">
        <v>0</v>
      </c>
      <c r="BB1404" s="93">
        <v>0</v>
      </c>
      <c r="BC1404" s="153">
        <v>17</v>
      </c>
      <c r="BD1404" s="153">
        <v>173</v>
      </c>
    </row>
    <row r="1405" spans="1:56" x14ac:dyDescent="0.25">
      <c r="A1405" s="9">
        <v>41828</v>
      </c>
      <c r="B1405" s="149" t="s">
        <v>81</v>
      </c>
      <c r="C1405" s="149" t="s">
        <v>86</v>
      </c>
      <c r="D1405" s="150" t="s">
        <v>119</v>
      </c>
      <c r="E1405" s="153">
        <v>40</v>
      </c>
      <c r="F1405" s="153">
        <v>134</v>
      </c>
      <c r="G1405" s="264">
        <v>33.471298217773438</v>
      </c>
      <c r="H1405" s="264">
        <v>4.19999985024333E-3</v>
      </c>
      <c r="I1405" s="264">
        <v>72684.8125</v>
      </c>
      <c r="J1405" s="92">
        <v>0</v>
      </c>
      <c r="K1405" s="153">
        <v>82394</v>
      </c>
      <c r="L1405" s="264">
        <v>88.798942565917969</v>
      </c>
      <c r="M1405" s="153">
        <v>55467</v>
      </c>
      <c r="N1405" s="264">
        <v>0</v>
      </c>
      <c r="O1405" s="153">
        <v>2819</v>
      </c>
      <c r="P1405" s="264">
        <v>0</v>
      </c>
      <c r="Q1405" s="153">
        <v>5160</v>
      </c>
      <c r="R1405" s="264">
        <v>99.844963073730469</v>
      </c>
      <c r="S1405" s="153">
        <v>44559</v>
      </c>
      <c r="T1405" s="264">
        <v>99.937164306640625</v>
      </c>
      <c r="U1405" s="264">
        <v>99.751686096191406</v>
      </c>
      <c r="V1405" s="264">
        <v>99.807090759277344</v>
      </c>
      <c r="W1405" s="264">
        <v>99.597030639648438</v>
      </c>
      <c r="X1405" s="264">
        <v>99.744377136230469</v>
      </c>
      <c r="Y1405" s="153">
        <v>71957</v>
      </c>
      <c r="Z1405" s="264">
        <v>99.919395446777344</v>
      </c>
      <c r="AA1405" s="153">
        <v>15244</v>
      </c>
      <c r="AB1405" s="264">
        <v>99.908157348632813</v>
      </c>
      <c r="AC1405" s="153">
        <v>2830</v>
      </c>
      <c r="AD1405" s="264">
        <v>1.0600706338882446</v>
      </c>
      <c r="AE1405" s="153">
        <v>171</v>
      </c>
      <c r="AF1405" s="264">
        <v>97.660820007324219</v>
      </c>
      <c r="AG1405" s="153">
        <v>54723</v>
      </c>
      <c r="AH1405" s="264">
        <v>0.14801819622516632</v>
      </c>
      <c r="AI1405" s="153">
        <v>923</v>
      </c>
      <c r="AJ1405" s="264">
        <v>96.533042907714844</v>
      </c>
      <c r="AK1405" s="264">
        <v>1.4906178712844849</v>
      </c>
      <c r="AL1405" s="264">
        <v>6.081419438123703E-2</v>
      </c>
      <c r="AM1405" s="264">
        <v>0</v>
      </c>
      <c r="AN1405" s="264">
        <v>0</v>
      </c>
      <c r="AO1405" s="92">
        <v>0</v>
      </c>
      <c r="AP1405" s="92">
        <v>0</v>
      </c>
      <c r="AQ1405" s="92">
        <v>0</v>
      </c>
      <c r="AR1405" s="92">
        <v>0</v>
      </c>
      <c r="AS1405" s="92">
        <v>0</v>
      </c>
      <c r="AT1405" s="92">
        <v>0</v>
      </c>
      <c r="AU1405" s="92">
        <v>0</v>
      </c>
      <c r="AV1405" s="92">
        <v>0</v>
      </c>
      <c r="AW1405" s="93">
        <v>0</v>
      </c>
      <c r="AX1405" s="93">
        <v>0</v>
      </c>
      <c r="AY1405" s="93">
        <v>0</v>
      </c>
      <c r="AZ1405" s="93">
        <v>0</v>
      </c>
      <c r="BA1405" s="93">
        <v>0</v>
      </c>
      <c r="BB1405" s="93">
        <v>0</v>
      </c>
      <c r="BC1405" s="153">
        <v>17</v>
      </c>
      <c r="BD1405" s="153">
        <v>134</v>
      </c>
    </row>
    <row r="1406" spans="1:56" x14ac:dyDescent="0.25">
      <c r="A1406" s="9">
        <v>41828</v>
      </c>
      <c r="B1406" s="149" t="s">
        <v>125</v>
      </c>
      <c r="C1406" s="149" t="s">
        <v>86</v>
      </c>
      <c r="D1406" s="150" t="s">
        <v>119</v>
      </c>
      <c r="E1406" s="153">
        <v>16</v>
      </c>
      <c r="F1406" s="153">
        <v>58</v>
      </c>
      <c r="G1406" s="264">
        <v>32.295700073242188</v>
      </c>
      <c r="H1406" s="264">
        <v>0</v>
      </c>
      <c r="I1406" s="264">
        <v>35939.65234375</v>
      </c>
      <c r="J1406" s="92">
        <v>0</v>
      </c>
      <c r="K1406" s="153">
        <v>82394</v>
      </c>
      <c r="L1406" s="264">
        <v>88.798942565917969</v>
      </c>
      <c r="M1406" s="153">
        <v>39587</v>
      </c>
      <c r="N1406" s="264">
        <v>0</v>
      </c>
      <c r="O1406" s="153">
        <v>3340</v>
      </c>
      <c r="P1406" s="264">
        <v>0</v>
      </c>
      <c r="Q1406" s="153">
        <v>5476</v>
      </c>
      <c r="R1406" s="264">
        <v>99.963478088378906</v>
      </c>
      <c r="S1406" s="153">
        <v>31893</v>
      </c>
      <c r="T1406" s="264">
        <v>99.946693420410156</v>
      </c>
      <c r="U1406" s="264">
        <v>99.790420532226563</v>
      </c>
      <c r="V1406" s="264">
        <v>99.689292907714844</v>
      </c>
      <c r="W1406" s="264">
        <v>99.753974914550781</v>
      </c>
      <c r="X1406" s="264">
        <v>99.636154174804688</v>
      </c>
      <c r="Y1406" s="153">
        <v>45091</v>
      </c>
      <c r="Z1406" s="264">
        <v>99.94012451171875</v>
      </c>
      <c r="AA1406" s="153">
        <v>8463</v>
      </c>
      <c r="AB1406" s="264">
        <v>99.964553833007812</v>
      </c>
      <c r="AC1406" s="153">
        <v>3393</v>
      </c>
      <c r="AD1406" s="264">
        <v>0.17683465778827667</v>
      </c>
      <c r="AE1406" s="153">
        <v>256</v>
      </c>
      <c r="AF1406" s="264">
        <v>98.828125</v>
      </c>
      <c r="AG1406" s="153">
        <v>38995</v>
      </c>
      <c r="AH1406" s="264">
        <v>0.19746121764183044</v>
      </c>
      <c r="AI1406" s="153">
        <v>692</v>
      </c>
      <c r="AJ1406" s="264">
        <v>93.786125183105469</v>
      </c>
      <c r="AK1406" s="264">
        <v>1.7449535131454468</v>
      </c>
      <c r="AL1406" s="264">
        <v>5.5525869131088257E-2</v>
      </c>
      <c r="AM1406" s="264">
        <v>0</v>
      </c>
      <c r="AN1406" s="264">
        <v>0</v>
      </c>
      <c r="AO1406" s="92">
        <v>0</v>
      </c>
      <c r="AP1406" s="92">
        <v>0</v>
      </c>
      <c r="AQ1406" s="92">
        <v>0</v>
      </c>
      <c r="AR1406" s="92">
        <v>0</v>
      </c>
      <c r="AS1406" s="92">
        <v>0</v>
      </c>
      <c r="AT1406" s="92">
        <v>0</v>
      </c>
      <c r="AU1406" s="92">
        <v>0</v>
      </c>
      <c r="AV1406" s="92">
        <v>0</v>
      </c>
      <c r="AW1406" s="93">
        <v>0</v>
      </c>
      <c r="AX1406" s="93">
        <v>0</v>
      </c>
      <c r="AY1406" s="93">
        <v>0</v>
      </c>
      <c r="AZ1406" s="93">
        <v>0</v>
      </c>
      <c r="BA1406" s="93">
        <v>0</v>
      </c>
      <c r="BB1406" s="93">
        <v>0</v>
      </c>
      <c r="BC1406" s="153">
        <v>9</v>
      </c>
      <c r="BD1406" s="153">
        <v>58</v>
      </c>
    </row>
    <row r="1407" spans="1:56" x14ac:dyDescent="0.25">
      <c r="A1407" s="9">
        <v>41828</v>
      </c>
      <c r="B1407" s="151" t="s">
        <v>82</v>
      </c>
      <c r="C1407" s="151" t="s">
        <v>86</v>
      </c>
      <c r="D1407" s="152" t="s">
        <v>120</v>
      </c>
      <c r="E1407" s="160">
        <v>51</v>
      </c>
      <c r="F1407" s="160">
        <v>165</v>
      </c>
      <c r="G1407" s="266">
        <v>40.029102325439453</v>
      </c>
      <c r="H1407" s="266">
        <v>6.6699996590614319E-2</v>
      </c>
      <c r="I1407" s="266">
        <v>90385.859375</v>
      </c>
      <c r="J1407" s="157">
        <v>0</v>
      </c>
      <c r="K1407" s="160">
        <v>48829</v>
      </c>
      <c r="L1407" s="266">
        <v>87.685600280761719</v>
      </c>
      <c r="M1407" s="160">
        <v>55298</v>
      </c>
      <c r="N1407" s="266">
        <v>0</v>
      </c>
      <c r="O1407" s="160">
        <v>4458</v>
      </c>
      <c r="P1407" s="266">
        <v>0</v>
      </c>
      <c r="Q1407" s="160">
        <v>8404</v>
      </c>
      <c r="R1407" s="266">
        <v>99.869110107421875</v>
      </c>
      <c r="S1407" s="160">
        <v>43566</v>
      </c>
      <c r="T1407" s="266">
        <v>99.926551818847656</v>
      </c>
      <c r="U1407" s="266">
        <v>99.798118591308594</v>
      </c>
      <c r="V1407" s="266">
        <v>99.779380798339844</v>
      </c>
      <c r="W1407" s="266">
        <v>99.667495727539063</v>
      </c>
      <c r="X1407" s="266">
        <v>99.706092834472656</v>
      </c>
      <c r="Y1407" s="160">
        <v>75797</v>
      </c>
      <c r="Z1407" s="266">
        <v>99.905006408691406</v>
      </c>
      <c r="AA1407" s="160">
        <v>16562</v>
      </c>
      <c r="AB1407" s="266">
        <v>99.879241943359375</v>
      </c>
      <c r="AC1407" s="160">
        <v>4496</v>
      </c>
      <c r="AD1407" s="266">
        <v>0.33362990617752075</v>
      </c>
      <c r="AE1407" s="160">
        <v>396</v>
      </c>
      <c r="AF1407" s="266">
        <v>93.686866760253906</v>
      </c>
      <c r="AG1407" s="160">
        <v>55729</v>
      </c>
      <c r="AH1407" s="266">
        <v>0.28172045946121216</v>
      </c>
      <c r="AI1407" s="160">
        <v>803</v>
      </c>
      <c r="AJ1407" s="266">
        <v>97.260276794433594</v>
      </c>
      <c r="AK1407" s="266">
        <v>1.8635941743850708</v>
      </c>
      <c r="AL1407" s="266">
        <v>7.6376959681510925E-2</v>
      </c>
      <c r="AM1407" s="266">
        <v>0</v>
      </c>
      <c r="AN1407" s="266">
        <v>0</v>
      </c>
      <c r="AO1407" s="157">
        <v>0</v>
      </c>
      <c r="AP1407" s="157">
        <v>0</v>
      </c>
      <c r="AQ1407" s="157">
        <v>0</v>
      </c>
      <c r="AR1407" s="157">
        <v>0</v>
      </c>
      <c r="AS1407" s="157">
        <v>0</v>
      </c>
      <c r="AT1407" s="157">
        <v>0</v>
      </c>
      <c r="AU1407" s="157">
        <v>0</v>
      </c>
      <c r="AV1407" s="157">
        <v>0</v>
      </c>
      <c r="AW1407" s="159">
        <v>0</v>
      </c>
      <c r="AX1407" s="159">
        <v>0</v>
      </c>
      <c r="AY1407" s="159">
        <v>0</v>
      </c>
      <c r="AZ1407" s="159">
        <v>0</v>
      </c>
      <c r="BA1407" s="159">
        <v>0</v>
      </c>
      <c r="BB1407" s="159">
        <v>0</v>
      </c>
      <c r="BC1407" s="160">
        <v>16</v>
      </c>
      <c r="BD1407" s="160">
        <v>159</v>
      </c>
    </row>
    <row r="1408" spans="1:56" x14ac:dyDescent="0.25">
      <c r="A1408" s="9">
        <v>41828</v>
      </c>
      <c r="B1408" s="151" t="s">
        <v>83</v>
      </c>
      <c r="C1408" s="151" t="s">
        <v>86</v>
      </c>
      <c r="D1408" s="152" t="s">
        <v>120</v>
      </c>
      <c r="E1408" s="160">
        <v>46</v>
      </c>
      <c r="F1408" s="160">
        <v>140</v>
      </c>
      <c r="G1408" s="266">
        <v>22.233402252197266</v>
      </c>
      <c r="H1408" s="266">
        <v>0</v>
      </c>
      <c r="I1408" s="266">
        <v>90777.9140625</v>
      </c>
      <c r="J1408" s="157">
        <v>0</v>
      </c>
      <c r="K1408" s="160">
        <v>27584</v>
      </c>
      <c r="L1408" s="266">
        <v>80.510444641113281</v>
      </c>
      <c r="M1408" s="160">
        <v>153570</v>
      </c>
      <c r="N1408" s="266">
        <v>0</v>
      </c>
      <c r="O1408" s="160">
        <v>3938</v>
      </c>
      <c r="P1408" s="266">
        <v>0</v>
      </c>
      <c r="Q1408" s="160">
        <v>3007</v>
      </c>
      <c r="R1408" s="266">
        <v>99.833724975585938</v>
      </c>
      <c r="S1408" s="160">
        <v>30801</v>
      </c>
      <c r="T1408" s="266">
        <v>99.89935302734375</v>
      </c>
      <c r="U1408" s="266">
        <v>99.82476806640625</v>
      </c>
      <c r="V1408" s="266">
        <v>99.740287780761719</v>
      </c>
      <c r="W1408" s="266">
        <v>99.658782958984375</v>
      </c>
      <c r="X1408" s="266">
        <v>99.639900207519531</v>
      </c>
      <c r="Y1408" s="160">
        <v>68601</v>
      </c>
      <c r="Z1408" s="266">
        <v>99.902336120605469</v>
      </c>
      <c r="AA1408" s="160">
        <v>20251</v>
      </c>
      <c r="AB1408" s="266">
        <v>99.89630126953125</v>
      </c>
      <c r="AC1408" s="160">
        <v>1729</v>
      </c>
      <c r="AD1408" s="266">
        <v>0.34702140092849731</v>
      </c>
      <c r="AE1408" s="160">
        <v>135</v>
      </c>
      <c r="AF1408" s="266">
        <v>100</v>
      </c>
      <c r="AG1408" s="160">
        <v>40483</v>
      </c>
      <c r="AH1408" s="266">
        <v>0.32606279850006104</v>
      </c>
      <c r="AI1408" s="160">
        <v>293</v>
      </c>
      <c r="AJ1408" s="266">
        <v>98.634811401367188</v>
      </c>
      <c r="AK1408" s="266">
        <v>1.8028545379638672</v>
      </c>
      <c r="AL1408" s="266">
        <v>7.8909292817115784E-2</v>
      </c>
      <c r="AM1408" s="266">
        <v>0</v>
      </c>
      <c r="AN1408" s="266">
        <v>0</v>
      </c>
      <c r="AO1408" s="157">
        <v>0</v>
      </c>
      <c r="AP1408" s="157">
        <v>0</v>
      </c>
      <c r="AQ1408" s="157">
        <v>0</v>
      </c>
      <c r="AR1408" s="157">
        <v>0</v>
      </c>
      <c r="AS1408" s="157">
        <v>0</v>
      </c>
      <c r="AT1408" s="157">
        <v>0</v>
      </c>
      <c r="AU1408" s="157">
        <v>0</v>
      </c>
      <c r="AV1408" s="157">
        <v>0</v>
      </c>
      <c r="AW1408" s="159">
        <v>0</v>
      </c>
      <c r="AX1408" s="159">
        <v>0</v>
      </c>
      <c r="AY1408" s="159">
        <v>0</v>
      </c>
      <c r="AZ1408" s="159">
        <v>0</v>
      </c>
      <c r="BA1408" s="159">
        <v>0</v>
      </c>
      <c r="BB1408" s="159">
        <v>0</v>
      </c>
      <c r="BC1408" s="160">
        <v>19</v>
      </c>
      <c r="BD1408" s="160">
        <v>135</v>
      </c>
    </row>
    <row r="1409" spans="1:56" x14ac:dyDescent="0.25">
      <c r="A1409" s="9">
        <v>41828</v>
      </c>
      <c r="B1409" s="117" t="s">
        <v>85</v>
      </c>
      <c r="C1409" s="117" t="s">
        <v>86</v>
      </c>
      <c r="D1409" s="121">
        <v>3</v>
      </c>
      <c r="E1409" s="89">
        <v>134</v>
      </c>
      <c r="F1409" s="89">
        <v>435</v>
      </c>
      <c r="G1409" s="263">
        <v>45.232917785644531</v>
      </c>
      <c r="H1409" s="263">
        <v>4.19999985024333E-3</v>
      </c>
      <c r="I1409" s="263">
        <v>282972.65625</v>
      </c>
      <c r="J1409" s="88">
        <v>0</v>
      </c>
      <c r="K1409" s="89">
        <v>47507</v>
      </c>
      <c r="L1409" s="263">
        <v>109.59648132324219</v>
      </c>
      <c r="M1409" s="124">
        <v>144035</v>
      </c>
      <c r="N1409" s="248">
        <v>0</v>
      </c>
      <c r="O1409" s="124">
        <v>3751</v>
      </c>
      <c r="P1409" s="248">
        <v>0</v>
      </c>
      <c r="Q1409" s="124">
        <v>11173</v>
      </c>
      <c r="R1409" s="248">
        <v>99.928398132324219</v>
      </c>
      <c r="S1409" s="124">
        <v>110136</v>
      </c>
      <c r="T1409" s="248">
        <v>99.909202575683594</v>
      </c>
      <c r="U1409" s="248">
        <v>99.840042114257813</v>
      </c>
      <c r="V1409" s="248">
        <v>99.9000244140625</v>
      </c>
      <c r="W1409" s="248">
        <v>99.7685546875</v>
      </c>
      <c r="X1409" s="248">
        <v>99.809318542480469</v>
      </c>
      <c r="Y1409" s="124">
        <v>273810</v>
      </c>
      <c r="Z1409" s="248">
        <v>99.900299072265625</v>
      </c>
      <c r="AA1409" s="124">
        <v>58679</v>
      </c>
      <c r="AB1409" s="248">
        <v>99.815948486328125</v>
      </c>
      <c r="AC1409" s="124">
        <v>3818</v>
      </c>
      <c r="AD1409" s="248">
        <v>0.41906756162643433</v>
      </c>
      <c r="AE1409" s="124">
        <v>247</v>
      </c>
      <c r="AF1409" s="248">
        <v>90.688255310058594</v>
      </c>
      <c r="AG1409" s="124">
        <v>144737</v>
      </c>
      <c r="AH1409" s="248">
        <v>0.25287243723869324</v>
      </c>
      <c r="AI1409" s="124">
        <v>1183</v>
      </c>
      <c r="AJ1409" s="248">
        <v>91.546913146972656</v>
      </c>
      <c r="AK1409" s="248">
        <v>1.7387762069702148</v>
      </c>
      <c r="AL1409" s="248">
        <v>7.3643706738948822E-2</v>
      </c>
      <c r="AM1409" s="269">
        <v>0</v>
      </c>
      <c r="AN1409" s="269">
        <v>0</v>
      </c>
      <c r="AO1409" s="119">
        <v>0</v>
      </c>
      <c r="AP1409" s="119">
        <v>0</v>
      </c>
      <c r="AQ1409" s="119">
        <v>0</v>
      </c>
      <c r="AR1409" s="119">
        <v>0</v>
      </c>
      <c r="AS1409" s="119">
        <v>0</v>
      </c>
      <c r="AT1409" s="119">
        <v>0</v>
      </c>
      <c r="AU1409" s="119">
        <v>0</v>
      </c>
      <c r="AV1409" s="119">
        <v>0</v>
      </c>
      <c r="AW1409" s="124">
        <v>0</v>
      </c>
      <c r="AX1409" s="124">
        <v>0</v>
      </c>
      <c r="AY1409" s="124">
        <v>0</v>
      </c>
      <c r="AZ1409" s="124">
        <v>0</v>
      </c>
      <c r="BA1409" s="124">
        <v>0</v>
      </c>
      <c r="BB1409" s="124">
        <v>0</v>
      </c>
      <c r="BC1409" s="124">
        <v>52</v>
      </c>
      <c r="BD1409" s="124">
        <v>421</v>
      </c>
    </row>
    <row r="1410" spans="1:56" x14ac:dyDescent="0.25">
      <c r="A1410" s="9">
        <v>41828</v>
      </c>
      <c r="B1410" s="118" t="s">
        <v>84</v>
      </c>
      <c r="C1410" s="118" t="s">
        <v>87</v>
      </c>
      <c r="D1410" s="122">
        <v>2</v>
      </c>
      <c r="E1410" s="153">
        <v>194</v>
      </c>
      <c r="F1410" s="153">
        <v>581</v>
      </c>
      <c r="G1410" s="264">
        <v>0.1379999965429306</v>
      </c>
      <c r="H1410" s="264">
        <v>0</v>
      </c>
      <c r="I1410" s="264">
        <v>0.12970000505447388</v>
      </c>
      <c r="J1410" s="91">
        <v>65535</v>
      </c>
      <c r="K1410" s="153">
        <v>126554</v>
      </c>
      <c r="L1410" s="264">
        <v>91.358627319335938</v>
      </c>
      <c r="M1410" s="133">
        <v>28</v>
      </c>
      <c r="N1410" s="267">
        <v>0</v>
      </c>
      <c r="O1410" s="133">
        <v>9</v>
      </c>
      <c r="P1410" s="267">
        <v>0</v>
      </c>
      <c r="Q1410" s="133">
        <v>3</v>
      </c>
      <c r="R1410" s="267">
        <v>100</v>
      </c>
      <c r="S1410" s="133">
        <v>22</v>
      </c>
      <c r="T1410" s="267">
        <v>86.363639831542969</v>
      </c>
      <c r="U1410" s="267">
        <v>100</v>
      </c>
      <c r="V1410" s="267">
        <v>78.571426391601562</v>
      </c>
      <c r="W1410" s="267">
        <v>100</v>
      </c>
      <c r="X1410" s="267">
        <v>67.857147216796875</v>
      </c>
      <c r="Y1410" s="133">
        <v>1899978</v>
      </c>
      <c r="Z1410" s="267">
        <v>99.90673828125</v>
      </c>
      <c r="AA1410" s="133">
        <v>543</v>
      </c>
      <c r="AB1410" s="267">
        <v>92.633514404296875</v>
      </c>
      <c r="AC1410" s="133">
        <v>9</v>
      </c>
      <c r="AD1410" s="267">
        <v>22.222221374511719</v>
      </c>
      <c r="AE1410" s="133">
        <v>0</v>
      </c>
      <c r="AF1410" s="267">
        <v>65535</v>
      </c>
      <c r="AG1410" s="133">
        <v>21</v>
      </c>
      <c r="AH1410" s="267">
        <v>0</v>
      </c>
      <c r="AI1410" s="133">
        <v>0</v>
      </c>
      <c r="AJ1410" s="267">
        <v>65535</v>
      </c>
      <c r="AK1410" s="267">
        <v>2.9400000348687172E-2</v>
      </c>
      <c r="AL1410" s="267">
        <v>2.239999920129776E-2</v>
      </c>
      <c r="AM1410" s="270">
        <v>0</v>
      </c>
      <c r="AN1410" s="270">
        <v>0</v>
      </c>
      <c r="AO1410" s="120">
        <v>0</v>
      </c>
      <c r="AP1410" s="120">
        <v>0</v>
      </c>
      <c r="AQ1410" s="120">
        <v>0</v>
      </c>
      <c r="AR1410" s="120">
        <v>0</v>
      </c>
      <c r="AS1410" s="120">
        <v>0</v>
      </c>
      <c r="AT1410" s="120">
        <v>0</v>
      </c>
      <c r="AU1410" s="120">
        <v>0</v>
      </c>
      <c r="AV1410" s="120">
        <v>0</v>
      </c>
      <c r="AW1410" s="133">
        <v>0</v>
      </c>
      <c r="AX1410" s="133">
        <v>0</v>
      </c>
      <c r="AY1410" s="133">
        <v>0</v>
      </c>
      <c r="AZ1410" s="133">
        <v>0</v>
      </c>
      <c r="BA1410" s="133">
        <v>0</v>
      </c>
      <c r="BB1410" s="133">
        <v>0</v>
      </c>
      <c r="BC1410" s="133">
        <v>7</v>
      </c>
      <c r="BD1410" s="133">
        <v>360</v>
      </c>
    </row>
    <row r="1411" spans="1:56" x14ac:dyDescent="0.25">
      <c r="A1411" s="9">
        <v>41827</v>
      </c>
      <c r="B1411" s="117" t="s">
        <v>17</v>
      </c>
      <c r="C1411" s="117"/>
      <c r="D1411" s="121">
        <v>3</v>
      </c>
      <c r="E1411" s="89">
        <v>853</v>
      </c>
      <c r="F1411" s="89">
        <v>2758</v>
      </c>
      <c r="G1411" s="263">
        <v>625.93622970581055</v>
      </c>
      <c r="H1411" s="263">
        <v>0.76669999351724982</v>
      </c>
      <c r="I1411" s="263">
        <v>1239850.015625</v>
      </c>
      <c r="J1411" s="88"/>
      <c r="K1411" s="89">
        <v>914040</v>
      </c>
      <c r="L1411" s="263">
        <v>0</v>
      </c>
      <c r="M1411" s="124">
        <v>1082341</v>
      </c>
      <c r="N1411" s="248">
        <v>9.2392323336939165E-5</v>
      </c>
      <c r="O1411" s="124">
        <v>59326</v>
      </c>
      <c r="P1411" s="248">
        <v>5.0568049483467664E-3</v>
      </c>
      <c r="Q1411" s="124">
        <v>116263</v>
      </c>
      <c r="R1411" s="248">
        <v>99.728202077378469</v>
      </c>
      <c r="S1411" s="124">
        <v>761872</v>
      </c>
      <c r="T1411" s="248">
        <v>99.924264849995993</v>
      </c>
      <c r="U1411" s="248">
        <v>99.775594754835211</v>
      </c>
      <c r="V1411" s="248">
        <v>99.761143342616776</v>
      </c>
      <c r="W1411" s="248">
        <v>99.504406761008283</v>
      </c>
      <c r="X1411" s="248">
        <v>99.685589091060535</v>
      </c>
      <c r="Y1411" s="124">
        <v>3154550</v>
      </c>
      <c r="Z1411" s="248">
        <v>1128932.5399434639</v>
      </c>
      <c r="AA1411" s="124">
        <v>255533</v>
      </c>
      <c r="AB1411" s="248">
        <v>101.22273740367493</v>
      </c>
      <c r="AC1411" s="124">
        <v>57562</v>
      </c>
      <c r="AD1411" s="248">
        <v>0.45516139369563191</v>
      </c>
      <c r="AE1411" s="124">
        <v>4313</v>
      </c>
      <c r="AF1411" s="248">
        <v>97.774169787436335</v>
      </c>
      <c r="AG1411" s="124">
        <v>968629</v>
      </c>
      <c r="AH1411" s="248">
        <v>0.20234785482842099</v>
      </c>
      <c r="AI1411" s="124">
        <v>13556</v>
      </c>
      <c r="AJ1411" s="248">
        <v>93.987901612768908</v>
      </c>
      <c r="AK1411" s="248">
        <v>1.6616166003052773E-5</v>
      </c>
      <c r="AL1411" s="248" t="e">
        <v>#DIV/0!</v>
      </c>
      <c r="AM1411" s="269"/>
      <c r="AN1411" s="269"/>
      <c r="AO1411" s="119"/>
      <c r="AP1411" s="119"/>
      <c r="AQ1411" s="119"/>
      <c r="AR1411" s="119"/>
      <c r="AS1411" s="119"/>
      <c r="AT1411" s="119"/>
      <c r="AU1411" s="119"/>
      <c r="AV1411" s="119"/>
      <c r="AW1411" s="124">
        <v>0</v>
      </c>
      <c r="AX1411" s="124">
        <v>0</v>
      </c>
      <c r="AY1411" s="124">
        <v>0</v>
      </c>
      <c r="AZ1411" s="124">
        <v>0</v>
      </c>
      <c r="BA1411" s="124">
        <v>0</v>
      </c>
      <c r="BB1411" s="124">
        <v>0</v>
      </c>
      <c r="BC1411" s="124">
        <v>294</v>
      </c>
      <c r="BD1411" s="124">
        <v>2461</v>
      </c>
    </row>
    <row r="1412" spans="1:56" x14ac:dyDescent="0.25">
      <c r="A1412" s="9">
        <v>41827</v>
      </c>
      <c r="B1412" s="118" t="s">
        <v>88</v>
      </c>
      <c r="C1412" s="118"/>
      <c r="D1412" s="122">
        <v>2</v>
      </c>
      <c r="E1412" s="153">
        <v>659</v>
      </c>
      <c r="F1412" s="153">
        <v>2177</v>
      </c>
      <c r="G1412" s="264">
        <v>625.93622970581055</v>
      </c>
      <c r="H1412" s="264">
        <v>0.76669999351724982</v>
      </c>
      <c r="I1412" s="264">
        <v>1239850.015625</v>
      </c>
      <c r="J1412" s="91"/>
      <c r="K1412" s="153">
        <v>799013</v>
      </c>
      <c r="L1412" s="264"/>
      <c r="M1412" s="133">
        <v>1082341</v>
      </c>
      <c r="N1412" s="267">
        <v>9.2392323336939165E-5</v>
      </c>
      <c r="O1412" s="133">
        <v>59326</v>
      </c>
      <c r="P1412" s="267">
        <v>5.0568049483467664E-3</v>
      </c>
      <c r="Q1412" s="133">
        <v>116263</v>
      </c>
      <c r="R1412" s="267">
        <v>99.728202077378469</v>
      </c>
      <c r="S1412" s="133">
        <v>761872</v>
      </c>
      <c r="T1412" s="267">
        <v>99.924264849995993</v>
      </c>
      <c r="U1412" s="267">
        <v>99.775594754835211</v>
      </c>
      <c r="V1412" s="267">
        <v>99.761143342616776</v>
      </c>
      <c r="W1412" s="267">
        <v>99.504406761008283</v>
      </c>
      <c r="X1412" s="267">
        <v>99.685589091060535</v>
      </c>
      <c r="Y1412" s="133">
        <v>1266608</v>
      </c>
      <c r="Z1412" s="267">
        <v>99.916391381005127</v>
      </c>
      <c r="AA1412" s="133">
        <v>254858</v>
      </c>
      <c r="AB1412" s="267">
        <v>99.801064737906074</v>
      </c>
      <c r="AC1412" s="133">
        <v>57562</v>
      </c>
      <c r="AD1412" s="267">
        <v>0.45516139369563191</v>
      </c>
      <c r="AE1412" s="133">
        <v>4313</v>
      </c>
      <c r="AF1412" s="267">
        <v>97.774169787436335</v>
      </c>
      <c r="AG1412" s="133">
        <v>968629</v>
      </c>
      <c r="AH1412" s="267">
        <v>0.20234785482842099</v>
      </c>
      <c r="AI1412" s="133">
        <v>13556</v>
      </c>
      <c r="AJ1412" s="267">
        <v>93.987901612768908</v>
      </c>
      <c r="AK1412" s="267">
        <v>1.6616166003052773E-5</v>
      </c>
      <c r="AL1412" s="267" t="e">
        <v>#DIV/0!</v>
      </c>
      <c r="AM1412" s="270"/>
      <c r="AN1412" s="270"/>
      <c r="AO1412" s="120"/>
      <c r="AP1412" s="120"/>
      <c r="AQ1412" s="120"/>
      <c r="AR1412" s="120"/>
      <c r="AS1412" s="120"/>
      <c r="AT1412" s="120"/>
      <c r="AU1412" s="120"/>
      <c r="AV1412" s="120"/>
      <c r="AW1412" s="133">
        <v>0</v>
      </c>
      <c r="AX1412" s="133">
        <v>0</v>
      </c>
      <c r="AY1412" s="133">
        <v>0</v>
      </c>
      <c r="AZ1412" s="133">
        <v>0</v>
      </c>
      <c r="BA1412" s="133">
        <v>0</v>
      </c>
      <c r="BB1412" s="133">
        <v>0</v>
      </c>
      <c r="BC1412" s="133">
        <v>288</v>
      </c>
      <c r="BD1412" s="133">
        <v>2111</v>
      </c>
    </row>
    <row r="1413" spans="1:56" x14ac:dyDescent="0.25">
      <c r="A1413" s="9">
        <v>41827</v>
      </c>
      <c r="B1413" s="146" t="s">
        <v>89</v>
      </c>
      <c r="C1413" s="146"/>
      <c r="D1413" s="147">
        <v>1</v>
      </c>
      <c r="E1413" s="136">
        <v>194</v>
      </c>
      <c r="F1413" s="136">
        <v>581</v>
      </c>
      <c r="G1413" s="265">
        <v>0</v>
      </c>
      <c r="H1413" s="265">
        <v>0</v>
      </c>
      <c r="I1413" s="265">
        <v>0</v>
      </c>
      <c r="J1413" s="137"/>
      <c r="K1413" s="136">
        <v>115027</v>
      </c>
      <c r="L1413" s="265"/>
      <c r="M1413" s="145">
        <v>0</v>
      </c>
      <c r="N1413" s="250">
        <v>0</v>
      </c>
      <c r="O1413" s="145">
        <v>0</v>
      </c>
      <c r="P1413" s="250">
        <v>0</v>
      </c>
      <c r="Q1413" s="145">
        <v>0</v>
      </c>
      <c r="R1413" s="250">
        <v>0</v>
      </c>
      <c r="S1413" s="145">
        <v>0</v>
      </c>
      <c r="T1413" s="250">
        <v>0</v>
      </c>
      <c r="U1413" s="250">
        <v>0</v>
      </c>
      <c r="V1413" s="250">
        <v>0</v>
      </c>
      <c r="W1413" s="250">
        <v>0</v>
      </c>
      <c r="X1413" s="250">
        <v>0</v>
      </c>
      <c r="Y1413" s="145">
        <v>1887942</v>
      </c>
      <c r="Z1413" s="250">
        <v>1886259</v>
      </c>
      <c r="AA1413" s="145">
        <v>675</v>
      </c>
      <c r="AB1413" s="250">
        <v>638</v>
      </c>
      <c r="AC1413" s="145">
        <v>0</v>
      </c>
      <c r="AD1413" s="250">
        <v>0</v>
      </c>
      <c r="AE1413" s="145">
        <v>0</v>
      </c>
      <c r="AF1413" s="250">
        <v>0</v>
      </c>
      <c r="AG1413" s="145">
        <v>0</v>
      </c>
      <c r="AH1413" s="250">
        <v>0</v>
      </c>
      <c r="AI1413" s="145">
        <v>0</v>
      </c>
      <c r="AJ1413" s="250">
        <v>0</v>
      </c>
      <c r="AK1413" s="250">
        <v>0</v>
      </c>
      <c r="AL1413" s="250">
        <v>0</v>
      </c>
      <c r="AM1413" s="271"/>
      <c r="AN1413" s="271"/>
      <c r="AO1413" s="148"/>
      <c r="AP1413" s="148"/>
      <c r="AQ1413" s="148"/>
      <c r="AR1413" s="148"/>
      <c r="AS1413" s="148"/>
      <c r="AT1413" s="148"/>
      <c r="AU1413" s="148"/>
      <c r="AV1413" s="148"/>
      <c r="AW1413" s="145">
        <v>0</v>
      </c>
      <c r="AX1413" s="145">
        <v>0</v>
      </c>
      <c r="AY1413" s="145">
        <v>0</v>
      </c>
      <c r="AZ1413" s="145">
        <v>0</v>
      </c>
      <c r="BA1413" s="145">
        <v>0</v>
      </c>
      <c r="BB1413" s="145">
        <v>0</v>
      </c>
      <c r="BC1413" s="145">
        <v>6</v>
      </c>
      <c r="BD1413" s="145">
        <v>350</v>
      </c>
    </row>
    <row r="1414" spans="1:56" x14ac:dyDescent="0.25">
      <c r="A1414" s="9">
        <v>41827</v>
      </c>
      <c r="B1414" s="149" t="s">
        <v>75</v>
      </c>
      <c r="C1414" s="149" t="s">
        <v>86</v>
      </c>
      <c r="D1414" s="150" t="s">
        <v>118</v>
      </c>
      <c r="E1414" s="153">
        <v>39</v>
      </c>
      <c r="F1414" s="153">
        <v>158</v>
      </c>
      <c r="G1414" s="264">
        <v>131.2542724609375</v>
      </c>
      <c r="H1414" s="264">
        <v>0.38749998807907104</v>
      </c>
      <c r="I1414" s="264">
        <v>98012.1640625</v>
      </c>
      <c r="J1414" s="92">
        <v>0</v>
      </c>
      <c r="K1414" s="153">
        <v>131017</v>
      </c>
      <c r="L1414" s="264">
        <v>97.194259643554688</v>
      </c>
      <c r="M1414" s="153">
        <v>133628</v>
      </c>
      <c r="N1414" s="264">
        <v>7.4834615224972367E-4</v>
      </c>
      <c r="O1414" s="153">
        <v>14265</v>
      </c>
      <c r="P1414" s="264">
        <v>2.1030494943261147E-2</v>
      </c>
      <c r="Q1414" s="153">
        <v>26621</v>
      </c>
      <c r="R1414" s="264">
        <v>99.060890197753906</v>
      </c>
      <c r="S1414" s="153">
        <v>102600</v>
      </c>
      <c r="T1414" s="264">
        <v>99.915206909179688</v>
      </c>
      <c r="U1414" s="264">
        <v>99.782684326171875</v>
      </c>
      <c r="V1414" s="264">
        <v>99.539764404296875</v>
      </c>
      <c r="W1414" s="264">
        <v>98.845611572265625</v>
      </c>
      <c r="X1414" s="264">
        <v>99.455360412597656</v>
      </c>
      <c r="Y1414" s="153">
        <v>133062</v>
      </c>
      <c r="Z1414" s="264">
        <v>99.934616088867188</v>
      </c>
      <c r="AA1414" s="153">
        <v>24623</v>
      </c>
      <c r="AB1414" s="264">
        <v>99.679161071777344</v>
      </c>
      <c r="AC1414" s="153">
        <v>14288</v>
      </c>
      <c r="AD1414" s="264">
        <v>0.41993281245231628</v>
      </c>
      <c r="AE1414" s="153">
        <v>1694</v>
      </c>
      <c r="AF1414" s="264">
        <v>97.284530639648437</v>
      </c>
      <c r="AG1414" s="153">
        <v>134185</v>
      </c>
      <c r="AH1414" s="264">
        <v>0.17736706137657166</v>
      </c>
      <c r="AI1414" s="153">
        <v>4880</v>
      </c>
      <c r="AJ1414" s="264">
        <v>94.5286865234375</v>
      </c>
      <c r="AK1414" s="264">
        <v>1.8872631788253784</v>
      </c>
      <c r="AL1414" s="264">
        <v>5.8934170752763748E-2</v>
      </c>
      <c r="AM1414" s="264">
        <v>0</v>
      </c>
      <c r="AN1414" s="264">
        <v>0</v>
      </c>
      <c r="AO1414" s="92">
        <v>0</v>
      </c>
      <c r="AP1414" s="92">
        <v>0</v>
      </c>
      <c r="AQ1414" s="92">
        <v>0</v>
      </c>
      <c r="AR1414" s="92">
        <v>0</v>
      </c>
      <c r="AS1414" s="92">
        <v>0</v>
      </c>
      <c r="AT1414" s="92">
        <v>0</v>
      </c>
      <c r="AU1414" s="92">
        <v>0</v>
      </c>
      <c r="AV1414" s="92">
        <v>0</v>
      </c>
      <c r="AW1414" s="93">
        <v>0</v>
      </c>
      <c r="AX1414" s="93">
        <v>0</v>
      </c>
      <c r="AY1414" s="93">
        <v>0</v>
      </c>
      <c r="AZ1414" s="93">
        <v>0</v>
      </c>
      <c r="BA1414" s="93">
        <v>0</v>
      </c>
      <c r="BB1414" s="93">
        <v>0</v>
      </c>
      <c r="BC1414" s="153">
        <v>12</v>
      </c>
      <c r="BD1414" s="153">
        <v>155</v>
      </c>
    </row>
    <row r="1415" spans="1:56" x14ac:dyDescent="0.25">
      <c r="A1415" s="9">
        <v>41827</v>
      </c>
      <c r="B1415" s="149" t="s">
        <v>76</v>
      </c>
      <c r="C1415" s="149" t="s">
        <v>86</v>
      </c>
      <c r="D1415" s="150" t="s">
        <v>119</v>
      </c>
      <c r="E1415" s="153">
        <v>53</v>
      </c>
      <c r="F1415" s="153">
        <v>171</v>
      </c>
      <c r="G1415" s="264">
        <v>52.7091064453125</v>
      </c>
      <c r="H1415" s="264">
        <v>4.19999985024333E-3</v>
      </c>
      <c r="I1415" s="264">
        <v>90001.4765625</v>
      </c>
      <c r="J1415" s="92">
        <v>0</v>
      </c>
      <c r="K1415" s="153">
        <v>53164</v>
      </c>
      <c r="L1415" s="264">
        <v>82.851181030273438</v>
      </c>
      <c r="M1415" s="153">
        <v>72755</v>
      </c>
      <c r="N1415" s="264">
        <v>0</v>
      </c>
      <c r="O1415" s="153">
        <v>4241</v>
      </c>
      <c r="P1415" s="264">
        <v>0</v>
      </c>
      <c r="Q1415" s="153">
        <v>9375</v>
      </c>
      <c r="R1415" s="264">
        <v>99.946662902832031</v>
      </c>
      <c r="S1415" s="153">
        <v>57816</v>
      </c>
      <c r="T1415" s="264">
        <v>99.937736511230469</v>
      </c>
      <c r="U1415" s="264">
        <v>99.764205932617188</v>
      </c>
      <c r="V1415" s="264">
        <v>99.752593994140625</v>
      </c>
      <c r="W1415" s="264">
        <v>99.710990905761719</v>
      </c>
      <c r="X1415" s="264">
        <v>99.690483093261719</v>
      </c>
      <c r="Y1415" s="153">
        <v>88357</v>
      </c>
      <c r="Z1415" s="264">
        <v>99.915115356445313</v>
      </c>
      <c r="AA1415" s="153">
        <v>15542</v>
      </c>
      <c r="AB1415" s="264">
        <v>99.92279052734375</v>
      </c>
      <c r="AC1415" s="153">
        <v>4275</v>
      </c>
      <c r="AD1415" s="264">
        <v>0.35087719559669495</v>
      </c>
      <c r="AE1415" s="153">
        <v>69</v>
      </c>
      <c r="AF1415" s="264">
        <v>100</v>
      </c>
      <c r="AG1415" s="153">
        <v>72942</v>
      </c>
      <c r="AH1415" s="264">
        <v>0.13298237323760986</v>
      </c>
      <c r="AI1415" s="153">
        <v>802</v>
      </c>
      <c r="AJ1415" s="264">
        <v>90.64837646484375</v>
      </c>
      <c r="AK1415" s="264">
        <v>1.7158106565475464</v>
      </c>
      <c r="AL1415" s="264">
        <v>6.0049138963222504E-2</v>
      </c>
      <c r="AM1415" s="264">
        <v>0</v>
      </c>
      <c r="AN1415" s="264">
        <v>0</v>
      </c>
      <c r="AO1415" s="92">
        <v>0</v>
      </c>
      <c r="AP1415" s="92">
        <v>0</v>
      </c>
      <c r="AQ1415" s="92">
        <v>0</v>
      </c>
      <c r="AR1415" s="92">
        <v>0</v>
      </c>
      <c r="AS1415" s="92">
        <v>0</v>
      </c>
      <c r="AT1415" s="92">
        <v>0</v>
      </c>
      <c r="AU1415" s="92">
        <v>0</v>
      </c>
      <c r="AV1415" s="92">
        <v>0</v>
      </c>
      <c r="AW1415" s="93">
        <v>0</v>
      </c>
      <c r="AX1415" s="93">
        <v>0</v>
      </c>
      <c r="AY1415" s="93">
        <v>0</v>
      </c>
      <c r="AZ1415" s="93">
        <v>0</v>
      </c>
      <c r="BA1415" s="93">
        <v>0</v>
      </c>
      <c r="BB1415" s="93">
        <v>0</v>
      </c>
      <c r="BC1415" s="153">
        <v>19</v>
      </c>
      <c r="BD1415" s="153">
        <v>168</v>
      </c>
    </row>
    <row r="1416" spans="1:56" x14ac:dyDescent="0.25">
      <c r="A1416" s="9">
        <v>41827</v>
      </c>
      <c r="B1416" s="149" t="s">
        <v>77</v>
      </c>
      <c r="C1416" s="149" t="s">
        <v>86</v>
      </c>
      <c r="D1416" s="150" t="s">
        <v>118</v>
      </c>
      <c r="E1416" s="153">
        <v>65</v>
      </c>
      <c r="F1416" s="153">
        <v>220</v>
      </c>
      <c r="G1416" s="264">
        <v>74.950408935546875</v>
      </c>
      <c r="H1416" s="264">
        <v>2.4999998509883881E-2</v>
      </c>
      <c r="I1416" s="264">
        <v>108171.359375</v>
      </c>
      <c r="J1416" s="92">
        <v>0</v>
      </c>
      <c r="K1416" s="153">
        <v>98625</v>
      </c>
      <c r="L1416" s="264">
        <v>97.172119140625</v>
      </c>
      <c r="M1416" s="153">
        <v>118129</v>
      </c>
      <c r="N1416" s="264">
        <v>0</v>
      </c>
      <c r="O1416" s="153">
        <v>6800</v>
      </c>
      <c r="P1416" s="264">
        <v>0</v>
      </c>
      <c r="Q1416" s="153">
        <v>14355</v>
      </c>
      <c r="R1416" s="264">
        <v>99.937301635742188</v>
      </c>
      <c r="S1416" s="153">
        <v>98034</v>
      </c>
      <c r="T1416" s="264">
        <v>99.954093933105469</v>
      </c>
      <c r="U1416" s="264">
        <v>99.76470947265625</v>
      </c>
      <c r="V1416" s="264">
        <v>99.725723266601563</v>
      </c>
      <c r="W1416" s="264">
        <v>99.702156066894531</v>
      </c>
      <c r="X1416" s="264">
        <v>99.679946899414063</v>
      </c>
      <c r="Y1416" s="153">
        <v>136466</v>
      </c>
      <c r="Z1416" s="264">
        <v>99.906204223632813</v>
      </c>
      <c r="AA1416" s="153">
        <v>27654</v>
      </c>
      <c r="AB1416" s="264">
        <v>99.844505310058594</v>
      </c>
      <c r="AC1416" s="153">
        <v>6860</v>
      </c>
      <c r="AD1416" s="264">
        <v>0.45189505815505981</v>
      </c>
      <c r="AE1416" s="153">
        <v>479</v>
      </c>
      <c r="AF1416" s="264">
        <v>98.538619995117188</v>
      </c>
      <c r="AG1416" s="153">
        <v>118378</v>
      </c>
      <c r="AH1416" s="264">
        <v>0.14867627620697021</v>
      </c>
      <c r="AI1416" s="153">
        <v>1199</v>
      </c>
      <c r="AJ1416" s="264">
        <v>94.578819274902344</v>
      </c>
      <c r="AK1416" s="264">
        <v>1.7979480028152466</v>
      </c>
      <c r="AL1416" s="264">
        <v>6.6200926899909973E-2</v>
      </c>
      <c r="AM1416" s="264">
        <v>0</v>
      </c>
      <c r="AN1416" s="264">
        <v>0</v>
      </c>
      <c r="AO1416" s="92">
        <v>0</v>
      </c>
      <c r="AP1416" s="92">
        <v>0</v>
      </c>
      <c r="AQ1416" s="92">
        <v>0</v>
      </c>
      <c r="AR1416" s="92">
        <v>0</v>
      </c>
      <c r="AS1416" s="92">
        <v>0</v>
      </c>
      <c r="AT1416" s="92">
        <v>0</v>
      </c>
      <c r="AU1416" s="92">
        <v>0</v>
      </c>
      <c r="AV1416" s="92">
        <v>0</v>
      </c>
      <c r="AW1416" s="93">
        <v>0</v>
      </c>
      <c r="AX1416" s="93">
        <v>0</v>
      </c>
      <c r="AY1416" s="93">
        <v>0</v>
      </c>
      <c r="AZ1416" s="93">
        <v>0</v>
      </c>
      <c r="BA1416" s="93">
        <v>0</v>
      </c>
      <c r="BB1416" s="93">
        <v>0</v>
      </c>
      <c r="BC1416" s="153">
        <v>27</v>
      </c>
      <c r="BD1416" s="153">
        <v>213</v>
      </c>
    </row>
    <row r="1417" spans="1:56" x14ac:dyDescent="0.25">
      <c r="A1417" s="9">
        <v>41827</v>
      </c>
      <c r="B1417" s="149" t="s">
        <v>124</v>
      </c>
      <c r="C1417" s="149" t="s">
        <v>86</v>
      </c>
      <c r="D1417" s="150" t="s">
        <v>118</v>
      </c>
      <c r="E1417" s="153">
        <v>43</v>
      </c>
      <c r="F1417" s="153">
        <v>139</v>
      </c>
      <c r="G1417" s="264">
        <v>33.638004302978516</v>
      </c>
      <c r="H1417" s="264">
        <v>8.39999970048666E-3</v>
      </c>
      <c r="I1417" s="264">
        <v>61881.35546875</v>
      </c>
      <c r="J1417" s="92">
        <v>0</v>
      </c>
      <c r="K1417" s="153">
        <v>98625</v>
      </c>
      <c r="L1417" s="264">
        <v>97.172119140625</v>
      </c>
      <c r="M1417" s="153">
        <v>66244</v>
      </c>
      <c r="N1417" s="264">
        <v>0</v>
      </c>
      <c r="O1417" s="153">
        <v>2960</v>
      </c>
      <c r="P1417" s="264">
        <v>0</v>
      </c>
      <c r="Q1417" s="153">
        <v>6151</v>
      </c>
      <c r="R1417" s="264">
        <v>99.902458190917969</v>
      </c>
      <c r="S1417" s="153">
        <v>52922</v>
      </c>
      <c r="T1417" s="264">
        <v>99.918746948242188</v>
      </c>
      <c r="U1417" s="264">
        <v>99.729728698730469</v>
      </c>
      <c r="V1417" s="264">
        <v>99.711669921875</v>
      </c>
      <c r="W1417" s="264">
        <v>99.632453918457031</v>
      </c>
      <c r="X1417" s="264">
        <v>99.630653381347656</v>
      </c>
      <c r="Y1417" s="153">
        <v>71908</v>
      </c>
      <c r="Z1417" s="264">
        <v>99.905433654785156</v>
      </c>
      <c r="AA1417" s="153">
        <v>12492</v>
      </c>
      <c r="AB1417" s="264">
        <v>99.879920959472656</v>
      </c>
      <c r="AC1417" s="153">
        <v>2988</v>
      </c>
      <c r="AD1417" s="264">
        <v>0.46854081749916077</v>
      </c>
      <c r="AE1417" s="153">
        <v>199</v>
      </c>
      <c r="AF1417" s="264">
        <v>96.482414245605469</v>
      </c>
      <c r="AG1417" s="153">
        <v>66481</v>
      </c>
      <c r="AH1417" s="264">
        <v>0.18351107835769653</v>
      </c>
      <c r="AI1417" s="153">
        <v>864</v>
      </c>
      <c r="AJ1417" s="264">
        <v>92.129631042480469</v>
      </c>
      <c r="AK1417" s="264">
        <v>1.5447521209716797</v>
      </c>
      <c r="AL1417" s="264">
        <v>5.9915095567703247E-2</v>
      </c>
      <c r="AM1417" s="264">
        <v>0</v>
      </c>
      <c r="AN1417" s="264">
        <v>0</v>
      </c>
      <c r="AO1417" s="92">
        <v>0</v>
      </c>
      <c r="AP1417" s="92">
        <v>0</v>
      </c>
      <c r="AQ1417" s="92">
        <v>0</v>
      </c>
      <c r="AR1417" s="92">
        <v>0</v>
      </c>
      <c r="AS1417" s="92">
        <v>0</v>
      </c>
      <c r="AT1417" s="92">
        <v>0</v>
      </c>
      <c r="AU1417" s="92">
        <v>0</v>
      </c>
      <c r="AV1417" s="92">
        <v>0</v>
      </c>
      <c r="AW1417" s="93">
        <v>0</v>
      </c>
      <c r="AX1417" s="93">
        <v>0</v>
      </c>
      <c r="AY1417" s="93">
        <v>0</v>
      </c>
      <c r="AZ1417" s="93">
        <v>0</v>
      </c>
      <c r="BA1417" s="93">
        <v>0</v>
      </c>
      <c r="BB1417" s="93">
        <v>0</v>
      </c>
      <c r="BC1417" s="153">
        <v>31</v>
      </c>
      <c r="BD1417" s="153">
        <v>136</v>
      </c>
    </row>
    <row r="1418" spans="1:56" x14ac:dyDescent="0.25">
      <c r="A1418" s="9">
        <v>41827</v>
      </c>
      <c r="B1418" s="149" t="s">
        <v>78</v>
      </c>
      <c r="C1418" s="149" t="s">
        <v>86</v>
      </c>
      <c r="D1418" s="150" t="s">
        <v>118</v>
      </c>
      <c r="E1418" s="153">
        <v>33</v>
      </c>
      <c r="F1418" s="153">
        <v>104</v>
      </c>
      <c r="G1418" s="264">
        <v>52.570899963378906</v>
      </c>
      <c r="H1418" s="264">
        <v>0</v>
      </c>
      <c r="I1418" s="264">
        <v>53805.4296875</v>
      </c>
      <c r="J1418" s="92">
        <v>0</v>
      </c>
      <c r="K1418" s="153">
        <v>53178</v>
      </c>
      <c r="L1418" s="264">
        <v>97.151077270507813</v>
      </c>
      <c r="M1418" s="153">
        <v>64375</v>
      </c>
      <c r="N1418" s="264">
        <v>0</v>
      </c>
      <c r="O1418" s="153">
        <v>5131</v>
      </c>
      <c r="P1418" s="264">
        <v>0</v>
      </c>
      <c r="Q1418" s="153">
        <v>10810</v>
      </c>
      <c r="R1418" s="264">
        <v>99.907493591308594</v>
      </c>
      <c r="S1418" s="153">
        <v>50537</v>
      </c>
      <c r="T1418" s="264">
        <v>99.946571350097656</v>
      </c>
      <c r="U1418" s="264">
        <v>99.902549743652344</v>
      </c>
      <c r="V1418" s="264">
        <v>99.871070861816406</v>
      </c>
      <c r="W1418" s="264">
        <v>99.810134887695312</v>
      </c>
      <c r="X1418" s="264">
        <v>99.817710876464844</v>
      </c>
      <c r="Y1418" s="153">
        <v>72742</v>
      </c>
      <c r="Z1418" s="264">
        <v>99.869400024414063</v>
      </c>
      <c r="AA1418" s="153">
        <v>13899</v>
      </c>
      <c r="AB1418" s="264">
        <v>99.719406127929688</v>
      </c>
      <c r="AC1418" s="153">
        <v>5145</v>
      </c>
      <c r="AD1418" s="264">
        <v>0.23323614895343781</v>
      </c>
      <c r="AE1418" s="153">
        <v>334</v>
      </c>
      <c r="AF1418" s="264">
        <v>97.904190063476563</v>
      </c>
      <c r="AG1418" s="153">
        <v>64251</v>
      </c>
      <c r="AH1418" s="264">
        <v>0.19766229391098022</v>
      </c>
      <c r="AI1418" s="153">
        <v>740</v>
      </c>
      <c r="AJ1418" s="264">
        <v>94.054054260253906</v>
      </c>
      <c r="AK1418" s="264">
        <v>1.7289116382598877</v>
      </c>
      <c r="AL1418" s="264">
        <v>6.0068272054195404E-2</v>
      </c>
      <c r="AM1418" s="264">
        <v>0</v>
      </c>
      <c r="AN1418" s="264">
        <v>0</v>
      </c>
      <c r="AO1418" s="92">
        <v>0</v>
      </c>
      <c r="AP1418" s="92">
        <v>0</v>
      </c>
      <c r="AQ1418" s="92">
        <v>0</v>
      </c>
      <c r="AR1418" s="92">
        <v>0</v>
      </c>
      <c r="AS1418" s="92">
        <v>0</v>
      </c>
      <c r="AT1418" s="92">
        <v>0</v>
      </c>
      <c r="AU1418" s="92">
        <v>0</v>
      </c>
      <c r="AV1418" s="92">
        <v>0</v>
      </c>
      <c r="AW1418" s="93">
        <v>0</v>
      </c>
      <c r="AX1418" s="93">
        <v>0</v>
      </c>
      <c r="AY1418" s="93">
        <v>0</v>
      </c>
      <c r="AZ1418" s="93">
        <v>0</v>
      </c>
      <c r="BA1418" s="93">
        <v>0</v>
      </c>
      <c r="BB1418" s="93">
        <v>0</v>
      </c>
      <c r="BC1418" s="153">
        <v>13</v>
      </c>
      <c r="BD1418" s="153">
        <v>103</v>
      </c>
    </row>
    <row r="1419" spans="1:56" x14ac:dyDescent="0.25">
      <c r="A1419" s="9">
        <v>41827</v>
      </c>
      <c r="B1419" s="149" t="s">
        <v>79</v>
      </c>
      <c r="C1419" s="149" t="s">
        <v>86</v>
      </c>
      <c r="D1419" s="150" t="s">
        <v>119</v>
      </c>
      <c r="E1419" s="153">
        <v>81</v>
      </c>
      <c r="F1419" s="153">
        <v>273</v>
      </c>
      <c r="G1419" s="264">
        <v>57.483207702636719</v>
      </c>
      <c r="H1419" s="264">
        <v>0.33320000767707825</v>
      </c>
      <c r="I1419" s="264">
        <v>157328.21875</v>
      </c>
      <c r="J1419" s="92">
        <v>0</v>
      </c>
      <c r="K1419" s="153">
        <v>54099</v>
      </c>
      <c r="L1419" s="264">
        <v>89.866722106933594</v>
      </c>
      <c r="M1419" s="153">
        <v>119322</v>
      </c>
      <c r="N1419" s="264">
        <v>0</v>
      </c>
      <c r="O1419" s="153">
        <v>4521</v>
      </c>
      <c r="P1419" s="264">
        <v>0</v>
      </c>
      <c r="Q1419" s="153">
        <v>9207</v>
      </c>
      <c r="R1419" s="264">
        <v>99.837081909179688</v>
      </c>
      <c r="S1419" s="153">
        <v>89002</v>
      </c>
      <c r="T1419" s="264">
        <v>99.875282287597656</v>
      </c>
      <c r="U1419" s="264">
        <v>99.690330505371094</v>
      </c>
      <c r="V1419" s="264">
        <v>99.7259521484375</v>
      </c>
      <c r="W1419" s="264">
        <v>99.527915954589844</v>
      </c>
      <c r="X1419" s="264">
        <v>99.601577758789063</v>
      </c>
      <c r="Y1419" s="153">
        <v>155978</v>
      </c>
      <c r="Z1419" s="264">
        <v>99.91986083984375</v>
      </c>
      <c r="AA1419" s="153">
        <v>31900</v>
      </c>
      <c r="AB1419" s="264">
        <v>99.846397399902344</v>
      </c>
      <c r="AC1419" s="153">
        <v>4598</v>
      </c>
      <c r="AD1419" s="264">
        <v>0.3262287974357605</v>
      </c>
      <c r="AE1419" s="153">
        <v>257</v>
      </c>
      <c r="AF1419" s="264">
        <v>96.887161254882813</v>
      </c>
      <c r="AG1419" s="153">
        <v>118507</v>
      </c>
      <c r="AH1419" s="264">
        <v>0.18058004975318909</v>
      </c>
      <c r="AI1419" s="153">
        <v>1283</v>
      </c>
      <c r="AJ1419" s="264">
        <v>96.570541381835938</v>
      </c>
      <c r="AK1419" s="264">
        <v>1.6610455513000488</v>
      </c>
      <c r="AL1419" s="264">
        <v>7.3280952870845795E-2</v>
      </c>
      <c r="AM1419" s="264">
        <v>0</v>
      </c>
      <c r="AN1419" s="264">
        <v>0</v>
      </c>
      <c r="AO1419" s="92">
        <v>0</v>
      </c>
      <c r="AP1419" s="92">
        <v>0</v>
      </c>
      <c r="AQ1419" s="92">
        <v>0</v>
      </c>
      <c r="AR1419" s="92">
        <v>0</v>
      </c>
      <c r="AS1419" s="92">
        <v>0</v>
      </c>
      <c r="AT1419" s="92">
        <v>0</v>
      </c>
      <c r="AU1419" s="92">
        <v>0</v>
      </c>
      <c r="AV1419" s="92">
        <v>0</v>
      </c>
      <c r="AW1419" s="93">
        <v>0</v>
      </c>
      <c r="AX1419" s="93">
        <v>0</v>
      </c>
      <c r="AY1419" s="93">
        <v>0</v>
      </c>
      <c r="AZ1419" s="93">
        <v>0</v>
      </c>
      <c r="BA1419" s="93">
        <v>0</v>
      </c>
      <c r="BB1419" s="93">
        <v>0</v>
      </c>
      <c r="BC1419" s="153">
        <v>46</v>
      </c>
      <c r="BD1419" s="153">
        <v>261</v>
      </c>
    </row>
    <row r="1420" spans="1:56" x14ac:dyDescent="0.25">
      <c r="A1420" s="9">
        <v>41827</v>
      </c>
      <c r="B1420" s="149" t="s">
        <v>80</v>
      </c>
      <c r="C1420" s="149" t="s">
        <v>86</v>
      </c>
      <c r="D1420" s="150" t="s">
        <v>119</v>
      </c>
      <c r="E1420" s="153">
        <v>58</v>
      </c>
      <c r="F1420" s="153">
        <v>180</v>
      </c>
      <c r="G1420" s="264">
        <v>42.254215240478516</v>
      </c>
      <c r="H1420" s="264">
        <v>0</v>
      </c>
      <c r="I1420" s="264">
        <v>95365.203125</v>
      </c>
      <c r="J1420" s="92">
        <v>0</v>
      </c>
      <c r="K1420" s="153">
        <v>36309</v>
      </c>
      <c r="L1420" s="264">
        <v>86.455146789550781</v>
      </c>
      <c r="M1420" s="153">
        <v>68816</v>
      </c>
      <c r="N1420" s="264">
        <v>0</v>
      </c>
      <c r="O1420" s="153">
        <v>3034</v>
      </c>
      <c r="P1420" s="264">
        <v>0</v>
      </c>
      <c r="Q1420" s="153">
        <v>5884</v>
      </c>
      <c r="R1420" s="264">
        <v>99.966011047363281</v>
      </c>
      <c r="S1420" s="153">
        <v>53295</v>
      </c>
      <c r="T1420" s="264">
        <v>99.939956665039063</v>
      </c>
      <c r="U1420" s="264">
        <v>99.637443542480469</v>
      </c>
      <c r="V1420" s="264">
        <v>99.895370483398438</v>
      </c>
      <c r="W1420" s="264">
        <v>99.60357666015625</v>
      </c>
      <c r="X1420" s="264">
        <v>99.83538818359375</v>
      </c>
      <c r="Y1420" s="153">
        <v>74158</v>
      </c>
      <c r="Z1420" s="264">
        <v>99.925834655761719</v>
      </c>
      <c r="AA1420" s="153">
        <v>13994</v>
      </c>
      <c r="AB1420" s="264">
        <v>99.807060241699219</v>
      </c>
      <c r="AC1420" s="153">
        <v>3087</v>
      </c>
      <c r="AD1420" s="264">
        <v>1.9112406969070435</v>
      </c>
      <c r="AE1420" s="153">
        <v>165</v>
      </c>
      <c r="AF1420" s="264">
        <v>98.787879943847656</v>
      </c>
      <c r="AG1420" s="153">
        <v>68586</v>
      </c>
      <c r="AH1420" s="264">
        <v>0.14726036787033081</v>
      </c>
      <c r="AI1420" s="153">
        <v>475</v>
      </c>
      <c r="AJ1420" s="264">
        <v>97.052635192871094</v>
      </c>
      <c r="AK1420" s="264">
        <v>1.8065433502197266</v>
      </c>
      <c r="AL1420" s="264">
        <v>7.262999564409256E-2</v>
      </c>
      <c r="AM1420" s="264">
        <v>0</v>
      </c>
      <c r="AN1420" s="264">
        <v>0</v>
      </c>
      <c r="AO1420" s="92">
        <v>0</v>
      </c>
      <c r="AP1420" s="92">
        <v>0</v>
      </c>
      <c r="AQ1420" s="92">
        <v>0</v>
      </c>
      <c r="AR1420" s="92">
        <v>0</v>
      </c>
      <c r="AS1420" s="92">
        <v>0</v>
      </c>
      <c r="AT1420" s="92">
        <v>0</v>
      </c>
      <c r="AU1420" s="92">
        <v>0</v>
      </c>
      <c r="AV1420" s="92">
        <v>0</v>
      </c>
      <c r="AW1420" s="93">
        <v>0</v>
      </c>
      <c r="AX1420" s="93">
        <v>0</v>
      </c>
      <c r="AY1420" s="93">
        <v>0</v>
      </c>
      <c r="AZ1420" s="93">
        <v>0</v>
      </c>
      <c r="BA1420" s="93">
        <v>0</v>
      </c>
      <c r="BB1420" s="93">
        <v>0</v>
      </c>
      <c r="BC1420" s="153">
        <v>17</v>
      </c>
      <c r="BD1420" s="153">
        <v>173</v>
      </c>
    </row>
    <row r="1421" spans="1:56" x14ac:dyDescent="0.25">
      <c r="A1421" s="9">
        <v>41827</v>
      </c>
      <c r="B1421" s="149" t="s">
        <v>81</v>
      </c>
      <c r="C1421" s="149" t="s">
        <v>86</v>
      </c>
      <c r="D1421" s="150" t="s">
        <v>119</v>
      </c>
      <c r="E1421" s="153">
        <v>40</v>
      </c>
      <c r="F1421" s="153">
        <v>134</v>
      </c>
      <c r="G1421" s="264">
        <v>37.337406158447266</v>
      </c>
      <c r="H1421" s="264">
        <v>0</v>
      </c>
      <c r="I1421" s="264">
        <v>72952.0703125</v>
      </c>
      <c r="J1421" s="92">
        <v>0</v>
      </c>
      <c r="K1421" s="153">
        <v>78204</v>
      </c>
      <c r="L1421" s="264">
        <v>87.593986511230469</v>
      </c>
      <c r="M1421" s="153">
        <v>51637</v>
      </c>
      <c r="N1421" s="264">
        <v>0</v>
      </c>
      <c r="O1421" s="153">
        <v>3017</v>
      </c>
      <c r="P1421" s="264">
        <v>0</v>
      </c>
      <c r="Q1421" s="153">
        <v>6252</v>
      </c>
      <c r="R1421" s="264">
        <v>99.9840087890625</v>
      </c>
      <c r="S1421" s="153">
        <v>43663</v>
      </c>
      <c r="T1421" s="264">
        <v>99.942741394042969</v>
      </c>
      <c r="U1421" s="264">
        <v>99.801124572753906</v>
      </c>
      <c r="V1421" s="264">
        <v>99.806343078613281</v>
      </c>
      <c r="W1421" s="264">
        <v>99.785163879394531</v>
      </c>
      <c r="X1421" s="264">
        <v>99.749198913574219</v>
      </c>
      <c r="Y1421" s="153">
        <v>75452</v>
      </c>
      <c r="Z1421" s="264">
        <v>99.912528991699219</v>
      </c>
      <c r="AA1421" s="153">
        <v>15668</v>
      </c>
      <c r="AB1421" s="264">
        <v>99.878730773925781</v>
      </c>
      <c r="AC1421" s="153">
        <v>3059</v>
      </c>
      <c r="AD1421" s="264">
        <v>0.1961425244808197</v>
      </c>
      <c r="AE1421" s="153">
        <v>166</v>
      </c>
      <c r="AF1421" s="264">
        <v>98.192771911621094</v>
      </c>
      <c r="AG1421" s="153">
        <v>51808</v>
      </c>
      <c r="AH1421" s="264">
        <v>0.20653180778026581</v>
      </c>
      <c r="AI1421" s="153">
        <v>640</v>
      </c>
      <c r="AJ1421" s="264">
        <v>95.46875</v>
      </c>
      <c r="AK1421" s="264">
        <v>1.5888127088546753</v>
      </c>
      <c r="AL1421" s="264">
        <v>5.5273890495300293E-2</v>
      </c>
      <c r="AM1421" s="264">
        <v>0</v>
      </c>
      <c r="AN1421" s="264">
        <v>0</v>
      </c>
      <c r="AO1421" s="92">
        <v>0</v>
      </c>
      <c r="AP1421" s="92">
        <v>0</v>
      </c>
      <c r="AQ1421" s="92">
        <v>0</v>
      </c>
      <c r="AR1421" s="92">
        <v>0</v>
      </c>
      <c r="AS1421" s="92">
        <v>0</v>
      </c>
      <c r="AT1421" s="92">
        <v>0</v>
      </c>
      <c r="AU1421" s="92">
        <v>0</v>
      </c>
      <c r="AV1421" s="92">
        <v>0</v>
      </c>
      <c r="AW1421" s="93">
        <v>0</v>
      </c>
      <c r="AX1421" s="93">
        <v>0</v>
      </c>
      <c r="AY1421" s="93">
        <v>0</v>
      </c>
      <c r="AZ1421" s="93">
        <v>0</v>
      </c>
      <c r="BA1421" s="93">
        <v>0</v>
      </c>
      <c r="BB1421" s="93">
        <v>0</v>
      </c>
      <c r="BC1421" s="153">
        <v>17</v>
      </c>
      <c r="BD1421" s="153">
        <v>132</v>
      </c>
    </row>
    <row r="1422" spans="1:56" x14ac:dyDescent="0.25">
      <c r="A1422" s="9">
        <v>41827</v>
      </c>
      <c r="B1422" s="149" t="s">
        <v>125</v>
      </c>
      <c r="C1422" s="149" t="s">
        <v>86</v>
      </c>
      <c r="D1422" s="150" t="s">
        <v>119</v>
      </c>
      <c r="E1422" s="153">
        <v>16</v>
      </c>
      <c r="F1422" s="153">
        <v>58</v>
      </c>
      <c r="G1422" s="264">
        <v>32.658302307128906</v>
      </c>
      <c r="H1422" s="264">
        <v>0</v>
      </c>
      <c r="I1422" s="264">
        <v>34817.12890625</v>
      </c>
      <c r="J1422" s="92">
        <v>0</v>
      </c>
      <c r="K1422" s="153">
        <v>78204</v>
      </c>
      <c r="L1422" s="264">
        <v>87.593986511230469</v>
      </c>
      <c r="M1422" s="153">
        <v>38759</v>
      </c>
      <c r="N1422" s="264">
        <v>0</v>
      </c>
      <c r="O1422" s="153">
        <v>3375</v>
      </c>
      <c r="P1422" s="264">
        <v>0</v>
      </c>
      <c r="Q1422" s="153">
        <v>6338</v>
      </c>
      <c r="R1422" s="264">
        <v>99.952667236328125</v>
      </c>
      <c r="S1422" s="153">
        <v>30843</v>
      </c>
      <c r="T1422" s="264">
        <v>99.931915283203125</v>
      </c>
      <c r="U1422" s="264">
        <v>99.881484985351563</v>
      </c>
      <c r="V1422" s="264">
        <v>99.726516723632812</v>
      </c>
      <c r="W1422" s="264">
        <v>99.834205627441406</v>
      </c>
      <c r="X1422" s="264">
        <v>99.658615112304688</v>
      </c>
      <c r="Y1422" s="153">
        <v>45131</v>
      </c>
      <c r="Z1422" s="264">
        <v>99.933525085449219</v>
      </c>
      <c r="AA1422" s="153">
        <v>8482</v>
      </c>
      <c r="AB1422" s="264">
        <v>99.799575805664063</v>
      </c>
      <c r="AC1422" s="153">
        <v>3438</v>
      </c>
      <c r="AD1422" s="264">
        <v>0.46538686752319336</v>
      </c>
      <c r="AE1422" s="153">
        <v>240</v>
      </c>
      <c r="AF1422" s="264">
        <v>98.333335876464844</v>
      </c>
      <c r="AG1422" s="153">
        <v>38664</v>
      </c>
      <c r="AH1422" s="264">
        <v>0.19397889077663422</v>
      </c>
      <c r="AI1422" s="153">
        <v>612</v>
      </c>
      <c r="AJ1422" s="264">
        <v>91.176467895507813</v>
      </c>
      <c r="AK1422" s="264">
        <v>1.5244313478469849</v>
      </c>
      <c r="AL1422" s="264">
        <v>7.595689594745636E-2</v>
      </c>
      <c r="AM1422" s="264">
        <v>0</v>
      </c>
      <c r="AN1422" s="264">
        <v>0</v>
      </c>
      <c r="AO1422" s="92">
        <v>0</v>
      </c>
      <c r="AP1422" s="92">
        <v>0</v>
      </c>
      <c r="AQ1422" s="92">
        <v>0</v>
      </c>
      <c r="AR1422" s="92">
        <v>0</v>
      </c>
      <c r="AS1422" s="92">
        <v>0</v>
      </c>
      <c r="AT1422" s="92">
        <v>0</v>
      </c>
      <c r="AU1422" s="92">
        <v>0</v>
      </c>
      <c r="AV1422" s="92">
        <v>0</v>
      </c>
      <c r="AW1422" s="93">
        <v>0</v>
      </c>
      <c r="AX1422" s="93">
        <v>0</v>
      </c>
      <c r="AY1422" s="93">
        <v>0</v>
      </c>
      <c r="AZ1422" s="93">
        <v>0</v>
      </c>
      <c r="BA1422" s="93">
        <v>0</v>
      </c>
      <c r="BB1422" s="93">
        <v>0</v>
      </c>
      <c r="BC1422" s="153">
        <v>10</v>
      </c>
      <c r="BD1422" s="153">
        <v>55</v>
      </c>
    </row>
    <row r="1423" spans="1:56" x14ac:dyDescent="0.25">
      <c r="A1423" s="9">
        <v>41827</v>
      </c>
      <c r="B1423" s="151" t="s">
        <v>82</v>
      </c>
      <c r="C1423" s="151" t="s">
        <v>86</v>
      </c>
      <c r="D1423" s="152" t="s">
        <v>120</v>
      </c>
      <c r="E1423" s="160">
        <v>51</v>
      </c>
      <c r="F1423" s="160">
        <v>165</v>
      </c>
      <c r="G1423" s="266">
        <v>42.312702178955078</v>
      </c>
      <c r="H1423" s="266">
        <v>4.19999985024333E-3</v>
      </c>
      <c r="I1423" s="266">
        <v>88713.8203125</v>
      </c>
      <c r="J1423" s="157">
        <v>0</v>
      </c>
      <c r="K1423" s="160">
        <v>47837</v>
      </c>
      <c r="L1423" s="266">
        <v>87.143844604492188</v>
      </c>
      <c r="M1423" s="160">
        <v>50795</v>
      </c>
      <c r="N1423" s="266">
        <v>0</v>
      </c>
      <c r="O1423" s="160">
        <v>4364</v>
      </c>
      <c r="P1423" s="266">
        <v>0</v>
      </c>
      <c r="Q1423" s="160">
        <v>7277</v>
      </c>
      <c r="R1423" s="266">
        <v>99.972518920898438</v>
      </c>
      <c r="S1423" s="160">
        <v>42518</v>
      </c>
      <c r="T1423" s="266">
        <v>99.901214599609375</v>
      </c>
      <c r="U1423" s="266">
        <v>99.793769836425781</v>
      </c>
      <c r="V1423" s="266">
        <v>99.783439636230469</v>
      </c>
      <c r="W1423" s="266">
        <v>99.766342163085938</v>
      </c>
      <c r="X1423" s="266">
        <v>99.684867858886719</v>
      </c>
      <c r="Y1423" s="160">
        <v>62073</v>
      </c>
      <c r="Z1423" s="266">
        <v>99.942001342773438</v>
      </c>
      <c r="AA1423" s="160">
        <v>13241</v>
      </c>
      <c r="AB1423" s="266">
        <v>99.773429870605469</v>
      </c>
      <c r="AC1423" s="160">
        <v>4340</v>
      </c>
      <c r="AD1423" s="266">
        <v>0.29953917860984802</v>
      </c>
      <c r="AE1423" s="160">
        <v>374</v>
      </c>
      <c r="AF1423" s="266">
        <v>98.93048095703125</v>
      </c>
      <c r="AG1423" s="160">
        <v>50995</v>
      </c>
      <c r="AH1423" s="266">
        <v>0.30002942681312561</v>
      </c>
      <c r="AI1423" s="160">
        <v>649</v>
      </c>
      <c r="AJ1423" s="266">
        <v>95.99383544921875</v>
      </c>
      <c r="AK1423" s="266">
        <v>1.8783032894134521</v>
      </c>
      <c r="AL1423" s="266">
        <v>6.8141229450702667E-2</v>
      </c>
      <c r="AM1423" s="266">
        <v>0</v>
      </c>
      <c r="AN1423" s="266">
        <v>0</v>
      </c>
      <c r="AO1423" s="157">
        <v>0</v>
      </c>
      <c r="AP1423" s="157">
        <v>0</v>
      </c>
      <c r="AQ1423" s="157">
        <v>0</v>
      </c>
      <c r="AR1423" s="157">
        <v>0</v>
      </c>
      <c r="AS1423" s="157">
        <v>0</v>
      </c>
      <c r="AT1423" s="157">
        <v>0</v>
      </c>
      <c r="AU1423" s="157">
        <v>0</v>
      </c>
      <c r="AV1423" s="157">
        <v>0</v>
      </c>
      <c r="AW1423" s="159">
        <v>0</v>
      </c>
      <c r="AX1423" s="159">
        <v>0</v>
      </c>
      <c r="AY1423" s="159">
        <v>0</v>
      </c>
      <c r="AZ1423" s="159">
        <v>0</v>
      </c>
      <c r="BA1423" s="159">
        <v>0</v>
      </c>
      <c r="BB1423" s="159">
        <v>0</v>
      </c>
      <c r="BC1423" s="160">
        <v>19</v>
      </c>
      <c r="BD1423" s="160">
        <v>158</v>
      </c>
    </row>
    <row r="1424" spans="1:56" x14ac:dyDescent="0.25">
      <c r="A1424" s="9">
        <v>41827</v>
      </c>
      <c r="B1424" s="151" t="s">
        <v>83</v>
      </c>
      <c r="C1424" s="151" t="s">
        <v>86</v>
      </c>
      <c r="D1424" s="152" t="s">
        <v>120</v>
      </c>
      <c r="E1424" s="160">
        <v>46</v>
      </c>
      <c r="F1424" s="160">
        <v>140</v>
      </c>
      <c r="G1424" s="266">
        <v>22.44580078125</v>
      </c>
      <c r="H1424" s="266">
        <v>0</v>
      </c>
      <c r="I1424" s="266">
        <v>90975.1953125</v>
      </c>
      <c r="J1424" s="157">
        <v>0</v>
      </c>
      <c r="K1424" s="160">
        <v>27552</v>
      </c>
      <c r="L1424" s="266">
        <v>79.525985717773438</v>
      </c>
      <c r="M1424" s="160">
        <v>153570</v>
      </c>
      <c r="N1424" s="266">
        <v>0</v>
      </c>
      <c r="O1424" s="160">
        <v>3938</v>
      </c>
      <c r="P1424" s="266">
        <v>0</v>
      </c>
      <c r="Q1424" s="160">
        <v>3780</v>
      </c>
      <c r="R1424" s="266">
        <v>99.920631408691406</v>
      </c>
      <c r="S1424" s="160">
        <v>30925</v>
      </c>
      <c r="T1424" s="266">
        <v>99.915924072265625</v>
      </c>
      <c r="U1424" s="266">
        <v>99.717353820800781</v>
      </c>
      <c r="V1424" s="266">
        <v>99.792770385742187</v>
      </c>
      <c r="W1424" s="266">
        <v>99.638206481933594</v>
      </c>
      <c r="X1424" s="266">
        <v>99.708869934082031</v>
      </c>
      <c r="Y1424" s="160">
        <v>57055</v>
      </c>
      <c r="Z1424" s="266">
        <v>99.940406799316406</v>
      </c>
      <c r="AA1424" s="160">
        <v>12414</v>
      </c>
      <c r="AB1424" s="266">
        <v>99.846946716308594</v>
      </c>
      <c r="AC1424" s="160">
        <v>1785</v>
      </c>
      <c r="AD1424" s="266">
        <v>0.11204481869935989</v>
      </c>
      <c r="AE1424" s="160">
        <v>143</v>
      </c>
      <c r="AF1424" s="266">
        <v>99.300697326660156</v>
      </c>
      <c r="AG1424" s="160">
        <v>38711</v>
      </c>
      <c r="AH1424" s="266">
        <v>0.30998942255973816</v>
      </c>
      <c r="AI1424" s="160">
        <v>241</v>
      </c>
      <c r="AJ1424" s="266">
        <v>95.020744323730469</v>
      </c>
      <c r="AK1424" s="266">
        <v>1.7923673391342163</v>
      </c>
      <c r="AL1424" s="266">
        <v>7.4221424758434296E-2</v>
      </c>
      <c r="AM1424" s="266">
        <v>0</v>
      </c>
      <c r="AN1424" s="266">
        <v>0</v>
      </c>
      <c r="AO1424" s="157">
        <v>0</v>
      </c>
      <c r="AP1424" s="157">
        <v>0</v>
      </c>
      <c r="AQ1424" s="157">
        <v>0</v>
      </c>
      <c r="AR1424" s="157">
        <v>0</v>
      </c>
      <c r="AS1424" s="157">
        <v>0</v>
      </c>
      <c r="AT1424" s="157">
        <v>0</v>
      </c>
      <c r="AU1424" s="157">
        <v>0</v>
      </c>
      <c r="AV1424" s="157">
        <v>0</v>
      </c>
      <c r="AW1424" s="159">
        <v>0</v>
      </c>
      <c r="AX1424" s="159">
        <v>0</v>
      </c>
      <c r="AY1424" s="159">
        <v>0</v>
      </c>
      <c r="AZ1424" s="159">
        <v>0</v>
      </c>
      <c r="BA1424" s="159">
        <v>0</v>
      </c>
      <c r="BB1424" s="159">
        <v>0</v>
      </c>
      <c r="BC1424" s="160">
        <v>25</v>
      </c>
      <c r="BD1424" s="160">
        <v>137</v>
      </c>
    </row>
    <row r="1425" spans="1:56" x14ac:dyDescent="0.25">
      <c r="A1425" s="9">
        <v>41827</v>
      </c>
      <c r="B1425" s="117" t="s">
        <v>85</v>
      </c>
      <c r="C1425" s="117" t="s">
        <v>86</v>
      </c>
      <c r="D1425" s="121">
        <v>3</v>
      </c>
      <c r="E1425" s="89">
        <v>134</v>
      </c>
      <c r="F1425" s="89">
        <v>435</v>
      </c>
      <c r="G1425" s="263">
        <v>46.321903228759766</v>
      </c>
      <c r="H1425" s="263">
        <v>4.19999985024333E-3</v>
      </c>
      <c r="I1425" s="263">
        <v>287826.59375</v>
      </c>
      <c r="J1425" s="88">
        <v>0</v>
      </c>
      <c r="K1425" s="89">
        <v>42199</v>
      </c>
      <c r="L1425" s="263">
        <v>111.72065734863281</v>
      </c>
      <c r="M1425" s="124">
        <v>144311</v>
      </c>
      <c r="N1425" s="248">
        <v>0</v>
      </c>
      <c r="O1425" s="124">
        <v>3680</v>
      </c>
      <c r="P1425" s="248">
        <v>0</v>
      </c>
      <c r="Q1425" s="124">
        <v>10213</v>
      </c>
      <c r="R1425" s="248">
        <v>99.902084350585937</v>
      </c>
      <c r="S1425" s="124">
        <v>109717</v>
      </c>
      <c r="T1425" s="248">
        <v>99.925262451171875</v>
      </c>
      <c r="U1425" s="248">
        <v>99.782608032226563</v>
      </c>
      <c r="V1425" s="248">
        <v>99.889823913574219</v>
      </c>
      <c r="W1425" s="248">
        <v>99.684906005859375</v>
      </c>
      <c r="X1425" s="248">
        <v>99.815170288085938</v>
      </c>
      <c r="Y1425" s="124">
        <v>294226</v>
      </c>
      <c r="Z1425" s="248">
        <v>99.911636352539063</v>
      </c>
      <c r="AA1425" s="124">
        <v>64949</v>
      </c>
      <c r="AB1425" s="248">
        <v>99.756729125976562</v>
      </c>
      <c r="AC1425" s="124">
        <v>3699</v>
      </c>
      <c r="AD1425" s="248">
        <v>0.51365232467651367</v>
      </c>
      <c r="AE1425" s="124">
        <v>193</v>
      </c>
      <c r="AF1425" s="248">
        <v>96.373054504394531</v>
      </c>
      <c r="AG1425" s="124">
        <v>145121</v>
      </c>
      <c r="AH1425" s="248">
        <v>0.29630446434020996</v>
      </c>
      <c r="AI1425" s="124">
        <v>1171</v>
      </c>
      <c r="AJ1425" s="248">
        <v>90.008537292480469</v>
      </c>
      <c r="AK1425" s="248">
        <v>1.6753644943237305</v>
      </c>
      <c r="AL1425" s="248">
        <v>7.4199311435222626E-2</v>
      </c>
      <c r="AM1425" s="269">
        <v>0</v>
      </c>
      <c r="AN1425" s="269">
        <v>0</v>
      </c>
      <c r="AO1425" s="119">
        <v>0</v>
      </c>
      <c r="AP1425" s="119">
        <v>0</v>
      </c>
      <c r="AQ1425" s="119">
        <v>0</v>
      </c>
      <c r="AR1425" s="119">
        <v>0</v>
      </c>
      <c r="AS1425" s="119">
        <v>0</v>
      </c>
      <c r="AT1425" s="119">
        <v>0</v>
      </c>
      <c r="AU1425" s="119">
        <v>0</v>
      </c>
      <c r="AV1425" s="119">
        <v>0</v>
      </c>
      <c r="AW1425" s="124">
        <v>0</v>
      </c>
      <c r="AX1425" s="124">
        <v>0</v>
      </c>
      <c r="AY1425" s="124">
        <v>0</v>
      </c>
      <c r="AZ1425" s="124">
        <v>0</v>
      </c>
      <c r="BA1425" s="124">
        <v>0</v>
      </c>
      <c r="BB1425" s="124">
        <v>0</v>
      </c>
      <c r="BC1425" s="124">
        <v>52</v>
      </c>
      <c r="BD1425" s="124">
        <v>420</v>
      </c>
    </row>
    <row r="1426" spans="1:56" x14ac:dyDescent="0.25">
      <c r="A1426" s="9">
        <v>41827</v>
      </c>
      <c r="B1426" s="118" t="s">
        <v>84</v>
      </c>
      <c r="C1426" s="118" t="s">
        <v>87</v>
      </c>
      <c r="D1426" s="122">
        <v>2</v>
      </c>
      <c r="E1426" s="153">
        <v>194</v>
      </c>
      <c r="F1426" s="153">
        <v>581</v>
      </c>
      <c r="G1426" s="264">
        <v>0</v>
      </c>
      <c r="H1426" s="264">
        <v>0</v>
      </c>
      <c r="I1426" s="264">
        <v>0</v>
      </c>
      <c r="J1426" s="91">
        <v>0</v>
      </c>
      <c r="K1426" s="153">
        <v>115027</v>
      </c>
      <c r="L1426" s="264">
        <v>89.805870056152344</v>
      </c>
      <c r="M1426" s="133">
        <v>0</v>
      </c>
      <c r="N1426" s="267">
        <v>0</v>
      </c>
      <c r="O1426" s="133">
        <v>0</v>
      </c>
      <c r="P1426" s="267">
        <v>0</v>
      </c>
      <c r="Q1426" s="133">
        <v>0</v>
      </c>
      <c r="R1426" s="267">
        <v>0</v>
      </c>
      <c r="S1426" s="133">
        <v>0</v>
      </c>
      <c r="T1426" s="267">
        <v>0</v>
      </c>
      <c r="U1426" s="267">
        <v>0</v>
      </c>
      <c r="V1426" s="267">
        <v>0</v>
      </c>
      <c r="W1426" s="267">
        <v>0</v>
      </c>
      <c r="X1426" s="267">
        <v>0</v>
      </c>
      <c r="Y1426" s="133">
        <v>1887942</v>
      </c>
      <c r="Z1426" s="267">
        <v>1886259</v>
      </c>
      <c r="AA1426" s="133">
        <v>675</v>
      </c>
      <c r="AB1426" s="267">
        <v>638</v>
      </c>
      <c r="AC1426" s="133">
        <v>0</v>
      </c>
      <c r="AD1426" s="267">
        <v>0</v>
      </c>
      <c r="AE1426" s="133">
        <v>0</v>
      </c>
      <c r="AF1426" s="267">
        <v>0</v>
      </c>
      <c r="AG1426" s="133">
        <v>0</v>
      </c>
      <c r="AH1426" s="267">
        <v>0</v>
      </c>
      <c r="AI1426" s="133">
        <v>0</v>
      </c>
      <c r="AJ1426" s="267">
        <v>0</v>
      </c>
      <c r="AK1426" s="267">
        <v>0</v>
      </c>
      <c r="AL1426" s="267">
        <v>0</v>
      </c>
      <c r="AM1426" s="270">
        <v>0</v>
      </c>
      <c r="AN1426" s="270">
        <v>0</v>
      </c>
      <c r="AO1426" s="120">
        <v>0</v>
      </c>
      <c r="AP1426" s="120">
        <v>0</v>
      </c>
      <c r="AQ1426" s="120">
        <v>0</v>
      </c>
      <c r="AR1426" s="120">
        <v>0</v>
      </c>
      <c r="AS1426" s="120">
        <v>0</v>
      </c>
      <c r="AT1426" s="120">
        <v>0</v>
      </c>
      <c r="AU1426" s="120">
        <v>0</v>
      </c>
      <c r="AV1426" s="120">
        <v>0</v>
      </c>
      <c r="AW1426" s="133">
        <v>0</v>
      </c>
      <c r="AX1426" s="133">
        <v>0</v>
      </c>
      <c r="AY1426" s="133">
        <v>0</v>
      </c>
      <c r="AZ1426" s="133">
        <v>0</v>
      </c>
      <c r="BA1426" s="133">
        <v>0</v>
      </c>
      <c r="BB1426" s="133">
        <v>0</v>
      </c>
      <c r="BC1426" s="133">
        <v>6</v>
      </c>
      <c r="BD1426" s="133">
        <v>350</v>
      </c>
    </row>
    <row r="1427" spans="1:56" x14ac:dyDescent="0.25">
      <c r="A1427" s="9">
        <v>41826</v>
      </c>
      <c r="B1427" s="117" t="s">
        <v>17</v>
      </c>
      <c r="C1427" s="117"/>
      <c r="D1427" s="121">
        <v>3</v>
      </c>
      <c r="E1427" s="89">
        <v>853</v>
      </c>
      <c r="F1427" s="89">
        <v>2758</v>
      </c>
      <c r="G1427" s="263">
        <v>592.08894538879395</v>
      </c>
      <c r="H1427" s="263">
        <v>1.6040999852120876</v>
      </c>
      <c r="I1427" s="263">
        <v>1258905.65625</v>
      </c>
      <c r="J1427" s="88"/>
      <c r="K1427" s="89">
        <v>768116</v>
      </c>
      <c r="L1427" s="263">
        <v>0</v>
      </c>
      <c r="M1427" s="124">
        <v>1060433</v>
      </c>
      <c r="N1427" s="248">
        <v>2.8290329976928772E-4</v>
      </c>
      <c r="O1427" s="124">
        <v>53289</v>
      </c>
      <c r="P1427" s="248">
        <v>1.8765598864591397E-3</v>
      </c>
      <c r="Q1427" s="124">
        <v>109551</v>
      </c>
      <c r="R1427" s="248">
        <v>99.889550123881463</v>
      </c>
      <c r="S1427" s="124">
        <v>720931</v>
      </c>
      <c r="T1427" s="248">
        <v>99.921490101564174</v>
      </c>
      <c r="U1427" s="248">
        <v>99.73353168410452</v>
      </c>
      <c r="V1427" s="248">
        <v>99.767162962990369</v>
      </c>
      <c r="W1427" s="248">
        <v>99.623376121910781</v>
      </c>
      <c r="X1427" s="248">
        <v>99.688835864675823</v>
      </c>
      <c r="Y1427" s="124">
        <v>2798113</v>
      </c>
      <c r="Z1427" s="248">
        <v>843441.12008950301</v>
      </c>
      <c r="AA1427" s="124">
        <v>257816</v>
      </c>
      <c r="AB1427" s="248">
        <v>101.04662923747468</v>
      </c>
      <c r="AC1427" s="124">
        <v>51187</v>
      </c>
      <c r="AD1427" s="248">
        <v>0.34969816417608807</v>
      </c>
      <c r="AE1427" s="124">
        <v>3644</v>
      </c>
      <c r="AF1427" s="248">
        <v>98.326013678122564</v>
      </c>
      <c r="AG1427" s="124">
        <v>946870</v>
      </c>
      <c r="AH1427" s="248">
        <v>0.18524190505048332</v>
      </c>
      <c r="AI1427" s="124">
        <v>13723</v>
      </c>
      <c r="AJ1427" s="248">
        <v>94.272388808226737</v>
      </c>
      <c r="AK1427" s="248">
        <v>1.6419358296018675E-5</v>
      </c>
      <c r="AL1427" s="248" t="e">
        <v>#DIV/0!</v>
      </c>
      <c r="AM1427" s="269"/>
      <c r="AN1427" s="269"/>
      <c r="AO1427" s="119"/>
      <c r="AP1427" s="119"/>
      <c r="AQ1427" s="119"/>
      <c r="AR1427" s="119"/>
      <c r="AS1427" s="119"/>
      <c r="AT1427" s="119"/>
      <c r="AU1427" s="119"/>
      <c r="AV1427" s="119"/>
      <c r="AW1427" s="124">
        <v>0</v>
      </c>
      <c r="AX1427" s="124">
        <v>0</v>
      </c>
      <c r="AY1427" s="124">
        <v>0</v>
      </c>
      <c r="AZ1427" s="124">
        <v>0</v>
      </c>
      <c r="BA1427" s="124">
        <v>0</v>
      </c>
      <c r="BB1427" s="124">
        <v>0</v>
      </c>
      <c r="BC1427" s="124">
        <v>316</v>
      </c>
      <c r="BD1427" s="124">
        <v>2502</v>
      </c>
    </row>
    <row r="1428" spans="1:56" x14ac:dyDescent="0.25">
      <c r="A1428" s="9">
        <v>41826</v>
      </c>
      <c r="B1428" s="118" t="s">
        <v>88</v>
      </c>
      <c r="C1428" s="118"/>
      <c r="D1428" s="122">
        <v>2</v>
      </c>
      <c r="E1428" s="153">
        <v>659</v>
      </c>
      <c r="F1428" s="153">
        <v>2177</v>
      </c>
      <c r="G1428" s="264">
        <v>592.08894538879395</v>
      </c>
      <c r="H1428" s="264">
        <v>1.6040999852120876</v>
      </c>
      <c r="I1428" s="264">
        <v>1258905.65625</v>
      </c>
      <c r="J1428" s="91"/>
      <c r="K1428" s="153">
        <v>680032</v>
      </c>
      <c r="L1428" s="264"/>
      <c r="M1428" s="133">
        <v>1060433</v>
      </c>
      <c r="N1428" s="267">
        <v>2.8290329976928772E-4</v>
      </c>
      <c r="O1428" s="133">
        <v>53289</v>
      </c>
      <c r="P1428" s="267">
        <v>1.8765598864591397E-3</v>
      </c>
      <c r="Q1428" s="133">
        <v>109551</v>
      </c>
      <c r="R1428" s="267">
        <v>99.889550123881463</v>
      </c>
      <c r="S1428" s="133">
        <v>720931</v>
      </c>
      <c r="T1428" s="267">
        <v>99.921490101564174</v>
      </c>
      <c r="U1428" s="267">
        <v>99.73353168410452</v>
      </c>
      <c r="V1428" s="267">
        <v>99.767162962990369</v>
      </c>
      <c r="W1428" s="267">
        <v>99.623376121910781</v>
      </c>
      <c r="X1428" s="267">
        <v>99.688835864675823</v>
      </c>
      <c r="Y1428" s="133">
        <v>1261160</v>
      </c>
      <c r="Z1428" s="267">
        <v>99.912065875557843</v>
      </c>
      <c r="AA1428" s="133">
        <v>257197</v>
      </c>
      <c r="AB1428" s="267">
        <v>99.840977007852999</v>
      </c>
      <c r="AC1428" s="133">
        <v>51187</v>
      </c>
      <c r="AD1428" s="267">
        <v>0.34969816417608807</v>
      </c>
      <c r="AE1428" s="133">
        <v>3644</v>
      </c>
      <c r="AF1428" s="267">
        <v>98.326013678122564</v>
      </c>
      <c r="AG1428" s="133">
        <v>946870</v>
      </c>
      <c r="AH1428" s="267">
        <v>0.18524190505048332</v>
      </c>
      <c r="AI1428" s="133">
        <v>13723</v>
      </c>
      <c r="AJ1428" s="267">
        <v>94.272388808226737</v>
      </c>
      <c r="AK1428" s="267">
        <v>1.6419358296018675E-5</v>
      </c>
      <c r="AL1428" s="267" t="e">
        <v>#DIV/0!</v>
      </c>
      <c r="AM1428" s="270"/>
      <c r="AN1428" s="270"/>
      <c r="AO1428" s="120"/>
      <c r="AP1428" s="120"/>
      <c r="AQ1428" s="120"/>
      <c r="AR1428" s="120"/>
      <c r="AS1428" s="120"/>
      <c r="AT1428" s="120"/>
      <c r="AU1428" s="120"/>
      <c r="AV1428" s="120"/>
      <c r="AW1428" s="133">
        <v>0</v>
      </c>
      <c r="AX1428" s="133">
        <v>0</v>
      </c>
      <c r="AY1428" s="133">
        <v>0</v>
      </c>
      <c r="AZ1428" s="133">
        <v>0</v>
      </c>
      <c r="BA1428" s="133">
        <v>0</v>
      </c>
      <c r="BB1428" s="133">
        <v>0</v>
      </c>
      <c r="BC1428" s="133">
        <v>310</v>
      </c>
      <c r="BD1428" s="133">
        <v>2128</v>
      </c>
    </row>
    <row r="1429" spans="1:56" x14ac:dyDescent="0.25">
      <c r="A1429" s="9">
        <v>41826</v>
      </c>
      <c r="B1429" s="146" t="s">
        <v>89</v>
      </c>
      <c r="C1429" s="146"/>
      <c r="D1429" s="147">
        <v>1</v>
      </c>
      <c r="E1429" s="136">
        <v>194</v>
      </c>
      <c r="F1429" s="136">
        <v>581</v>
      </c>
      <c r="G1429" s="265">
        <v>0</v>
      </c>
      <c r="H1429" s="265">
        <v>0</v>
      </c>
      <c r="I1429" s="265">
        <v>0</v>
      </c>
      <c r="J1429" s="137"/>
      <c r="K1429" s="136">
        <v>88084</v>
      </c>
      <c r="L1429" s="265"/>
      <c r="M1429" s="145">
        <v>0</v>
      </c>
      <c r="N1429" s="250">
        <v>0</v>
      </c>
      <c r="O1429" s="145">
        <v>0</v>
      </c>
      <c r="P1429" s="250">
        <v>0</v>
      </c>
      <c r="Q1429" s="145">
        <v>0</v>
      </c>
      <c r="R1429" s="250">
        <v>0</v>
      </c>
      <c r="S1429" s="145">
        <v>0</v>
      </c>
      <c r="T1429" s="250">
        <v>0</v>
      </c>
      <c r="U1429" s="250">
        <v>0</v>
      </c>
      <c r="V1429" s="250">
        <v>0</v>
      </c>
      <c r="W1429" s="250">
        <v>0</v>
      </c>
      <c r="X1429" s="250">
        <v>0</v>
      </c>
      <c r="Y1429" s="145">
        <v>1536953</v>
      </c>
      <c r="Z1429" s="250">
        <v>1535452</v>
      </c>
      <c r="AA1429" s="145">
        <v>619</v>
      </c>
      <c r="AB1429" s="250">
        <v>602</v>
      </c>
      <c r="AC1429" s="145">
        <v>0</v>
      </c>
      <c r="AD1429" s="250">
        <v>0</v>
      </c>
      <c r="AE1429" s="145">
        <v>0</v>
      </c>
      <c r="AF1429" s="250">
        <v>0</v>
      </c>
      <c r="AG1429" s="145">
        <v>0</v>
      </c>
      <c r="AH1429" s="250">
        <v>0</v>
      </c>
      <c r="AI1429" s="145">
        <v>0</v>
      </c>
      <c r="AJ1429" s="250">
        <v>0</v>
      </c>
      <c r="AK1429" s="250">
        <v>0</v>
      </c>
      <c r="AL1429" s="250">
        <v>0</v>
      </c>
      <c r="AM1429" s="271"/>
      <c r="AN1429" s="271"/>
      <c r="AO1429" s="148"/>
      <c r="AP1429" s="148"/>
      <c r="AQ1429" s="148"/>
      <c r="AR1429" s="148"/>
      <c r="AS1429" s="148"/>
      <c r="AT1429" s="148"/>
      <c r="AU1429" s="148"/>
      <c r="AV1429" s="148"/>
      <c r="AW1429" s="145">
        <v>0</v>
      </c>
      <c r="AX1429" s="145">
        <v>0</v>
      </c>
      <c r="AY1429" s="145">
        <v>0</v>
      </c>
      <c r="AZ1429" s="145">
        <v>0</v>
      </c>
      <c r="BA1429" s="145">
        <v>0</v>
      </c>
      <c r="BB1429" s="145">
        <v>0</v>
      </c>
      <c r="BC1429" s="145">
        <v>6</v>
      </c>
      <c r="BD1429" s="145">
        <v>374</v>
      </c>
    </row>
    <row r="1430" spans="1:56" x14ac:dyDescent="0.25">
      <c r="A1430" s="9">
        <v>41826</v>
      </c>
      <c r="B1430" s="149" t="s">
        <v>75</v>
      </c>
      <c r="C1430" s="149" t="s">
        <v>86</v>
      </c>
      <c r="D1430" s="150" t="s">
        <v>118</v>
      </c>
      <c r="E1430" s="153">
        <v>39</v>
      </c>
      <c r="F1430" s="153">
        <v>158</v>
      </c>
      <c r="G1430" s="264">
        <v>126.500244140625</v>
      </c>
      <c r="H1430" s="264">
        <v>0.46260002255439758</v>
      </c>
      <c r="I1430" s="264">
        <v>105320.5625</v>
      </c>
      <c r="J1430" s="92">
        <v>0</v>
      </c>
      <c r="K1430" s="153">
        <v>117067</v>
      </c>
      <c r="L1430" s="264">
        <v>97.339134216308594</v>
      </c>
      <c r="M1430" s="153">
        <v>129781</v>
      </c>
      <c r="N1430" s="264">
        <v>2.3115864023566246E-3</v>
      </c>
      <c r="O1430" s="153">
        <v>12873</v>
      </c>
      <c r="P1430" s="264">
        <v>7.7681969851255417E-3</v>
      </c>
      <c r="Q1430" s="153">
        <v>23479</v>
      </c>
      <c r="R1430" s="264">
        <v>99.910560607910156</v>
      </c>
      <c r="S1430" s="153">
        <v>97146</v>
      </c>
      <c r="T1430" s="264">
        <v>99.94647216796875</v>
      </c>
      <c r="U1430" s="264">
        <v>99.813560485839844</v>
      </c>
      <c r="V1430" s="264">
        <v>99.575439453125</v>
      </c>
      <c r="W1430" s="264">
        <v>99.724288940429688</v>
      </c>
      <c r="X1430" s="264">
        <v>99.522140502929688</v>
      </c>
      <c r="Y1430" s="153">
        <v>144921</v>
      </c>
      <c r="Z1430" s="264">
        <v>99.945487976074219</v>
      </c>
      <c r="AA1430" s="153">
        <v>26374</v>
      </c>
      <c r="AB1430" s="264">
        <v>99.791458129882813</v>
      </c>
      <c r="AC1430" s="153">
        <v>12915</v>
      </c>
      <c r="AD1430" s="264">
        <v>0.41037553548812866</v>
      </c>
      <c r="AE1430" s="153">
        <v>1268</v>
      </c>
      <c r="AF1430" s="264">
        <v>98.817031860351563</v>
      </c>
      <c r="AG1430" s="153">
        <v>130032</v>
      </c>
      <c r="AH1430" s="264">
        <v>0.13535130023956299</v>
      </c>
      <c r="AI1430" s="153">
        <v>4957</v>
      </c>
      <c r="AJ1430" s="264">
        <v>95.763565063476563</v>
      </c>
      <c r="AK1430" s="264">
        <v>1.8318547010421753</v>
      </c>
      <c r="AL1430" s="264">
        <v>7.111329585313797E-2</v>
      </c>
      <c r="AM1430" s="264">
        <v>0</v>
      </c>
      <c r="AN1430" s="264">
        <v>0</v>
      </c>
      <c r="AO1430" s="92">
        <v>0</v>
      </c>
      <c r="AP1430" s="92">
        <v>0</v>
      </c>
      <c r="AQ1430" s="92">
        <v>0</v>
      </c>
      <c r="AR1430" s="92">
        <v>0</v>
      </c>
      <c r="AS1430" s="92">
        <v>0</v>
      </c>
      <c r="AT1430" s="92">
        <v>0</v>
      </c>
      <c r="AU1430" s="92">
        <v>0</v>
      </c>
      <c r="AV1430" s="92">
        <v>0</v>
      </c>
      <c r="AW1430" s="93">
        <v>0</v>
      </c>
      <c r="AX1430" s="93">
        <v>0</v>
      </c>
      <c r="AY1430" s="93">
        <v>0</v>
      </c>
      <c r="AZ1430" s="93">
        <v>0</v>
      </c>
      <c r="BA1430" s="93">
        <v>0</v>
      </c>
      <c r="BB1430" s="93">
        <v>0</v>
      </c>
      <c r="BC1430" s="153">
        <v>16</v>
      </c>
      <c r="BD1430" s="153">
        <v>151</v>
      </c>
    </row>
    <row r="1431" spans="1:56" x14ac:dyDescent="0.25">
      <c r="A1431" s="9">
        <v>41826</v>
      </c>
      <c r="B1431" s="149" t="s">
        <v>76</v>
      </c>
      <c r="C1431" s="149" t="s">
        <v>86</v>
      </c>
      <c r="D1431" s="150" t="s">
        <v>119</v>
      </c>
      <c r="E1431" s="153">
        <v>53</v>
      </c>
      <c r="F1431" s="153">
        <v>171</v>
      </c>
      <c r="G1431" s="264">
        <v>52.262592315673828</v>
      </c>
      <c r="H1431" s="264">
        <v>0</v>
      </c>
      <c r="I1431" s="264">
        <v>86348.9375</v>
      </c>
      <c r="J1431" s="92">
        <v>0</v>
      </c>
      <c r="K1431" s="153">
        <v>45836</v>
      </c>
      <c r="L1431" s="264">
        <v>80.949470520019531</v>
      </c>
      <c r="M1431" s="153">
        <v>68660</v>
      </c>
      <c r="N1431" s="264">
        <v>0</v>
      </c>
      <c r="O1431" s="153">
        <v>3851</v>
      </c>
      <c r="P1431" s="264">
        <v>0</v>
      </c>
      <c r="Q1431" s="153">
        <v>7658</v>
      </c>
      <c r="R1431" s="264">
        <v>99.791069030761719</v>
      </c>
      <c r="S1431" s="153">
        <v>53216</v>
      </c>
      <c r="T1431" s="264">
        <v>99.921073913574219</v>
      </c>
      <c r="U1431" s="264">
        <v>99.2469482421875</v>
      </c>
      <c r="V1431" s="264">
        <v>99.788810729980469</v>
      </c>
      <c r="W1431" s="264">
        <v>99.039588928222656</v>
      </c>
      <c r="X1431" s="264">
        <v>99.710052490234375</v>
      </c>
      <c r="Y1431" s="153">
        <v>81695</v>
      </c>
      <c r="Z1431" s="264">
        <v>99.916763305664063</v>
      </c>
      <c r="AA1431" s="153">
        <v>14375</v>
      </c>
      <c r="AB1431" s="264">
        <v>99.895652770996094</v>
      </c>
      <c r="AC1431" s="153">
        <v>3867</v>
      </c>
      <c r="AD1431" s="264">
        <v>0.33617791533470154</v>
      </c>
      <c r="AE1431" s="153">
        <v>66</v>
      </c>
      <c r="AF1431" s="264">
        <v>95.454544067382813</v>
      </c>
      <c r="AG1431" s="153">
        <v>68519</v>
      </c>
      <c r="AH1431" s="264">
        <v>0.14156657457351685</v>
      </c>
      <c r="AI1431" s="153">
        <v>716</v>
      </c>
      <c r="AJ1431" s="264">
        <v>89.664802551269531</v>
      </c>
      <c r="AK1431" s="264">
        <v>1.7257909774780273</v>
      </c>
      <c r="AL1431" s="264">
        <v>6.1666671186685562E-2</v>
      </c>
      <c r="AM1431" s="264">
        <v>0</v>
      </c>
      <c r="AN1431" s="264">
        <v>0</v>
      </c>
      <c r="AO1431" s="92">
        <v>0</v>
      </c>
      <c r="AP1431" s="92">
        <v>0</v>
      </c>
      <c r="AQ1431" s="92">
        <v>0</v>
      </c>
      <c r="AR1431" s="92">
        <v>0</v>
      </c>
      <c r="AS1431" s="92">
        <v>0</v>
      </c>
      <c r="AT1431" s="92">
        <v>0</v>
      </c>
      <c r="AU1431" s="92">
        <v>0</v>
      </c>
      <c r="AV1431" s="92">
        <v>0</v>
      </c>
      <c r="AW1431" s="93">
        <v>0</v>
      </c>
      <c r="AX1431" s="93">
        <v>0</v>
      </c>
      <c r="AY1431" s="93">
        <v>0</v>
      </c>
      <c r="AZ1431" s="93">
        <v>0</v>
      </c>
      <c r="BA1431" s="93">
        <v>0</v>
      </c>
      <c r="BB1431" s="93">
        <v>0</v>
      </c>
      <c r="BC1431" s="153">
        <v>23</v>
      </c>
      <c r="BD1431" s="153">
        <v>167</v>
      </c>
    </row>
    <row r="1432" spans="1:56" x14ac:dyDescent="0.25">
      <c r="A1432" s="9">
        <v>41826</v>
      </c>
      <c r="B1432" s="149" t="s">
        <v>77</v>
      </c>
      <c r="C1432" s="149" t="s">
        <v>86</v>
      </c>
      <c r="D1432" s="150" t="s">
        <v>118</v>
      </c>
      <c r="E1432" s="153">
        <v>65</v>
      </c>
      <c r="F1432" s="153">
        <v>220</v>
      </c>
      <c r="G1432" s="264">
        <v>65.391403198242188</v>
      </c>
      <c r="H1432" s="264">
        <v>0.99979996681213379</v>
      </c>
      <c r="I1432" s="264">
        <v>120476.484375</v>
      </c>
      <c r="J1432" s="92">
        <v>0</v>
      </c>
      <c r="K1432" s="153">
        <v>81220</v>
      </c>
      <c r="L1432" s="264">
        <v>97.314697265625</v>
      </c>
      <c r="M1432" s="153">
        <v>122414</v>
      </c>
      <c r="N1432" s="264">
        <v>0</v>
      </c>
      <c r="O1432" s="153">
        <v>5402</v>
      </c>
      <c r="P1432" s="264">
        <v>0</v>
      </c>
      <c r="Q1432" s="153">
        <v>12590</v>
      </c>
      <c r="R1432" s="264">
        <v>99.976173400878906</v>
      </c>
      <c r="S1432" s="153">
        <v>94373</v>
      </c>
      <c r="T1432" s="264">
        <v>99.953376770019531</v>
      </c>
      <c r="U1432" s="264">
        <v>99.888931274414063</v>
      </c>
      <c r="V1432" s="264">
        <v>99.874198913574219</v>
      </c>
      <c r="W1432" s="264">
        <v>99.865127563476563</v>
      </c>
      <c r="X1432" s="264">
        <v>99.82763671875</v>
      </c>
      <c r="Y1432" s="153">
        <v>141310</v>
      </c>
      <c r="Z1432" s="264">
        <v>99.889602661132813</v>
      </c>
      <c r="AA1432" s="153">
        <v>28787</v>
      </c>
      <c r="AB1432" s="264">
        <v>99.892311096191406</v>
      </c>
      <c r="AC1432" s="153">
        <v>5439</v>
      </c>
      <c r="AD1432" s="264">
        <v>0.23901452124118805</v>
      </c>
      <c r="AE1432" s="153">
        <v>390</v>
      </c>
      <c r="AF1432" s="264">
        <v>98.974357604980469</v>
      </c>
      <c r="AG1432" s="153">
        <v>121941</v>
      </c>
      <c r="AH1432" s="264">
        <v>0.13941168785095215</v>
      </c>
      <c r="AI1432" s="153">
        <v>1143</v>
      </c>
      <c r="AJ1432" s="264">
        <v>94.138229370117188</v>
      </c>
      <c r="AK1432" s="264">
        <v>1.8422197103500366</v>
      </c>
      <c r="AL1432" s="264">
        <v>6.9214977324008942E-2</v>
      </c>
      <c r="AM1432" s="264">
        <v>0</v>
      </c>
      <c r="AN1432" s="264">
        <v>0</v>
      </c>
      <c r="AO1432" s="92">
        <v>0</v>
      </c>
      <c r="AP1432" s="92">
        <v>0</v>
      </c>
      <c r="AQ1432" s="92">
        <v>0</v>
      </c>
      <c r="AR1432" s="92">
        <v>0</v>
      </c>
      <c r="AS1432" s="92">
        <v>0</v>
      </c>
      <c r="AT1432" s="92">
        <v>0</v>
      </c>
      <c r="AU1432" s="92">
        <v>0</v>
      </c>
      <c r="AV1432" s="92">
        <v>0</v>
      </c>
      <c r="AW1432" s="93">
        <v>0</v>
      </c>
      <c r="AX1432" s="93">
        <v>0</v>
      </c>
      <c r="AY1432" s="93">
        <v>0</v>
      </c>
      <c r="AZ1432" s="93">
        <v>0</v>
      </c>
      <c r="BA1432" s="93">
        <v>0</v>
      </c>
      <c r="BB1432" s="93">
        <v>0</v>
      </c>
      <c r="BC1432" s="153">
        <v>32</v>
      </c>
      <c r="BD1432" s="153">
        <v>216</v>
      </c>
    </row>
    <row r="1433" spans="1:56" x14ac:dyDescent="0.25">
      <c r="A1433" s="9">
        <v>41826</v>
      </c>
      <c r="B1433" s="149" t="s">
        <v>124</v>
      </c>
      <c r="C1433" s="149" t="s">
        <v>86</v>
      </c>
      <c r="D1433" s="150" t="s">
        <v>118</v>
      </c>
      <c r="E1433" s="153">
        <v>43</v>
      </c>
      <c r="F1433" s="153">
        <v>139</v>
      </c>
      <c r="G1433" s="264">
        <v>31.42530632019043</v>
      </c>
      <c r="H1433" s="264">
        <v>1.249999925494194E-2</v>
      </c>
      <c r="I1433" s="264">
        <v>64852.61328125</v>
      </c>
      <c r="J1433" s="92">
        <v>0</v>
      </c>
      <c r="K1433" s="153">
        <v>81220</v>
      </c>
      <c r="L1433" s="264">
        <v>97.314697265625</v>
      </c>
      <c r="M1433" s="153">
        <v>66751</v>
      </c>
      <c r="N1433" s="264">
        <v>0</v>
      </c>
      <c r="O1433" s="153">
        <v>2721</v>
      </c>
      <c r="P1433" s="264">
        <v>0</v>
      </c>
      <c r="Q1433" s="153">
        <v>5950</v>
      </c>
      <c r="R1433" s="264">
        <v>99.932769775390625</v>
      </c>
      <c r="S1433" s="153">
        <v>48160</v>
      </c>
      <c r="T1433" s="264">
        <v>99.912788391113281</v>
      </c>
      <c r="U1433" s="264">
        <v>99.779495239257813</v>
      </c>
      <c r="V1433" s="264">
        <v>99.682403564453125</v>
      </c>
      <c r="W1433" s="264">
        <v>99.712409973144531</v>
      </c>
      <c r="X1433" s="264">
        <v>99.595466613769531</v>
      </c>
      <c r="Y1433" s="153">
        <v>68942</v>
      </c>
      <c r="Z1433" s="264">
        <v>99.915870666503906</v>
      </c>
      <c r="AA1433" s="153">
        <v>13526</v>
      </c>
      <c r="AB1433" s="264">
        <v>99.948249816894531</v>
      </c>
      <c r="AC1433" s="153">
        <v>2785</v>
      </c>
      <c r="AD1433" s="264">
        <v>0.46678635478019714</v>
      </c>
      <c r="AE1433" s="153">
        <v>209</v>
      </c>
      <c r="AF1433" s="264">
        <v>98.08612060546875</v>
      </c>
      <c r="AG1433" s="153">
        <v>66470</v>
      </c>
      <c r="AH1433" s="264">
        <v>0.14141717553138733</v>
      </c>
      <c r="AI1433" s="153">
        <v>949</v>
      </c>
      <c r="AJ1433" s="264">
        <v>92.096946716308594</v>
      </c>
      <c r="AK1433" s="264">
        <v>1.5356646776199341</v>
      </c>
      <c r="AL1433" s="264">
        <v>6.1564754694700241E-2</v>
      </c>
      <c r="AM1433" s="264">
        <v>0</v>
      </c>
      <c r="AN1433" s="264">
        <v>0</v>
      </c>
      <c r="AO1433" s="92">
        <v>0</v>
      </c>
      <c r="AP1433" s="92">
        <v>0</v>
      </c>
      <c r="AQ1433" s="92">
        <v>0</v>
      </c>
      <c r="AR1433" s="92">
        <v>0</v>
      </c>
      <c r="AS1433" s="92">
        <v>0</v>
      </c>
      <c r="AT1433" s="92">
        <v>0</v>
      </c>
      <c r="AU1433" s="92">
        <v>0</v>
      </c>
      <c r="AV1433" s="92">
        <v>0</v>
      </c>
      <c r="AW1433" s="93">
        <v>0</v>
      </c>
      <c r="AX1433" s="93">
        <v>0</v>
      </c>
      <c r="AY1433" s="93">
        <v>0</v>
      </c>
      <c r="AZ1433" s="93">
        <v>0</v>
      </c>
      <c r="BA1433" s="93">
        <v>0</v>
      </c>
      <c r="BB1433" s="93">
        <v>0</v>
      </c>
      <c r="BC1433" s="153">
        <v>29</v>
      </c>
      <c r="BD1433" s="153">
        <v>138</v>
      </c>
    </row>
    <row r="1434" spans="1:56" x14ac:dyDescent="0.25">
      <c r="A1434" s="9">
        <v>41826</v>
      </c>
      <c r="B1434" s="149" t="s">
        <v>78</v>
      </c>
      <c r="C1434" s="149" t="s">
        <v>86</v>
      </c>
      <c r="D1434" s="150" t="s">
        <v>118</v>
      </c>
      <c r="E1434" s="153">
        <v>33</v>
      </c>
      <c r="F1434" s="153">
        <v>104</v>
      </c>
      <c r="G1434" s="264">
        <v>50.279094696044922</v>
      </c>
      <c r="H1434" s="264">
        <v>8.2999998703598976E-3</v>
      </c>
      <c r="I1434" s="264">
        <v>51650.9921875</v>
      </c>
      <c r="J1434" s="92">
        <v>0</v>
      </c>
      <c r="K1434" s="153">
        <v>46153</v>
      </c>
      <c r="L1434" s="264">
        <v>97.256950378417969</v>
      </c>
      <c r="M1434" s="153">
        <v>59575</v>
      </c>
      <c r="N1434" s="264">
        <v>0</v>
      </c>
      <c r="O1434" s="153">
        <v>4720</v>
      </c>
      <c r="P1434" s="264">
        <v>0</v>
      </c>
      <c r="Q1434" s="153">
        <v>8519</v>
      </c>
      <c r="R1434" s="264">
        <v>99.9295654296875</v>
      </c>
      <c r="S1434" s="153">
        <v>46634</v>
      </c>
      <c r="T1434" s="264">
        <v>99.931381225585938</v>
      </c>
      <c r="U1434" s="264">
        <v>99.851692199707031</v>
      </c>
      <c r="V1434" s="264">
        <v>99.827110290527344</v>
      </c>
      <c r="W1434" s="264">
        <v>99.781364440917969</v>
      </c>
      <c r="X1434" s="264">
        <v>99.758613586425781</v>
      </c>
      <c r="Y1434" s="153">
        <v>73841</v>
      </c>
      <c r="Z1434" s="264">
        <v>99.868637084960938</v>
      </c>
      <c r="AA1434" s="153">
        <v>12756</v>
      </c>
      <c r="AB1434" s="264">
        <v>99.843208312988281</v>
      </c>
      <c r="AC1434" s="153">
        <v>4704</v>
      </c>
      <c r="AD1434" s="264">
        <v>0.31887754797935486</v>
      </c>
      <c r="AE1434" s="153">
        <v>299</v>
      </c>
      <c r="AF1434" s="264">
        <v>98.3277587890625</v>
      </c>
      <c r="AG1434" s="153">
        <v>59588</v>
      </c>
      <c r="AH1434" s="264">
        <v>0.15607169270515442</v>
      </c>
      <c r="AI1434" s="153">
        <v>649</v>
      </c>
      <c r="AJ1434" s="264">
        <v>95.839752197265625</v>
      </c>
      <c r="AK1434" s="264">
        <v>1.7969251871109009</v>
      </c>
      <c r="AL1434" s="264">
        <v>6.0075964778661728E-2</v>
      </c>
      <c r="AM1434" s="264">
        <v>0</v>
      </c>
      <c r="AN1434" s="264">
        <v>0</v>
      </c>
      <c r="AO1434" s="92">
        <v>0</v>
      </c>
      <c r="AP1434" s="92">
        <v>0</v>
      </c>
      <c r="AQ1434" s="92">
        <v>0</v>
      </c>
      <c r="AR1434" s="92">
        <v>0</v>
      </c>
      <c r="AS1434" s="92">
        <v>0</v>
      </c>
      <c r="AT1434" s="92">
        <v>0</v>
      </c>
      <c r="AU1434" s="92">
        <v>0</v>
      </c>
      <c r="AV1434" s="92">
        <v>0</v>
      </c>
      <c r="AW1434" s="93">
        <v>0</v>
      </c>
      <c r="AX1434" s="93">
        <v>0</v>
      </c>
      <c r="AY1434" s="93">
        <v>0</v>
      </c>
      <c r="AZ1434" s="93">
        <v>0</v>
      </c>
      <c r="BA1434" s="93">
        <v>0</v>
      </c>
      <c r="BB1434" s="93">
        <v>0</v>
      </c>
      <c r="BC1434" s="153">
        <v>11</v>
      </c>
      <c r="BD1434" s="153">
        <v>103</v>
      </c>
    </row>
    <row r="1435" spans="1:56" x14ac:dyDescent="0.25">
      <c r="A1435" s="9">
        <v>41826</v>
      </c>
      <c r="B1435" s="149" t="s">
        <v>79</v>
      </c>
      <c r="C1435" s="149" t="s">
        <v>86</v>
      </c>
      <c r="D1435" s="150" t="s">
        <v>119</v>
      </c>
      <c r="E1435" s="153">
        <v>81</v>
      </c>
      <c r="F1435" s="153">
        <v>273</v>
      </c>
      <c r="G1435" s="264">
        <v>52.57159423828125</v>
      </c>
      <c r="H1435" s="264">
        <v>8.39999970048666E-3</v>
      </c>
      <c r="I1435" s="264">
        <v>150364.09375</v>
      </c>
      <c r="J1435" s="92">
        <v>0</v>
      </c>
      <c r="K1435" s="153">
        <v>44621</v>
      </c>
      <c r="L1435" s="264">
        <v>87.996681213378906</v>
      </c>
      <c r="M1435" s="153">
        <v>115022</v>
      </c>
      <c r="N1435" s="264">
        <v>0</v>
      </c>
      <c r="O1435" s="153">
        <v>3704</v>
      </c>
      <c r="P1435" s="264">
        <v>0</v>
      </c>
      <c r="Q1435" s="153">
        <v>9126</v>
      </c>
      <c r="R1435" s="264">
        <v>99.780845642089844</v>
      </c>
      <c r="S1435" s="153">
        <v>90869</v>
      </c>
      <c r="T1435" s="264">
        <v>99.878944396972656</v>
      </c>
      <c r="U1435" s="264">
        <v>99.649024963378906</v>
      </c>
      <c r="V1435" s="264">
        <v>99.739181518554687</v>
      </c>
      <c r="W1435" s="264">
        <v>99.430641174316406</v>
      </c>
      <c r="X1435" s="264">
        <v>99.618438720703125</v>
      </c>
      <c r="Y1435" s="153">
        <v>172681</v>
      </c>
      <c r="Z1435" s="264">
        <v>99.917770385742188</v>
      </c>
      <c r="AA1435" s="153">
        <v>38173</v>
      </c>
      <c r="AB1435" s="264">
        <v>99.829719543457031</v>
      </c>
      <c r="AC1435" s="153">
        <v>3767</v>
      </c>
      <c r="AD1435" s="264">
        <v>0.37164852023124695</v>
      </c>
      <c r="AE1435" s="153">
        <v>202</v>
      </c>
      <c r="AF1435" s="264">
        <v>96.039604187011719</v>
      </c>
      <c r="AG1435" s="153">
        <v>114794</v>
      </c>
      <c r="AH1435" s="264">
        <v>0.1611582487821579</v>
      </c>
      <c r="AI1435" s="153">
        <v>1237</v>
      </c>
      <c r="AJ1435" s="264">
        <v>95.877120971679688</v>
      </c>
      <c r="AK1435" s="264">
        <v>1.5747925043106079</v>
      </c>
      <c r="AL1435" s="264">
        <v>6.7985355854034424E-2</v>
      </c>
      <c r="AM1435" s="264">
        <v>0</v>
      </c>
      <c r="AN1435" s="264">
        <v>0</v>
      </c>
      <c r="AO1435" s="92">
        <v>0</v>
      </c>
      <c r="AP1435" s="92">
        <v>0</v>
      </c>
      <c r="AQ1435" s="92">
        <v>0</v>
      </c>
      <c r="AR1435" s="92">
        <v>0</v>
      </c>
      <c r="AS1435" s="92">
        <v>0</v>
      </c>
      <c r="AT1435" s="92">
        <v>0</v>
      </c>
      <c r="AU1435" s="92">
        <v>0</v>
      </c>
      <c r="AV1435" s="92">
        <v>0</v>
      </c>
      <c r="AW1435" s="93">
        <v>0</v>
      </c>
      <c r="AX1435" s="93">
        <v>0</v>
      </c>
      <c r="AY1435" s="93">
        <v>0</v>
      </c>
      <c r="AZ1435" s="93">
        <v>0</v>
      </c>
      <c r="BA1435" s="93">
        <v>0</v>
      </c>
      <c r="BB1435" s="93">
        <v>0</v>
      </c>
      <c r="BC1435" s="153">
        <v>52</v>
      </c>
      <c r="BD1435" s="153">
        <v>268</v>
      </c>
    </row>
    <row r="1436" spans="1:56" x14ac:dyDescent="0.25">
      <c r="A1436" s="9">
        <v>41826</v>
      </c>
      <c r="B1436" s="149" t="s">
        <v>80</v>
      </c>
      <c r="C1436" s="149" t="s">
        <v>86</v>
      </c>
      <c r="D1436" s="150" t="s">
        <v>119</v>
      </c>
      <c r="E1436" s="153">
        <v>58</v>
      </c>
      <c r="F1436" s="153">
        <v>180</v>
      </c>
      <c r="G1436" s="264">
        <v>37.204109191894531</v>
      </c>
      <c r="H1436" s="264">
        <v>0</v>
      </c>
      <c r="I1436" s="264">
        <v>104711.1875</v>
      </c>
      <c r="J1436" s="92">
        <v>0</v>
      </c>
      <c r="K1436" s="153">
        <v>30243</v>
      </c>
      <c r="L1436" s="264">
        <v>84.740272521972656</v>
      </c>
      <c r="M1436" s="153">
        <v>64414</v>
      </c>
      <c r="N1436" s="264">
        <v>0</v>
      </c>
      <c r="O1436" s="153">
        <v>2735</v>
      </c>
      <c r="P1436" s="264">
        <v>0</v>
      </c>
      <c r="Q1436" s="153">
        <v>5616</v>
      </c>
      <c r="R1436" s="264">
        <v>99.92877197265625</v>
      </c>
      <c r="S1436" s="153">
        <v>48560</v>
      </c>
      <c r="T1436" s="264">
        <v>99.962928771972656</v>
      </c>
      <c r="U1436" s="264">
        <v>99.780624389648438</v>
      </c>
      <c r="V1436" s="264">
        <v>99.83233642578125</v>
      </c>
      <c r="W1436" s="264">
        <v>99.709548950195313</v>
      </c>
      <c r="X1436" s="264">
        <v>99.795326232910156</v>
      </c>
      <c r="Y1436" s="153">
        <v>67380</v>
      </c>
      <c r="Z1436" s="264">
        <v>99.88720703125</v>
      </c>
      <c r="AA1436" s="153">
        <v>12896</v>
      </c>
      <c r="AB1436" s="264">
        <v>99.891441345214844</v>
      </c>
      <c r="AC1436" s="153">
        <v>2758</v>
      </c>
      <c r="AD1436" s="264">
        <v>0.29006525874137878</v>
      </c>
      <c r="AE1436" s="153">
        <v>141</v>
      </c>
      <c r="AF1436" s="264">
        <v>99.290779113769531</v>
      </c>
      <c r="AG1436" s="153">
        <v>64599</v>
      </c>
      <c r="AH1436" s="264">
        <v>0.15944519639015198</v>
      </c>
      <c r="AI1436" s="153">
        <v>445</v>
      </c>
      <c r="AJ1436" s="264">
        <v>95.056182861328125</v>
      </c>
      <c r="AK1436" s="264">
        <v>1.7443892955780029</v>
      </c>
      <c r="AL1436" s="264">
        <v>7.6957792043685913E-2</v>
      </c>
      <c r="AM1436" s="264">
        <v>0</v>
      </c>
      <c r="AN1436" s="264">
        <v>0</v>
      </c>
      <c r="AO1436" s="92">
        <v>0</v>
      </c>
      <c r="AP1436" s="92">
        <v>0</v>
      </c>
      <c r="AQ1436" s="92">
        <v>0</v>
      </c>
      <c r="AR1436" s="92">
        <v>0</v>
      </c>
      <c r="AS1436" s="92">
        <v>0</v>
      </c>
      <c r="AT1436" s="92">
        <v>0</v>
      </c>
      <c r="AU1436" s="92">
        <v>0</v>
      </c>
      <c r="AV1436" s="92">
        <v>0</v>
      </c>
      <c r="AW1436" s="93">
        <v>0</v>
      </c>
      <c r="AX1436" s="93">
        <v>0</v>
      </c>
      <c r="AY1436" s="93">
        <v>0</v>
      </c>
      <c r="AZ1436" s="93">
        <v>0</v>
      </c>
      <c r="BA1436" s="93">
        <v>0</v>
      </c>
      <c r="BB1436" s="93">
        <v>0</v>
      </c>
      <c r="BC1436" s="153">
        <v>21</v>
      </c>
      <c r="BD1436" s="153">
        <v>173</v>
      </c>
    </row>
    <row r="1437" spans="1:56" x14ac:dyDescent="0.25">
      <c r="A1437" s="9">
        <v>41826</v>
      </c>
      <c r="B1437" s="149" t="s">
        <v>81</v>
      </c>
      <c r="C1437" s="149" t="s">
        <v>86</v>
      </c>
      <c r="D1437" s="150" t="s">
        <v>119</v>
      </c>
      <c r="E1437" s="153">
        <v>40</v>
      </c>
      <c r="F1437" s="153">
        <v>134</v>
      </c>
      <c r="G1437" s="264">
        <v>34.929599761962891</v>
      </c>
      <c r="H1437" s="264">
        <v>0</v>
      </c>
      <c r="I1437" s="264">
        <v>78001.53125</v>
      </c>
      <c r="J1437" s="92">
        <v>0</v>
      </c>
      <c r="K1437" s="153">
        <v>68854</v>
      </c>
      <c r="L1437" s="264">
        <v>86.162025451660156</v>
      </c>
      <c r="M1437" s="153">
        <v>54621</v>
      </c>
      <c r="N1437" s="264">
        <v>0</v>
      </c>
      <c r="O1437" s="153">
        <v>2628</v>
      </c>
      <c r="P1437" s="264">
        <v>0</v>
      </c>
      <c r="Q1437" s="153">
        <v>5079</v>
      </c>
      <c r="R1437" s="264">
        <v>99.842491149902344</v>
      </c>
      <c r="S1437" s="153">
        <v>41579</v>
      </c>
      <c r="T1437" s="264">
        <v>99.877342224121094</v>
      </c>
      <c r="U1437" s="264">
        <v>98.820396423339844</v>
      </c>
      <c r="V1437" s="264">
        <v>99.597221374511719</v>
      </c>
      <c r="W1437" s="264">
        <v>98.664749145507813</v>
      </c>
      <c r="X1437" s="264">
        <v>99.475059509277344</v>
      </c>
      <c r="Y1437" s="153">
        <v>73953</v>
      </c>
      <c r="Z1437" s="264">
        <v>99.922920227050781</v>
      </c>
      <c r="AA1437" s="153">
        <v>16643</v>
      </c>
      <c r="AB1437" s="264">
        <v>99.879829406738281</v>
      </c>
      <c r="AC1437" s="153">
        <v>2600</v>
      </c>
      <c r="AD1437" s="264">
        <v>0.6538461446762085</v>
      </c>
      <c r="AE1437" s="153">
        <v>142</v>
      </c>
      <c r="AF1437" s="264">
        <v>98.591552734375</v>
      </c>
      <c r="AG1437" s="153">
        <v>54462</v>
      </c>
      <c r="AH1437" s="264">
        <v>0.15239983797073364</v>
      </c>
      <c r="AI1437" s="153">
        <v>674</v>
      </c>
      <c r="AJ1437" s="264">
        <v>97.032638549804688</v>
      </c>
      <c r="AK1437" s="264">
        <v>1.4507678747177124</v>
      </c>
      <c r="AL1437" s="264">
        <v>7.0965677499771118E-2</v>
      </c>
      <c r="AM1437" s="264">
        <v>0</v>
      </c>
      <c r="AN1437" s="264">
        <v>0</v>
      </c>
      <c r="AO1437" s="92">
        <v>0</v>
      </c>
      <c r="AP1437" s="92">
        <v>0</v>
      </c>
      <c r="AQ1437" s="92">
        <v>0</v>
      </c>
      <c r="AR1437" s="92">
        <v>0</v>
      </c>
      <c r="AS1437" s="92">
        <v>0</v>
      </c>
      <c r="AT1437" s="92">
        <v>0</v>
      </c>
      <c r="AU1437" s="92">
        <v>0</v>
      </c>
      <c r="AV1437" s="92">
        <v>0</v>
      </c>
      <c r="AW1437" s="93">
        <v>0</v>
      </c>
      <c r="AX1437" s="93">
        <v>0</v>
      </c>
      <c r="AY1437" s="93">
        <v>0</v>
      </c>
      <c r="AZ1437" s="93">
        <v>0</v>
      </c>
      <c r="BA1437" s="93">
        <v>0</v>
      </c>
      <c r="BB1437" s="93">
        <v>0</v>
      </c>
      <c r="BC1437" s="153">
        <v>24</v>
      </c>
      <c r="BD1437" s="153">
        <v>131</v>
      </c>
    </row>
    <row r="1438" spans="1:56" x14ac:dyDescent="0.25">
      <c r="A1438" s="9">
        <v>41826</v>
      </c>
      <c r="B1438" s="149" t="s">
        <v>125</v>
      </c>
      <c r="C1438" s="149" t="s">
        <v>86</v>
      </c>
      <c r="D1438" s="150" t="s">
        <v>119</v>
      </c>
      <c r="E1438" s="153">
        <v>16</v>
      </c>
      <c r="F1438" s="153">
        <v>58</v>
      </c>
      <c r="G1438" s="264">
        <v>31.328998565673828</v>
      </c>
      <c r="H1438" s="264">
        <v>0</v>
      </c>
      <c r="I1438" s="264">
        <v>39239.17578125</v>
      </c>
      <c r="J1438" s="92">
        <v>0</v>
      </c>
      <c r="K1438" s="153">
        <v>68854</v>
      </c>
      <c r="L1438" s="264">
        <v>86.162025451660156</v>
      </c>
      <c r="M1438" s="153">
        <v>33871</v>
      </c>
      <c r="N1438" s="264">
        <v>0</v>
      </c>
      <c r="O1438" s="153">
        <v>3122</v>
      </c>
      <c r="P1438" s="264">
        <v>0</v>
      </c>
      <c r="Q1438" s="153">
        <v>5920</v>
      </c>
      <c r="R1438" s="264">
        <v>99.898651123046875</v>
      </c>
      <c r="S1438" s="153">
        <v>26161</v>
      </c>
      <c r="T1438" s="264">
        <v>99.954132080078125</v>
      </c>
      <c r="U1438" s="264">
        <v>99.83984375</v>
      </c>
      <c r="V1438" s="264">
        <v>99.81695556640625</v>
      </c>
      <c r="W1438" s="264">
        <v>99.738655090332031</v>
      </c>
      <c r="X1438" s="264">
        <v>99.771171569824219</v>
      </c>
      <c r="Y1438" s="153">
        <v>37941</v>
      </c>
      <c r="Z1438" s="264">
        <v>99.931472778320313</v>
      </c>
      <c r="AA1438" s="153">
        <v>6650</v>
      </c>
      <c r="AB1438" s="264">
        <v>99.87969970703125</v>
      </c>
      <c r="AC1438" s="153">
        <v>3112</v>
      </c>
      <c r="AD1438" s="264">
        <v>0.1285347044467926</v>
      </c>
      <c r="AE1438" s="153">
        <v>230</v>
      </c>
      <c r="AF1438" s="264">
        <v>97.826087951660156</v>
      </c>
      <c r="AG1438" s="153">
        <v>33678</v>
      </c>
      <c r="AH1438" s="264">
        <v>0.15737277269363403</v>
      </c>
      <c r="AI1438" s="153">
        <v>655</v>
      </c>
      <c r="AJ1438" s="264">
        <v>88.091606140136719</v>
      </c>
      <c r="AK1438" s="264">
        <v>1.6669676303863525</v>
      </c>
      <c r="AL1438" s="264">
        <v>6.4037926495075226E-2</v>
      </c>
      <c r="AM1438" s="264">
        <v>0</v>
      </c>
      <c r="AN1438" s="264">
        <v>0</v>
      </c>
      <c r="AO1438" s="92">
        <v>0</v>
      </c>
      <c r="AP1438" s="92">
        <v>0</v>
      </c>
      <c r="AQ1438" s="92">
        <v>0</v>
      </c>
      <c r="AR1438" s="92">
        <v>0</v>
      </c>
      <c r="AS1438" s="92">
        <v>0</v>
      </c>
      <c r="AT1438" s="92">
        <v>0</v>
      </c>
      <c r="AU1438" s="92">
        <v>0</v>
      </c>
      <c r="AV1438" s="92">
        <v>0</v>
      </c>
      <c r="AW1438" s="93">
        <v>0</v>
      </c>
      <c r="AX1438" s="93">
        <v>0</v>
      </c>
      <c r="AY1438" s="93">
        <v>0</v>
      </c>
      <c r="AZ1438" s="93">
        <v>0</v>
      </c>
      <c r="BA1438" s="93">
        <v>0</v>
      </c>
      <c r="BB1438" s="93">
        <v>0</v>
      </c>
      <c r="BC1438" s="153">
        <v>6</v>
      </c>
      <c r="BD1438" s="153">
        <v>58</v>
      </c>
    </row>
    <row r="1439" spans="1:56" x14ac:dyDescent="0.25">
      <c r="A1439" s="9">
        <v>41826</v>
      </c>
      <c r="B1439" s="151" t="s">
        <v>82</v>
      </c>
      <c r="C1439" s="151" t="s">
        <v>86</v>
      </c>
      <c r="D1439" s="152" t="s">
        <v>120</v>
      </c>
      <c r="E1439" s="160">
        <v>51</v>
      </c>
      <c r="F1439" s="160">
        <v>165</v>
      </c>
      <c r="G1439" s="266">
        <v>39.704296112060547</v>
      </c>
      <c r="H1439" s="266">
        <v>0.11249999701976776</v>
      </c>
      <c r="I1439" s="266">
        <v>85742.765625</v>
      </c>
      <c r="J1439" s="157">
        <v>0</v>
      </c>
      <c r="K1439" s="160">
        <v>39552</v>
      </c>
      <c r="L1439" s="266">
        <v>85.227043151855469</v>
      </c>
      <c r="M1439" s="160">
        <v>49222</v>
      </c>
      <c r="N1439" s="266">
        <v>0</v>
      </c>
      <c r="O1439" s="160">
        <v>3969</v>
      </c>
      <c r="P1439" s="266">
        <v>0</v>
      </c>
      <c r="Q1439" s="160">
        <v>8183</v>
      </c>
      <c r="R1439" s="266">
        <v>99.865577697753906</v>
      </c>
      <c r="S1439" s="160">
        <v>38990</v>
      </c>
      <c r="T1439" s="266">
        <v>99.910232543945313</v>
      </c>
      <c r="U1439" s="266">
        <v>99.899215698242188</v>
      </c>
      <c r="V1439" s="266">
        <v>99.78668212890625</v>
      </c>
      <c r="W1439" s="266">
        <v>99.764930725097656</v>
      </c>
      <c r="X1439" s="266">
        <v>99.697105407714844</v>
      </c>
      <c r="Y1439" s="160">
        <v>53480</v>
      </c>
      <c r="Z1439" s="266">
        <v>99.913986206054687</v>
      </c>
      <c r="AA1439" s="160">
        <v>10300</v>
      </c>
      <c r="AB1439" s="266">
        <v>99.699028015136719</v>
      </c>
      <c r="AC1439" s="160">
        <v>3992</v>
      </c>
      <c r="AD1439" s="266">
        <v>0.20040079951286316</v>
      </c>
      <c r="AE1439" s="160">
        <v>379</v>
      </c>
      <c r="AF1439" s="266">
        <v>99.73614501953125</v>
      </c>
      <c r="AG1439" s="160">
        <v>49527</v>
      </c>
      <c r="AH1439" s="266">
        <v>0.33315160870552063</v>
      </c>
      <c r="AI1439" s="160">
        <v>711</v>
      </c>
      <c r="AJ1439" s="266">
        <v>94.092826843261719</v>
      </c>
      <c r="AK1439" s="266">
        <v>1.9202361106872559</v>
      </c>
      <c r="AL1439" s="266">
        <v>6.6328451037406921E-2</v>
      </c>
      <c r="AM1439" s="266">
        <v>0</v>
      </c>
      <c r="AN1439" s="266">
        <v>0</v>
      </c>
      <c r="AO1439" s="157">
        <v>0</v>
      </c>
      <c r="AP1439" s="157">
        <v>0</v>
      </c>
      <c r="AQ1439" s="157">
        <v>0</v>
      </c>
      <c r="AR1439" s="157">
        <v>0</v>
      </c>
      <c r="AS1439" s="157">
        <v>0</v>
      </c>
      <c r="AT1439" s="157">
        <v>0</v>
      </c>
      <c r="AU1439" s="157">
        <v>0</v>
      </c>
      <c r="AV1439" s="157">
        <v>0</v>
      </c>
      <c r="AW1439" s="159">
        <v>0</v>
      </c>
      <c r="AX1439" s="159">
        <v>0</v>
      </c>
      <c r="AY1439" s="159">
        <v>0</v>
      </c>
      <c r="AZ1439" s="159">
        <v>0</v>
      </c>
      <c r="BA1439" s="159">
        <v>0</v>
      </c>
      <c r="BB1439" s="159">
        <v>0</v>
      </c>
      <c r="BC1439" s="160">
        <v>16</v>
      </c>
      <c r="BD1439" s="160">
        <v>161</v>
      </c>
    </row>
    <row r="1440" spans="1:56" x14ac:dyDescent="0.25">
      <c r="A1440" s="9">
        <v>41826</v>
      </c>
      <c r="B1440" s="151" t="s">
        <v>83</v>
      </c>
      <c r="C1440" s="151" t="s">
        <v>86</v>
      </c>
      <c r="D1440" s="152" t="s">
        <v>120</v>
      </c>
      <c r="E1440" s="160">
        <v>46</v>
      </c>
      <c r="F1440" s="160">
        <v>140</v>
      </c>
      <c r="G1440" s="266">
        <v>20.983600616455078</v>
      </c>
      <c r="H1440" s="266">
        <v>0</v>
      </c>
      <c r="I1440" s="266">
        <v>78902.59375</v>
      </c>
      <c r="J1440" s="157">
        <v>0</v>
      </c>
      <c r="K1440" s="160">
        <v>20836</v>
      </c>
      <c r="L1440" s="266">
        <v>74.812820434570313</v>
      </c>
      <c r="M1440" s="160">
        <v>153570</v>
      </c>
      <c r="N1440" s="266">
        <v>0</v>
      </c>
      <c r="O1440" s="160">
        <v>3938</v>
      </c>
      <c r="P1440" s="266">
        <v>0</v>
      </c>
      <c r="Q1440" s="160">
        <v>3858</v>
      </c>
      <c r="R1440" s="266">
        <v>99.974082946777344</v>
      </c>
      <c r="S1440" s="160">
        <v>26836</v>
      </c>
      <c r="T1440" s="266">
        <v>99.947830200195313</v>
      </c>
      <c r="U1440" s="266">
        <v>99.873092651367188</v>
      </c>
      <c r="V1440" s="266">
        <v>99.769432067871094</v>
      </c>
      <c r="W1440" s="266">
        <v>99.847206115722656</v>
      </c>
      <c r="X1440" s="266">
        <v>99.717384338378906</v>
      </c>
      <c r="Y1440" s="160">
        <v>45777</v>
      </c>
      <c r="Z1440" s="266">
        <v>99.914802551269531</v>
      </c>
      <c r="AA1440" s="160">
        <v>10655</v>
      </c>
      <c r="AB1440" s="266">
        <v>99.87799072265625</v>
      </c>
      <c r="AC1440" s="160">
        <v>1616</v>
      </c>
      <c r="AD1440" s="266">
        <v>0.43316832184791565</v>
      </c>
      <c r="AE1440" s="160">
        <v>136</v>
      </c>
      <c r="AF1440" s="266">
        <v>100</v>
      </c>
      <c r="AG1440" s="160">
        <v>40000</v>
      </c>
      <c r="AH1440" s="266">
        <v>0.25999999046325684</v>
      </c>
      <c r="AI1440" s="160">
        <v>339</v>
      </c>
      <c r="AJ1440" s="266">
        <v>97.640121459960938</v>
      </c>
      <c r="AK1440" s="266">
        <v>1.8960297107696533</v>
      </c>
      <c r="AL1440" s="266">
        <v>8.137357234954834E-2</v>
      </c>
      <c r="AM1440" s="266">
        <v>0</v>
      </c>
      <c r="AN1440" s="266">
        <v>0</v>
      </c>
      <c r="AO1440" s="157">
        <v>0</v>
      </c>
      <c r="AP1440" s="157">
        <v>0</v>
      </c>
      <c r="AQ1440" s="157">
        <v>0</v>
      </c>
      <c r="AR1440" s="157">
        <v>0</v>
      </c>
      <c r="AS1440" s="157">
        <v>0</v>
      </c>
      <c r="AT1440" s="157">
        <v>0</v>
      </c>
      <c r="AU1440" s="157">
        <v>0</v>
      </c>
      <c r="AV1440" s="157">
        <v>0</v>
      </c>
      <c r="AW1440" s="159">
        <v>0</v>
      </c>
      <c r="AX1440" s="159">
        <v>0</v>
      </c>
      <c r="AY1440" s="159">
        <v>0</v>
      </c>
      <c r="AZ1440" s="159">
        <v>0</v>
      </c>
      <c r="BA1440" s="159">
        <v>0</v>
      </c>
      <c r="BB1440" s="159">
        <v>0</v>
      </c>
      <c r="BC1440" s="160">
        <v>28</v>
      </c>
      <c r="BD1440" s="160">
        <v>135</v>
      </c>
    </row>
    <row r="1441" spans="1:56" x14ac:dyDescent="0.25">
      <c r="A1441" s="9">
        <v>41826</v>
      </c>
      <c r="B1441" s="117" t="s">
        <v>85</v>
      </c>
      <c r="C1441" s="117" t="s">
        <v>86</v>
      </c>
      <c r="D1441" s="121">
        <v>3</v>
      </c>
      <c r="E1441" s="89">
        <v>134</v>
      </c>
      <c r="F1441" s="89">
        <v>435</v>
      </c>
      <c r="G1441" s="263">
        <v>49.508106231689453</v>
      </c>
      <c r="H1441" s="263">
        <v>0</v>
      </c>
      <c r="I1441" s="263">
        <v>293294.71875</v>
      </c>
      <c r="J1441" s="88">
        <v>0</v>
      </c>
      <c r="K1441" s="89">
        <v>35576</v>
      </c>
      <c r="L1441" s="263">
        <v>116.06420135498047</v>
      </c>
      <c r="M1441" s="124">
        <v>142532</v>
      </c>
      <c r="N1441" s="248">
        <v>0</v>
      </c>
      <c r="O1441" s="124">
        <v>3626</v>
      </c>
      <c r="P1441" s="248">
        <v>0</v>
      </c>
      <c r="Q1441" s="124">
        <v>13573</v>
      </c>
      <c r="R1441" s="248">
        <v>99.845283508300781</v>
      </c>
      <c r="S1441" s="124">
        <v>108407</v>
      </c>
      <c r="T1441" s="248">
        <v>99.894844055175781</v>
      </c>
      <c r="U1441" s="248">
        <v>99.834526062011719</v>
      </c>
      <c r="V1441" s="248">
        <v>99.891250610351563</v>
      </c>
      <c r="W1441" s="248">
        <v>99.680068969726563</v>
      </c>
      <c r="X1441" s="248">
        <v>99.786209106445313</v>
      </c>
      <c r="Y1441" s="124">
        <v>299239</v>
      </c>
      <c r="Z1441" s="248">
        <v>99.911445617675781</v>
      </c>
      <c r="AA1441" s="124">
        <v>66062</v>
      </c>
      <c r="AB1441" s="248">
        <v>99.803215026855469</v>
      </c>
      <c r="AC1441" s="124">
        <v>3632</v>
      </c>
      <c r="AD1441" s="248">
        <v>0.38546255230903625</v>
      </c>
      <c r="AE1441" s="124">
        <v>182</v>
      </c>
      <c r="AF1441" s="248">
        <v>92.857139587402344</v>
      </c>
      <c r="AG1441" s="124">
        <v>143260</v>
      </c>
      <c r="AH1441" s="248">
        <v>0.30085161328315735</v>
      </c>
      <c r="AI1441" s="124">
        <v>1248</v>
      </c>
      <c r="AJ1441" s="248">
        <v>91.025642395019531</v>
      </c>
      <c r="AK1441" s="248">
        <v>1.6847846508026123</v>
      </c>
      <c r="AL1441" s="248">
        <v>7.2368063032627106E-2</v>
      </c>
      <c r="AM1441" s="269">
        <v>0</v>
      </c>
      <c r="AN1441" s="269">
        <v>0</v>
      </c>
      <c r="AO1441" s="119">
        <v>0</v>
      </c>
      <c r="AP1441" s="119">
        <v>0</v>
      </c>
      <c r="AQ1441" s="119">
        <v>0</v>
      </c>
      <c r="AR1441" s="119">
        <v>0</v>
      </c>
      <c r="AS1441" s="119">
        <v>0</v>
      </c>
      <c r="AT1441" s="119">
        <v>0</v>
      </c>
      <c r="AU1441" s="119">
        <v>0</v>
      </c>
      <c r="AV1441" s="119">
        <v>0</v>
      </c>
      <c r="AW1441" s="124">
        <v>0</v>
      </c>
      <c r="AX1441" s="124">
        <v>0</v>
      </c>
      <c r="AY1441" s="124">
        <v>0</v>
      </c>
      <c r="AZ1441" s="124">
        <v>0</v>
      </c>
      <c r="BA1441" s="124">
        <v>0</v>
      </c>
      <c r="BB1441" s="124">
        <v>0</v>
      </c>
      <c r="BC1441" s="124">
        <v>52</v>
      </c>
      <c r="BD1441" s="124">
        <v>427</v>
      </c>
    </row>
    <row r="1442" spans="1:56" x14ac:dyDescent="0.25">
      <c r="A1442" s="9">
        <v>41826</v>
      </c>
      <c r="B1442" s="118" t="s">
        <v>84</v>
      </c>
      <c r="C1442" s="118" t="s">
        <v>87</v>
      </c>
      <c r="D1442" s="122">
        <v>2</v>
      </c>
      <c r="E1442" s="153">
        <v>194</v>
      </c>
      <c r="F1442" s="153">
        <v>581</v>
      </c>
      <c r="G1442" s="264">
        <v>0</v>
      </c>
      <c r="H1442" s="264">
        <v>0</v>
      </c>
      <c r="I1442" s="264">
        <v>0</v>
      </c>
      <c r="J1442" s="91">
        <v>0</v>
      </c>
      <c r="K1442" s="153">
        <v>88084</v>
      </c>
      <c r="L1442" s="264">
        <v>87.523269653320313</v>
      </c>
      <c r="M1442" s="133">
        <v>0</v>
      </c>
      <c r="N1442" s="267">
        <v>0</v>
      </c>
      <c r="O1442" s="133">
        <v>0</v>
      </c>
      <c r="P1442" s="267">
        <v>0</v>
      </c>
      <c r="Q1442" s="133">
        <v>0</v>
      </c>
      <c r="R1442" s="267">
        <v>0</v>
      </c>
      <c r="S1442" s="133">
        <v>0</v>
      </c>
      <c r="T1442" s="267">
        <v>0</v>
      </c>
      <c r="U1442" s="267">
        <v>0</v>
      </c>
      <c r="V1442" s="267">
        <v>0</v>
      </c>
      <c r="W1442" s="267">
        <v>0</v>
      </c>
      <c r="X1442" s="267">
        <v>0</v>
      </c>
      <c r="Y1442" s="133">
        <v>1536953</v>
      </c>
      <c r="Z1442" s="267">
        <v>1535452</v>
      </c>
      <c r="AA1442" s="133">
        <v>619</v>
      </c>
      <c r="AB1442" s="267">
        <v>602</v>
      </c>
      <c r="AC1442" s="133">
        <v>0</v>
      </c>
      <c r="AD1442" s="267">
        <v>0</v>
      </c>
      <c r="AE1442" s="133">
        <v>0</v>
      </c>
      <c r="AF1442" s="267">
        <v>0</v>
      </c>
      <c r="AG1442" s="133">
        <v>0</v>
      </c>
      <c r="AH1442" s="267">
        <v>0</v>
      </c>
      <c r="AI1442" s="133">
        <v>0</v>
      </c>
      <c r="AJ1442" s="267">
        <v>0</v>
      </c>
      <c r="AK1442" s="267">
        <v>0</v>
      </c>
      <c r="AL1442" s="267">
        <v>0</v>
      </c>
      <c r="AM1442" s="270">
        <v>0</v>
      </c>
      <c r="AN1442" s="270">
        <v>0</v>
      </c>
      <c r="AO1442" s="120">
        <v>0</v>
      </c>
      <c r="AP1442" s="120">
        <v>0</v>
      </c>
      <c r="AQ1442" s="120">
        <v>0</v>
      </c>
      <c r="AR1442" s="120">
        <v>0</v>
      </c>
      <c r="AS1442" s="120">
        <v>0</v>
      </c>
      <c r="AT1442" s="120">
        <v>0</v>
      </c>
      <c r="AU1442" s="120">
        <v>0</v>
      </c>
      <c r="AV1442" s="120">
        <v>0</v>
      </c>
      <c r="AW1442" s="133">
        <v>0</v>
      </c>
      <c r="AX1442" s="133">
        <v>0</v>
      </c>
      <c r="AY1442" s="133">
        <v>0</v>
      </c>
      <c r="AZ1442" s="133">
        <v>0</v>
      </c>
      <c r="BA1442" s="133">
        <v>0</v>
      </c>
      <c r="BB1442" s="133">
        <v>0</v>
      </c>
      <c r="BC1442" s="133">
        <v>6</v>
      </c>
      <c r="BD1442" s="133">
        <v>374</v>
      </c>
    </row>
    <row r="1443" spans="1:56" x14ac:dyDescent="0.25">
      <c r="A1443" s="9">
        <v>41825</v>
      </c>
      <c r="B1443" s="117" t="s">
        <v>17</v>
      </c>
      <c r="C1443" s="117"/>
      <c r="D1443" s="121">
        <v>3</v>
      </c>
      <c r="E1443" s="89">
        <v>853</v>
      </c>
      <c r="F1443" s="89">
        <v>2758</v>
      </c>
      <c r="G1443" s="263">
        <v>641.94322776794434</v>
      </c>
      <c r="H1443" s="263">
        <v>0.85430003609508276</v>
      </c>
      <c r="I1443" s="263">
        <v>1223631.19140625</v>
      </c>
      <c r="J1443" s="88"/>
      <c r="K1443" s="89">
        <v>946810</v>
      </c>
      <c r="L1443" s="263">
        <v>0</v>
      </c>
      <c r="M1443" s="124">
        <v>1060398</v>
      </c>
      <c r="N1443" s="248">
        <v>0</v>
      </c>
      <c r="O1443" s="124">
        <v>62271</v>
      </c>
      <c r="P1443" s="248">
        <v>3.2117679028289144E-3</v>
      </c>
      <c r="Q1443" s="124">
        <v>119084</v>
      </c>
      <c r="R1443" s="248">
        <v>99.89503174094645</v>
      </c>
      <c r="S1443" s="124">
        <v>730438</v>
      </c>
      <c r="T1443" s="248">
        <v>99.929220067461458</v>
      </c>
      <c r="U1443" s="248">
        <v>99.779904645695069</v>
      </c>
      <c r="V1443" s="248">
        <v>99.775632292779889</v>
      </c>
      <c r="W1443" s="248">
        <v>99.675167416903193</v>
      </c>
      <c r="X1443" s="248">
        <v>99.705011167553153</v>
      </c>
      <c r="Y1443" s="124">
        <v>2873066</v>
      </c>
      <c r="Z1443" s="248">
        <v>917646.63326818252</v>
      </c>
      <c r="AA1443" s="124">
        <v>251426</v>
      </c>
      <c r="AB1443" s="248">
        <v>100.83798813687697</v>
      </c>
      <c r="AC1443" s="124">
        <v>60434</v>
      </c>
      <c r="AD1443" s="248">
        <v>0.33259423282252026</v>
      </c>
      <c r="AE1443" s="124">
        <v>4150</v>
      </c>
      <c r="AF1443" s="248">
        <v>97.999998740690302</v>
      </c>
      <c r="AG1443" s="124">
        <v>939298</v>
      </c>
      <c r="AH1443" s="248">
        <v>0.19535866189220558</v>
      </c>
      <c r="AI1443" s="124">
        <v>14638</v>
      </c>
      <c r="AJ1443" s="248">
        <v>95.047136760992601</v>
      </c>
      <c r="AK1443" s="248">
        <v>1.7114014717090528E-5</v>
      </c>
      <c r="AL1443" s="248" t="e">
        <v>#DIV/0!</v>
      </c>
      <c r="AM1443" s="269"/>
      <c r="AN1443" s="269"/>
      <c r="AO1443" s="119"/>
      <c r="AP1443" s="119"/>
      <c r="AQ1443" s="119"/>
      <c r="AR1443" s="119"/>
      <c r="AS1443" s="119"/>
      <c r="AT1443" s="119"/>
      <c r="AU1443" s="119"/>
      <c r="AV1443" s="119"/>
      <c r="AW1443" s="124">
        <v>0</v>
      </c>
      <c r="AX1443" s="124">
        <v>0</v>
      </c>
      <c r="AY1443" s="124">
        <v>0</v>
      </c>
      <c r="AZ1443" s="124">
        <v>0</v>
      </c>
      <c r="BA1443" s="124">
        <v>0</v>
      </c>
      <c r="BB1443" s="124">
        <v>0</v>
      </c>
      <c r="BC1443" s="124">
        <v>299</v>
      </c>
      <c r="BD1443" s="124">
        <v>2504</v>
      </c>
    </row>
    <row r="1444" spans="1:56" x14ac:dyDescent="0.25">
      <c r="A1444" s="9">
        <v>41825</v>
      </c>
      <c r="B1444" s="118" t="s">
        <v>88</v>
      </c>
      <c r="C1444" s="118"/>
      <c r="D1444" s="122">
        <v>2</v>
      </c>
      <c r="E1444" s="153">
        <v>659</v>
      </c>
      <c r="F1444" s="153">
        <v>2177</v>
      </c>
      <c r="G1444" s="264">
        <v>641.94322776794434</v>
      </c>
      <c r="H1444" s="264">
        <v>0.85430003609508276</v>
      </c>
      <c r="I1444" s="264">
        <v>1223631.19140625</v>
      </c>
      <c r="J1444" s="91"/>
      <c r="K1444" s="153">
        <v>830904</v>
      </c>
      <c r="L1444" s="264"/>
      <c r="M1444" s="133">
        <v>1060398</v>
      </c>
      <c r="N1444" s="267">
        <v>0</v>
      </c>
      <c r="O1444" s="133">
        <v>62271</v>
      </c>
      <c r="P1444" s="267">
        <v>3.2117679028289144E-3</v>
      </c>
      <c r="Q1444" s="133">
        <v>119084</v>
      </c>
      <c r="R1444" s="267">
        <v>99.89503174094645</v>
      </c>
      <c r="S1444" s="133">
        <v>730438</v>
      </c>
      <c r="T1444" s="267">
        <v>99.929220067461458</v>
      </c>
      <c r="U1444" s="267">
        <v>99.779904645695069</v>
      </c>
      <c r="V1444" s="267">
        <v>99.775632292779889</v>
      </c>
      <c r="W1444" s="267">
        <v>99.675167416903193</v>
      </c>
      <c r="X1444" s="267">
        <v>99.705011167553153</v>
      </c>
      <c r="Y1444" s="133">
        <v>1248665</v>
      </c>
      <c r="Z1444" s="267">
        <v>99.901814565354485</v>
      </c>
      <c r="AA1444" s="133">
        <v>250858</v>
      </c>
      <c r="AB1444" s="267">
        <v>99.834567784573068</v>
      </c>
      <c r="AC1444" s="133">
        <v>60434</v>
      </c>
      <c r="AD1444" s="267">
        <v>0.33259423282252026</v>
      </c>
      <c r="AE1444" s="133">
        <v>4150</v>
      </c>
      <c r="AF1444" s="267">
        <v>97.999998740690302</v>
      </c>
      <c r="AG1444" s="133">
        <v>939298</v>
      </c>
      <c r="AH1444" s="267">
        <v>0.19535866189220558</v>
      </c>
      <c r="AI1444" s="133">
        <v>14638</v>
      </c>
      <c r="AJ1444" s="267">
        <v>95.047136760992601</v>
      </c>
      <c r="AK1444" s="267">
        <v>1.7114014717090528E-5</v>
      </c>
      <c r="AL1444" s="267" t="e">
        <v>#DIV/0!</v>
      </c>
      <c r="AM1444" s="270"/>
      <c r="AN1444" s="270"/>
      <c r="AO1444" s="120"/>
      <c r="AP1444" s="120"/>
      <c r="AQ1444" s="120"/>
      <c r="AR1444" s="120"/>
      <c r="AS1444" s="120"/>
      <c r="AT1444" s="120"/>
      <c r="AU1444" s="120"/>
      <c r="AV1444" s="120"/>
      <c r="AW1444" s="133">
        <v>0</v>
      </c>
      <c r="AX1444" s="133">
        <v>0</v>
      </c>
      <c r="AY1444" s="133">
        <v>0</v>
      </c>
      <c r="AZ1444" s="133">
        <v>0</v>
      </c>
      <c r="BA1444" s="133">
        <v>0</v>
      </c>
      <c r="BB1444" s="133">
        <v>0</v>
      </c>
      <c r="BC1444" s="133">
        <v>290</v>
      </c>
      <c r="BD1444" s="133">
        <v>2122</v>
      </c>
    </row>
    <row r="1445" spans="1:56" x14ac:dyDescent="0.25">
      <c r="A1445" s="9">
        <v>41825</v>
      </c>
      <c r="B1445" s="146" t="s">
        <v>89</v>
      </c>
      <c r="C1445" s="146"/>
      <c r="D1445" s="147">
        <v>1</v>
      </c>
      <c r="E1445" s="136">
        <v>194</v>
      </c>
      <c r="F1445" s="136">
        <v>581</v>
      </c>
      <c r="G1445" s="265">
        <v>0</v>
      </c>
      <c r="H1445" s="265">
        <v>0</v>
      </c>
      <c r="I1445" s="265">
        <v>0</v>
      </c>
      <c r="J1445" s="137"/>
      <c r="K1445" s="136">
        <v>115906</v>
      </c>
      <c r="L1445" s="265"/>
      <c r="M1445" s="145">
        <v>0</v>
      </c>
      <c r="N1445" s="250">
        <v>0</v>
      </c>
      <c r="O1445" s="145">
        <v>0</v>
      </c>
      <c r="P1445" s="250">
        <v>0</v>
      </c>
      <c r="Q1445" s="145">
        <v>0</v>
      </c>
      <c r="R1445" s="250">
        <v>0</v>
      </c>
      <c r="S1445" s="145">
        <v>0</v>
      </c>
      <c r="T1445" s="250">
        <v>0</v>
      </c>
      <c r="U1445" s="250">
        <v>0</v>
      </c>
      <c r="V1445" s="250">
        <v>0</v>
      </c>
      <c r="W1445" s="250">
        <v>0</v>
      </c>
      <c r="X1445" s="250">
        <v>0</v>
      </c>
      <c r="Y1445" s="145">
        <v>1624401</v>
      </c>
      <c r="Z1445" s="250">
        <v>1622958</v>
      </c>
      <c r="AA1445" s="145">
        <v>568</v>
      </c>
      <c r="AB1445" s="250">
        <v>544</v>
      </c>
      <c r="AC1445" s="145">
        <v>0</v>
      </c>
      <c r="AD1445" s="250">
        <v>0</v>
      </c>
      <c r="AE1445" s="145">
        <v>0</v>
      </c>
      <c r="AF1445" s="250">
        <v>0</v>
      </c>
      <c r="AG1445" s="145">
        <v>0</v>
      </c>
      <c r="AH1445" s="250">
        <v>0</v>
      </c>
      <c r="AI1445" s="145">
        <v>0</v>
      </c>
      <c r="AJ1445" s="250">
        <v>0</v>
      </c>
      <c r="AK1445" s="250">
        <v>0</v>
      </c>
      <c r="AL1445" s="250">
        <v>0</v>
      </c>
      <c r="AM1445" s="271"/>
      <c r="AN1445" s="271"/>
      <c r="AO1445" s="148"/>
      <c r="AP1445" s="148"/>
      <c r="AQ1445" s="148"/>
      <c r="AR1445" s="148"/>
      <c r="AS1445" s="148"/>
      <c r="AT1445" s="148"/>
      <c r="AU1445" s="148"/>
      <c r="AV1445" s="148"/>
      <c r="AW1445" s="145">
        <v>0</v>
      </c>
      <c r="AX1445" s="145">
        <v>0</v>
      </c>
      <c r="AY1445" s="145">
        <v>0</v>
      </c>
      <c r="AZ1445" s="145">
        <v>0</v>
      </c>
      <c r="BA1445" s="145">
        <v>0</v>
      </c>
      <c r="BB1445" s="145">
        <v>0</v>
      </c>
      <c r="BC1445" s="145">
        <v>9</v>
      </c>
      <c r="BD1445" s="145">
        <v>382</v>
      </c>
    </row>
    <row r="1446" spans="1:56" x14ac:dyDescent="0.25">
      <c r="A1446" s="9">
        <v>41825</v>
      </c>
      <c r="B1446" s="149" t="s">
        <v>75</v>
      </c>
      <c r="C1446" s="149" t="s">
        <v>86</v>
      </c>
      <c r="D1446" s="150" t="s">
        <v>118</v>
      </c>
      <c r="E1446" s="153">
        <v>39</v>
      </c>
      <c r="F1446" s="153">
        <v>158</v>
      </c>
      <c r="G1446" s="264">
        <v>129.50019836425781</v>
      </c>
      <c r="H1446" s="264">
        <v>0.13339999318122864</v>
      </c>
      <c r="I1446" s="264">
        <v>104933.640625</v>
      </c>
      <c r="J1446" s="92">
        <v>0</v>
      </c>
      <c r="K1446" s="153">
        <v>131476</v>
      </c>
      <c r="L1446" s="264">
        <v>97.521980285644531</v>
      </c>
      <c r="M1446" s="153">
        <v>130415</v>
      </c>
      <c r="N1446" s="264">
        <v>0</v>
      </c>
      <c r="O1446" s="153">
        <v>13823</v>
      </c>
      <c r="P1446" s="264">
        <v>1.446863915771246E-2</v>
      </c>
      <c r="Q1446" s="153">
        <v>24647</v>
      </c>
      <c r="R1446" s="264">
        <v>99.914794921875</v>
      </c>
      <c r="S1446" s="153">
        <v>98200</v>
      </c>
      <c r="T1446" s="264">
        <v>99.926681518554688</v>
      </c>
      <c r="U1446" s="264">
        <v>99.746795654296875</v>
      </c>
      <c r="V1446" s="264">
        <v>99.497756958007813</v>
      </c>
      <c r="W1446" s="264">
        <v>99.66180419921875</v>
      </c>
      <c r="X1446" s="264">
        <v>99.4248046875</v>
      </c>
      <c r="Y1446" s="153">
        <v>145386</v>
      </c>
      <c r="Z1446" s="264">
        <v>99.924339294433594</v>
      </c>
      <c r="AA1446" s="153">
        <v>26689</v>
      </c>
      <c r="AB1446" s="264">
        <v>99.74896240234375</v>
      </c>
      <c r="AC1446" s="153">
        <v>13776</v>
      </c>
      <c r="AD1446" s="264">
        <v>0.35569104552268982</v>
      </c>
      <c r="AE1446" s="153">
        <v>1301</v>
      </c>
      <c r="AF1446" s="264">
        <v>98.001533508300781</v>
      </c>
      <c r="AG1446" s="153">
        <v>130082</v>
      </c>
      <c r="AH1446" s="264">
        <v>0.15221168100833893</v>
      </c>
      <c r="AI1446" s="153">
        <v>5538</v>
      </c>
      <c r="AJ1446" s="264">
        <v>97.002525329589844</v>
      </c>
      <c r="AK1446" s="264">
        <v>1.8280626535415649</v>
      </c>
      <c r="AL1446" s="264">
        <v>7.3031656444072723E-2</v>
      </c>
      <c r="AM1446" s="264">
        <v>0</v>
      </c>
      <c r="AN1446" s="264">
        <v>0</v>
      </c>
      <c r="AO1446" s="92">
        <v>0</v>
      </c>
      <c r="AP1446" s="92">
        <v>0</v>
      </c>
      <c r="AQ1446" s="92">
        <v>0</v>
      </c>
      <c r="AR1446" s="92">
        <v>0</v>
      </c>
      <c r="AS1446" s="92">
        <v>0</v>
      </c>
      <c r="AT1446" s="92">
        <v>0</v>
      </c>
      <c r="AU1446" s="92">
        <v>0</v>
      </c>
      <c r="AV1446" s="92">
        <v>0</v>
      </c>
      <c r="AW1446" s="93">
        <v>0</v>
      </c>
      <c r="AX1446" s="93">
        <v>0</v>
      </c>
      <c r="AY1446" s="93">
        <v>0</v>
      </c>
      <c r="AZ1446" s="93">
        <v>0</v>
      </c>
      <c r="BA1446" s="93">
        <v>0</v>
      </c>
      <c r="BB1446" s="93">
        <v>0</v>
      </c>
      <c r="BC1446" s="153">
        <v>17</v>
      </c>
      <c r="BD1446" s="153">
        <v>150</v>
      </c>
    </row>
    <row r="1447" spans="1:56" x14ac:dyDescent="0.25">
      <c r="A1447" s="9">
        <v>41825</v>
      </c>
      <c r="B1447" s="149" t="s">
        <v>76</v>
      </c>
      <c r="C1447" s="149" t="s">
        <v>86</v>
      </c>
      <c r="D1447" s="150" t="s">
        <v>119</v>
      </c>
      <c r="E1447" s="153">
        <v>53</v>
      </c>
      <c r="F1447" s="153">
        <v>171</v>
      </c>
      <c r="G1447" s="264">
        <v>57.833202362060547</v>
      </c>
      <c r="H1447" s="264">
        <v>0</v>
      </c>
      <c r="I1447" s="264">
        <v>82467.3203125</v>
      </c>
      <c r="J1447" s="92">
        <v>0</v>
      </c>
      <c r="K1447" s="153">
        <v>54017</v>
      </c>
      <c r="L1447" s="264">
        <v>83.89581298828125</v>
      </c>
      <c r="M1447" s="153">
        <v>68909</v>
      </c>
      <c r="N1447" s="264">
        <v>0</v>
      </c>
      <c r="O1447" s="153">
        <v>4704</v>
      </c>
      <c r="P1447" s="264">
        <v>0</v>
      </c>
      <c r="Q1447" s="153">
        <v>8247</v>
      </c>
      <c r="R1447" s="264">
        <v>99.951499938964844</v>
      </c>
      <c r="S1447" s="153">
        <v>56883</v>
      </c>
      <c r="T1447" s="264">
        <v>99.943740844726563</v>
      </c>
      <c r="U1447" s="264">
        <v>99.766159057617188</v>
      </c>
      <c r="V1447" s="264">
        <v>99.824409484863281</v>
      </c>
      <c r="W1447" s="264">
        <v>99.7177734375</v>
      </c>
      <c r="X1447" s="264">
        <v>99.76824951171875</v>
      </c>
      <c r="Y1447" s="153">
        <v>83466</v>
      </c>
      <c r="Z1447" s="264">
        <v>99.886184692382813</v>
      </c>
      <c r="AA1447" s="153">
        <v>15848</v>
      </c>
      <c r="AB1447" s="264">
        <v>99.899040222167969</v>
      </c>
      <c r="AC1447" s="153">
        <v>4717</v>
      </c>
      <c r="AD1447" s="264">
        <v>0.23319905996322632</v>
      </c>
      <c r="AE1447" s="153">
        <v>69</v>
      </c>
      <c r="AF1447" s="264">
        <v>91.304344177246094</v>
      </c>
      <c r="AG1447" s="153">
        <v>68810</v>
      </c>
      <c r="AH1447" s="264">
        <v>0.14678099751472473</v>
      </c>
      <c r="AI1447" s="153">
        <v>674</v>
      </c>
      <c r="AJ1447" s="264">
        <v>89.020774841308594</v>
      </c>
      <c r="AK1447" s="264">
        <v>1.7761489152908325</v>
      </c>
      <c r="AL1447" s="264">
        <v>5.1854975521564484E-2</v>
      </c>
      <c r="AM1447" s="264">
        <v>0</v>
      </c>
      <c r="AN1447" s="264">
        <v>0</v>
      </c>
      <c r="AO1447" s="92">
        <v>0</v>
      </c>
      <c r="AP1447" s="92">
        <v>0</v>
      </c>
      <c r="AQ1447" s="92">
        <v>0</v>
      </c>
      <c r="AR1447" s="92">
        <v>0</v>
      </c>
      <c r="AS1447" s="92">
        <v>0</v>
      </c>
      <c r="AT1447" s="92">
        <v>0</v>
      </c>
      <c r="AU1447" s="92">
        <v>0</v>
      </c>
      <c r="AV1447" s="92">
        <v>0</v>
      </c>
      <c r="AW1447" s="93">
        <v>0</v>
      </c>
      <c r="AX1447" s="93">
        <v>0</v>
      </c>
      <c r="AY1447" s="93">
        <v>0</v>
      </c>
      <c r="AZ1447" s="93">
        <v>0</v>
      </c>
      <c r="BA1447" s="93">
        <v>0</v>
      </c>
      <c r="BB1447" s="93">
        <v>0</v>
      </c>
      <c r="BC1447" s="153">
        <v>20</v>
      </c>
      <c r="BD1447" s="153">
        <v>170</v>
      </c>
    </row>
    <row r="1448" spans="1:56" x14ac:dyDescent="0.25">
      <c r="A1448" s="9">
        <v>41825</v>
      </c>
      <c r="B1448" s="149" t="s">
        <v>77</v>
      </c>
      <c r="C1448" s="149" t="s">
        <v>86</v>
      </c>
      <c r="D1448" s="150" t="s">
        <v>118</v>
      </c>
      <c r="E1448" s="153">
        <v>65</v>
      </c>
      <c r="F1448" s="153">
        <v>220</v>
      </c>
      <c r="G1448" s="264">
        <v>72.258224487304688</v>
      </c>
      <c r="H1448" s="264">
        <v>0.35010004043579102</v>
      </c>
      <c r="I1448" s="264">
        <v>114412.3359375</v>
      </c>
      <c r="J1448" s="92">
        <v>0</v>
      </c>
      <c r="K1448" s="153">
        <v>102187</v>
      </c>
      <c r="L1448" s="264">
        <v>97.302986145019531</v>
      </c>
      <c r="M1448" s="153">
        <v>114736</v>
      </c>
      <c r="N1448" s="264">
        <v>0</v>
      </c>
      <c r="O1448" s="153">
        <v>6678</v>
      </c>
      <c r="P1448" s="264">
        <v>0</v>
      </c>
      <c r="Q1448" s="153">
        <v>16605</v>
      </c>
      <c r="R1448" s="264">
        <v>99.921707153320312</v>
      </c>
      <c r="S1448" s="153">
        <v>95442</v>
      </c>
      <c r="T1448" s="264">
        <v>99.96856689453125</v>
      </c>
      <c r="U1448" s="264">
        <v>99.835281372070313</v>
      </c>
      <c r="V1448" s="264">
        <v>99.816970825195313</v>
      </c>
      <c r="W1448" s="264">
        <v>99.757118225097656</v>
      </c>
      <c r="X1448" s="264">
        <v>99.785598754882813</v>
      </c>
      <c r="Y1448" s="153">
        <v>139818</v>
      </c>
      <c r="Z1448" s="264">
        <v>99.896293640136719</v>
      </c>
      <c r="AA1448" s="153">
        <v>29256</v>
      </c>
      <c r="AB1448" s="264">
        <v>99.887199401855469</v>
      </c>
      <c r="AC1448" s="153">
        <v>6647</v>
      </c>
      <c r="AD1448" s="264">
        <v>0.25575447082519531</v>
      </c>
      <c r="AE1448" s="153">
        <v>507</v>
      </c>
      <c r="AF1448" s="264">
        <v>98.619331359863281</v>
      </c>
      <c r="AG1448" s="153">
        <v>115123</v>
      </c>
      <c r="AH1448" s="264">
        <v>0.15287996828556061</v>
      </c>
      <c r="AI1448" s="153">
        <v>1374</v>
      </c>
      <c r="AJ1448" s="264">
        <v>94.75982666015625</v>
      </c>
      <c r="AK1448" s="264">
        <v>1.7223092317581177</v>
      </c>
      <c r="AL1448" s="264">
        <v>6.3027732074260712E-2</v>
      </c>
      <c r="AM1448" s="264">
        <v>0</v>
      </c>
      <c r="AN1448" s="264">
        <v>0</v>
      </c>
      <c r="AO1448" s="92">
        <v>0</v>
      </c>
      <c r="AP1448" s="92">
        <v>0</v>
      </c>
      <c r="AQ1448" s="92">
        <v>0</v>
      </c>
      <c r="AR1448" s="92">
        <v>0</v>
      </c>
      <c r="AS1448" s="92">
        <v>0</v>
      </c>
      <c r="AT1448" s="92">
        <v>0</v>
      </c>
      <c r="AU1448" s="92">
        <v>0</v>
      </c>
      <c r="AV1448" s="92">
        <v>0</v>
      </c>
      <c r="AW1448" s="93">
        <v>0</v>
      </c>
      <c r="AX1448" s="93">
        <v>0</v>
      </c>
      <c r="AY1448" s="93">
        <v>0</v>
      </c>
      <c r="AZ1448" s="93">
        <v>0</v>
      </c>
      <c r="BA1448" s="93">
        <v>0</v>
      </c>
      <c r="BB1448" s="93">
        <v>0</v>
      </c>
      <c r="BC1448" s="153">
        <v>36</v>
      </c>
      <c r="BD1448" s="153">
        <v>218</v>
      </c>
    </row>
    <row r="1449" spans="1:56" x14ac:dyDescent="0.25">
      <c r="A1449" s="9">
        <v>41825</v>
      </c>
      <c r="B1449" s="149" t="s">
        <v>124</v>
      </c>
      <c r="C1449" s="149" t="s">
        <v>86</v>
      </c>
      <c r="D1449" s="150" t="s">
        <v>118</v>
      </c>
      <c r="E1449" s="153">
        <v>43</v>
      </c>
      <c r="F1449" s="153">
        <v>139</v>
      </c>
      <c r="G1449" s="264">
        <v>34.450801849365234</v>
      </c>
      <c r="H1449" s="264">
        <v>7.4900001287460327E-2</v>
      </c>
      <c r="I1449" s="264">
        <v>62181.7421875</v>
      </c>
      <c r="J1449" s="92">
        <v>0</v>
      </c>
      <c r="K1449" s="153">
        <v>102187</v>
      </c>
      <c r="L1449" s="264">
        <v>97.302986145019531</v>
      </c>
      <c r="M1449" s="153">
        <v>65317</v>
      </c>
      <c r="N1449" s="264">
        <v>0</v>
      </c>
      <c r="O1449" s="153">
        <v>3087</v>
      </c>
      <c r="P1449" s="264">
        <v>0</v>
      </c>
      <c r="Q1449" s="153">
        <v>5751</v>
      </c>
      <c r="R1449" s="264">
        <v>99.930450439453125</v>
      </c>
      <c r="S1449" s="153">
        <v>52351</v>
      </c>
      <c r="T1449" s="264">
        <v>99.914039611816406</v>
      </c>
      <c r="U1449" s="264">
        <v>99.676063537597656</v>
      </c>
      <c r="V1449" s="264">
        <v>99.741264343261719</v>
      </c>
      <c r="W1449" s="264">
        <v>99.606742858886719</v>
      </c>
      <c r="X1449" s="264">
        <v>99.655525207519531</v>
      </c>
      <c r="Y1449" s="153">
        <v>65566</v>
      </c>
      <c r="Z1449" s="264">
        <v>99.876457214355469</v>
      </c>
      <c r="AA1449" s="153">
        <v>12735</v>
      </c>
      <c r="AB1449" s="264">
        <v>99.811546325683594</v>
      </c>
      <c r="AC1449" s="153">
        <v>3133</v>
      </c>
      <c r="AD1449" s="264">
        <v>0.25534632802009583</v>
      </c>
      <c r="AE1449" s="153">
        <v>183</v>
      </c>
      <c r="AF1449" s="264">
        <v>95.62841796875</v>
      </c>
      <c r="AG1449" s="153">
        <v>65997</v>
      </c>
      <c r="AH1449" s="264">
        <v>0.17425034940242767</v>
      </c>
      <c r="AI1449" s="153">
        <v>1069</v>
      </c>
      <c r="AJ1449" s="264">
        <v>91.580917358398438</v>
      </c>
      <c r="AK1449" s="264">
        <v>1.571691632270813</v>
      </c>
      <c r="AL1449" s="264">
        <v>6.0116548091173172E-2</v>
      </c>
      <c r="AM1449" s="264">
        <v>0</v>
      </c>
      <c r="AN1449" s="264">
        <v>0</v>
      </c>
      <c r="AO1449" s="92">
        <v>0</v>
      </c>
      <c r="AP1449" s="92">
        <v>0</v>
      </c>
      <c r="AQ1449" s="92">
        <v>0</v>
      </c>
      <c r="AR1449" s="92">
        <v>0</v>
      </c>
      <c r="AS1449" s="92">
        <v>0</v>
      </c>
      <c r="AT1449" s="92">
        <v>0</v>
      </c>
      <c r="AU1449" s="92">
        <v>0</v>
      </c>
      <c r="AV1449" s="92">
        <v>0</v>
      </c>
      <c r="AW1449" s="93">
        <v>0</v>
      </c>
      <c r="AX1449" s="93">
        <v>0</v>
      </c>
      <c r="AY1449" s="93">
        <v>0</v>
      </c>
      <c r="AZ1449" s="93">
        <v>0</v>
      </c>
      <c r="BA1449" s="93">
        <v>0</v>
      </c>
      <c r="BB1449" s="93">
        <v>0</v>
      </c>
      <c r="BC1449" s="153">
        <v>27</v>
      </c>
      <c r="BD1449" s="153">
        <v>137</v>
      </c>
    </row>
    <row r="1450" spans="1:56" x14ac:dyDescent="0.25">
      <c r="A1450" s="9">
        <v>41825</v>
      </c>
      <c r="B1450" s="149" t="s">
        <v>78</v>
      </c>
      <c r="C1450" s="149" t="s">
        <v>86</v>
      </c>
      <c r="D1450" s="150" t="s">
        <v>118</v>
      </c>
      <c r="E1450" s="153">
        <v>33</v>
      </c>
      <c r="F1450" s="153">
        <v>104</v>
      </c>
      <c r="G1450" s="264">
        <v>57.529193878173828</v>
      </c>
      <c r="H1450" s="264">
        <v>0.10000000149011612</v>
      </c>
      <c r="I1450" s="264">
        <v>55718.28125</v>
      </c>
      <c r="J1450" s="92">
        <v>0</v>
      </c>
      <c r="K1450" s="153">
        <v>54792</v>
      </c>
      <c r="L1450" s="264">
        <v>97.572639465332031</v>
      </c>
      <c r="M1450" s="153">
        <v>63865</v>
      </c>
      <c r="N1450" s="264">
        <v>0</v>
      </c>
      <c r="O1450" s="153">
        <v>5490</v>
      </c>
      <c r="P1450" s="264">
        <v>0</v>
      </c>
      <c r="Q1450" s="153">
        <v>8772</v>
      </c>
      <c r="R1450" s="264">
        <v>99.988601684570313</v>
      </c>
      <c r="S1450" s="153">
        <v>44373</v>
      </c>
      <c r="T1450" s="264">
        <v>99.945915222167969</v>
      </c>
      <c r="U1450" s="264">
        <v>99.799636840820312</v>
      </c>
      <c r="V1450" s="264">
        <v>99.8731689453125</v>
      </c>
      <c r="W1450" s="264">
        <v>99.788261413574219</v>
      </c>
      <c r="X1450" s="264">
        <v>99.81915283203125</v>
      </c>
      <c r="Y1450" s="153">
        <v>67931</v>
      </c>
      <c r="Z1450" s="264">
        <v>99.886650085449219</v>
      </c>
      <c r="AA1450" s="153">
        <v>11176</v>
      </c>
      <c r="AB1450" s="264">
        <v>99.829994201660156</v>
      </c>
      <c r="AC1450" s="153">
        <v>5502</v>
      </c>
      <c r="AD1450" s="264">
        <v>0.2544529139995575</v>
      </c>
      <c r="AE1450" s="153">
        <v>330</v>
      </c>
      <c r="AF1450" s="264">
        <v>98.787879943847656</v>
      </c>
      <c r="AG1450" s="153">
        <v>64179</v>
      </c>
      <c r="AH1450" s="264">
        <v>0.21034917235374451</v>
      </c>
      <c r="AI1450" s="153">
        <v>603</v>
      </c>
      <c r="AJ1450" s="264">
        <v>96.185737609863281</v>
      </c>
      <c r="AK1450" s="264">
        <v>1.8794403076171875</v>
      </c>
      <c r="AL1450" s="264">
        <v>6.9736532866954803E-2</v>
      </c>
      <c r="AM1450" s="264">
        <v>0</v>
      </c>
      <c r="AN1450" s="264">
        <v>0</v>
      </c>
      <c r="AO1450" s="92">
        <v>0</v>
      </c>
      <c r="AP1450" s="92">
        <v>0</v>
      </c>
      <c r="AQ1450" s="92">
        <v>0</v>
      </c>
      <c r="AR1450" s="92">
        <v>0</v>
      </c>
      <c r="AS1450" s="92">
        <v>0</v>
      </c>
      <c r="AT1450" s="92">
        <v>0</v>
      </c>
      <c r="AU1450" s="92">
        <v>0</v>
      </c>
      <c r="AV1450" s="92">
        <v>0</v>
      </c>
      <c r="AW1450" s="93">
        <v>0</v>
      </c>
      <c r="AX1450" s="93">
        <v>0</v>
      </c>
      <c r="AY1450" s="93">
        <v>0</v>
      </c>
      <c r="AZ1450" s="93">
        <v>0</v>
      </c>
      <c r="BA1450" s="93">
        <v>0</v>
      </c>
      <c r="BB1450" s="93">
        <v>0</v>
      </c>
      <c r="BC1450" s="153">
        <v>11</v>
      </c>
      <c r="BD1450" s="153">
        <v>101</v>
      </c>
    </row>
    <row r="1451" spans="1:56" x14ac:dyDescent="0.25">
      <c r="A1451" s="9">
        <v>41825</v>
      </c>
      <c r="B1451" s="149" t="s">
        <v>79</v>
      </c>
      <c r="C1451" s="149" t="s">
        <v>86</v>
      </c>
      <c r="D1451" s="150" t="s">
        <v>119</v>
      </c>
      <c r="E1451" s="153">
        <v>81</v>
      </c>
      <c r="F1451" s="153">
        <v>273</v>
      </c>
      <c r="G1451" s="264">
        <v>55.437908172607422</v>
      </c>
      <c r="H1451" s="264">
        <v>0</v>
      </c>
      <c r="I1451" s="264">
        <v>142659.21875</v>
      </c>
      <c r="J1451" s="92">
        <v>0</v>
      </c>
      <c r="K1451" s="153">
        <v>57791</v>
      </c>
      <c r="L1451" s="264">
        <v>90.970909118652344</v>
      </c>
      <c r="M1451" s="153">
        <v>113553</v>
      </c>
      <c r="N1451" s="264">
        <v>0</v>
      </c>
      <c r="O1451" s="153">
        <v>4425</v>
      </c>
      <c r="P1451" s="264">
        <v>0</v>
      </c>
      <c r="Q1451" s="153">
        <v>10710</v>
      </c>
      <c r="R1451" s="264">
        <v>99.841270446777344</v>
      </c>
      <c r="S1451" s="153">
        <v>90559</v>
      </c>
      <c r="T1451" s="264">
        <v>99.91607666015625</v>
      </c>
      <c r="U1451" s="264">
        <v>99.774009704589844</v>
      </c>
      <c r="V1451" s="264">
        <v>99.715553283691406</v>
      </c>
      <c r="W1451" s="264">
        <v>99.615638732910156</v>
      </c>
      <c r="X1451" s="264">
        <v>99.631866455078125</v>
      </c>
      <c r="Y1451" s="153">
        <v>157166</v>
      </c>
      <c r="Z1451" s="264">
        <v>99.900108337402344</v>
      </c>
      <c r="AA1451" s="153">
        <v>31382</v>
      </c>
      <c r="AB1451" s="264">
        <v>99.856605529785156</v>
      </c>
      <c r="AC1451" s="153">
        <v>4436</v>
      </c>
      <c r="AD1451" s="264">
        <v>0.3832281231880188</v>
      </c>
      <c r="AE1451" s="153">
        <v>279</v>
      </c>
      <c r="AF1451" s="264">
        <v>100</v>
      </c>
      <c r="AG1451" s="153">
        <v>113167</v>
      </c>
      <c r="AH1451" s="264">
        <v>0.12901286780834198</v>
      </c>
      <c r="AI1451" s="153">
        <v>1082</v>
      </c>
      <c r="AJ1451" s="264">
        <v>97.042510986328125</v>
      </c>
      <c r="AK1451" s="264">
        <v>1.5954346656799316</v>
      </c>
      <c r="AL1451" s="264">
        <v>6.7640297114849091E-2</v>
      </c>
      <c r="AM1451" s="264">
        <v>0</v>
      </c>
      <c r="AN1451" s="264">
        <v>0</v>
      </c>
      <c r="AO1451" s="92">
        <v>0</v>
      </c>
      <c r="AP1451" s="92">
        <v>0</v>
      </c>
      <c r="AQ1451" s="92">
        <v>0</v>
      </c>
      <c r="AR1451" s="92">
        <v>0</v>
      </c>
      <c r="AS1451" s="92">
        <v>0</v>
      </c>
      <c r="AT1451" s="92">
        <v>0</v>
      </c>
      <c r="AU1451" s="92">
        <v>0</v>
      </c>
      <c r="AV1451" s="92">
        <v>0</v>
      </c>
      <c r="AW1451" s="93">
        <v>0</v>
      </c>
      <c r="AX1451" s="93">
        <v>0</v>
      </c>
      <c r="AY1451" s="93">
        <v>0</v>
      </c>
      <c r="AZ1451" s="93">
        <v>0</v>
      </c>
      <c r="BA1451" s="93">
        <v>0</v>
      </c>
      <c r="BB1451" s="93">
        <v>0</v>
      </c>
      <c r="BC1451" s="153">
        <v>43</v>
      </c>
      <c r="BD1451" s="153">
        <v>265</v>
      </c>
    </row>
    <row r="1452" spans="1:56" x14ac:dyDescent="0.25">
      <c r="A1452" s="9">
        <v>41825</v>
      </c>
      <c r="B1452" s="149" t="s">
        <v>80</v>
      </c>
      <c r="C1452" s="149" t="s">
        <v>86</v>
      </c>
      <c r="D1452" s="150" t="s">
        <v>119</v>
      </c>
      <c r="E1452" s="153">
        <v>58</v>
      </c>
      <c r="F1452" s="153">
        <v>180</v>
      </c>
      <c r="G1452" s="264">
        <v>41.158485412597656</v>
      </c>
      <c r="H1452" s="264">
        <v>0.14159999787807465</v>
      </c>
      <c r="I1452" s="264">
        <v>93513.6953125</v>
      </c>
      <c r="J1452" s="92">
        <v>0</v>
      </c>
      <c r="K1452" s="153">
        <v>38846</v>
      </c>
      <c r="L1452" s="264">
        <v>88.196983337402344</v>
      </c>
      <c r="M1452" s="153">
        <v>64289</v>
      </c>
      <c r="N1452" s="264">
        <v>0</v>
      </c>
      <c r="O1452" s="153">
        <v>3084</v>
      </c>
      <c r="P1452" s="264">
        <v>0</v>
      </c>
      <c r="Q1452" s="153">
        <v>5953</v>
      </c>
      <c r="R1452" s="264">
        <v>99.932807922363281</v>
      </c>
      <c r="S1452" s="153">
        <v>52042</v>
      </c>
      <c r="T1452" s="264">
        <v>99.936592102050781</v>
      </c>
      <c r="U1452" s="264">
        <v>99.643318176269531</v>
      </c>
      <c r="V1452" s="264">
        <v>99.8428955078125</v>
      </c>
      <c r="W1452" s="264">
        <v>99.576362609863281</v>
      </c>
      <c r="X1452" s="264">
        <v>99.779586791992188</v>
      </c>
      <c r="Y1452" s="153">
        <v>74127</v>
      </c>
      <c r="Z1452" s="264">
        <v>99.893424987792969</v>
      </c>
      <c r="AA1452" s="153">
        <v>15021</v>
      </c>
      <c r="AB1452" s="264">
        <v>99.853538513183594</v>
      </c>
      <c r="AC1452" s="153">
        <v>3124</v>
      </c>
      <c r="AD1452" s="264">
        <v>0.25608193874359131</v>
      </c>
      <c r="AE1452" s="153">
        <v>140</v>
      </c>
      <c r="AF1452" s="264">
        <v>97.857139587402344</v>
      </c>
      <c r="AG1452" s="153">
        <v>64386</v>
      </c>
      <c r="AH1452" s="264">
        <v>0.19569471478462219</v>
      </c>
      <c r="AI1452" s="153">
        <v>706</v>
      </c>
      <c r="AJ1452" s="264">
        <v>96.742210388183594</v>
      </c>
      <c r="AK1452" s="264">
        <v>1.7563298940658569</v>
      </c>
      <c r="AL1452" s="264">
        <v>6.4291119575500488E-2</v>
      </c>
      <c r="AM1452" s="264">
        <v>0</v>
      </c>
      <c r="AN1452" s="264">
        <v>0</v>
      </c>
      <c r="AO1452" s="92">
        <v>0</v>
      </c>
      <c r="AP1452" s="92">
        <v>0</v>
      </c>
      <c r="AQ1452" s="92">
        <v>0</v>
      </c>
      <c r="AR1452" s="92">
        <v>0</v>
      </c>
      <c r="AS1452" s="92">
        <v>0</v>
      </c>
      <c r="AT1452" s="92">
        <v>0</v>
      </c>
      <c r="AU1452" s="92">
        <v>0</v>
      </c>
      <c r="AV1452" s="92">
        <v>0</v>
      </c>
      <c r="AW1452" s="93">
        <v>0</v>
      </c>
      <c r="AX1452" s="93">
        <v>0</v>
      </c>
      <c r="AY1452" s="93">
        <v>0</v>
      </c>
      <c r="AZ1452" s="93">
        <v>0</v>
      </c>
      <c r="BA1452" s="93">
        <v>0</v>
      </c>
      <c r="BB1452" s="93">
        <v>0</v>
      </c>
      <c r="BC1452" s="153">
        <v>22</v>
      </c>
      <c r="BD1452" s="153">
        <v>175</v>
      </c>
    </row>
    <row r="1453" spans="1:56" x14ac:dyDescent="0.25">
      <c r="A1453" s="9">
        <v>41825</v>
      </c>
      <c r="B1453" s="149" t="s">
        <v>81</v>
      </c>
      <c r="C1453" s="149" t="s">
        <v>86</v>
      </c>
      <c r="D1453" s="150" t="s">
        <v>119</v>
      </c>
      <c r="E1453" s="153">
        <v>40</v>
      </c>
      <c r="F1453" s="153">
        <v>134</v>
      </c>
      <c r="G1453" s="264">
        <v>38.89190673828125</v>
      </c>
      <c r="H1453" s="264">
        <v>4.19999985024333E-3</v>
      </c>
      <c r="I1453" s="264">
        <v>82690.609375</v>
      </c>
      <c r="J1453" s="92">
        <v>0</v>
      </c>
      <c r="K1453" s="153">
        <v>80703</v>
      </c>
      <c r="L1453" s="264">
        <v>88.388290405273438</v>
      </c>
      <c r="M1453" s="153">
        <v>52607</v>
      </c>
      <c r="N1453" s="264">
        <v>0</v>
      </c>
      <c r="O1453" s="153">
        <v>3249</v>
      </c>
      <c r="P1453" s="264">
        <v>0</v>
      </c>
      <c r="Q1453" s="153">
        <v>6101</v>
      </c>
      <c r="R1453" s="264">
        <v>99.901657104492188</v>
      </c>
      <c r="S1453" s="153">
        <v>41714</v>
      </c>
      <c r="T1453" s="264">
        <v>99.932876586914062</v>
      </c>
      <c r="U1453" s="264">
        <v>99.630653381347656</v>
      </c>
      <c r="V1453" s="264">
        <v>99.809913635253906</v>
      </c>
      <c r="W1453" s="264">
        <v>99.532676696777344</v>
      </c>
      <c r="X1453" s="264">
        <v>99.742919921875</v>
      </c>
      <c r="Y1453" s="153">
        <v>75338</v>
      </c>
      <c r="Z1453" s="264">
        <v>99.912391662597656</v>
      </c>
      <c r="AA1453" s="153">
        <v>16449</v>
      </c>
      <c r="AB1453" s="264">
        <v>99.866256713867188</v>
      </c>
      <c r="AC1453" s="153">
        <v>3307</v>
      </c>
      <c r="AD1453" s="264">
        <v>0.39310553669929504</v>
      </c>
      <c r="AE1453" s="153">
        <v>200</v>
      </c>
      <c r="AF1453" s="264">
        <v>99.5</v>
      </c>
      <c r="AG1453" s="153">
        <v>52537</v>
      </c>
      <c r="AH1453" s="264">
        <v>0.20747283101081848</v>
      </c>
      <c r="AI1453" s="153">
        <v>648</v>
      </c>
      <c r="AJ1453" s="264">
        <v>96.604934692382812</v>
      </c>
      <c r="AK1453" s="264">
        <v>1.4591132402420044</v>
      </c>
      <c r="AL1453" s="264">
        <v>7.0047758519649506E-2</v>
      </c>
      <c r="AM1453" s="264">
        <v>0</v>
      </c>
      <c r="AN1453" s="264">
        <v>0</v>
      </c>
      <c r="AO1453" s="92">
        <v>0</v>
      </c>
      <c r="AP1453" s="92">
        <v>0</v>
      </c>
      <c r="AQ1453" s="92">
        <v>0</v>
      </c>
      <c r="AR1453" s="92">
        <v>0</v>
      </c>
      <c r="AS1453" s="92">
        <v>0</v>
      </c>
      <c r="AT1453" s="92">
        <v>0</v>
      </c>
      <c r="AU1453" s="92">
        <v>0</v>
      </c>
      <c r="AV1453" s="92">
        <v>0</v>
      </c>
      <c r="AW1453" s="93">
        <v>0</v>
      </c>
      <c r="AX1453" s="93">
        <v>0</v>
      </c>
      <c r="AY1453" s="93">
        <v>0</v>
      </c>
      <c r="AZ1453" s="93">
        <v>0</v>
      </c>
      <c r="BA1453" s="93">
        <v>0</v>
      </c>
      <c r="BB1453" s="93">
        <v>0</v>
      </c>
      <c r="BC1453" s="153">
        <v>24</v>
      </c>
      <c r="BD1453" s="153">
        <v>129</v>
      </c>
    </row>
    <row r="1454" spans="1:56" x14ac:dyDescent="0.25">
      <c r="A1454" s="9">
        <v>41825</v>
      </c>
      <c r="B1454" s="149" t="s">
        <v>125</v>
      </c>
      <c r="C1454" s="149" t="s">
        <v>86</v>
      </c>
      <c r="D1454" s="150" t="s">
        <v>119</v>
      </c>
      <c r="E1454" s="153">
        <v>16</v>
      </c>
      <c r="F1454" s="153">
        <v>58</v>
      </c>
      <c r="G1454" s="264">
        <v>33.746196746826172</v>
      </c>
      <c r="H1454" s="264">
        <v>0</v>
      </c>
      <c r="I1454" s="264">
        <v>35790.98046875</v>
      </c>
      <c r="J1454" s="92">
        <v>0</v>
      </c>
      <c r="K1454" s="153">
        <v>80703</v>
      </c>
      <c r="L1454" s="264">
        <v>88.388290405273438</v>
      </c>
      <c r="M1454" s="153">
        <v>34102</v>
      </c>
      <c r="N1454" s="264">
        <v>0</v>
      </c>
      <c r="O1454" s="153">
        <v>3651</v>
      </c>
      <c r="P1454" s="264">
        <v>0</v>
      </c>
      <c r="Q1454" s="153">
        <v>6205</v>
      </c>
      <c r="R1454" s="264">
        <v>99.951652526855469</v>
      </c>
      <c r="S1454" s="153">
        <v>27109</v>
      </c>
      <c r="T1454" s="264">
        <v>99.966804504394531</v>
      </c>
      <c r="U1454" s="264">
        <v>99.753494262695312</v>
      </c>
      <c r="V1454" s="264">
        <v>99.818191528320313</v>
      </c>
      <c r="W1454" s="264">
        <v>99.705268859863281</v>
      </c>
      <c r="X1454" s="264">
        <v>99.785057067871094</v>
      </c>
      <c r="Y1454" s="153">
        <v>39983</v>
      </c>
      <c r="Z1454" s="264">
        <v>99.939971923828125</v>
      </c>
      <c r="AA1454" s="153">
        <v>6974</v>
      </c>
      <c r="AB1454" s="264">
        <v>99.942642211914063</v>
      </c>
      <c r="AC1454" s="153">
        <v>3647</v>
      </c>
      <c r="AD1454" s="264">
        <v>0.32903757691383362</v>
      </c>
      <c r="AE1454" s="153">
        <v>254</v>
      </c>
      <c r="AF1454" s="264">
        <v>98.031494140625</v>
      </c>
      <c r="AG1454" s="153">
        <v>33832</v>
      </c>
      <c r="AH1454" s="264">
        <v>0.15074485540390015</v>
      </c>
      <c r="AI1454" s="153">
        <v>697</v>
      </c>
      <c r="AJ1454" s="264">
        <v>91.391677856445312</v>
      </c>
      <c r="AK1454" s="264">
        <v>1.6477601528167725</v>
      </c>
      <c r="AL1454" s="264">
        <v>5.8020681142807007E-2</v>
      </c>
      <c r="AM1454" s="264">
        <v>0</v>
      </c>
      <c r="AN1454" s="264">
        <v>0</v>
      </c>
      <c r="AO1454" s="92">
        <v>0</v>
      </c>
      <c r="AP1454" s="92">
        <v>0</v>
      </c>
      <c r="AQ1454" s="92">
        <v>0</v>
      </c>
      <c r="AR1454" s="92">
        <v>0</v>
      </c>
      <c r="AS1454" s="92">
        <v>0</v>
      </c>
      <c r="AT1454" s="92">
        <v>0</v>
      </c>
      <c r="AU1454" s="92">
        <v>0</v>
      </c>
      <c r="AV1454" s="92">
        <v>0</v>
      </c>
      <c r="AW1454" s="93">
        <v>0</v>
      </c>
      <c r="AX1454" s="93">
        <v>0</v>
      </c>
      <c r="AY1454" s="93">
        <v>0</v>
      </c>
      <c r="AZ1454" s="93">
        <v>0</v>
      </c>
      <c r="BA1454" s="93">
        <v>0</v>
      </c>
      <c r="BB1454" s="93">
        <v>0</v>
      </c>
      <c r="BC1454" s="153">
        <v>3</v>
      </c>
      <c r="BD1454" s="153">
        <v>58</v>
      </c>
    </row>
    <row r="1455" spans="1:56" x14ac:dyDescent="0.25">
      <c r="A1455" s="9">
        <v>41825</v>
      </c>
      <c r="B1455" s="151" t="s">
        <v>82</v>
      </c>
      <c r="C1455" s="151" t="s">
        <v>86</v>
      </c>
      <c r="D1455" s="152" t="s">
        <v>120</v>
      </c>
      <c r="E1455" s="160">
        <v>51</v>
      </c>
      <c r="F1455" s="160">
        <v>165</v>
      </c>
      <c r="G1455" s="266">
        <v>47.425003051757813</v>
      </c>
      <c r="H1455" s="266">
        <v>4.5900002121925354E-2</v>
      </c>
      <c r="I1455" s="266">
        <v>85550.6171875</v>
      </c>
      <c r="J1455" s="157">
        <v>0</v>
      </c>
      <c r="K1455" s="160">
        <v>50367</v>
      </c>
      <c r="L1455" s="266">
        <v>88.069572448730469</v>
      </c>
      <c r="M1455" s="160">
        <v>53691</v>
      </c>
      <c r="N1455" s="266">
        <v>0</v>
      </c>
      <c r="O1455" s="160">
        <v>5504</v>
      </c>
      <c r="P1455" s="266">
        <v>0</v>
      </c>
      <c r="Q1455" s="160">
        <v>10370</v>
      </c>
      <c r="R1455" s="266">
        <v>99.662490844726563</v>
      </c>
      <c r="S1455" s="160">
        <v>41896</v>
      </c>
      <c r="T1455" s="266">
        <v>99.928390502929688</v>
      </c>
      <c r="U1455" s="266">
        <v>99.854652404785156</v>
      </c>
      <c r="V1455" s="266">
        <v>99.864036560058594</v>
      </c>
      <c r="W1455" s="266">
        <v>99.517631530761719</v>
      </c>
      <c r="X1455" s="266">
        <v>99.792526245117188</v>
      </c>
      <c r="Y1455" s="160">
        <v>57109</v>
      </c>
      <c r="Z1455" s="266">
        <v>99.891433715820313</v>
      </c>
      <c r="AA1455" s="160">
        <v>13104</v>
      </c>
      <c r="AB1455" s="266">
        <v>99.809219360351563</v>
      </c>
      <c r="AC1455" s="160">
        <v>5543</v>
      </c>
      <c r="AD1455" s="266">
        <v>0.23453003168106079</v>
      </c>
      <c r="AE1455" s="160">
        <v>468</v>
      </c>
      <c r="AF1455" s="266">
        <v>97.222221374511719</v>
      </c>
      <c r="AG1455" s="160">
        <v>54053</v>
      </c>
      <c r="AH1455" s="266">
        <v>0.25900503993034363</v>
      </c>
      <c r="AI1455" s="160">
        <v>691</v>
      </c>
      <c r="AJ1455" s="266">
        <v>95.369033813476563</v>
      </c>
      <c r="AK1455" s="266">
        <v>2.0711367130279541</v>
      </c>
      <c r="AL1455" s="266">
        <v>6.3418768346309662E-2</v>
      </c>
      <c r="AM1455" s="266">
        <v>0</v>
      </c>
      <c r="AN1455" s="266">
        <v>0</v>
      </c>
      <c r="AO1455" s="157">
        <v>0</v>
      </c>
      <c r="AP1455" s="157">
        <v>0</v>
      </c>
      <c r="AQ1455" s="157">
        <v>0</v>
      </c>
      <c r="AR1455" s="157">
        <v>0</v>
      </c>
      <c r="AS1455" s="157">
        <v>0</v>
      </c>
      <c r="AT1455" s="157">
        <v>0</v>
      </c>
      <c r="AU1455" s="157">
        <v>0</v>
      </c>
      <c r="AV1455" s="157">
        <v>0</v>
      </c>
      <c r="AW1455" s="159">
        <v>0</v>
      </c>
      <c r="AX1455" s="159">
        <v>0</v>
      </c>
      <c r="AY1455" s="159">
        <v>0</v>
      </c>
      <c r="AZ1455" s="159">
        <v>0</v>
      </c>
      <c r="BA1455" s="159">
        <v>0</v>
      </c>
      <c r="BB1455" s="159">
        <v>0</v>
      </c>
      <c r="BC1455" s="160">
        <v>17</v>
      </c>
      <c r="BD1455" s="160">
        <v>164</v>
      </c>
    </row>
    <row r="1456" spans="1:56" x14ac:dyDescent="0.25">
      <c r="A1456" s="9">
        <v>41825</v>
      </c>
      <c r="B1456" s="151" t="s">
        <v>83</v>
      </c>
      <c r="C1456" s="151" t="s">
        <v>86</v>
      </c>
      <c r="D1456" s="152" t="s">
        <v>120</v>
      </c>
      <c r="E1456" s="160">
        <v>46</v>
      </c>
      <c r="F1456" s="160">
        <v>140</v>
      </c>
      <c r="G1456" s="266">
        <v>20.483297348022461</v>
      </c>
      <c r="H1456" s="266">
        <v>0</v>
      </c>
      <c r="I1456" s="266">
        <v>84116.125</v>
      </c>
      <c r="J1456" s="157">
        <v>0</v>
      </c>
      <c r="K1456" s="160">
        <v>26122</v>
      </c>
      <c r="L1456" s="266">
        <v>79.653167724609375</v>
      </c>
      <c r="M1456" s="160">
        <v>153570</v>
      </c>
      <c r="N1456" s="266">
        <v>0</v>
      </c>
      <c r="O1456" s="160">
        <v>3938</v>
      </c>
      <c r="P1456" s="266">
        <v>0</v>
      </c>
      <c r="Q1456" s="160">
        <v>3949</v>
      </c>
      <c r="R1456" s="266">
        <v>99.848060607910156</v>
      </c>
      <c r="S1456" s="160">
        <v>26292</v>
      </c>
      <c r="T1456" s="266">
        <v>99.863075256347656</v>
      </c>
      <c r="U1456" s="266">
        <v>99.846229553222656</v>
      </c>
      <c r="V1456" s="266">
        <v>99.784988403320313</v>
      </c>
      <c r="W1456" s="266">
        <v>99.694526672363281</v>
      </c>
      <c r="X1456" s="266">
        <v>99.648361206054688</v>
      </c>
      <c r="Y1456" s="160">
        <v>48839</v>
      </c>
      <c r="Z1456" s="266">
        <v>99.918098449707031</v>
      </c>
      <c r="AA1456" s="160">
        <v>10643</v>
      </c>
      <c r="AB1456" s="266">
        <v>99.802688598632812</v>
      </c>
      <c r="AC1456" s="160">
        <v>1960</v>
      </c>
      <c r="AD1456" s="266">
        <v>0.40816327929496765</v>
      </c>
      <c r="AE1456" s="160">
        <v>160</v>
      </c>
      <c r="AF1456" s="266">
        <v>97.5</v>
      </c>
      <c r="AG1456" s="160">
        <v>31236</v>
      </c>
      <c r="AH1456" s="266">
        <v>0.33294916152954102</v>
      </c>
      <c r="AI1456" s="160">
        <v>324</v>
      </c>
      <c r="AJ1456" s="266">
        <v>98.765434265136719</v>
      </c>
      <c r="AK1456" s="266">
        <v>1.874825119972229</v>
      </c>
      <c r="AL1456" s="266">
        <v>7.1391463279724121E-2</v>
      </c>
      <c r="AM1456" s="266">
        <v>0</v>
      </c>
      <c r="AN1456" s="266">
        <v>0</v>
      </c>
      <c r="AO1456" s="157">
        <v>0</v>
      </c>
      <c r="AP1456" s="157">
        <v>0</v>
      </c>
      <c r="AQ1456" s="157">
        <v>0</v>
      </c>
      <c r="AR1456" s="157">
        <v>0</v>
      </c>
      <c r="AS1456" s="157">
        <v>0</v>
      </c>
      <c r="AT1456" s="157">
        <v>0</v>
      </c>
      <c r="AU1456" s="157">
        <v>0</v>
      </c>
      <c r="AV1456" s="157">
        <v>0</v>
      </c>
      <c r="AW1456" s="159">
        <v>0</v>
      </c>
      <c r="AX1456" s="159">
        <v>0</v>
      </c>
      <c r="AY1456" s="159">
        <v>0</v>
      </c>
      <c r="AZ1456" s="159">
        <v>0</v>
      </c>
      <c r="BA1456" s="159">
        <v>0</v>
      </c>
      <c r="BB1456" s="159">
        <v>0</v>
      </c>
      <c r="BC1456" s="160">
        <v>19</v>
      </c>
      <c r="BD1456" s="160">
        <v>138</v>
      </c>
    </row>
    <row r="1457" spans="1:56" x14ac:dyDescent="0.25">
      <c r="A1457" s="9">
        <v>41825</v>
      </c>
      <c r="B1457" s="117" t="s">
        <v>85</v>
      </c>
      <c r="C1457" s="117" t="s">
        <v>86</v>
      </c>
      <c r="D1457" s="121">
        <v>3</v>
      </c>
      <c r="E1457" s="89">
        <v>134</v>
      </c>
      <c r="F1457" s="89">
        <v>435</v>
      </c>
      <c r="G1457" s="263">
        <v>53.228809356689453</v>
      </c>
      <c r="H1457" s="263">
        <v>4.19999985024333E-3</v>
      </c>
      <c r="I1457" s="263">
        <v>279596.625</v>
      </c>
      <c r="J1457" s="88">
        <v>0</v>
      </c>
      <c r="K1457" s="89">
        <v>51713</v>
      </c>
      <c r="L1457" s="263">
        <v>110.04196166992187</v>
      </c>
      <c r="M1457" s="124">
        <v>145344</v>
      </c>
      <c r="N1457" s="248">
        <v>0</v>
      </c>
      <c r="O1457" s="124">
        <v>4638</v>
      </c>
      <c r="P1457" s="248">
        <v>0</v>
      </c>
      <c r="Q1457" s="124">
        <v>11774</v>
      </c>
      <c r="R1457" s="248">
        <v>99.906570434570313</v>
      </c>
      <c r="S1457" s="124">
        <v>103577</v>
      </c>
      <c r="T1457" s="248">
        <v>99.901519775390625</v>
      </c>
      <c r="U1457" s="248">
        <v>99.935317993164063</v>
      </c>
      <c r="V1457" s="248">
        <v>99.89404296875</v>
      </c>
      <c r="W1457" s="248">
        <v>99.841949462890625</v>
      </c>
      <c r="X1457" s="248">
        <v>99.795669555664063</v>
      </c>
      <c r="Y1457" s="124">
        <v>293936</v>
      </c>
      <c r="Z1457" s="248">
        <v>99.901336669921875</v>
      </c>
      <c r="AA1457" s="124">
        <v>61581</v>
      </c>
      <c r="AB1457" s="248">
        <v>99.810005187988281</v>
      </c>
      <c r="AC1457" s="124">
        <v>4642</v>
      </c>
      <c r="AD1457" s="248">
        <v>0.66781562566757202</v>
      </c>
      <c r="AE1457" s="124">
        <v>259</v>
      </c>
      <c r="AF1457" s="248">
        <v>97.683395385742188</v>
      </c>
      <c r="AG1457" s="124">
        <v>145896</v>
      </c>
      <c r="AH1457" s="248">
        <v>0.29747217893600464</v>
      </c>
      <c r="AI1457" s="124">
        <v>1232</v>
      </c>
      <c r="AJ1457" s="248">
        <v>89.691558837890625</v>
      </c>
      <c r="AK1457" s="248">
        <v>1.758989691734314</v>
      </c>
      <c r="AL1457" s="248">
        <v>7.5379587709903717E-2</v>
      </c>
      <c r="AM1457" s="269">
        <v>0</v>
      </c>
      <c r="AN1457" s="269">
        <v>0</v>
      </c>
      <c r="AO1457" s="119">
        <v>0</v>
      </c>
      <c r="AP1457" s="119">
        <v>0</v>
      </c>
      <c r="AQ1457" s="119">
        <v>0</v>
      </c>
      <c r="AR1457" s="119">
        <v>0</v>
      </c>
      <c r="AS1457" s="119">
        <v>0</v>
      </c>
      <c r="AT1457" s="119">
        <v>0</v>
      </c>
      <c r="AU1457" s="119">
        <v>0</v>
      </c>
      <c r="AV1457" s="119">
        <v>0</v>
      </c>
      <c r="AW1457" s="124">
        <v>0</v>
      </c>
      <c r="AX1457" s="124">
        <v>0</v>
      </c>
      <c r="AY1457" s="124">
        <v>0</v>
      </c>
      <c r="AZ1457" s="124">
        <v>0</v>
      </c>
      <c r="BA1457" s="124">
        <v>0</v>
      </c>
      <c r="BB1457" s="124">
        <v>0</v>
      </c>
      <c r="BC1457" s="124">
        <v>51</v>
      </c>
      <c r="BD1457" s="124">
        <v>417</v>
      </c>
    </row>
    <row r="1458" spans="1:56" x14ac:dyDescent="0.25">
      <c r="A1458" s="9">
        <v>41825</v>
      </c>
      <c r="B1458" s="118" t="s">
        <v>84</v>
      </c>
      <c r="C1458" s="118" t="s">
        <v>87</v>
      </c>
      <c r="D1458" s="122">
        <v>2</v>
      </c>
      <c r="E1458" s="153">
        <v>194</v>
      </c>
      <c r="F1458" s="153">
        <v>581</v>
      </c>
      <c r="G1458" s="264">
        <v>0</v>
      </c>
      <c r="H1458" s="264">
        <v>0</v>
      </c>
      <c r="I1458" s="264">
        <v>0</v>
      </c>
      <c r="J1458" s="91">
        <v>0</v>
      </c>
      <c r="K1458" s="153">
        <v>115906</v>
      </c>
      <c r="L1458" s="264">
        <v>89.769294738769531</v>
      </c>
      <c r="M1458" s="133">
        <v>0</v>
      </c>
      <c r="N1458" s="267">
        <v>0</v>
      </c>
      <c r="O1458" s="133">
        <v>0</v>
      </c>
      <c r="P1458" s="267">
        <v>0</v>
      </c>
      <c r="Q1458" s="133">
        <v>0</v>
      </c>
      <c r="R1458" s="267">
        <v>0</v>
      </c>
      <c r="S1458" s="133">
        <v>0</v>
      </c>
      <c r="T1458" s="267">
        <v>0</v>
      </c>
      <c r="U1458" s="267">
        <v>0</v>
      </c>
      <c r="V1458" s="267">
        <v>0</v>
      </c>
      <c r="W1458" s="267">
        <v>0</v>
      </c>
      <c r="X1458" s="267">
        <v>0</v>
      </c>
      <c r="Y1458" s="133">
        <v>1624401</v>
      </c>
      <c r="Z1458" s="267">
        <v>1622958</v>
      </c>
      <c r="AA1458" s="133">
        <v>568</v>
      </c>
      <c r="AB1458" s="267">
        <v>544</v>
      </c>
      <c r="AC1458" s="133">
        <v>0</v>
      </c>
      <c r="AD1458" s="267">
        <v>0</v>
      </c>
      <c r="AE1458" s="133">
        <v>0</v>
      </c>
      <c r="AF1458" s="267">
        <v>0</v>
      </c>
      <c r="AG1458" s="133">
        <v>0</v>
      </c>
      <c r="AH1458" s="267">
        <v>0</v>
      </c>
      <c r="AI1458" s="133">
        <v>0</v>
      </c>
      <c r="AJ1458" s="267">
        <v>0</v>
      </c>
      <c r="AK1458" s="267">
        <v>0</v>
      </c>
      <c r="AL1458" s="267">
        <v>0</v>
      </c>
      <c r="AM1458" s="270">
        <v>0</v>
      </c>
      <c r="AN1458" s="270">
        <v>0</v>
      </c>
      <c r="AO1458" s="120">
        <v>0</v>
      </c>
      <c r="AP1458" s="120">
        <v>0</v>
      </c>
      <c r="AQ1458" s="120">
        <v>0</v>
      </c>
      <c r="AR1458" s="120">
        <v>0</v>
      </c>
      <c r="AS1458" s="120">
        <v>0</v>
      </c>
      <c r="AT1458" s="120">
        <v>0</v>
      </c>
      <c r="AU1458" s="120">
        <v>0</v>
      </c>
      <c r="AV1458" s="120">
        <v>0</v>
      </c>
      <c r="AW1458" s="133">
        <v>0</v>
      </c>
      <c r="AX1458" s="133">
        <v>0</v>
      </c>
      <c r="AY1458" s="133">
        <v>0</v>
      </c>
      <c r="AZ1458" s="133">
        <v>0</v>
      </c>
      <c r="BA1458" s="133">
        <v>0</v>
      </c>
      <c r="BB1458" s="133">
        <v>0</v>
      </c>
      <c r="BC1458" s="133">
        <v>9</v>
      </c>
      <c r="BD1458" s="133">
        <v>382</v>
      </c>
    </row>
    <row r="1459" spans="1:56" x14ac:dyDescent="0.25">
      <c r="A1459" s="9">
        <v>41824</v>
      </c>
      <c r="B1459" s="117" t="s">
        <v>17</v>
      </c>
      <c r="C1459" s="117"/>
      <c r="D1459" s="121">
        <v>3</v>
      </c>
      <c r="E1459" s="89">
        <v>853</v>
      </c>
      <c r="F1459" s="89">
        <v>2758</v>
      </c>
      <c r="G1459" s="263">
        <v>621.70122718811035</v>
      </c>
      <c r="H1459" s="263">
        <v>1.2377000199630857</v>
      </c>
      <c r="I1459" s="263">
        <v>1219505.9140625</v>
      </c>
      <c r="J1459" s="88"/>
      <c r="K1459" s="89">
        <v>897679</v>
      </c>
      <c r="L1459" s="263">
        <v>0</v>
      </c>
      <c r="M1459" s="124">
        <v>1078831</v>
      </c>
      <c r="N1459" s="248">
        <v>0</v>
      </c>
      <c r="O1459" s="124">
        <v>58851</v>
      </c>
      <c r="P1459" s="248">
        <v>5.0976194082215489E-3</v>
      </c>
      <c r="Q1459" s="124">
        <v>108229</v>
      </c>
      <c r="R1459" s="248">
        <v>99.913147528000664</v>
      </c>
      <c r="S1459" s="124">
        <v>745736</v>
      </c>
      <c r="T1459" s="248">
        <v>99.92544267515629</v>
      </c>
      <c r="U1459" s="248">
        <v>99.782563454373459</v>
      </c>
      <c r="V1459" s="248">
        <v>99.758391897492018</v>
      </c>
      <c r="W1459" s="248">
        <v>99.695899831389028</v>
      </c>
      <c r="X1459" s="248">
        <v>99.684014709186144</v>
      </c>
      <c r="Y1459" s="124">
        <v>2839971</v>
      </c>
      <c r="Z1459" s="248">
        <v>944201.29258082877</v>
      </c>
      <c r="AA1459" s="124">
        <v>232717</v>
      </c>
      <c r="AB1459" s="248">
        <v>101.24625265222049</v>
      </c>
      <c r="AC1459" s="124">
        <v>56917</v>
      </c>
      <c r="AD1459" s="248">
        <v>0.2898958131137131</v>
      </c>
      <c r="AE1459" s="124">
        <v>4147</v>
      </c>
      <c r="AF1459" s="248">
        <v>97.829756365818142</v>
      </c>
      <c r="AG1459" s="124">
        <v>963143</v>
      </c>
      <c r="AH1459" s="248">
        <v>0.18512307955506643</v>
      </c>
      <c r="AI1459" s="124">
        <v>13868</v>
      </c>
      <c r="AJ1459" s="248">
        <v>94.058261590764545</v>
      </c>
      <c r="AK1459" s="248">
        <v>1.6971717170180085E-5</v>
      </c>
      <c r="AL1459" s="248" t="e">
        <v>#DIV/0!</v>
      </c>
      <c r="AM1459" s="269"/>
      <c r="AN1459" s="269"/>
      <c r="AO1459" s="119"/>
      <c r="AP1459" s="119"/>
      <c r="AQ1459" s="119"/>
      <c r="AR1459" s="119"/>
      <c r="AS1459" s="119"/>
      <c r="AT1459" s="119"/>
      <c r="AU1459" s="119"/>
      <c r="AV1459" s="119"/>
      <c r="AW1459" s="124">
        <v>0</v>
      </c>
      <c r="AX1459" s="124">
        <v>1</v>
      </c>
      <c r="AY1459" s="124">
        <v>0</v>
      </c>
      <c r="AZ1459" s="124">
        <v>0</v>
      </c>
      <c r="BA1459" s="124">
        <v>0</v>
      </c>
      <c r="BB1459" s="124">
        <v>0</v>
      </c>
      <c r="BC1459" s="124">
        <v>315</v>
      </c>
      <c r="BD1459" s="124">
        <v>2529</v>
      </c>
    </row>
    <row r="1460" spans="1:56" x14ac:dyDescent="0.25">
      <c r="A1460" s="9">
        <v>41824</v>
      </c>
      <c r="B1460" s="118" t="s">
        <v>88</v>
      </c>
      <c r="C1460" s="118"/>
      <c r="D1460" s="122">
        <v>2</v>
      </c>
      <c r="E1460" s="153">
        <v>659</v>
      </c>
      <c r="F1460" s="153">
        <v>2177</v>
      </c>
      <c r="G1460" s="264">
        <v>621.70122718811035</v>
      </c>
      <c r="H1460" s="264">
        <v>1.2377000199630857</v>
      </c>
      <c r="I1460" s="264">
        <v>1219505.9140625</v>
      </c>
      <c r="J1460" s="91"/>
      <c r="K1460" s="153">
        <v>788201</v>
      </c>
      <c r="L1460" s="264"/>
      <c r="M1460" s="133">
        <v>1078831</v>
      </c>
      <c r="N1460" s="267">
        <v>0</v>
      </c>
      <c r="O1460" s="133">
        <v>58851</v>
      </c>
      <c r="P1460" s="267">
        <v>5.0976194082215489E-3</v>
      </c>
      <c r="Q1460" s="133">
        <v>108229</v>
      </c>
      <c r="R1460" s="267">
        <v>99.913147528000664</v>
      </c>
      <c r="S1460" s="133">
        <v>745736</v>
      </c>
      <c r="T1460" s="267">
        <v>99.92544267515629</v>
      </c>
      <c r="U1460" s="267">
        <v>99.782563454373459</v>
      </c>
      <c r="V1460" s="267">
        <v>99.758391897492018</v>
      </c>
      <c r="W1460" s="267">
        <v>99.695899831389028</v>
      </c>
      <c r="X1460" s="267">
        <v>99.684014709186144</v>
      </c>
      <c r="Y1460" s="133">
        <v>1201627</v>
      </c>
      <c r="Z1460" s="267">
        <v>99.906127333019526</v>
      </c>
      <c r="AA1460" s="133">
        <v>232065</v>
      </c>
      <c r="AB1460" s="267">
        <v>99.811260545393736</v>
      </c>
      <c r="AC1460" s="133">
        <v>56917</v>
      </c>
      <c r="AD1460" s="267">
        <v>0.2898958131137131</v>
      </c>
      <c r="AE1460" s="133">
        <v>4147</v>
      </c>
      <c r="AF1460" s="267">
        <v>97.829756365818142</v>
      </c>
      <c r="AG1460" s="133">
        <v>963143</v>
      </c>
      <c r="AH1460" s="267">
        <v>0.18512307955506643</v>
      </c>
      <c r="AI1460" s="133">
        <v>13868</v>
      </c>
      <c r="AJ1460" s="267">
        <v>94.058261590764545</v>
      </c>
      <c r="AK1460" s="267">
        <v>1.6971717170180085E-5</v>
      </c>
      <c r="AL1460" s="267" t="e">
        <v>#DIV/0!</v>
      </c>
      <c r="AM1460" s="270"/>
      <c r="AN1460" s="270"/>
      <c r="AO1460" s="120"/>
      <c r="AP1460" s="120"/>
      <c r="AQ1460" s="120"/>
      <c r="AR1460" s="120"/>
      <c r="AS1460" s="120"/>
      <c r="AT1460" s="120"/>
      <c r="AU1460" s="120"/>
      <c r="AV1460" s="120"/>
      <c r="AW1460" s="133">
        <v>0</v>
      </c>
      <c r="AX1460" s="133">
        <v>1</v>
      </c>
      <c r="AY1460" s="133">
        <v>0</v>
      </c>
      <c r="AZ1460" s="133">
        <v>0</v>
      </c>
      <c r="BA1460" s="133">
        <v>0</v>
      </c>
      <c r="BB1460" s="133">
        <v>0</v>
      </c>
      <c r="BC1460" s="133">
        <v>309</v>
      </c>
      <c r="BD1460" s="133">
        <v>2123</v>
      </c>
    </row>
    <row r="1461" spans="1:56" x14ac:dyDescent="0.25">
      <c r="A1461" s="9">
        <v>41824</v>
      </c>
      <c r="B1461" s="146" t="s">
        <v>89</v>
      </c>
      <c r="C1461" s="146"/>
      <c r="D1461" s="147">
        <v>1</v>
      </c>
      <c r="E1461" s="136">
        <v>194</v>
      </c>
      <c r="F1461" s="136">
        <v>581</v>
      </c>
      <c r="G1461" s="265">
        <v>0</v>
      </c>
      <c r="H1461" s="265">
        <v>0</v>
      </c>
      <c r="I1461" s="265">
        <v>0</v>
      </c>
      <c r="J1461" s="137"/>
      <c r="K1461" s="136">
        <v>109478</v>
      </c>
      <c r="L1461" s="265"/>
      <c r="M1461" s="145">
        <v>0</v>
      </c>
      <c r="N1461" s="250">
        <v>0</v>
      </c>
      <c r="O1461" s="145">
        <v>0</v>
      </c>
      <c r="P1461" s="250">
        <v>0</v>
      </c>
      <c r="Q1461" s="145">
        <v>0</v>
      </c>
      <c r="R1461" s="250">
        <v>0</v>
      </c>
      <c r="S1461" s="145">
        <v>0</v>
      </c>
      <c r="T1461" s="250">
        <v>0</v>
      </c>
      <c r="U1461" s="250">
        <v>0</v>
      </c>
      <c r="V1461" s="250">
        <v>0</v>
      </c>
      <c r="W1461" s="250">
        <v>0</v>
      </c>
      <c r="X1461" s="250">
        <v>0</v>
      </c>
      <c r="Y1461" s="145">
        <v>1638344</v>
      </c>
      <c r="Z1461" s="250">
        <v>1636643</v>
      </c>
      <c r="AA1461" s="145">
        <v>652</v>
      </c>
      <c r="AB1461" s="250">
        <v>612</v>
      </c>
      <c r="AC1461" s="145">
        <v>0</v>
      </c>
      <c r="AD1461" s="250">
        <v>0</v>
      </c>
      <c r="AE1461" s="145">
        <v>0</v>
      </c>
      <c r="AF1461" s="250">
        <v>0</v>
      </c>
      <c r="AG1461" s="145">
        <v>0</v>
      </c>
      <c r="AH1461" s="250">
        <v>0</v>
      </c>
      <c r="AI1461" s="145">
        <v>0</v>
      </c>
      <c r="AJ1461" s="250">
        <v>0</v>
      </c>
      <c r="AK1461" s="250">
        <v>0</v>
      </c>
      <c r="AL1461" s="250">
        <v>0</v>
      </c>
      <c r="AM1461" s="271"/>
      <c r="AN1461" s="271"/>
      <c r="AO1461" s="148"/>
      <c r="AP1461" s="148"/>
      <c r="AQ1461" s="148"/>
      <c r="AR1461" s="148"/>
      <c r="AS1461" s="148"/>
      <c r="AT1461" s="148"/>
      <c r="AU1461" s="148"/>
      <c r="AV1461" s="148"/>
      <c r="AW1461" s="145">
        <v>0</v>
      </c>
      <c r="AX1461" s="145">
        <v>0</v>
      </c>
      <c r="AY1461" s="145">
        <v>0</v>
      </c>
      <c r="AZ1461" s="145">
        <v>0</v>
      </c>
      <c r="BA1461" s="145">
        <v>0</v>
      </c>
      <c r="BB1461" s="145">
        <v>0</v>
      </c>
      <c r="BC1461" s="145">
        <v>6</v>
      </c>
      <c r="BD1461" s="145">
        <v>406</v>
      </c>
    </row>
    <row r="1462" spans="1:56" x14ac:dyDescent="0.25">
      <c r="A1462" s="9">
        <v>41824</v>
      </c>
      <c r="B1462" s="149" t="s">
        <v>75</v>
      </c>
      <c r="C1462" s="149" t="s">
        <v>86</v>
      </c>
      <c r="D1462" s="150" t="s">
        <v>118</v>
      </c>
      <c r="E1462" s="153">
        <v>39</v>
      </c>
      <c r="F1462" s="153">
        <v>158</v>
      </c>
      <c r="G1462" s="264">
        <v>129.83390808105469</v>
      </c>
      <c r="H1462" s="264">
        <v>0.19589999318122864</v>
      </c>
      <c r="I1462" s="264">
        <v>100419.53125</v>
      </c>
      <c r="J1462" s="92">
        <v>0</v>
      </c>
      <c r="K1462" s="153">
        <v>132268</v>
      </c>
      <c r="L1462" s="264">
        <v>97.368980407714844</v>
      </c>
      <c r="M1462" s="153">
        <v>139309</v>
      </c>
      <c r="N1462" s="264">
        <v>0</v>
      </c>
      <c r="O1462" s="153">
        <v>14459</v>
      </c>
      <c r="P1462" s="264">
        <v>2.0748322829604149E-2</v>
      </c>
      <c r="Q1462" s="153">
        <v>24056</v>
      </c>
      <c r="R1462" s="264">
        <v>99.858665466308594</v>
      </c>
      <c r="S1462" s="153">
        <v>103177</v>
      </c>
      <c r="T1462" s="264">
        <v>99.930213928222656</v>
      </c>
      <c r="U1462" s="264">
        <v>99.7579345703125</v>
      </c>
      <c r="V1462" s="264">
        <v>99.499671936035156</v>
      </c>
      <c r="W1462" s="264">
        <v>99.616943359375</v>
      </c>
      <c r="X1462" s="264">
        <v>99.43023681640625</v>
      </c>
      <c r="Y1462" s="153">
        <v>142836</v>
      </c>
      <c r="Z1462" s="264">
        <v>99.950996398925781</v>
      </c>
      <c r="AA1462" s="153">
        <v>24985</v>
      </c>
      <c r="AB1462" s="264">
        <v>99.795875549316406</v>
      </c>
      <c r="AC1462" s="153">
        <v>14364</v>
      </c>
      <c r="AD1462" s="264">
        <v>0.26455026865005493</v>
      </c>
      <c r="AE1462" s="153">
        <v>1485</v>
      </c>
      <c r="AF1462" s="264">
        <v>98.6531982421875</v>
      </c>
      <c r="AG1462" s="153">
        <v>139014</v>
      </c>
      <c r="AH1462" s="264">
        <v>9.6393167972564697E-2</v>
      </c>
      <c r="AI1462" s="153">
        <v>5440</v>
      </c>
      <c r="AJ1462" s="264">
        <v>96.488967895507813</v>
      </c>
      <c r="AK1462" s="264">
        <v>1.844351053237915</v>
      </c>
      <c r="AL1462" s="264">
        <v>6.5789870917797089E-2</v>
      </c>
      <c r="AM1462" s="264">
        <v>0</v>
      </c>
      <c r="AN1462" s="264">
        <v>0</v>
      </c>
      <c r="AO1462" s="92">
        <v>0</v>
      </c>
      <c r="AP1462" s="92">
        <v>0</v>
      </c>
      <c r="AQ1462" s="92">
        <v>0</v>
      </c>
      <c r="AR1462" s="92">
        <v>0</v>
      </c>
      <c r="AS1462" s="92">
        <v>0</v>
      </c>
      <c r="AT1462" s="92">
        <v>0</v>
      </c>
      <c r="AU1462" s="92">
        <v>0</v>
      </c>
      <c r="AV1462" s="92">
        <v>0</v>
      </c>
      <c r="AW1462" s="93">
        <v>0</v>
      </c>
      <c r="AX1462" s="93">
        <v>0</v>
      </c>
      <c r="AY1462" s="93">
        <v>0</v>
      </c>
      <c r="AZ1462" s="93">
        <v>0</v>
      </c>
      <c r="BA1462" s="93">
        <v>0</v>
      </c>
      <c r="BB1462" s="93">
        <v>0</v>
      </c>
      <c r="BC1462" s="153">
        <v>11</v>
      </c>
      <c r="BD1462" s="153">
        <v>154</v>
      </c>
    </row>
    <row r="1463" spans="1:56" x14ac:dyDescent="0.25">
      <c r="A1463" s="9">
        <v>41824</v>
      </c>
      <c r="B1463" s="149" t="s">
        <v>76</v>
      </c>
      <c r="C1463" s="149" t="s">
        <v>86</v>
      </c>
      <c r="D1463" s="150" t="s">
        <v>119</v>
      </c>
      <c r="E1463" s="153">
        <v>53</v>
      </c>
      <c r="F1463" s="153">
        <v>171</v>
      </c>
      <c r="G1463" s="264">
        <v>54.371505737304688</v>
      </c>
      <c r="H1463" s="264">
        <v>0</v>
      </c>
      <c r="I1463" s="264">
        <v>80552.328125</v>
      </c>
      <c r="J1463" s="92">
        <v>0</v>
      </c>
      <c r="K1463" s="153">
        <v>51900</v>
      </c>
      <c r="L1463" s="264">
        <v>84.073219299316406</v>
      </c>
      <c r="M1463" s="153">
        <v>71927</v>
      </c>
      <c r="N1463" s="264">
        <v>0</v>
      </c>
      <c r="O1463" s="153">
        <v>4331</v>
      </c>
      <c r="P1463" s="264">
        <v>0</v>
      </c>
      <c r="Q1463" s="153">
        <v>9375</v>
      </c>
      <c r="R1463" s="264">
        <v>99.968002319335938</v>
      </c>
      <c r="S1463" s="153">
        <v>55546</v>
      </c>
      <c r="T1463" s="264">
        <v>99.947792053222656</v>
      </c>
      <c r="U1463" s="264">
        <v>99.76910400390625</v>
      </c>
      <c r="V1463" s="264">
        <v>99.794235229492188</v>
      </c>
      <c r="W1463" s="264">
        <v>99.7371826171875</v>
      </c>
      <c r="X1463" s="264">
        <v>99.742134094238281</v>
      </c>
      <c r="Y1463" s="153">
        <v>82271</v>
      </c>
      <c r="Z1463" s="264">
        <v>99.9136962890625</v>
      </c>
      <c r="AA1463" s="153">
        <v>15006</v>
      </c>
      <c r="AB1463" s="264">
        <v>99.840065002441406</v>
      </c>
      <c r="AC1463" s="153">
        <v>4335</v>
      </c>
      <c r="AD1463" s="264">
        <v>0.3690887987613678</v>
      </c>
      <c r="AE1463" s="153">
        <v>77</v>
      </c>
      <c r="AF1463" s="264">
        <v>92.207794189453125</v>
      </c>
      <c r="AG1463" s="153">
        <v>71788</v>
      </c>
      <c r="AH1463" s="264">
        <v>0.14208503067493439</v>
      </c>
      <c r="AI1463" s="153">
        <v>767</v>
      </c>
      <c r="AJ1463" s="264">
        <v>88.526725769042969</v>
      </c>
      <c r="AK1463" s="264">
        <v>1.7398003339767456</v>
      </c>
      <c r="AL1463" s="264">
        <v>5.9228092432022095E-2</v>
      </c>
      <c r="AM1463" s="264">
        <v>0</v>
      </c>
      <c r="AN1463" s="264">
        <v>0</v>
      </c>
      <c r="AO1463" s="92">
        <v>0</v>
      </c>
      <c r="AP1463" s="92">
        <v>0</v>
      </c>
      <c r="AQ1463" s="92">
        <v>0</v>
      </c>
      <c r="AR1463" s="92">
        <v>0</v>
      </c>
      <c r="AS1463" s="92">
        <v>0</v>
      </c>
      <c r="AT1463" s="92">
        <v>0</v>
      </c>
      <c r="AU1463" s="92">
        <v>0</v>
      </c>
      <c r="AV1463" s="92">
        <v>0</v>
      </c>
      <c r="AW1463" s="93">
        <v>0</v>
      </c>
      <c r="AX1463" s="93">
        <v>0</v>
      </c>
      <c r="AY1463" s="93">
        <v>0</v>
      </c>
      <c r="AZ1463" s="93">
        <v>0</v>
      </c>
      <c r="BA1463" s="93">
        <v>0</v>
      </c>
      <c r="BB1463" s="93">
        <v>0</v>
      </c>
      <c r="BC1463" s="153">
        <v>26</v>
      </c>
      <c r="BD1463" s="153">
        <v>168</v>
      </c>
    </row>
    <row r="1464" spans="1:56" x14ac:dyDescent="0.25">
      <c r="A1464" s="9">
        <v>41824</v>
      </c>
      <c r="B1464" s="149" t="s">
        <v>77</v>
      </c>
      <c r="C1464" s="149" t="s">
        <v>86</v>
      </c>
      <c r="D1464" s="150" t="s">
        <v>118</v>
      </c>
      <c r="E1464" s="153">
        <v>65</v>
      </c>
      <c r="F1464" s="153">
        <v>220</v>
      </c>
      <c r="G1464" s="264">
        <v>71.7830810546875</v>
      </c>
      <c r="H1464" s="264">
        <v>0.41250002384185791</v>
      </c>
      <c r="I1464" s="264">
        <v>113891.4765625</v>
      </c>
      <c r="J1464" s="92">
        <v>0</v>
      </c>
      <c r="K1464" s="153">
        <v>94996</v>
      </c>
      <c r="L1464" s="264">
        <v>97.326202392578125</v>
      </c>
      <c r="M1464" s="153">
        <v>120540</v>
      </c>
      <c r="N1464" s="264">
        <v>0</v>
      </c>
      <c r="O1464" s="153">
        <v>6308</v>
      </c>
      <c r="P1464" s="264">
        <v>0</v>
      </c>
      <c r="Q1464" s="153">
        <v>13943</v>
      </c>
      <c r="R1464" s="264">
        <v>99.9713134765625</v>
      </c>
      <c r="S1464" s="153">
        <v>98106</v>
      </c>
      <c r="T1464" s="264">
        <v>99.945976257324219</v>
      </c>
      <c r="U1464" s="264">
        <v>99.873176574707031</v>
      </c>
      <c r="V1464" s="264">
        <v>99.841545104980469</v>
      </c>
      <c r="W1464" s="264">
        <v>99.844528198242188</v>
      </c>
      <c r="X1464" s="264">
        <v>99.787605285644531</v>
      </c>
      <c r="Y1464" s="153">
        <v>132561</v>
      </c>
      <c r="Z1464" s="264">
        <v>99.880058288574219</v>
      </c>
      <c r="AA1464" s="153">
        <v>26731</v>
      </c>
      <c r="AB1464" s="264">
        <v>99.895256042480469</v>
      </c>
      <c r="AC1464" s="153">
        <v>6343</v>
      </c>
      <c r="AD1464" s="264">
        <v>0.20495033264160156</v>
      </c>
      <c r="AE1464" s="153">
        <v>484</v>
      </c>
      <c r="AF1464" s="264">
        <v>98.553718566894531</v>
      </c>
      <c r="AG1464" s="153">
        <v>120645</v>
      </c>
      <c r="AH1464" s="264">
        <v>0.15085580945014954</v>
      </c>
      <c r="AI1464" s="153">
        <v>1156</v>
      </c>
      <c r="AJ1464" s="264">
        <v>93.944633483886719</v>
      </c>
      <c r="AK1464" s="264">
        <v>1.7846970558166504</v>
      </c>
      <c r="AL1464" s="264">
        <v>6.251227855682373E-2</v>
      </c>
      <c r="AM1464" s="264">
        <v>0</v>
      </c>
      <c r="AN1464" s="264">
        <v>0</v>
      </c>
      <c r="AO1464" s="92">
        <v>0</v>
      </c>
      <c r="AP1464" s="92">
        <v>0</v>
      </c>
      <c r="AQ1464" s="92">
        <v>0</v>
      </c>
      <c r="AR1464" s="92">
        <v>0</v>
      </c>
      <c r="AS1464" s="92">
        <v>0</v>
      </c>
      <c r="AT1464" s="92">
        <v>0</v>
      </c>
      <c r="AU1464" s="92">
        <v>0</v>
      </c>
      <c r="AV1464" s="92">
        <v>0</v>
      </c>
      <c r="AW1464" s="93">
        <v>0</v>
      </c>
      <c r="AX1464" s="93">
        <v>0</v>
      </c>
      <c r="AY1464" s="93">
        <v>0</v>
      </c>
      <c r="AZ1464" s="93">
        <v>0</v>
      </c>
      <c r="BA1464" s="93">
        <v>0</v>
      </c>
      <c r="BB1464" s="93">
        <v>0</v>
      </c>
      <c r="BC1464" s="153">
        <v>32</v>
      </c>
      <c r="BD1464" s="153">
        <v>214</v>
      </c>
    </row>
    <row r="1465" spans="1:56" x14ac:dyDescent="0.25">
      <c r="A1465" s="9">
        <v>41824</v>
      </c>
      <c r="B1465" s="149" t="s">
        <v>124</v>
      </c>
      <c r="C1465" s="149" t="s">
        <v>86</v>
      </c>
      <c r="D1465" s="150" t="s">
        <v>118</v>
      </c>
      <c r="E1465" s="153">
        <v>43</v>
      </c>
      <c r="F1465" s="153">
        <v>139</v>
      </c>
      <c r="G1465" s="264">
        <v>34.603607177734375</v>
      </c>
      <c r="H1465" s="264">
        <v>0</v>
      </c>
      <c r="I1465" s="264">
        <v>60909.2421875</v>
      </c>
      <c r="J1465" s="92">
        <v>0</v>
      </c>
      <c r="K1465" s="153">
        <v>94996</v>
      </c>
      <c r="L1465" s="264">
        <v>97.326202392578125</v>
      </c>
      <c r="M1465" s="153">
        <v>62678</v>
      </c>
      <c r="N1465" s="264">
        <v>0</v>
      </c>
      <c r="O1465" s="153">
        <v>2908</v>
      </c>
      <c r="P1465" s="264">
        <v>0</v>
      </c>
      <c r="Q1465" s="153">
        <v>5328</v>
      </c>
      <c r="R1465" s="264">
        <v>99.756004333496094</v>
      </c>
      <c r="S1465" s="153">
        <v>52759</v>
      </c>
      <c r="T1465" s="264">
        <v>99.89385986328125</v>
      </c>
      <c r="U1465" s="264">
        <v>99.793670654296875</v>
      </c>
      <c r="V1465" s="264">
        <v>99.706436157226563</v>
      </c>
      <c r="W1465" s="264">
        <v>99.550178527832031</v>
      </c>
      <c r="X1465" s="264">
        <v>99.600608825683594</v>
      </c>
      <c r="Y1465" s="153">
        <v>70998</v>
      </c>
      <c r="Z1465" s="264">
        <v>99.898590087890625</v>
      </c>
      <c r="AA1465" s="153">
        <v>13688</v>
      </c>
      <c r="AB1465" s="264">
        <v>99.83197021484375</v>
      </c>
      <c r="AC1465" s="153">
        <v>2948</v>
      </c>
      <c r="AD1465" s="264">
        <v>0.3731343150138855</v>
      </c>
      <c r="AE1465" s="153">
        <v>170</v>
      </c>
      <c r="AF1465" s="264">
        <v>97.058822631835938</v>
      </c>
      <c r="AG1465" s="153">
        <v>63019</v>
      </c>
      <c r="AH1465" s="264">
        <v>0.16661641001701355</v>
      </c>
      <c r="AI1465" s="153">
        <v>891</v>
      </c>
      <c r="AJ1465" s="264">
        <v>93.041526794433594</v>
      </c>
      <c r="AK1465" s="264">
        <v>1.5955647230148315</v>
      </c>
      <c r="AL1465" s="264">
        <v>5.9806481003761292E-2</v>
      </c>
      <c r="AM1465" s="264">
        <v>0</v>
      </c>
      <c r="AN1465" s="264">
        <v>0</v>
      </c>
      <c r="AO1465" s="92">
        <v>0</v>
      </c>
      <c r="AP1465" s="92">
        <v>0</v>
      </c>
      <c r="AQ1465" s="92">
        <v>0</v>
      </c>
      <c r="AR1465" s="92">
        <v>0</v>
      </c>
      <c r="AS1465" s="92">
        <v>0</v>
      </c>
      <c r="AT1465" s="92">
        <v>0</v>
      </c>
      <c r="AU1465" s="92">
        <v>0</v>
      </c>
      <c r="AV1465" s="92">
        <v>0</v>
      </c>
      <c r="AW1465" s="93">
        <v>0</v>
      </c>
      <c r="AX1465" s="93">
        <v>0</v>
      </c>
      <c r="AY1465" s="93">
        <v>0</v>
      </c>
      <c r="AZ1465" s="93">
        <v>0</v>
      </c>
      <c r="BA1465" s="93">
        <v>0</v>
      </c>
      <c r="BB1465" s="93">
        <v>0</v>
      </c>
      <c r="BC1465" s="153">
        <v>34</v>
      </c>
      <c r="BD1465" s="153">
        <v>136</v>
      </c>
    </row>
    <row r="1466" spans="1:56" x14ac:dyDescent="0.25">
      <c r="A1466" s="9">
        <v>41824</v>
      </c>
      <c r="B1466" s="149" t="s">
        <v>78</v>
      </c>
      <c r="C1466" s="149" t="s">
        <v>86</v>
      </c>
      <c r="D1466" s="150" t="s">
        <v>118</v>
      </c>
      <c r="E1466" s="153">
        <v>33</v>
      </c>
      <c r="F1466" s="153">
        <v>104</v>
      </c>
      <c r="G1466" s="264">
        <v>54.579399108886719</v>
      </c>
      <c r="H1466" s="264">
        <v>9.5800004899501801E-2</v>
      </c>
      <c r="I1466" s="264">
        <v>52007.43359375</v>
      </c>
      <c r="J1466" s="92">
        <v>0</v>
      </c>
      <c r="K1466" s="153">
        <v>53622</v>
      </c>
      <c r="L1466" s="264">
        <v>97.515945434570313</v>
      </c>
      <c r="M1466" s="153">
        <v>60142</v>
      </c>
      <c r="N1466" s="264">
        <v>0</v>
      </c>
      <c r="O1466" s="153">
        <v>5096</v>
      </c>
      <c r="P1466" s="264">
        <v>0</v>
      </c>
      <c r="Q1466" s="153">
        <v>9234</v>
      </c>
      <c r="R1466" s="264">
        <v>99.913360595703125</v>
      </c>
      <c r="S1466" s="153">
        <v>45221</v>
      </c>
      <c r="T1466" s="264">
        <v>99.938079833984375</v>
      </c>
      <c r="U1466" s="264">
        <v>99.9215087890625</v>
      </c>
      <c r="V1466" s="264">
        <v>99.855339050292969</v>
      </c>
      <c r="W1466" s="264">
        <v>99.834938049316406</v>
      </c>
      <c r="X1466" s="264">
        <v>99.793510437011719</v>
      </c>
      <c r="Y1466" s="153">
        <v>72531</v>
      </c>
      <c r="Z1466" s="264">
        <v>99.87591552734375</v>
      </c>
      <c r="AA1466" s="153">
        <v>12037</v>
      </c>
      <c r="AB1466" s="264">
        <v>99.833847045898438</v>
      </c>
      <c r="AC1466" s="153">
        <v>5136</v>
      </c>
      <c r="AD1466" s="264">
        <v>0.21417444944381714</v>
      </c>
      <c r="AE1466" s="153">
        <v>340</v>
      </c>
      <c r="AF1466" s="264">
        <v>95.294120788574219</v>
      </c>
      <c r="AG1466" s="153">
        <v>59623</v>
      </c>
      <c r="AH1466" s="264">
        <v>0.17275212705135345</v>
      </c>
      <c r="AI1466" s="153">
        <v>726</v>
      </c>
      <c r="AJ1466" s="264">
        <v>89.256195068359375</v>
      </c>
      <c r="AK1466" s="264">
        <v>1.8069120645523071</v>
      </c>
      <c r="AL1466" s="264">
        <v>6.1259612441062927E-2</v>
      </c>
      <c r="AM1466" s="264">
        <v>0</v>
      </c>
      <c r="AN1466" s="264">
        <v>0</v>
      </c>
      <c r="AO1466" s="92">
        <v>0</v>
      </c>
      <c r="AP1466" s="92">
        <v>0</v>
      </c>
      <c r="AQ1466" s="92">
        <v>0</v>
      </c>
      <c r="AR1466" s="92">
        <v>0</v>
      </c>
      <c r="AS1466" s="92">
        <v>0</v>
      </c>
      <c r="AT1466" s="92">
        <v>0</v>
      </c>
      <c r="AU1466" s="92">
        <v>0</v>
      </c>
      <c r="AV1466" s="92">
        <v>0</v>
      </c>
      <c r="AW1466" s="93">
        <v>0</v>
      </c>
      <c r="AX1466" s="93">
        <v>0</v>
      </c>
      <c r="AY1466" s="93">
        <v>0</v>
      </c>
      <c r="AZ1466" s="93">
        <v>0</v>
      </c>
      <c r="BA1466" s="93">
        <v>0</v>
      </c>
      <c r="BB1466" s="93">
        <v>0</v>
      </c>
      <c r="BC1466" s="153">
        <v>12</v>
      </c>
      <c r="BD1466" s="153">
        <v>102</v>
      </c>
    </row>
    <row r="1467" spans="1:56" x14ac:dyDescent="0.25">
      <c r="A1467" s="9">
        <v>41824</v>
      </c>
      <c r="B1467" s="149" t="s">
        <v>79</v>
      </c>
      <c r="C1467" s="149" t="s">
        <v>86</v>
      </c>
      <c r="D1467" s="150" t="s">
        <v>119</v>
      </c>
      <c r="E1467" s="153">
        <v>81</v>
      </c>
      <c r="F1467" s="153">
        <v>273</v>
      </c>
      <c r="G1467" s="264">
        <v>57.417015075683594</v>
      </c>
      <c r="H1467" s="264">
        <v>0.23340000212192535</v>
      </c>
      <c r="I1467" s="264">
        <v>146526.875</v>
      </c>
      <c r="J1467" s="92">
        <v>0</v>
      </c>
      <c r="K1467" s="153">
        <v>55361</v>
      </c>
      <c r="L1467" s="264">
        <v>91.136360168457031</v>
      </c>
      <c r="M1467" s="153">
        <v>116922</v>
      </c>
      <c r="N1467" s="264">
        <v>0</v>
      </c>
      <c r="O1467" s="153">
        <v>4581</v>
      </c>
      <c r="P1467" s="264">
        <v>0</v>
      </c>
      <c r="Q1467" s="153">
        <v>9605</v>
      </c>
      <c r="R1467" s="264">
        <v>99.885475158691406</v>
      </c>
      <c r="S1467" s="153">
        <v>92768</v>
      </c>
      <c r="T1467" s="264">
        <v>99.911605834960937</v>
      </c>
      <c r="U1467" s="264">
        <v>99.694389343261719</v>
      </c>
      <c r="V1467" s="264">
        <v>99.692100524902344</v>
      </c>
      <c r="W1467" s="264">
        <v>99.580215454101563</v>
      </c>
      <c r="X1467" s="264">
        <v>99.603981018066406</v>
      </c>
      <c r="Y1467" s="153">
        <v>164243</v>
      </c>
      <c r="Z1467" s="264">
        <v>99.891014099121094</v>
      </c>
      <c r="AA1467" s="153">
        <v>31664</v>
      </c>
      <c r="AB1467" s="264">
        <v>99.728401184082031</v>
      </c>
      <c r="AC1467" s="153">
        <v>4607</v>
      </c>
      <c r="AD1467" s="264">
        <v>0.21706099808216095</v>
      </c>
      <c r="AE1467" s="153">
        <v>266</v>
      </c>
      <c r="AF1467" s="264">
        <v>96.2406005859375</v>
      </c>
      <c r="AG1467" s="153">
        <v>116659</v>
      </c>
      <c r="AH1467" s="264">
        <v>0.15686744451522827</v>
      </c>
      <c r="AI1467" s="153">
        <v>1062</v>
      </c>
      <c r="AJ1467" s="264">
        <v>96.704330444335938</v>
      </c>
      <c r="AK1467" s="264">
        <v>1.4976096153259277</v>
      </c>
      <c r="AL1467" s="264">
        <v>6.9242902100086212E-2</v>
      </c>
      <c r="AM1467" s="264">
        <v>0</v>
      </c>
      <c r="AN1467" s="264">
        <v>0</v>
      </c>
      <c r="AO1467" s="92">
        <v>0</v>
      </c>
      <c r="AP1467" s="92">
        <v>0</v>
      </c>
      <c r="AQ1467" s="92">
        <v>0</v>
      </c>
      <c r="AR1467" s="92">
        <v>0</v>
      </c>
      <c r="AS1467" s="92">
        <v>0</v>
      </c>
      <c r="AT1467" s="92">
        <v>0</v>
      </c>
      <c r="AU1467" s="92">
        <v>0</v>
      </c>
      <c r="AV1467" s="92">
        <v>0</v>
      </c>
      <c r="AW1467" s="93">
        <v>0</v>
      </c>
      <c r="AX1467" s="93">
        <v>1</v>
      </c>
      <c r="AY1467" s="93">
        <v>0</v>
      </c>
      <c r="AZ1467" s="93">
        <v>0</v>
      </c>
      <c r="BA1467" s="93">
        <v>0</v>
      </c>
      <c r="BB1467" s="93">
        <v>0</v>
      </c>
      <c r="BC1467" s="153">
        <v>58</v>
      </c>
      <c r="BD1467" s="153">
        <v>263</v>
      </c>
    </row>
    <row r="1468" spans="1:56" x14ac:dyDescent="0.25">
      <c r="A1468" s="9">
        <v>41824</v>
      </c>
      <c r="B1468" s="149" t="s">
        <v>80</v>
      </c>
      <c r="C1468" s="149" t="s">
        <v>86</v>
      </c>
      <c r="D1468" s="150" t="s">
        <v>119</v>
      </c>
      <c r="E1468" s="153">
        <v>58</v>
      </c>
      <c r="F1468" s="153">
        <v>180</v>
      </c>
      <c r="G1468" s="264">
        <v>39.000286102294922</v>
      </c>
      <c r="H1468" s="264">
        <v>4.5899998396635056E-2</v>
      </c>
      <c r="I1468" s="264">
        <v>95747.515625</v>
      </c>
      <c r="J1468" s="92">
        <v>0</v>
      </c>
      <c r="K1468" s="153">
        <v>35764</v>
      </c>
      <c r="L1468" s="264">
        <v>87.831336975097656</v>
      </c>
      <c r="M1468" s="153">
        <v>69172</v>
      </c>
      <c r="N1468" s="264">
        <v>0</v>
      </c>
      <c r="O1468" s="153">
        <v>3108</v>
      </c>
      <c r="P1468" s="264">
        <v>0</v>
      </c>
      <c r="Q1468" s="153">
        <v>5056</v>
      </c>
      <c r="R1468" s="264">
        <v>99.920883178710938</v>
      </c>
      <c r="S1468" s="153">
        <v>50755</v>
      </c>
      <c r="T1468" s="264">
        <v>99.952713012695312</v>
      </c>
      <c r="U1468" s="264">
        <v>99.806953430175781</v>
      </c>
      <c r="V1468" s="264">
        <v>99.803390502929688</v>
      </c>
      <c r="W1468" s="264">
        <v>99.727989196777344</v>
      </c>
      <c r="X1468" s="264">
        <v>99.756195068359375</v>
      </c>
      <c r="Y1468" s="153">
        <v>76806</v>
      </c>
      <c r="Z1468" s="264">
        <v>99.902351379394531</v>
      </c>
      <c r="AA1468" s="153">
        <v>15035</v>
      </c>
      <c r="AB1468" s="264">
        <v>99.920188903808594</v>
      </c>
      <c r="AC1468" s="153">
        <v>3072</v>
      </c>
      <c r="AD1468" s="264">
        <v>0.1953125</v>
      </c>
      <c r="AE1468" s="153">
        <v>160</v>
      </c>
      <c r="AF1468" s="264">
        <v>99.375</v>
      </c>
      <c r="AG1468" s="153">
        <v>69381</v>
      </c>
      <c r="AH1468" s="264">
        <v>0.16286879777908325</v>
      </c>
      <c r="AI1468" s="153">
        <v>779</v>
      </c>
      <c r="AJ1468" s="264">
        <v>93.709884643554688</v>
      </c>
      <c r="AK1468" s="264">
        <v>1.7115365266799927</v>
      </c>
      <c r="AL1468" s="264">
        <v>5.8563344180583954E-2</v>
      </c>
      <c r="AM1468" s="264">
        <v>0</v>
      </c>
      <c r="AN1468" s="264">
        <v>0</v>
      </c>
      <c r="AO1468" s="92">
        <v>0</v>
      </c>
      <c r="AP1468" s="92">
        <v>0</v>
      </c>
      <c r="AQ1468" s="92">
        <v>0</v>
      </c>
      <c r="AR1468" s="92">
        <v>0</v>
      </c>
      <c r="AS1468" s="92">
        <v>0</v>
      </c>
      <c r="AT1468" s="92">
        <v>0</v>
      </c>
      <c r="AU1468" s="92">
        <v>0</v>
      </c>
      <c r="AV1468" s="92">
        <v>0</v>
      </c>
      <c r="AW1468" s="93">
        <v>0</v>
      </c>
      <c r="AX1468" s="93">
        <v>0</v>
      </c>
      <c r="AY1468" s="93">
        <v>0</v>
      </c>
      <c r="AZ1468" s="93">
        <v>0</v>
      </c>
      <c r="BA1468" s="93">
        <v>0</v>
      </c>
      <c r="BB1468" s="93">
        <v>0</v>
      </c>
      <c r="BC1468" s="153">
        <v>19</v>
      </c>
      <c r="BD1468" s="153">
        <v>178</v>
      </c>
    </row>
    <row r="1469" spans="1:56" x14ac:dyDescent="0.25">
      <c r="A1469" s="9">
        <v>41824</v>
      </c>
      <c r="B1469" s="149" t="s">
        <v>81</v>
      </c>
      <c r="C1469" s="149" t="s">
        <v>86</v>
      </c>
      <c r="D1469" s="150" t="s">
        <v>119</v>
      </c>
      <c r="E1469" s="153">
        <v>40</v>
      </c>
      <c r="F1469" s="153">
        <v>134</v>
      </c>
      <c r="G1469" s="264">
        <v>35.520805358886719</v>
      </c>
      <c r="H1469" s="264">
        <v>8.2999998703598976E-3</v>
      </c>
      <c r="I1469" s="264">
        <v>81554.8828125</v>
      </c>
      <c r="J1469" s="92">
        <v>0</v>
      </c>
      <c r="K1469" s="153">
        <v>77548</v>
      </c>
      <c r="L1469" s="264">
        <v>88.648323059082031</v>
      </c>
      <c r="M1469" s="153">
        <v>55749</v>
      </c>
      <c r="N1469" s="264">
        <v>0</v>
      </c>
      <c r="O1469" s="153">
        <v>2808</v>
      </c>
      <c r="P1469" s="264">
        <v>0</v>
      </c>
      <c r="Q1469" s="153">
        <v>5770</v>
      </c>
      <c r="R1469" s="264">
        <v>99.948005676269531</v>
      </c>
      <c r="S1469" s="153">
        <v>42709</v>
      </c>
      <c r="T1469" s="264">
        <v>99.943809509277344</v>
      </c>
      <c r="U1469" s="264">
        <v>99.608261108398438</v>
      </c>
      <c r="V1469" s="264">
        <v>99.791923522949219</v>
      </c>
      <c r="W1469" s="264">
        <v>99.556472778320312</v>
      </c>
      <c r="X1469" s="264">
        <v>99.735847473144531</v>
      </c>
      <c r="Y1469" s="153">
        <v>65752</v>
      </c>
      <c r="Z1469" s="264">
        <v>99.910270690917969</v>
      </c>
      <c r="AA1469" s="153">
        <v>14180</v>
      </c>
      <c r="AB1469" s="264">
        <v>99.873062133789063</v>
      </c>
      <c r="AC1469" s="153">
        <v>2781</v>
      </c>
      <c r="AD1469" s="264">
        <v>0.35958287119865417</v>
      </c>
      <c r="AE1469" s="153">
        <v>159</v>
      </c>
      <c r="AF1469" s="264">
        <v>96.8553466796875</v>
      </c>
      <c r="AG1469" s="153">
        <v>55308</v>
      </c>
      <c r="AH1469" s="264">
        <v>0.1554928719997406</v>
      </c>
      <c r="AI1469" s="153">
        <v>589</v>
      </c>
      <c r="AJ1469" s="264">
        <v>96.095077514648438</v>
      </c>
      <c r="AK1469" s="264">
        <v>1.5116244554519653</v>
      </c>
      <c r="AL1469" s="264">
        <v>6.7817904055118561E-2</v>
      </c>
      <c r="AM1469" s="264">
        <v>0</v>
      </c>
      <c r="AN1469" s="264">
        <v>0</v>
      </c>
      <c r="AO1469" s="92">
        <v>0</v>
      </c>
      <c r="AP1469" s="92">
        <v>0</v>
      </c>
      <c r="AQ1469" s="92">
        <v>0</v>
      </c>
      <c r="AR1469" s="92">
        <v>0</v>
      </c>
      <c r="AS1469" s="92">
        <v>0</v>
      </c>
      <c r="AT1469" s="92">
        <v>0</v>
      </c>
      <c r="AU1469" s="92">
        <v>0</v>
      </c>
      <c r="AV1469" s="92">
        <v>0</v>
      </c>
      <c r="AW1469" s="93">
        <v>0</v>
      </c>
      <c r="AX1469" s="93">
        <v>0</v>
      </c>
      <c r="AY1469" s="93">
        <v>0</v>
      </c>
      <c r="AZ1469" s="93">
        <v>0</v>
      </c>
      <c r="BA1469" s="93">
        <v>0</v>
      </c>
      <c r="BB1469" s="93">
        <v>0</v>
      </c>
      <c r="BC1469" s="153">
        <v>17</v>
      </c>
      <c r="BD1469" s="153">
        <v>129</v>
      </c>
    </row>
    <row r="1470" spans="1:56" x14ac:dyDescent="0.25">
      <c r="A1470" s="9">
        <v>41824</v>
      </c>
      <c r="B1470" s="149" t="s">
        <v>125</v>
      </c>
      <c r="C1470" s="149" t="s">
        <v>86</v>
      </c>
      <c r="D1470" s="150" t="s">
        <v>119</v>
      </c>
      <c r="E1470" s="153">
        <v>16</v>
      </c>
      <c r="F1470" s="153">
        <v>58</v>
      </c>
      <c r="G1470" s="264">
        <v>32.637298583984375</v>
      </c>
      <c r="H1470" s="264">
        <v>9.5799997448921204E-2</v>
      </c>
      <c r="I1470" s="264">
        <v>32881.68359375</v>
      </c>
      <c r="J1470" s="92">
        <v>0</v>
      </c>
      <c r="K1470" s="153">
        <v>77548</v>
      </c>
      <c r="L1470" s="264">
        <v>88.648323059082031</v>
      </c>
      <c r="M1470" s="153">
        <v>38140</v>
      </c>
      <c r="N1470" s="264">
        <v>0</v>
      </c>
      <c r="O1470" s="153">
        <v>3286</v>
      </c>
      <c r="P1470" s="264">
        <v>0</v>
      </c>
      <c r="Q1470" s="153">
        <v>5665</v>
      </c>
      <c r="R1470" s="264">
        <v>100</v>
      </c>
      <c r="S1470" s="153">
        <v>29659</v>
      </c>
      <c r="T1470" s="264">
        <v>99.939308166503906</v>
      </c>
      <c r="U1470" s="264">
        <v>99.84783935546875</v>
      </c>
      <c r="V1470" s="264">
        <v>99.832199096679688</v>
      </c>
      <c r="W1470" s="264">
        <v>99.84783935546875</v>
      </c>
      <c r="X1470" s="264">
        <v>99.7716064453125</v>
      </c>
      <c r="Y1470" s="153">
        <v>45999</v>
      </c>
      <c r="Z1470" s="264">
        <v>99.952171325683594</v>
      </c>
      <c r="AA1470" s="153">
        <v>7689</v>
      </c>
      <c r="AB1470" s="264">
        <v>99.765899658203125</v>
      </c>
      <c r="AC1470" s="153">
        <v>3317</v>
      </c>
      <c r="AD1470" s="264">
        <v>0.21103405952453613</v>
      </c>
      <c r="AE1470" s="153">
        <v>252</v>
      </c>
      <c r="AF1470" s="264">
        <v>98.809524536132813</v>
      </c>
      <c r="AG1470" s="153">
        <v>38392</v>
      </c>
      <c r="AH1470" s="264">
        <v>0.20056261122226715</v>
      </c>
      <c r="AI1470" s="153">
        <v>531</v>
      </c>
      <c r="AJ1470" s="264">
        <v>87.947265625</v>
      </c>
      <c r="AK1470" s="264">
        <v>1.7490551471710205</v>
      </c>
      <c r="AL1470" s="264">
        <v>6.0720685869455338E-2</v>
      </c>
      <c r="AM1470" s="264">
        <v>0</v>
      </c>
      <c r="AN1470" s="264">
        <v>0</v>
      </c>
      <c r="AO1470" s="92">
        <v>0</v>
      </c>
      <c r="AP1470" s="92">
        <v>0</v>
      </c>
      <c r="AQ1470" s="92">
        <v>0</v>
      </c>
      <c r="AR1470" s="92">
        <v>0</v>
      </c>
      <c r="AS1470" s="92">
        <v>0</v>
      </c>
      <c r="AT1470" s="92">
        <v>0</v>
      </c>
      <c r="AU1470" s="92">
        <v>0</v>
      </c>
      <c r="AV1470" s="92">
        <v>0</v>
      </c>
      <c r="AW1470" s="93">
        <v>0</v>
      </c>
      <c r="AX1470" s="93">
        <v>0</v>
      </c>
      <c r="AY1470" s="93">
        <v>0</v>
      </c>
      <c r="AZ1470" s="93">
        <v>0</v>
      </c>
      <c r="BA1470" s="93">
        <v>0</v>
      </c>
      <c r="BB1470" s="93">
        <v>0</v>
      </c>
      <c r="BC1470" s="153">
        <v>7</v>
      </c>
      <c r="BD1470" s="153">
        <v>58</v>
      </c>
    </row>
    <row r="1471" spans="1:56" x14ac:dyDescent="0.25">
      <c r="A1471" s="9">
        <v>41824</v>
      </c>
      <c r="B1471" s="151" t="s">
        <v>82</v>
      </c>
      <c r="C1471" s="151" t="s">
        <v>86</v>
      </c>
      <c r="D1471" s="152" t="s">
        <v>120</v>
      </c>
      <c r="E1471" s="160">
        <v>51</v>
      </c>
      <c r="F1471" s="160">
        <v>165</v>
      </c>
      <c r="G1471" s="266">
        <v>42.55810546875</v>
      </c>
      <c r="H1471" s="266">
        <v>1.6699999570846558E-2</v>
      </c>
      <c r="I1471" s="266">
        <v>88501.625</v>
      </c>
      <c r="J1471" s="157">
        <v>0</v>
      </c>
      <c r="K1471" s="160">
        <v>46619</v>
      </c>
      <c r="L1471" s="266">
        <v>87.897636413574219</v>
      </c>
      <c r="M1471" s="160">
        <v>50392</v>
      </c>
      <c r="N1471" s="266">
        <v>0</v>
      </c>
      <c r="O1471" s="160">
        <v>4556</v>
      </c>
      <c r="P1471" s="266">
        <v>0</v>
      </c>
      <c r="Q1471" s="160">
        <v>7044</v>
      </c>
      <c r="R1471" s="266">
        <v>99.971603393554688</v>
      </c>
      <c r="S1471" s="160">
        <v>39902</v>
      </c>
      <c r="T1471" s="266">
        <v>99.887222290039063</v>
      </c>
      <c r="U1471" s="266">
        <v>99.956100463867188</v>
      </c>
      <c r="V1471" s="266">
        <v>99.882919311523438</v>
      </c>
      <c r="W1471" s="266">
        <v>99.927719116210937</v>
      </c>
      <c r="X1471" s="266">
        <v>99.770271301269531</v>
      </c>
      <c r="Y1471" s="160">
        <v>54942</v>
      </c>
      <c r="Z1471" s="266">
        <v>99.939933776855469</v>
      </c>
      <c r="AA1471" s="160">
        <v>11363</v>
      </c>
      <c r="AB1471" s="266">
        <v>99.815193176269531</v>
      </c>
      <c r="AC1471" s="160">
        <v>4620</v>
      </c>
      <c r="AD1471" s="266">
        <v>0.30303031206130981</v>
      </c>
      <c r="AE1471" s="160">
        <v>411</v>
      </c>
      <c r="AF1471" s="266">
        <v>98.05352783203125</v>
      </c>
      <c r="AG1471" s="160">
        <v>50559</v>
      </c>
      <c r="AH1471" s="266">
        <v>0.28283786773681641</v>
      </c>
      <c r="AI1471" s="160">
        <v>580</v>
      </c>
      <c r="AJ1471" s="266">
        <v>94.827583312988281</v>
      </c>
      <c r="AK1471" s="266">
        <v>1.9310668706893921</v>
      </c>
      <c r="AL1471" s="266">
        <v>7.2274543344974518E-2</v>
      </c>
      <c r="AM1471" s="266">
        <v>0</v>
      </c>
      <c r="AN1471" s="266">
        <v>0</v>
      </c>
      <c r="AO1471" s="157">
        <v>0</v>
      </c>
      <c r="AP1471" s="157">
        <v>0</v>
      </c>
      <c r="AQ1471" s="157">
        <v>0</v>
      </c>
      <c r="AR1471" s="157">
        <v>0</v>
      </c>
      <c r="AS1471" s="157">
        <v>0</v>
      </c>
      <c r="AT1471" s="157">
        <v>0</v>
      </c>
      <c r="AU1471" s="157">
        <v>0</v>
      </c>
      <c r="AV1471" s="157">
        <v>0</v>
      </c>
      <c r="AW1471" s="159">
        <v>0</v>
      </c>
      <c r="AX1471" s="159">
        <v>0</v>
      </c>
      <c r="AY1471" s="159">
        <v>0</v>
      </c>
      <c r="AZ1471" s="159">
        <v>0</v>
      </c>
      <c r="BA1471" s="159">
        <v>0</v>
      </c>
      <c r="BB1471" s="159">
        <v>0</v>
      </c>
      <c r="BC1471" s="160">
        <v>18</v>
      </c>
      <c r="BD1471" s="160">
        <v>159</v>
      </c>
    </row>
    <row r="1472" spans="1:56" x14ac:dyDescent="0.25">
      <c r="A1472" s="9">
        <v>41824</v>
      </c>
      <c r="B1472" s="151" t="s">
        <v>83</v>
      </c>
      <c r="C1472" s="151" t="s">
        <v>86</v>
      </c>
      <c r="D1472" s="152" t="s">
        <v>120</v>
      </c>
      <c r="E1472" s="160">
        <v>46</v>
      </c>
      <c r="F1472" s="160">
        <v>140</v>
      </c>
      <c r="G1472" s="266">
        <v>19.88749885559082</v>
      </c>
      <c r="H1472" s="266">
        <v>8.7499998509883881E-2</v>
      </c>
      <c r="I1472" s="266">
        <v>86010.1015625</v>
      </c>
      <c r="J1472" s="157">
        <v>0</v>
      </c>
      <c r="K1472" s="160">
        <v>25744</v>
      </c>
      <c r="L1472" s="266">
        <v>80.461463928222656</v>
      </c>
      <c r="M1472" s="160">
        <v>153570</v>
      </c>
      <c r="N1472" s="266">
        <v>0</v>
      </c>
      <c r="O1472" s="160">
        <v>3938</v>
      </c>
      <c r="P1472" s="266">
        <v>0</v>
      </c>
      <c r="Q1472" s="160">
        <v>3729</v>
      </c>
      <c r="R1472" s="266">
        <v>99.785469055175781</v>
      </c>
      <c r="S1472" s="160">
        <v>27491</v>
      </c>
      <c r="T1472" s="266">
        <v>99.894508361816406</v>
      </c>
      <c r="U1472" s="266">
        <v>99.518455505371094</v>
      </c>
      <c r="V1472" s="266">
        <v>99.720947265625</v>
      </c>
      <c r="W1472" s="266">
        <v>99.304954528808594</v>
      </c>
      <c r="X1472" s="266">
        <v>99.615753173828125</v>
      </c>
      <c r="Y1472" s="160">
        <v>48242</v>
      </c>
      <c r="Z1472" s="266">
        <v>99.912940979003906</v>
      </c>
      <c r="AA1472" s="160">
        <v>11615</v>
      </c>
      <c r="AB1472" s="266">
        <v>99.810592651367188</v>
      </c>
      <c r="AC1472" s="160">
        <v>1889</v>
      </c>
      <c r="AD1472" s="266">
        <v>0.21175225079059601</v>
      </c>
      <c r="AE1472" s="160">
        <v>176</v>
      </c>
      <c r="AF1472" s="266">
        <v>99.431816101074219</v>
      </c>
      <c r="AG1472" s="160">
        <v>37711</v>
      </c>
      <c r="AH1472" s="266">
        <v>0.3155578076839447</v>
      </c>
      <c r="AI1472" s="160">
        <v>316</v>
      </c>
      <c r="AJ1472" s="266">
        <v>99.683547973632813</v>
      </c>
      <c r="AK1472" s="266">
        <v>1.7899904251098633</v>
      </c>
      <c r="AL1472" s="266">
        <v>7.1592152118682861E-2</v>
      </c>
      <c r="AM1472" s="266">
        <v>0</v>
      </c>
      <c r="AN1472" s="266">
        <v>0</v>
      </c>
      <c r="AO1472" s="157">
        <v>0</v>
      </c>
      <c r="AP1472" s="157">
        <v>0</v>
      </c>
      <c r="AQ1472" s="157">
        <v>0</v>
      </c>
      <c r="AR1472" s="157">
        <v>0</v>
      </c>
      <c r="AS1472" s="157">
        <v>0</v>
      </c>
      <c r="AT1472" s="157">
        <v>0</v>
      </c>
      <c r="AU1472" s="157">
        <v>0</v>
      </c>
      <c r="AV1472" s="157">
        <v>0</v>
      </c>
      <c r="AW1472" s="159">
        <v>0</v>
      </c>
      <c r="AX1472" s="159">
        <v>0</v>
      </c>
      <c r="AY1472" s="159">
        <v>0</v>
      </c>
      <c r="AZ1472" s="159">
        <v>0</v>
      </c>
      <c r="BA1472" s="159">
        <v>0</v>
      </c>
      <c r="BB1472" s="159">
        <v>0</v>
      </c>
      <c r="BC1472" s="160">
        <v>26</v>
      </c>
      <c r="BD1472" s="160">
        <v>135</v>
      </c>
    </row>
    <row r="1473" spans="1:56" x14ac:dyDescent="0.25">
      <c r="A1473" s="9">
        <v>41824</v>
      </c>
      <c r="B1473" s="117" t="s">
        <v>85</v>
      </c>
      <c r="C1473" s="117" t="s">
        <v>86</v>
      </c>
      <c r="D1473" s="121">
        <v>3</v>
      </c>
      <c r="E1473" s="89">
        <v>134</v>
      </c>
      <c r="F1473" s="89">
        <v>435</v>
      </c>
      <c r="G1473" s="263">
        <v>49.508716583251953</v>
      </c>
      <c r="H1473" s="263">
        <v>4.5900002121925354E-2</v>
      </c>
      <c r="I1473" s="263">
        <v>280503.21875</v>
      </c>
      <c r="J1473" s="88">
        <v>0</v>
      </c>
      <c r="K1473" s="89">
        <v>41835</v>
      </c>
      <c r="L1473" s="263">
        <v>110.80196380615234</v>
      </c>
      <c r="M1473" s="124">
        <v>140290</v>
      </c>
      <c r="N1473" s="248">
        <v>0</v>
      </c>
      <c r="O1473" s="124">
        <v>3472</v>
      </c>
      <c r="P1473" s="248">
        <v>0</v>
      </c>
      <c r="Q1473" s="124">
        <v>9424</v>
      </c>
      <c r="R1473" s="248">
        <v>99.957557678222656</v>
      </c>
      <c r="S1473" s="124">
        <v>107643</v>
      </c>
      <c r="T1473" s="248">
        <v>99.910820007324219</v>
      </c>
      <c r="U1473" s="248">
        <v>99.769584655761719</v>
      </c>
      <c r="V1473" s="248">
        <v>99.903060913085938</v>
      </c>
      <c r="W1473" s="248">
        <v>99.727241516113281</v>
      </c>
      <c r="X1473" s="248">
        <v>99.81396484375</v>
      </c>
      <c r="Y1473" s="124">
        <v>244446</v>
      </c>
      <c r="Z1473" s="248">
        <v>99.895271301269531</v>
      </c>
      <c r="AA1473" s="124">
        <v>48072</v>
      </c>
      <c r="AB1473" s="248">
        <v>99.760772705078125</v>
      </c>
      <c r="AC1473" s="124">
        <v>3505</v>
      </c>
      <c r="AD1473" s="248">
        <v>0.71326678991317749</v>
      </c>
      <c r="AE1473" s="124">
        <v>167</v>
      </c>
      <c r="AF1473" s="248">
        <v>95.209579467773438</v>
      </c>
      <c r="AG1473" s="124">
        <v>141044</v>
      </c>
      <c r="AH1473" s="248">
        <v>0.30912339687347412</v>
      </c>
      <c r="AI1473" s="124">
        <v>1031</v>
      </c>
      <c r="AJ1473" s="248">
        <v>87.099899291992188</v>
      </c>
      <c r="AK1473" s="248">
        <v>1.7349011898040771</v>
      </c>
      <c r="AL1473" s="248">
        <v>6.6057488322257996E-2</v>
      </c>
      <c r="AM1473" s="269">
        <v>0</v>
      </c>
      <c r="AN1473" s="269">
        <v>0</v>
      </c>
      <c r="AO1473" s="119">
        <v>0</v>
      </c>
      <c r="AP1473" s="119">
        <v>0</v>
      </c>
      <c r="AQ1473" s="119">
        <v>0</v>
      </c>
      <c r="AR1473" s="119">
        <v>0</v>
      </c>
      <c r="AS1473" s="119">
        <v>0</v>
      </c>
      <c r="AT1473" s="119">
        <v>0</v>
      </c>
      <c r="AU1473" s="119">
        <v>0</v>
      </c>
      <c r="AV1473" s="119">
        <v>0</v>
      </c>
      <c r="AW1473" s="124">
        <v>0</v>
      </c>
      <c r="AX1473" s="124">
        <v>0</v>
      </c>
      <c r="AY1473" s="124">
        <v>0</v>
      </c>
      <c r="AZ1473" s="124">
        <v>0</v>
      </c>
      <c r="BA1473" s="124">
        <v>0</v>
      </c>
      <c r="BB1473" s="124">
        <v>0</v>
      </c>
      <c r="BC1473" s="124">
        <v>49</v>
      </c>
      <c r="BD1473" s="124">
        <v>427</v>
      </c>
    </row>
    <row r="1474" spans="1:56" x14ac:dyDescent="0.25">
      <c r="A1474" s="9">
        <v>41824</v>
      </c>
      <c r="B1474" s="118" t="s">
        <v>84</v>
      </c>
      <c r="C1474" s="118" t="s">
        <v>87</v>
      </c>
      <c r="D1474" s="122">
        <v>2</v>
      </c>
      <c r="E1474" s="153">
        <v>194</v>
      </c>
      <c r="F1474" s="153">
        <v>581</v>
      </c>
      <c r="G1474" s="264">
        <v>0</v>
      </c>
      <c r="H1474" s="264">
        <v>0</v>
      </c>
      <c r="I1474" s="264">
        <v>0</v>
      </c>
      <c r="J1474" s="91">
        <v>0</v>
      </c>
      <c r="K1474" s="153">
        <v>109478</v>
      </c>
      <c r="L1474" s="264">
        <v>89.929481506347656</v>
      </c>
      <c r="M1474" s="133">
        <v>0</v>
      </c>
      <c r="N1474" s="267">
        <v>0</v>
      </c>
      <c r="O1474" s="133">
        <v>0</v>
      </c>
      <c r="P1474" s="267">
        <v>0</v>
      </c>
      <c r="Q1474" s="133">
        <v>0</v>
      </c>
      <c r="R1474" s="267">
        <v>0</v>
      </c>
      <c r="S1474" s="133">
        <v>0</v>
      </c>
      <c r="T1474" s="267">
        <v>0</v>
      </c>
      <c r="U1474" s="267">
        <v>0</v>
      </c>
      <c r="V1474" s="267">
        <v>0</v>
      </c>
      <c r="W1474" s="267">
        <v>0</v>
      </c>
      <c r="X1474" s="267">
        <v>0</v>
      </c>
      <c r="Y1474" s="133">
        <v>1638344</v>
      </c>
      <c r="Z1474" s="267">
        <v>1636643</v>
      </c>
      <c r="AA1474" s="133">
        <v>652</v>
      </c>
      <c r="AB1474" s="267">
        <v>612</v>
      </c>
      <c r="AC1474" s="133">
        <v>0</v>
      </c>
      <c r="AD1474" s="267">
        <v>0</v>
      </c>
      <c r="AE1474" s="133">
        <v>0</v>
      </c>
      <c r="AF1474" s="267">
        <v>0</v>
      </c>
      <c r="AG1474" s="133">
        <v>0</v>
      </c>
      <c r="AH1474" s="267">
        <v>0</v>
      </c>
      <c r="AI1474" s="133">
        <v>0</v>
      </c>
      <c r="AJ1474" s="267">
        <v>0</v>
      </c>
      <c r="AK1474" s="267">
        <v>0</v>
      </c>
      <c r="AL1474" s="267">
        <v>0</v>
      </c>
      <c r="AM1474" s="270">
        <v>0</v>
      </c>
      <c r="AN1474" s="270">
        <v>0</v>
      </c>
      <c r="AO1474" s="120">
        <v>0</v>
      </c>
      <c r="AP1474" s="120">
        <v>0</v>
      </c>
      <c r="AQ1474" s="120">
        <v>0</v>
      </c>
      <c r="AR1474" s="120">
        <v>0</v>
      </c>
      <c r="AS1474" s="120">
        <v>0</v>
      </c>
      <c r="AT1474" s="120">
        <v>0</v>
      </c>
      <c r="AU1474" s="120">
        <v>0</v>
      </c>
      <c r="AV1474" s="120">
        <v>0</v>
      </c>
      <c r="AW1474" s="133">
        <v>0</v>
      </c>
      <c r="AX1474" s="133">
        <v>0</v>
      </c>
      <c r="AY1474" s="133">
        <v>0</v>
      </c>
      <c r="AZ1474" s="133">
        <v>0</v>
      </c>
      <c r="BA1474" s="133">
        <v>0</v>
      </c>
      <c r="BB1474" s="133">
        <v>0</v>
      </c>
      <c r="BC1474" s="133">
        <v>6</v>
      </c>
      <c r="BD1474" s="133">
        <v>406</v>
      </c>
    </row>
    <row r="1475" spans="1:56" x14ac:dyDescent="0.25">
      <c r="A1475" s="9">
        <v>41823</v>
      </c>
      <c r="B1475" s="117" t="s">
        <v>17</v>
      </c>
      <c r="C1475" s="117"/>
      <c r="D1475" s="121">
        <v>3</v>
      </c>
      <c r="E1475" s="89">
        <v>853</v>
      </c>
      <c r="F1475" s="89">
        <v>2758</v>
      </c>
      <c r="G1475" s="263">
        <v>619.88834381103516</v>
      </c>
      <c r="H1475" s="263">
        <v>1.3251000111922622</v>
      </c>
      <c r="I1475" s="263">
        <v>1321784.30078125</v>
      </c>
      <c r="J1475" s="88"/>
      <c r="K1475" s="89">
        <v>1023078</v>
      </c>
      <c r="L1475" s="263">
        <v>0</v>
      </c>
      <c r="M1475" s="124">
        <v>1098378</v>
      </c>
      <c r="N1475" s="248">
        <v>0</v>
      </c>
      <c r="O1475" s="124">
        <v>57447</v>
      </c>
      <c r="P1475" s="248">
        <v>5.2222048269344613E-3</v>
      </c>
      <c r="Q1475" s="124">
        <v>109887</v>
      </c>
      <c r="R1475" s="248">
        <v>99.913547967681325</v>
      </c>
      <c r="S1475" s="124">
        <v>738000</v>
      </c>
      <c r="T1475" s="248">
        <v>99.925202154257761</v>
      </c>
      <c r="U1475" s="248">
        <v>99.818617718062924</v>
      </c>
      <c r="V1475" s="248">
        <v>99.761027380556257</v>
      </c>
      <c r="W1475" s="248">
        <v>99.732322494413253</v>
      </c>
      <c r="X1475" s="248">
        <v>99.686408281185265</v>
      </c>
      <c r="Y1475" s="124">
        <v>2601041</v>
      </c>
      <c r="Z1475" s="248">
        <v>802466.5050837209</v>
      </c>
      <c r="AA1475" s="124">
        <v>224272</v>
      </c>
      <c r="AB1475" s="248">
        <v>100.77642687770127</v>
      </c>
      <c r="AC1475" s="124">
        <v>55580</v>
      </c>
      <c r="AD1475" s="248">
        <v>0.32925512972963117</v>
      </c>
      <c r="AE1475" s="124">
        <v>4047</v>
      </c>
      <c r="AF1475" s="248">
        <v>97.850258216641109</v>
      </c>
      <c r="AG1475" s="124">
        <v>979556</v>
      </c>
      <c r="AH1475" s="248">
        <v>0.16456435559729241</v>
      </c>
      <c r="AI1475" s="124">
        <v>13088</v>
      </c>
      <c r="AJ1475" s="248">
        <v>95.316320990583421</v>
      </c>
      <c r="AK1475" s="248">
        <v>1.6353265227681303E-5</v>
      </c>
      <c r="AL1475" s="248" t="e">
        <v>#DIV/0!</v>
      </c>
      <c r="AM1475" s="269"/>
      <c r="AN1475" s="269"/>
      <c r="AO1475" s="119"/>
      <c r="AP1475" s="119"/>
      <c r="AQ1475" s="119"/>
      <c r="AR1475" s="119"/>
      <c r="AS1475" s="119"/>
      <c r="AT1475" s="119"/>
      <c r="AU1475" s="119"/>
      <c r="AV1475" s="119"/>
      <c r="AW1475" s="124">
        <v>0</v>
      </c>
      <c r="AX1475" s="124">
        <v>0</v>
      </c>
      <c r="AY1475" s="124">
        <v>0</v>
      </c>
      <c r="AZ1475" s="124">
        <v>0</v>
      </c>
      <c r="BA1475" s="124">
        <v>0</v>
      </c>
      <c r="BB1475" s="124">
        <v>0</v>
      </c>
      <c r="BC1475" s="124">
        <v>253</v>
      </c>
      <c r="BD1475" s="124">
        <v>2497</v>
      </c>
    </row>
    <row r="1476" spans="1:56" x14ac:dyDescent="0.25">
      <c r="A1476" s="9">
        <v>41823</v>
      </c>
      <c r="B1476" s="118" t="s">
        <v>88</v>
      </c>
      <c r="C1476" s="118"/>
      <c r="D1476" s="122">
        <v>2</v>
      </c>
      <c r="E1476" s="153">
        <v>659</v>
      </c>
      <c r="F1476" s="153">
        <v>2177</v>
      </c>
      <c r="G1476" s="264">
        <v>619.88834381103516</v>
      </c>
      <c r="H1476" s="264">
        <v>1.3251000111922622</v>
      </c>
      <c r="I1476" s="264">
        <v>1321784.30078125</v>
      </c>
      <c r="J1476" s="91"/>
      <c r="K1476" s="153">
        <v>890423</v>
      </c>
      <c r="L1476" s="264"/>
      <c r="M1476" s="133">
        <v>1098378</v>
      </c>
      <c r="N1476" s="267">
        <v>0</v>
      </c>
      <c r="O1476" s="133">
        <v>57447</v>
      </c>
      <c r="P1476" s="267">
        <v>5.2222048269344613E-3</v>
      </c>
      <c r="Q1476" s="133">
        <v>109887</v>
      </c>
      <c r="R1476" s="267">
        <v>99.913547967681325</v>
      </c>
      <c r="S1476" s="133">
        <v>738000</v>
      </c>
      <c r="T1476" s="267">
        <v>99.925202154257761</v>
      </c>
      <c r="U1476" s="267">
        <v>99.818617718062924</v>
      </c>
      <c r="V1476" s="267">
        <v>99.761027380556257</v>
      </c>
      <c r="W1476" s="267">
        <v>99.732322494413253</v>
      </c>
      <c r="X1476" s="267">
        <v>99.686408281185265</v>
      </c>
      <c r="Y1476" s="133">
        <v>1155516</v>
      </c>
      <c r="Z1476" s="267">
        <v>99.908092546053823</v>
      </c>
      <c r="AA1476" s="133">
        <v>223741</v>
      </c>
      <c r="AB1476" s="267">
        <v>99.826584348491423</v>
      </c>
      <c r="AC1476" s="133">
        <v>55580</v>
      </c>
      <c r="AD1476" s="267">
        <v>0.32925512972963117</v>
      </c>
      <c r="AE1476" s="133">
        <v>4047</v>
      </c>
      <c r="AF1476" s="267">
        <v>97.850258216641109</v>
      </c>
      <c r="AG1476" s="133">
        <v>979556</v>
      </c>
      <c r="AH1476" s="267">
        <v>0.16456435559729241</v>
      </c>
      <c r="AI1476" s="133">
        <v>13088</v>
      </c>
      <c r="AJ1476" s="267">
        <v>95.316320990583421</v>
      </c>
      <c r="AK1476" s="267">
        <v>1.6353265227681303E-5</v>
      </c>
      <c r="AL1476" s="267" t="e">
        <v>#DIV/0!</v>
      </c>
      <c r="AM1476" s="270"/>
      <c r="AN1476" s="270"/>
      <c r="AO1476" s="120"/>
      <c r="AP1476" s="120"/>
      <c r="AQ1476" s="120"/>
      <c r="AR1476" s="120"/>
      <c r="AS1476" s="120"/>
      <c r="AT1476" s="120"/>
      <c r="AU1476" s="120"/>
      <c r="AV1476" s="120"/>
      <c r="AW1476" s="133">
        <v>0</v>
      </c>
      <c r="AX1476" s="133">
        <v>0</v>
      </c>
      <c r="AY1476" s="133">
        <v>0</v>
      </c>
      <c r="AZ1476" s="133">
        <v>0</v>
      </c>
      <c r="BA1476" s="133">
        <v>0</v>
      </c>
      <c r="BB1476" s="133">
        <v>0</v>
      </c>
      <c r="BC1476" s="133">
        <v>246</v>
      </c>
      <c r="BD1476" s="133">
        <v>2127</v>
      </c>
    </row>
    <row r="1477" spans="1:56" x14ac:dyDescent="0.25">
      <c r="A1477" s="9">
        <v>41823</v>
      </c>
      <c r="B1477" s="146" t="s">
        <v>89</v>
      </c>
      <c r="C1477" s="146"/>
      <c r="D1477" s="147">
        <v>1</v>
      </c>
      <c r="E1477" s="136">
        <v>194</v>
      </c>
      <c r="F1477" s="136">
        <v>581</v>
      </c>
      <c r="G1477" s="265">
        <v>0</v>
      </c>
      <c r="H1477" s="265">
        <v>0</v>
      </c>
      <c r="I1477" s="265">
        <v>0</v>
      </c>
      <c r="J1477" s="137"/>
      <c r="K1477" s="136">
        <v>132655</v>
      </c>
      <c r="L1477" s="265"/>
      <c r="M1477" s="145">
        <v>0</v>
      </c>
      <c r="N1477" s="250">
        <v>0</v>
      </c>
      <c r="O1477" s="145">
        <v>0</v>
      </c>
      <c r="P1477" s="250">
        <v>0</v>
      </c>
      <c r="Q1477" s="145">
        <v>0</v>
      </c>
      <c r="R1477" s="250">
        <v>0</v>
      </c>
      <c r="S1477" s="145">
        <v>0</v>
      </c>
      <c r="T1477" s="250">
        <v>0</v>
      </c>
      <c r="U1477" s="250">
        <v>0</v>
      </c>
      <c r="V1477" s="250">
        <v>0</v>
      </c>
      <c r="W1477" s="250">
        <v>0</v>
      </c>
      <c r="X1477" s="250">
        <v>0</v>
      </c>
      <c r="Y1477" s="145">
        <v>1445525</v>
      </c>
      <c r="Z1477" s="250">
        <v>1443858</v>
      </c>
      <c r="AA1477" s="145">
        <v>531</v>
      </c>
      <c r="AB1477" s="250">
        <v>501</v>
      </c>
      <c r="AC1477" s="145">
        <v>0</v>
      </c>
      <c r="AD1477" s="250">
        <v>0</v>
      </c>
      <c r="AE1477" s="145">
        <v>0</v>
      </c>
      <c r="AF1477" s="250">
        <v>0</v>
      </c>
      <c r="AG1477" s="145">
        <v>0</v>
      </c>
      <c r="AH1477" s="250">
        <v>0</v>
      </c>
      <c r="AI1477" s="145">
        <v>0</v>
      </c>
      <c r="AJ1477" s="250">
        <v>0</v>
      </c>
      <c r="AK1477" s="250">
        <v>0</v>
      </c>
      <c r="AL1477" s="250">
        <v>0</v>
      </c>
      <c r="AM1477" s="271"/>
      <c r="AN1477" s="271"/>
      <c r="AO1477" s="148"/>
      <c r="AP1477" s="148"/>
      <c r="AQ1477" s="148"/>
      <c r="AR1477" s="148"/>
      <c r="AS1477" s="148"/>
      <c r="AT1477" s="148"/>
      <c r="AU1477" s="148"/>
      <c r="AV1477" s="148"/>
      <c r="AW1477" s="145">
        <v>0</v>
      </c>
      <c r="AX1477" s="145">
        <v>0</v>
      </c>
      <c r="AY1477" s="145">
        <v>0</v>
      </c>
      <c r="AZ1477" s="145">
        <v>0</v>
      </c>
      <c r="BA1477" s="145">
        <v>0</v>
      </c>
      <c r="BB1477" s="145">
        <v>0</v>
      </c>
      <c r="BC1477" s="145">
        <v>7</v>
      </c>
      <c r="BD1477" s="145">
        <v>370</v>
      </c>
    </row>
    <row r="1478" spans="1:56" x14ac:dyDescent="0.25">
      <c r="A1478" s="9">
        <v>41823</v>
      </c>
      <c r="B1478" s="149" t="s">
        <v>75</v>
      </c>
      <c r="C1478" s="149" t="s">
        <v>86</v>
      </c>
      <c r="D1478" s="150" t="s">
        <v>118</v>
      </c>
      <c r="E1478" s="153">
        <v>39</v>
      </c>
      <c r="F1478" s="153">
        <v>158</v>
      </c>
      <c r="G1478" s="264">
        <v>132.01211547851562</v>
      </c>
      <c r="H1478" s="264">
        <v>2.5100000202655792E-2</v>
      </c>
      <c r="I1478" s="264">
        <v>101388.40625</v>
      </c>
      <c r="J1478" s="92">
        <v>0</v>
      </c>
      <c r="K1478" s="153">
        <v>142802</v>
      </c>
      <c r="L1478" s="264">
        <v>97.298355102539062</v>
      </c>
      <c r="M1478" s="153">
        <v>132475</v>
      </c>
      <c r="N1478" s="264">
        <v>0</v>
      </c>
      <c r="O1478" s="153">
        <v>13868</v>
      </c>
      <c r="P1478" s="264">
        <v>2.1632535383105278E-2</v>
      </c>
      <c r="Q1478" s="153">
        <v>23659</v>
      </c>
      <c r="R1478" s="264">
        <v>99.873199462890625</v>
      </c>
      <c r="S1478" s="153">
        <v>101262</v>
      </c>
      <c r="T1478" s="264">
        <v>99.920005798339844</v>
      </c>
      <c r="U1478" s="264">
        <v>99.819732666015625</v>
      </c>
      <c r="V1478" s="264">
        <v>99.526702880859375</v>
      </c>
      <c r="W1478" s="264">
        <v>99.693161010742188</v>
      </c>
      <c r="X1478" s="264">
        <v>99.447090148925781</v>
      </c>
      <c r="Y1478" s="153">
        <v>143431</v>
      </c>
      <c r="Z1478" s="264">
        <v>99.930282592773438</v>
      </c>
      <c r="AA1478" s="153">
        <v>25061</v>
      </c>
      <c r="AB1478" s="264">
        <v>99.816444396972656</v>
      </c>
      <c r="AC1478" s="153">
        <v>13872</v>
      </c>
      <c r="AD1478" s="264">
        <v>0.38927334547042847</v>
      </c>
      <c r="AE1478" s="153">
        <v>1618</v>
      </c>
      <c r="AF1478" s="264">
        <v>97.589614868164062</v>
      </c>
      <c r="AG1478" s="153">
        <v>132862</v>
      </c>
      <c r="AH1478" s="264">
        <v>0.10085652768611908</v>
      </c>
      <c r="AI1478" s="153">
        <v>4846</v>
      </c>
      <c r="AJ1478" s="264">
        <v>97.11102294921875</v>
      </c>
      <c r="AK1478" s="264">
        <v>1.8541023731231689</v>
      </c>
      <c r="AL1478" s="264">
        <v>6.2859483063220978E-2</v>
      </c>
      <c r="AM1478" s="264">
        <v>0</v>
      </c>
      <c r="AN1478" s="264">
        <v>0</v>
      </c>
      <c r="AO1478" s="92">
        <v>0</v>
      </c>
      <c r="AP1478" s="92">
        <v>0</v>
      </c>
      <c r="AQ1478" s="92">
        <v>0</v>
      </c>
      <c r="AR1478" s="92">
        <v>0</v>
      </c>
      <c r="AS1478" s="92">
        <v>0</v>
      </c>
      <c r="AT1478" s="92">
        <v>0</v>
      </c>
      <c r="AU1478" s="92">
        <v>0</v>
      </c>
      <c r="AV1478" s="92">
        <v>0</v>
      </c>
      <c r="AW1478" s="93">
        <v>0</v>
      </c>
      <c r="AX1478" s="93">
        <v>0</v>
      </c>
      <c r="AY1478" s="93">
        <v>0</v>
      </c>
      <c r="AZ1478" s="93">
        <v>0</v>
      </c>
      <c r="BA1478" s="93">
        <v>0</v>
      </c>
      <c r="BB1478" s="93">
        <v>0</v>
      </c>
      <c r="BC1478" s="153">
        <v>11</v>
      </c>
      <c r="BD1478" s="153">
        <v>154</v>
      </c>
    </row>
    <row r="1479" spans="1:56" x14ac:dyDescent="0.25">
      <c r="A1479" s="9">
        <v>41823</v>
      </c>
      <c r="B1479" s="149" t="s">
        <v>76</v>
      </c>
      <c r="C1479" s="149" t="s">
        <v>86</v>
      </c>
      <c r="D1479" s="150" t="s">
        <v>119</v>
      </c>
      <c r="E1479" s="153">
        <v>53</v>
      </c>
      <c r="F1479" s="153">
        <v>171</v>
      </c>
      <c r="G1479" s="264">
        <v>51.383293151855469</v>
      </c>
      <c r="H1479" s="264">
        <v>4.1700001806020737E-2</v>
      </c>
      <c r="I1479" s="264">
        <v>95448.625</v>
      </c>
      <c r="J1479" s="92">
        <v>0</v>
      </c>
      <c r="K1479" s="153">
        <v>56243</v>
      </c>
      <c r="L1479" s="264">
        <v>85.267501831054688</v>
      </c>
      <c r="M1479" s="153">
        <v>73335</v>
      </c>
      <c r="N1479" s="264">
        <v>0</v>
      </c>
      <c r="O1479" s="153">
        <v>4028</v>
      </c>
      <c r="P1479" s="264">
        <v>0</v>
      </c>
      <c r="Q1479" s="153">
        <v>7629</v>
      </c>
      <c r="R1479" s="264">
        <v>99.908241271972656</v>
      </c>
      <c r="S1479" s="153">
        <v>55056</v>
      </c>
      <c r="T1479" s="264">
        <v>99.943695068359375</v>
      </c>
      <c r="U1479" s="264">
        <v>99.90069580078125</v>
      </c>
      <c r="V1479" s="264">
        <v>99.874549865722656</v>
      </c>
      <c r="W1479" s="264">
        <v>99.809028625488281</v>
      </c>
      <c r="X1479" s="264">
        <v>99.818313598632813</v>
      </c>
      <c r="Y1479" s="153">
        <v>80377</v>
      </c>
      <c r="Z1479" s="264">
        <v>99.924110412597656</v>
      </c>
      <c r="AA1479" s="153">
        <v>14142</v>
      </c>
      <c r="AB1479" s="264">
        <v>99.823219299316406</v>
      </c>
      <c r="AC1479" s="153">
        <v>4035</v>
      </c>
      <c r="AD1479" s="264">
        <v>0.14869888126850128</v>
      </c>
      <c r="AE1479" s="153">
        <v>73</v>
      </c>
      <c r="AF1479" s="264">
        <v>98.630134582519531</v>
      </c>
      <c r="AG1479" s="153">
        <v>73331</v>
      </c>
      <c r="AH1479" s="264">
        <v>0.15136845409870148</v>
      </c>
      <c r="AI1479" s="153">
        <v>808</v>
      </c>
      <c r="AJ1479" s="264">
        <v>88.613861083984375</v>
      </c>
      <c r="AK1479" s="264">
        <v>2.053438663482666</v>
      </c>
      <c r="AL1479" s="264">
        <v>5.955907329916954E-2</v>
      </c>
      <c r="AM1479" s="264">
        <v>0</v>
      </c>
      <c r="AN1479" s="264">
        <v>0</v>
      </c>
      <c r="AO1479" s="92">
        <v>0</v>
      </c>
      <c r="AP1479" s="92">
        <v>0</v>
      </c>
      <c r="AQ1479" s="92">
        <v>0</v>
      </c>
      <c r="AR1479" s="92">
        <v>0</v>
      </c>
      <c r="AS1479" s="92">
        <v>0</v>
      </c>
      <c r="AT1479" s="92">
        <v>0</v>
      </c>
      <c r="AU1479" s="92">
        <v>0</v>
      </c>
      <c r="AV1479" s="92">
        <v>0</v>
      </c>
      <c r="AW1479" s="93">
        <v>0</v>
      </c>
      <c r="AX1479" s="93">
        <v>0</v>
      </c>
      <c r="AY1479" s="93">
        <v>0</v>
      </c>
      <c r="AZ1479" s="93">
        <v>0</v>
      </c>
      <c r="BA1479" s="93">
        <v>0</v>
      </c>
      <c r="BB1479" s="93">
        <v>0</v>
      </c>
      <c r="BC1479" s="153">
        <v>12</v>
      </c>
      <c r="BD1479" s="153">
        <v>168</v>
      </c>
    </row>
    <row r="1480" spans="1:56" x14ac:dyDescent="0.25">
      <c r="A1480" s="9">
        <v>41823</v>
      </c>
      <c r="B1480" s="149" t="s">
        <v>77</v>
      </c>
      <c r="C1480" s="149" t="s">
        <v>86</v>
      </c>
      <c r="D1480" s="150" t="s">
        <v>118</v>
      </c>
      <c r="E1480" s="153">
        <v>65</v>
      </c>
      <c r="F1480" s="153">
        <v>220</v>
      </c>
      <c r="G1480" s="264">
        <v>75.495986938476563</v>
      </c>
      <c r="H1480" s="264">
        <v>0.76660001277923584</v>
      </c>
      <c r="I1480" s="264">
        <v>127042.4453125</v>
      </c>
      <c r="J1480" s="92">
        <v>0</v>
      </c>
      <c r="K1480" s="153">
        <v>111464</v>
      </c>
      <c r="L1480" s="264">
        <v>97.016975402832031</v>
      </c>
      <c r="M1480" s="153">
        <v>115634</v>
      </c>
      <c r="N1480" s="264">
        <v>0</v>
      </c>
      <c r="O1480" s="153">
        <v>6414</v>
      </c>
      <c r="P1480" s="264">
        <v>0</v>
      </c>
      <c r="Q1480" s="153">
        <v>13935</v>
      </c>
      <c r="R1480" s="264">
        <v>99.971298217773437</v>
      </c>
      <c r="S1480" s="153">
        <v>88258</v>
      </c>
      <c r="T1480" s="264">
        <v>99.949012756347656</v>
      </c>
      <c r="U1480" s="264">
        <v>99.875274658203125</v>
      </c>
      <c r="V1480" s="264">
        <v>99.826179504394531</v>
      </c>
      <c r="W1480" s="264">
        <v>99.846611022949219</v>
      </c>
      <c r="X1480" s="264">
        <v>99.775283813476563</v>
      </c>
      <c r="Y1480" s="153">
        <v>121378</v>
      </c>
      <c r="Z1480" s="264">
        <v>99.860763549804688</v>
      </c>
      <c r="AA1480" s="153">
        <v>24603</v>
      </c>
      <c r="AB1480" s="264">
        <v>99.837417602539062</v>
      </c>
      <c r="AC1480" s="153">
        <v>6436</v>
      </c>
      <c r="AD1480" s="264">
        <v>0.24860161542892456</v>
      </c>
      <c r="AE1480" s="153">
        <v>391</v>
      </c>
      <c r="AF1480" s="264">
        <v>99.488487243652344</v>
      </c>
      <c r="AG1480" s="153">
        <v>115882</v>
      </c>
      <c r="AH1480" s="264">
        <v>0.13807149231433868</v>
      </c>
      <c r="AI1480" s="153">
        <v>1092</v>
      </c>
      <c r="AJ1480" s="264">
        <v>96.153846740722656</v>
      </c>
      <c r="AK1480" s="264">
        <v>1.8842066526412964</v>
      </c>
      <c r="AL1480" s="264">
        <v>6.4470425248146057E-2</v>
      </c>
      <c r="AM1480" s="264">
        <v>0</v>
      </c>
      <c r="AN1480" s="264">
        <v>0</v>
      </c>
      <c r="AO1480" s="92">
        <v>0</v>
      </c>
      <c r="AP1480" s="92">
        <v>0</v>
      </c>
      <c r="AQ1480" s="92">
        <v>0</v>
      </c>
      <c r="AR1480" s="92">
        <v>0</v>
      </c>
      <c r="AS1480" s="92">
        <v>0</v>
      </c>
      <c r="AT1480" s="92">
        <v>0</v>
      </c>
      <c r="AU1480" s="92">
        <v>0</v>
      </c>
      <c r="AV1480" s="92">
        <v>0</v>
      </c>
      <c r="AW1480" s="93">
        <v>0</v>
      </c>
      <c r="AX1480" s="93">
        <v>0</v>
      </c>
      <c r="AY1480" s="93">
        <v>0</v>
      </c>
      <c r="AZ1480" s="93">
        <v>0</v>
      </c>
      <c r="BA1480" s="93">
        <v>0</v>
      </c>
      <c r="BB1480" s="93">
        <v>0</v>
      </c>
      <c r="BC1480" s="153">
        <v>23</v>
      </c>
      <c r="BD1480" s="153">
        <v>214</v>
      </c>
    </row>
    <row r="1481" spans="1:56" x14ac:dyDescent="0.25">
      <c r="A1481" s="9">
        <v>41823</v>
      </c>
      <c r="B1481" s="149" t="s">
        <v>124</v>
      </c>
      <c r="C1481" s="149" t="s">
        <v>86</v>
      </c>
      <c r="D1481" s="150" t="s">
        <v>118</v>
      </c>
      <c r="E1481" s="153">
        <v>43</v>
      </c>
      <c r="F1481" s="153">
        <v>139</v>
      </c>
      <c r="G1481" s="264">
        <v>35.404304504394531</v>
      </c>
      <c r="H1481" s="264">
        <v>0</v>
      </c>
      <c r="I1481" s="264">
        <v>65095.0078125</v>
      </c>
      <c r="J1481" s="92">
        <v>0</v>
      </c>
      <c r="K1481" s="153">
        <v>111464</v>
      </c>
      <c r="L1481" s="264">
        <v>97.016975402832031</v>
      </c>
      <c r="M1481" s="153">
        <v>69304</v>
      </c>
      <c r="N1481" s="264">
        <v>0</v>
      </c>
      <c r="O1481" s="153">
        <v>2889</v>
      </c>
      <c r="P1481" s="264">
        <v>0</v>
      </c>
      <c r="Q1481" s="153">
        <v>6442</v>
      </c>
      <c r="R1481" s="264">
        <v>99.891334533691406</v>
      </c>
      <c r="S1481" s="153">
        <v>53139</v>
      </c>
      <c r="T1481" s="264">
        <v>99.896499633789063</v>
      </c>
      <c r="U1481" s="264">
        <v>99.757698059082031</v>
      </c>
      <c r="V1481" s="264">
        <v>99.746047973632812</v>
      </c>
      <c r="W1481" s="264">
        <v>99.649299621582031</v>
      </c>
      <c r="X1481" s="264">
        <v>99.642807006835938</v>
      </c>
      <c r="Y1481" s="153">
        <v>79573</v>
      </c>
      <c r="Z1481" s="264">
        <v>99.905746459960938</v>
      </c>
      <c r="AA1481" s="153">
        <v>14968</v>
      </c>
      <c r="AB1481" s="264">
        <v>99.83966064453125</v>
      </c>
      <c r="AC1481" s="153">
        <v>2920</v>
      </c>
      <c r="AD1481" s="264">
        <v>0.34246575832366943</v>
      </c>
      <c r="AE1481" s="153">
        <v>197</v>
      </c>
      <c r="AF1481" s="264">
        <v>97.96954345703125</v>
      </c>
      <c r="AG1481" s="153">
        <v>69468</v>
      </c>
      <c r="AH1481" s="264">
        <v>0.14970922470092773</v>
      </c>
      <c r="AI1481" s="153">
        <v>1228</v>
      </c>
      <c r="AJ1481" s="264">
        <v>92.996742248535156</v>
      </c>
      <c r="AK1481" s="264">
        <v>1.6301743984222412</v>
      </c>
      <c r="AL1481" s="264">
        <v>5.2107203751802444E-2</v>
      </c>
      <c r="AM1481" s="264">
        <v>0</v>
      </c>
      <c r="AN1481" s="264">
        <v>0</v>
      </c>
      <c r="AO1481" s="92">
        <v>0</v>
      </c>
      <c r="AP1481" s="92">
        <v>0</v>
      </c>
      <c r="AQ1481" s="92">
        <v>0</v>
      </c>
      <c r="AR1481" s="92">
        <v>0</v>
      </c>
      <c r="AS1481" s="92">
        <v>0</v>
      </c>
      <c r="AT1481" s="92">
        <v>0</v>
      </c>
      <c r="AU1481" s="92">
        <v>0</v>
      </c>
      <c r="AV1481" s="92">
        <v>0</v>
      </c>
      <c r="AW1481" s="93">
        <v>0</v>
      </c>
      <c r="AX1481" s="93">
        <v>0</v>
      </c>
      <c r="AY1481" s="93">
        <v>0</v>
      </c>
      <c r="AZ1481" s="93">
        <v>0</v>
      </c>
      <c r="BA1481" s="93">
        <v>0</v>
      </c>
      <c r="BB1481" s="93">
        <v>0</v>
      </c>
      <c r="BC1481" s="153">
        <v>28</v>
      </c>
      <c r="BD1481" s="153">
        <v>138</v>
      </c>
    </row>
    <row r="1482" spans="1:56" x14ac:dyDescent="0.25">
      <c r="A1482" s="9">
        <v>41823</v>
      </c>
      <c r="B1482" s="149" t="s">
        <v>78</v>
      </c>
      <c r="C1482" s="149" t="s">
        <v>86</v>
      </c>
      <c r="D1482" s="150" t="s">
        <v>118</v>
      </c>
      <c r="E1482" s="153">
        <v>33</v>
      </c>
      <c r="F1482" s="153">
        <v>104</v>
      </c>
      <c r="G1482" s="264">
        <v>50.329402923583984</v>
      </c>
      <c r="H1482" s="264">
        <v>0.1582999974489212</v>
      </c>
      <c r="I1482" s="264">
        <v>52935.8671875</v>
      </c>
      <c r="J1482" s="92">
        <v>0</v>
      </c>
      <c r="K1482" s="153">
        <v>59164</v>
      </c>
      <c r="L1482" s="264">
        <v>97.175643920898438</v>
      </c>
      <c r="M1482" s="153">
        <v>64104</v>
      </c>
      <c r="N1482" s="264">
        <v>0</v>
      </c>
      <c r="O1482" s="153">
        <v>4953</v>
      </c>
      <c r="P1482" s="264">
        <v>0</v>
      </c>
      <c r="Q1482" s="153">
        <v>9046</v>
      </c>
      <c r="R1482" s="264">
        <v>99.91156005859375</v>
      </c>
      <c r="S1482" s="153">
        <v>49859</v>
      </c>
      <c r="T1482" s="264">
        <v>99.961891174316406</v>
      </c>
      <c r="U1482" s="264">
        <v>99.858673095703125</v>
      </c>
      <c r="V1482" s="264">
        <v>99.872085571289063</v>
      </c>
      <c r="W1482" s="264">
        <v>99.770355224609375</v>
      </c>
      <c r="X1482" s="264">
        <v>99.834022521972656</v>
      </c>
      <c r="Y1482" s="153">
        <v>72787</v>
      </c>
      <c r="Z1482" s="264">
        <v>99.896957397460938</v>
      </c>
      <c r="AA1482" s="153">
        <v>11791</v>
      </c>
      <c r="AB1482" s="264">
        <v>99.754051208496094</v>
      </c>
      <c r="AC1482" s="153">
        <v>4968</v>
      </c>
      <c r="AD1482" s="264">
        <v>0.44283413887023926</v>
      </c>
      <c r="AE1482" s="153">
        <v>308</v>
      </c>
      <c r="AF1482" s="264">
        <v>100</v>
      </c>
      <c r="AG1482" s="153">
        <v>64455</v>
      </c>
      <c r="AH1482" s="264">
        <v>0.19393375515937805</v>
      </c>
      <c r="AI1482" s="153">
        <v>676</v>
      </c>
      <c r="AJ1482" s="264">
        <v>95.118339538574219</v>
      </c>
      <c r="AK1482" s="264">
        <v>1.7666034698486328</v>
      </c>
      <c r="AL1482" s="264">
        <v>5.6701913475990295E-2</v>
      </c>
      <c r="AM1482" s="264">
        <v>0</v>
      </c>
      <c r="AN1482" s="264">
        <v>0</v>
      </c>
      <c r="AO1482" s="92">
        <v>0</v>
      </c>
      <c r="AP1482" s="92">
        <v>0</v>
      </c>
      <c r="AQ1482" s="92">
        <v>0</v>
      </c>
      <c r="AR1482" s="92">
        <v>0</v>
      </c>
      <c r="AS1482" s="92">
        <v>0</v>
      </c>
      <c r="AT1482" s="92">
        <v>0</v>
      </c>
      <c r="AU1482" s="92">
        <v>0</v>
      </c>
      <c r="AV1482" s="92">
        <v>0</v>
      </c>
      <c r="AW1482" s="93">
        <v>0</v>
      </c>
      <c r="AX1482" s="93">
        <v>0</v>
      </c>
      <c r="AY1482" s="93">
        <v>0</v>
      </c>
      <c r="AZ1482" s="93">
        <v>0</v>
      </c>
      <c r="BA1482" s="93">
        <v>0</v>
      </c>
      <c r="BB1482" s="93">
        <v>0</v>
      </c>
      <c r="BC1482" s="153">
        <v>14</v>
      </c>
      <c r="BD1482" s="153">
        <v>103</v>
      </c>
    </row>
    <row r="1483" spans="1:56" x14ac:dyDescent="0.25">
      <c r="A1483" s="9">
        <v>41823</v>
      </c>
      <c r="B1483" s="149" t="s">
        <v>79</v>
      </c>
      <c r="C1483" s="149" t="s">
        <v>86</v>
      </c>
      <c r="D1483" s="150" t="s">
        <v>119</v>
      </c>
      <c r="E1483" s="153">
        <v>81</v>
      </c>
      <c r="F1483" s="153">
        <v>273</v>
      </c>
      <c r="G1483" s="264">
        <v>55.074806213378906</v>
      </c>
      <c r="H1483" s="264">
        <v>0.20419999957084656</v>
      </c>
      <c r="I1483" s="264">
        <v>160561.65625</v>
      </c>
      <c r="J1483" s="92">
        <v>0</v>
      </c>
      <c r="K1483" s="153">
        <v>63953</v>
      </c>
      <c r="L1483" s="264">
        <v>91.417137145996094</v>
      </c>
      <c r="M1483" s="153">
        <v>119447</v>
      </c>
      <c r="N1483" s="264">
        <v>0</v>
      </c>
      <c r="O1483" s="153">
        <v>4451</v>
      </c>
      <c r="P1483" s="264">
        <v>0</v>
      </c>
      <c r="Q1483" s="153">
        <v>9819</v>
      </c>
      <c r="R1483" s="264">
        <v>99.949081420898437</v>
      </c>
      <c r="S1483" s="153">
        <v>89257</v>
      </c>
      <c r="T1483" s="264">
        <v>99.911491394042969</v>
      </c>
      <c r="U1483" s="264">
        <v>99.730400085449219</v>
      </c>
      <c r="V1483" s="264">
        <v>99.552101135253906</v>
      </c>
      <c r="W1483" s="264">
        <v>99.679618835449219</v>
      </c>
      <c r="X1483" s="264">
        <v>99.4639892578125</v>
      </c>
      <c r="Y1483" s="153">
        <v>158471</v>
      </c>
      <c r="Z1483" s="264">
        <v>99.918594360351563</v>
      </c>
      <c r="AA1483" s="153">
        <v>32013</v>
      </c>
      <c r="AB1483" s="264">
        <v>99.806327819824219</v>
      </c>
      <c r="AC1483" s="153">
        <v>4434</v>
      </c>
      <c r="AD1483" s="264">
        <v>0.38340100646018982</v>
      </c>
      <c r="AE1483" s="153">
        <v>229</v>
      </c>
      <c r="AF1483" s="264">
        <v>99.126640319824219</v>
      </c>
      <c r="AG1483" s="153">
        <v>119139</v>
      </c>
      <c r="AH1483" s="264">
        <v>0.13345755636692047</v>
      </c>
      <c r="AI1483" s="153">
        <v>1019</v>
      </c>
      <c r="AJ1483" s="264">
        <v>96.859664916992188</v>
      </c>
      <c r="AK1483" s="264">
        <v>1.5764409303665161</v>
      </c>
      <c r="AL1483" s="264">
        <v>6.7542120814323425E-2</v>
      </c>
      <c r="AM1483" s="264">
        <v>0</v>
      </c>
      <c r="AN1483" s="264">
        <v>0</v>
      </c>
      <c r="AO1483" s="92">
        <v>0</v>
      </c>
      <c r="AP1483" s="92">
        <v>0</v>
      </c>
      <c r="AQ1483" s="92">
        <v>0</v>
      </c>
      <c r="AR1483" s="92">
        <v>0</v>
      </c>
      <c r="AS1483" s="92">
        <v>0</v>
      </c>
      <c r="AT1483" s="92">
        <v>0</v>
      </c>
      <c r="AU1483" s="92">
        <v>0</v>
      </c>
      <c r="AV1483" s="92">
        <v>0</v>
      </c>
      <c r="AW1483" s="93">
        <v>0</v>
      </c>
      <c r="AX1483" s="93">
        <v>0</v>
      </c>
      <c r="AY1483" s="93">
        <v>0</v>
      </c>
      <c r="AZ1483" s="93">
        <v>0</v>
      </c>
      <c r="BA1483" s="93">
        <v>0</v>
      </c>
      <c r="BB1483" s="93">
        <v>0</v>
      </c>
      <c r="BC1483" s="153">
        <v>42</v>
      </c>
      <c r="BD1483" s="153">
        <v>265</v>
      </c>
    </row>
    <row r="1484" spans="1:56" x14ac:dyDescent="0.25">
      <c r="A1484" s="9">
        <v>41823</v>
      </c>
      <c r="B1484" s="149" t="s">
        <v>80</v>
      </c>
      <c r="C1484" s="149" t="s">
        <v>86</v>
      </c>
      <c r="D1484" s="150" t="s">
        <v>119</v>
      </c>
      <c r="E1484" s="153">
        <v>58</v>
      </c>
      <c r="F1484" s="153">
        <v>180</v>
      </c>
      <c r="G1484" s="264">
        <v>39.516605377197266</v>
      </c>
      <c r="H1484" s="264">
        <v>6.25E-2</v>
      </c>
      <c r="I1484" s="264">
        <v>102798.3125</v>
      </c>
      <c r="J1484" s="92">
        <v>0</v>
      </c>
      <c r="K1484" s="153">
        <v>40796</v>
      </c>
      <c r="L1484" s="264">
        <v>88.73419189453125</v>
      </c>
      <c r="M1484" s="153">
        <v>72721</v>
      </c>
      <c r="N1484" s="264">
        <v>0</v>
      </c>
      <c r="O1484" s="153">
        <v>2891</v>
      </c>
      <c r="P1484" s="264">
        <v>0</v>
      </c>
      <c r="Q1484" s="153">
        <v>5475</v>
      </c>
      <c r="R1484" s="264">
        <v>99.981735229492188</v>
      </c>
      <c r="S1484" s="153">
        <v>52758</v>
      </c>
      <c r="T1484" s="264">
        <v>99.954505920410156</v>
      </c>
      <c r="U1484" s="264">
        <v>99.827049255371094</v>
      </c>
      <c r="V1484" s="264">
        <v>99.854240417480469</v>
      </c>
      <c r="W1484" s="264">
        <v>99.808815002441406</v>
      </c>
      <c r="X1484" s="264">
        <v>99.808815002441406</v>
      </c>
      <c r="Y1484" s="153">
        <v>76309</v>
      </c>
      <c r="Z1484" s="264">
        <v>99.914817810058594</v>
      </c>
      <c r="AA1484" s="153">
        <v>15259</v>
      </c>
      <c r="AB1484" s="264">
        <v>99.84271240234375</v>
      </c>
      <c r="AC1484" s="153">
        <v>2929</v>
      </c>
      <c r="AD1484" s="264">
        <v>0.27313077449798584</v>
      </c>
      <c r="AE1484" s="153">
        <v>137</v>
      </c>
      <c r="AF1484" s="264">
        <v>100</v>
      </c>
      <c r="AG1484" s="153">
        <v>73196</v>
      </c>
      <c r="AH1484" s="264">
        <v>0.11066178232431412</v>
      </c>
      <c r="AI1484" s="153">
        <v>668</v>
      </c>
      <c r="AJ1484" s="264">
        <v>95.508979797363281</v>
      </c>
      <c r="AK1484" s="264">
        <v>1.857292652130127</v>
      </c>
      <c r="AL1484" s="264">
        <v>7.0612184703350067E-2</v>
      </c>
      <c r="AM1484" s="264">
        <v>0</v>
      </c>
      <c r="AN1484" s="264">
        <v>0</v>
      </c>
      <c r="AO1484" s="92">
        <v>0</v>
      </c>
      <c r="AP1484" s="92">
        <v>0</v>
      </c>
      <c r="AQ1484" s="92">
        <v>0</v>
      </c>
      <c r="AR1484" s="92">
        <v>0</v>
      </c>
      <c r="AS1484" s="92">
        <v>0</v>
      </c>
      <c r="AT1484" s="92">
        <v>0</v>
      </c>
      <c r="AU1484" s="92">
        <v>0</v>
      </c>
      <c r="AV1484" s="92">
        <v>0</v>
      </c>
      <c r="AW1484" s="93">
        <v>0</v>
      </c>
      <c r="AX1484" s="93">
        <v>0</v>
      </c>
      <c r="AY1484" s="93">
        <v>0</v>
      </c>
      <c r="AZ1484" s="93">
        <v>0</v>
      </c>
      <c r="BA1484" s="93">
        <v>0</v>
      </c>
      <c r="BB1484" s="93">
        <v>0</v>
      </c>
      <c r="BC1484" s="153">
        <v>14</v>
      </c>
      <c r="BD1484" s="153">
        <v>174</v>
      </c>
    </row>
    <row r="1485" spans="1:56" x14ac:dyDescent="0.25">
      <c r="A1485" s="9">
        <v>41823</v>
      </c>
      <c r="B1485" s="149" t="s">
        <v>81</v>
      </c>
      <c r="C1485" s="149" t="s">
        <v>86</v>
      </c>
      <c r="D1485" s="150" t="s">
        <v>119</v>
      </c>
      <c r="E1485" s="153">
        <v>40</v>
      </c>
      <c r="F1485" s="153">
        <v>134</v>
      </c>
      <c r="G1485" s="264">
        <v>36.032993316650391</v>
      </c>
      <c r="H1485" s="264">
        <v>0</v>
      </c>
      <c r="I1485" s="264">
        <v>79496.328125</v>
      </c>
      <c r="J1485" s="92">
        <v>0</v>
      </c>
      <c r="K1485" s="153">
        <v>85110</v>
      </c>
      <c r="L1485" s="264">
        <v>89.068267822265625</v>
      </c>
      <c r="M1485" s="153">
        <v>61471</v>
      </c>
      <c r="N1485" s="264">
        <v>0</v>
      </c>
      <c r="O1485" s="153">
        <v>2837</v>
      </c>
      <c r="P1485" s="264">
        <v>0</v>
      </c>
      <c r="Q1485" s="153">
        <v>6247</v>
      </c>
      <c r="R1485" s="264">
        <v>99.919960021972656</v>
      </c>
      <c r="S1485" s="153">
        <v>46254</v>
      </c>
      <c r="T1485" s="264">
        <v>99.935142517089844</v>
      </c>
      <c r="U1485" s="264">
        <v>99.647514343261719</v>
      </c>
      <c r="V1485" s="264">
        <v>99.762489318847656</v>
      </c>
      <c r="W1485" s="264">
        <v>99.567756652832031</v>
      </c>
      <c r="X1485" s="264">
        <v>99.697784423828125</v>
      </c>
      <c r="Y1485" s="153">
        <v>75088</v>
      </c>
      <c r="Z1485" s="264">
        <v>99.921424865722656</v>
      </c>
      <c r="AA1485" s="153">
        <v>16032</v>
      </c>
      <c r="AB1485" s="264">
        <v>99.906440734863281</v>
      </c>
      <c r="AC1485" s="153">
        <v>2831</v>
      </c>
      <c r="AD1485" s="264">
        <v>0.2119392454624176</v>
      </c>
      <c r="AE1485" s="153">
        <v>146</v>
      </c>
      <c r="AF1485" s="264">
        <v>100</v>
      </c>
      <c r="AG1485" s="153">
        <v>60998</v>
      </c>
      <c r="AH1485" s="264">
        <v>0.13279123604297638</v>
      </c>
      <c r="AI1485" s="153">
        <v>620</v>
      </c>
      <c r="AJ1485" s="264">
        <v>96.612899780273438</v>
      </c>
      <c r="AK1485" s="264">
        <v>1.502206563949585</v>
      </c>
      <c r="AL1485" s="264">
        <v>6.6003724932670593E-2</v>
      </c>
      <c r="AM1485" s="264">
        <v>0</v>
      </c>
      <c r="AN1485" s="264">
        <v>0</v>
      </c>
      <c r="AO1485" s="92">
        <v>0</v>
      </c>
      <c r="AP1485" s="92">
        <v>0</v>
      </c>
      <c r="AQ1485" s="92">
        <v>0</v>
      </c>
      <c r="AR1485" s="92">
        <v>0</v>
      </c>
      <c r="AS1485" s="92">
        <v>0</v>
      </c>
      <c r="AT1485" s="92">
        <v>0</v>
      </c>
      <c r="AU1485" s="92">
        <v>0</v>
      </c>
      <c r="AV1485" s="92">
        <v>0</v>
      </c>
      <c r="AW1485" s="93">
        <v>0</v>
      </c>
      <c r="AX1485" s="93">
        <v>0</v>
      </c>
      <c r="AY1485" s="93">
        <v>0</v>
      </c>
      <c r="AZ1485" s="93">
        <v>0</v>
      </c>
      <c r="BA1485" s="93">
        <v>0</v>
      </c>
      <c r="BB1485" s="93">
        <v>0</v>
      </c>
      <c r="BC1485" s="153">
        <v>18</v>
      </c>
      <c r="BD1485" s="153">
        <v>131</v>
      </c>
    </row>
    <row r="1486" spans="1:56" x14ac:dyDescent="0.25">
      <c r="A1486" s="9">
        <v>41823</v>
      </c>
      <c r="B1486" s="149" t="s">
        <v>125</v>
      </c>
      <c r="C1486" s="149" t="s">
        <v>86</v>
      </c>
      <c r="D1486" s="150" t="s">
        <v>119</v>
      </c>
      <c r="E1486" s="153">
        <v>16</v>
      </c>
      <c r="F1486" s="153">
        <v>58</v>
      </c>
      <c r="G1486" s="264">
        <v>31.016599655151367</v>
      </c>
      <c r="H1486" s="264">
        <v>5.8299999684095383E-2</v>
      </c>
      <c r="I1486" s="264">
        <v>37556.73046875</v>
      </c>
      <c r="J1486" s="92">
        <v>0</v>
      </c>
      <c r="K1486" s="153">
        <v>85110</v>
      </c>
      <c r="L1486" s="264">
        <v>89.068267822265625</v>
      </c>
      <c r="M1486" s="153">
        <v>35858</v>
      </c>
      <c r="N1486" s="264">
        <v>0</v>
      </c>
      <c r="O1486" s="153">
        <v>3065</v>
      </c>
      <c r="P1486" s="264">
        <v>0</v>
      </c>
      <c r="Q1486" s="153">
        <v>5437</v>
      </c>
      <c r="R1486" s="264">
        <v>99.926429748535156</v>
      </c>
      <c r="S1486" s="153">
        <v>27996</v>
      </c>
      <c r="T1486" s="264">
        <v>99.939277648925781</v>
      </c>
      <c r="U1486" s="264">
        <v>99.804244995117188</v>
      </c>
      <c r="V1486" s="264">
        <v>99.796417236328125</v>
      </c>
      <c r="W1486" s="264">
        <v>99.730819702148438</v>
      </c>
      <c r="X1486" s="264">
        <v>99.735816955566406</v>
      </c>
      <c r="Y1486" s="153">
        <v>35765</v>
      </c>
      <c r="Z1486" s="264">
        <v>99.949668884277344</v>
      </c>
      <c r="AA1486" s="153">
        <v>6989</v>
      </c>
      <c r="AB1486" s="264">
        <v>99.928459167480469</v>
      </c>
      <c r="AC1486" s="153">
        <v>3143</v>
      </c>
      <c r="AD1486" s="264">
        <v>0.12726694345474243</v>
      </c>
      <c r="AE1486" s="153">
        <v>238</v>
      </c>
      <c r="AF1486" s="264">
        <v>98.739494323730469</v>
      </c>
      <c r="AG1486" s="153">
        <v>35096</v>
      </c>
      <c r="AH1486" s="264">
        <v>0.15386368334293365</v>
      </c>
      <c r="AI1486" s="153">
        <v>558</v>
      </c>
      <c r="AJ1486" s="264">
        <v>94.444442749023438</v>
      </c>
      <c r="AK1486" s="264">
        <v>1.6753189563751221</v>
      </c>
      <c r="AL1486" s="264">
        <v>5.2636213600635529E-2</v>
      </c>
      <c r="AM1486" s="264">
        <v>0</v>
      </c>
      <c r="AN1486" s="264">
        <v>0</v>
      </c>
      <c r="AO1486" s="92">
        <v>0</v>
      </c>
      <c r="AP1486" s="92">
        <v>0</v>
      </c>
      <c r="AQ1486" s="92">
        <v>0</v>
      </c>
      <c r="AR1486" s="92">
        <v>0</v>
      </c>
      <c r="AS1486" s="92">
        <v>0</v>
      </c>
      <c r="AT1486" s="92">
        <v>0</v>
      </c>
      <c r="AU1486" s="92">
        <v>0</v>
      </c>
      <c r="AV1486" s="92">
        <v>0</v>
      </c>
      <c r="AW1486" s="93">
        <v>0</v>
      </c>
      <c r="AX1486" s="93">
        <v>0</v>
      </c>
      <c r="AY1486" s="93">
        <v>0</v>
      </c>
      <c r="AZ1486" s="93">
        <v>0</v>
      </c>
      <c r="BA1486" s="93">
        <v>0</v>
      </c>
      <c r="BB1486" s="93">
        <v>0</v>
      </c>
      <c r="BC1486" s="153">
        <v>5</v>
      </c>
      <c r="BD1486" s="153">
        <v>58</v>
      </c>
    </row>
    <row r="1487" spans="1:56" x14ac:dyDescent="0.25">
      <c r="A1487" s="9">
        <v>41823</v>
      </c>
      <c r="B1487" s="151" t="s">
        <v>82</v>
      </c>
      <c r="C1487" s="151" t="s">
        <v>86</v>
      </c>
      <c r="D1487" s="152" t="s">
        <v>120</v>
      </c>
      <c r="E1487" s="160">
        <v>51</v>
      </c>
      <c r="F1487" s="160">
        <v>165</v>
      </c>
      <c r="G1487" s="266">
        <v>42.662811279296875</v>
      </c>
      <c r="H1487" s="266">
        <v>4.19999985024333E-3</v>
      </c>
      <c r="I1487" s="266">
        <v>90971.4921875</v>
      </c>
      <c r="J1487" s="157">
        <v>0</v>
      </c>
      <c r="K1487" s="160">
        <v>51974</v>
      </c>
      <c r="L1487" s="266">
        <v>88.677032470703125</v>
      </c>
      <c r="M1487" s="160">
        <v>54988</v>
      </c>
      <c r="N1487" s="266">
        <v>0</v>
      </c>
      <c r="O1487" s="160">
        <v>4572</v>
      </c>
      <c r="P1487" s="266">
        <v>0</v>
      </c>
      <c r="Q1487" s="160">
        <v>8952</v>
      </c>
      <c r="R1487" s="266">
        <v>99.932975769042969</v>
      </c>
      <c r="S1487" s="160">
        <v>40500</v>
      </c>
      <c r="T1487" s="266">
        <v>99.906173706054687</v>
      </c>
      <c r="U1487" s="266">
        <v>99.912513732910156</v>
      </c>
      <c r="V1487" s="266">
        <v>99.856330871582031</v>
      </c>
      <c r="W1487" s="266">
        <v>99.845550537109375</v>
      </c>
      <c r="X1487" s="266">
        <v>99.762641906738281</v>
      </c>
      <c r="Y1487" s="160">
        <v>52102</v>
      </c>
      <c r="Z1487" s="266">
        <v>99.938583374023438</v>
      </c>
      <c r="AA1487" s="160">
        <v>10367</v>
      </c>
      <c r="AB1487" s="266">
        <v>99.836021423339844</v>
      </c>
      <c r="AC1487" s="160">
        <v>4573</v>
      </c>
      <c r="AD1487" s="266">
        <v>0.30614477396011353</v>
      </c>
      <c r="AE1487" s="160">
        <v>382</v>
      </c>
      <c r="AF1487" s="266">
        <v>94.502616882324219</v>
      </c>
      <c r="AG1487" s="160">
        <v>55325</v>
      </c>
      <c r="AH1487" s="266">
        <v>0.28920018672943115</v>
      </c>
      <c r="AI1487" s="160">
        <v>528</v>
      </c>
      <c r="AJ1487" s="266">
        <v>94.886360168457031</v>
      </c>
      <c r="AK1487" s="266">
        <v>1.9494433403015137</v>
      </c>
      <c r="AL1487" s="266">
        <v>6.8771511316299438E-2</v>
      </c>
      <c r="AM1487" s="266">
        <v>0</v>
      </c>
      <c r="AN1487" s="266">
        <v>0</v>
      </c>
      <c r="AO1487" s="157">
        <v>0</v>
      </c>
      <c r="AP1487" s="157">
        <v>0</v>
      </c>
      <c r="AQ1487" s="157">
        <v>0</v>
      </c>
      <c r="AR1487" s="157">
        <v>0</v>
      </c>
      <c r="AS1487" s="157">
        <v>0</v>
      </c>
      <c r="AT1487" s="157">
        <v>0</v>
      </c>
      <c r="AU1487" s="157">
        <v>0</v>
      </c>
      <c r="AV1487" s="157">
        <v>0</v>
      </c>
      <c r="AW1487" s="159">
        <v>0</v>
      </c>
      <c r="AX1487" s="159">
        <v>0</v>
      </c>
      <c r="AY1487" s="159">
        <v>0</v>
      </c>
      <c r="AZ1487" s="159">
        <v>0</v>
      </c>
      <c r="BA1487" s="159">
        <v>0</v>
      </c>
      <c r="BB1487" s="159">
        <v>0</v>
      </c>
      <c r="BC1487" s="160">
        <v>17</v>
      </c>
      <c r="BD1487" s="160">
        <v>160</v>
      </c>
    </row>
    <row r="1488" spans="1:56" x14ac:dyDescent="0.25">
      <c r="A1488" s="9">
        <v>41823</v>
      </c>
      <c r="B1488" s="151" t="s">
        <v>83</v>
      </c>
      <c r="C1488" s="151" t="s">
        <v>86</v>
      </c>
      <c r="D1488" s="152" t="s">
        <v>120</v>
      </c>
      <c r="E1488" s="160">
        <v>46</v>
      </c>
      <c r="F1488" s="160">
        <v>140</v>
      </c>
      <c r="G1488" s="266">
        <v>21.033498764038086</v>
      </c>
      <c r="H1488" s="266">
        <v>0</v>
      </c>
      <c r="I1488" s="266">
        <v>93472.3984375</v>
      </c>
      <c r="J1488" s="157">
        <v>0</v>
      </c>
      <c r="K1488" s="160">
        <v>28121</v>
      </c>
      <c r="L1488" s="266">
        <v>81.832084655761719</v>
      </c>
      <c r="M1488" s="160">
        <v>153570</v>
      </c>
      <c r="N1488" s="266">
        <v>0</v>
      </c>
      <c r="O1488" s="160">
        <v>3938</v>
      </c>
      <c r="P1488" s="266">
        <v>0</v>
      </c>
      <c r="Q1488" s="160">
        <v>3772</v>
      </c>
      <c r="R1488" s="266">
        <v>99.867446899414063</v>
      </c>
      <c r="S1488" s="160">
        <v>28391</v>
      </c>
      <c r="T1488" s="266">
        <v>99.880241394042969</v>
      </c>
      <c r="U1488" s="266">
        <v>99.791778564453125</v>
      </c>
      <c r="V1488" s="266">
        <v>99.766990661621094</v>
      </c>
      <c r="W1488" s="266">
        <v>99.659500122070313</v>
      </c>
      <c r="X1488" s="266">
        <v>99.647514343261719</v>
      </c>
      <c r="Y1488" s="160">
        <v>45133</v>
      </c>
      <c r="Z1488" s="266">
        <v>99.889213562011719</v>
      </c>
      <c r="AA1488" s="160">
        <v>10117</v>
      </c>
      <c r="AB1488" s="266">
        <v>99.831962585449219</v>
      </c>
      <c r="AC1488" s="160">
        <v>1907</v>
      </c>
      <c r="AD1488" s="266">
        <v>0.20975354313850403</v>
      </c>
      <c r="AE1488" s="160">
        <v>129</v>
      </c>
      <c r="AF1488" s="266">
        <v>94.573646545410156</v>
      </c>
      <c r="AG1488" s="160">
        <v>33656</v>
      </c>
      <c r="AH1488" s="266">
        <v>0.3535773754119873</v>
      </c>
      <c r="AI1488" s="160">
        <v>240</v>
      </c>
      <c r="AJ1488" s="266">
        <v>95.833335876464844</v>
      </c>
      <c r="AK1488" s="266">
        <v>2.0088546276092529</v>
      </c>
      <c r="AL1488" s="266">
        <v>6.5843559801578522E-2</v>
      </c>
      <c r="AM1488" s="266">
        <v>0</v>
      </c>
      <c r="AN1488" s="266">
        <v>0</v>
      </c>
      <c r="AO1488" s="157">
        <v>0</v>
      </c>
      <c r="AP1488" s="157">
        <v>0</v>
      </c>
      <c r="AQ1488" s="157">
        <v>0</v>
      </c>
      <c r="AR1488" s="157">
        <v>0</v>
      </c>
      <c r="AS1488" s="157">
        <v>0</v>
      </c>
      <c r="AT1488" s="157">
        <v>0</v>
      </c>
      <c r="AU1488" s="157">
        <v>0</v>
      </c>
      <c r="AV1488" s="157">
        <v>0</v>
      </c>
      <c r="AW1488" s="159">
        <v>0</v>
      </c>
      <c r="AX1488" s="159">
        <v>0</v>
      </c>
      <c r="AY1488" s="159">
        <v>0</v>
      </c>
      <c r="AZ1488" s="159">
        <v>0</v>
      </c>
      <c r="BA1488" s="159">
        <v>0</v>
      </c>
      <c r="BB1488" s="159">
        <v>0</v>
      </c>
      <c r="BC1488" s="160">
        <v>16</v>
      </c>
      <c r="BD1488" s="160">
        <v>137</v>
      </c>
    </row>
    <row r="1489" spans="1:56" x14ac:dyDescent="0.25">
      <c r="A1489" s="9">
        <v>41823</v>
      </c>
      <c r="B1489" s="117" t="s">
        <v>85</v>
      </c>
      <c r="C1489" s="117" t="s">
        <v>86</v>
      </c>
      <c r="D1489" s="121">
        <v>3</v>
      </c>
      <c r="E1489" s="89">
        <v>134</v>
      </c>
      <c r="F1489" s="89">
        <v>435</v>
      </c>
      <c r="G1489" s="263">
        <v>49.925926208496094</v>
      </c>
      <c r="H1489" s="263">
        <v>4.19999985024333E-3</v>
      </c>
      <c r="I1489" s="263">
        <v>315017.03125</v>
      </c>
      <c r="J1489" s="88">
        <v>0</v>
      </c>
      <c r="K1489" s="89">
        <v>54222</v>
      </c>
      <c r="L1489" s="263">
        <v>107.27748870849609</v>
      </c>
      <c r="M1489" s="124">
        <v>145471</v>
      </c>
      <c r="N1489" s="248">
        <v>0</v>
      </c>
      <c r="O1489" s="124">
        <v>3541</v>
      </c>
      <c r="P1489" s="248">
        <v>0</v>
      </c>
      <c r="Q1489" s="124">
        <v>9474</v>
      </c>
      <c r="R1489" s="248">
        <v>99.862785339355469</v>
      </c>
      <c r="S1489" s="124">
        <v>105270</v>
      </c>
      <c r="T1489" s="248">
        <v>99.905952453613281</v>
      </c>
      <c r="U1489" s="248">
        <v>99.774078369140625</v>
      </c>
      <c r="V1489" s="248">
        <v>99.896888732910156</v>
      </c>
      <c r="W1489" s="248">
        <v>99.637176513671875</v>
      </c>
      <c r="X1489" s="248">
        <v>99.802940368652344</v>
      </c>
      <c r="Y1489" s="124">
        <v>215102</v>
      </c>
      <c r="Z1489" s="248">
        <v>99.893539428710938</v>
      </c>
      <c r="AA1489" s="124">
        <v>42399</v>
      </c>
      <c r="AB1489" s="248">
        <v>99.8018798828125</v>
      </c>
      <c r="AC1489" s="124">
        <v>3532</v>
      </c>
      <c r="AD1489" s="248">
        <v>0.62287658452987671</v>
      </c>
      <c r="AE1489" s="124">
        <v>199</v>
      </c>
      <c r="AF1489" s="248">
        <v>95.979896545410156</v>
      </c>
      <c r="AG1489" s="124">
        <v>146148</v>
      </c>
      <c r="AH1489" s="248">
        <v>0.22169308364391327</v>
      </c>
      <c r="AI1489" s="124">
        <v>805</v>
      </c>
      <c r="AJ1489" s="248">
        <v>91.428573608398437</v>
      </c>
      <c r="AK1489" s="248">
        <v>1.8574066162109375</v>
      </c>
      <c r="AL1489" s="248">
        <v>6.8103037774562836E-2</v>
      </c>
      <c r="AM1489" s="269">
        <v>0</v>
      </c>
      <c r="AN1489" s="269">
        <v>0</v>
      </c>
      <c r="AO1489" s="119">
        <v>0</v>
      </c>
      <c r="AP1489" s="119">
        <v>0</v>
      </c>
      <c r="AQ1489" s="119">
        <v>0</v>
      </c>
      <c r="AR1489" s="119">
        <v>0</v>
      </c>
      <c r="AS1489" s="119">
        <v>0</v>
      </c>
      <c r="AT1489" s="119">
        <v>0</v>
      </c>
      <c r="AU1489" s="119">
        <v>0</v>
      </c>
      <c r="AV1489" s="119">
        <v>0</v>
      </c>
      <c r="AW1489" s="124">
        <v>0</v>
      </c>
      <c r="AX1489" s="124">
        <v>0</v>
      </c>
      <c r="AY1489" s="124">
        <v>0</v>
      </c>
      <c r="AZ1489" s="124">
        <v>0</v>
      </c>
      <c r="BA1489" s="124">
        <v>0</v>
      </c>
      <c r="BB1489" s="124">
        <v>0</v>
      </c>
      <c r="BC1489" s="124">
        <v>46</v>
      </c>
      <c r="BD1489" s="124">
        <v>425</v>
      </c>
    </row>
    <row r="1490" spans="1:56" x14ac:dyDescent="0.25">
      <c r="A1490" s="9">
        <v>41823</v>
      </c>
      <c r="B1490" s="118" t="s">
        <v>84</v>
      </c>
      <c r="C1490" s="118" t="s">
        <v>87</v>
      </c>
      <c r="D1490" s="122">
        <v>2</v>
      </c>
      <c r="E1490" s="153">
        <v>194</v>
      </c>
      <c r="F1490" s="153">
        <v>581</v>
      </c>
      <c r="G1490" s="264">
        <v>0</v>
      </c>
      <c r="H1490" s="264">
        <v>0</v>
      </c>
      <c r="I1490" s="264">
        <v>0</v>
      </c>
      <c r="J1490" s="91">
        <v>0</v>
      </c>
      <c r="K1490" s="153">
        <v>132655</v>
      </c>
      <c r="L1490" s="264">
        <v>91.272850036621094</v>
      </c>
      <c r="M1490" s="133">
        <v>0</v>
      </c>
      <c r="N1490" s="267">
        <v>0</v>
      </c>
      <c r="O1490" s="133">
        <v>0</v>
      </c>
      <c r="P1490" s="267">
        <v>0</v>
      </c>
      <c r="Q1490" s="133">
        <v>0</v>
      </c>
      <c r="R1490" s="267">
        <v>0</v>
      </c>
      <c r="S1490" s="133">
        <v>0</v>
      </c>
      <c r="T1490" s="267">
        <v>0</v>
      </c>
      <c r="U1490" s="267">
        <v>0</v>
      </c>
      <c r="V1490" s="267">
        <v>0</v>
      </c>
      <c r="W1490" s="267">
        <v>0</v>
      </c>
      <c r="X1490" s="267">
        <v>0</v>
      </c>
      <c r="Y1490" s="133">
        <v>1445525</v>
      </c>
      <c r="Z1490" s="267">
        <v>1443858</v>
      </c>
      <c r="AA1490" s="133">
        <v>531</v>
      </c>
      <c r="AB1490" s="267">
        <v>501</v>
      </c>
      <c r="AC1490" s="133">
        <v>0</v>
      </c>
      <c r="AD1490" s="267">
        <v>0</v>
      </c>
      <c r="AE1490" s="133">
        <v>0</v>
      </c>
      <c r="AF1490" s="267">
        <v>0</v>
      </c>
      <c r="AG1490" s="133">
        <v>0</v>
      </c>
      <c r="AH1490" s="267">
        <v>0</v>
      </c>
      <c r="AI1490" s="133">
        <v>0</v>
      </c>
      <c r="AJ1490" s="267">
        <v>0</v>
      </c>
      <c r="AK1490" s="267">
        <v>0</v>
      </c>
      <c r="AL1490" s="267">
        <v>0</v>
      </c>
      <c r="AM1490" s="270">
        <v>0</v>
      </c>
      <c r="AN1490" s="270">
        <v>0</v>
      </c>
      <c r="AO1490" s="120">
        <v>0</v>
      </c>
      <c r="AP1490" s="120">
        <v>0</v>
      </c>
      <c r="AQ1490" s="120">
        <v>0</v>
      </c>
      <c r="AR1490" s="120">
        <v>0</v>
      </c>
      <c r="AS1490" s="120">
        <v>0</v>
      </c>
      <c r="AT1490" s="120">
        <v>0</v>
      </c>
      <c r="AU1490" s="120">
        <v>0</v>
      </c>
      <c r="AV1490" s="120">
        <v>0</v>
      </c>
      <c r="AW1490" s="133">
        <v>0</v>
      </c>
      <c r="AX1490" s="133">
        <v>0</v>
      </c>
      <c r="AY1490" s="133">
        <v>0</v>
      </c>
      <c r="AZ1490" s="133">
        <v>0</v>
      </c>
      <c r="BA1490" s="133">
        <v>0</v>
      </c>
      <c r="BB1490" s="133">
        <v>0</v>
      </c>
      <c r="BC1490" s="133">
        <v>7</v>
      </c>
      <c r="BD1490" s="133">
        <v>370</v>
      </c>
    </row>
    <row r="1491" spans="1:56" x14ac:dyDescent="0.25">
      <c r="A1491" s="9">
        <v>41822</v>
      </c>
      <c r="B1491" s="117" t="s">
        <v>17</v>
      </c>
      <c r="C1491" s="117"/>
      <c r="D1491" s="121">
        <v>3</v>
      </c>
      <c r="E1491" s="89">
        <v>853</v>
      </c>
      <c r="F1491" s="89">
        <v>2758</v>
      </c>
      <c r="G1491" s="263">
        <v>632.6339111328125</v>
      </c>
      <c r="H1491" s="263">
        <v>1.2460999907925725</v>
      </c>
      <c r="I1491" s="263">
        <v>1392922.21484375</v>
      </c>
      <c r="J1491" s="88"/>
      <c r="K1491" s="89">
        <v>958485</v>
      </c>
      <c r="L1491" s="263">
        <v>0</v>
      </c>
      <c r="M1491" s="124">
        <v>1114217</v>
      </c>
      <c r="N1491" s="248">
        <v>0</v>
      </c>
      <c r="O1491" s="124">
        <v>61286</v>
      </c>
      <c r="P1491" s="248">
        <v>0</v>
      </c>
      <c r="Q1491" s="124">
        <v>117840</v>
      </c>
      <c r="R1491" s="248">
        <v>99.919382426241825</v>
      </c>
      <c r="S1491" s="124">
        <v>745549</v>
      </c>
      <c r="T1491" s="248">
        <v>99.927436512651241</v>
      </c>
      <c r="U1491" s="248">
        <v>99.754412996112663</v>
      </c>
      <c r="V1491" s="248">
        <v>99.731094924673016</v>
      </c>
      <c r="W1491" s="248">
        <v>99.673993408638495</v>
      </c>
      <c r="X1491" s="248">
        <v>99.65872656422458</v>
      </c>
      <c r="Y1491" s="124">
        <v>2550982</v>
      </c>
      <c r="Z1491" s="248">
        <v>732660.90090493346</v>
      </c>
      <c r="AA1491" s="124">
        <v>232992</v>
      </c>
      <c r="AB1491" s="248">
        <v>100.67843485376268</v>
      </c>
      <c r="AC1491" s="124">
        <v>59534</v>
      </c>
      <c r="AD1491" s="248">
        <v>0.32922363725451476</v>
      </c>
      <c r="AE1491" s="124">
        <v>4042</v>
      </c>
      <c r="AF1491" s="248">
        <v>98.639287237953511</v>
      </c>
      <c r="AG1491" s="124">
        <v>1000040</v>
      </c>
      <c r="AH1491" s="248">
        <v>0.18309267723172115</v>
      </c>
      <c r="AI1491" s="124">
        <v>13180</v>
      </c>
      <c r="AJ1491" s="248">
        <v>94.916539410141056</v>
      </c>
      <c r="AK1491" s="248">
        <v>1.5479707807881003E-5</v>
      </c>
      <c r="AL1491" s="248" t="e">
        <v>#DIV/0!</v>
      </c>
      <c r="AM1491" s="269"/>
      <c r="AN1491" s="269"/>
      <c r="AO1491" s="119"/>
      <c r="AP1491" s="119"/>
      <c r="AQ1491" s="119"/>
      <c r="AR1491" s="119"/>
      <c r="AS1491" s="119"/>
      <c r="AT1491" s="119"/>
      <c r="AU1491" s="119"/>
      <c r="AV1491" s="119"/>
      <c r="AW1491" s="124">
        <v>0</v>
      </c>
      <c r="AX1491" s="124">
        <v>0</v>
      </c>
      <c r="AY1491" s="124">
        <v>0</v>
      </c>
      <c r="AZ1491" s="124">
        <v>0</v>
      </c>
      <c r="BA1491" s="124">
        <v>0</v>
      </c>
      <c r="BB1491" s="124">
        <v>0</v>
      </c>
      <c r="BC1491" s="124">
        <v>273</v>
      </c>
      <c r="BD1491" s="124">
        <v>2494</v>
      </c>
    </row>
    <row r="1492" spans="1:56" x14ac:dyDescent="0.25">
      <c r="A1492" s="9">
        <v>41822</v>
      </c>
      <c r="B1492" s="118" t="s">
        <v>88</v>
      </c>
      <c r="C1492" s="118"/>
      <c r="D1492" s="122">
        <v>2</v>
      </c>
      <c r="E1492" s="153">
        <v>659</v>
      </c>
      <c r="F1492" s="153">
        <v>2177</v>
      </c>
      <c r="G1492" s="264">
        <v>632.6339111328125</v>
      </c>
      <c r="H1492" s="264">
        <v>1.2460999907925725</v>
      </c>
      <c r="I1492" s="264">
        <v>1392922.21484375</v>
      </c>
      <c r="J1492" s="91"/>
      <c r="K1492" s="153">
        <v>836967</v>
      </c>
      <c r="L1492" s="264"/>
      <c r="M1492" s="133">
        <v>1114217</v>
      </c>
      <c r="N1492" s="267">
        <v>0</v>
      </c>
      <c r="O1492" s="133">
        <v>61286</v>
      </c>
      <c r="P1492" s="267">
        <v>0</v>
      </c>
      <c r="Q1492" s="133">
        <v>117840</v>
      </c>
      <c r="R1492" s="267">
        <v>99.919382426241825</v>
      </c>
      <c r="S1492" s="133">
        <v>745549</v>
      </c>
      <c r="T1492" s="267">
        <v>99.927436512651241</v>
      </c>
      <c r="U1492" s="267">
        <v>99.754412996112663</v>
      </c>
      <c r="V1492" s="267">
        <v>99.731094924673016</v>
      </c>
      <c r="W1492" s="267">
        <v>99.673993408638495</v>
      </c>
      <c r="X1492" s="267">
        <v>99.65872656422458</v>
      </c>
      <c r="Y1492" s="133">
        <v>1176223</v>
      </c>
      <c r="Z1492" s="267">
        <v>99.911072363923878</v>
      </c>
      <c r="AA1492" s="133">
        <v>232446</v>
      </c>
      <c r="AB1492" s="267">
        <v>99.752200052691279</v>
      </c>
      <c r="AC1492" s="133">
        <v>59534</v>
      </c>
      <c r="AD1492" s="267">
        <v>0.32922363725451476</v>
      </c>
      <c r="AE1492" s="133">
        <v>4042</v>
      </c>
      <c r="AF1492" s="267">
        <v>98.639287237953511</v>
      </c>
      <c r="AG1492" s="133">
        <v>1000040</v>
      </c>
      <c r="AH1492" s="267">
        <v>0.18309267723172115</v>
      </c>
      <c r="AI1492" s="133">
        <v>13180</v>
      </c>
      <c r="AJ1492" s="267">
        <v>94.916539410141056</v>
      </c>
      <c r="AK1492" s="267">
        <v>1.5479707807881003E-5</v>
      </c>
      <c r="AL1492" s="267" t="e">
        <v>#DIV/0!</v>
      </c>
      <c r="AM1492" s="270"/>
      <c r="AN1492" s="270"/>
      <c r="AO1492" s="120"/>
      <c r="AP1492" s="120"/>
      <c r="AQ1492" s="120"/>
      <c r="AR1492" s="120"/>
      <c r="AS1492" s="120"/>
      <c r="AT1492" s="120"/>
      <c r="AU1492" s="120"/>
      <c r="AV1492" s="120"/>
      <c r="AW1492" s="133">
        <v>0</v>
      </c>
      <c r="AX1492" s="133">
        <v>0</v>
      </c>
      <c r="AY1492" s="133">
        <v>0</v>
      </c>
      <c r="AZ1492" s="133">
        <v>0</v>
      </c>
      <c r="BA1492" s="133">
        <v>0</v>
      </c>
      <c r="BB1492" s="133">
        <v>0</v>
      </c>
      <c r="BC1492" s="133">
        <v>267</v>
      </c>
      <c r="BD1492" s="133">
        <v>2128</v>
      </c>
    </row>
    <row r="1493" spans="1:56" x14ac:dyDescent="0.25">
      <c r="A1493" s="9">
        <v>41822</v>
      </c>
      <c r="B1493" s="146" t="s">
        <v>89</v>
      </c>
      <c r="C1493" s="146"/>
      <c r="D1493" s="147">
        <v>1</v>
      </c>
      <c r="E1493" s="136">
        <v>194</v>
      </c>
      <c r="F1493" s="136">
        <v>581</v>
      </c>
      <c r="G1493" s="265">
        <v>0</v>
      </c>
      <c r="H1493" s="265">
        <v>0</v>
      </c>
      <c r="I1493" s="265">
        <v>0</v>
      </c>
      <c r="J1493" s="137"/>
      <c r="K1493" s="136">
        <v>121518</v>
      </c>
      <c r="L1493" s="265"/>
      <c r="M1493" s="145">
        <v>0</v>
      </c>
      <c r="N1493" s="250">
        <v>0</v>
      </c>
      <c r="O1493" s="145">
        <v>0</v>
      </c>
      <c r="P1493" s="250">
        <v>0</v>
      </c>
      <c r="Q1493" s="145">
        <v>0</v>
      </c>
      <c r="R1493" s="250">
        <v>0</v>
      </c>
      <c r="S1493" s="145">
        <v>0</v>
      </c>
      <c r="T1493" s="250">
        <v>0</v>
      </c>
      <c r="U1493" s="250">
        <v>0</v>
      </c>
      <c r="V1493" s="250">
        <v>0</v>
      </c>
      <c r="W1493" s="250">
        <v>0</v>
      </c>
      <c r="X1493" s="250">
        <v>0</v>
      </c>
      <c r="Y1493" s="145">
        <v>1374759</v>
      </c>
      <c r="Z1493" s="250">
        <v>1359429</v>
      </c>
      <c r="AA1493" s="145">
        <v>546</v>
      </c>
      <c r="AB1493" s="250">
        <v>495</v>
      </c>
      <c r="AC1493" s="145">
        <v>0</v>
      </c>
      <c r="AD1493" s="250">
        <v>0</v>
      </c>
      <c r="AE1493" s="145">
        <v>0</v>
      </c>
      <c r="AF1493" s="250">
        <v>0</v>
      </c>
      <c r="AG1493" s="145">
        <v>0</v>
      </c>
      <c r="AH1493" s="250">
        <v>0</v>
      </c>
      <c r="AI1493" s="145">
        <v>0</v>
      </c>
      <c r="AJ1493" s="250">
        <v>0</v>
      </c>
      <c r="AK1493" s="250">
        <v>0</v>
      </c>
      <c r="AL1493" s="250">
        <v>0</v>
      </c>
      <c r="AM1493" s="271"/>
      <c r="AN1493" s="271"/>
      <c r="AO1493" s="148"/>
      <c r="AP1493" s="148"/>
      <c r="AQ1493" s="148"/>
      <c r="AR1493" s="148"/>
      <c r="AS1493" s="148"/>
      <c r="AT1493" s="148"/>
      <c r="AU1493" s="148"/>
      <c r="AV1493" s="148"/>
      <c r="AW1493" s="145">
        <v>0</v>
      </c>
      <c r="AX1493" s="145">
        <v>0</v>
      </c>
      <c r="AY1493" s="145">
        <v>0</v>
      </c>
      <c r="AZ1493" s="145">
        <v>0</v>
      </c>
      <c r="BA1493" s="145">
        <v>0</v>
      </c>
      <c r="BB1493" s="145">
        <v>0</v>
      </c>
      <c r="BC1493" s="145">
        <v>6</v>
      </c>
      <c r="BD1493" s="145">
        <v>366</v>
      </c>
    </row>
    <row r="1494" spans="1:56" x14ac:dyDescent="0.25">
      <c r="A1494" s="9">
        <v>41822</v>
      </c>
      <c r="B1494" s="149" t="s">
        <v>75</v>
      </c>
      <c r="C1494" s="149" t="s">
        <v>86</v>
      </c>
      <c r="D1494" s="150" t="s">
        <v>118</v>
      </c>
      <c r="E1494" s="153">
        <v>39</v>
      </c>
      <c r="F1494" s="153">
        <v>158</v>
      </c>
      <c r="G1494" s="264">
        <v>135.1702880859375</v>
      </c>
      <c r="H1494" s="264">
        <v>0.11259999871253967</v>
      </c>
      <c r="I1494" s="264">
        <v>99357.1796875</v>
      </c>
      <c r="J1494" s="92">
        <v>0</v>
      </c>
      <c r="K1494" s="153">
        <v>134009</v>
      </c>
      <c r="L1494" s="264">
        <v>97.293464660644531</v>
      </c>
      <c r="M1494" s="153">
        <v>141616</v>
      </c>
      <c r="N1494" s="264">
        <v>0</v>
      </c>
      <c r="O1494" s="153">
        <v>14161</v>
      </c>
      <c r="P1494" s="264">
        <v>0</v>
      </c>
      <c r="Q1494" s="153">
        <v>26283</v>
      </c>
      <c r="R1494" s="264">
        <v>99.897270202636719</v>
      </c>
      <c r="S1494" s="153">
        <v>103194</v>
      </c>
      <c r="T1494" s="264">
        <v>99.930229187011719</v>
      </c>
      <c r="U1494" s="264">
        <v>99.731658935546875</v>
      </c>
      <c r="V1494" s="264">
        <v>99.578437805175781</v>
      </c>
      <c r="W1494" s="264">
        <v>99.629203796386719</v>
      </c>
      <c r="X1494" s="264">
        <v>99.508964538574219</v>
      </c>
      <c r="Y1494" s="153">
        <v>137882</v>
      </c>
      <c r="Z1494" s="264">
        <v>99.936180114746094</v>
      </c>
      <c r="AA1494" s="153">
        <v>26400</v>
      </c>
      <c r="AB1494" s="264">
        <v>99.780303955078125</v>
      </c>
      <c r="AC1494" s="153">
        <v>14138</v>
      </c>
      <c r="AD1494" s="264">
        <v>0.38194936513900757</v>
      </c>
      <c r="AE1494" s="153">
        <v>1448</v>
      </c>
      <c r="AF1494" s="264">
        <v>98.895027160644531</v>
      </c>
      <c r="AG1494" s="153">
        <v>141253</v>
      </c>
      <c r="AH1494" s="264">
        <v>0.1231832280755043</v>
      </c>
      <c r="AI1494" s="153">
        <v>4902</v>
      </c>
      <c r="AJ1494" s="264">
        <v>96.511627197265625</v>
      </c>
      <c r="AK1494" s="264">
        <v>1.821966290473938</v>
      </c>
      <c r="AL1494" s="264">
        <v>6.4373433589935303E-2</v>
      </c>
      <c r="AM1494" s="264">
        <v>0</v>
      </c>
      <c r="AN1494" s="264">
        <v>0</v>
      </c>
      <c r="AO1494" s="92">
        <v>0</v>
      </c>
      <c r="AP1494" s="92">
        <v>0</v>
      </c>
      <c r="AQ1494" s="92">
        <v>0</v>
      </c>
      <c r="AR1494" s="92">
        <v>0</v>
      </c>
      <c r="AS1494" s="92">
        <v>0</v>
      </c>
      <c r="AT1494" s="92">
        <v>0</v>
      </c>
      <c r="AU1494" s="92">
        <v>0</v>
      </c>
      <c r="AV1494" s="92">
        <v>0</v>
      </c>
      <c r="AW1494" s="93">
        <v>0</v>
      </c>
      <c r="AX1494" s="93">
        <v>0</v>
      </c>
      <c r="AY1494" s="93">
        <v>0</v>
      </c>
      <c r="AZ1494" s="93">
        <v>0</v>
      </c>
      <c r="BA1494" s="93">
        <v>0</v>
      </c>
      <c r="BB1494" s="93">
        <v>0</v>
      </c>
      <c r="BC1494" s="153">
        <v>16</v>
      </c>
      <c r="BD1494" s="153">
        <v>155</v>
      </c>
    </row>
    <row r="1495" spans="1:56" x14ac:dyDescent="0.25">
      <c r="A1495" s="9">
        <v>41822</v>
      </c>
      <c r="B1495" s="149" t="s">
        <v>76</v>
      </c>
      <c r="C1495" s="149" t="s">
        <v>86</v>
      </c>
      <c r="D1495" s="150" t="s">
        <v>119</v>
      </c>
      <c r="E1495" s="153">
        <v>53</v>
      </c>
      <c r="F1495" s="153">
        <v>171</v>
      </c>
      <c r="G1495" s="264">
        <v>52.409008026123047</v>
      </c>
      <c r="H1495" s="264">
        <v>0</v>
      </c>
      <c r="I1495" s="264">
        <v>96066.046875</v>
      </c>
      <c r="J1495" s="92">
        <v>0</v>
      </c>
      <c r="K1495" s="153">
        <v>54092</v>
      </c>
      <c r="L1495" s="264">
        <v>84.581825256347656</v>
      </c>
      <c r="M1495" s="153">
        <v>75580</v>
      </c>
      <c r="N1495" s="264">
        <v>0</v>
      </c>
      <c r="O1495" s="153">
        <v>4387</v>
      </c>
      <c r="P1495" s="264">
        <v>0</v>
      </c>
      <c r="Q1495" s="153">
        <v>8844</v>
      </c>
      <c r="R1495" s="264">
        <v>99.920852661132812</v>
      </c>
      <c r="S1495" s="153">
        <v>57020</v>
      </c>
      <c r="T1495" s="264">
        <v>99.961418151855469</v>
      </c>
      <c r="U1495" s="264">
        <v>99.6580810546875</v>
      </c>
      <c r="V1495" s="264">
        <v>99.857101440429688</v>
      </c>
      <c r="W1495" s="264">
        <v>99.579200744628906</v>
      </c>
      <c r="X1495" s="264">
        <v>99.818572998046875</v>
      </c>
      <c r="Y1495" s="153">
        <v>83507</v>
      </c>
      <c r="Z1495" s="264">
        <v>99.900604248046875</v>
      </c>
      <c r="AA1495" s="153">
        <v>15214</v>
      </c>
      <c r="AB1495" s="264">
        <v>99.881690979003906</v>
      </c>
      <c r="AC1495" s="153">
        <v>4431</v>
      </c>
      <c r="AD1495" s="264">
        <v>0.36109229922294617</v>
      </c>
      <c r="AE1495" s="153">
        <v>67</v>
      </c>
      <c r="AF1495" s="264">
        <v>100</v>
      </c>
      <c r="AG1495" s="153">
        <v>76412</v>
      </c>
      <c r="AH1495" s="264">
        <v>0.14657384157180786</v>
      </c>
      <c r="AI1495" s="153">
        <v>741</v>
      </c>
      <c r="AJ1495" s="264">
        <v>92.037788391113281</v>
      </c>
      <c r="AK1495" s="264">
        <v>1.9495656490325928</v>
      </c>
      <c r="AL1495" s="264">
        <v>5.9080109000205994E-2</v>
      </c>
      <c r="AM1495" s="264">
        <v>0</v>
      </c>
      <c r="AN1495" s="264">
        <v>0</v>
      </c>
      <c r="AO1495" s="92">
        <v>0</v>
      </c>
      <c r="AP1495" s="92">
        <v>0</v>
      </c>
      <c r="AQ1495" s="92">
        <v>0</v>
      </c>
      <c r="AR1495" s="92">
        <v>0</v>
      </c>
      <c r="AS1495" s="92">
        <v>0</v>
      </c>
      <c r="AT1495" s="92">
        <v>0</v>
      </c>
      <c r="AU1495" s="92">
        <v>0</v>
      </c>
      <c r="AV1495" s="92">
        <v>0</v>
      </c>
      <c r="AW1495" s="93">
        <v>0</v>
      </c>
      <c r="AX1495" s="93">
        <v>0</v>
      </c>
      <c r="AY1495" s="93">
        <v>0</v>
      </c>
      <c r="AZ1495" s="93">
        <v>0</v>
      </c>
      <c r="BA1495" s="93">
        <v>0</v>
      </c>
      <c r="BB1495" s="93">
        <v>0</v>
      </c>
      <c r="BC1495" s="153">
        <v>13</v>
      </c>
      <c r="BD1495" s="153">
        <v>169</v>
      </c>
    </row>
    <row r="1496" spans="1:56" x14ac:dyDescent="0.25">
      <c r="A1496" s="9">
        <v>41822</v>
      </c>
      <c r="B1496" s="149" t="s">
        <v>77</v>
      </c>
      <c r="C1496" s="149" t="s">
        <v>86</v>
      </c>
      <c r="D1496" s="150" t="s">
        <v>118</v>
      </c>
      <c r="E1496" s="153">
        <v>65</v>
      </c>
      <c r="F1496" s="153">
        <v>220</v>
      </c>
      <c r="G1496" s="264">
        <v>75.124885559082031</v>
      </c>
      <c r="H1496" s="264">
        <v>0.41660001873970032</v>
      </c>
      <c r="I1496" s="264">
        <v>132206.15625</v>
      </c>
      <c r="J1496" s="92">
        <v>0</v>
      </c>
      <c r="K1496" s="153">
        <v>100423</v>
      </c>
      <c r="L1496" s="264">
        <v>96.99371337890625</v>
      </c>
      <c r="M1496" s="153">
        <v>120457</v>
      </c>
      <c r="N1496" s="264">
        <v>0</v>
      </c>
      <c r="O1496" s="153">
        <v>6814</v>
      </c>
      <c r="P1496" s="264">
        <v>0</v>
      </c>
      <c r="Q1496" s="153">
        <v>14941</v>
      </c>
      <c r="R1496" s="264">
        <v>99.939765930175781</v>
      </c>
      <c r="S1496" s="153">
        <v>92244</v>
      </c>
      <c r="T1496" s="264">
        <v>99.952301025390625</v>
      </c>
      <c r="U1496" s="264">
        <v>99.882591247558594</v>
      </c>
      <c r="V1496" s="264">
        <v>99.759246826171875</v>
      </c>
      <c r="W1496" s="264">
        <v>99.822425842285156</v>
      </c>
      <c r="X1496" s="264">
        <v>99.711662292480469</v>
      </c>
      <c r="Y1496" s="153">
        <v>124512</v>
      </c>
      <c r="Z1496" s="264">
        <v>99.864273071289063</v>
      </c>
      <c r="AA1496" s="153">
        <v>23652</v>
      </c>
      <c r="AB1496" s="264">
        <v>99.8604736328125</v>
      </c>
      <c r="AC1496" s="153">
        <v>6834</v>
      </c>
      <c r="AD1496" s="264">
        <v>0.23412349820137024</v>
      </c>
      <c r="AE1496" s="153">
        <v>461</v>
      </c>
      <c r="AF1496" s="264">
        <v>98.698478698730469</v>
      </c>
      <c r="AG1496" s="153">
        <v>119923</v>
      </c>
      <c r="AH1496" s="264">
        <v>0.13008347153663635</v>
      </c>
      <c r="AI1496" s="153">
        <v>1064</v>
      </c>
      <c r="AJ1496" s="264">
        <v>94.830825805664063</v>
      </c>
      <c r="AK1496" s="264">
        <v>1.8508985042572021</v>
      </c>
      <c r="AL1496" s="264">
        <v>7.0498615503311157E-2</v>
      </c>
      <c r="AM1496" s="264">
        <v>0</v>
      </c>
      <c r="AN1496" s="264">
        <v>0</v>
      </c>
      <c r="AO1496" s="92">
        <v>0</v>
      </c>
      <c r="AP1496" s="92">
        <v>0</v>
      </c>
      <c r="AQ1496" s="92">
        <v>0</v>
      </c>
      <c r="AR1496" s="92">
        <v>0</v>
      </c>
      <c r="AS1496" s="92">
        <v>0</v>
      </c>
      <c r="AT1496" s="92">
        <v>0</v>
      </c>
      <c r="AU1496" s="92">
        <v>0</v>
      </c>
      <c r="AV1496" s="92">
        <v>0</v>
      </c>
      <c r="AW1496" s="93">
        <v>0</v>
      </c>
      <c r="AX1496" s="93">
        <v>0</v>
      </c>
      <c r="AY1496" s="93">
        <v>0</v>
      </c>
      <c r="AZ1496" s="93">
        <v>0</v>
      </c>
      <c r="BA1496" s="93">
        <v>0</v>
      </c>
      <c r="BB1496" s="93">
        <v>0</v>
      </c>
      <c r="BC1496" s="153">
        <v>25</v>
      </c>
      <c r="BD1496" s="153">
        <v>214</v>
      </c>
    </row>
    <row r="1497" spans="1:56" x14ac:dyDescent="0.25">
      <c r="A1497" s="9">
        <v>41822</v>
      </c>
      <c r="B1497" s="149" t="s">
        <v>124</v>
      </c>
      <c r="C1497" s="149" t="s">
        <v>86</v>
      </c>
      <c r="D1497" s="150" t="s">
        <v>118</v>
      </c>
      <c r="E1497" s="153">
        <v>43</v>
      </c>
      <c r="F1497" s="153">
        <v>139</v>
      </c>
      <c r="G1497" s="264">
        <v>36.086700439453125</v>
      </c>
      <c r="H1497" s="264">
        <v>0</v>
      </c>
      <c r="I1497" s="264">
        <v>62592.94140625</v>
      </c>
      <c r="J1497" s="92">
        <v>0</v>
      </c>
      <c r="K1497" s="153">
        <v>100423</v>
      </c>
      <c r="L1497" s="264">
        <v>96.99371337890625</v>
      </c>
      <c r="M1497" s="153">
        <v>66409</v>
      </c>
      <c r="N1497" s="264">
        <v>0</v>
      </c>
      <c r="O1497" s="153">
        <v>3220</v>
      </c>
      <c r="P1497" s="264">
        <v>0</v>
      </c>
      <c r="Q1497" s="153">
        <v>6012</v>
      </c>
      <c r="R1497" s="264">
        <v>99.900199890136719</v>
      </c>
      <c r="S1497" s="153">
        <v>50253</v>
      </c>
      <c r="T1497" s="264">
        <v>99.886573791503906</v>
      </c>
      <c r="U1497" s="264">
        <v>99.720497131347656</v>
      </c>
      <c r="V1497" s="264">
        <v>99.668716430664063</v>
      </c>
      <c r="W1497" s="264">
        <v>99.620979309082031</v>
      </c>
      <c r="X1497" s="264">
        <v>99.5556640625</v>
      </c>
      <c r="Y1497" s="153">
        <v>70402</v>
      </c>
      <c r="Z1497" s="264">
        <v>99.90057373046875</v>
      </c>
      <c r="AA1497" s="153">
        <v>13554</v>
      </c>
      <c r="AB1497" s="264">
        <v>99.881950378417969</v>
      </c>
      <c r="AC1497" s="153">
        <v>3231</v>
      </c>
      <c r="AD1497" s="264">
        <v>0.30950170755386353</v>
      </c>
      <c r="AE1497" s="153">
        <v>243</v>
      </c>
      <c r="AF1497" s="264">
        <v>99.176956176757813</v>
      </c>
      <c r="AG1497" s="153">
        <v>66640</v>
      </c>
      <c r="AH1497" s="264">
        <v>0.11854741722345352</v>
      </c>
      <c r="AI1497" s="153">
        <v>957</v>
      </c>
      <c r="AJ1497" s="264">
        <v>89.864158630371094</v>
      </c>
      <c r="AK1497" s="264">
        <v>1.5829755067825317</v>
      </c>
      <c r="AL1497" s="264">
        <v>6.3322313129901886E-2</v>
      </c>
      <c r="AM1497" s="264">
        <v>0</v>
      </c>
      <c r="AN1497" s="264">
        <v>0</v>
      </c>
      <c r="AO1497" s="92">
        <v>0</v>
      </c>
      <c r="AP1497" s="92">
        <v>0</v>
      </c>
      <c r="AQ1497" s="92">
        <v>0</v>
      </c>
      <c r="AR1497" s="92">
        <v>0</v>
      </c>
      <c r="AS1497" s="92">
        <v>0</v>
      </c>
      <c r="AT1497" s="92">
        <v>0</v>
      </c>
      <c r="AU1497" s="92">
        <v>0</v>
      </c>
      <c r="AV1497" s="92">
        <v>0</v>
      </c>
      <c r="AW1497" s="93">
        <v>0</v>
      </c>
      <c r="AX1497" s="93">
        <v>0</v>
      </c>
      <c r="AY1497" s="93">
        <v>0</v>
      </c>
      <c r="AZ1497" s="93">
        <v>0</v>
      </c>
      <c r="BA1497" s="93">
        <v>0</v>
      </c>
      <c r="BB1497" s="93">
        <v>0</v>
      </c>
      <c r="BC1497" s="153">
        <v>37</v>
      </c>
      <c r="BD1497" s="153">
        <v>137</v>
      </c>
    </row>
    <row r="1498" spans="1:56" x14ac:dyDescent="0.25">
      <c r="A1498" s="9">
        <v>41822</v>
      </c>
      <c r="B1498" s="149" t="s">
        <v>78</v>
      </c>
      <c r="C1498" s="149" t="s">
        <v>86</v>
      </c>
      <c r="D1498" s="150" t="s">
        <v>118</v>
      </c>
      <c r="E1498" s="153">
        <v>33</v>
      </c>
      <c r="F1498" s="153">
        <v>104</v>
      </c>
      <c r="G1498" s="264">
        <v>56.791507720947266</v>
      </c>
      <c r="H1498" s="264">
        <v>1.2500000186264515E-2</v>
      </c>
      <c r="I1498" s="264">
        <v>58776.74609375</v>
      </c>
      <c r="J1498" s="92">
        <v>0</v>
      </c>
      <c r="K1498" s="153">
        <v>56606</v>
      </c>
      <c r="L1498" s="264">
        <v>97.005615234375</v>
      </c>
      <c r="M1498" s="153">
        <v>62452</v>
      </c>
      <c r="N1498" s="264">
        <v>0</v>
      </c>
      <c r="O1498" s="153">
        <v>5506</v>
      </c>
      <c r="P1498" s="264">
        <v>0</v>
      </c>
      <c r="Q1498" s="153">
        <v>8948</v>
      </c>
      <c r="R1498" s="264">
        <v>99.932945251464844</v>
      </c>
      <c r="S1498" s="153">
        <v>47447</v>
      </c>
      <c r="T1498" s="264">
        <v>99.951522827148438</v>
      </c>
      <c r="U1498" s="264">
        <v>99.745735168457031</v>
      </c>
      <c r="V1498" s="264">
        <v>99.860694885253906</v>
      </c>
      <c r="W1498" s="264">
        <v>99.678848266601563</v>
      </c>
      <c r="X1498" s="264">
        <v>99.812286376953125</v>
      </c>
      <c r="Y1498" s="153">
        <v>76389</v>
      </c>
      <c r="Z1498" s="264">
        <v>99.908363342285156</v>
      </c>
      <c r="AA1498" s="153">
        <v>13001</v>
      </c>
      <c r="AB1498" s="264">
        <v>99.800018310546875</v>
      </c>
      <c r="AC1498" s="153">
        <v>5481</v>
      </c>
      <c r="AD1498" s="264">
        <v>0.31016236543655396</v>
      </c>
      <c r="AE1498" s="153">
        <v>320</v>
      </c>
      <c r="AF1498" s="264">
        <v>98.75</v>
      </c>
      <c r="AG1498" s="153">
        <v>62216</v>
      </c>
      <c r="AH1498" s="264">
        <v>0.18644721806049347</v>
      </c>
      <c r="AI1498" s="153">
        <v>659</v>
      </c>
      <c r="AJ1498" s="264">
        <v>97.116844177246094</v>
      </c>
      <c r="AK1498" s="264">
        <v>2.0231795310974121</v>
      </c>
      <c r="AL1498" s="264">
        <v>6.3033655285835266E-2</v>
      </c>
      <c r="AM1498" s="264">
        <v>0</v>
      </c>
      <c r="AN1498" s="264">
        <v>0</v>
      </c>
      <c r="AO1498" s="92">
        <v>0</v>
      </c>
      <c r="AP1498" s="92">
        <v>0</v>
      </c>
      <c r="AQ1498" s="92">
        <v>0</v>
      </c>
      <c r="AR1498" s="92">
        <v>0</v>
      </c>
      <c r="AS1498" s="92">
        <v>0</v>
      </c>
      <c r="AT1498" s="92">
        <v>0</v>
      </c>
      <c r="AU1498" s="92">
        <v>0</v>
      </c>
      <c r="AV1498" s="92">
        <v>0</v>
      </c>
      <c r="AW1498" s="93">
        <v>0</v>
      </c>
      <c r="AX1498" s="93">
        <v>0</v>
      </c>
      <c r="AY1498" s="93">
        <v>0</v>
      </c>
      <c r="AZ1498" s="93">
        <v>0</v>
      </c>
      <c r="BA1498" s="93">
        <v>0</v>
      </c>
      <c r="BB1498" s="93">
        <v>0</v>
      </c>
      <c r="BC1498" s="153">
        <v>7</v>
      </c>
      <c r="BD1498" s="153">
        <v>101</v>
      </c>
    </row>
    <row r="1499" spans="1:56" x14ac:dyDescent="0.25">
      <c r="A1499" s="9">
        <v>41822</v>
      </c>
      <c r="B1499" s="149" t="s">
        <v>79</v>
      </c>
      <c r="C1499" s="149" t="s">
        <v>86</v>
      </c>
      <c r="D1499" s="150" t="s">
        <v>119</v>
      </c>
      <c r="E1499" s="153">
        <v>81</v>
      </c>
      <c r="F1499" s="153">
        <v>273</v>
      </c>
      <c r="G1499" s="264">
        <v>56.054206848144531</v>
      </c>
      <c r="H1499" s="264">
        <v>0.49599996209144592</v>
      </c>
      <c r="I1499" s="264">
        <v>179331.59375</v>
      </c>
      <c r="J1499" s="92">
        <v>0</v>
      </c>
      <c r="K1499" s="153">
        <v>60285</v>
      </c>
      <c r="L1499" s="264">
        <v>90.685905456542969</v>
      </c>
      <c r="M1499" s="153">
        <v>117728</v>
      </c>
      <c r="N1499" s="264">
        <v>0</v>
      </c>
      <c r="O1499" s="153">
        <v>4544</v>
      </c>
      <c r="P1499" s="264">
        <v>0</v>
      </c>
      <c r="Q1499" s="153">
        <v>10102</v>
      </c>
      <c r="R1499" s="264">
        <v>99.881210327148438</v>
      </c>
      <c r="S1499" s="153">
        <v>86908</v>
      </c>
      <c r="T1499" s="264">
        <v>99.926361083984375</v>
      </c>
      <c r="U1499" s="264">
        <v>99.64788818359375</v>
      </c>
      <c r="V1499" s="264">
        <v>99.555755615234375</v>
      </c>
      <c r="W1499" s="264">
        <v>99.529518127441406</v>
      </c>
      <c r="X1499" s="264">
        <v>99.482444763183594</v>
      </c>
      <c r="Y1499" s="153">
        <v>159234</v>
      </c>
      <c r="Z1499" s="264">
        <v>99.930290222167969</v>
      </c>
      <c r="AA1499" s="153">
        <v>33352</v>
      </c>
      <c r="AB1499" s="264">
        <v>99.80810546875</v>
      </c>
      <c r="AC1499" s="153">
        <v>4558</v>
      </c>
      <c r="AD1499" s="264">
        <v>0.54848617315292358</v>
      </c>
      <c r="AE1499" s="153">
        <v>258</v>
      </c>
      <c r="AF1499" s="264">
        <v>98.837211608886719</v>
      </c>
      <c r="AG1499" s="153">
        <v>117220</v>
      </c>
      <c r="AH1499" s="264">
        <v>0.14587953686714172</v>
      </c>
      <c r="AI1499" s="153">
        <v>1195</v>
      </c>
      <c r="AJ1499" s="264">
        <v>96.150627136230469</v>
      </c>
      <c r="AK1499" s="264">
        <v>1.6655333042144775</v>
      </c>
      <c r="AL1499" s="264">
        <v>6.8830788135528564E-2</v>
      </c>
      <c r="AM1499" s="264">
        <v>0</v>
      </c>
      <c r="AN1499" s="264">
        <v>0</v>
      </c>
      <c r="AO1499" s="92">
        <v>0</v>
      </c>
      <c r="AP1499" s="92">
        <v>0</v>
      </c>
      <c r="AQ1499" s="92">
        <v>0</v>
      </c>
      <c r="AR1499" s="92">
        <v>0</v>
      </c>
      <c r="AS1499" s="92">
        <v>0</v>
      </c>
      <c r="AT1499" s="92">
        <v>0</v>
      </c>
      <c r="AU1499" s="92">
        <v>0</v>
      </c>
      <c r="AV1499" s="92">
        <v>0</v>
      </c>
      <c r="AW1499" s="93">
        <v>0</v>
      </c>
      <c r="AX1499" s="93">
        <v>0</v>
      </c>
      <c r="AY1499" s="93">
        <v>0</v>
      </c>
      <c r="AZ1499" s="93">
        <v>0</v>
      </c>
      <c r="BA1499" s="93">
        <v>0</v>
      </c>
      <c r="BB1499" s="93">
        <v>0</v>
      </c>
      <c r="BC1499" s="153">
        <v>48</v>
      </c>
      <c r="BD1499" s="153">
        <v>262</v>
      </c>
    </row>
    <row r="1500" spans="1:56" x14ac:dyDescent="0.25">
      <c r="A1500" s="9">
        <v>41822</v>
      </c>
      <c r="B1500" s="149" t="s">
        <v>80</v>
      </c>
      <c r="C1500" s="149" t="s">
        <v>86</v>
      </c>
      <c r="D1500" s="150" t="s">
        <v>119</v>
      </c>
      <c r="E1500" s="153">
        <v>58</v>
      </c>
      <c r="F1500" s="153">
        <v>180</v>
      </c>
      <c r="G1500" s="264">
        <v>40.916702270507813</v>
      </c>
      <c r="H1500" s="264">
        <v>0</v>
      </c>
      <c r="I1500" s="264">
        <v>103177.1328125</v>
      </c>
      <c r="J1500" s="92">
        <v>0</v>
      </c>
      <c r="K1500" s="153">
        <v>39197</v>
      </c>
      <c r="L1500" s="264">
        <v>88.440444946289063</v>
      </c>
      <c r="M1500" s="153">
        <v>73270</v>
      </c>
      <c r="N1500" s="264">
        <v>0</v>
      </c>
      <c r="O1500" s="153">
        <v>3466</v>
      </c>
      <c r="P1500" s="264">
        <v>0</v>
      </c>
      <c r="Q1500" s="153">
        <v>6019</v>
      </c>
      <c r="R1500" s="264">
        <v>99.91693115234375</v>
      </c>
      <c r="S1500" s="153">
        <v>55992</v>
      </c>
      <c r="T1500" s="264">
        <v>99.937492370605469</v>
      </c>
      <c r="U1500" s="264">
        <v>99.79803466796875</v>
      </c>
      <c r="V1500" s="264">
        <v>99.798004150390625</v>
      </c>
      <c r="W1500" s="264">
        <v>99.715133666992188</v>
      </c>
      <c r="X1500" s="264">
        <v>99.735626220703125</v>
      </c>
      <c r="Y1500" s="153">
        <v>84219</v>
      </c>
      <c r="Z1500" s="264">
        <v>99.926383972167969</v>
      </c>
      <c r="AA1500" s="153">
        <v>17748</v>
      </c>
      <c r="AB1500" s="264">
        <v>99.887313842773438</v>
      </c>
      <c r="AC1500" s="153">
        <v>3474</v>
      </c>
      <c r="AD1500" s="264">
        <v>0.2590673565864563</v>
      </c>
      <c r="AE1500" s="153">
        <v>174</v>
      </c>
      <c r="AF1500" s="264">
        <v>99.425285339355469</v>
      </c>
      <c r="AG1500" s="153">
        <v>73387</v>
      </c>
      <c r="AH1500" s="264">
        <v>0.16215406358242035</v>
      </c>
      <c r="AI1500" s="153">
        <v>740</v>
      </c>
      <c r="AJ1500" s="264">
        <v>94.189186096191406</v>
      </c>
      <c r="AK1500" s="264">
        <v>1.8640828132629395</v>
      </c>
      <c r="AL1500" s="264">
        <v>7.4980579316616058E-2</v>
      </c>
      <c r="AM1500" s="264">
        <v>0</v>
      </c>
      <c r="AN1500" s="264">
        <v>0</v>
      </c>
      <c r="AO1500" s="92">
        <v>0</v>
      </c>
      <c r="AP1500" s="92">
        <v>0</v>
      </c>
      <c r="AQ1500" s="92">
        <v>0</v>
      </c>
      <c r="AR1500" s="92">
        <v>0</v>
      </c>
      <c r="AS1500" s="92">
        <v>0</v>
      </c>
      <c r="AT1500" s="92">
        <v>0</v>
      </c>
      <c r="AU1500" s="92">
        <v>0</v>
      </c>
      <c r="AV1500" s="92">
        <v>0</v>
      </c>
      <c r="AW1500" s="93">
        <v>0</v>
      </c>
      <c r="AX1500" s="93">
        <v>0</v>
      </c>
      <c r="AY1500" s="93">
        <v>0</v>
      </c>
      <c r="AZ1500" s="93">
        <v>0</v>
      </c>
      <c r="BA1500" s="93">
        <v>0</v>
      </c>
      <c r="BB1500" s="93">
        <v>0</v>
      </c>
      <c r="BC1500" s="153">
        <v>18</v>
      </c>
      <c r="BD1500" s="153">
        <v>172</v>
      </c>
    </row>
    <row r="1501" spans="1:56" x14ac:dyDescent="0.25">
      <c r="A1501" s="9">
        <v>41822</v>
      </c>
      <c r="B1501" s="149" t="s">
        <v>81</v>
      </c>
      <c r="C1501" s="149" t="s">
        <v>86</v>
      </c>
      <c r="D1501" s="150" t="s">
        <v>119</v>
      </c>
      <c r="E1501" s="153">
        <v>40</v>
      </c>
      <c r="F1501" s="153">
        <v>134</v>
      </c>
      <c r="G1501" s="264">
        <v>35.500499725341797</v>
      </c>
      <c r="H1501" s="264">
        <v>1.6699999570846558E-2</v>
      </c>
      <c r="I1501" s="264">
        <v>84242.5625</v>
      </c>
      <c r="J1501" s="92">
        <v>0</v>
      </c>
      <c r="K1501" s="153">
        <v>82411</v>
      </c>
      <c r="L1501" s="264">
        <v>88.830375671386719</v>
      </c>
      <c r="M1501" s="153">
        <v>62568</v>
      </c>
      <c r="N1501" s="264">
        <v>0</v>
      </c>
      <c r="O1501" s="153">
        <v>2881</v>
      </c>
      <c r="P1501" s="264">
        <v>0</v>
      </c>
      <c r="Q1501" s="153">
        <v>7440</v>
      </c>
      <c r="R1501" s="264">
        <v>99.973121643066406</v>
      </c>
      <c r="S1501" s="153">
        <v>44953</v>
      </c>
      <c r="T1501" s="264">
        <v>99.946609497070312</v>
      </c>
      <c r="U1501" s="264">
        <v>99.791740417480469</v>
      </c>
      <c r="V1501" s="264">
        <v>99.828987121582031</v>
      </c>
      <c r="W1501" s="264">
        <v>99.764915466308594</v>
      </c>
      <c r="X1501" s="264">
        <v>99.775688171386719</v>
      </c>
      <c r="Y1501" s="153">
        <v>78453</v>
      </c>
      <c r="Z1501" s="264">
        <v>99.914596557617188</v>
      </c>
      <c r="AA1501" s="153">
        <v>17563</v>
      </c>
      <c r="AB1501" s="264">
        <v>99.88043212890625</v>
      </c>
      <c r="AC1501" s="153">
        <v>2945</v>
      </c>
      <c r="AD1501" s="264">
        <v>0.27164685726165771</v>
      </c>
      <c r="AE1501" s="153">
        <v>149</v>
      </c>
      <c r="AF1501" s="264">
        <v>99.328857421875</v>
      </c>
      <c r="AG1501" s="153">
        <v>62482</v>
      </c>
      <c r="AH1501" s="264">
        <v>0.13924010097980499</v>
      </c>
      <c r="AI1501" s="153">
        <v>598</v>
      </c>
      <c r="AJ1501" s="264">
        <v>96.488296508789063</v>
      </c>
      <c r="AK1501" s="264">
        <v>1.5231747627258301</v>
      </c>
      <c r="AL1501" s="264">
        <v>5.9450749307870865E-2</v>
      </c>
      <c r="AM1501" s="264">
        <v>0</v>
      </c>
      <c r="AN1501" s="264">
        <v>0</v>
      </c>
      <c r="AO1501" s="92">
        <v>0</v>
      </c>
      <c r="AP1501" s="92">
        <v>0</v>
      </c>
      <c r="AQ1501" s="92">
        <v>0</v>
      </c>
      <c r="AR1501" s="92">
        <v>0</v>
      </c>
      <c r="AS1501" s="92">
        <v>0</v>
      </c>
      <c r="AT1501" s="92">
        <v>0</v>
      </c>
      <c r="AU1501" s="92">
        <v>0</v>
      </c>
      <c r="AV1501" s="92">
        <v>0</v>
      </c>
      <c r="AW1501" s="93">
        <v>0</v>
      </c>
      <c r="AX1501" s="93">
        <v>0</v>
      </c>
      <c r="AY1501" s="93">
        <v>0</v>
      </c>
      <c r="AZ1501" s="93">
        <v>0</v>
      </c>
      <c r="BA1501" s="93">
        <v>0</v>
      </c>
      <c r="BB1501" s="93">
        <v>0</v>
      </c>
      <c r="BC1501" s="153">
        <v>18</v>
      </c>
      <c r="BD1501" s="153">
        <v>133</v>
      </c>
    </row>
    <row r="1502" spans="1:56" x14ac:dyDescent="0.25">
      <c r="A1502" s="9">
        <v>41822</v>
      </c>
      <c r="B1502" s="149" t="s">
        <v>125</v>
      </c>
      <c r="C1502" s="149" t="s">
        <v>86</v>
      </c>
      <c r="D1502" s="150" t="s">
        <v>119</v>
      </c>
      <c r="E1502" s="153">
        <v>16</v>
      </c>
      <c r="F1502" s="153">
        <v>58</v>
      </c>
      <c r="G1502" s="264">
        <v>31.583797454833984</v>
      </c>
      <c r="H1502" s="264">
        <v>0.17500001192092896</v>
      </c>
      <c r="I1502" s="264">
        <v>39821.48046875</v>
      </c>
      <c r="J1502" s="92">
        <v>0</v>
      </c>
      <c r="K1502" s="153">
        <v>82411</v>
      </c>
      <c r="L1502" s="264">
        <v>88.830375671386719</v>
      </c>
      <c r="M1502" s="153">
        <v>41115</v>
      </c>
      <c r="N1502" s="264">
        <v>0</v>
      </c>
      <c r="O1502" s="153">
        <v>2998</v>
      </c>
      <c r="P1502" s="264">
        <v>0</v>
      </c>
      <c r="Q1502" s="153">
        <v>6382</v>
      </c>
      <c r="R1502" s="264">
        <v>99.937324523925781</v>
      </c>
      <c r="S1502" s="153">
        <v>29453</v>
      </c>
      <c r="T1502" s="264">
        <v>99.942283630371094</v>
      </c>
      <c r="U1502" s="264">
        <v>99.899932861328125</v>
      </c>
      <c r="V1502" s="264">
        <v>99.489234924316406</v>
      </c>
      <c r="W1502" s="264">
        <v>99.837318420410156</v>
      </c>
      <c r="X1502" s="264">
        <v>99.431816101074219</v>
      </c>
      <c r="Y1502" s="153">
        <v>39430</v>
      </c>
      <c r="Z1502" s="264">
        <v>99.946739196777344</v>
      </c>
      <c r="AA1502" s="153">
        <v>7559</v>
      </c>
      <c r="AB1502" s="264">
        <v>99.775100708007813</v>
      </c>
      <c r="AC1502" s="153">
        <v>3104</v>
      </c>
      <c r="AD1502" s="264">
        <v>0.32216495275497437</v>
      </c>
      <c r="AE1502" s="153">
        <v>234</v>
      </c>
      <c r="AF1502" s="264">
        <v>98.717948913574219</v>
      </c>
      <c r="AG1502" s="153">
        <v>41035</v>
      </c>
      <c r="AH1502" s="264">
        <v>0.207140251994133</v>
      </c>
      <c r="AI1502" s="153">
        <v>509</v>
      </c>
      <c r="AJ1502" s="264">
        <v>92.92730712890625</v>
      </c>
      <c r="AK1502" s="264">
        <v>1.6730413436889648</v>
      </c>
      <c r="AL1502" s="264">
        <v>4.9508612602949142E-2</v>
      </c>
      <c r="AM1502" s="264">
        <v>0</v>
      </c>
      <c r="AN1502" s="264">
        <v>0</v>
      </c>
      <c r="AO1502" s="92">
        <v>0</v>
      </c>
      <c r="AP1502" s="92">
        <v>0</v>
      </c>
      <c r="AQ1502" s="92">
        <v>0</v>
      </c>
      <c r="AR1502" s="92">
        <v>0</v>
      </c>
      <c r="AS1502" s="92">
        <v>0</v>
      </c>
      <c r="AT1502" s="92">
        <v>0</v>
      </c>
      <c r="AU1502" s="92">
        <v>0</v>
      </c>
      <c r="AV1502" s="92">
        <v>0</v>
      </c>
      <c r="AW1502" s="93">
        <v>0</v>
      </c>
      <c r="AX1502" s="93">
        <v>0</v>
      </c>
      <c r="AY1502" s="93">
        <v>0</v>
      </c>
      <c r="AZ1502" s="93">
        <v>0</v>
      </c>
      <c r="BA1502" s="93">
        <v>0</v>
      </c>
      <c r="BB1502" s="93">
        <v>0</v>
      </c>
      <c r="BC1502" s="153">
        <v>7</v>
      </c>
      <c r="BD1502" s="153">
        <v>58</v>
      </c>
    </row>
    <row r="1503" spans="1:56" x14ac:dyDescent="0.25">
      <c r="A1503" s="9">
        <v>41822</v>
      </c>
      <c r="B1503" s="151" t="s">
        <v>82</v>
      </c>
      <c r="C1503" s="151" t="s">
        <v>86</v>
      </c>
      <c r="D1503" s="152" t="s">
        <v>120</v>
      </c>
      <c r="E1503" s="160">
        <v>51</v>
      </c>
      <c r="F1503" s="160">
        <v>165</v>
      </c>
      <c r="G1503" s="266">
        <v>41.554401397705078</v>
      </c>
      <c r="H1503" s="266">
        <v>1.6699999570846558E-2</v>
      </c>
      <c r="I1503" s="266">
        <v>100749.4296875</v>
      </c>
      <c r="J1503" s="157">
        <v>0</v>
      </c>
      <c r="K1503" s="160">
        <v>48705</v>
      </c>
      <c r="L1503" s="266">
        <v>87.954010009765625</v>
      </c>
      <c r="M1503" s="160">
        <v>53274</v>
      </c>
      <c r="N1503" s="266">
        <v>0</v>
      </c>
      <c r="O1503" s="160">
        <v>4617</v>
      </c>
      <c r="P1503" s="266">
        <v>0</v>
      </c>
      <c r="Q1503" s="160">
        <v>8573</v>
      </c>
      <c r="R1503" s="266">
        <v>99.930015563964844</v>
      </c>
      <c r="S1503" s="160">
        <v>40134</v>
      </c>
      <c r="T1503" s="266">
        <v>99.912788391113281</v>
      </c>
      <c r="U1503" s="266">
        <v>99.935020446777344</v>
      </c>
      <c r="V1503" s="266">
        <v>99.844200134277344</v>
      </c>
      <c r="W1503" s="266">
        <v>99.865081787109375</v>
      </c>
      <c r="X1503" s="266">
        <v>99.757125854492188</v>
      </c>
      <c r="Y1503" s="160">
        <v>51042</v>
      </c>
      <c r="Z1503" s="266">
        <v>99.935348510742187</v>
      </c>
      <c r="AA1503" s="160">
        <v>9943</v>
      </c>
      <c r="AB1503" s="266">
        <v>99.658050537109375</v>
      </c>
      <c r="AC1503" s="160">
        <v>4627</v>
      </c>
      <c r="AD1503" s="266">
        <v>0.19451047480106354</v>
      </c>
      <c r="AE1503" s="160">
        <v>384</v>
      </c>
      <c r="AF1503" s="266">
        <v>98.177085876464844</v>
      </c>
      <c r="AG1503" s="160">
        <v>53733</v>
      </c>
      <c r="AH1503" s="266">
        <v>0.34057283401489258</v>
      </c>
      <c r="AI1503" s="160">
        <v>639</v>
      </c>
      <c r="AJ1503" s="266">
        <v>95.148666381835938</v>
      </c>
      <c r="AK1503" s="266">
        <v>2.0958724021911621</v>
      </c>
      <c r="AL1503" s="266">
        <v>7.4152134358882904E-2</v>
      </c>
      <c r="AM1503" s="266">
        <v>0</v>
      </c>
      <c r="AN1503" s="266">
        <v>0</v>
      </c>
      <c r="AO1503" s="157">
        <v>0</v>
      </c>
      <c r="AP1503" s="157">
        <v>0</v>
      </c>
      <c r="AQ1503" s="157">
        <v>0</v>
      </c>
      <c r="AR1503" s="157">
        <v>0</v>
      </c>
      <c r="AS1503" s="157">
        <v>0</v>
      </c>
      <c r="AT1503" s="157">
        <v>0</v>
      </c>
      <c r="AU1503" s="157">
        <v>0</v>
      </c>
      <c r="AV1503" s="157">
        <v>0</v>
      </c>
      <c r="AW1503" s="159">
        <v>0</v>
      </c>
      <c r="AX1503" s="159">
        <v>0</v>
      </c>
      <c r="AY1503" s="159">
        <v>0</v>
      </c>
      <c r="AZ1503" s="159">
        <v>0</v>
      </c>
      <c r="BA1503" s="159">
        <v>0</v>
      </c>
      <c r="BB1503" s="159">
        <v>0</v>
      </c>
      <c r="BC1503" s="160">
        <v>16</v>
      </c>
      <c r="BD1503" s="160">
        <v>159</v>
      </c>
    </row>
    <row r="1504" spans="1:56" x14ac:dyDescent="0.25">
      <c r="A1504" s="9">
        <v>41822</v>
      </c>
      <c r="B1504" s="151" t="s">
        <v>83</v>
      </c>
      <c r="C1504" s="151" t="s">
        <v>86</v>
      </c>
      <c r="D1504" s="152" t="s">
        <v>120</v>
      </c>
      <c r="E1504" s="160">
        <v>46</v>
      </c>
      <c r="F1504" s="160">
        <v>140</v>
      </c>
      <c r="G1504" s="266">
        <v>19.882900238037109</v>
      </c>
      <c r="H1504" s="266">
        <v>0</v>
      </c>
      <c r="I1504" s="266">
        <v>89394.8515625</v>
      </c>
      <c r="J1504" s="157">
        <v>0</v>
      </c>
      <c r="K1504" s="160">
        <v>27090</v>
      </c>
      <c r="L1504" s="266">
        <v>81.203399658203125</v>
      </c>
      <c r="M1504" s="160">
        <v>153570</v>
      </c>
      <c r="N1504" s="266">
        <v>0</v>
      </c>
      <c r="O1504" s="160">
        <v>3938</v>
      </c>
      <c r="P1504" s="266">
        <v>0</v>
      </c>
      <c r="Q1504" s="160">
        <v>3974</v>
      </c>
      <c r="R1504" s="266">
        <v>99.924507141113281</v>
      </c>
      <c r="S1504" s="160">
        <v>29812</v>
      </c>
      <c r="T1504" s="266">
        <v>99.862472534179688</v>
      </c>
      <c r="U1504" s="266">
        <v>99.377593994140625</v>
      </c>
      <c r="V1504" s="266">
        <v>99.707511901855469</v>
      </c>
      <c r="W1504" s="266">
        <v>99.302574157714844</v>
      </c>
      <c r="X1504" s="266">
        <v>99.570388793945313</v>
      </c>
      <c r="Y1504" s="160">
        <v>45895</v>
      </c>
      <c r="Z1504" s="266">
        <v>99.888877868652344</v>
      </c>
      <c r="AA1504" s="160">
        <v>10498</v>
      </c>
      <c r="AB1504" s="266">
        <v>99.86663818359375</v>
      </c>
      <c r="AC1504" s="160">
        <v>1929</v>
      </c>
      <c r="AD1504" s="266">
        <v>0.31104198098182678</v>
      </c>
      <c r="AE1504" s="160">
        <v>116</v>
      </c>
      <c r="AF1504" s="266">
        <v>95.689651489257813</v>
      </c>
      <c r="AG1504" s="160">
        <v>38956</v>
      </c>
      <c r="AH1504" s="266">
        <v>0.42868876457214355</v>
      </c>
      <c r="AI1504" s="160">
        <v>197</v>
      </c>
      <c r="AJ1504" s="266">
        <v>98.477157592773438</v>
      </c>
      <c r="AK1504" s="266">
        <v>1.7315040826797485</v>
      </c>
      <c r="AL1504" s="266">
        <v>6.9465704262256622E-2</v>
      </c>
      <c r="AM1504" s="266">
        <v>0</v>
      </c>
      <c r="AN1504" s="266">
        <v>0</v>
      </c>
      <c r="AO1504" s="157">
        <v>0</v>
      </c>
      <c r="AP1504" s="157">
        <v>0</v>
      </c>
      <c r="AQ1504" s="157">
        <v>0</v>
      </c>
      <c r="AR1504" s="157">
        <v>0</v>
      </c>
      <c r="AS1504" s="157">
        <v>0</v>
      </c>
      <c r="AT1504" s="157">
        <v>0</v>
      </c>
      <c r="AU1504" s="157">
        <v>0</v>
      </c>
      <c r="AV1504" s="157">
        <v>0</v>
      </c>
      <c r="AW1504" s="159">
        <v>0</v>
      </c>
      <c r="AX1504" s="159">
        <v>0</v>
      </c>
      <c r="AY1504" s="159">
        <v>0</v>
      </c>
      <c r="AZ1504" s="159">
        <v>0</v>
      </c>
      <c r="BA1504" s="159">
        <v>0</v>
      </c>
      <c r="BB1504" s="159">
        <v>0</v>
      </c>
      <c r="BC1504" s="160">
        <v>20</v>
      </c>
      <c r="BD1504" s="160">
        <v>138</v>
      </c>
    </row>
    <row r="1505" spans="1:56" x14ac:dyDescent="0.25">
      <c r="A1505" s="9">
        <v>41822</v>
      </c>
      <c r="B1505" s="117" t="s">
        <v>85</v>
      </c>
      <c r="C1505" s="117" t="s">
        <v>86</v>
      </c>
      <c r="D1505" s="121">
        <v>3</v>
      </c>
      <c r="E1505" s="89">
        <v>134</v>
      </c>
      <c r="F1505" s="89">
        <v>435</v>
      </c>
      <c r="G1505" s="263">
        <v>51.559013366699219</v>
      </c>
      <c r="H1505" s="263">
        <v>0</v>
      </c>
      <c r="I1505" s="263">
        <v>347206.09375</v>
      </c>
      <c r="J1505" s="88">
        <v>0</v>
      </c>
      <c r="K1505" s="89">
        <v>51315</v>
      </c>
      <c r="L1505" s="263">
        <v>107.53775787353516</v>
      </c>
      <c r="M1505" s="124">
        <v>146178</v>
      </c>
      <c r="N1505" s="248">
        <v>0</v>
      </c>
      <c r="O1505" s="124">
        <v>4754</v>
      </c>
      <c r="P1505" s="248">
        <v>0</v>
      </c>
      <c r="Q1505" s="124">
        <v>10322</v>
      </c>
      <c r="R1505" s="248">
        <v>99.922492980957031</v>
      </c>
      <c r="S1505" s="124">
        <v>108139</v>
      </c>
      <c r="T1505" s="248">
        <v>99.901054382324219</v>
      </c>
      <c r="U1505" s="248">
        <v>99.852752685546875</v>
      </c>
      <c r="V1505" s="248">
        <v>99.880966186523438</v>
      </c>
      <c r="W1505" s="248">
        <v>99.775360107421875</v>
      </c>
      <c r="X1505" s="248">
        <v>99.782135009765625</v>
      </c>
      <c r="Y1505" s="124">
        <v>225258</v>
      </c>
      <c r="Z1505" s="248">
        <v>99.901893615722656</v>
      </c>
      <c r="AA1505" s="124">
        <v>43962</v>
      </c>
      <c r="AB1505" s="248">
        <v>99.419952392578125</v>
      </c>
      <c r="AC1505" s="124">
        <v>4782</v>
      </c>
      <c r="AD1505" s="248">
        <v>0.33458805084228516</v>
      </c>
      <c r="AE1505" s="124">
        <v>188</v>
      </c>
      <c r="AF1505" s="248">
        <v>96.276596069335938</v>
      </c>
      <c r="AG1505" s="124">
        <v>146783</v>
      </c>
      <c r="AH1505" s="248">
        <v>0.26024812459945679</v>
      </c>
      <c r="AI1505" s="124">
        <v>979</v>
      </c>
      <c r="AJ1505" s="248">
        <v>90.909088134765625</v>
      </c>
      <c r="AK1505" s="248">
        <v>1.780234694480896</v>
      </c>
      <c r="AL1505" s="248">
        <v>6.3347361981868744E-2</v>
      </c>
      <c r="AM1505" s="269">
        <v>0</v>
      </c>
      <c r="AN1505" s="269">
        <v>0</v>
      </c>
      <c r="AO1505" s="119">
        <v>0</v>
      </c>
      <c r="AP1505" s="119">
        <v>0</v>
      </c>
      <c r="AQ1505" s="119">
        <v>0</v>
      </c>
      <c r="AR1505" s="119">
        <v>0</v>
      </c>
      <c r="AS1505" s="119">
        <v>0</v>
      </c>
      <c r="AT1505" s="119">
        <v>0</v>
      </c>
      <c r="AU1505" s="119">
        <v>0</v>
      </c>
      <c r="AV1505" s="119">
        <v>0</v>
      </c>
      <c r="AW1505" s="124">
        <v>0</v>
      </c>
      <c r="AX1505" s="124">
        <v>0</v>
      </c>
      <c r="AY1505" s="124">
        <v>0</v>
      </c>
      <c r="AZ1505" s="124">
        <v>0</v>
      </c>
      <c r="BA1505" s="124">
        <v>0</v>
      </c>
      <c r="BB1505" s="124">
        <v>0</v>
      </c>
      <c r="BC1505" s="124">
        <v>42</v>
      </c>
      <c r="BD1505" s="124">
        <v>430</v>
      </c>
    </row>
    <row r="1506" spans="1:56" x14ac:dyDescent="0.25">
      <c r="A1506" s="9">
        <v>41822</v>
      </c>
      <c r="B1506" s="118" t="s">
        <v>84</v>
      </c>
      <c r="C1506" s="118" t="s">
        <v>87</v>
      </c>
      <c r="D1506" s="122">
        <v>2</v>
      </c>
      <c r="E1506" s="153">
        <v>194</v>
      </c>
      <c r="F1506" s="153">
        <v>581</v>
      </c>
      <c r="G1506" s="264">
        <v>0</v>
      </c>
      <c r="H1506" s="264">
        <v>0</v>
      </c>
      <c r="I1506" s="264">
        <v>0</v>
      </c>
      <c r="J1506" s="91">
        <v>0</v>
      </c>
      <c r="K1506" s="153">
        <v>121518</v>
      </c>
      <c r="L1506" s="264">
        <v>89.007392883300781</v>
      </c>
      <c r="M1506" s="133">
        <v>0</v>
      </c>
      <c r="N1506" s="267">
        <v>0</v>
      </c>
      <c r="O1506" s="133">
        <v>0</v>
      </c>
      <c r="P1506" s="267">
        <v>0</v>
      </c>
      <c r="Q1506" s="133">
        <v>0</v>
      </c>
      <c r="R1506" s="267">
        <v>0</v>
      </c>
      <c r="S1506" s="133">
        <v>0</v>
      </c>
      <c r="T1506" s="267">
        <v>0</v>
      </c>
      <c r="U1506" s="267">
        <v>0</v>
      </c>
      <c r="V1506" s="267">
        <v>0</v>
      </c>
      <c r="W1506" s="267">
        <v>0</v>
      </c>
      <c r="X1506" s="267">
        <v>0</v>
      </c>
      <c r="Y1506" s="133">
        <v>1374759</v>
      </c>
      <c r="Z1506" s="267">
        <v>1359429</v>
      </c>
      <c r="AA1506" s="133">
        <v>546</v>
      </c>
      <c r="AB1506" s="267">
        <v>495</v>
      </c>
      <c r="AC1506" s="133">
        <v>0</v>
      </c>
      <c r="AD1506" s="267">
        <v>0</v>
      </c>
      <c r="AE1506" s="133">
        <v>0</v>
      </c>
      <c r="AF1506" s="267">
        <v>0</v>
      </c>
      <c r="AG1506" s="133">
        <v>0</v>
      </c>
      <c r="AH1506" s="267">
        <v>0</v>
      </c>
      <c r="AI1506" s="133">
        <v>0</v>
      </c>
      <c r="AJ1506" s="267">
        <v>0</v>
      </c>
      <c r="AK1506" s="267">
        <v>0</v>
      </c>
      <c r="AL1506" s="267">
        <v>0</v>
      </c>
      <c r="AM1506" s="270">
        <v>0</v>
      </c>
      <c r="AN1506" s="270">
        <v>0</v>
      </c>
      <c r="AO1506" s="120">
        <v>0</v>
      </c>
      <c r="AP1506" s="120">
        <v>0</v>
      </c>
      <c r="AQ1506" s="120">
        <v>0</v>
      </c>
      <c r="AR1506" s="120">
        <v>0</v>
      </c>
      <c r="AS1506" s="120">
        <v>0</v>
      </c>
      <c r="AT1506" s="120">
        <v>0</v>
      </c>
      <c r="AU1506" s="120">
        <v>0</v>
      </c>
      <c r="AV1506" s="120">
        <v>0</v>
      </c>
      <c r="AW1506" s="133">
        <v>0</v>
      </c>
      <c r="AX1506" s="133">
        <v>0</v>
      </c>
      <c r="AY1506" s="133">
        <v>0</v>
      </c>
      <c r="AZ1506" s="133">
        <v>0</v>
      </c>
      <c r="BA1506" s="133">
        <v>0</v>
      </c>
      <c r="BB1506" s="133">
        <v>0</v>
      </c>
      <c r="BC1506" s="133">
        <v>6</v>
      </c>
      <c r="BD1506" s="133">
        <v>366</v>
      </c>
    </row>
    <row r="1507" spans="1:56" x14ac:dyDescent="0.25">
      <c r="A1507" s="9">
        <v>41821</v>
      </c>
      <c r="B1507" s="117" t="s">
        <v>17</v>
      </c>
      <c r="C1507" s="117"/>
      <c r="D1507" s="121">
        <v>3</v>
      </c>
      <c r="E1507" s="89">
        <v>853</v>
      </c>
      <c r="F1507" s="89">
        <v>2758</v>
      </c>
      <c r="G1507" s="263">
        <v>616.46344947814941</v>
      </c>
      <c r="H1507" s="263">
        <v>0.52090000361204147</v>
      </c>
      <c r="I1507" s="263">
        <v>1387104.03125</v>
      </c>
      <c r="J1507" s="88"/>
      <c r="K1507" s="89">
        <v>966276</v>
      </c>
      <c r="L1507" s="263">
        <v>0</v>
      </c>
      <c r="M1507" s="124">
        <v>1100519</v>
      </c>
      <c r="N1507" s="248">
        <v>3.9981134335629305E-3</v>
      </c>
      <c r="O1507" s="124">
        <v>60839</v>
      </c>
      <c r="P1507" s="248">
        <v>4.9310473965198309E-3</v>
      </c>
      <c r="Q1507" s="124">
        <v>118778</v>
      </c>
      <c r="R1507" s="248">
        <v>99.872030475637459</v>
      </c>
      <c r="S1507" s="124">
        <v>734354</v>
      </c>
      <c r="T1507" s="248">
        <v>99.910534008942676</v>
      </c>
      <c r="U1507" s="248">
        <v>99.787969863082253</v>
      </c>
      <c r="V1507" s="248">
        <v>99.745674712223519</v>
      </c>
      <c r="W1507" s="248">
        <v>99.660271672677425</v>
      </c>
      <c r="X1507" s="248">
        <v>99.656436255805417</v>
      </c>
      <c r="Y1507" s="124">
        <v>2655205</v>
      </c>
      <c r="Z1507" s="248">
        <v>813178.46158914373</v>
      </c>
      <c r="AA1507" s="124">
        <v>233321</v>
      </c>
      <c r="AB1507" s="248">
        <v>100.64642262997826</v>
      </c>
      <c r="AC1507" s="124">
        <v>58999</v>
      </c>
      <c r="AD1507" s="248">
        <v>0.28305564265852956</v>
      </c>
      <c r="AE1507" s="124">
        <v>4044</v>
      </c>
      <c r="AF1507" s="248">
        <v>98.170127695085512</v>
      </c>
      <c r="AG1507" s="124">
        <v>985715</v>
      </c>
      <c r="AH1507" s="248">
        <v>0.18981145442378392</v>
      </c>
      <c r="AI1507" s="124">
        <v>12913</v>
      </c>
      <c r="AJ1507" s="248">
        <v>94.842406019495741</v>
      </c>
      <c r="AK1507" s="248">
        <v>1.5611836948330949E-5</v>
      </c>
      <c r="AL1507" s="248" t="e">
        <v>#DIV/0!</v>
      </c>
      <c r="AM1507" s="269"/>
      <c r="AN1507" s="269"/>
      <c r="AO1507" s="119"/>
      <c r="AP1507" s="119"/>
      <c r="AQ1507" s="119"/>
      <c r="AR1507" s="119"/>
      <c r="AS1507" s="119"/>
      <c r="AT1507" s="119"/>
      <c r="AU1507" s="119"/>
      <c r="AV1507" s="119"/>
      <c r="AW1507" s="124">
        <v>5</v>
      </c>
      <c r="AX1507" s="124">
        <v>5</v>
      </c>
      <c r="AY1507" s="124">
        <v>0</v>
      </c>
      <c r="AZ1507" s="124">
        <v>0</v>
      </c>
      <c r="BA1507" s="124">
        <v>0</v>
      </c>
      <c r="BB1507" s="124">
        <v>0</v>
      </c>
      <c r="BC1507" s="124">
        <v>255</v>
      </c>
      <c r="BD1507" s="124">
        <v>2494</v>
      </c>
    </row>
    <row r="1508" spans="1:56" x14ac:dyDescent="0.25">
      <c r="A1508" s="9">
        <v>41821</v>
      </c>
      <c r="B1508" s="118" t="s">
        <v>88</v>
      </c>
      <c r="C1508" s="118"/>
      <c r="D1508" s="122">
        <v>2</v>
      </c>
      <c r="E1508" s="153">
        <v>659</v>
      </c>
      <c r="F1508" s="153">
        <v>2177</v>
      </c>
      <c r="G1508" s="264">
        <v>616.46344947814941</v>
      </c>
      <c r="H1508" s="264">
        <v>0.52090000361204147</v>
      </c>
      <c r="I1508" s="264">
        <v>1387104.03125</v>
      </c>
      <c r="J1508" s="91"/>
      <c r="K1508" s="153">
        <v>843352</v>
      </c>
      <c r="L1508" s="264"/>
      <c r="M1508" s="133">
        <v>1100519</v>
      </c>
      <c r="N1508" s="267">
        <v>3.9981134335629305E-3</v>
      </c>
      <c r="O1508" s="133">
        <v>60839</v>
      </c>
      <c r="P1508" s="267">
        <v>4.9310473965198309E-3</v>
      </c>
      <c r="Q1508" s="133">
        <v>118778</v>
      </c>
      <c r="R1508" s="267">
        <v>99.872030475637459</v>
      </c>
      <c r="S1508" s="133">
        <v>734354</v>
      </c>
      <c r="T1508" s="267">
        <v>99.910534008942676</v>
      </c>
      <c r="U1508" s="267">
        <v>99.787969863082253</v>
      </c>
      <c r="V1508" s="267">
        <v>99.745674712223519</v>
      </c>
      <c r="W1508" s="267">
        <v>99.660271672677425</v>
      </c>
      <c r="X1508" s="267">
        <v>99.656436255805417</v>
      </c>
      <c r="Y1508" s="133">
        <v>1168751</v>
      </c>
      <c r="Z1508" s="267">
        <v>99.898951789025887</v>
      </c>
      <c r="AA1508" s="133">
        <v>232813</v>
      </c>
      <c r="AB1508" s="267">
        <v>99.823033827359978</v>
      </c>
      <c r="AC1508" s="133">
        <v>58999</v>
      </c>
      <c r="AD1508" s="267">
        <v>0.28305564265852956</v>
      </c>
      <c r="AE1508" s="133">
        <v>4044</v>
      </c>
      <c r="AF1508" s="267">
        <v>98.170127695085512</v>
      </c>
      <c r="AG1508" s="133">
        <v>985715</v>
      </c>
      <c r="AH1508" s="267">
        <v>0.18981145442378392</v>
      </c>
      <c r="AI1508" s="133">
        <v>12913</v>
      </c>
      <c r="AJ1508" s="267">
        <v>94.842406019495741</v>
      </c>
      <c r="AK1508" s="267">
        <v>1.5611836948330949E-5</v>
      </c>
      <c r="AL1508" s="267" t="e">
        <v>#DIV/0!</v>
      </c>
      <c r="AM1508" s="270"/>
      <c r="AN1508" s="270"/>
      <c r="AO1508" s="120"/>
      <c r="AP1508" s="120"/>
      <c r="AQ1508" s="120"/>
      <c r="AR1508" s="120"/>
      <c r="AS1508" s="120"/>
      <c r="AT1508" s="120"/>
      <c r="AU1508" s="120"/>
      <c r="AV1508" s="120"/>
      <c r="AW1508" s="133">
        <v>5</v>
      </c>
      <c r="AX1508" s="133">
        <v>5</v>
      </c>
      <c r="AY1508" s="133">
        <v>0</v>
      </c>
      <c r="AZ1508" s="133">
        <v>0</v>
      </c>
      <c r="BA1508" s="133">
        <v>0</v>
      </c>
      <c r="BB1508" s="133">
        <v>0</v>
      </c>
      <c r="BC1508" s="133">
        <v>247</v>
      </c>
      <c r="BD1508" s="133">
        <v>2132</v>
      </c>
    </row>
    <row r="1509" spans="1:56" x14ac:dyDescent="0.25">
      <c r="A1509" s="9">
        <v>41821</v>
      </c>
      <c r="B1509" s="146" t="s">
        <v>89</v>
      </c>
      <c r="C1509" s="146"/>
      <c r="D1509" s="147">
        <v>1</v>
      </c>
      <c r="E1509" s="136">
        <v>194</v>
      </c>
      <c r="F1509" s="136">
        <v>581</v>
      </c>
      <c r="G1509" s="265">
        <v>0</v>
      </c>
      <c r="H1509" s="265">
        <v>0</v>
      </c>
      <c r="I1509" s="265">
        <v>0</v>
      </c>
      <c r="J1509" s="137"/>
      <c r="K1509" s="136">
        <v>122924</v>
      </c>
      <c r="L1509" s="265"/>
      <c r="M1509" s="145">
        <v>0</v>
      </c>
      <c r="N1509" s="250">
        <v>0</v>
      </c>
      <c r="O1509" s="145">
        <v>0</v>
      </c>
      <c r="P1509" s="250">
        <v>0</v>
      </c>
      <c r="Q1509" s="145">
        <v>0</v>
      </c>
      <c r="R1509" s="250">
        <v>0</v>
      </c>
      <c r="S1509" s="145">
        <v>0</v>
      </c>
      <c r="T1509" s="250">
        <v>0</v>
      </c>
      <c r="U1509" s="250">
        <v>0</v>
      </c>
      <c r="V1509" s="250">
        <v>0</v>
      </c>
      <c r="W1509" s="250">
        <v>0</v>
      </c>
      <c r="X1509" s="250">
        <v>0</v>
      </c>
      <c r="Y1509" s="145">
        <v>1486454</v>
      </c>
      <c r="Z1509" s="250">
        <v>1452476</v>
      </c>
      <c r="AA1509" s="145">
        <v>508</v>
      </c>
      <c r="AB1509" s="250">
        <v>478</v>
      </c>
      <c r="AC1509" s="145">
        <v>0</v>
      </c>
      <c r="AD1509" s="250">
        <v>0</v>
      </c>
      <c r="AE1509" s="145">
        <v>0</v>
      </c>
      <c r="AF1509" s="250">
        <v>0</v>
      </c>
      <c r="AG1509" s="145">
        <v>0</v>
      </c>
      <c r="AH1509" s="250">
        <v>0</v>
      </c>
      <c r="AI1509" s="145">
        <v>0</v>
      </c>
      <c r="AJ1509" s="250">
        <v>0</v>
      </c>
      <c r="AK1509" s="250">
        <v>0</v>
      </c>
      <c r="AL1509" s="250">
        <v>0</v>
      </c>
      <c r="AM1509" s="271"/>
      <c r="AN1509" s="271"/>
      <c r="AO1509" s="148"/>
      <c r="AP1509" s="148"/>
      <c r="AQ1509" s="148"/>
      <c r="AR1509" s="148"/>
      <c r="AS1509" s="148"/>
      <c r="AT1509" s="148"/>
      <c r="AU1509" s="148"/>
      <c r="AV1509" s="148"/>
      <c r="AW1509" s="145">
        <v>0</v>
      </c>
      <c r="AX1509" s="145">
        <v>0</v>
      </c>
      <c r="AY1509" s="145">
        <v>0</v>
      </c>
      <c r="AZ1509" s="145">
        <v>0</v>
      </c>
      <c r="BA1509" s="145">
        <v>0</v>
      </c>
      <c r="BB1509" s="145">
        <v>0</v>
      </c>
      <c r="BC1509" s="145">
        <v>8</v>
      </c>
      <c r="BD1509" s="145">
        <v>362</v>
      </c>
    </row>
    <row r="1510" spans="1:56" x14ac:dyDescent="0.25">
      <c r="A1510" s="9">
        <v>41821</v>
      </c>
      <c r="B1510" s="149" t="s">
        <v>75</v>
      </c>
      <c r="C1510" s="149" t="s">
        <v>86</v>
      </c>
      <c r="D1510" s="150" t="s">
        <v>118</v>
      </c>
      <c r="E1510" s="153">
        <v>39</v>
      </c>
      <c r="F1510" s="153">
        <v>158</v>
      </c>
      <c r="G1510" s="264">
        <v>128.13311767578125</v>
      </c>
      <c r="H1510" s="264">
        <v>0.12919999659061432</v>
      </c>
      <c r="I1510" s="264">
        <v>102292.546875</v>
      </c>
      <c r="J1510" s="92">
        <v>0</v>
      </c>
      <c r="K1510" s="153">
        <v>133428</v>
      </c>
      <c r="L1510" s="264">
        <v>97.367118835449219</v>
      </c>
      <c r="M1510" s="153">
        <v>139566</v>
      </c>
      <c r="N1510" s="264">
        <v>0</v>
      </c>
      <c r="O1510" s="153">
        <v>14200</v>
      </c>
      <c r="P1510" s="264">
        <v>0</v>
      </c>
      <c r="Q1510" s="153">
        <v>26044</v>
      </c>
      <c r="R1510" s="264">
        <v>99.888648986816406</v>
      </c>
      <c r="S1510" s="153">
        <v>100285</v>
      </c>
      <c r="T1510" s="264">
        <v>99.919227600097656</v>
      </c>
      <c r="U1510" s="264">
        <v>99.802818298339844</v>
      </c>
      <c r="V1510" s="264">
        <v>99.491996765136719</v>
      </c>
      <c r="W1510" s="264">
        <v>99.691688537597656</v>
      </c>
      <c r="X1510" s="264">
        <v>99.411636352539063</v>
      </c>
      <c r="Y1510" s="153">
        <v>130610</v>
      </c>
      <c r="Z1510" s="264">
        <v>99.935684204101563</v>
      </c>
      <c r="AA1510" s="153">
        <v>25676</v>
      </c>
      <c r="AB1510" s="264">
        <v>99.770210266113281</v>
      </c>
      <c r="AC1510" s="153">
        <v>14069</v>
      </c>
      <c r="AD1510" s="264">
        <v>0.42646953463554382</v>
      </c>
      <c r="AE1510" s="153">
        <v>1389</v>
      </c>
      <c r="AF1510" s="264">
        <v>98.344131469726563</v>
      </c>
      <c r="AG1510" s="153">
        <v>138693</v>
      </c>
      <c r="AH1510" s="264">
        <v>0.1059894859790802</v>
      </c>
      <c r="AI1510" s="153">
        <v>4322</v>
      </c>
      <c r="AJ1510" s="264">
        <v>95.696434020996094</v>
      </c>
      <c r="AK1510" s="264">
        <v>1.9280432462692261</v>
      </c>
      <c r="AL1510" s="264">
        <v>6.265316903591156E-2</v>
      </c>
      <c r="AM1510" s="264">
        <v>0</v>
      </c>
      <c r="AN1510" s="264">
        <v>0</v>
      </c>
      <c r="AO1510" s="92">
        <v>0</v>
      </c>
      <c r="AP1510" s="92">
        <v>0</v>
      </c>
      <c r="AQ1510" s="92">
        <v>0</v>
      </c>
      <c r="AR1510" s="92">
        <v>0</v>
      </c>
      <c r="AS1510" s="92">
        <v>0</v>
      </c>
      <c r="AT1510" s="92">
        <v>0</v>
      </c>
      <c r="AU1510" s="92">
        <v>0</v>
      </c>
      <c r="AV1510" s="92">
        <v>0</v>
      </c>
      <c r="AW1510" s="93">
        <v>0</v>
      </c>
      <c r="AX1510" s="93">
        <v>0</v>
      </c>
      <c r="AY1510" s="93">
        <v>0</v>
      </c>
      <c r="AZ1510" s="93">
        <v>0</v>
      </c>
      <c r="BA1510" s="93">
        <v>0</v>
      </c>
      <c r="BB1510" s="93">
        <v>0</v>
      </c>
      <c r="BC1510" s="153">
        <v>12</v>
      </c>
      <c r="BD1510" s="153">
        <v>154</v>
      </c>
    </row>
    <row r="1511" spans="1:56" x14ac:dyDescent="0.25">
      <c r="A1511" s="9">
        <v>41821</v>
      </c>
      <c r="B1511" s="149" t="s">
        <v>76</v>
      </c>
      <c r="C1511" s="149" t="s">
        <v>86</v>
      </c>
      <c r="D1511" s="150" t="s">
        <v>119</v>
      </c>
      <c r="E1511" s="153">
        <v>53</v>
      </c>
      <c r="F1511" s="153">
        <v>171</v>
      </c>
      <c r="G1511" s="264">
        <v>51.216503143310547</v>
      </c>
      <c r="H1511" s="264">
        <v>0</v>
      </c>
      <c r="I1511" s="264">
        <v>96192.8359375</v>
      </c>
      <c r="J1511" s="92">
        <v>0</v>
      </c>
      <c r="K1511" s="153">
        <v>53769</v>
      </c>
      <c r="L1511" s="264">
        <v>84.234413146972656</v>
      </c>
      <c r="M1511" s="153">
        <v>79070</v>
      </c>
      <c r="N1511" s="264">
        <v>0</v>
      </c>
      <c r="O1511" s="153">
        <v>3860</v>
      </c>
      <c r="P1511" s="264">
        <v>0</v>
      </c>
      <c r="Q1511" s="153">
        <v>9821</v>
      </c>
      <c r="R1511" s="264">
        <v>99.949089050292969</v>
      </c>
      <c r="S1511" s="153">
        <v>58254</v>
      </c>
      <c r="T1511" s="264">
        <v>99.921035766601563</v>
      </c>
      <c r="U1511" s="264">
        <v>99.71502685546875</v>
      </c>
      <c r="V1511" s="264">
        <v>99.79638671875</v>
      </c>
      <c r="W1511" s="264">
        <v>99.664260864257813</v>
      </c>
      <c r="X1511" s="264">
        <v>99.717582702636719</v>
      </c>
      <c r="Y1511" s="153">
        <v>88259</v>
      </c>
      <c r="Z1511" s="264">
        <v>99.895759582519531</v>
      </c>
      <c r="AA1511" s="153">
        <v>16855</v>
      </c>
      <c r="AB1511" s="264">
        <v>99.899139404296875</v>
      </c>
      <c r="AC1511" s="153">
        <v>3915</v>
      </c>
      <c r="AD1511" s="264">
        <v>0.20434227585792542</v>
      </c>
      <c r="AE1511" s="153">
        <v>71</v>
      </c>
      <c r="AF1511" s="264">
        <v>94.366195678710938</v>
      </c>
      <c r="AG1511" s="153">
        <v>78925</v>
      </c>
      <c r="AH1511" s="264">
        <v>0.16978143155574799</v>
      </c>
      <c r="AI1511" s="153">
        <v>844</v>
      </c>
      <c r="AJ1511" s="264">
        <v>87.914695739746094</v>
      </c>
      <c r="AK1511" s="264">
        <v>1.88128662109375</v>
      </c>
      <c r="AL1511" s="264">
        <v>5.7093575596809387E-2</v>
      </c>
      <c r="AM1511" s="264">
        <v>0</v>
      </c>
      <c r="AN1511" s="264">
        <v>0</v>
      </c>
      <c r="AO1511" s="92">
        <v>0</v>
      </c>
      <c r="AP1511" s="92">
        <v>0</v>
      </c>
      <c r="AQ1511" s="92">
        <v>0</v>
      </c>
      <c r="AR1511" s="92">
        <v>0</v>
      </c>
      <c r="AS1511" s="92">
        <v>0</v>
      </c>
      <c r="AT1511" s="92">
        <v>0</v>
      </c>
      <c r="AU1511" s="92">
        <v>0</v>
      </c>
      <c r="AV1511" s="92">
        <v>0</v>
      </c>
      <c r="AW1511" s="93">
        <v>0</v>
      </c>
      <c r="AX1511" s="93">
        <v>0</v>
      </c>
      <c r="AY1511" s="93">
        <v>0</v>
      </c>
      <c r="AZ1511" s="93">
        <v>0</v>
      </c>
      <c r="BA1511" s="93">
        <v>0</v>
      </c>
      <c r="BB1511" s="93">
        <v>0</v>
      </c>
      <c r="BC1511" s="153">
        <v>13</v>
      </c>
      <c r="BD1511" s="153">
        <v>170</v>
      </c>
    </row>
    <row r="1512" spans="1:56" x14ac:dyDescent="0.25">
      <c r="A1512" s="9">
        <v>41821</v>
      </c>
      <c r="B1512" s="149" t="s">
        <v>77</v>
      </c>
      <c r="C1512" s="149" t="s">
        <v>86</v>
      </c>
      <c r="D1512" s="150" t="s">
        <v>118</v>
      </c>
      <c r="E1512" s="153">
        <v>65</v>
      </c>
      <c r="F1512" s="153">
        <v>220</v>
      </c>
      <c r="G1512" s="264">
        <v>74.875411987304688</v>
      </c>
      <c r="H1512" s="264">
        <v>3.3300001174211502E-2</v>
      </c>
      <c r="I1512" s="264">
        <v>124330.625</v>
      </c>
      <c r="J1512" s="92">
        <v>0</v>
      </c>
      <c r="K1512" s="153">
        <v>100781</v>
      </c>
      <c r="L1512" s="264">
        <v>96.873420715332031</v>
      </c>
      <c r="M1512" s="153">
        <v>125264</v>
      </c>
      <c r="N1512" s="264">
        <v>0</v>
      </c>
      <c r="O1512" s="153">
        <v>7060</v>
      </c>
      <c r="P1512" s="264">
        <v>0</v>
      </c>
      <c r="Q1512" s="153">
        <v>14262</v>
      </c>
      <c r="R1512" s="264">
        <v>99.929885864257813</v>
      </c>
      <c r="S1512" s="153">
        <v>93299</v>
      </c>
      <c r="T1512" s="264">
        <v>99.960342407226562</v>
      </c>
      <c r="U1512" s="264">
        <v>99.872520446777344</v>
      </c>
      <c r="V1512" s="264">
        <v>99.854705810546875</v>
      </c>
      <c r="W1512" s="264">
        <v>99.802497863769531</v>
      </c>
      <c r="X1512" s="264">
        <v>99.815109252929688</v>
      </c>
      <c r="Y1512" s="153">
        <v>123249</v>
      </c>
      <c r="Z1512" s="264">
        <v>99.892898559570313</v>
      </c>
      <c r="AA1512" s="153">
        <v>24547</v>
      </c>
      <c r="AB1512" s="264">
        <v>99.8248291015625</v>
      </c>
      <c r="AC1512" s="153">
        <v>7078</v>
      </c>
      <c r="AD1512" s="264">
        <v>0.24018083512783051</v>
      </c>
      <c r="AE1512" s="153">
        <v>486</v>
      </c>
      <c r="AF1512" s="264">
        <v>99.382713317871094</v>
      </c>
      <c r="AG1512" s="153">
        <v>125559</v>
      </c>
      <c r="AH1512" s="264">
        <v>0.16645561158657074</v>
      </c>
      <c r="AI1512" s="153">
        <v>1102</v>
      </c>
      <c r="AJ1512" s="264">
        <v>96.823959350585938</v>
      </c>
      <c r="AK1512" s="264">
        <v>1.7739462852478027</v>
      </c>
      <c r="AL1512" s="264">
        <v>6.9306366145610809E-2</v>
      </c>
      <c r="AM1512" s="264">
        <v>0</v>
      </c>
      <c r="AN1512" s="264">
        <v>0</v>
      </c>
      <c r="AO1512" s="92">
        <v>0</v>
      </c>
      <c r="AP1512" s="92">
        <v>0</v>
      </c>
      <c r="AQ1512" s="92">
        <v>0</v>
      </c>
      <c r="AR1512" s="92">
        <v>0</v>
      </c>
      <c r="AS1512" s="92">
        <v>0</v>
      </c>
      <c r="AT1512" s="92">
        <v>0</v>
      </c>
      <c r="AU1512" s="92">
        <v>0</v>
      </c>
      <c r="AV1512" s="92">
        <v>0</v>
      </c>
      <c r="AW1512" s="93">
        <v>0</v>
      </c>
      <c r="AX1512" s="93">
        <v>0</v>
      </c>
      <c r="AY1512" s="93">
        <v>0</v>
      </c>
      <c r="AZ1512" s="93">
        <v>0</v>
      </c>
      <c r="BA1512" s="93">
        <v>0</v>
      </c>
      <c r="BB1512" s="93">
        <v>0</v>
      </c>
      <c r="BC1512" s="153">
        <v>28</v>
      </c>
      <c r="BD1512" s="153">
        <v>215</v>
      </c>
    </row>
    <row r="1513" spans="1:56" x14ac:dyDescent="0.25">
      <c r="A1513" s="9">
        <v>41821</v>
      </c>
      <c r="B1513" s="149" t="s">
        <v>124</v>
      </c>
      <c r="C1513" s="149" t="s">
        <v>86</v>
      </c>
      <c r="D1513" s="150" t="s">
        <v>118</v>
      </c>
      <c r="E1513" s="153">
        <v>43</v>
      </c>
      <c r="F1513" s="153">
        <v>139</v>
      </c>
      <c r="G1513" s="264">
        <v>34.312599182128906</v>
      </c>
      <c r="H1513" s="264">
        <v>4.19999985024333E-3</v>
      </c>
      <c r="I1513" s="264">
        <v>64787.3203125</v>
      </c>
      <c r="J1513" s="92">
        <v>0</v>
      </c>
      <c r="K1513" s="153">
        <v>100781</v>
      </c>
      <c r="L1513" s="264">
        <v>96.873420715332031</v>
      </c>
      <c r="M1513" s="153">
        <v>64338</v>
      </c>
      <c r="N1513" s="264">
        <v>0</v>
      </c>
      <c r="O1513" s="153">
        <v>2857</v>
      </c>
      <c r="P1513" s="264">
        <v>0</v>
      </c>
      <c r="Q1513" s="153">
        <v>5739</v>
      </c>
      <c r="R1513" s="264">
        <v>99.9302978515625</v>
      </c>
      <c r="S1513" s="153">
        <v>47793</v>
      </c>
      <c r="T1513" s="264">
        <v>99.878646850585938</v>
      </c>
      <c r="U1513" s="264">
        <v>99.684982299804688</v>
      </c>
      <c r="V1513" s="264">
        <v>99.745094299316406</v>
      </c>
      <c r="W1513" s="264">
        <v>99.615501403808594</v>
      </c>
      <c r="X1513" s="264">
        <v>99.624053955078125</v>
      </c>
      <c r="Y1513" s="153">
        <v>74948</v>
      </c>
      <c r="Z1513" s="264">
        <v>99.887924194335938</v>
      </c>
      <c r="AA1513" s="153">
        <v>12691</v>
      </c>
      <c r="AB1513" s="264">
        <v>99.866043090820313</v>
      </c>
      <c r="AC1513" s="153">
        <v>2893</v>
      </c>
      <c r="AD1513" s="264">
        <v>0.1728309690952301</v>
      </c>
      <c r="AE1513" s="153">
        <v>210</v>
      </c>
      <c r="AF1513" s="264">
        <v>99.523811340332031</v>
      </c>
      <c r="AG1513" s="153">
        <v>64781</v>
      </c>
      <c r="AH1513" s="264">
        <v>0.1821521669626236</v>
      </c>
      <c r="AI1513" s="153">
        <v>872</v>
      </c>
      <c r="AJ1513" s="264">
        <v>92.431190490722656</v>
      </c>
      <c r="AK1513" s="264">
        <v>1.6185925006866455</v>
      </c>
      <c r="AL1513" s="264">
        <v>5.8830197900533676E-2</v>
      </c>
      <c r="AM1513" s="264">
        <v>0</v>
      </c>
      <c r="AN1513" s="264">
        <v>0</v>
      </c>
      <c r="AO1513" s="92">
        <v>0</v>
      </c>
      <c r="AP1513" s="92">
        <v>0</v>
      </c>
      <c r="AQ1513" s="92">
        <v>0</v>
      </c>
      <c r="AR1513" s="92">
        <v>0</v>
      </c>
      <c r="AS1513" s="92">
        <v>0</v>
      </c>
      <c r="AT1513" s="92">
        <v>0</v>
      </c>
      <c r="AU1513" s="92">
        <v>0</v>
      </c>
      <c r="AV1513" s="92">
        <v>0</v>
      </c>
      <c r="AW1513" s="93">
        <v>0</v>
      </c>
      <c r="AX1513" s="93">
        <v>0</v>
      </c>
      <c r="AY1513" s="93">
        <v>0</v>
      </c>
      <c r="AZ1513" s="93">
        <v>0</v>
      </c>
      <c r="BA1513" s="93">
        <v>0</v>
      </c>
      <c r="BB1513" s="93">
        <v>0</v>
      </c>
      <c r="BC1513" s="153">
        <v>27</v>
      </c>
      <c r="BD1513" s="153">
        <v>136</v>
      </c>
    </row>
    <row r="1514" spans="1:56" x14ac:dyDescent="0.25">
      <c r="A1514" s="9">
        <v>41821</v>
      </c>
      <c r="B1514" s="149" t="s">
        <v>78</v>
      </c>
      <c r="C1514" s="149" t="s">
        <v>86</v>
      </c>
      <c r="D1514" s="150" t="s">
        <v>118</v>
      </c>
      <c r="E1514" s="153">
        <v>33</v>
      </c>
      <c r="F1514" s="153">
        <v>104</v>
      </c>
      <c r="G1514" s="264">
        <v>53.367202758789063</v>
      </c>
      <c r="H1514" s="264">
        <v>1.6699999570846558E-2</v>
      </c>
      <c r="I1514" s="264">
        <v>57547.87890625</v>
      </c>
      <c r="J1514" s="92">
        <v>0</v>
      </c>
      <c r="K1514" s="153">
        <v>59362</v>
      </c>
      <c r="L1514" s="264">
        <v>97.009872436523438</v>
      </c>
      <c r="M1514" s="153">
        <v>62272</v>
      </c>
      <c r="N1514" s="264">
        <v>0</v>
      </c>
      <c r="O1514" s="153">
        <v>5101</v>
      </c>
      <c r="P1514" s="264">
        <v>0</v>
      </c>
      <c r="Q1514" s="153">
        <v>9391</v>
      </c>
      <c r="R1514" s="264">
        <v>99.904167175292969</v>
      </c>
      <c r="S1514" s="153">
        <v>48188</v>
      </c>
      <c r="T1514" s="264">
        <v>99.9169921875</v>
      </c>
      <c r="U1514" s="264">
        <v>99.823562622070313</v>
      </c>
      <c r="V1514" s="264">
        <v>99.844230651855469</v>
      </c>
      <c r="W1514" s="264">
        <v>99.727897644042969</v>
      </c>
      <c r="X1514" s="264">
        <v>99.7613525390625</v>
      </c>
      <c r="Y1514" s="153">
        <v>73148</v>
      </c>
      <c r="Z1514" s="264">
        <v>99.861923217773438</v>
      </c>
      <c r="AA1514" s="153">
        <v>13468</v>
      </c>
      <c r="AB1514" s="264">
        <v>99.8292236328125</v>
      </c>
      <c r="AC1514" s="153">
        <v>5045</v>
      </c>
      <c r="AD1514" s="264">
        <v>0.29732409119606018</v>
      </c>
      <c r="AE1514" s="153">
        <v>335</v>
      </c>
      <c r="AF1514" s="264">
        <v>99.104476928710938</v>
      </c>
      <c r="AG1514" s="153">
        <v>61872</v>
      </c>
      <c r="AH1514" s="264">
        <v>0.1616239994764328</v>
      </c>
      <c r="AI1514" s="153">
        <v>789</v>
      </c>
      <c r="AJ1514" s="264">
        <v>95.690750122070312</v>
      </c>
      <c r="AK1514" s="264">
        <v>1.8826574087142944</v>
      </c>
      <c r="AL1514" s="264">
        <v>5.8642320334911346E-2</v>
      </c>
      <c r="AM1514" s="264">
        <v>0</v>
      </c>
      <c r="AN1514" s="264">
        <v>0</v>
      </c>
      <c r="AO1514" s="92">
        <v>0</v>
      </c>
      <c r="AP1514" s="92">
        <v>0</v>
      </c>
      <c r="AQ1514" s="92">
        <v>0</v>
      </c>
      <c r="AR1514" s="92">
        <v>0</v>
      </c>
      <c r="AS1514" s="92">
        <v>0</v>
      </c>
      <c r="AT1514" s="92">
        <v>0</v>
      </c>
      <c r="AU1514" s="92">
        <v>0</v>
      </c>
      <c r="AV1514" s="92">
        <v>0</v>
      </c>
      <c r="AW1514" s="93">
        <v>0</v>
      </c>
      <c r="AX1514" s="93">
        <v>0</v>
      </c>
      <c r="AY1514" s="93">
        <v>0</v>
      </c>
      <c r="AZ1514" s="93">
        <v>0</v>
      </c>
      <c r="BA1514" s="93">
        <v>0</v>
      </c>
      <c r="BB1514" s="93">
        <v>0</v>
      </c>
      <c r="BC1514" s="153">
        <v>10</v>
      </c>
      <c r="BD1514" s="153">
        <v>103</v>
      </c>
    </row>
    <row r="1515" spans="1:56" x14ac:dyDescent="0.25">
      <c r="A1515" s="9">
        <v>41821</v>
      </c>
      <c r="B1515" s="149" t="s">
        <v>79</v>
      </c>
      <c r="C1515" s="149" t="s">
        <v>86</v>
      </c>
      <c r="D1515" s="150" t="s">
        <v>119</v>
      </c>
      <c r="E1515" s="153">
        <v>81</v>
      </c>
      <c r="F1515" s="153">
        <v>273</v>
      </c>
      <c r="G1515" s="264">
        <v>58.078781127929687</v>
      </c>
      <c r="H1515" s="264">
        <v>1.2500000186264515E-2</v>
      </c>
      <c r="I1515" s="264">
        <v>177431.9375</v>
      </c>
      <c r="J1515" s="92">
        <v>0</v>
      </c>
      <c r="K1515" s="153">
        <v>59758</v>
      </c>
      <c r="L1515" s="264">
        <v>90.643928527832031</v>
      </c>
      <c r="M1515" s="153">
        <v>121714</v>
      </c>
      <c r="N1515" s="264">
        <v>0</v>
      </c>
      <c r="O1515" s="153">
        <v>5152</v>
      </c>
      <c r="P1515" s="264">
        <v>0</v>
      </c>
      <c r="Q1515" s="153">
        <v>10795</v>
      </c>
      <c r="R1515" s="264">
        <v>99.87957763671875</v>
      </c>
      <c r="S1515" s="153">
        <v>91255</v>
      </c>
      <c r="T1515" s="264">
        <v>99.866310119628906</v>
      </c>
      <c r="U1515" s="264">
        <v>99.805900573730469</v>
      </c>
      <c r="V1515" s="264">
        <v>99.64013671875</v>
      </c>
      <c r="W1515" s="264">
        <v>99.685714721679688</v>
      </c>
      <c r="X1515" s="264">
        <v>99.506927490234375</v>
      </c>
      <c r="Y1515" s="153">
        <v>166912</v>
      </c>
      <c r="Z1515" s="264">
        <v>99.908935546875</v>
      </c>
      <c r="AA1515" s="153">
        <v>34149</v>
      </c>
      <c r="AB1515" s="264">
        <v>99.885795593261719</v>
      </c>
      <c r="AC1515" s="153">
        <v>5154</v>
      </c>
      <c r="AD1515" s="264">
        <v>0.21342647075653076</v>
      </c>
      <c r="AE1515" s="153">
        <v>266</v>
      </c>
      <c r="AF1515" s="264">
        <v>99.248123168945313</v>
      </c>
      <c r="AG1515" s="153">
        <v>121456</v>
      </c>
      <c r="AH1515" s="264">
        <v>0.16960874199867249</v>
      </c>
      <c r="AI1515" s="153">
        <v>1265</v>
      </c>
      <c r="AJ1515" s="264">
        <v>97.944664001464844</v>
      </c>
      <c r="AK1515" s="264">
        <v>1.6551642417907715</v>
      </c>
      <c r="AL1515" s="264">
        <v>6.1132956296205521E-2</v>
      </c>
      <c r="AM1515" s="264">
        <v>0</v>
      </c>
      <c r="AN1515" s="264">
        <v>0</v>
      </c>
      <c r="AO1515" s="92">
        <v>0</v>
      </c>
      <c r="AP1515" s="92">
        <v>0</v>
      </c>
      <c r="AQ1515" s="92">
        <v>0</v>
      </c>
      <c r="AR1515" s="92">
        <v>0</v>
      </c>
      <c r="AS1515" s="92">
        <v>0</v>
      </c>
      <c r="AT1515" s="92">
        <v>0</v>
      </c>
      <c r="AU1515" s="92">
        <v>0</v>
      </c>
      <c r="AV1515" s="92">
        <v>0</v>
      </c>
      <c r="AW1515" s="93">
        <v>0</v>
      </c>
      <c r="AX1515" s="93">
        <v>0</v>
      </c>
      <c r="AY1515" s="93">
        <v>0</v>
      </c>
      <c r="AZ1515" s="93">
        <v>0</v>
      </c>
      <c r="BA1515" s="93">
        <v>0</v>
      </c>
      <c r="BB1515" s="93">
        <v>0</v>
      </c>
      <c r="BC1515" s="153">
        <v>44</v>
      </c>
      <c r="BD1515" s="153">
        <v>270</v>
      </c>
    </row>
    <row r="1516" spans="1:56" x14ac:dyDescent="0.25">
      <c r="A1516" s="9">
        <v>41821</v>
      </c>
      <c r="B1516" s="149" t="s">
        <v>80</v>
      </c>
      <c r="C1516" s="149" t="s">
        <v>86</v>
      </c>
      <c r="D1516" s="150" t="s">
        <v>119</v>
      </c>
      <c r="E1516" s="153">
        <v>58</v>
      </c>
      <c r="F1516" s="153">
        <v>180</v>
      </c>
      <c r="G1516" s="264">
        <v>37.424800872802734</v>
      </c>
      <c r="H1516" s="264">
        <v>0</v>
      </c>
      <c r="I1516" s="264">
        <v>103472.078125</v>
      </c>
      <c r="J1516" s="92">
        <v>0</v>
      </c>
      <c r="K1516" s="153">
        <v>39469</v>
      </c>
      <c r="L1516" s="264">
        <v>88.593582153320312</v>
      </c>
      <c r="M1516" s="153">
        <v>71467</v>
      </c>
      <c r="N1516" s="264">
        <v>0</v>
      </c>
      <c r="O1516" s="153">
        <v>3067</v>
      </c>
      <c r="P1516" s="264">
        <v>0</v>
      </c>
      <c r="Q1516" s="153">
        <v>5652</v>
      </c>
      <c r="R1516" s="264">
        <v>99.982307434082031</v>
      </c>
      <c r="S1516" s="153">
        <v>55287</v>
      </c>
      <c r="T1516" s="264">
        <v>99.962013244628906</v>
      </c>
      <c r="U1516" s="264">
        <v>99.83697509765625</v>
      </c>
      <c r="V1516" s="264">
        <v>99.889457702636719</v>
      </c>
      <c r="W1516" s="264">
        <v>99.819313049316406</v>
      </c>
      <c r="X1516" s="264">
        <v>99.851516723632812</v>
      </c>
      <c r="Y1516" s="153">
        <v>81665</v>
      </c>
      <c r="Z1516" s="264">
        <v>99.8824462890625</v>
      </c>
      <c r="AA1516" s="153">
        <v>18198</v>
      </c>
      <c r="AB1516" s="264">
        <v>99.890098571777344</v>
      </c>
      <c r="AC1516" s="153">
        <v>3087</v>
      </c>
      <c r="AD1516" s="264">
        <v>0.12957563996315002</v>
      </c>
      <c r="AE1516" s="153">
        <v>159</v>
      </c>
      <c r="AF1516" s="264">
        <v>98.742141723632812</v>
      </c>
      <c r="AG1516" s="153">
        <v>71221</v>
      </c>
      <c r="AH1516" s="264">
        <v>0.15164066851139069</v>
      </c>
      <c r="AI1516" s="153">
        <v>748</v>
      </c>
      <c r="AJ1516" s="264">
        <v>97.326202392578125</v>
      </c>
      <c r="AK1516" s="264">
        <v>1.8832157850265503</v>
      </c>
      <c r="AL1516" s="264">
        <v>6.5357215702533722E-2</v>
      </c>
      <c r="AM1516" s="264">
        <v>0</v>
      </c>
      <c r="AN1516" s="264">
        <v>0</v>
      </c>
      <c r="AO1516" s="92">
        <v>0</v>
      </c>
      <c r="AP1516" s="92">
        <v>0</v>
      </c>
      <c r="AQ1516" s="92">
        <v>0</v>
      </c>
      <c r="AR1516" s="92">
        <v>0</v>
      </c>
      <c r="AS1516" s="92">
        <v>0</v>
      </c>
      <c r="AT1516" s="92">
        <v>0</v>
      </c>
      <c r="AU1516" s="92">
        <v>0</v>
      </c>
      <c r="AV1516" s="92">
        <v>0</v>
      </c>
      <c r="AW1516" s="93">
        <v>0</v>
      </c>
      <c r="AX1516" s="93">
        <v>0</v>
      </c>
      <c r="AY1516" s="93">
        <v>0</v>
      </c>
      <c r="AZ1516" s="93">
        <v>0</v>
      </c>
      <c r="BA1516" s="93">
        <v>0</v>
      </c>
      <c r="BB1516" s="93">
        <v>0</v>
      </c>
      <c r="BC1516" s="153">
        <v>15</v>
      </c>
      <c r="BD1516" s="153">
        <v>177</v>
      </c>
    </row>
    <row r="1517" spans="1:56" x14ac:dyDescent="0.25">
      <c r="A1517" s="9">
        <v>41821</v>
      </c>
      <c r="B1517" s="149" t="s">
        <v>81</v>
      </c>
      <c r="C1517" s="149" t="s">
        <v>86</v>
      </c>
      <c r="D1517" s="150" t="s">
        <v>119</v>
      </c>
      <c r="E1517" s="153">
        <v>40</v>
      </c>
      <c r="F1517" s="153">
        <v>134</v>
      </c>
      <c r="G1517" s="264">
        <v>34.941600799560547</v>
      </c>
      <c r="H1517" s="264">
        <v>0.13330000638961792</v>
      </c>
      <c r="I1517" s="264">
        <v>83413.5</v>
      </c>
      <c r="J1517" s="92">
        <v>0</v>
      </c>
      <c r="K1517" s="153">
        <v>83804</v>
      </c>
      <c r="L1517" s="264">
        <v>89.136558532714844</v>
      </c>
      <c r="M1517" s="153">
        <v>58589</v>
      </c>
      <c r="N1517" s="264">
        <v>0</v>
      </c>
      <c r="O1517" s="153">
        <v>3258</v>
      </c>
      <c r="P1517" s="264">
        <v>0</v>
      </c>
      <c r="Q1517" s="153">
        <v>7379</v>
      </c>
      <c r="R1517" s="264">
        <v>99.959342956542969</v>
      </c>
      <c r="S1517" s="153">
        <v>46063</v>
      </c>
      <c r="T1517" s="264">
        <v>99.924018859863281</v>
      </c>
      <c r="U1517" s="264">
        <v>99.416816711425781</v>
      </c>
      <c r="V1517" s="264">
        <v>99.704719543457031</v>
      </c>
      <c r="W1517" s="264">
        <v>99.376396179199219</v>
      </c>
      <c r="X1517" s="264">
        <v>99.628959655761719</v>
      </c>
      <c r="Y1517" s="153">
        <v>80663</v>
      </c>
      <c r="Z1517" s="264">
        <v>99.897102355957031</v>
      </c>
      <c r="AA1517" s="153">
        <v>17179</v>
      </c>
      <c r="AB1517" s="264">
        <v>99.901039123535156</v>
      </c>
      <c r="AC1517" s="153">
        <v>3273</v>
      </c>
      <c r="AD1517" s="264">
        <v>0.27497708797454834</v>
      </c>
      <c r="AE1517" s="153">
        <v>179</v>
      </c>
      <c r="AF1517" s="264">
        <v>95.530723571777344</v>
      </c>
      <c r="AG1517" s="153">
        <v>58621</v>
      </c>
      <c r="AH1517" s="264">
        <v>0.16717559099197388</v>
      </c>
      <c r="AI1517" s="153">
        <v>703</v>
      </c>
      <c r="AJ1517" s="264">
        <v>95.448081970214844</v>
      </c>
      <c r="AK1517" s="264">
        <v>1.5632591247558594</v>
      </c>
      <c r="AL1517" s="264">
        <v>6.4305223524570465E-2</v>
      </c>
      <c r="AM1517" s="264">
        <v>0</v>
      </c>
      <c r="AN1517" s="264">
        <v>0</v>
      </c>
      <c r="AO1517" s="92">
        <v>0</v>
      </c>
      <c r="AP1517" s="92">
        <v>0</v>
      </c>
      <c r="AQ1517" s="92">
        <v>0</v>
      </c>
      <c r="AR1517" s="92">
        <v>0</v>
      </c>
      <c r="AS1517" s="92">
        <v>0</v>
      </c>
      <c r="AT1517" s="92">
        <v>0</v>
      </c>
      <c r="AU1517" s="92">
        <v>0</v>
      </c>
      <c r="AV1517" s="92">
        <v>0</v>
      </c>
      <c r="AW1517" s="93">
        <v>0</v>
      </c>
      <c r="AX1517" s="93">
        <v>0</v>
      </c>
      <c r="AY1517" s="93">
        <v>0</v>
      </c>
      <c r="AZ1517" s="93">
        <v>0</v>
      </c>
      <c r="BA1517" s="93">
        <v>0</v>
      </c>
      <c r="BB1517" s="93">
        <v>0</v>
      </c>
      <c r="BC1517" s="153">
        <v>14</v>
      </c>
      <c r="BD1517" s="153">
        <v>131</v>
      </c>
    </row>
    <row r="1518" spans="1:56" x14ac:dyDescent="0.25">
      <c r="A1518" s="9">
        <v>41821</v>
      </c>
      <c r="B1518" s="149" t="s">
        <v>125</v>
      </c>
      <c r="C1518" s="149" t="s">
        <v>86</v>
      </c>
      <c r="D1518" s="150" t="s">
        <v>119</v>
      </c>
      <c r="E1518" s="153">
        <v>16</v>
      </c>
      <c r="F1518" s="153">
        <v>58</v>
      </c>
      <c r="G1518" s="264">
        <v>31.270898818969727</v>
      </c>
      <c r="H1518" s="264">
        <v>0.125</v>
      </c>
      <c r="I1518" s="264">
        <v>44125.65234375</v>
      </c>
      <c r="J1518" s="92">
        <v>0</v>
      </c>
      <c r="K1518" s="153">
        <v>83804</v>
      </c>
      <c r="L1518" s="264">
        <v>89.136558532714844</v>
      </c>
      <c r="M1518" s="153">
        <v>36596</v>
      </c>
      <c r="N1518" s="264">
        <v>0</v>
      </c>
      <c r="O1518" s="153">
        <v>3199</v>
      </c>
      <c r="P1518" s="264">
        <v>0</v>
      </c>
      <c r="Q1518" s="153">
        <v>5684</v>
      </c>
      <c r="R1518" s="264">
        <v>99.947219848632813</v>
      </c>
      <c r="S1518" s="153">
        <v>24947</v>
      </c>
      <c r="T1518" s="264">
        <v>99.919830322265625</v>
      </c>
      <c r="U1518" s="264">
        <v>99.81243896484375</v>
      </c>
      <c r="V1518" s="264">
        <v>99.729476928710938</v>
      </c>
      <c r="W1518" s="264">
        <v>99.759757995605469</v>
      </c>
      <c r="X1518" s="264">
        <v>99.649520874023438</v>
      </c>
      <c r="Y1518" s="153">
        <v>38212</v>
      </c>
      <c r="Z1518" s="264">
        <v>99.939811706542969</v>
      </c>
      <c r="AA1518" s="153">
        <v>7248</v>
      </c>
      <c r="AB1518" s="264">
        <v>99.834434509277344</v>
      </c>
      <c r="AC1518" s="153">
        <v>3368</v>
      </c>
      <c r="AD1518" s="264">
        <v>0.14845605194568634</v>
      </c>
      <c r="AE1518" s="153">
        <v>247</v>
      </c>
      <c r="AF1518" s="264">
        <v>98.785423278808594</v>
      </c>
      <c r="AG1518" s="153">
        <v>36121</v>
      </c>
      <c r="AH1518" s="264">
        <v>0.20486697554588318</v>
      </c>
      <c r="AI1518" s="153">
        <v>521</v>
      </c>
      <c r="AJ1518" s="264">
        <v>92.898269653320313</v>
      </c>
      <c r="AK1518" s="264">
        <v>1.7772241830825806</v>
      </c>
      <c r="AL1518" s="264">
        <v>6.9751724600791931E-2</v>
      </c>
      <c r="AM1518" s="264">
        <v>0</v>
      </c>
      <c r="AN1518" s="264">
        <v>0</v>
      </c>
      <c r="AO1518" s="92">
        <v>0</v>
      </c>
      <c r="AP1518" s="92">
        <v>0</v>
      </c>
      <c r="AQ1518" s="92">
        <v>0</v>
      </c>
      <c r="AR1518" s="92">
        <v>0</v>
      </c>
      <c r="AS1518" s="92">
        <v>0</v>
      </c>
      <c r="AT1518" s="92">
        <v>0</v>
      </c>
      <c r="AU1518" s="92">
        <v>0</v>
      </c>
      <c r="AV1518" s="92">
        <v>0</v>
      </c>
      <c r="AW1518" s="93">
        <v>0</v>
      </c>
      <c r="AX1518" s="93">
        <v>0</v>
      </c>
      <c r="AY1518" s="93">
        <v>0</v>
      </c>
      <c r="AZ1518" s="93">
        <v>0</v>
      </c>
      <c r="BA1518" s="93">
        <v>0</v>
      </c>
      <c r="BB1518" s="93">
        <v>0</v>
      </c>
      <c r="BC1518" s="153">
        <v>5</v>
      </c>
      <c r="BD1518" s="153">
        <v>56</v>
      </c>
    </row>
    <row r="1519" spans="1:56" x14ac:dyDescent="0.25">
      <c r="A1519" s="9">
        <v>41821</v>
      </c>
      <c r="B1519" s="151" t="s">
        <v>82</v>
      </c>
      <c r="C1519" s="151" t="s">
        <v>86</v>
      </c>
      <c r="D1519" s="152" t="s">
        <v>120</v>
      </c>
      <c r="E1519" s="160">
        <v>51</v>
      </c>
      <c r="F1519" s="160">
        <v>165</v>
      </c>
      <c r="G1519" s="266">
        <v>42.496322631835938</v>
      </c>
      <c r="H1519" s="266">
        <v>4.19999985024333E-3</v>
      </c>
      <c r="I1519" s="266">
        <v>105074.9765625</v>
      </c>
      <c r="J1519" s="157">
        <v>0</v>
      </c>
      <c r="K1519" s="160">
        <v>50593</v>
      </c>
      <c r="L1519" s="266">
        <v>88.413414001464844</v>
      </c>
      <c r="M1519" s="160">
        <v>53341</v>
      </c>
      <c r="N1519" s="266">
        <v>0</v>
      </c>
      <c r="O1519" s="160">
        <v>4860</v>
      </c>
      <c r="P1519" s="266">
        <v>0</v>
      </c>
      <c r="Q1519" s="160">
        <v>8929</v>
      </c>
      <c r="R1519" s="266">
        <v>99.31683349609375</v>
      </c>
      <c r="S1519" s="160">
        <v>38220</v>
      </c>
      <c r="T1519" s="266">
        <v>99.90057373046875</v>
      </c>
      <c r="U1519" s="266">
        <v>99.814811706542969</v>
      </c>
      <c r="V1519" s="266">
        <v>99.883766174316406</v>
      </c>
      <c r="W1519" s="266">
        <v>99.132911682128906</v>
      </c>
      <c r="X1519" s="266">
        <v>99.784454345703125</v>
      </c>
      <c r="Y1519" s="160">
        <v>45448</v>
      </c>
      <c r="Z1519" s="266">
        <v>99.931793212890625</v>
      </c>
      <c r="AA1519" s="160">
        <v>8949</v>
      </c>
      <c r="AB1519" s="266">
        <v>99.709465026855469</v>
      </c>
      <c r="AC1519" s="160">
        <v>4857</v>
      </c>
      <c r="AD1519" s="266">
        <v>0.16471073031425476</v>
      </c>
      <c r="AE1519" s="160">
        <v>375</v>
      </c>
      <c r="AF1519" s="266">
        <v>95.199996948242188</v>
      </c>
      <c r="AG1519" s="160">
        <v>53590</v>
      </c>
      <c r="AH1519" s="266">
        <v>0.23511849343776703</v>
      </c>
      <c r="AI1519" s="160">
        <v>494</v>
      </c>
      <c r="AJ1519" s="266">
        <v>92.91497802734375</v>
      </c>
      <c r="AK1519" s="266">
        <v>1.9826122522354126</v>
      </c>
      <c r="AL1519" s="266">
        <v>8.004847913980484E-2</v>
      </c>
      <c r="AM1519" s="266">
        <v>0</v>
      </c>
      <c r="AN1519" s="266">
        <v>0</v>
      </c>
      <c r="AO1519" s="157">
        <v>0</v>
      </c>
      <c r="AP1519" s="157">
        <v>0</v>
      </c>
      <c r="AQ1519" s="157">
        <v>0</v>
      </c>
      <c r="AR1519" s="157">
        <v>0</v>
      </c>
      <c r="AS1519" s="157">
        <v>0</v>
      </c>
      <c r="AT1519" s="157">
        <v>0</v>
      </c>
      <c r="AU1519" s="157">
        <v>0</v>
      </c>
      <c r="AV1519" s="157">
        <v>0</v>
      </c>
      <c r="AW1519" s="159">
        <v>0</v>
      </c>
      <c r="AX1519" s="159">
        <v>0</v>
      </c>
      <c r="AY1519" s="159">
        <v>0</v>
      </c>
      <c r="AZ1519" s="159">
        <v>0</v>
      </c>
      <c r="BA1519" s="159">
        <v>0</v>
      </c>
      <c r="BB1519" s="159">
        <v>0</v>
      </c>
      <c r="BC1519" s="160">
        <v>13</v>
      </c>
      <c r="BD1519" s="160">
        <v>158</v>
      </c>
    </row>
    <row r="1520" spans="1:56" x14ac:dyDescent="0.25">
      <c r="A1520" s="9">
        <v>41821</v>
      </c>
      <c r="B1520" s="151" t="s">
        <v>83</v>
      </c>
      <c r="C1520" s="151" t="s">
        <v>86</v>
      </c>
      <c r="D1520" s="152" t="s">
        <v>120</v>
      </c>
      <c r="E1520" s="160">
        <v>46</v>
      </c>
      <c r="F1520" s="160">
        <v>140</v>
      </c>
      <c r="G1520" s="266">
        <v>21.466300964355469</v>
      </c>
      <c r="H1520" s="266">
        <v>0</v>
      </c>
      <c r="I1520" s="266">
        <v>94433.8046875</v>
      </c>
      <c r="J1520" s="157">
        <v>0</v>
      </c>
      <c r="K1520" s="160">
        <v>27767</v>
      </c>
      <c r="L1520" s="266">
        <v>81.892173767089844</v>
      </c>
      <c r="M1520" s="160">
        <v>153570</v>
      </c>
      <c r="N1520" s="266">
        <v>0</v>
      </c>
      <c r="O1520" s="160">
        <v>3938</v>
      </c>
      <c r="P1520" s="266">
        <v>0</v>
      </c>
      <c r="Q1520" s="160">
        <v>4204</v>
      </c>
      <c r="R1520" s="266">
        <v>99.809707641601563</v>
      </c>
      <c r="S1520" s="160">
        <v>29130</v>
      </c>
      <c r="T1520" s="266">
        <v>99.715072631835938</v>
      </c>
      <c r="U1520" s="266">
        <v>99.84771728515625</v>
      </c>
      <c r="V1520" s="266">
        <v>99.692718505859375</v>
      </c>
      <c r="W1520" s="266">
        <v>99.65771484375</v>
      </c>
      <c r="X1520" s="266">
        <v>99.408668518066406</v>
      </c>
      <c r="Y1520" s="160">
        <v>44421</v>
      </c>
      <c r="Z1520" s="266">
        <v>99.900947570800781</v>
      </c>
      <c r="AA1520" s="160">
        <v>10292</v>
      </c>
      <c r="AB1520" s="266">
        <v>99.805671691894531</v>
      </c>
      <c r="AC1520" s="160">
        <v>1961</v>
      </c>
      <c r="AD1520" s="266">
        <v>0.4589495062828064</v>
      </c>
      <c r="AE1520" s="160">
        <v>125</v>
      </c>
      <c r="AF1520" s="266">
        <v>100</v>
      </c>
      <c r="AG1520" s="160">
        <v>39549</v>
      </c>
      <c r="AH1520" s="266">
        <v>0.48294520378112793</v>
      </c>
      <c r="AI1520" s="160">
        <v>324</v>
      </c>
      <c r="AJ1520" s="266">
        <v>96.604934692382812</v>
      </c>
      <c r="AK1520" s="266">
        <v>1.9161663055419922</v>
      </c>
      <c r="AL1520" s="266">
        <v>7.7508538961410522E-2</v>
      </c>
      <c r="AM1520" s="266">
        <v>0</v>
      </c>
      <c r="AN1520" s="266">
        <v>0</v>
      </c>
      <c r="AO1520" s="157">
        <v>0</v>
      </c>
      <c r="AP1520" s="157">
        <v>0</v>
      </c>
      <c r="AQ1520" s="157">
        <v>0</v>
      </c>
      <c r="AR1520" s="157">
        <v>0</v>
      </c>
      <c r="AS1520" s="157">
        <v>0</v>
      </c>
      <c r="AT1520" s="157">
        <v>0</v>
      </c>
      <c r="AU1520" s="157">
        <v>0</v>
      </c>
      <c r="AV1520" s="157">
        <v>0</v>
      </c>
      <c r="AW1520" s="159">
        <v>0</v>
      </c>
      <c r="AX1520" s="159">
        <v>0</v>
      </c>
      <c r="AY1520" s="159">
        <v>0</v>
      </c>
      <c r="AZ1520" s="159">
        <v>0</v>
      </c>
      <c r="BA1520" s="159">
        <v>0</v>
      </c>
      <c r="BB1520" s="159">
        <v>0</v>
      </c>
      <c r="BC1520" s="160">
        <v>21</v>
      </c>
      <c r="BD1520" s="160">
        <v>136</v>
      </c>
    </row>
    <row r="1521" spans="1:56" x14ac:dyDescent="0.25">
      <c r="A1521" s="9">
        <v>41821</v>
      </c>
      <c r="B1521" s="117" t="s">
        <v>85</v>
      </c>
      <c r="C1521" s="117" t="s">
        <v>86</v>
      </c>
      <c r="D1521" s="121">
        <v>3</v>
      </c>
      <c r="E1521" s="89">
        <v>134</v>
      </c>
      <c r="F1521" s="89">
        <v>435</v>
      </c>
      <c r="G1521" s="263">
        <v>48.879909515380859</v>
      </c>
      <c r="H1521" s="263">
        <v>6.25E-2</v>
      </c>
      <c r="I1521" s="263">
        <v>334000.875</v>
      </c>
      <c r="J1521" s="88">
        <v>0</v>
      </c>
      <c r="K1521" s="89">
        <v>50036</v>
      </c>
      <c r="L1521" s="263">
        <v>108.19010162353516</v>
      </c>
      <c r="M1521" s="124">
        <v>134732</v>
      </c>
      <c r="N1521" s="248">
        <v>3.2657422125339508E-2</v>
      </c>
      <c r="O1521" s="124">
        <v>4287</v>
      </c>
      <c r="P1521" s="248">
        <v>6.9979004561901093E-2</v>
      </c>
      <c r="Q1521" s="124">
        <v>10878</v>
      </c>
      <c r="R1521" s="248">
        <v>99.944839477539063</v>
      </c>
      <c r="S1521" s="124">
        <v>101633</v>
      </c>
      <c r="T1521" s="248">
        <v>99.925224304199219</v>
      </c>
      <c r="U1521" s="248">
        <v>99.813392639160156</v>
      </c>
      <c r="V1521" s="248">
        <v>99.879020690917969</v>
      </c>
      <c r="W1521" s="248">
        <v>99.758331298828125</v>
      </c>
      <c r="X1521" s="248">
        <v>99.804336547851562</v>
      </c>
      <c r="Y1521" s="124">
        <v>221216</v>
      </c>
      <c r="Z1521" s="248">
        <v>99.882919311523438</v>
      </c>
      <c r="AA1521" s="124">
        <v>43561</v>
      </c>
      <c r="AB1521" s="248">
        <v>99.726821899414063</v>
      </c>
      <c r="AC1521" s="124">
        <v>4299</v>
      </c>
      <c r="AD1521" s="248">
        <v>0.37217956781387329</v>
      </c>
      <c r="AE1521" s="124">
        <v>202</v>
      </c>
      <c r="AF1521" s="248">
        <v>96.534652709960937</v>
      </c>
      <c r="AG1521" s="124">
        <v>135327</v>
      </c>
      <c r="AH1521" s="248">
        <v>0.26602229475975037</v>
      </c>
      <c r="AI1521" s="124">
        <v>929</v>
      </c>
      <c r="AJ1521" s="248">
        <v>91.173301696777344</v>
      </c>
      <c r="AK1521" s="248">
        <v>1.7930740118026733</v>
      </c>
      <c r="AL1521" s="248">
        <v>7.193060964345932E-2</v>
      </c>
      <c r="AM1521" s="269">
        <v>0</v>
      </c>
      <c r="AN1521" s="269">
        <v>0</v>
      </c>
      <c r="AO1521" s="119">
        <v>0</v>
      </c>
      <c r="AP1521" s="119">
        <v>0</v>
      </c>
      <c r="AQ1521" s="119">
        <v>0</v>
      </c>
      <c r="AR1521" s="119">
        <v>0</v>
      </c>
      <c r="AS1521" s="119">
        <v>0</v>
      </c>
      <c r="AT1521" s="119">
        <v>0</v>
      </c>
      <c r="AU1521" s="119">
        <v>0</v>
      </c>
      <c r="AV1521" s="119">
        <v>0</v>
      </c>
      <c r="AW1521" s="124">
        <v>5</v>
      </c>
      <c r="AX1521" s="124">
        <v>5</v>
      </c>
      <c r="AY1521" s="124">
        <v>0</v>
      </c>
      <c r="AZ1521" s="124">
        <v>0</v>
      </c>
      <c r="BA1521" s="124">
        <v>0</v>
      </c>
      <c r="BB1521" s="124">
        <v>0</v>
      </c>
      <c r="BC1521" s="124">
        <v>45</v>
      </c>
      <c r="BD1521" s="124">
        <v>426</v>
      </c>
    </row>
    <row r="1522" spans="1:56" x14ac:dyDescent="0.25">
      <c r="A1522" s="9">
        <v>41821</v>
      </c>
      <c r="B1522" s="118" t="s">
        <v>84</v>
      </c>
      <c r="C1522" s="118" t="s">
        <v>87</v>
      </c>
      <c r="D1522" s="122">
        <v>2</v>
      </c>
      <c r="E1522" s="153">
        <v>194</v>
      </c>
      <c r="F1522" s="153">
        <v>581</v>
      </c>
      <c r="G1522" s="264">
        <v>0</v>
      </c>
      <c r="H1522" s="264">
        <v>0</v>
      </c>
      <c r="I1522" s="264">
        <v>0</v>
      </c>
      <c r="J1522" s="91">
        <v>0</v>
      </c>
      <c r="K1522" s="153">
        <v>122924</v>
      </c>
      <c r="L1522" s="264">
        <v>89.495948791503906</v>
      </c>
      <c r="M1522" s="133">
        <v>0</v>
      </c>
      <c r="N1522" s="267">
        <v>0</v>
      </c>
      <c r="O1522" s="133">
        <v>0</v>
      </c>
      <c r="P1522" s="267">
        <v>0</v>
      </c>
      <c r="Q1522" s="133">
        <v>0</v>
      </c>
      <c r="R1522" s="267">
        <v>0</v>
      </c>
      <c r="S1522" s="133">
        <v>0</v>
      </c>
      <c r="T1522" s="267">
        <v>0</v>
      </c>
      <c r="U1522" s="267">
        <v>0</v>
      </c>
      <c r="V1522" s="267">
        <v>0</v>
      </c>
      <c r="W1522" s="267">
        <v>0</v>
      </c>
      <c r="X1522" s="267">
        <v>0</v>
      </c>
      <c r="Y1522" s="133">
        <v>1486454</v>
      </c>
      <c r="Z1522" s="267">
        <v>1452476</v>
      </c>
      <c r="AA1522" s="133">
        <v>508</v>
      </c>
      <c r="AB1522" s="267">
        <v>478</v>
      </c>
      <c r="AC1522" s="133">
        <v>0</v>
      </c>
      <c r="AD1522" s="267">
        <v>0</v>
      </c>
      <c r="AE1522" s="133">
        <v>0</v>
      </c>
      <c r="AF1522" s="267">
        <v>0</v>
      </c>
      <c r="AG1522" s="133">
        <v>0</v>
      </c>
      <c r="AH1522" s="267">
        <v>0</v>
      </c>
      <c r="AI1522" s="133">
        <v>0</v>
      </c>
      <c r="AJ1522" s="267">
        <v>0</v>
      </c>
      <c r="AK1522" s="267">
        <v>0</v>
      </c>
      <c r="AL1522" s="267">
        <v>0</v>
      </c>
      <c r="AM1522" s="270">
        <v>0</v>
      </c>
      <c r="AN1522" s="270">
        <v>0</v>
      </c>
      <c r="AO1522" s="120">
        <v>0</v>
      </c>
      <c r="AP1522" s="120">
        <v>0</v>
      </c>
      <c r="AQ1522" s="120">
        <v>0</v>
      </c>
      <c r="AR1522" s="120">
        <v>0</v>
      </c>
      <c r="AS1522" s="120">
        <v>0</v>
      </c>
      <c r="AT1522" s="120">
        <v>0</v>
      </c>
      <c r="AU1522" s="120">
        <v>0</v>
      </c>
      <c r="AV1522" s="120">
        <v>0</v>
      </c>
      <c r="AW1522" s="133">
        <v>0</v>
      </c>
      <c r="AX1522" s="133">
        <v>0</v>
      </c>
      <c r="AY1522" s="133">
        <v>0</v>
      </c>
      <c r="AZ1522" s="133">
        <v>0</v>
      </c>
      <c r="BA1522" s="133">
        <v>0</v>
      </c>
      <c r="BB1522" s="133">
        <v>0</v>
      </c>
      <c r="BC1522" s="133">
        <v>8</v>
      </c>
      <c r="BD1522" s="133">
        <v>362</v>
      </c>
    </row>
    <row r="1523" spans="1:56" x14ac:dyDescent="0.25">
      <c r="A1523" s="9">
        <v>41820</v>
      </c>
      <c r="B1523" s="117" t="s">
        <v>17</v>
      </c>
      <c r="C1523" s="117"/>
      <c r="D1523" s="121">
        <v>3</v>
      </c>
      <c r="E1523" s="89">
        <v>853</v>
      </c>
      <c r="F1523" s="89">
        <v>2758</v>
      </c>
      <c r="G1523" s="263">
        <v>617.4010009765625</v>
      </c>
      <c r="H1523" s="263">
        <v>0.57920000981539488</v>
      </c>
      <c r="I1523" s="263">
        <v>1351979.21484375</v>
      </c>
      <c r="J1523" s="88"/>
      <c r="K1523" s="89">
        <v>1287361</v>
      </c>
      <c r="L1523" s="263">
        <v>0</v>
      </c>
      <c r="M1523" s="124">
        <v>1093040</v>
      </c>
      <c r="N1523" s="248">
        <v>0</v>
      </c>
      <c r="O1523" s="124">
        <v>60643</v>
      </c>
      <c r="P1523" s="248">
        <v>1.3191959283406959E-2</v>
      </c>
      <c r="Q1523" s="124">
        <v>112092</v>
      </c>
      <c r="R1523" s="248">
        <v>99.911679054469616</v>
      </c>
      <c r="S1523" s="124">
        <v>741904</v>
      </c>
      <c r="T1523" s="248">
        <v>99.927079770606625</v>
      </c>
      <c r="U1523" s="248">
        <v>99.758232606848466</v>
      </c>
      <c r="V1523" s="248">
        <v>99.731969201330088</v>
      </c>
      <c r="W1523" s="248">
        <v>99.670125192565706</v>
      </c>
      <c r="X1523" s="248">
        <v>99.659244420609937</v>
      </c>
      <c r="Y1523" s="124">
        <v>2693761</v>
      </c>
      <c r="Z1523" s="248">
        <v>830580.60718457319</v>
      </c>
      <c r="AA1523" s="124">
        <v>238291</v>
      </c>
      <c r="AB1523" s="248">
        <v>100.82042682239054</v>
      </c>
      <c r="AC1523" s="124">
        <v>58800</v>
      </c>
      <c r="AD1523" s="248">
        <v>0.25340135928306756</v>
      </c>
      <c r="AE1523" s="124">
        <v>3982</v>
      </c>
      <c r="AF1523" s="248">
        <v>98.041185950945518</v>
      </c>
      <c r="AG1523" s="124">
        <v>973864</v>
      </c>
      <c r="AH1523" s="248">
        <v>0.18513879000053729</v>
      </c>
      <c r="AI1523" s="124">
        <v>12948</v>
      </c>
      <c r="AJ1523" s="248">
        <v>93.80599315585566</v>
      </c>
      <c r="AK1523" s="248">
        <v>1.585854043902088E-5</v>
      </c>
      <c r="AL1523" s="248" t="e">
        <v>#DIV/0!</v>
      </c>
      <c r="AM1523" s="269"/>
      <c r="AN1523" s="269"/>
      <c r="AO1523" s="119"/>
      <c r="AP1523" s="119"/>
      <c r="AQ1523" s="119"/>
      <c r="AR1523" s="119"/>
      <c r="AS1523" s="119"/>
      <c r="AT1523" s="119"/>
      <c r="AU1523" s="119"/>
      <c r="AV1523" s="119"/>
      <c r="AW1523" s="124">
        <v>0</v>
      </c>
      <c r="AX1523" s="124">
        <v>0</v>
      </c>
      <c r="AY1523" s="124">
        <v>0</v>
      </c>
      <c r="AZ1523" s="124">
        <v>0</v>
      </c>
      <c r="BA1523" s="124">
        <v>0</v>
      </c>
      <c r="BB1523" s="124">
        <v>0</v>
      </c>
      <c r="BC1523" s="124">
        <v>270</v>
      </c>
      <c r="BD1523" s="124">
        <v>2514</v>
      </c>
    </row>
    <row r="1524" spans="1:56" x14ac:dyDescent="0.25">
      <c r="A1524" s="9">
        <v>41820</v>
      </c>
      <c r="B1524" s="118" t="s">
        <v>88</v>
      </c>
      <c r="C1524" s="118"/>
      <c r="D1524" s="122">
        <v>2</v>
      </c>
      <c r="E1524" s="153">
        <v>659</v>
      </c>
      <c r="F1524" s="153">
        <v>2177</v>
      </c>
      <c r="G1524" s="264">
        <v>617.4010009765625</v>
      </c>
      <c r="H1524" s="264">
        <v>0.57920000981539488</v>
      </c>
      <c r="I1524" s="264">
        <v>1351979.21484375</v>
      </c>
      <c r="J1524" s="91"/>
      <c r="K1524" s="153">
        <v>1110127</v>
      </c>
      <c r="L1524" s="264"/>
      <c r="M1524" s="133">
        <v>1093040</v>
      </c>
      <c r="N1524" s="267">
        <v>0</v>
      </c>
      <c r="O1524" s="133">
        <v>60643</v>
      </c>
      <c r="P1524" s="267">
        <v>1.3191959283406959E-2</v>
      </c>
      <c r="Q1524" s="133">
        <v>112092</v>
      </c>
      <c r="R1524" s="267">
        <v>99.911679054469616</v>
      </c>
      <c r="S1524" s="133">
        <v>741904</v>
      </c>
      <c r="T1524" s="267">
        <v>99.927079770606625</v>
      </c>
      <c r="U1524" s="267">
        <v>99.758232606848466</v>
      </c>
      <c r="V1524" s="267">
        <v>99.731969201330088</v>
      </c>
      <c r="W1524" s="267">
        <v>99.670125192565706</v>
      </c>
      <c r="X1524" s="267">
        <v>99.659244420609937</v>
      </c>
      <c r="Y1524" s="133">
        <v>1175059</v>
      </c>
      <c r="Z1524" s="267">
        <v>99.900685942546673</v>
      </c>
      <c r="AA1524" s="133">
        <v>237704</v>
      </c>
      <c r="AB1524" s="267">
        <v>99.834669706585771</v>
      </c>
      <c r="AC1524" s="133">
        <v>58800</v>
      </c>
      <c r="AD1524" s="267">
        <v>0.25340135928306756</v>
      </c>
      <c r="AE1524" s="133">
        <v>3982</v>
      </c>
      <c r="AF1524" s="267">
        <v>98.041185950945518</v>
      </c>
      <c r="AG1524" s="133">
        <v>973864</v>
      </c>
      <c r="AH1524" s="267">
        <v>0.18513879000053729</v>
      </c>
      <c r="AI1524" s="133">
        <v>12948</v>
      </c>
      <c r="AJ1524" s="267">
        <v>93.80599315585566</v>
      </c>
      <c r="AK1524" s="267">
        <v>1.585854043902088E-5</v>
      </c>
      <c r="AL1524" s="267" t="e">
        <v>#DIV/0!</v>
      </c>
      <c r="AM1524" s="270"/>
      <c r="AN1524" s="270"/>
      <c r="AO1524" s="120"/>
      <c r="AP1524" s="120"/>
      <c r="AQ1524" s="120"/>
      <c r="AR1524" s="120"/>
      <c r="AS1524" s="120"/>
      <c r="AT1524" s="120"/>
      <c r="AU1524" s="120"/>
      <c r="AV1524" s="120"/>
      <c r="AW1524" s="133">
        <v>0</v>
      </c>
      <c r="AX1524" s="133">
        <v>0</v>
      </c>
      <c r="AY1524" s="133">
        <v>0</v>
      </c>
      <c r="AZ1524" s="133">
        <v>0</v>
      </c>
      <c r="BA1524" s="133">
        <v>0</v>
      </c>
      <c r="BB1524" s="133">
        <v>0</v>
      </c>
      <c r="BC1524" s="133">
        <v>263</v>
      </c>
      <c r="BD1524" s="133">
        <v>2125</v>
      </c>
    </row>
    <row r="1525" spans="1:56" x14ac:dyDescent="0.25">
      <c r="A1525" s="9">
        <v>41820</v>
      </c>
      <c r="B1525" s="146" t="s">
        <v>89</v>
      </c>
      <c r="C1525" s="146"/>
      <c r="D1525" s="147">
        <v>1</v>
      </c>
      <c r="E1525" s="136">
        <v>194</v>
      </c>
      <c r="F1525" s="136">
        <v>581</v>
      </c>
      <c r="G1525" s="265">
        <v>0</v>
      </c>
      <c r="H1525" s="265">
        <v>0</v>
      </c>
      <c r="I1525" s="265">
        <v>0</v>
      </c>
      <c r="J1525" s="137"/>
      <c r="K1525" s="136">
        <v>177234</v>
      </c>
      <c r="L1525" s="265"/>
      <c r="M1525" s="145">
        <v>0</v>
      </c>
      <c r="N1525" s="250">
        <v>0</v>
      </c>
      <c r="O1525" s="145">
        <v>0</v>
      </c>
      <c r="P1525" s="250">
        <v>0</v>
      </c>
      <c r="Q1525" s="145">
        <v>0</v>
      </c>
      <c r="R1525" s="250">
        <v>0</v>
      </c>
      <c r="S1525" s="145">
        <v>0</v>
      </c>
      <c r="T1525" s="250">
        <v>0</v>
      </c>
      <c r="U1525" s="250">
        <v>0</v>
      </c>
      <c r="V1525" s="250">
        <v>0</v>
      </c>
      <c r="W1525" s="250">
        <v>0</v>
      </c>
      <c r="X1525" s="250">
        <v>0</v>
      </c>
      <c r="Y1525" s="145">
        <v>1518702</v>
      </c>
      <c r="Z1525" s="250">
        <v>1473145</v>
      </c>
      <c r="AA1525" s="145">
        <v>587</v>
      </c>
      <c r="AB1525" s="250">
        <v>500</v>
      </c>
      <c r="AC1525" s="145">
        <v>0</v>
      </c>
      <c r="AD1525" s="250">
        <v>0</v>
      </c>
      <c r="AE1525" s="145">
        <v>0</v>
      </c>
      <c r="AF1525" s="250">
        <v>0</v>
      </c>
      <c r="AG1525" s="145">
        <v>0</v>
      </c>
      <c r="AH1525" s="250">
        <v>0</v>
      </c>
      <c r="AI1525" s="145">
        <v>0</v>
      </c>
      <c r="AJ1525" s="250">
        <v>0</v>
      </c>
      <c r="AK1525" s="250">
        <v>0</v>
      </c>
      <c r="AL1525" s="250">
        <v>0</v>
      </c>
      <c r="AM1525" s="271"/>
      <c r="AN1525" s="271"/>
      <c r="AO1525" s="148"/>
      <c r="AP1525" s="148"/>
      <c r="AQ1525" s="148"/>
      <c r="AR1525" s="148"/>
      <c r="AS1525" s="148"/>
      <c r="AT1525" s="148"/>
      <c r="AU1525" s="148"/>
      <c r="AV1525" s="148"/>
      <c r="AW1525" s="145">
        <v>0</v>
      </c>
      <c r="AX1525" s="145">
        <v>0</v>
      </c>
      <c r="AY1525" s="145">
        <v>0</v>
      </c>
      <c r="AZ1525" s="145">
        <v>0</v>
      </c>
      <c r="BA1525" s="145">
        <v>0</v>
      </c>
      <c r="BB1525" s="145">
        <v>0</v>
      </c>
      <c r="BC1525" s="145">
        <v>7</v>
      </c>
      <c r="BD1525" s="145">
        <v>389</v>
      </c>
    </row>
    <row r="1526" spans="1:56" x14ac:dyDescent="0.25">
      <c r="A1526" s="9">
        <v>41820</v>
      </c>
      <c r="B1526" s="149" t="s">
        <v>75</v>
      </c>
      <c r="C1526" s="149" t="s">
        <v>86</v>
      </c>
      <c r="D1526" s="150" t="s">
        <v>118</v>
      </c>
      <c r="E1526" s="153">
        <v>39</v>
      </c>
      <c r="F1526" s="153">
        <v>158</v>
      </c>
      <c r="G1526" s="264">
        <v>130.40010070800781</v>
      </c>
      <c r="H1526" s="264">
        <v>6.2399998307228088E-2</v>
      </c>
      <c r="I1526" s="264">
        <v>95873.0390625</v>
      </c>
      <c r="J1526" s="92">
        <v>0</v>
      </c>
      <c r="K1526" s="153">
        <v>160807</v>
      </c>
      <c r="L1526" s="264">
        <v>97.329719543457031</v>
      </c>
      <c r="M1526" s="153">
        <v>128457</v>
      </c>
      <c r="N1526" s="264">
        <v>0</v>
      </c>
      <c r="O1526" s="153">
        <v>14003</v>
      </c>
      <c r="P1526" s="264">
        <v>4.9989286810159683E-2</v>
      </c>
      <c r="Q1526" s="153">
        <v>25038</v>
      </c>
      <c r="R1526" s="264">
        <v>99.856216430664063</v>
      </c>
      <c r="S1526" s="153">
        <v>98205</v>
      </c>
      <c r="T1526" s="264">
        <v>99.933815002441406</v>
      </c>
      <c r="U1526" s="264">
        <v>99.700065612792969</v>
      </c>
      <c r="V1526" s="264">
        <v>99.364768981933594</v>
      </c>
      <c r="W1526" s="264">
        <v>99.556716918945313</v>
      </c>
      <c r="X1526" s="264">
        <v>99.299003601074219</v>
      </c>
      <c r="Y1526" s="153">
        <v>132460</v>
      </c>
      <c r="Z1526" s="264">
        <v>99.941871643066406</v>
      </c>
      <c r="AA1526" s="153">
        <v>24059</v>
      </c>
      <c r="AB1526" s="264">
        <v>99.783866882324219</v>
      </c>
      <c r="AC1526" s="153">
        <v>14030</v>
      </c>
      <c r="AD1526" s="264">
        <v>0.29935851693153381</v>
      </c>
      <c r="AE1526" s="153">
        <v>1443</v>
      </c>
      <c r="AF1526" s="264">
        <v>98.267501831054688</v>
      </c>
      <c r="AG1526" s="153">
        <v>128191</v>
      </c>
      <c r="AH1526" s="264">
        <v>0.12091332674026489</v>
      </c>
      <c r="AI1526" s="153">
        <v>3913</v>
      </c>
      <c r="AJ1526" s="264">
        <v>94.454383850097656</v>
      </c>
      <c r="AK1526" s="264">
        <v>1.7971814870834351</v>
      </c>
      <c r="AL1526" s="264">
        <v>6.2937341630458832E-2</v>
      </c>
      <c r="AM1526" s="264">
        <v>0</v>
      </c>
      <c r="AN1526" s="264">
        <v>0</v>
      </c>
      <c r="AO1526" s="92">
        <v>0</v>
      </c>
      <c r="AP1526" s="92">
        <v>0</v>
      </c>
      <c r="AQ1526" s="92">
        <v>0</v>
      </c>
      <c r="AR1526" s="92">
        <v>0</v>
      </c>
      <c r="AS1526" s="92">
        <v>0</v>
      </c>
      <c r="AT1526" s="92">
        <v>0</v>
      </c>
      <c r="AU1526" s="92">
        <v>0</v>
      </c>
      <c r="AV1526" s="92">
        <v>0</v>
      </c>
      <c r="AW1526" s="93">
        <v>0</v>
      </c>
      <c r="AX1526" s="93">
        <v>0</v>
      </c>
      <c r="AY1526" s="93">
        <v>0</v>
      </c>
      <c r="AZ1526" s="93">
        <v>0</v>
      </c>
      <c r="BA1526" s="93">
        <v>0</v>
      </c>
      <c r="BB1526" s="93">
        <v>0</v>
      </c>
      <c r="BC1526" s="153">
        <v>12</v>
      </c>
      <c r="BD1526" s="153">
        <v>156</v>
      </c>
    </row>
    <row r="1527" spans="1:56" x14ac:dyDescent="0.25">
      <c r="A1527" s="9">
        <v>41820</v>
      </c>
      <c r="B1527" s="149" t="s">
        <v>76</v>
      </c>
      <c r="C1527" s="149" t="s">
        <v>86</v>
      </c>
      <c r="D1527" s="150" t="s">
        <v>119</v>
      </c>
      <c r="E1527" s="153">
        <v>53</v>
      </c>
      <c r="F1527" s="153">
        <v>171</v>
      </c>
      <c r="G1527" s="264">
        <v>53.733406066894531</v>
      </c>
      <c r="H1527" s="264">
        <v>0</v>
      </c>
      <c r="I1527" s="264">
        <v>94624.421875</v>
      </c>
      <c r="J1527" s="92">
        <v>0</v>
      </c>
      <c r="K1527" s="153">
        <v>69307</v>
      </c>
      <c r="L1527" s="264">
        <v>87.450042724609375</v>
      </c>
      <c r="M1527" s="153">
        <v>71142</v>
      </c>
      <c r="N1527" s="264">
        <v>0</v>
      </c>
      <c r="O1527" s="153">
        <v>4093</v>
      </c>
      <c r="P1527" s="264">
        <v>0</v>
      </c>
      <c r="Q1527" s="153">
        <v>8774</v>
      </c>
      <c r="R1527" s="264">
        <v>99.931617736816406</v>
      </c>
      <c r="S1527" s="153">
        <v>53337</v>
      </c>
      <c r="T1527" s="264">
        <v>99.917503356933594</v>
      </c>
      <c r="U1527" s="264">
        <v>99.682388305664063</v>
      </c>
      <c r="V1527" s="264">
        <v>99.806022644042969</v>
      </c>
      <c r="W1527" s="264">
        <v>99.614219665527344</v>
      </c>
      <c r="X1527" s="264">
        <v>99.723686218261719</v>
      </c>
      <c r="Y1527" s="153">
        <v>81176</v>
      </c>
      <c r="Z1527" s="264">
        <v>99.917465209960938</v>
      </c>
      <c r="AA1527" s="153">
        <v>14910</v>
      </c>
      <c r="AB1527" s="264">
        <v>99.885986328125</v>
      </c>
      <c r="AC1527" s="153">
        <v>4132</v>
      </c>
      <c r="AD1527" s="264">
        <v>0.33881896734237671</v>
      </c>
      <c r="AE1527" s="153">
        <v>84</v>
      </c>
      <c r="AF1527" s="264">
        <v>96.428573608398438</v>
      </c>
      <c r="AG1527" s="153">
        <v>70764</v>
      </c>
      <c r="AH1527" s="264">
        <v>0.14838053286075592</v>
      </c>
      <c r="AI1527" s="153">
        <v>669</v>
      </c>
      <c r="AJ1527" s="264">
        <v>82.959640502929688</v>
      </c>
      <c r="AK1527" s="264">
        <v>1.9557844400405884</v>
      </c>
      <c r="AL1527" s="264">
        <v>5.9036258608102798E-2</v>
      </c>
      <c r="AM1527" s="264">
        <v>0</v>
      </c>
      <c r="AN1527" s="264">
        <v>0</v>
      </c>
      <c r="AO1527" s="92">
        <v>0</v>
      </c>
      <c r="AP1527" s="92">
        <v>0</v>
      </c>
      <c r="AQ1527" s="92">
        <v>0</v>
      </c>
      <c r="AR1527" s="92">
        <v>0</v>
      </c>
      <c r="AS1527" s="92">
        <v>0</v>
      </c>
      <c r="AT1527" s="92">
        <v>0</v>
      </c>
      <c r="AU1527" s="92">
        <v>0</v>
      </c>
      <c r="AV1527" s="92">
        <v>0</v>
      </c>
      <c r="AW1527" s="93">
        <v>0</v>
      </c>
      <c r="AX1527" s="93">
        <v>0</v>
      </c>
      <c r="AY1527" s="93">
        <v>0</v>
      </c>
      <c r="AZ1527" s="93">
        <v>0</v>
      </c>
      <c r="BA1527" s="93">
        <v>0</v>
      </c>
      <c r="BB1527" s="93">
        <v>0</v>
      </c>
      <c r="BC1527" s="153">
        <v>16</v>
      </c>
      <c r="BD1527" s="153">
        <v>170</v>
      </c>
    </row>
    <row r="1528" spans="1:56" x14ac:dyDescent="0.25">
      <c r="A1528" s="9">
        <v>41820</v>
      </c>
      <c r="B1528" s="149" t="s">
        <v>77</v>
      </c>
      <c r="C1528" s="149" t="s">
        <v>86</v>
      </c>
      <c r="D1528" s="150" t="s">
        <v>118</v>
      </c>
      <c r="E1528" s="153">
        <v>65</v>
      </c>
      <c r="F1528" s="153">
        <v>220</v>
      </c>
      <c r="G1528" s="264">
        <v>75.116920471191406</v>
      </c>
      <c r="H1528" s="264">
        <v>0.10420000553131104</v>
      </c>
      <c r="I1528" s="264">
        <v>125636.65625</v>
      </c>
      <c r="J1528" s="92">
        <v>0</v>
      </c>
      <c r="K1528" s="153">
        <v>143535</v>
      </c>
      <c r="L1528" s="264">
        <v>97.144950866699219</v>
      </c>
      <c r="M1528" s="153">
        <v>125214</v>
      </c>
      <c r="N1528" s="264">
        <v>0</v>
      </c>
      <c r="O1528" s="153">
        <v>7773</v>
      </c>
      <c r="P1528" s="264">
        <v>0</v>
      </c>
      <c r="Q1528" s="153">
        <v>14439</v>
      </c>
      <c r="R1528" s="264">
        <v>99.98614501953125</v>
      </c>
      <c r="S1528" s="153">
        <v>95915</v>
      </c>
      <c r="T1528" s="264">
        <v>99.956214904785156</v>
      </c>
      <c r="U1528" s="264">
        <v>99.845619201660156</v>
      </c>
      <c r="V1528" s="264">
        <v>99.856246948242188</v>
      </c>
      <c r="W1528" s="264">
        <v>99.831787109375</v>
      </c>
      <c r="X1528" s="264">
        <v>99.812522888183594</v>
      </c>
      <c r="Y1528" s="153">
        <v>134155</v>
      </c>
      <c r="Z1528" s="264">
        <v>99.888931274414063</v>
      </c>
      <c r="AA1528" s="153">
        <v>26824</v>
      </c>
      <c r="AB1528" s="264">
        <v>99.80987548828125</v>
      </c>
      <c r="AC1528" s="153">
        <v>7748</v>
      </c>
      <c r="AD1528" s="264">
        <v>0.12906555831432343</v>
      </c>
      <c r="AE1528" s="153">
        <v>457</v>
      </c>
      <c r="AF1528" s="264">
        <v>98.24945068359375</v>
      </c>
      <c r="AG1528" s="153">
        <v>125754</v>
      </c>
      <c r="AH1528" s="264">
        <v>0.1399557888507843</v>
      </c>
      <c r="AI1528" s="153">
        <v>1046</v>
      </c>
      <c r="AJ1528" s="264">
        <v>95.411087036132813</v>
      </c>
      <c r="AK1528" s="264">
        <v>1.7611347436904907</v>
      </c>
      <c r="AL1528" s="264">
        <v>7.0932723581790924E-2</v>
      </c>
      <c r="AM1528" s="264">
        <v>0</v>
      </c>
      <c r="AN1528" s="264">
        <v>0</v>
      </c>
      <c r="AO1528" s="92">
        <v>0</v>
      </c>
      <c r="AP1528" s="92">
        <v>0</v>
      </c>
      <c r="AQ1528" s="92">
        <v>0</v>
      </c>
      <c r="AR1528" s="92">
        <v>0</v>
      </c>
      <c r="AS1528" s="92">
        <v>0</v>
      </c>
      <c r="AT1528" s="92">
        <v>0</v>
      </c>
      <c r="AU1528" s="92">
        <v>0</v>
      </c>
      <c r="AV1528" s="92">
        <v>0</v>
      </c>
      <c r="AW1528" s="93">
        <v>0</v>
      </c>
      <c r="AX1528" s="93">
        <v>0</v>
      </c>
      <c r="AY1528" s="93">
        <v>0</v>
      </c>
      <c r="AZ1528" s="93">
        <v>0</v>
      </c>
      <c r="BA1528" s="93">
        <v>0</v>
      </c>
      <c r="BB1528" s="93">
        <v>0</v>
      </c>
      <c r="BC1528" s="153">
        <v>31</v>
      </c>
      <c r="BD1528" s="153">
        <v>214</v>
      </c>
    </row>
    <row r="1529" spans="1:56" x14ac:dyDescent="0.25">
      <c r="A1529" s="9">
        <v>41820</v>
      </c>
      <c r="B1529" s="149" t="s">
        <v>124</v>
      </c>
      <c r="C1529" s="149" t="s">
        <v>86</v>
      </c>
      <c r="D1529" s="150" t="s">
        <v>118</v>
      </c>
      <c r="E1529" s="153">
        <v>43</v>
      </c>
      <c r="F1529" s="153">
        <v>139</v>
      </c>
      <c r="G1529" s="264">
        <v>34.07550048828125</v>
      </c>
      <c r="H1529" s="264">
        <v>5.4099999368190765E-2</v>
      </c>
      <c r="I1529" s="264">
        <v>64101.41015625</v>
      </c>
      <c r="J1529" s="92">
        <v>0</v>
      </c>
      <c r="K1529" s="153">
        <v>143535</v>
      </c>
      <c r="L1529" s="264">
        <v>97.144950866699219</v>
      </c>
      <c r="M1529" s="153">
        <v>63158</v>
      </c>
      <c r="N1529" s="264">
        <v>0</v>
      </c>
      <c r="O1529" s="153">
        <v>3047</v>
      </c>
      <c r="P1529" s="264">
        <v>0</v>
      </c>
      <c r="Q1529" s="153">
        <v>5549</v>
      </c>
      <c r="R1529" s="264">
        <v>99.855827331542969</v>
      </c>
      <c r="S1529" s="153">
        <v>48776</v>
      </c>
      <c r="T1529" s="264">
        <v>99.893386840820312</v>
      </c>
      <c r="U1529" s="264">
        <v>99.573348999023438</v>
      </c>
      <c r="V1529" s="264">
        <v>99.724502563476562</v>
      </c>
      <c r="W1529" s="264">
        <v>99.429794311523438</v>
      </c>
      <c r="X1529" s="264">
        <v>99.618179321289063</v>
      </c>
      <c r="Y1529" s="153">
        <v>69683</v>
      </c>
      <c r="Z1529" s="264">
        <v>99.890937805175781</v>
      </c>
      <c r="AA1529" s="153">
        <v>13651</v>
      </c>
      <c r="AB1529" s="264">
        <v>99.875465393066406</v>
      </c>
      <c r="AC1529" s="153">
        <v>3044</v>
      </c>
      <c r="AD1529" s="264">
        <v>0.42706963419914246</v>
      </c>
      <c r="AE1529" s="153">
        <v>188</v>
      </c>
      <c r="AF1529" s="264">
        <v>96.276596069335938</v>
      </c>
      <c r="AG1529" s="153">
        <v>63484</v>
      </c>
      <c r="AH1529" s="264">
        <v>0.14491841197013855</v>
      </c>
      <c r="AI1529" s="153">
        <v>1015</v>
      </c>
      <c r="AJ1529" s="264">
        <v>91.921180725097656</v>
      </c>
      <c r="AK1529" s="264">
        <v>1.6543029546737671</v>
      </c>
      <c r="AL1529" s="264">
        <v>5.6899275630712509E-2</v>
      </c>
      <c r="AM1529" s="264">
        <v>0</v>
      </c>
      <c r="AN1529" s="264">
        <v>0</v>
      </c>
      <c r="AO1529" s="92">
        <v>0</v>
      </c>
      <c r="AP1529" s="92">
        <v>0</v>
      </c>
      <c r="AQ1529" s="92">
        <v>0</v>
      </c>
      <c r="AR1529" s="92">
        <v>0</v>
      </c>
      <c r="AS1529" s="92">
        <v>0</v>
      </c>
      <c r="AT1529" s="92">
        <v>0</v>
      </c>
      <c r="AU1529" s="92">
        <v>0</v>
      </c>
      <c r="AV1529" s="92">
        <v>0</v>
      </c>
      <c r="AW1529" s="93">
        <v>0</v>
      </c>
      <c r="AX1529" s="93">
        <v>0</v>
      </c>
      <c r="AY1529" s="93">
        <v>0</v>
      </c>
      <c r="AZ1529" s="93">
        <v>0</v>
      </c>
      <c r="BA1529" s="93">
        <v>0</v>
      </c>
      <c r="BB1529" s="93">
        <v>0</v>
      </c>
      <c r="BC1529" s="153">
        <v>33</v>
      </c>
      <c r="BD1529" s="153">
        <v>138</v>
      </c>
    </row>
    <row r="1530" spans="1:56" x14ac:dyDescent="0.25">
      <c r="A1530" s="9">
        <v>41820</v>
      </c>
      <c r="B1530" s="149" t="s">
        <v>78</v>
      </c>
      <c r="C1530" s="149" t="s">
        <v>86</v>
      </c>
      <c r="D1530" s="150" t="s">
        <v>118</v>
      </c>
      <c r="E1530" s="153">
        <v>33</v>
      </c>
      <c r="F1530" s="153">
        <v>104</v>
      </c>
      <c r="G1530" s="264">
        <v>53.754005432128906</v>
      </c>
      <c r="H1530" s="264">
        <v>0</v>
      </c>
      <c r="I1530" s="264">
        <v>56402.19140625</v>
      </c>
      <c r="J1530" s="92">
        <v>0</v>
      </c>
      <c r="K1530" s="153">
        <v>72058</v>
      </c>
      <c r="L1530" s="264">
        <v>96.737350463867188</v>
      </c>
      <c r="M1530" s="153">
        <v>64339</v>
      </c>
      <c r="N1530" s="264">
        <v>0</v>
      </c>
      <c r="O1530" s="153">
        <v>4994</v>
      </c>
      <c r="P1530" s="264">
        <v>0</v>
      </c>
      <c r="Q1530" s="153">
        <v>8170</v>
      </c>
      <c r="R1530" s="264">
        <v>99.853118896484375</v>
      </c>
      <c r="S1530" s="153">
        <v>51354</v>
      </c>
      <c r="T1530" s="264">
        <v>99.961051940917969</v>
      </c>
      <c r="U1530" s="264">
        <v>99.819786071777344</v>
      </c>
      <c r="V1530" s="264">
        <v>99.895866394042969</v>
      </c>
      <c r="W1530" s="264">
        <v>99.673171997070313</v>
      </c>
      <c r="X1530" s="264">
        <v>99.856956481933594</v>
      </c>
      <c r="Y1530" s="153">
        <v>69599</v>
      </c>
      <c r="Z1530" s="264">
        <v>99.882179260253906</v>
      </c>
      <c r="AA1530" s="153">
        <v>12135</v>
      </c>
      <c r="AB1530" s="264">
        <v>99.826950073242188</v>
      </c>
      <c r="AC1530" s="153">
        <v>5018</v>
      </c>
      <c r="AD1530" s="264">
        <v>0.11956954747438431</v>
      </c>
      <c r="AE1530" s="153">
        <v>322</v>
      </c>
      <c r="AF1530" s="264">
        <v>98.136642456054687</v>
      </c>
      <c r="AG1530" s="153">
        <v>64540</v>
      </c>
      <c r="AH1530" s="264">
        <v>0.21227146685123444</v>
      </c>
      <c r="AI1530" s="153">
        <v>751</v>
      </c>
      <c r="AJ1530" s="264">
        <v>95.472702026367188</v>
      </c>
      <c r="AK1530" s="264">
        <v>1.7620772123336792</v>
      </c>
      <c r="AL1530" s="264">
        <v>7.3006719350814819E-2</v>
      </c>
      <c r="AM1530" s="264">
        <v>0</v>
      </c>
      <c r="AN1530" s="264">
        <v>0</v>
      </c>
      <c r="AO1530" s="92">
        <v>0</v>
      </c>
      <c r="AP1530" s="92">
        <v>0</v>
      </c>
      <c r="AQ1530" s="92">
        <v>0</v>
      </c>
      <c r="AR1530" s="92">
        <v>0</v>
      </c>
      <c r="AS1530" s="92">
        <v>0</v>
      </c>
      <c r="AT1530" s="92">
        <v>0</v>
      </c>
      <c r="AU1530" s="92">
        <v>0</v>
      </c>
      <c r="AV1530" s="92">
        <v>0</v>
      </c>
      <c r="AW1530" s="93">
        <v>0</v>
      </c>
      <c r="AX1530" s="93">
        <v>0</v>
      </c>
      <c r="AY1530" s="93">
        <v>0</v>
      </c>
      <c r="AZ1530" s="93">
        <v>0</v>
      </c>
      <c r="BA1530" s="93">
        <v>0</v>
      </c>
      <c r="BB1530" s="93">
        <v>0</v>
      </c>
      <c r="BC1530" s="153">
        <v>13</v>
      </c>
      <c r="BD1530" s="153">
        <v>101</v>
      </c>
    </row>
    <row r="1531" spans="1:56" x14ac:dyDescent="0.25">
      <c r="A1531" s="9">
        <v>41820</v>
      </c>
      <c r="B1531" s="149" t="s">
        <v>79</v>
      </c>
      <c r="C1531" s="149" t="s">
        <v>86</v>
      </c>
      <c r="D1531" s="150" t="s">
        <v>119</v>
      </c>
      <c r="E1531" s="153">
        <v>81</v>
      </c>
      <c r="F1531" s="153">
        <v>273</v>
      </c>
      <c r="G1531" s="264">
        <v>56.362789154052734</v>
      </c>
      <c r="H1531" s="264">
        <v>0.22920000553131104</v>
      </c>
      <c r="I1531" s="264">
        <v>171448.171875</v>
      </c>
      <c r="J1531" s="92">
        <v>0</v>
      </c>
      <c r="K1531" s="153">
        <v>83963</v>
      </c>
      <c r="L1531" s="264">
        <v>92.636039733886719</v>
      </c>
      <c r="M1531" s="153">
        <v>120849</v>
      </c>
      <c r="N1531" s="264">
        <v>0</v>
      </c>
      <c r="O1531" s="153">
        <v>4519</v>
      </c>
      <c r="P1531" s="264">
        <v>0</v>
      </c>
      <c r="Q1531" s="153">
        <v>10725</v>
      </c>
      <c r="R1531" s="264">
        <v>99.906761169433594</v>
      </c>
      <c r="S1531" s="153">
        <v>95070</v>
      </c>
      <c r="T1531" s="264">
        <v>99.871673583984375</v>
      </c>
      <c r="U1531" s="264">
        <v>99.623809814453125</v>
      </c>
      <c r="V1531" s="264">
        <v>99.644180297851563</v>
      </c>
      <c r="W1531" s="264">
        <v>99.530921936035156</v>
      </c>
      <c r="X1531" s="264">
        <v>99.516311645507813</v>
      </c>
      <c r="Y1531" s="153">
        <v>162983</v>
      </c>
      <c r="Z1531" s="264">
        <v>99.913490295410156</v>
      </c>
      <c r="AA1531" s="153">
        <v>33918</v>
      </c>
      <c r="AB1531" s="264">
        <v>99.899757385253906</v>
      </c>
      <c r="AC1531" s="153">
        <v>4579</v>
      </c>
      <c r="AD1531" s="264">
        <v>0.2402271181344986</v>
      </c>
      <c r="AE1531" s="153">
        <v>241</v>
      </c>
      <c r="AF1531" s="264">
        <v>99.170127868652344</v>
      </c>
      <c r="AG1531" s="153">
        <v>120689</v>
      </c>
      <c r="AH1531" s="264">
        <v>0.15080082416534424</v>
      </c>
      <c r="AI1531" s="153">
        <v>1550</v>
      </c>
      <c r="AJ1531" s="264">
        <v>96.193550109863281</v>
      </c>
      <c r="AK1531" s="264">
        <v>1.6532514095306396</v>
      </c>
      <c r="AL1531" s="264">
        <v>7.1160465478897095E-2</v>
      </c>
      <c r="AM1531" s="264">
        <v>0</v>
      </c>
      <c r="AN1531" s="264">
        <v>0</v>
      </c>
      <c r="AO1531" s="92">
        <v>0</v>
      </c>
      <c r="AP1531" s="92">
        <v>0</v>
      </c>
      <c r="AQ1531" s="92">
        <v>0</v>
      </c>
      <c r="AR1531" s="92">
        <v>0</v>
      </c>
      <c r="AS1531" s="92">
        <v>0</v>
      </c>
      <c r="AT1531" s="92">
        <v>0</v>
      </c>
      <c r="AU1531" s="92">
        <v>0</v>
      </c>
      <c r="AV1531" s="92">
        <v>0</v>
      </c>
      <c r="AW1531" s="93">
        <v>0</v>
      </c>
      <c r="AX1531" s="93">
        <v>0</v>
      </c>
      <c r="AY1531" s="93">
        <v>0</v>
      </c>
      <c r="AZ1531" s="93">
        <v>0</v>
      </c>
      <c r="BA1531" s="93">
        <v>0</v>
      </c>
      <c r="BB1531" s="93">
        <v>0</v>
      </c>
      <c r="BC1531" s="153">
        <v>42</v>
      </c>
      <c r="BD1531" s="153">
        <v>260</v>
      </c>
    </row>
    <row r="1532" spans="1:56" x14ac:dyDescent="0.25">
      <c r="A1532" s="9">
        <v>41820</v>
      </c>
      <c r="B1532" s="149" t="s">
        <v>80</v>
      </c>
      <c r="C1532" s="149" t="s">
        <v>86</v>
      </c>
      <c r="D1532" s="150" t="s">
        <v>119</v>
      </c>
      <c r="E1532" s="153">
        <v>58</v>
      </c>
      <c r="F1532" s="153">
        <v>180</v>
      </c>
      <c r="G1532" s="264">
        <v>37.987598419189453</v>
      </c>
      <c r="H1532" s="264">
        <v>0</v>
      </c>
      <c r="I1532" s="264">
        <v>108641.9453125</v>
      </c>
      <c r="J1532" s="92">
        <v>0</v>
      </c>
      <c r="K1532" s="153">
        <v>51850</v>
      </c>
      <c r="L1532" s="264">
        <v>90.285438537597656</v>
      </c>
      <c r="M1532" s="153">
        <v>68489</v>
      </c>
      <c r="N1532" s="264">
        <v>0</v>
      </c>
      <c r="O1532" s="153">
        <v>2908</v>
      </c>
      <c r="P1532" s="264">
        <v>0</v>
      </c>
      <c r="Q1532" s="153">
        <v>5134</v>
      </c>
      <c r="R1532" s="264">
        <v>99.961044311523438</v>
      </c>
      <c r="S1532" s="153">
        <v>51694</v>
      </c>
      <c r="T1532" s="264">
        <v>99.969047546386719</v>
      </c>
      <c r="U1532" s="264">
        <v>99.759284973144531</v>
      </c>
      <c r="V1532" s="264">
        <v>99.865669250488281</v>
      </c>
      <c r="W1532" s="264">
        <v>99.720420837402344</v>
      </c>
      <c r="X1532" s="264">
        <v>99.834754943847656</v>
      </c>
      <c r="Y1532" s="153">
        <v>78298</v>
      </c>
      <c r="Z1532" s="264">
        <v>99.885055541992188</v>
      </c>
      <c r="AA1532" s="153">
        <v>16955</v>
      </c>
      <c r="AB1532" s="264">
        <v>99.864349365234375</v>
      </c>
      <c r="AC1532" s="153">
        <v>2932</v>
      </c>
      <c r="AD1532" s="264">
        <v>0.17053206264972687</v>
      </c>
      <c r="AE1532" s="153">
        <v>147</v>
      </c>
      <c r="AF1532" s="264">
        <v>95.918365478515625</v>
      </c>
      <c r="AG1532" s="153">
        <v>68559</v>
      </c>
      <c r="AH1532" s="264">
        <v>0.14731836318969727</v>
      </c>
      <c r="AI1532" s="153">
        <v>672</v>
      </c>
      <c r="AJ1532" s="264">
        <v>95.833335876464844</v>
      </c>
      <c r="AK1532" s="264">
        <v>1.8604373931884766</v>
      </c>
      <c r="AL1532" s="264">
        <v>6.3681676983833313E-2</v>
      </c>
      <c r="AM1532" s="264">
        <v>0</v>
      </c>
      <c r="AN1532" s="264">
        <v>0</v>
      </c>
      <c r="AO1532" s="92">
        <v>0</v>
      </c>
      <c r="AP1532" s="92">
        <v>0</v>
      </c>
      <c r="AQ1532" s="92">
        <v>0</v>
      </c>
      <c r="AR1532" s="92">
        <v>0</v>
      </c>
      <c r="AS1532" s="92">
        <v>0</v>
      </c>
      <c r="AT1532" s="92">
        <v>0</v>
      </c>
      <c r="AU1532" s="92">
        <v>0</v>
      </c>
      <c r="AV1532" s="92">
        <v>0</v>
      </c>
      <c r="AW1532" s="93">
        <v>0</v>
      </c>
      <c r="AX1532" s="93">
        <v>0</v>
      </c>
      <c r="AY1532" s="93">
        <v>0</v>
      </c>
      <c r="AZ1532" s="93">
        <v>0</v>
      </c>
      <c r="BA1532" s="93">
        <v>0</v>
      </c>
      <c r="BB1532" s="93">
        <v>0</v>
      </c>
      <c r="BC1532" s="153">
        <v>20</v>
      </c>
      <c r="BD1532" s="153">
        <v>176</v>
      </c>
    </row>
    <row r="1533" spans="1:56" x14ac:dyDescent="0.25">
      <c r="A1533" s="9">
        <v>41820</v>
      </c>
      <c r="B1533" s="149" t="s">
        <v>81</v>
      </c>
      <c r="C1533" s="149" t="s">
        <v>86</v>
      </c>
      <c r="D1533" s="150" t="s">
        <v>119</v>
      </c>
      <c r="E1533" s="153">
        <v>40</v>
      </c>
      <c r="F1533" s="153">
        <v>134</v>
      </c>
      <c r="G1533" s="264">
        <v>34.836902618408203</v>
      </c>
      <c r="H1533" s="264">
        <v>0</v>
      </c>
      <c r="I1533" s="264">
        <v>85054.5390625</v>
      </c>
      <c r="J1533" s="92">
        <v>0</v>
      </c>
      <c r="K1533" s="153">
        <v>104849</v>
      </c>
      <c r="L1533" s="264">
        <v>90.754325866699219</v>
      </c>
      <c r="M1533" s="153">
        <v>56402</v>
      </c>
      <c r="N1533" s="264">
        <v>0</v>
      </c>
      <c r="O1533" s="153">
        <v>3199</v>
      </c>
      <c r="P1533" s="264">
        <v>0</v>
      </c>
      <c r="Q1533" s="153">
        <v>5723</v>
      </c>
      <c r="R1533" s="264">
        <v>99.947578430175781</v>
      </c>
      <c r="S1533" s="153">
        <v>44204</v>
      </c>
      <c r="T1533" s="264">
        <v>99.954757690429688</v>
      </c>
      <c r="U1533" s="264">
        <v>99.81243896484375</v>
      </c>
      <c r="V1533" s="264">
        <v>99.799652099609375</v>
      </c>
      <c r="W1533" s="264">
        <v>99.760116577148438</v>
      </c>
      <c r="X1533" s="264">
        <v>99.754501342773438</v>
      </c>
      <c r="Y1533" s="153">
        <v>75416</v>
      </c>
      <c r="Z1533" s="264">
        <v>99.888618469238281</v>
      </c>
      <c r="AA1533" s="153">
        <v>18329</v>
      </c>
      <c r="AB1533" s="264">
        <v>99.852691650390625</v>
      </c>
      <c r="AC1533" s="153">
        <v>3196</v>
      </c>
      <c r="AD1533" s="264">
        <v>0.28160199522972107</v>
      </c>
      <c r="AE1533" s="153">
        <v>169</v>
      </c>
      <c r="AF1533" s="264">
        <v>98.224853515625</v>
      </c>
      <c r="AG1533" s="153">
        <v>56237</v>
      </c>
      <c r="AH1533" s="264">
        <v>0.17781887948513031</v>
      </c>
      <c r="AI1533" s="153">
        <v>750</v>
      </c>
      <c r="AJ1533" s="264">
        <v>94.133331298828125</v>
      </c>
      <c r="AK1533" s="264">
        <v>1.5927292108535767</v>
      </c>
      <c r="AL1533" s="264">
        <v>6.9354496896266937E-2</v>
      </c>
      <c r="AM1533" s="264">
        <v>0</v>
      </c>
      <c r="AN1533" s="264">
        <v>0</v>
      </c>
      <c r="AO1533" s="92">
        <v>0</v>
      </c>
      <c r="AP1533" s="92">
        <v>0</v>
      </c>
      <c r="AQ1533" s="92">
        <v>0</v>
      </c>
      <c r="AR1533" s="92">
        <v>0</v>
      </c>
      <c r="AS1533" s="92">
        <v>0</v>
      </c>
      <c r="AT1533" s="92">
        <v>0</v>
      </c>
      <c r="AU1533" s="92">
        <v>0</v>
      </c>
      <c r="AV1533" s="92">
        <v>0</v>
      </c>
      <c r="AW1533" s="93">
        <v>0</v>
      </c>
      <c r="AX1533" s="93">
        <v>0</v>
      </c>
      <c r="AY1533" s="93">
        <v>0</v>
      </c>
      <c r="AZ1533" s="93">
        <v>0</v>
      </c>
      <c r="BA1533" s="93">
        <v>0</v>
      </c>
      <c r="BB1533" s="93">
        <v>0</v>
      </c>
      <c r="BC1533" s="153">
        <v>10</v>
      </c>
      <c r="BD1533" s="153">
        <v>130</v>
      </c>
    </row>
    <row r="1534" spans="1:56" x14ac:dyDescent="0.25">
      <c r="A1534" s="9">
        <v>41820</v>
      </c>
      <c r="B1534" s="149" t="s">
        <v>125</v>
      </c>
      <c r="C1534" s="149" t="s">
        <v>86</v>
      </c>
      <c r="D1534" s="150" t="s">
        <v>119</v>
      </c>
      <c r="E1534" s="153">
        <v>16</v>
      </c>
      <c r="F1534" s="153">
        <v>58</v>
      </c>
      <c r="G1534" s="264">
        <v>30.12919807434082</v>
      </c>
      <c r="H1534" s="264">
        <v>4.19999985024333E-3</v>
      </c>
      <c r="I1534" s="264">
        <v>41729.11328125</v>
      </c>
      <c r="J1534" s="92">
        <v>0</v>
      </c>
      <c r="K1534" s="153">
        <v>104849</v>
      </c>
      <c r="L1534" s="264">
        <v>90.754325866699219</v>
      </c>
      <c r="M1534" s="153">
        <v>38669</v>
      </c>
      <c r="N1534" s="264">
        <v>0</v>
      </c>
      <c r="O1534" s="153">
        <v>3094</v>
      </c>
      <c r="P1534" s="264">
        <v>0</v>
      </c>
      <c r="Q1534" s="153">
        <v>5876</v>
      </c>
      <c r="R1534" s="264">
        <v>99.965965270996094</v>
      </c>
      <c r="S1534" s="153">
        <v>26734</v>
      </c>
      <c r="T1534" s="264">
        <v>99.970077514648437</v>
      </c>
      <c r="U1534" s="264">
        <v>99.903038024902344</v>
      </c>
      <c r="V1534" s="264">
        <v>99.689674377441406</v>
      </c>
      <c r="W1534" s="264">
        <v>99.869033813476563</v>
      </c>
      <c r="X1534" s="264">
        <v>99.659843444824219</v>
      </c>
      <c r="Y1534" s="153">
        <v>37182</v>
      </c>
      <c r="Z1534" s="264">
        <v>99.932762145996094</v>
      </c>
      <c r="AA1534" s="153">
        <v>8192</v>
      </c>
      <c r="AB1534" s="264">
        <v>99.86572265625</v>
      </c>
      <c r="AC1534" s="153">
        <v>3110</v>
      </c>
      <c r="AD1534" s="264">
        <v>0.19292604923248291</v>
      </c>
      <c r="AE1534" s="153">
        <v>196</v>
      </c>
      <c r="AF1534" s="264">
        <v>97.959182739257813</v>
      </c>
      <c r="AG1534" s="153">
        <v>37863</v>
      </c>
      <c r="AH1534" s="264">
        <v>0.15054275095462799</v>
      </c>
      <c r="AI1534" s="153">
        <v>583</v>
      </c>
      <c r="AJ1534" s="264">
        <v>94.511146545410156</v>
      </c>
      <c r="AK1534" s="264">
        <v>1.8188722133636475</v>
      </c>
      <c r="AL1534" s="264">
        <v>7.8224137425422668E-2</v>
      </c>
      <c r="AM1534" s="264">
        <v>0</v>
      </c>
      <c r="AN1534" s="264">
        <v>0</v>
      </c>
      <c r="AO1534" s="92">
        <v>0</v>
      </c>
      <c r="AP1534" s="92">
        <v>0</v>
      </c>
      <c r="AQ1534" s="92">
        <v>0</v>
      </c>
      <c r="AR1534" s="92">
        <v>0</v>
      </c>
      <c r="AS1534" s="92">
        <v>0</v>
      </c>
      <c r="AT1534" s="92">
        <v>0</v>
      </c>
      <c r="AU1534" s="92">
        <v>0</v>
      </c>
      <c r="AV1534" s="92">
        <v>0</v>
      </c>
      <c r="AW1534" s="93">
        <v>0</v>
      </c>
      <c r="AX1534" s="93">
        <v>0</v>
      </c>
      <c r="AY1534" s="93">
        <v>0</v>
      </c>
      <c r="AZ1534" s="93">
        <v>0</v>
      </c>
      <c r="BA1534" s="93">
        <v>0</v>
      </c>
      <c r="BB1534" s="93">
        <v>0</v>
      </c>
      <c r="BC1534" s="153">
        <v>4</v>
      </c>
      <c r="BD1534" s="153">
        <v>54</v>
      </c>
    </row>
    <row r="1535" spans="1:56" x14ac:dyDescent="0.25">
      <c r="A1535" s="9">
        <v>41820</v>
      </c>
      <c r="B1535" s="151" t="s">
        <v>82</v>
      </c>
      <c r="C1535" s="151" t="s">
        <v>86</v>
      </c>
      <c r="D1535" s="152" t="s">
        <v>120</v>
      </c>
      <c r="E1535" s="160">
        <v>51</v>
      </c>
      <c r="F1535" s="160">
        <v>165</v>
      </c>
      <c r="G1535" s="266">
        <v>40.266399383544922</v>
      </c>
      <c r="H1535" s="266">
        <v>4.19999985024333E-3</v>
      </c>
      <c r="I1535" s="266">
        <v>97290.2890625</v>
      </c>
      <c r="J1535" s="157">
        <v>0</v>
      </c>
      <c r="K1535" s="160">
        <v>62906</v>
      </c>
      <c r="L1535" s="266">
        <v>90.002540588378906</v>
      </c>
      <c r="M1535" s="160">
        <v>54451</v>
      </c>
      <c r="N1535" s="266">
        <v>0</v>
      </c>
      <c r="O1535" s="160">
        <v>4561</v>
      </c>
      <c r="P1535" s="266">
        <v>2.1925017237663269E-2</v>
      </c>
      <c r="Q1535" s="160">
        <v>8773</v>
      </c>
      <c r="R1535" s="266">
        <v>99.9088134765625</v>
      </c>
      <c r="S1535" s="160">
        <v>40520</v>
      </c>
      <c r="T1535" s="266">
        <v>99.898818969726563</v>
      </c>
      <c r="U1535" s="266">
        <v>99.890373229980469</v>
      </c>
      <c r="V1535" s="266">
        <v>99.730033874511719</v>
      </c>
      <c r="W1535" s="266">
        <v>99.799285888671875</v>
      </c>
      <c r="X1535" s="266">
        <v>99.629127502441406</v>
      </c>
      <c r="Y1535" s="160">
        <v>48012</v>
      </c>
      <c r="Z1535" s="266">
        <v>99.908355712890625</v>
      </c>
      <c r="AA1535" s="160">
        <v>9613</v>
      </c>
      <c r="AB1535" s="266">
        <v>99.812751770019531</v>
      </c>
      <c r="AC1535" s="160">
        <v>4597</v>
      </c>
      <c r="AD1535" s="266">
        <v>6.5259955823421478E-2</v>
      </c>
      <c r="AE1535" s="160">
        <v>348</v>
      </c>
      <c r="AF1535" s="266">
        <v>97.988502502441406</v>
      </c>
      <c r="AG1535" s="160">
        <v>54540</v>
      </c>
      <c r="AH1535" s="266">
        <v>0.28602859377861023</v>
      </c>
      <c r="AI1535" s="160">
        <v>708</v>
      </c>
      <c r="AJ1535" s="266">
        <v>94.067794799804688</v>
      </c>
      <c r="AK1535" s="266">
        <v>1.97409987449646</v>
      </c>
      <c r="AL1535" s="266">
        <v>7.0823036134243011E-2</v>
      </c>
      <c r="AM1535" s="266">
        <v>0</v>
      </c>
      <c r="AN1535" s="266">
        <v>0</v>
      </c>
      <c r="AO1535" s="157">
        <v>0</v>
      </c>
      <c r="AP1535" s="157">
        <v>0</v>
      </c>
      <c r="AQ1535" s="157">
        <v>0</v>
      </c>
      <c r="AR1535" s="157">
        <v>0</v>
      </c>
      <c r="AS1535" s="157">
        <v>0</v>
      </c>
      <c r="AT1535" s="157">
        <v>0</v>
      </c>
      <c r="AU1535" s="157">
        <v>0</v>
      </c>
      <c r="AV1535" s="157">
        <v>0</v>
      </c>
      <c r="AW1535" s="159">
        <v>0</v>
      </c>
      <c r="AX1535" s="159">
        <v>0</v>
      </c>
      <c r="AY1535" s="159">
        <v>0</v>
      </c>
      <c r="AZ1535" s="159">
        <v>0</v>
      </c>
      <c r="BA1535" s="159">
        <v>0</v>
      </c>
      <c r="BB1535" s="159">
        <v>0</v>
      </c>
      <c r="BC1535" s="160">
        <v>17</v>
      </c>
      <c r="BD1535" s="160">
        <v>160</v>
      </c>
    </row>
    <row r="1536" spans="1:56" x14ac:dyDescent="0.25">
      <c r="A1536" s="9">
        <v>41820</v>
      </c>
      <c r="B1536" s="151" t="s">
        <v>83</v>
      </c>
      <c r="C1536" s="151" t="s">
        <v>86</v>
      </c>
      <c r="D1536" s="152" t="s">
        <v>120</v>
      </c>
      <c r="E1536" s="160">
        <v>46</v>
      </c>
      <c r="F1536" s="160">
        <v>140</v>
      </c>
      <c r="G1536" s="266">
        <v>20.64149284362793</v>
      </c>
      <c r="H1536" s="266">
        <v>4.1700001806020737E-2</v>
      </c>
      <c r="I1536" s="266">
        <v>90121.03125</v>
      </c>
      <c r="J1536" s="157">
        <v>0</v>
      </c>
      <c r="K1536" s="160">
        <v>36101</v>
      </c>
      <c r="L1536" s="266">
        <v>85.011497497558594</v>
      </c>
      <c r="M1536" s="160">
        <v>153570</v>
      </c>
      <c r="N1536" s="266">
        <v>0</v>
      </c>
      <c r="O1536" s="160">
        <v>3938</v>
      </c>
      <c r="P1536" s="266">
        <v>0</v>
      </c>
      <c r="Q1536" s="160">
        <v>3767</v>
      </c>
      <c r="R1536" s="266">
        <v>99.973457336425781</v>
      </c>
      <c r="S1536" s="160">
        <v>27526</v>
      </c>
      <c r="T1536" s="266">
        <v>99.934608459472656</v>
      </c>
      <c r="U1536" s="266">
        <v>99.679656982421875</v>
      </c>
      <c r="V1536" s="266">
        <v>99.681785583496094</v>
      </c>
      <c r="W1536" s="266">
        <v>99.6531982421875</v>
      </c>
      <c r="X1536" s="266">
        <v>99.616600036621094</v>
      </c>
      <c r="Y1536" s="160">
        <v>45267</v>
      </c>
      <c r="Z1536" s="266">
        <v>99.85198974609375</v>
      </c>
      <c r="AA1536" s="160">
        <v>10579</v>
      </c>
      <c r="AB1536" s="266">
        <v>99.782585144042969</v>
      </c>
      <c r="AC1536" s="160">
        <v>1878</v>
      </c>
      <c r="AD1536" s="266">
        <v>0.37273696064949036</v>
      </c>
      <c r="AE1536" s="160">
        <v>155</v>
      </c>
      <c r="AF1536" s="266">
        <v>98.709678649902344</v>
      </c>
      <c r="AG1536" s="160">
        <v>34191</v>
      </c>
      <c r="AH1536" s="266">
        <v>0.54107809066772461</v>
      </c>
      <c r="AI1536" s="160">
        <v>250</v>
      </c>
      <c r="AJ1536" s="266">
        <v>98.800003051757812</v>
      </c>
      <c r="AK1536" s="266">
        <v>1.8377258777618408</v>
      </c>
      <c r="AL1536" s="266">
        <v>7.5213558971881866E-2</v>
      </c>
      <c r="AM1536" s="266">
        <v>0</v>
      </c>
      <c r="AN1536" s="266">
        <v>0</v>
      </c>
      <c r="AO1536" s="157">
        <v>0</v>
      </c>
      <c r="AP1536" s="157">
        <v>0</v>
      </c>
      <c r="AQ1536" s="157">
        <v>0</v>
      </c>
      <c r="AR1536" s="157">
        <v>0</v>
      </c>
      <c r="AS1536" s="157">
        <v>0</v>
      </c>
      <c r="AT1536" s="157">
        <v>0</v>
      </c>
      <c r="AU1536" s="157">
        <v>0</v>
      </c>
      <c r="AV1536" s="157">
        <v>0</v>
      </c>
      <c r="AW1536" s="159">
        <v>0</v>
      </c>
      <c r="AX1536" s="159">
        <v>0</v>
      </c>
      <c r="AY1536" s="159">
        <v>0</v>
      </c>
      <c r="AZ1536" s="159">
        <v>0</v>
      </c>
      <c r="BA1536" s="159">
        <v>0</v>
      </c>
      <c r="BB1536" s="159">
        <v>0</v>
      </c>
      <c r="BC1536" s="160">
        <v>18</v>
      </c>
      <c r="BD1536" s="160">
        <v>137</v>
      </c>
    </row>
    <row r="1537" spans="1:56" x14ac:dyDescent="0.25">
      <c r="A1537" s="9">
        <v>41820</v>
      </c>
      <c r="B1537" s="117" t="s">
        <v>85</v>
      </c>
      <c r="C1537" s="117" t="s">
        <v>86</v>
      </c>
      <c r="D1537" s="121">
        <v>3</v>
      </c>
      <c r="E1537" s="89">
        <v>134</v>
      </c>
      <c r="F1537" s="89">
        <v>435</v>
      </c>
      <c r="G1537" s="263">
        <v>50.096687316894531</v>
      </c>
      <c r="H1537" s="263">
        <v>7.9199999570846558E-2</v>
      </c>
      <c r="I1537" s="263">
        <v>321056.40625</v>
      </c>
      <c r="J1537" s="88">
        <v>0</v>
      </c>
      <c r="K1537" s="89">
        <v>76367</v>
      </c>
      <c r="L1537" s="263">
        <v>103.80923461914062</v>
      </c>
      <c r="M1537" s="124">
        <v>148300</v>
      </c>
      <c r="N1537" s="248">
        <v>0</v>
      </c>
      <c r="O1537" s="124">
        <v>4514</v>
      </c>
      <c r="P1537" s="248">
        <v>0</v>
      </c>
      <c r="Q1537" s="124">
        <v>10124</v>
      </c>
      <c r="R1537" s="248">
        <v>99.911102294921875</v>
      </c>
      <c r="S1537" s="124">
        <v>108569</v>
      </c>
      <c r="T1537" s="248">
        <v>99.914337158203125</v>
      </c>
      <c r="U1537" s="248">
        <v>99.844924926757813</v>
      </c>
      <c r="V1537" s="248">
        <v>99.889411926269531</v>
      </c>
      <c r="W1537" s="248">
        <v>99.75616455078125</v>
      </c>
      <c r="X1537" s="248">
        <v>99.803840637207031</v>
      </c>
      <c r="Y1537" s="124">
        <v>240828</v>
      </c>
      <c r="Z1537" s="248">
        <v>99.889961242675781</v>
      </c>
      <c r="AA1537" s="124">
        <v>48539</v>
      </c>
      <c r="AB1537" s="248">
        <v>99.796043395996094</v>
      </c>
      <c r="AC1537" s="124">
        <v>4536</v>
      </c>
      <c r="AD1537" s="248">
        <v>0.50705468654632568</v>
      </c>
      <c r="AE1537" s="124">
        <v>232</v>
      </c>
      <c r="AF1537" s="248">
        <v>97.844825744628906</v>
      </c>
      <c r="AG1537" s="124">
        <v>149052</v>
      </c>
      <c r="AH1537" s="248">
        <v>0.23951372504234314</v>
      </c>
      <c r="AI1537" s="124">
        <v>1041</v>
      </c>
      <c r="AJ1537" s="248">
        <v>90.489913940429688</v>
      </c>
      <c r="AK1537" s="248">
        <v>1.7728202342987061</v>
      </c>
      <c r="AL1537" s="248">
        <v>6.578461080789566E-2</v>
      </c>
      <c r="AM1537" s="269">
        <v>0</v>
      </c>
      <c r="AN1537" s="269">
        <v>0</v>
      </c>
      <c r="AO1537" s="119">
        <v>0</v>
      </c>
      <c r="AP1537" s="119">
        <v>0</v>
      </c>
      <c r="AQ1537" s="119">
        <v>0</v>
      </c>
      <c r="AR1537" s="119">
        <v>0</v>
      </c>
      <c r="AS1537" s="119">
        <v>0</v>
      </c>
      <c r="AT1537" s="119">
        <v>0</v>
      </c>
      <c r="AU1537" s="119">
        <v>0</v>
      </c>
      <c r="AV1537" s="119">
        <v>0</v>
      </c>
      <c r="AW1537" s="124">
        <v>0</v>
      </c>
      <c r="AX1537" s="124">
        <v>0</v>
      </c>
      <c r="AY1537" s="124">
        <v>0</v>
      </c>
      <c r="AZ1537" s="124">
        <v>0</v>
      </c>
      <c r="BA1537" s="124">
        <v>0</v>
      </c>
      <c r="BB1537" s="124">
        <v>0</v>
      </c>
      <c r="BC1537" s="124">
        <v>47</v>
      </c>
      <c r="BD1537" s="124">
        <v>429</v>
      </c>
    </row>
    <row r="1538" spans="1:56" x14ac:dyDescent="0.25">
      <c r="A1538" s="9">
        <v>41820</v>
      </c>
      <c r="B1538" s="118" t="s">
        <v>84</v>
      </c>
      <c r="C1538" s="118" t="s">
        <v>87</v>
      </c>
      <c r="D1538" s="122">
        <v>2</v>
      </c>
      <c r="E1538" s="153">
        <v>194</v>
      </c>
      <c r="F1538" s="153">
        <v>581</v>
      </c>
      <c r="G1538" s="264">
        <v>0</v>
      </c>
      <c r="H1538" s="264">
        <v>0</v>
      </c>
      <c r="I1538" s="264">
        <v>0</v>
      </c>
      <c r="J1538" s="91">
        <v>0</v>
      </c>
      <c r="K1538" s="153">
        <v>177234</v>
      </c>
      <c r="L1538" s="264">
        <v>91.889251708984375</v>
      </c>
      <c r="M1538" s="133">
        <v>0</v>
      </c>
      <c r="N1538" s="267">
        <v>0</v>
      </c>
      <c r="O1538" s="133">
        <v>0</v>
      </c>
      <c r="P1538" s="267">
        <v>0</v>
      </c>
      <c r="Q1538" s="133">
        <v>0</v>
      </c>
      <c r="R1538" s="267">
        <v>0</v>
      </c>
      <c r="S1538" s="133">
        <v>0</v>
      </c>
      <c r="T1538" s="267">
        <v>0</v>
      </c>
      <c r="U1538" s="267">
        <v>0</v>
      </c>
      <c r="V1538" s="267">
        <v>0</v>
      </c>
      <c r="W1538" s="267">
        <v>0</v>
      </c>
      <c r="X1538" s="267">
        <v>0</v>
      </c>
      <c r="Y1538" s="133">
        <v>1518702</v>
      </c>
      <c r="Z1538" s="267">
        <v>1473145</v>
      </c>
      <c r="AA1538" s="133">
        <v>587</v>
      </c>
      <c r="AB1538" s="267">
        <v>500</v>
      </c>
      <c r="AC1538" s="133">
        <v>0</v>
      </c>
      <c r="AD1538" s="267">
        <v>0</v>
      </c>
      <c r="AE1538" s="133">
        <v>0</v>
      </c>
      <c r="AF1538" s="267">
        <v>0</v>
      </c>
      <c r="AG1538" s="133">
        <v>0</v>
      </c>
      <c r="AH1538" s="267">
        <v>0</v>
      </c>
      <c r="AI1538" s="133">
        <v>0</v>
      </c>
      <c r="AJ1538" s="267">
        <v>0</v>
      </c>
      <c r="AK1538" s="267">
        <v>0</v>
      </c>
      <c r="AL1538" s="267">
        <v>0</v>
      </c>
      <c r="AM1538" s="270">
        <v>0</v>
      </c>
      <c r="AN1538" s="270">
        <v>0</v>
      </c>
      <c r="AO1538" s="120">
        <v>0</v>
      </c>
      <c r="AP1538" s="120">
        <v>0</v>
      </c>
      <c r="AQ1538" s="120">
        <v>0</v>
      </c>
      <c r="AR1538" s="120">
        <v>0</v>
      </c>
      <c r="AS1538" s="120">
        <v>0</v>
      </c>
      <c r="AT1538" s="120">
        <v>0</v>
      </c>
      <c r="AU1538" s="120">
        <v>0</v>
      </c>
      <c r="AV1538" s="120">
        <v>0</v>
      </c>
      <c r="AW1538" s="133">
        <v>0</v>
      </c>
      <c r="AX1538" s="133">
        <v>0</v>
      </c>
      <c r="AY1538" s="133">
        <v>0</v>
      </c>
      <c r="AZ1538" s="133">
        <v>0</v>
      </c>
      <c r="BA1538" s="133">
        <v>0</v>
      </c>
      <c r="BB1538" s="133">
        <v>0</v>
      </c>
      <c r="BC1538" s="133">
        <v>7</v>
      </c>
      <c r="BD1538" s="133">
        <v>389</v>
      </c>
    </row>
    <row r="1539" spans="1:56" x14ac:dyDescent="0.25">
      <c r="A1539" s="9">
        <v>41819</v>
      </c>
      <c r="B1539" s="117" t="s">
        <v>17</v>
      </c>
      <c r="C1539" s="117"/>
      <c r="D1539" s="121">
        <v>3</v>
      </c>
      <c r="E1539" s="89">
        <v>853</v>
      </c>
      <c r="F1539" s="89">
        <v>2758</v>
      </c>
      <c r="G1539" s="263">
        <v>545.70887184143066</v>
      </c>
      <c r="H1539" s="263">
        <v>1.8962000147439539</v>
      </c>
      <c r="I1539" s="263">
        <v>1395507.77734375</v>
      </c>
      <c r="J1539" s="88"/>
      <c r="K1539" s="89">
        <v>882977</v>
      </c>
      <c r="L1539" s="263">
        <v>0</v>
      </c>
      <c r="M1539" s="124">
        <v>1065425</v>
      </c>
      <c r="N1539" s="248">
        <v>0</v>
      </c>
      <c r="O1539" s="124">
        <v>52580</v>
      </c>
      <c r="P1539" s="248">
        <v>0</v>
      </c>
      <c r="Q1539" s="124">
        <v>102907</v>
      </c>
      <c r="R1539" s="248">
        <v>99.914485539610354</v>
      </c>
      <c r="S1539" s="124">
        <v>702221</v>
      </c>
      <c r="T1539" s="248">
        <v>99.936344368916309</v>
      </c>
      <c r="U1539" s="248">
        <v>99.737735584472333</v>
      </c>
      <c r="V1539" s="248">
        <v>99.757161250127979</v>
      </c>
      <c r="W1539" s="248">
        <v>99.652445398082421</v>
      </c>
      <c r="X1539" s="248">
        <v>99.693660199583022</v>
      </c>
      <c r="Y1539" s="124">
        <v>2432104</v>
      </c>
      <c r="Z1539" s="248">
        <v>674620.48276698496</v>
      </c>
      <c r="AA1539" s="124">
        <v>230584</v>
      </c>
      <c r="AB1539" s="248">
        <v>100.90620754840691</v>
      </c>
      <c r="AC1539" s="124">
        <v>50459</v>
      </c>
      <c r="AD1539" s="248">
        <v>0.28141659463249752</v>
      </c>
      <c r="AE1539" s="124">
        <v>3439</v>
      </c>
      <c r="AF1539" s="248">
        <v>98.807792630296831</v>
      </c>
      <c r="AG1539" s="124">
        <v>944170</v>
      </c>
      <c r="AH1539" s="248">
        <v>0.17136744245640914</v>
      </c>
      <c r="AI1539" s="124">
        <v>11737</v>
      </c>
      <c r="AJ1539" s="248">
        <v>95.058361246850524</v>
      </c>
      <c r="AK1539" s="248">
        <v>1.5755394298765839E-5</v>
      </c>
      <c r="AL1539" s="248" t="e">
        <v>#DIV/0!</v>
      </c>
      <c r="AM1539" s="269"/>
      <c r="AN1539" s="269"/>
      <c r="AO1539" s="119"/>
      <c r="AP1539" s="119"/>
      <c r="AQ1539" s="119"/>
      <c r="AR1539" s="119"/>
      <c r="AS1539" s="119"/>
      <c r="AT1539" s="119"/>
      <c r="AU1539" s="119"/>
      <c r="AV1539" s="119"/>
      <c r="AW1539" s="124">
        <v>0</v>
      </c>
      <c r="AX1539" s="124">
        <v>0</v>
      </c>
      <c r="AY1539" s="124">
        <v>0</v>
      </c>
      <c r="AZ1539" s="124">
        <v>0</v>
      </c>
      <c r="BA1539" s="124">
        <v>0</v>
      </c>
      <c r="BB1539" s="124">
        <v>0</v>
      </c>
      <c r="BC1539" s="124">
        <v>285</v>
      </c>
      <c r="BD1539" s="124">
        <v>2494</v>
      </c>
    </row>
    <row r="1540" spans="1:56" x14ac:dyDescent="0.25">
      <c r="A1540" s="9">
        <v>41819</v>
      </c>
      <c r="B1540" s="118" t="s">
        <v>88</v>
      </c>
      <c r="C1540" s="118"/>
      <c r="D1540" s="122">
        <v>2</v>
      </c>
      <c r="E1540" s="153">
        <v>659</v>
      </c>
      <c r="F1540" s="153">
        <v>2177</v>
      </c>
      <c r="G1540" s="264">
        <v>545.70887184143066</v>
      </c>
      <c r="H1540" s="264">
        <v>1.8962000147439539</v>
      </c>
      <c r="I1540" s="264">
        <v>1395507.77734375</v>
      </c>
      <c r="J1540" s="91"/>
      <c r="K1540" s="153">
        <v>770266</v>
      </c>
      <c r="L1540" s="264"/>
      <c r="M1540" s="133">
        <v>1065425</v>
      </c>
      <c r="N1540" s="267">
        <v>0</v>
      </c>
      <c r="O1540" s="133">
        <v>52580</v>
      </c>
      <c r="P1540" s="267">
        <v>0</v>
      </c>
      <c r="Q1540" s="133">
        <v>102907</v>
      </c>
      <c r="R1540" s="267">
        <v>99.914485539610354</v>
      </c>
      <c r="S1540" s="133">
        <v>702221</v>
      </c>
      <c r="T1540" s="267">
        <v>99.936344368916309</v>
      </c>
      <c r="U1540" s="267">
        <v>99.737735584472333</v>
      </c>
      <c r="V1540" s="267">
        <v>99.757161250127979</v>
      </c>
      <c r="W1540" s="267">
        <v>99.652445398082421</v>
      </c>
      <c r="X1540" s="267">
        <v>99.693660199583022</v>
      </c>
      <c r="Y1540" s="133">
        <v>1146120</v>
      </c>
      <c r="Z1540" s="267">
        <v>99.908473384206019</v>
      </c>
      <c r="AA1540" s="133">
        <v>229995</v>
      </c>
      <c r="AB1540" s="267">
        <v>99.850866155098402</v>
      </c>
      <c r="AC1540" s="133">
        <v>50459</v>
      </c>
      <c r="AD1540" s="267">
        <v>0.28141659463249752</v>
      </c>
      <c r="AE1540" s="133">
        <v>3439</v>
      </c>
      <c r="AF1540" s="267">
        <v>98.807792630296831</v>
      </c>
      <c r="AG1540" s="133">
        <v>944170</v>
      </c>
      <c r="AH1540" s="267">
        <v>0.17136744245640914</v>
      </c>
      <c r="AI1540" s="133">
        <v>11737</v>
      </c>
      <c r="AJ1540" s="267">
        <v>95.058361246850524</v>
      </c>
      <c r="AK1540" s="267">
        <v>1.5755394298765839E-5</v>
      </c>
      <c r="AL1540" s="267" t="e">
        <v>#DIV/0!</v>
      </c>
      <c r="AM1540" s="270"/>
      <c r="AN1540" s="270"/>
      <c r="AO1540" s="120"/>
      <c r="AP1540" s="120"/>
      <c r="AQ1540" s="120"/>
      <c r="AR1540" s="120"/>
      <c r="AS1540" s="120"/>
      <c r="AT1540" s="120"/>
      <c r="AU1540" s="120"/>
      <c r="AV1540" s="120"/>
      <c r="AW1540" s="133">
        <v>0</v>
      </c>
      <c r="AX1540" s="133">
        <v>0</v>
      </c>
      <c r="AY1540" s="133">
        <v>0</v>
      </c>
      <c r="AZ1540" s="133">
        <v>0</v>
      </c>
      <c r="BA1540" s="133">
        <v>0</v>
      </c>
      <c r="BB1540" s="133">
        <v>0</v>
      </c>
      <c r="BC1540" s="133">
        <v>277</v>
      </c>
      <c r="BD1540" s="133">
        <v>2122</v>
      </c>
    </row>
    <row r="1541" spans="1:56" x14ac:dyDescent="0.25">
      <c r="A1541" s="9">
        <v>41819</v>
      </c>
      <c r="B1541" s="146" t="s">
        <v>89</v>
      </c>
      <c r="C1541" s="146"/>
      <c r="D1541" s="147">
        <v>1</v>
      </c>
      <c r="E1541" s="136">
        <v>194</v>
      </c>
      <c r="F1541" s="136">
        <v>581</v>
      </c>
      <c r="G1541" s="265">
        <v>0</v>
      </c>
      <c r="H1541" s="265">
        <v>0</v>
      </c>
      <c r="I1541" s="265">
        <v>0</v>
      </c>
      <c r="J1541" s="137"/>
      <c r="K1541" s="136">
        <v>112711</v>
      </c>
      <c r="L1541" s="265"/>
      <c r="M1541" s="145">
        <v>0</v>
      </c>
      <c r="N1541" s="250">
        <v>0</v>
      </c>
      <c r="O1541" s="145">
        <v>0</v>
      </c>
      <c r="P1541" s="250">
        <v>0</v>
      </c>
      <c r="Q1541" s="145">
        <v>0</v>
      </c>
      <c r="R1541" s="250">
        <v>0</v>
      </c>
      <c r="S1541" s="145">
        <v>0</v>
      </c>
      <c r="T1541" s="250">
        <v>0</v>
      </c>
      <c r="U1541" s="250">
        <v>0</v>
      </c>
      <c r="V1541" s="250">
        <v>0</v>
      </c>
      <c r="W1541" s="250">
        <v>0</v>
      </c>
      <c r="X1541" s="250">
        <v>0</v>
      </c>
      <c r="Y1541" s="145">
        <v>1285984</v>
      </c>
      <c r="Z1541" s="250">
        <v>1275780</v>
      </c>
      <c r="AA1541" s="145">
        <v>589</v>
      </c>
      <c r="AB1541" s="250">
        <v>513</v>
      </c>
      <c r="AC1541" s="145">
        <v>0</v>
      </c>
      <c r="AD1541" s="250">
        <v>0</v>
      </c>
      <c r="AE1541" s="145">
        <v>0</v>
      </c>
      <c r="AF1541" s="250">
        <v>0</v>
      </c>
      <c r="AG1541" s="145">
        <v>0</v>
      </c>
      <c r="AH1541" s="250">
        <v>0</v>
      </c>
      <c r="AI1541" s="145">
        <v>0</v>
      </c>
      <c r="AJ1541" s="250">
        <v>0</v>
      </c>
      <c r="AK1541" s="250">
        <v>0</v>
      </c>
      <c r="AL1541" s="250">
        <v>0</v>
      </c>
      <c r="AM1541" s="271"/>
      <c r="AN1541" s="271"/>
      <c r="AO1541" s="148"/>
      <c r="AP1541" s="148"/>
      <c r="AQ1541" s="148"/>
      <c r="AR1541" s="148"/>
      <c r="AS1541" s="148"/>
      <c r="AT1541" s="148"/>
      <c r="AU1541" s="148"/>
      <c r="AV1541" s="148"/>
      <c r="AW1541" s="145">
        <v>0</v>
      </c>
      <c r="AX1541" s="145">
        <v>0</v>
      </c>
      <c r="AY1541" s="145">
        <v>0</v>
      </c>
      <c r="AZ1541" s="145">
        <v>0</v>
      </c>
      <c r="BA1541" s="145">
        <v>0</v>
      </c>
      <c r="BB1541" s="145">
        <v>0</v>
      </c>
      <c r="BC1541" s="145">
        <v>8</v>
      </c>
      <c r="BD1541" s="145">
        <v>372</v>
      </c>
    </row>
    <row r="1542" spans="1:56" x14ac:dyDescent="0.25">
      <c r="A1542" s="9">
        <v>41819</v>
      </c>
      <c r="B1542" s="149" t="s">
        <v>75</v>
      </c>
      <c r="C1542" s="149" t="s">
        <v>86</v>
      </c>
      <c r="D1542" s="150" t="s">
        <v>118</v>
      </c>
      <c r="E1542" s="153">
        <v>39</v>
      </c>
      <c r="F1542" s="153">
        <v>158</v>
      </c>
      <c r="G1542" s="264">
        <v>116.19579315185547</v>
      </c>
      <c r="H1542" s="264">
        <v>0.63760000467300415</v>
      </c>
      <c r="I1542" s="264">
        <v>105801.9375</v>
      </c>
      <c r="J1542" s="92">
        <v>0</v>
      </c>
      <c r="K1542" s="153">
        <v>125079</v>
      </c>
      <c r="L1542" s="264">
        <v>97.320091247558594</v>
      </c>
      <c r="M1542" s="153">
        <v>124764</v>
      </c>
      <c r="N1542" s="264">
        <v>0</v>
      </c>
      <c r="O1542" s="153">
        <v>12043</v>
      </c>
      <c r="P1542" s="264">
        <v>0</v>
      </c>
      <c r="Q1542" s="153">
        <v>21815</v>
      </c>
      <c r="R1542" s="264">
        <v>99.871650695800781</v>
      </c>
      <c r="S1542" s="153">
        <v>90494</v>
      </c>
      <c r="T1542" s="264">
        <v>99.932594299316406</v>
      </c>
      <c r="U1542" s="264">
        <v>99.750892639160156</v>
      </c>
      <c r="V1542" s="264">
        <v>99.549552917480469</v>
      </c>
      <c r="W1542" s="264">
        <v>99.62286376953125</v>
      </c>
      <c r="X1542" s="264">
        <v>99.482452392578125</v>
      </c>
      <c r="Y1542" s="153">
        <v>130970</v>
      </c>
      <c r="Z1542" s="264">
        <v>99.933570861816406</v>
      </c>
      <c r="AA1542" s="153">
        <v>23089</v>
      </c>
      <c r="AB1542" s="264">
        <v>99.848411560058594</v>
      </c>
      <c r="AC1542" s="153">
        <v>12063</v>
      </c>
      <c r="AD1542" s="264">
        <v>0.36475172638893127</v>
      </c>
      <c r="AE1542" s="153">
        <v>1136</v>
      </c>
      <c r="AF1542" s="264">
        <v>99.383804321289063</v>
      </c>
      <c r="AG1542" s="153">
        <v>123829</v>
      </c>
      <c r="AH1542" s="264">
        <v>8.9639745652675629E-2</v>
      </c>
      <c r="AI1542" s="153">
        <v>3826</v>
      </c>
      <c r="AJ1542" s="264">
        <v>96.968109130859375</v>
      </c>
      <c r="AK1542" s="264">
        <v>1.9662911891937256</v>
      </c>
      <c r="AL1542" s="264">
        <v>8.108481764793396E-2</v>
      </c>
      <c r="AM1542" s="264">
        <v>0</v>
      </c>
      <c r="AN1542" s="264">
        <v>0</v>
      </c>
      <c r="AO1542" s="92">
        <v>0</v>
      </c>
      <c r="AP1542" s="92">
        <v>0</v>
      </c>
      <c r="AQ1542" s="92">
        <v>0</v>
      </c>
      <c r="AR1542" s="92">
        <v>0</v>
      </c>
      <c r="AS1542" s="92">
        <v>0</v>
      </c>
      <c r="AT1542" s="92">
        <v>0</v>
      </c>
      <c r="AU1542" s="92">
        <v>0</v>
      </c>
      <c r="AV1542" s="92">
        <v>0</v>
      </c>
      <c r="AW1542" s="93">
        <v>0</v>
      </c>
      <c r="AX1542" s="93">
        <v>0</v>
      </c>
      <c r="AY1542" s="93">
        <v>0</v>
      </c>
      <c r="AZ1542" s="93">
        <v>0</v>
      </c>
      <c r="BA1542" s="93">
        <v>0</v>
      </c>
      <c r="BB1542" s="93">
        <v>0</v>
      </c>
      <c r="BC1542" s="153">
        <v>12</v>
      </c>
      <c r="BD1542" s="153">
        <v>152</v>
      </c>
    </row>
    <row r="1543" spans="1:56" x14ac:dyDescent="0.25">
      <c r="A1543" s="9">
        <v>41819</v>
      </c>
      <c r="B1543" s="149" t="s">
        <v>76</v>
      </c>
      <c r="C1543" s="149" t="s">
        <v>86</v>
      </c>
      <c r="D1543" s="150" t="s">
        <v>119</v>
      </c>
      <c r="E1543" s="153">
        <v>53</v>
      </c>
      <c r="F1543" s="153">
        <v>171</v>
      </c>
      <c r="G1543" s="264">
        <v>44.474582672119141</v>
      </c>
      <c r="H1543" s="264">
        <v>8.39999970048666E-3</v>
      </c>
      <c r="I1543" s="264">
        <v>87120.90625</v>
      </c>
      <c r="J1543" s="92">
        <v>0</v>
      </c>
      <c r="K1543" s="153">
        <v>48651</v>
      </c>
      <c r="L1543" s="264">
        <v>82.935600280761719</v>
      </c>
      <c r="M1543" s="153">
        <v>73256</v>
      </c>
      <c r="N1543" s="264">
        <v>0</v>
      </c>
      <c r="O1543" s="153">
        <v>3396</v>
      </c>
      <c r="P1543" s="264">
        <v>0</v>
      </c>
      <c r="Q1543" s="153">
        <v>6148</v>
      </c>
      <c r="R1543" s="264">
        <v>99.886138916015625</v>
      </c>
      <c r="S1543" s="153">
        <v>55081</v>
      </c>
      <c r="T1543" s="264">
        <v>99.950981140136719</v>
      </c>
      <c r="U1543" s="264">
        <v>99.793876647949219</v>
      </c>
      <c r="V1543" s="264">
        <v>99.897621154785156</v>
      </c>
      <c r="W1543" s="264">
        <v>99.680252075195313</v>
      </c>
      <c r="X1543" s="264">
        <v>99.848655700683594</v>
      </c>
      <c r="Y1543" s="153">
        <v>80982</v>
      </c>
      <c r="Z1543" s="264">
        <v>99.940727233886719</v>
      </c>
      <c r="AA1543" s="153">
        <v>15416</v>
      </c>
      <c r="AB1543" s="264">
        <v>99.902694702148438</v>
      </c>
      <c r="AC1543" s="153">
        <v>3390</v>
      </c>
      <c r="AD1543" s="264">
        <v>0.2064896821975708</v>
      </c>
      <c r="AE1543" s="153">
        <v>52</v>
      </c>
      <c r="AF1543" s="264">
        <v>100</v>
      </c>
      <c r="AG1543" s="153">
        <v>73264</v>
      </c>
      <c r="AH1543" s="264">
        <v>0.11738371104001999</v>
      </c>
      <c r="AI1543" s="153">
        <v>788</v>
      </c>
      <c r="AJ1543" s="264">
        <v>92.512687683105469</v>
      </c>
      <c r="AK1543" s="264">
        <v>1.8537156581878662</v>
      </c>
      <c r="AL1543" s="264">
        <v>5.7423409074544907E-2</v>
      </c>
      <c r="AM1543" s="264">
        <v>0</v>
      </c>
      <c r="AN1543" s="264">
        <v>0</v>
      </c>
      <c r="AO1543" s="92">
        <v>0</v>
      </c>
      <c r="AP1543" s="92">
        <v>0</v>
      </c>
      <c r="AQ1543" s="92">
        <v>0</v>
      </c>
      <c r="AR1543" s="92">
        <v>0</v>
      </c>
      <c r="AS1543" s="92">
        <v>0</v>
      </c>
      <c r="AT1543" s="92">
        <v>0</v>
      </c>
      <c r="AU1543" s="92">
        <v>0</v>
      </c>
      <c r="AV1543" s="92">
        <v>0</v>
      </c>
      <c r="AW1543" s="93">
        <v>0</v>
      </c>
      <c r="AX1543" s="93">
        <v>0</v>
      </c>
      <c r="AY1543" s="93">
        <v>0</v>
      </c>
      <c r="AZ1543" s="93">
        <v>0</v>
      </c>
      <c r="BA1543" s="93">
        <v>0</v>
      </c>
      <c r="BB1543" s="93">
        <v>0</v>
      </c>
      <c r="BC1543" s="153">
        <v>18</v>
      </c>
      <c r="BD1543" s="153">
        <v>170</v>
      </c>
    </row>
    <row r="1544" spans="1:56" x14ac:dyDescent="0.25">
      <c r="A1544" s="9">
        <v>41819</v>
      </c>
      <c r="B1544" s="149" t="s">
        <v>77</v>
      </c>
      <c r="C1544" s="149" t="s">
        <v>86</v>
      </c>
      <c r="D1544" s="150" t="s">
        <v>118</v>
      </c>
      <c r="E1544" s="153">
        <v>65</v>
      </c>
      <c r="F1544" s="153">
        <v>220</v>
      </c>
      <c r="G1544" s="264">
        <v>61.700584411621094</v>
      </c>
      <c r="H1544" s="264">
        <v>0</v>
      </c>
      <c r="I1544" s="264">
        <v>131515.09375</v>
      </c>
      <c r="J1544" s="92">
        <v>0</v>
      </c>
      <c r="K1544" s="153">
        <v>89828</v>
      </c>
      <c r="L1544" s="264">
        <v>96.896293640136719</v>
      </c>
      <c r="M1544" s="153">
        <v>122120</v>
      </c>
      <c r="N1544" s="264">
        <v>0</v>
      </c>
      <c r="O1544" s="153">
        <v>5043</v>
      </c>
      <c r="P1544" s="264">
        <v>0</v>
      </c>
      <c r="Q1544" s="153">
        <v>12557</v>
      </c>
      <c r="R1544" s="264">
        <v>99.944252014160156</v>
      </c>
      <c r="S1544" s="153">
        <v>93297</v>
      </c>
      <c r="T1544" s="264">
        <v>99.972129821777344</v>
      </c>
      <c r="U1544" s="264">
        <v>99.821533203125</v>
      </c>
      <c r="V1544" s="264">
        <v>99.792823791503906</v>
      </c>
      <c r="W1544" s="264">
        <v>99.765884399414063</v>
      </c>
      <c r="X1544" s="264">
        <v>99.7650146484375</v>
      </c>
      <c r="Y1544" s="153">
        <v>134009</v>
      </c>
      <c r="Z1544" s="264">
        <v>99.871650695800781</v>
      </c>
      <c r="AA1544" s="153">
        <v>27647</v>
      </c>
      <c r="AB1544" s="264">
        <v>99.851699829101563</v>
      </c>
      <c r="AC1544" s="153">
        <v>5136</v>
      </c>
      <c r="AD1544" s="264">
        <v>0.19470405578613281</v>
      </c>
      <c r="AE1544" s="153">
        <v>412</v>
      </c>
      <c r="AF1544" s="264">
        <v>97.57281494140625</v>
      </c>
      <c r="AG1544" s="153">
        <v>121532</v>
      </c>
      <c r="AH1544" s="264">
        <v>0.16456571221351624</v>
      </c>
      <c r="AI1544" s="153">
        <v>1030</v>
      </c>
      <c r="AJ1544" s="264">
        <v>94.8543701171875</v>
      </c>
      <c r="AK1544" s="264">
        <v>1.810760498046875</v>
      </c>
      <c r="AL1544" s="264">
        <v>6.0097739100456238E-2</v>
      </c>
      <c r="AM1544" s="264">
        <v>0</v>
      </c>
      <c r="AN1544" s="264">
        <v>0</v>
      </c>
      <c r="AO1544" s="92">
        <v>0</v>
      </c>
      <c r="AP1544" s="92">
        <v>0</v>
      </c>
      <c r="AQ1544" s="92">
        <v>0</v>
      </c>
      <c r="AR1544" s="92">
        <v>0</v>
      </c>
      <c r="AS1544" s="92">
        <v>0</v>
      </c>
      <c r="AT1544" s="92">
        <v>0</v>
      </c>
      <c r="AU1544" s="92">
        <v>0</v>
      </c>
      <c r="AV1544" s="92">
        <v>0</v>
      </c>
      <c r="AW1544" s="93">
        <v>0</v>
      </c>
      <c r="AX1544" s="93">
        <v>0</v>
      </c>
      <c r="AY1544" s="93">
        <v>0</v>
      </c>
      <c r="AZ1544" s="93">
        <v>0</v>
      </c>
      <c r="BA1544" s="93">
        <v>0</v>
      </c>
      <c r="BB1544" s="93">
        <v>0</v>
      </c>
      <c r="BC1544" s="153">
        <v>32</v>
      </c>
      <c r="BD1544" s="153">
        <v>219</v>
      </c>
    </row>
    <row r="1545" spans="1:56" x14ac:dyDescent="0.25">
      <c r="A1545" s="9">
        <v>41819</v>
      </c>
      <c r="B1545" s="149" t="s">
        <v>124</v>
      </c>
      <c r="C1545" s="149" t="s">
        <v>86</v>
      </c>
      <c r="D1545" s="150" t="s">
        <v>118</v>
      </c>
      <c r="E1545" s="153">
        <v>43</v>
      </c>
      <c r="F1545" s="153">
        <v>139</v>
      </c>
      <c r="G1545" s="264">
        <v>28.874910354614258</v>
      </c>
      <c r="H1545" s="264">
        <v>0</v>
      </c>
      <c r="I1545" s="264">
        <v>67081.8984375</v>
      </c>
      <c r="J1545" s="92">
        <v>0</v>
      </c>
      <c r="K1545" s="153">
        <v>89828</v>
      </c>
      <c r="L1545" s="264">
        <v>96.896293640136719</v>
      </c>
      <c r="M1545" s="153">
        <v>67142</v>
      </c>
      <c r="N1545" s="264">
        <v>0</v>
      </c>
      <c r="O1545" s="153">
        <v>2564</v>
      </c>
      <c r="P1545" s="264">
        <v>0</v>
      </c>
      <c r="Q1545" s="153">
        <v>5102</v>
      </c>
      <c r="R1545" s="264">
        <v>99.941200256347656</v>
      </c>
      <c r="S1545" s="153">
        <v>49264</v>
      </c>
      <c r="T1545" s="264">
        <v>99.904594421386719</v>
      </c>
      <c r="U1545" s="264">
        <v>99.72698974609375</v>
      </c>
      <c r="V1545" s="264">
        <v>99.7333984375</v>
      </c>
      <c r="W1545" s="264">
        <v>99.668350219726563</v>
      </c>
      <c r="X1545" s="264">
        <v>99.63824462890625</v>
      </c>
      <c r="Y1545" s="153">
        <v>67581</v>
      </c>
      <c r="Z1545" s="264">
        <v>99.900856018066406</v>
      </c>
      <c r="AA1545" s="153">
        <v>14402</v>
      </c>
      <c r="AB1545" s="264">
        <v>99.902793884277344</v>
      </c>
      <c r="AC1545" s="153">
        <v>2561</v>
      </c>
      <c r="AD1545" s="264">
        <v>0.19523623585700989</v>
      </c>
      <c r="AE1545" s="153">
        <v>175</v>
      </c>
      <c r="AF1545" s="264">
        <v>98.285713195800781</v>
      </c>
      <c r="AG1545" s="153">
        <v>67509</v>
      </c>
      <c r="AH1545" s="264">
        <v>0.14072197675704956</v>
      </c>
      <c r="AI1545" s="153">
        <v>828</v>
      </c>
      <c r="AJ1545" s="264">
        <v>88.647346496582031</v>
      </c>
      <c r="AK1545" s="264">
        <v>1.6398060321807861</v>
      </c>
      <c r="AL1545" s="264">
        <v>7.9704329371452332E-2</v>
      </c>
      <c r="AM1545" s="264">
        <v>0</v>
      </c>
      <c r="AN1545" s="264">
        <v>0</v>
      </c>
      <c r="AO1545" s="92">
        <v>0</v>
      </c>
      <c r="AP1545" s="92">
        <v>0</v>
      </c>
      <c r="AQ1545" s="92">
        <v>0</v>
      </c>
      <c r="AR1545" s="92">
        <v>0</v>
      </c>
      <c r="AS1545" s="92">
        <v>0</v>
      </c>
      <c r="AT1545" s="92">
        <v>0</v>
      </c>
      <c r="AU1545" s="92">
        <v>0</v>
      </c>
      <c r="AV1545" s="92">
        <v>0</v>
      </c>
      <c r="AW1545" s="93">
        <v>0</v>
      </c>
      <c r="AX1545" s="93">
        <v>0</v>
      </c>
      <c r="AY1545" s="93">
        <v>0</v>
      </c>
      <c r="AZ1545" s="93">
        <v>0</v>
      </c>
      <c r="BA1545" s="93">
        <v>0</v>
      </c>
      <c r="BB1545" s="93">
        <v>0</v>
      </c>
      <c r="BC1545" s="153">
        <v>31</v>
      </c>
      <c r="BD1545" s="153">
        <v>132</v>
      </c>
    </row>
    <row r="1546" spans="1:56" x14ac:dyDescent="0.25">
      <c r="A1546" s="9">
        <v>41819</v>
      </c>
      <c r="B1546" s="149" t="s">
        <v>78</v>
      </c>
      <c r="C1546" s="149" t="s">
        <v>86</v>
      </c>
      <c r="D1546" s="150" t="s">
        <v>118</v>
      </c>
      <c r="E1546" s="153">
        <v>33</v>
      </c>
      <c r="F1546" s="153">
        <v>104</v>
      </c>
      <c r="G1546" s="264">
        <v>45.570804595947266</v>
      </c>
      <c r="H1546" s="264">
        <v>4.19999985024333E-3</v>
      </c>
      <c r="I1546" s="264">
        <v>52182.59375</v>
      </c>
      <c r="J1546" s="92">
        <v>0</v>
      </c>
      <c r="K1546" s="153">
        <v>48312</v>
      </c>
      <c r="L1546" s="264">
        <v>97.375396728515625</v>
      </c>
      <c r="M1546" s="153">
        <v>59536</v>
      </c>
      <c r="N1546" s="264">
        <v>0</v>
      </c>
      <c r="O1546" s="153">
        <v>4540</v>
      </c>
      <c r="P1546" s="264">
        <v>0</v>
      </c>
      <c r="Q1546" s="153">
        <v>8945</v>
      </c>
      <c r="R1546" s="264">
        <v>100</v>
      </c>
      <c r="S1546" s="153">
        <v>44184</v>
      </c>
      <c r="T1546" s="264">
        <v>99.977363586425781</v>
      </c>
      <c r="U1546" s="264">
        <v>99.867843627929688</v>
      </c>
      <c r="V1546" s="264">
        <v>99.879066467285156</v>
      </c>
      <c r="W1546" s="264">
        <v>99.867843627929688</v>
      </c>
      <c r="X1546" s="264">
        <v>99.856460571289063</v>
      </c>
      <c r="Y1546" s="153">
        <v>59331</v>
      </c>
      <c r="Z1546" s="264">
        <v>99.907302856445313</v>
      </c>
      <c r="AA1546" s="153">
        <v>10081</v>
      </c>
      <c r="AB1546" s="264">
        <v>99.871047973632813</v>
      </c>
      <c r="AC1546" s="153">
        <v>4549</v>
      </c>
      <c r="AD1546" s="264">
        <v>0.30775994062423706</v>
      </c>
      <c r="AE1546" s="153">
        <v>285</v>
      </c>
      <c r="AF1546" s="264">
        <v>98.947364807128906</v>
      </c>
      <c r="AG1546" s="153">
        <v>59446</v>
      </c>
      <c r="AH1546" s="264">
        <v>0.15644450485706329</v>
      </c>
      <c r="AI1546" s="153">
        <v>462</v>
      </c>
      <c r="AJ1546" s="264">
        <v>95.887443542480469</v>
      </c>
      <c r="AK1546" s="264">
        <v>2.0005776882171631</v>
      </c>
      <c r="AL1546" s="264">
        <v>6.5899036824703217E-2</v>
      </c>
      <c r="AM1546" s="264">
        <v>0</v>
      </c>
      <c r="AN1546" s="264">
        <v>0</v>
      </c>
      <c r="AO1546" s="92">
        <v>0</v>
      </c>
      <c r="AP1546" s="92">
        <v>0</v>
      </c>
      <c r="AQ1546" s="92">
        <v>0</v>
      </c>
      <c r="AR1546" s="92">
        <v>0</v>
      </c>
      <c r="AS1546" s="92">
        <v>0</v>
      </c>
      <c r="AT1546" s="92">
        <v>0</v>
      </c>
      <c r="AU1546" s="92">
        <v>0</v>
      </c>
      <c r="AV1546" s="92">
        <v>0</v>
      </c>
      <c r="AW1546" s="93">
        <v>0</v>
      </c>
      <c r="AX1546" s="93">
        <v>0</v>
      </c>
      <c r="AY1546" s="93">
        <v>0</v>
      </c>
      <c r="AZ1546" s="93">
        <v>0</v>
      </c>
      <c r="BA1546" s="93">
        <v>0</v>
      </c>
      <c r="BB1546" s="93">
        <v>0</v>
      </c>
      <c r="BC1546" s="153">
        <v>9</v>
      </c>
      <c r="BD1546" s="153">
        <v>103</v>
      </c>
    </row>
    <row r="1547" spans="1:56" x14ac:dyDescent="0.25">
      <c r="A1547" s="9">
        <v>41819</v>
      </c>
      <c r="B1547" s="149" t="s">
        <v>79</v>
      </c>
      <c r="C1547" s="149" t="s">
        <v>86</v>
      </c>
      <c r="D1547" s="150" t="s">
        <v>119</v>
      </c>
      <c r="E1547" s="153">
        <v>81</v>
      </c>
      <c r="F1547" s="153">
        <v>273</v>
      </c>
      <c r="G1547" s="264">
        <v>52.645599365234375</v>
      </c>
      <c r="H1547" s="264">
        <v>0.19589999318122864</v>
      </c>
      <c r="I1547" s="264">
        <v>176997.1875</v>
      </c>
      <c r="J1547" s="92">
        <v>0</v>
      </c>
      <c r="K1547" s="153">
        <v>54514</v>
      </c>
      <c r="L1547" s="264">
        <v>90.371284484863281</v>
      </c>
      <c r="M1547" s="153">
        <v>107317</v>
      </c>
      <c r="N1547" s="264">
        <v>0</v>
      </c>
      <c r="O1547" s="153">
        <v>4017</v>
      </c>
      <c r="P1547" s="264">
        <v>0</v>
      </c>
      <c r="Q1547" s="153">
        <v>9961</v>
      </c>
      <c r="R1547" s="264">
        <v>99.919685363769531</v>
      </c>
      <c r="S1547" s="153">
        <v>82825</v>
      </c>
      <c r="T1547" s="264">
        <v>99.907035827636719</v>
      </c>
      <c r="U1547" s="264">
        <v>99.502113342285156</v>
      </c>
      <c r="V1547" s="264">
        <v>99.595588684082031</v>
      </c>
      <c r="W1547" s="264">
        <v>99.422195434570313</v>
      </c>
      <c r="X1547" s="264">
        <v>99.502998352050781</v>
      </c>
      <c r="Y1547" s="153">
        <v>159542</v>
      </c>
      <c r="Z1547" s="264">
        <v>99.90472412109375</v>
      </c>
      <c r="AA1547" s="153">
        <v>34439</v>
      </c>
      <c r="AB1547" s="264">
        <v>99.892562866210938</v>
      </c>
      <c r="AC1547" s="153">
        <v>4025</v>
      </c>
      <c r="AD1547" s="264">
        <v>0.24844720959663391</v>
      </c>
      <c r="AE1547" s="153">
        <v>193</v>
      </c>
      <c r="AF1547" s="264">
        <v>100</v>
      </c>
      <c r="AG1547" s="153">
        <v>106215</v>
      </c>
      <c r="AH1547" s="264">
        <v>0.13839852809906006</v>
      </c>
      <c r="AI1547" s="153">
        <v>1146</v>
      </c>
      <c r="AJ1547" s="264">
        <v>96.945899963378906</v>
      </c>
      <c r="AK1547" s="264">
        <v>1.617038369178772</v>
      </c>
      <c r="AL1547" s="264">
        <v>7.3776915669441223E-2</v>
      </c>
      <c r="AM1547" s="264">
        <v>0</v>
      </c>
      <c r="AN1547" s="264">
        <v>0</v>
      </c>
      <c r="AO1547" s="92">
        <v>0</v>
      </c>
      <c r="AP1547" s="92">
        <v>0</v>
      </c>
      <c r="AQ1547" s="92">
        <v>0</v>
      </c>
      <c r="AR1547" s="92">
        <v>0</v>
      </c>
      <c r="AS1547" s="92">
        <v>0</v>
      </c>
      <c r="AT1547" s="92">
        <v>0</v>
      </c>
      <c r="AU1547" s="92">
        <v>0</v>
      </c>
      <c r="AV1547" s="92">
        <v>0</v>
      </c>
      <c r="AW1547" s="93">
        <v>0</v>
      </c>
      <c r="AX1547" s="93">
        <v>0</v>
      </c>
      <c r="AY1547" s="93">
        <v>0</v>
      </c>
      <c r="AZ1547" s="93">
        <v>0</v>
      </c>
      <c r="BA1547" s="93">
        <v>0</v>
      </c>
      <c r="BB1547" s="93">
        <v>0</v>
      </c>
      <c r="BC1547" s="153">
        <v>52</v>
      </c>
      <c r="BD1547" s="153">
        <v>263</v>
      </c>
    </row>
    <row r="1548" spans="1:56" x14ac:dyDescent="0.25">
      <c r="A1548" s="9">
        <v>41819</v>
      </c>
      <c r="B1548" s="149" t="s">
        <v>80</v>
      </c>
      <c r="C1548" s="149" t="s">
        <v>86</v>
      </c>
      <c r="D1548" s="150" t="s">
        <v>119</v>
      </c>
      <c r="E1548" s="153">
        <v>58</v>
      </c>
      <c r="F1548" s="153">
        <v>180</v>
      </c>
      <c r="G1548" s="264">
        <v>30.957695007324219</v>
      </c>
      <c r="H1548" s="264">
        <v>0.24579998850822449</v>
      </c>
      <c r="I1548" s="264">
        <v>114031.6484375</v>
      </c>
      <c r="J1548" s="92">
        <v>0</v>
      </c>
      <c r="K1548" s="153">
        <v>35041</v>
      </c>
      <c r="L1548" s="264">
        <v>87.046600341796875</v>
      </c>
      <c r="M1548" s="153">
        <v>66959</v>
      </c>
      <c r="N1548" s="264">
        <v>0</v>
      </c>
      <c r="O1548" s="153">
        <v>2625</v>
      </c>
      <c r="P1548" s="264">
        <v>0</v>
      </c>
      <c r="Q1548" s="153">
        <v>5730</v>
      </c>
      <c r="R1548" s="264">
        <v>99.668411254882812</v>
      </c>
      <c r="S1548" s="153">
        <v>46378</v>
      </c>
      <c r="T1548" s="264">
        <v>99.956878662109375</v>
      </c>
      <c r="U1548" s="264">
        <v>99.695236206054687</v>
      </c>
      <c r="V1548" s="264">
        <v>99.841697692871094</v>
      </c>
      <c r="W1548" s="264">
        <v>99.364654541015625</v>
      </c>
      <c r="X1548" s="264">
        <v>99.79864501953125</v>
      </c>
      <c r="Y1548" s="153">
        <v>75562</v>
      </c>
      <c r="Z1548" s="264">
        <v>99.907363891601563</v>
      </c>
      <c r="AA1548" s="153">
        <v>16753</v>
      </c>
      <c r="AB1548" s="264">
        <v>99.874649047851563</v>
      </c>
      <c r="AC1548" s="153">
        <v>2603</v>
      </c>
      <c r="AD1548" s="264">
        <v>0.23050326108932495</v>
      </c>
      <c r="AE1548" s="153">
        <v>156</v>
      </c>
      <c r="AF1548" s="264">
        <v>98.717948913574219</v>
      </c>
      <c r="AG1548" s="153">
        <v>66480</v>
      </c>
      <c r="AH1548" s="264">
        <v>0.12936221063137054</v>
      </c>
      <c r="AI1548" s="153">
        <v>535</v>
      </c>
      <c r="AJ1548" s="264">
        <v>96.448600769042969</v>
      </c>
      <c r="AK1548" s="264">
        <v>1.8725450038909912</v>
      </c>
      <c r="AL1548" s="264">
        <v>7.3224462568759918E-2</v>
      </c>
      <c r="AM1548" s="264">
        <v>0</v>
      </c>
      <c r="AN1548" s="264">
        <v>0</v>
      </c>
      <c r="AO1548" s="92">
        <v>0</v>
      </c>
      <c r="AP1548" s="92">
        <v>0</v>
      </c>
      <c r="AQ1548" s="92">
        <v>0</v>
      </c>
      <c r="AR1548" s="92">
        <v>0</v>
      </c>
      <c r="AS1548" s="92">
        <v>0</v>
      </c>
      <c r="AT1548" s="92">
        <v>0</v>
      </c>
      <c r="AU1548" s="92">
        <v>0</v>
      </c>
      <c r="AV1548" s="92">
        <v>0</v>
      </c>
      <c r="AW1548" s="93">
        <v>0</v>
      </c>
      <c r="AX1548" s="93">
        <v>0</v>
      </c>
      <c r="AY1548" s="93">
        <v>0</v>
      </c>
      <c r="AZ1548" s="93">
        <v>0</v>
      </c>
      <c r="BA1548" s="93">
        <v>0</v>
      </c>
      <c r="BB1548" s="93">
        <v>0</v>
      </c>
      <c r="BC1548" s="153">
        <v>15</v>
      </c>
      <c r="BD1548" s="153">
        <v>174</v>
      </c>
    </row>
    <row r="1549" spans="1:56" x14ac:dyDescent="0.25">
      <c r="A1549" s="9">
        <v>41819</v>
      </c>
      <c r="B1549" s="149" t="s">
        <v>81</v>
      </c>
      <c r="C1549" s="149" t="s">
        <v>86</v>
      </c>
      <c r="D1549" s="150" t="s">
        <v>119</v>
      </c>
      <c r="E1549" s="153">
        <v>40</v>
      </c>
      <c r="F1549" s="153">
        <v>134</v>
      </c>
      <c r="G1549" s="264">
        <v>32.791496276855469</v>
      </c>
      <c r="H1549" s="264">
        <v>2.0800000056624413E-2</v>
      </c>
      <c r="I1549" s="264">
        <v>88392.421875</v>
      </c>
      <c r="J1549" s="92">
        <v>0</v>
      </c>
      <c r="K1549" s="153">
        <v>77823</v>
      </c>
      <c r="L1549" s="264">
        <v>87.990699768066406</v>
      </c>
      <c r="M1549" s="153">
        <v>58350</v>
      </c>
      <c r="N1549" s="264">
        <v>0</v>
      </c>
      <c r="O1549" s="153">
        <v>2655</v>
      </c>
      <c r="P1549" s="264">
        <v>0</v>
      </c>
      <c r="Q1549" s="153">
        <v>5565</v>
      </c>
      <c r="R1549" s="264">
        <v>99.964057922363281</v>
      </c>
      <c r="S1549" s="153">
        <v>44128</v>
      </c>
      <c r="T1549" s="264">
        <v>99.9478759765625</v>
      </c>
      <c r="U1549" s="264">
        <v>99.661018371582031</v>
      </c>
      <c r="V1549" s="264">
        <v>99.746360778808594</v>
      </c>
      <c r="W1549" s="264">
        <v>99.625198364257813</v>
      </c>
      <c r="X1549" s="264">
        <v>99.694366455078125</v>
      </c>
      <c r="Y1549" s="153">
        <v>77474</v>
      </c>
      <c r="Z1549" s="264">
        <v>99.9122314453125</v>
      </c>
      <c r="AA1549" s="153">
        <v>16367</v>
      </c>
      <c r="AB1549" s="264">
        <v>99.920570373535156</v>
      </c>
      <c r="AC1549" s="153">
        <v>2662</v>
      </c>
      <c r="AD1549" s="264">
        <v>0.26296016573905945</v>
      </c>
      <c r="AE1549" s="153">
        <v>149</v>
      </c>
      <c r="AF1549" s="264">
        <v>98.65771484375</v>
      </c>
      <c r="AG1549" s="153">
        <v>58799</v>
      </c>
      <c r="AH1549" s="264">
        <v>0.14115886390209198</v>
      </c>
      <c r="AI1549" s="153">
        <v>709</v>
      </c>
      <c r="AJ1549" s="264">
        <v>96.332862854003906</v>
      </c>
      <c r="AK1549" s="264">
        <v>1.6044213771820068</v>
      </c>
      <c r="AL1549" s="264">
        <v>7.9838059842586517E-2</v>
      </c>
      <c r="AM1549" s="264">
        <v>0</v>
      </c>
      <c r="AN1549" s="264">
        <v>0</v>
      </c>
      <c r="AO1549" s="92">
        <v>0</v>
      </c>
      <c r="AP1549" s="92">
        <v>0</v>
      </c>
      <c r="AQ1549" s="92">
        <v>0</v>
      </c>
      <c r="AR1549" s="92">
        <v>0</v>
      </c>
      <c r="AS1549" s="92">
        <v>0</v>
      </c>
      <c r="AT1549" s="92">
        <v>0</v>
      </c>
      <c r="AU1549" s="92">
        <v>0</v>
      </c>
      <c r="AV1549" s="92">
        <v>0</v>
      </c>
      <c r="AW1549" s="93">
        <v>0</v>
      </c>
      <c r="AX1549" s="93">
        <v>0</v>
      </c>
      <c r="AY1549" s="93">
        <v>0</v>
      </c>
      <c r="AZ1549" s="93">
        <v>0</v>
      </c>
      <c r="BA1549" s="93">
        <v>0</v>
      </c>
      <c r="BB1549" s="93">
        <v>0</v>
      </c>
      <c r="BC1549" s="153">
        <v>18</v>
      </c>
      <c r="BD1549" s="153">
        <v>127</v>
      </c>
    </row>
    <row r="1550" spans="1:56" x14ac:dyDescent="0.25">
      <c r="A1550" s="9">
        <v>41819</v>
      </c>
      <c r="B1550" s="149" t="s">
        <v>125</v>
      </c>
      <c r="C1550" s="149" t="s">
        <v>86</v>
      </c>
      <c r="D1550" s="150" t="s">
        <v>119</v>
      </c>
      <c r="E1550" s="153">
        <v>16</v>
      </c>
      <c r="F1550" s="153">
        <v>58</v>
      </c>
      <c r="G1550" s="264">
        <v>27.325193405151367</v>
      </c>
      <c r="H1550" s="264">
        <v>0.70850002765655518</v>
      </c>
      <c r="I1550" s="264">
        <v>41102.04296875</v>
      </c>
      <c r="J1550" s="92">
        <v>0</v>
      </c>
      <c r="K1550" s="153">
        <v>77823</v>
      </c>
      <c r="L1550" s="264">
        <v>87.990699768066406</v>
      </c>
      <c r="M1550" s="153">
        <v>32904</v>
      </c>
      <c r="N1550" s="264">
        <v>0</v>
      </c>
      <c r="O1550" s="153">
        <v>3036</v>
      </c>
      <c r="P1550" s="264">
        <v>0</v>
      </c>
      <c r="Q1550" s="153">
        <v>4827</v>
      </c>
      <c r="R1550" s="264">
        <v>99.958564758300781</v>
      </c>
      <c r="S1550" s="153">
        <v>25424</v>
      </c>
      <c r="T1550" s="264">
        <v>99.968536376953125</v>
      </c>
      <c r="U1550" s="264">
        <v>99.736495971679688</v>
      </c>
      <c r="V1550" s="264">
        <v>99.735595703125</v>
      </c>
      <c r="W1550" s="264">
        <v>99.695167541503906</v>
      </c>
      <c r="X1550" s="264">
        <v>99.704216003417969</v>
      </c>
      <c r="Y1550" s="153">
        <v>39869</v>
      </c>
      <c r="Z1550" s="264">
        <v>99.934783935546875</v>
      </c>
      <c r="AA1550" s="153">
        <v>7473</v>
      </c>
      <c r="AB1550" s="264">
        <v>99.8929443359375</v>
      </c>
      <c r="AC1550" s="153">
        <v>3042</v>
      </c>
      <c r="AD1550" s="264">
        <v>0.19723865389823914</v>
      </c>
      <c r="AE1550" s="153">
        <v>208</v>
      </c>
      <c r="AF1550" s="264">
        <v>99.038459777832031</v>
      </c>
      <c r="AG1550" s="153">
        <v>32270</v>
      </c>
      <c r="AH1550" s="264">
        <v>0.13944840431213379</v>
      </c>
      <c r="AI1550" s="153">
        <v>505</v>
      </c>
      <c r="AJ1550" s="264">
        <v>94.4554443359375</v>
      </c>
      <c r="AK1550" s="264">
        <v>1.6327205896377563</v>
      </c>
      <c r="AL1550" s="264">
        <v>6.3372418284416199E-2</v>
      </c>
      <c r="AM1550" s="264">
        <v>0</v>
      </c>
      <c r="AN1550" s="264">
        <v>0</v>
      </c>
      <c r="AO1550" s="92">
        <v>0</v>
      </c>
      <c r="AP1550" s="92">
        <v>0</v>
      </c>
      <c r="AQ1550" s="92">
        <v>0</v>
      </c>
      <c r="AR1550" s="92">
        <v>0</v>
      </c>
      <c r="AS1550" s="92">
        <v>0</v>
      </c>
      <c r="AT1550" s="92">
        <v>0</v>
      </c>
      <c r="AU1550" s="92">
        <v>0</v>
      </c>
      <c r="AV1550" s="92">
        <v>0</v>
      </c>
      <c r="AW1550" s="93">
        <v>0</v>
      </c>
      <c r="AX1550" s="93">
        <v>0</v>
      </c>
      <c r="AY1550" s="93">
        <v>0</v>
      </c>
      <c r="AZ1550" s="93">
        <v>0</v>
      </c>
      <c r="BA1550" s="93">
        <v>0</v>
      </c>
      <c r="BB1550" s="93">
        <v>0</v>
      </c>
      <c r="BC1550" s="153">
        <v>9</v>
      </c>
      <c r="BD1550" s="153">
        <v>56</v>
      </c>
    </row>
    <row r="1551" spans="1:56" x14ac:dyDescent="0.25">
      <c r="A1551" s="9">
        <v>41819</v>
      </c>
      <c r="B1551" s="151" t="s">
        <v>82</v>
      </c>
      <c r="C1551" s="151" t="s">
        <v>86</v>
      </c>
      <c r="D1551" s="152" t="s">
        <v>120</v>
      </c>
      <c r="E1551" s="160">
        <v>51</v>
      </c>
      <c r="F1551" s="160">
        <v>165</v>
      </c>
      <c r="G1551" s="266">
        <v>39.050403594970703</v>
      </c>
      <c r="H1551" s="266">
        <v>2.0800000056624413E-2</v>
      </c>
      <c r="I1551" s="266">
        <v>102488.6953125</v>
      </c>
      <c r="J1551" s="157">
        <v>0</v>
      </c>
      <c r="K1551" s="160">
        <v>46045</v>
      </c>
      <c r="L1551" s="266">
        <v>87.338470458984375</v>
      </c>
      <c r="M1551" s="160">
        <v>49690</v>
      </c>
      <c r="N1551" s="266">
        <v>0</v>
      </c>
      <c r="O1551" s="160">
        <v>4181</v>
      </c>
      <c r="P1551" s="266">
        <v>0</v>
      </c>
      <c r="Q1551" s="160">
        <v>7562</v>
      </c>
      <c r="R1551" s="266">
        <v>99.986778259277344</v>
      </c>
      <c r="S1551" s="160">
        <v>37821</v>
      </c>
      <c r="T1551" s="266">
        <v>99.920677185058594</v>
      </c>
      <c r="U1551" s="266">
        <v>99.80865478515625</v>
      </c>
      <c r="V1551" s="266">
        <v>99.887298583984375</v>
      </c>
      <c r="W1551" s="266">
        <v>99.795455932617188</v>
      </c>
      <c r="X1551" s="266">
        <v>99.808067321777344</v>
      </c>
      <c r="Y1551" s="160">
        <v>44825</v>
      </c>
      <c r="Z1551" s="266">
        <v>99.959846496582031</v>
      </c>
      <c r="AA1551" s="160">
        <v>8663</v>
      </c>
      <c r="AB1551" s="266">
        <v>99.757591247558594</v>
      </c>
      <c r="AC1551" s="160">
        <v>4179</v>
      </c>
      <c r="AD1551" s="266">
        <v>0.1196458488702774</v>
      </c>
      <c r="AE1551" s="160">
        <v>322</v>
      </c>
      <c r="AF1551" s="266">
        <v>99.068321228027344</v>
      </c>
      <c r="AG1551" s="160">
        <v>49911</v>
      </c>
      <c r="AH1551" s="266">
        <v>0.28851354122161865</v>
      </c>
      <c r="AI1551" s="160">
        <v>654</v>
      </c>
      <c r="AJ1551" s="266">
        <v>93.577980041503906</v>
      </c>
      <c r="AK1551" s="266">
        <v>2.2412700653076172</v>
      </c>
      <c r="AL1551" s="266">
        <v>7.7162422239780426E-2</v>
      </c>
      <c r="AM1551" s="266">
        <v>0</v>
      </c>
      <c r="AN1551" s="266">
        <v>0</v>
      </c>
      <c r="AO1551" s="157">
        <v>0</v>
      </c>
      <c r="AP1551" s="157">
        <v>0</v>
      </c>
      <c r="AQ1551" s="157">
        <v>0</v>
      </c>
      <c r="AR1551" s="157">
        <v>0</v>
      </c>
      <c r="AS1551" s="157">
        <v>0</v>
      </c>
      <c r="AT1551" s="157">
        <v>0</v>
      </c>
      <c r="AU1551" s="157">
        <v>0</v>
      </c>
      <c r="AV1551" s="157">
        <v>0</v>
      </c>
      <c r="AW1551" s="159">
        <v>0</v>
      </c>
      <c r="AX1551" s="159">
        <v>0</v>
      </c>
      <c r="AY1551" s="159">
        <v>0</v>
      </c>
      <c r="AZ1551" s="159">
        <v>0</v>
      </c>
      <c r="BA1551" s="159">
        <v>0</v>
      </c>
      <c r="BB1551" s="159">
        <v>0</v>
      </c>
      <c r="BC1551" s="160">
        <v>17</v>
      </c>
      <c r="BD1551" s="160">
        <v>160</v>
      </c>
    </row>
    <row r="1552" spans="1:56" x14ac:dyDescent="0.25">
      <c r="A1552" s="9">
        <v>41819</v>
      </c>
      <c r="B1552" s="151" t="s">
        <v>83</v>
      </c>
      <c r="C1552" s="151" t="s">
        <v>86</v>
      </c>
      <c r="D1552" s="152" t="s">
        <v>120</v>
      </c>
      <c r="E1552" s="160">
        <v>46</v>
      </c>
      <c r="F1552" s="160">
        <v>140</v>
      </c>
      <c r="G1552" s="266">
        <v>18.817098617553711</v>
      </c>
      <c r="H1552" s="266">
        <v>3.7500001490116119E-2</v>
      </c>
      <c r="I1552" s="266">
        <v>90199.6328125</v>
      </c>
      <c r="J1552" s="157">
        <v>0</v>
      </c>
      <c r="K1552" s="160">
        <v>23672</v>
      </c>
      <c r="L1552" s="266">
        <v>78.349952697753906</v>
      </c>
      <c r="M1552" s="160">
        <v>153570</v>
      </c>
      <c r="N1552" s="266">
        <v>0</v>
      </c>
      <c r="O1552" s="160">
        <v>3938</v>
      </c>
      <c r="P1552" s="266">
        <v>0</v>
      </c>
      <c r="Q1552" s="160">
        <v>2924</v>
      </c>
      <c r="R1552" s="266">
        <v>100</v>
      </c>
      <c r="S1552" s="160">
        <v>26452</v>
      </c>
      <c r="T1552" s="266">
        <v>99.886589050292969</v>
      </c>
      <c r="U1552" s="266">
        <v>99.520095825195313</v>
      </c>
      <c r="V1552" s="266">
        <v>99.721778869628906</v>
      </c>
      <c r="W1552" s="266">
        <v>99.520095825195313</v>
      </c>
      <c r="X1552" s="266">
        <v>99.608680725097656</v>
      </c>
      <c r="Y1552" s="160">
        <v>40162</v>
      </c>
      <c r="Z1552" s="266">
        <v>99.92779541015625</v>
      </c>
      <c r="AA1552" s="160">
        <v>8871</v>
      </c>
      <c r="AB1552" s="266">
        <v>99.808364868164063</v>
      </c>
      <c r="AC1552" s="160">
        <v>1655</v>
      </c>
      <c r="AD1552" s="266">
        <v>0.24169184267520905</v>
      </c>
      <c r="AE1552" s="160">
        <v>114</v>
      </c>
      <c r="AF1552" s="266">
        <v>97.368423461914063</v>
      </c>
      <c r="AG1552" s="160">
        <v>34577</v>
      </c>
      <c r="AH1552" s="266">
        <v>0.35283571481704712</v>
      </c>
      <c r="AI1552" s="160">
        <v>271</v>
      </c>
      <c r="AJ1552" s="266">
        <v>100.36900329589844</v>
      </c>
      <c r="AK1552" s="266">
        <v>1.950282096862793</v>
      </c>
      <c r="AL1552" s="266">
        <v>7.5799278914928436E-2</v>
      </c>
      <c r="AM1552" s="266">
        <v>0</v>
      </c>
      <c r="AN1552" s="266">
        <v>0</v>
      </c>
      <c r="AO1552" s="157">
        <v>0</v>
      </c>
      <c r="AP1552" s="157">
        <v>0</v>
      </c>
      <c r="AQ1552" s="157">
        <v>0</v>
      </c>
      <c r="AR1552" s="157">
        <v>0</v>
      </c>
      <c r="AS1552" s="157">
        <v>0</v>
      </c>
      <c r="AT1552" s="157">
        <v>0</v>
      </c>
      <c r="AU1552" s="157">
        <v>0</v>
      </c>
      <c r="AV1552" s="157">
        <v>0</v>
      </c>
      <c r="AW1552" s="159">
        <v>0</v>
      </c>
      <c r="AX1552" s="159">
        <v>0</v>
      </c>
      <c r="AY1552" s="159">
        <v>0</v>
      </c>
      <c r="AZ1552" s="159">
        <v>0</v>
      </c>
      <c r="BA1552" s="159">
        <v>0</v>
      </c>
      <c r="BB1552" s="159">
        <v>0</v>
      </c>
      <c r="BC1552" s="160">
        <v>17</v>
      </c>
      <c r="BD1552" s="160">
        <v>136</v>
      </c>
    </row>
    <row r="1553" spans="1:56" x14ac:dyDescent="0.25">
      <c r="A1553" s="9">
        <v>41819</v>
      </c>
      <c r="B1553" s="117" t="s">
        <v>85</v>
      </c>
      <c r="C1553" s="117" t="s">
        <v>86</v>
      </c>
      <c r="D1553" s="121">
        <v>3</v>
      </c>
      <c r="E1553" s="89">
        <v>134</v>
      </c>
      <c r="F1553" s="89">
        <v>435</v>
      </c>
      <c r="G1553" s="263">
        <v>47.304710388183594</v>
      </c>
      <c r="H1553" s="263">
        <v>1.6699999570846558E-2</v>
      </c>
      <c r="I1553" s="263">
        <v>338593.71875</v>
      </c>
      <c r="J1553" s="88">
        <v>0</v>
      </c>
      <c r="K1553" s="89">
        <v>53650</v>
      </c>
      <c r="L1553" s="263">
        <v>106.54985809326172</v>
      </c>
      <c r="M1553" s="124">
        <v>149817</v>
      </c>
      <c r="N1553" s="248">
        <v>0</v>
      </c>
      <c r="O1553" s="124">
        <v>4542</v>
      </c>
      <c r="P1553" s="248">
        <v>0</v>
      </c>
      <c r="Q1553" s="124">
        <v>11771</v>
      </c>
      <c r="R1553" s="248">
        <v>99.906547546386719</v>
      </c>
      <c r="S1553" s="124">
        <v>106873</v>
      </c>
      <c r="T1553" s="248">
        <v>99.917655944824219</v>
      </c>
      <c r="U1553" s="248">
        <v>99.84588623046875</v>
      </c>
      <c r="V1553" s="248">
        <v>99.87451171875</v>
      </c>
      <c r="W1553" s="248">
        <v>99.752578735351563</v>
      </c>
      <c r="X1553" s="248">
        <v>99.792274475097656</v>
      </c>
      <c r="Y1553" s="124">
        <v>235813</v>
      </c>
      <c r="Z1553" s="248">
        <v>99.891014099121094</v>
      </c>
      <c r="AA1553" s="124">
        <v>46794</v>
      </c>
      <c r="AB1553" s="248">
        <v>99.769203186035156</v>
      </c>
      <c r="AC1553" s="124">
        <v>4594</v>
      </c>
      <c r="AD1553" s="248">
        <v>0.52242052555084229</v>
      </c>
      <c r="AE1553" s="124">
        <v>237</v>
      </c>
      <c r="AF1553" s="248">
        <v>97.468353271484375</v>
      </c>
      <c r="AG1553" s="124">
        <v>150338</v>
      </c>
      <c r="AH1553" s="248">
        <v>0.27005812525749207</v>
      </c>
      <c r="AI1553" s="124">
        <v>983</v>
      </c>
      <c r="AJ1553" s="248">
        <v>90.844352722167969</v>
      </c>
      <c r="AK1553" s="248">
        <v>1.7973467111587524</v>
      </c>
      <c r="AL1553" s="248">
        <v>6.6497936844825745E-2</v>
      </c>
      <c r="AM1553" s="269">
        <v>0</v>
      </c>
      <c r="AN1553" s="269">
        <v>0</v>
      </c>
      <c r="AO1553" s="119">
        <v>0</v>
      </c>
      <c r="AP1553" s="119">
        <v>0</v>
      </c>
      <c r="AQ1553" s="119">
        <v>0</v>
      </c>
      <c r="AR1553" s="119">
        <v>0</v>
      </c>
      <c r="AS1553" s="119">
        <v>0</v>
      </c>
      <c r="AT1553" s="119">
        <v>0</v>
      </c>
      <c r="AU1553" s="119">
        <v>0</v>
      </c>
      <c r="AV1553" s="119">
        <v>0</v>
      </c>
      <c r="AW1553" s="124">
        <v>0</v>
      </c>
      <c r="AX1553" s="124">
        <v>0</v>
      </c>
      <c r="AY1553" s="124">
        <v>0</v>
      </c>
      <c r="AZ1553" s="124">
        <v>0</v>
      </c>
      <c r="BA1553" s="124">
        <v>0</v>
      </c>
      <c r="BB1553" s="124">
        <v>0</v>
      </c>
      <c r="BC1553" s="124">
        <v>47</v>
      </c>
      <c r="BD1553" s="124">
        <v>430</v>
      </c>
    </row>
    <row r="1554" spans="1:56" x14ac:dyDescent="0.25">
      <c r="A1554" s="9">
        <v>41819</v>
      </c>
      <c r="B1554" s="118" t="s">
        <v>84</v>
      </c>
      <c r="C1554" s="118" t="s">
        <v>87</v>
      </c>
      <c r="D1554" s="122">
        <v>2</v>
      </c>
      <c r="E1554" s="153">
        <v>194</v>
      </c>
      <c r="F1554" s="153">
        <v>581</v>
      </c>
      <c r="G1554" s="264">
        <v>0</v>
      </c>
      <c r="H1554" s="264">
        <v>0</v>
      </c>
      <c r="I1554" s="264">
        <v>0</v>
      </c>
      <c r="J1554" s="91">
        <v>0</v>
      </c>
      <c r="K1554" s="153">
        <v>112711</v>
      </c>
      <c r="L1554" s="264">
        <v>89.077377319335938</v>
      </c>
      <c r="M1554" s="133">
        <v>0</v>
      </c>
      <c r="N1554" s="267">
        <v>0</v>
      </c>
      <c r="O1554" s="133">
        <v>0</v>
      </c>
      <c r="P1554" s="267">
        <v>0</v>
      </c>
      <c r="Q1554" s="133">
        <v>0</v>
      </c>
      <c r="R1554" s="267">
        <v>0</v>
      </c>
      <c r="S1554" s="133">
        <v>0</v>
      </c>
      <c r="T1554" s="267">
        <v>0</v>
      </c>
      <c r="U1554" s="267">
        <v>0</v>
      </c>
      <c r="V1554" s="267">
        <v>0</v>
      </c>
      <c r="W1554" s="267">
        <v>0</v>
      </c>
      <c r="X1554" s="267">
        <v>0</v>
      </c>
      <c r="Y1554" s="133">
        <v>1285984</v>
      </c>
      <c r="Z1554" s="267">
        <v>1275780</v>
      </c>
      <c r="AA1554" s="133">
        <v>589</v>
      </c>
      <c r="AB1554" s="267">
        <v>513</v>
      </c>
      <c r="AC1554" s="133">
        <v>0</v>
      </c>
      <c r="AD1554" s="267">
        <v>0</v>
      </c>
      <c r="AE1554" s="133">
        <v>0</v>
      </c>
      <c r="AF1554" s="267">
        <v>0</v>
      </c>
      <c r="AG1554" s="133">
        <v>0</v>
      </c>
      <c r="AH1554" s="267">
        <v>0</v>
      </c>
      <c r="AI1554" s="133">
        <v>0</v>
      </c>
      <c r="AJ1554" s="267">
        <v>0</v>
      </c>
      <c r="AK1554" s="267">
        <v>0</v>
      </c>
      <c r="AL1554" s="267">
        <v>0</v>
      </c>
      <c r="AM1554" s="270">
        <v>0</v>
      </c>
      <c r="AN1554" s="270">
        <v>0</v>
      </c>
      <c r="AO1554" s="120">
        <v>0</v>
      </c>
      <c r="AP1554" s="120">
        <v>0</v>
      </c>
      <c r="AQ1554" s="120">
        <v>0</v>
      </c>
      <c r="AR1554" s="120">
        <v>0</v>
      </c>
      <c r="AS1554" s="120">
        <v>0</v>
      </c>
      <c r="AT1554" s="120">
        <v>0</v>
      </c>
      <c r="AU1554" s="120">
        <v>0</v>
      </c>
      <c r="AV1554" s="120">
        <v>0</v>
      </c>
      <c r="AW1554" s="133">
        <v>0</v>
      </c>
      <c r="AX1554" s="133">
        <v>0</v>
      </c>
      <c r="AY1554" s="133">
        <v>0</v>
      </c>
      <c r="AZ1554" s="133">
        <v>0</v>
      </c>
      <c r="BA1554" s="133">
        <v>0</v>
      </c>
      <c r="BB1554" s="133">
        <v>0</v>
      </c>
      <c r="BC1554" s="133">
        <v>8</v>
      </c>
      <c r="BD1554" s="133">
        <v>372</v>
      </c>
    </row>
    <row r="1555" spans="1:56" x14ac:dyDescent="0.25">
      <c r="A1555" s="9">
        <v>41818</v>
      </c>
      <c r="B1555" s="117" t="s">
        <v>17</v>
      </c>
      <c r="C1555" s="117"/>
      <c r="D1555" s="121">
        <v>3</v>
      </c>
      <c r="E1555" s="89">
        <v>853</v>
      </c>
      <c r="F1555" s="89">
        <v>2758</v>
      </c>
      <c r="G1555" s="263">
        <v>590.9167366027832</v>
      </c>
      <c r="H1555" s="263">
        <v>0.8041999782435596</v>
      </c>
      <c r="I1555" s="263">
        <v>1373434.8359375</v>
      </c>
      <c r="J1555" s="88"/>
      <c r="K1555" s="89">
        <v>1035668</v>
      </c>
      <c r="L1555" s="263">
        <v>0</v>
      </c>
      <c r="M1555" s="124">
        <v>1043256</v>
      </c>
      <c r="N1555" s="248">
        <v>0</v>
      </c>
      <c r="O1555" s="124">
        <v>59736</v>
      </c>
      <c r="P1555" s="248">
        <v>1.6740324030311868E-3</v>
      </c>
      <c r="Q1555" s="124">
        <v>109209</v>
      </c>
      <c r="R1555" s="248">
        <v>99.885540224518635</v>
      </c>
      <c r="S1555" s="124">
        <v>700465</v>
      </c>
      <c r="T1555" s="248">
        <v>99.93518503315201</v>
      </c>
      <c r="U1555" s="248">
        <v>99.778719044153164</v>
      </c>
      <c r="V1555" s="248">
        <v>99.785322016545365</v>
      </c>
      <c r="W1555" s="248">
        <v>99.664512546357031</v>
      </c>
      <c r="X1555" s="248">
        <v>99.720646193161173</v>
      </c>
      <c r="Y1555" s="124">
        <v>2271438</v>
      </c>
      <c r="Z1555" s="248">
        <v>532598.42982740048</v>
      </c>
      <c r="AA1555" s="124">
        <v>237231</v>
      </c>
      <c r="AB1555" s="248">
        <v>100.59465260135855</v>
      </c>
      <c r="AC1555" s="124">
        <v>57759</v>
      </c>
      <c r="AD1555" s="248">
        <v>0.30990840987932644</v>
      </c>
      <c r="AE1555" s="124">
        <v>3875</v>
      </c>
      <c r="AF1555" s="248">
        <v>98.451613375756054</v>
      </c>
      <c r="AG1555" s="124">
        <v>924601</v>
      </c>
      <c r="AH1555" s="248">
        <v>0.18375494037860915</v>
      </c>
      <c r="AI1555" s="124">
        <v>13983</v>
      </c>
      <c r="AJ1555" s="248">
        <v>94.757920692485854</v>
      </c>
      <c r="AK1555" s="248">
        <v>1.6200824694359102E-5</v>
      </c>
      <c r="AL1555" s="248" t="e">
        <v>#DIV/0!</v>
      </c>
      <c r="AM1555" s="269"/>
      <c r="AN1555" s="269"/>
      <c r="AO1555" s="119"/>
      <c r="AP1555" s="119"/>
      <c r="AQ1555" s="119"/>
      <c r="AR1555" s="119"/>
      <c r="AS1555" s="119"/>
      <c r="AT1555" s="119"/>
      <c r="AU1555" s="119"/>
      <c r="AV1555" s="119"/>
      <c r="AW1555" s="124">
        <v>0</v>
      </c>
      <c r="AX1555" s="124">
        <v>0</v>
      </c>
      <c r="AY1555" s="124">
        <v>0</v>
      </c>
      <c r="AZ1555" s="124">
        <v>0</v>
      </c>
      <c r="BA1555" s="124">
        <v>0</v>
      </c>
      <c r="BB1555" s="124">
        <v>0</v>
      </c>
      <c r="BC1555" s="124">
        <v>273</v>
      </c>
      <c r="BD1555" s="124">
        <v>2480</v>
      </c>
    </row>
    <row r="1556" spans="1:56" x14ac:dyDescent="0.25">
      <c r="A1556" s="9">
        <v>41818</v>
      </c>
      <c r="B1556" s="118" t="s">
        <v>88</v>
      </c>
      <c r="C1556" s="118"/>
      <c r="D1556" s="122">
        <v>2</v>
      </c>
      <c r="E1556" s="153">
        <v>659</v>
      </c>
      <c r="F1556" s="153">
        <v>2177</v>
      </c>
      <c r="G1556" s="264">
        <v>590.9167366027832</v>
      </c>
      <c r="H1556" s="264">
        <v>0.8041999782435596</v>
      </c>
      <c r="I1556" s="264">
        <v>1373434.8359375</v>
      </c>
      <c r="J1556" s="91"/>
      <c r="K1556" s="153">
        <v>906642</v>
      </c>
      <c r="L1556" s="264"/>
      <c r="M1556" s="133">
        <v>1043256</v>
      </c>
      <c r="N1556" s="267">
        <v>0</v>
      </c>
      <c r="O1556" s="133">
        <v>59736</v>
      </c>
      <c r="P1556" s="267">
        <v>1.6740324030311868E-3</v>
      </c>
      <c r="Q1556" s="133">
        <v>109209</v>
      </c>
      <c r="R1556" s="267">
        <v>99.885540224518635</v>
      </c>
      <c r="S1556" s="133">
        <v>700465</v>
      </c>
      <c r="T1556" s="267">
        <v>99.93518503315201</v>
      </c>
      <c r="U1556" s="267">
        <v>99.778719044153164</v>
      </c>
      <c r="V1556" s="267">
        <v>99.785322016545365</v>
      </c>
      <c r="W1556" s="267">
        <v>99.664512546357031</v>
      </c>
      <c r="X1556" s="267">
        <v>99.720646193161173</v>
      </c>
      <c r="Y1556" s="133">
        <v>1169143</v>
      </c>
      <c r="Z1556" s="267">
        <v>99.904118051525614</v>
      </c>
      <c r="AA1556" s="133">
        <v>236721</v>
      </c>
      <c r="AB1556" s="267">
        <v>99.826800458230949</v>
      </c>
      <c r="AC1556" s="133">
        <v>57759</v>
      </c>
      <c r="AD1556" s="267">
        <v>0.30990840987932644</v>
      </c>
      <c r="AE1556" s="133">
        <v>3875</v>
      </c>
      <c r="AF1556" s="267">
        <v>98.451613375756054</v>
      </c>
      <c r="AG1556" s="133">
        <v>924601</v>
      </c>
      <c r="AH1556" s="267">
        <v>0.18375494037860915</v>
      </c>
      <c r="AI1556" s="133">
        <v>13983</v>
      </c>
      <c r="AJ1556" s="267">
        <v>94.757920692485854</v>
      </c>
      <c r="AK1556" s="267">
        <v>1.6200824694359102E-5</v>
      </c>
      <c r="AL1556" s="267" t="e">
        <v>#DIV/0!</v>
      </c>
      <c r="AM1556" s="270"/>
      <c r="AN1556" s="270"/>
      <c r="AO1556" s="120"/>
      <c r="AP1556" s="120"/>
      <c r="AQ1556" s="120"/>
      <c r="AR1556" s="120"/>
      <c r="AS1556" s="120"/>
      <c r="AT1556" s="120"/>
      <c r="AU1556" s="120"/>
      <c r="AV1556" s="120"/>
      <c r="AW1556" s="133">
        <v>0</v>
      </c>
      <c r="AX1556" s="133">
        <v>0</v>
      </c>
      <c r="AY1556" s="133">
        <v>0</v>
      </c>
      <c r="AZ1556" s="133">
        <v>0</v>
      </c>
      <c r="BA1556" s="133">
        <v>0</v>
      </c>
      <c r="BB1556" s="133">
        <v>0</v>
      </c>
      <c r="BC1556" s="133">
        <v>267</v>
      </c>
      <c r="BD1556" s="133">
        <v>2108</v>
      </c>
    </row>
    <row r="1557" spans="1:56" x14ac:dyDescent="0.25">
      <c r="A1557" s="9">
        <v>41818</v>
      </c>
      <c r="B1557" s="146" t="s">
        <v>89</v>
      </c>
      <c r="C1557" s="146"/>
      <c r="D1557" s="147">
        <v>1</v>
      </c>
      <c r="E1557" s="136">
        <v>194</v>
      </c>
      <c r="F1557" s="136">
        <v>581</v>
      </c>
      <c r="G1557" s="265">
        <v>0</v>
      </c>
      <c r="H1557" s="265">
        <v>0</v>
      </c>
      <c r="I1557" s="265">
        <v>0</v>
      </c>
      <c r="J1557" s="137"/>
      <c r="K1557" s="136">
        <v>129026</v>
      </c>
      <c r="L1557" s="265"/>
      <c r="M1557" s="145">
        <v>0</v>
      </c>
      <c r="N1557" s="250">
        <v>0</v>
      </c>
      <c r="O1557" s="145">
        <v>0</v>
      </c>
      <c r="P1557" s="250">
        <v>0</v>
      </c>
      <c r="Q1557" s="145">
        <v>0</v>
      </c>
      <c r="R1557" s="250">
        <v>0</v>
      </c>
      <c r="S1557" s="145">
        <v>0</v>
      </c>
      <c r="T1557" s="250">
        <v>0</v>
      </c>
      <c r="U1557" s="250">
        <v>0</v>
      </c>
      <c r="V1557" s="250">
        <v>0</v>
      </c>
      <c r="W1557" s="250">
        <v>0</v>
      </c>
      <c r="X1557" s="250">
        <v>0</v>
      </c>
      <c r="Y1557" s="145">
        <v>1102295</v>
      </c>
      <c r="Z1557" s="250">
        <v>1097390</v>
      </c>
      <c r="AA1557" s="145">
        <v>510</v>
      </c>
      <c r="AB1557" s="250">
        <v>457</v>
      </c>
      <c r="AC1557" s="145">
        <v>0</v>
      </c>
      <c r="AD1557" s="250">
        <v>0</v>
      </c>
      <c r="AE1557" s="145">
        <v>0</v>
      </c>
      <c r="AF1557" s="250">
        <v>0</v>
      </c>
      <c r="AG1557" s="145">
        <v>0</v>
      </c>
      <c r="AH1557" s="250">
        <v>0</v>
      </c>
      <c r="AI1557" s="145">
        <v>0</v>
      </c>
      <c r="AJ1557" s="250">
        <v>0</v>
      </c>
      <c r="AK1557" s="250">
        <v>0</v>
      </c>
      <c r="AL1557" s="250">
        <v>0</v>
      </c>
      <c r="AM1557" s="271"/>
      <c r="AN1557" s="271"/>
      <c r="AO1557" s="148"/>
      <c r="AP1557" s="148"/>
      <c r="AQ1557" s="148"/>
      <c r="AR1557" s="148"/>
      <c r="AS1557" s="148"/>
      <c r="AT1557" s="148"/>
      <c r="AU1557" s="148"/>
      <c r="AV1557" s="148"/>
      <c r="AW1557" s="145">
        <v>0</v>
      </c>
      <c r="AX1557" s="145">
        <v>0</v>
      </c>
      <c r="AY1557" s="145">
        <v>0</v>
      </c>
      <c r="AZ1557" s="145">
        <v>0</v>
      </c>
      <c r="BA1557" s="145">
        <v>0</v>
      </c>
      <c r="BB1557" s="145">
        <v>0</v>
      </c>
      <c r="BC1557" s="145">
        <v>6</v>
      </c>
      <c r="BD1557" s="145">
        <v>372</v>
      </c>
    </row>
    <row r="1558" spans="1:56" x14ac:dyDescent="0.25">
      <c r="A1558" s="9">
        <v>41818</v>
      </c>
      <c r="B1558" s="149" t="s">
        <v>75</v>
      </c>
      <c r="C1558" s="149" t="s">
        <v>86</v>
      </c>
      <c r="D1558" s="150" t="s">
        <v>118</v>
      </c>
      <c r="E1558" s="153">
        <v>39</v>
      </c>
      <c r="F1558" s="153">
        <v>158</v>
      </c>
      <c r="G1558" s="264">
        <v>123.39122772216797</v>
      </c>
      <c r="H1558" s="264">
        <v>7.4999995529651642E-2</v>
      </c>
      <c r="I1558" s="264">
        <v>104910.8203125</v>
      </c>
      <c r="J1558" s="92">
        <v>0</v>
      </c>
      <c r="K1558" s="153">
        <v>143326</v>
      </c>
      <c r="L1558" s="264">
        <v>97.281021118164063</v>
      </c>
      <c r="M1558" s="153">
        <v>128343</v>
      </c>
      <c r="N1558" s="264">
        <v>0</v>
      </c>
      <c r="O1558" s="153">
        <v>13831</v>
      </c>
      <c r="P1558" s="264">
        <v>0</v>
      </c>
      <c r="Q1558" s="153">
        <v>24514</v>
      </c>
      <c r="R1558" s="264">
        <v>99.844985961914063</v>
      </c>
      <c r="S1558" s="153">
        <v>97725</v>
      </c>
      <c r="T1558" s="264">
        <v>99.945762634277344</v>
      </c>
      <c r="U1558" s="264">
        <v>99.840934753417969</v>
      </c>
      <c r="V1558" s="264">
        <v>99.569900512695312</v>
      </c>
      <c r="W1558" s="264">
        <v>99.686164855957031</v>
      </c>
      <c r="X1558" s="264">
        <v>99.515899658203125</v>
      </c>
      <c r="Y1558" s="153">
        <v>147818</v>
      </c>
      <c r="Z1558" s="264">
        <v>99.949264526367188</v>
      </c>
      <c r="AA1558" s="153">
        <v>25953</v>
      </c>
      <c r="AB1558" s="264">
        <v>99.815048217773438</v>
      </c>
      <c r="AC1558" s="153">
        <v>13781</v>
      </c>
      <c r="AD1558" s="264">
        <v>0.3555620014667511</v>
      </c>
      <c r="AE1558" s="153">
        <v>1385</v>
      </c>
      <c r="AF1558" s="264">
        <v>98.916969299316406</v>
      </c>
      <c r="AG1558" s="153">
        <v>128441</v>
      </c>
      <c r="AH1558" s="264">
        <v>8.7199568748474121E-2</v>
      </c>
      <c r="AI1558" s="153">
        <v>5405</v>
      </c>
      <c r="AJ1558" s="264">
        <v>95.430160522460938</v>
      </c>
      <c r="AK1558" s="264">
        <v>1.9223501682281494</v>
      </c>
      <c r="AL1558" s="264">
        <v>7.806771993637085E-2</v>
      </c>
      <c r="AM1558" s="264">
        <v>0</v>
      </c>
      <c r="AN1558" s="264">
        <v>0</v>
      </c>
      <c r="AO1558" s="92">
        <v>0</v>
      </c>
      <c r="AP1558" s="92">
        <v>0</v>
      </c>
      <c r="AQ1558" s="92">
        <v>0</v>
      </c>
      <c r="AR1558" s="92">
        <v>0</v>
      </c>
      <c r="AS1558" s="92">
        <v>0</v>
      </c>
      <c r="AT1558" s="92">
        <v>0</v>
      </c>
      <c r="AU1558" s="92">
        <v>0</v>
      </c>
      <c r="AV1558" s="92">
        <v>0</v>
      </c>
      <c r="AW1558" s="93">
        <v>0</v>
      </c>
      <c r="AX1558" s="93">
        <v>0</v>
      </c>
      <c r="AY1558" s="93">
        <v>0</v>
      </c>
      <c r="AZ1558" s="93">
        <v>0</v>
      </c>
      <c r="BA1558" s="93">
        <v>0</v>
      </c>
      <c r="BB1558" s="93">
        <v>0</v>
      </c>
      <c r="BC1558" s="153">
        <v>16</v>
      </c>
      <c r="BD1558" s="153">
        <v>149</v>
      </c>
    </row>
    <row r="1559" spans="1:56" x14ac:dyDescent="0.25">
      <c r="A1559" s="9">
        <v>41818</v>
      </c>
      <c r="B1559" s="149" t="s">
        <v>76</v>
      </c>
      <c r="C1559" s="149" t="s">
        <v>86</v>
      </c>
      <c r="D1559" s="150" t="s">
        <v>119</v>
      </c>
      <c r="E1559" s="153">
        <v>53</v>
      </c>
      <c r="F1559" s="153">
        <v>171</v>
      </c>
      <c r="G1559" s="264">
        <v>50.325283050537109</v>
      </c>
      <c r="H1559" s="264">
        <v>4.19999985024333E-3</v>
      </c>
      <c r="I1559" s="264">
        <v>95457.6640625</v>
      </c>
      <c r="J1559" s="92">
        <v>0</v>
      </c>
      <c r="K1559" s="153">
        <v>56865</v>
      </c>
      <c r="L1559" s="264">
        <v>84.581024169921875</v>
      </c>
      <c r="M1559" s="153">
        <v>65818</v>
      </c>
      <c r="N1559" s="264">
        <v>0</v>
      </c>
      <c r="O1559" s="153">
        <v>4260</v>
      </c>
      <c r="P1559" s="264">
        <v>0</v>
      </c>
      <c r="Q1559" s="153">
        <v>7711</v>
      </c>
      <c r="R1559" s="264">
        <v>99.909217834472656</v>
      </c>
      <c r="S1559" s="153">
        <v>53219</v>
      </c>
      <c r="T1559" s="264">
        <v>99.951148986816406</v>
      </c>
      <c r="U1559" s="264">
        <v>99.7652587890625</v>
      </c>
      <c r="V1559" s="264">
        <v>99.875411987304688</v>
      </c>
      <c r="W1559" s="264">
        <v>99.674690246582031</v>
      </c>
      <c r="X1559" s="264">
        <v>99.826622009277344</v>
      </c>
      <c r="Y1559" s="153">
        <v>80980</v>
      </c>
      <c r="Z1559" s="264">
        <v>99.919731140136719</v>
      </c>
      <c r="AA1559" s="153">
        <v>15310</v>
      </c>
      <c r="AB1559" s="264">
        <v>99.869369506835938</v>
      </c>
      <c r="AC1559" s="153">
        <v>4308</v>
      </c>
      <c r="AD1559" s="264">
        <v>0.23212628066539764</v>
      </c>
      <c r="AE1559" s="153">
        <v>67</v>
      </c>
      <c r="AF1559" s="264">
        <v>97.014923095703125</v>
      </c>
      <c r="AG1559" s="153">
        <v>66524</v>
      </c>
      <c r="AH1559" s="264">
        <v>0.12927664816379547</v>
      </c>
      <c r="AI1559" s="153">
        <v>777</v>
      </c>
      <c r="AJ1559" s="264">
        <v>91.11968994140625</v>
      </c>
      <c r="AK1559" s="264">
        <v>1.9795041084289551</v>
      </c>
      <c r="AL1559" s="264">
        <v>5.5301744490861893E-2</v>
      </c>
      <c r="AM1559" s="264">
        <v>0</v>
      </c>
      <c r="AN1559" s="264">
        <v>0</v>
      </c>
      <c r="AO1559" s="92">
        <v>0</v>
      </c>
      <c r="AP1559" s="92">
        <v>0</v>
      </c>
      <c r="AQ1559" s="92">
        <v>0</v>
      </c>
      <c r="AR1559" s="92">
        <v>0</v>
      </c>
      <c r="AS1559" s="92">
        <v>0</v>
      </c>
      <c r="AT1559" s="92">
        <v>0</v>
      </c>
      <c r="AU1559" s="92">
        <v>0</v>
      </c>
      <c r="AV1559" s="92">
        <v>0</v>
      </c>
      <c r="AW1559" s="93">
        <v>0</v>
      </c>
      <c r="AX1559" s="93">
        <v>0</v>
      </c>
      <c r="AY1559" s="93">
        <v>0</v>
      </c>
      <c r="AZ1559" s="93">
        <v>0</v>
      </c>
      <c r="BA1559" s="93">
        <v>0</v>
      </c>
      <c r="BB1559" s="93">
        <v>0</v>
      </c>
      <c r="BC1559" s="153">
        <v>12</v>
      </c>
      <c r="BD1559" s="153">
        <v>168</v>
      </c>
    </row>
    <row r="1560" spans="1:56" x14ac:dyDescent="0.25">
      <c r="A1560" s="9">
        <v>41818</v>
      </c>
      <c r="B1560" s="149" t="s">
        <v>77</v>
      </c>
      <c r="C1560" s="149" t="s">
        <v>86</v>
      </c>
      <c r="D1560" s="150" t="s">
        <v>118</v>
      </c>
      <c r="E1560" s="153">
        <v>65</v>
      </c>
      <c r="F1560" s="153">
        <v>220</v>
      </c>
      <c r="G1560" s="264">
        <v>74.258110046386719</v>
      </c>
      <c r="H1560" s="264">
        <v>0.30829998850822449</v>
      </c>
      <c r="I1560" s="264">
        <v>122161.3984375</v>
      </c>
      <c r="J1560" s="92">
        <v>0</v>
      </c>
      <c r="K1560" s="153">
        <v>111790</v>
      </c>
      <c r="L1560" s="264">
        <v>96.929061889648438</v>
      </c>
      <c r="M1560" s="153">
        <v>118894</v>
      </c>
      <c r="N1560" s="264">
        <v>0</v>
      </c>
      <c r="O1560" s="153">
        <v>7011</v>
      </c>
      <c r="P1560" s="264">
        <v>0</v>
      </c>
      <c r="Q1560" s="153">
        <v>13058</v>
      </c>
      <c r="R1560" s="264">
        <v>99.946395874023438</v>
      </c>
      <c r="S1560" s="153">
        <v>90771</v>
      </c>
      <c r="T1560" s="264">
        <v>99.972457885742187</v>
      </c>
      <c r="U1560" s="264">
        <v>99.8145751953125</v>
      </c>
      <c r="V1560" s="264">
        <v>99.871315002441406</v>
      </c>
      <c r="W1560" s="264">
        <v>99.761070251464844</v>
      </c>
      <c r="X1560" s="264">
        <v>99.84381103515625</v>
      </c>
      <c r="Y1560" s="153">
        <v>125590</v>
      </c>
      <c r="Z1560" s="264">
        <v>99.882949829101563</v>
      </c>
      <c r="AA1560" s="153">
        <v>24831</v>
      </c>
      <c r="AB1560" s="264">
        <v>99.863075256347656</v>
      </c>
      <c r="AC1560" s="153">
        <v>7044</v>
      </c>
      <c r="AD1560" s="264">
        <v>0.14196479320526123</v>
      </c>
      <c r="AE1560" s="153">
        <v>485</v>
      </c>
      <c r="AF1560" s="264">
        <v>97.731956481933594</v>
      </c>
      <c r="AG1560" s="153">
        <v>118538</v>
      </c>
      <c r="AH1560" s="264">
        <v>0.16366060078144073</v>
      </c>
      <c r="AI1560" s="153">
        <v>1104</v>
      </c>
      <c r="AJ1560" s="264">
        <v>94.021736145019531</v>
      </c>
      <c r="AK1560" s="264">
        <v>1.959410548210144</v>
      </c>
      <c r="AL1560" s="264">
        <v>6.2237262725830078E-2</v>
      </c>
      <c r="AM1560" s="264">
        <v>0</v>
      </c>
      <c r="AN1560" s="264">
        <v>0</v>
      </c>
      <c r="AO1560" s="92">
        <v>0</v>
      </c>
      <c r="AP1560" s="92">
        <v>0</v>
      </c>
      <c r="AQ1560" s="92">
        <v>0</v>
      </c>
      <c r="AR1560" s="92">
        <v>0</v>
      </c>
      <c r="AS1560" s="92">
        <v>0</v>
      </c>
      <c r="AT1560" s="92">
        <v>0</v>
      </c>
      <c r="AU1560" s="92">
        <v>0</v>
      </c>
      <c r="AV1560" s="92">
        <v>0</v>
      </c>
      <c r="AW1560" s="93">
        <v>0</v>
      </c>
      <c r="AX1560" s="93">
        <v>0</v>
      </c>
      <c r="AY1560" s="93">
        <v>0</v>
      </c>
      <c r="AZ1560" s="93">
        <v>0</v>
      </c>
      <c r="BA1560" s="93">
        <v>0</v>
      </c>
      <c r="BB1560" s="93">
        <v>0</v>
      </c>
      <c r="BC1560" s="153">
        <v>17</v>
      </c>
      <c r="BD1560" s="153">
        <v>218</v>
      </c>
    </row>
    <row r="1561" spans="1:56" x14ac:dyDescent="0.25">
      <c r="A1561" s="9">
        <v>41818</v>
      </c>
      <c r="B1561" s="149" t="s">
        <v>124</v>
      </c>
      <c r="C1561" s="149" t="s">
        <v>86</v>
      </c>
      <c r="D1561" s="150" t="s">
        <v>118</v>
      </c>
      <c r="E1561" s="153">
        <v>43</v>
      </c>
      <c r="F1561" s="153">
        <v>139</v>
      </c>
      <c r="G1561" s="264">
        <v>30.483404159545898</v>
      </c>
      <c r="H1561" s="264">
        <v>4.19999985024333E-3</v>
      </c>
      <c r="I1561" s="264">
        <v>67090.640625</v>
      </c>
      <c r="J1561" s="92">
        <v>0</v>
      </c>
      <c r="K1561" s="153">
        <v>111790</v>
      </c>
      <c r="L1561" s="264">
        <v>96.929061889648438</v>
      </c>
      <c r="M1561" s="153">
        <v>63788</v>
      </c>
      <c r="N1561" s="264">
        <v>0</v>
      </c>
      <c r="O1561" s="153">
        <v>3004</v>
      </c>
      <c r="P1561" s="264">
        <v>0</v>
      </c>
      <c r="Q1561" s="153">
        <v>5822</v>
      </c>
      <c r="R1561" s="264">
        <v>99.828239440917969</v>
      </c>
      <c r="S1561" s="153">
        <v>48987</v>
      </c>
      <c r="T1561" s="264">
        <v>99.875480651855469</v>
      </c>
      <c r="U1561" s="264">
        <v>99.467376708984375</v>
      </c>
      <c r="V1561" s="264">
        <v>99.695869445800781</v>
      </c>
      <c r="W1561" s="264">
        <v>99.296531677246094</v>
      </c>
      <c r="X1561" s="264">
        <v>99.571731567382812</v>
      </c>
      <c r="Y1561" s="153">
        <v>68883</v>
      </c>
      <c r="Z1561" s="264">
        <v>99.933219909667969</v>
      </c>
      <c r="AA1561" s="153">
        <v>12712</v>
      </c>
      <c r="AB1561" s="264">
        <v>99.850532531738281</v>
      </c>
      <c r="AC1561" s="153">
        <v>2995</v>
      </c>
      <c r="AD1561" s="264">
        <v>0.4674457311630249</v>
      </c>
      <c r="AE1561" s="153">
        <v>199</v>
      </c>
      <c r="AF1561" s="264">
        <v>97.989952087402344</v>
      </c>
      <c r="AG1561" s="153">
        <v>63499</v>
      </c>
      <c r="AH1561" s="264">
        <v>0.11968692392110825</v>
      </c>
      <c r="AI1561" s="153">
        <v>875</v>
      </c>
      <c r="AJ1561" s="264">
        <v>93.599998474121094</v>
      </c>
      <c r="AK1561" s="264">
        <v>1.6389435529708862</v>
      </c>
      <c r="AL1561" s="264">
        <v>6.452014297246933E-2</v>
      </c>
      <c r="AM1561" s="264">
        <v>0</v>
      </c>
      <c r="AN1561" s="264">
        <v>0</v>
      </c>
      <c r="AO1561" s="92">
        <v>0</v>
      </c>
      <c r="AP1561" s="92">
        <v>0</v>
      </c>
      <c r="AQ1561" s="92">
        <v>0</v>
      </c>
      <c r="AR1561" s="92">
        <v>0</v>
      </c>
      <c r="AS1561" s="92">
        <v>0</v>
      </c>
      <c r="AT1561" s="92">
        <v>0</v>
      </c>
      <c r="AU1561" s="92">
        <v>0</v>
      </c>
      <c r="AV1561" s="92">
        <v>0</v>
      </c>
      <c r="AW1561" s="93">
        <v>0</v>
      </c>
      <c r="AX1561" s="93">
        <v>0</v>
      </c>
      <c r="AY1561" s="93">
        <v>0</v>
      </c>
      <c r="AZ1561" s="93">
        <v>0</v>
      </c>
      <c r="BA1561" s="93">
        <v>0</v>
      </c>
      <c r="BB1561" s="93">
        <v>0</v>
      </c>
      <c r="BC1561" s="153">
        <v>31</v>
      </c>
      <c r="BD1561" s="153">
        <v>136</v>
      </c>
    </row>
    <row r="1562" spans="1:56" x14ac:dyDescent="0.25">
      <c r="A1562" s="9">
        <v>41818</v>
      </c>
      <c r="B1562" s="149" t="s">
        <v>78</v>
      </c>
      <c r="C1562" s="149" t="s">
        <v>86</v>
      </c>
      <c r="D1562" s="150" t="s">
        <v>118</v>
      </c>
      <c r="E1562" s="153">
        <v>33</v>
      </c>
      <c r="F1562" s="153">
        <v>104</v>
      </c>
      <c r="G1562" s="264">
        <v>47.291904449462891</v>
      </c>
      <c r="H1562" s="264">
        <v>0</v>
      </c>
      <c r="I1562" s="264">
        <v>56426.125</v>
      </c>
      <c r="J1562" s="92">
        <v>0</v>
      </c>
      <c r="K1562" s="153">
        <v>59049</v>
      </c>
      <c r="L1562" s="264">
        <v>97.459739685058594</v>
      </c>
      <c r="M1562" s="153">
        <v>63095</v>
      </c>
      <c r="N1562" s="264">
        <v>0</v>
      </c>
      <c r="O1562" s="153">
        <v>4640</v>
      </c>
      <c r="P1562" s="264">
        <v>0</v>
      </c>
      <c r="Q1562" s="153">
        <v>8704</v>
      </c>
      <c r="R1562" s="264">
        <v>99.95404052734375</v>
      </c>
      <c r="S1562" s="153">
        <v>45535</v>
      </c>
      <c r="T1562" s="264">
        <v>99.964859008789063</v>
      </c>
      <c r="U1562" s="264">
        <v>99.827583312988281</v>
      </c>
      <c r="V1562" s="264">
        <v>99.939773559570313</v>
      </c>
      <c r="W1562" s="264">
        <v>99.781700134277344</v>
      </c>
      <c r="X1562" s="264">
        <v>99.904655456542969</v>
      </c>
      <c r="Y1562" s="153">
        <v>70603</v>
      </c>
      <c r="Z1562" s="264">
        <v>99.886688232421875</v>
      </c>
      <c r="AA1562" s="153">
        <v>12585</v>
      </c>
      <c r="AB1562" s="264">
        <v>99.896705627441406</v>
      </c>
      <c r="AC1562" s="153">
        <v>4655</v>
      </c>
      <c r="AD1562" s="264">
        <v>0.21482276916503906</v>
      </c>
      <c r="AE1562" s="153">
        <v>306</v>
      </c>
      <c r="AF1562" s="264">
        <v>99.346405029296875</v>
      </c>
      <c r="AG1562" s="153">
        <v>63130</v>
      </c>
      <c r="AH1562" s="264">
        <v>0.17424362897872925</v>
      </c>
      <c r="AI1562" s="153">
        <v>721</v>
      </c>
      <c r="AJ1562" s="264">
        <v>97.9195556640625</v>
      </c>
      <c r="AK1562" s="264">
        <v>1.9303621053695679</v>
      </c>
      <c r="AL1562" s="264">
        <v>5.9261545538902283E-2</v>
      </c>
      <c r="AM1562" s="264">
        <v>0</v>
      </c>
      <c r="AN1562" s="264">
        <v>0</v>
      </c>
      <c r="AO1562" s="92">
        <v>0</v>
      </c>
      <c r="AP1562" s="92">
        <v>0</v>
      </c>
      <c r="AQ1562" s="92">
        <v>0</v>
      </c>
      <c r="AR1562" s="92">
        <v>0</v>
      </c>
      <c r="AS1562" s="92">
        <v>0</v>
      </c>
      <c r="AT1562" s="92">
        <v>0</v>
      </c>
      <c r="AU1562" s="92">
        <v>0</v>
      </c>
      <c r="AV1562" s="92">
        <v>0</v>
      </c>
      <c r="AW1562" s="93">
        <v>0</v>
      </c>
      <c r="AX1562" s="93">
        <v>0</v>
      </c>
      <c r="AY1562" s="93">
        <v>0</v>
      </c>
      <c r="AZ1562" s="93">
        <v>0</v>
      </c>
      <c r="BA1562" s="93">
        <v>0</v>
      </c>
      <c r="BB1562" s="93">
        <v>0</v>
      </c>
      <c r="BC1562" s="153">
        <v>14</v>
      </c>
      <c r="BD1562" s="153">
        <v>102</v>
      </c>
    </row>
    <row r="1563" spans="1:56" x14ac:dyDescent="0.25">
      <c r="A1563" s="9">
        <v>41818</v>
      </c>
      <c r="B1563" s="149" t="s">
        <v>79</v>
      </c>
      <c r="C1563" s="149" t="s">
        <v>86</v>
      </c>
      <c r="D1563" s="150" t="s">
        <v>119</v>
      </c>
      <c r="E1563" s="153">
        <v>81</v>
      </c>
      <c r="F1563" s="153">
        <v>273</v>
      </c>
      <c r="G1563" s="264">
        <v>54.312404632568359</v>
      </c>
      <c r="H1563" s="264">
        <v>2.0800000056624413E-2</v>
      </c>
      <c r="I1563" s="264">
        <v>172660.015625</v>
      </c>
      <c r="J1563" s="92">
        <v>0</v>
      </c>
      <c r="K1563" s="153">
        <v>64886</v>
      </c>
      <c r="L1563" s="264">
        <v>91.146011352539062</v>
      </c>
      <c r="M1563" s="153">
        <v>107844</v>
      </c>
      <c r="N1563" s="264">
        <v>0</v>
      </c>
      <c r="O1563" s="153">
        <v>4693</v>
      </c>
      <c r="P1563" s="264">
        <v>0</v>
      </c>
      <c r="Q1563" s="153">
        <v>9417</v>
      </c>
      <c r="R1563" s="264">
        <v>99.925666809082031</v>
      </c>
      <c r="S1563" s="153">
        <v>81727</v>
      </c>
      <c r="T1563" s="264">
        <v>99.900886535644531</v>
      </c>
      <c r="U1563" s="264">
        <v>99.8082275390625</v>
      </c>
      <c r="V1563" s="264">
        <v>99.711624145507813</v>
      </c>
      <c r="W1563" s="264">
        <v>99.734039306640625</v>
      </c>
      <c r="X1563" s="264">
        <v>99.61279296875</v>
      </c>
      <c r="Y1563" s="153">
        <v>149415</v>
      </c>
      <c r="Z1563" s="264">
        <v>99.888900756835938</v>
      </c>
      <c r="AA1563" s="153">
        <v>31642</v>
      </c>
      <c r="AB1563" s="264">
        <v>99.848304748535156</v>
      </c>
      <c r="AC1563" s="153">
        <v>4720</v>
      </c>
      <c r="AD1563" s="264">
        <v>0.29661017656326294</v>
      </c>
      <c r="AE1563" s="153">
        <v>208</v>
      </c>
      <c r="AF1563" s="264">
        <v>98.076919555664062</v>
      </c>
      <c r="AG1563" s="153">
        <v>107808</v>
      </c>
      <c r="AH1563" s="264">
        <v>0.1651083379983902</v>
      </c>
      <c r="AI1563" s="153">
        <v>1243</v>
      </c>
      <c r="AJ1563" s="264">
        <v>96.05792236328125</v>
      </c>
      <c r="AK1563" s="264">
        <v>1.6746644973754883</v>
      </c>
      <c r="AL1563" s="264">
        <v>6.6458605229854584E-2</v>
      </c>
      <c r="AM1563" s="264">
        <v>0</v>
      </c>
      <c r="AN1563" s="264">
        <v>0</v>
      </c>
      <c r="AO1563" s="92">
        <v>0</v>
      </c>
      <c r="AP1563" s="92">
        <v>0</v>
      </c>
      <c r="AQ1563" s="92">
        <v>0</v>
      </c>
      <c r="AR1563" s="92">
        <v>0</v>
      </c>
      <c r="AS1563" s="92">
        <v>0</v>
      </c>
      <c r="AT1563" s="92">
        <v>0</v>
      </c>
      <c r="AU1563" s="92">
        <v>0</v>
      </c>
      <c r="AV1563" s="92">
        <v>0</v>
      </c>
      <c r="AW1563" s="93">
        <v>0</v>
      </c>
      <c r="AX1563" s="93">
        <v>0</v>
      </c>
      <c r="AY1563" s="93">
        <v>0</v>
      </c>
      <c r="AZ1563" s="93">
        <v>0</v>
      </c>
      <c r="BA1563" s="93">
        <v>0</v>
      </c>
      <c r="BB1563" s="93">
        <v>0</v>
      </c>
      <c r="BC1563" s="153">
        <v>50</v>
      </c>
      <c r="BD1563" s="153">
        <v>269</v>
      </c>
    </row>
    <row r="1564" spans="1:56" x14ac:dyDescent="0.25">
      <c r="A1564" s="9">
        <v>41818</v>
      </c>
      <c r="B1564" s="149" t="s">
        <v>80</v>
      </c>
      <c r="C1564" s="149" t="s">
        <v>86</v>
      </c>
      <c r="D1564" s="150" t="s">
        <v>119</v>
      </c>
      <c r="E1564" s="153">
        <v>58</v>
      </c>
      <c r="F1564" s="153">
        <v>180</v>
      </c>
      <c r="G1564" s="264">
        <v>35.432792663574219</v>
      </c>
      <c r="H1564" s="264">
        <v>0.19579999148845673</v>
      </c>
      <c r="I1564" s="264">
        <v>100674.3984375</v>
      </c>
      <c r="J1564" s="92">
        <v>0</v>
      </c>
      <c r="K1564" s="153">
        <v>41227</v>
      </c>
      <c r="L1564" s="264">
        <v>88.459022521972656</v>
      </c>
      <c r="M1564" s="153">
        <v>69104</v>
      </c>
      <c r="N1564" s="264">
        <v>0</v>
      </c>
      <c r="O1564" s="153">
        <v>2860</v>
      </c>
      <c r="P1564" s="264">
        <v>0</v>
      </c>
      <c r="Q1564" s="153">
        <v>6796</v>
      </c>
      <c r="R1564" s="264">
        <v>99.955856323242187</v>
      </c>
      <c r="S1564" s="153">
        <v>48218</v>
      </c>
      <c r="T1564" s="264">
        <v>99.950225830078125</v>
      </c>
      <c r="U1564" s="264">
        <v>99.720283508300781</v>
      </c>
      <c r="V1564" s="264">
        <v>99.819114685058594</v>
      </c>
      <c r="W1564" s="264">
        <v>99.676261901855469</v>
      </c>
      <c r="X1564" s="264">
        <v>99.769432067871094</v>
      </c>
      <c r="Y1564" s="153">
        <v>83810</v>
      </c>
      <c r="Z1564" s="264">
        <v>99.892616271972656</v>
      </c>
      <c r="AA1564" s="153">
        <v>19323</v>
      </c>
      <c r="AB1564" s="264">
        <v>99.886146545410156</v>
      </c>
      <c r="AC1564" s="153">
        <v>2840</v>
      </c>
      <c r="AD1564" s="264">
        <v>0.21126760542392731</v>
      </c>
      <c r="AE1564" s="153">
        <v>138</v>
      </c>
      <c r="AF1564" s="264">
        <v>99.275360107421875</v>
      </c>
      <c r="AG1564" s="153">
        <v>68618</v>
      </c>
      <c r="AH1564" s="264">
        <v>0.13407561182975769</v>
      </c>
      <c r="AI1564" s="153">
        <v>598</v>
      </c>
      <c r="AJ1564" s="264">
        <v>95.317726135253906</v>
      </c>
      <c r="AK1564" s="264">
        <v>1.7142218351364136</v>
      </c>
      <c r="AL1564" s="264">
        <v>7.2539448738098145E-2</v>
      </c>
      <c r="AM1564" s="264">
        <v>0</v>
      </c>
      <c r="AN1564" s="264">
        <v>0</v>
      </c>
      <c r="AO1564" s="92">
        <v>0</v>
      </c>
      <c r="AP1564" s="92">
        <v>0</v>
      </c>
      <c r="AQ1564" s="92">
        <v>0</v>
      </c>
      <c r="AR1564" s="92">
        <v>0</v>
      </c>
      <c r="AS1564" s="92">
        <v>0</v>
      </c>
      <c r="AT1564" s="92">
        <v>0</v>
      </c>
      <c r="AU1564" s="92">
        <v>0</v>
      </c>
      <c r="AV1564" s="92">
        <v>0</v>
      </c>
      <c r="AW1564" s="93">
        <v>0</v>
      </c>
      <c r="AX1564" s="93">
        <v>0</v>
      </c>
      <c r="AY1564" s="93">
        <v>0</v>
      </c>
      <c r="AZ1564" s="93">
        <v>0</v>
      </c>
      <c r="BA1564" s="93">
        <v>0</v>
      </c>
      <c r="BB1564" s="93">
        <v>0</v>
      </c>
      <c r="BC1564" s="153">
        <v>24</v>
      </c>
      <c r="BD1564" s="153">
        <v>172</v>
      </c>
    </row>
    <row r="1565" spans="1:56" x14ac:dyDescent="0.25">
      <c r="A1565" s="9">
        <v>41818</v>
      </c>
      <c r="B1565" s="149" t="s">
        <v>81</v>
      </c>
      <c r="C1565" s="149" t="s">
        <v>86</v>
      </c>
      <c r="D1565" s="150" t="s">
        <v>119</v>
      </c>
      <c r="E1565" s="153">
        <v>40</v>
      </c>
      <c r="F1565" s="153">
        <v>134</v>
      </c>
      <c r="G1565" s="264">
        <v>33.782806396484375</v>
      </c>
      <c r="H1565" s="264">
        <v>1.2500000186264515E-2</v>
      </c>
      <c r="I1565" s="264">
        <v>93736.515625</v>
      </c>
      <c r="J1565" s="92">
        <v>0</v>
      </c>
      <c r="K1565" s="153">
        <v>87859</v>
      </c>
      <c r="L1565" s="264">
        <v>88.767227172851563</v>
      </c>
      <c r="M1565" s="153">
        <v>59081</v>
      </c>
      <c r="N1565" s="264">
        <v>0</v>
      </c>
      <c r="O1565" s="153">
        <v>2973</v>
      </c>
      <c r="P1565" s="264">
        <v>0</v>
      </c>
      <c r="Q1565" s="153">
        <v>5406</v>
      </c>
      <c r="R1565" s="264">
        <v>99.704032897949219</v>
      </c>
      <c r="S1565" s="153">
        <v>44099</v>
      </c>
      <c r="T1565" s="264">
        <v>99.936508178710938</v>
      </c>
      <c r="U1565" s="264">
        <v>99.394554138183594</v>
      </c>
      <c r="V1565" s="264">
        <v>99.756263732910156</v>
      </c>
      <c r="W1565" s="264">
        <v>99.100379943847656</v>
      </c>
      <c r="X1565" s="264">
        <v>99.692924499511719</v>
      </c>
      <c r="Y1565" s="153">
        <v>80440</v>
      </c>
      <c r="Z1565" s="264">
        <v>99.890602111816406</v>
      </c>
      <c r="AA1565" s="153">
        <v>19509</v>
      </c>
      <c r="AB1565" s="264">
        <v>99.846221923828125</v>
      </c>
      <c r="AC1565" s="153">
        <v>2997</v>
      </c>
      <c r="AD1565" s="264">
        <v>0.70070070028305054</v>
      </c>
      <c r="AE1565" s="153">
        <v>172</v>
      </c>
      <c r="AF1565" s="264">
        <v>98.837211608886719</v>
      </c>
      <c r="AG1565" s="153">
        <v>58904</v>
      </c>
      <c r="AH1565" s="264">
        <v>0.15788401663303375</v>
      </c>
      <c r="AI1565" s="153">
        <v>502</v>
      </c>
      <c r="AJ1565" s="264">
        <v>96.015937805175781</v>
      </c>
      <c r="AK1565" s="264">
        <v>1.6545146703720093</v>
      </c>
      <c r="AL1565" s="264">
        <v>7.6807454228401184E-2</v>
      </c>
      <c r="AM1565" s="264">
        <v>0</v>
      </c>
      <c r="AN1565" s="264">
        <v>0</v>
      </c>
      <c r="AO1565" s="92">
        <v>0</v>
      </c>
      <c r="AP1565" s="92">
        <v>0</v>
      </c>
      <c r="AQ1565" s="92">
        <v>0</v>
      </c>
      <c r="AR1565" s="92">
        <v>0</v>
      </c>
      <c r="AS1565" s="92">
        <v>0</v>
      </c>
      <c r="AT1565" s="92">
        <v>0</v>
      </c>
      <c r="AU1565" s="92">
        <v>0</v>
      </c>
      <c r="AV1565" s="92">
        <v>0</v>
      </c>
      <c r="AW1565" s="93">
        <v>0</v>
      </c>
      <c r="AX1565" s="93">
        <v>0</v>
      </c>
      <c r="AY1565" s="93">
        <v>0</v>
      </c>
      <c r="AZ1565" s="93">
        <v>0</v>
      </c>
      <c r="BA1565" s="93">
        <v>0</v>
      </c>
      <c r="BB1565" s="93">
        <v>0</v>
      </c>
      <c r="BC1565" s="153">
        <v>14</v>
      </c>
      <c r="BD1565" s="153">
        <v>130</v>
      </c>
    </row>
    <row r="1566" spans="1:56" x14ac:dyDescent="0.25">
      <c r="A1566" s="9">
        <v>41818</v>
      </c>
      <c r="B1566" s="149" t="s">
        <v>125</v>
      </c>
      <c r="C1566" s="149" t="s">
        <v>86</v>
      </c>
      <c r="D1566" s="150" t="s">
        <v>119</v>
      </c>
      <c r="E1566" s="153">
        <v>16</v>
      </c>
      <c r="F1566" s="153">
        <v>58</v>
      </c>
      <c r="G1566" s="264">
        <v>29.716802597045898</v>
      </c>
      <c r="H1566" s="264">
        <v>0</v>
      </c>
      <c r="I1566" s="264">
        <v>37436.7734375</v>
      </c>
      <c r="J1566" s="92">
        <v>0</v>
      </c>
      <c r="K1566" s="153">
        <v>87859</v>
      </c>
      <c r="L1566" s="264">
        <v>88.767227172851563</v>
      </c>
      <c r="M1566" s="153">
        <v>30762</v>
      </c>
      <c r="N1566" s="264">
        <v>0</v>
      </c>
      <c r="O1566" s="153">
        <v>3316</v>
      </c>
      <c r="P1566" s="264">
        <v>0</v>
      </c>
      <c r="Q1566" s="153">
        <v>5362</v>
      </c>
      <c r="R1566" s="264">
        <v>99.981353759765625</v>
      </c>
      <c r="S1566" s="153">
        <v>26273</v>
      </c>
      <c r="T1566" s="264">
        <v>99.954322814941406</v>
      </c>
      <c r="U1566" s="264">
        <v>99.607963562011719</v>
      </c>
      <c r="V1566" s="264">
        <v>99.7626953125</v>
      </c>
      <c r="W1566" s="264">
        <v>99.589393615722656</v>
      </c>
      <c r="X1566" s="264">
        <v>99.717124938964844</v>
      </c>
      <c r="Y1566" s="153">
        <v>38160</v>
      </c>
      <c r="Z1566" s="264">
        <v>99.942344665527344</v>
      </c>
      <c r="AA1566" s="153">
        <v>7300</v>
      </c>
      <c r="AB1566" s="264">
        <v>99.821914672851563</v>
      </c>
      <c r="AC1566" s="153">
        <v>3323</v>
      </c>
      <c r="AD1566" s="264">
        <v>0.1504664421081543</v>
      </c>
      <c r="AE1566" s="153">
        <v>213</v>
      </c>
      <c r="AF1566" s="264">
        <v>98.591552734375</v>
      </c>
      <c r="AG1566" s="153">
        <v>30965</v>
      </c>
      <c r="AH1566" s="264">
        <v>0.13563701510429382</v>
      </c>
      <c r="AI1566" s="153">
        <v>691</v>
      </c>
      <c r="AJ1566" s="264">
        <v>93.632415771484375</v>
      </c>
      <c r="AK1566" s="264">
        <v>1.8573609590530396</v>
      </c>
      <c r="AL1566" s="264">
        <v>7.1882754564285278E-2</v>
      </c>
      <c r="AM1566" s="264">
        <v>0</v>
      </c>
      <c r="AN1566" s="264">
        <v>0</v>
      </c>
      <c r="AO1566" s="92">
        <v>0</v>
      </c>
      <c r="AP1566" s="92">
        <v>0</v>
      </c>
      <c r="AQ1566" s="92">
        <v>0</v>
      </c>
      <c r="AR1566" s="92">
        <v>0</v>
      </c>
      <c r="AS1566" s="92">
        <v>0</v>
      </c>
      <c r="AT1566" s="92">
        <v>0</v>
      </c>
      <c r="AU1566" s="92">
        <v>0</v>
      </c>
      <c r="AV1566" s="92">
        <v>0</v>
      </c>
      <c r="AW1566" s="93">
        <v>0</v>
      </c>
      <c r="AX1566" s="93">
        <v>0</v>
      </c>
      <c r="AY1566" s="93">
        <v>0</v>
      </c>
      <c r="AZ1566" s="93">
        <v>0</v>
      </c>
      <c r="BA1566" s="93">
        <v>0</v>
      </c>
      <c r="BB1566" s="93">
        <v>0</v>
      </c>
      <c r="BC1566" s="153">
        <v>5</v>
      </c>
      <c r="BD1566" s="153">
        <v>56</v>
      </c>
    </row>
    <row r="1567" spans="1:56" x14ac:dyDescent="0.25">
      <c r="A1567" s="9">
        <v>41818</v>
      </c>
      <c r="B1567" s="151" t="s">
        <v>82</v>
      </c>
      <c r="C1567" s="151" t="s">
        <v>86</v>
      </c>
      <c r="D1567" s="152" t="s">
        <v>120</v>
      </c>
      <c r="E1567" s="160">
        <v>51</v>
      </c>
      <c r="F1567" s="160">
        <v>165</v>
      </c>
      <c r="G1567" s="266">
        <v>39.400493621826172</v>
      </c>
      <c r="H1567" s="266">
        <v>4.19999985024333E-3</v>
      </c>
      <c r="I1567" s="266">
        <v>91274.6953125</v>
      </c>
      <c r="J1567" s="157">
        <v>0</v>
      </c>
      <c r="K1567" s="160">
        <v>51814</v>
      </c>
      <c r="L1567" s="266">
        <v>88.483810424804688</v>
      </c>
      <c r="M1567" s="160">
        <v>48161</v>
      </c>
      <c r="N1567" s="266">
        <v>0</v>
      </c>
      <c r="O1567" s="160">
        <v>4520</v>
      </c>
      <c r="P1567" s="266">
        <v>2.2123893722891808E-2</v>
      </c>
      <c r="Q1567" s="160">
        <v>7733</v>
      </c>
      <c r="R1567" s="266">
        <v>99.987068176269531</v>
      </c>
      <c r="S1567" s="160">
        <v>38012</v>
      </c>
      <c r="T1567" s="266">
        <v>99.942123413085938</v>
      </c>
      <c r="U1567" s="266">
        <v>99.845130920410156</v>
      </c>
      <c r="V1567" s="266">
        <v>99.88995361328125</v>
      </c>
      <c r="W1567" s="266">
        <v>99.832221984863281</v>
      </c>
      <c r="X1567" s="266">
        <v>99.832138061523438</v>
      </c>
      <c r="Y1567" s="160">
        <v>48993</v>
      </c>
      <c r="Z1567" s="266">
        <v>99.918357849121094</v>
      </c>
      <c r="AA1567" s="160">
        <v>11147</v>
      </c>
      <c r="AB1567" s="266">
        <v>99.820579528808594</v>
      </c>
      <c r="AC1567" s="160">
        <v>4593</v>
      </c>
      <c r="AD1567" s="266">
        <v>0.30481165647506714</v>
      </c>
      <c r="AE1567" s="160">
        <v>382</v>
      </c>
      <c r="AF1567" s="266">
        <v>97.64398193359375</v>
      </c>
      <c r="AG1567" s="160">
        <v>48430</v>
      </c>
      <c r="AH1567" s="266">
        <v>0.35928145051002502</v>
      </c>
      <c r="AI1567" s="160">
        <v>615</v>
      </c>
      <c r="AJ1567" s="266">
        <v>95.284553527832031</v>
      </c>
      <c r="AK1567" s="266">
        <v>2.1478061676025391</v>
      </c>
      <c r="AL1567" s="266">
        <v>7.3389098048210144E-2</v>
      </c>
      <c r="AM1567" s="266">
        <v>0</v>
      </c>
      <c r="AN1567" s="266">
        <v>0</v>
      </c>
      <c r="AO1567" s="157">
        <v>0</v>
      </c>
      <c r="AP1567" s="157">
        <v>0</v>
      </c>
      <c r="AQ1567" s="157">
        <v>0</v>
      </c>
      <c r="AR1567" s="157">
        <v>0</v>
      </c>
      <c r="AS1567" s="157">
        <v>0</v>
      </c>
      <c r="AT1567" s="157">
        <v>0</v>
      </c>
      <c r="AU1567" s="157">
        <v>0</v>
      </c>
      <c r="AV1567" s="157">
        <v>0</v>
      </c>
      <c r="AW1567" s="159">
        <v>0</v>
      </c>
      <c r="AX1567" s="159">
        <v>0</v>
      </c>
      <c r="AY1567" s="159">
        <v>0</v>
      </c>
      <c r="AZ1567" s="159">
        <v>0</v>
      </c>
      <c r="BA1567" s="159">
        <v>0</v>
      </c>
      <c r="BB1567" s="159">
        <v>0</v>
      </c>
      <c r="BC1567" s="160">
        <v>16</v>
      </c>
      <c r="BD1567" s="160">
        <v>159</v>
      </c>
    </row>
    <row r="1568" spans="1:56" x14ac:dyDescent="0.25">
      <c r="A1568" s="9">
        <v>41818</v>
      </c>
      <c r="B1568" s="151" t="s">
        <v>83</v>
      </c>
      <c r="C1568" s="151" t="s">
        <v>86</v>
      </c>
      <c r="D1568" s="152" t="s">
        <v>120</v>
      </c>
      <c r="E1568" s="160">
        <v>46</v>
      </c>
      <c r="F1568" s="160">
        <v>140</v>
      </c>
      <c r="G1568" s="266">
        <v>19.833400726318359</v>
      </c>
      <c r="H1568" s="266">
        <v>0.1542000025510788</v>
      </c>
      <c r="I1568" s="266">
        <v>89698.6328125</v>
      </c>
      <c r="J1568" s="157">
        <v>0</v>
      </c>
      <c r="K1568" s="160">
        <v>29756</v>
      </c>
      <c r="L1568" s="266">
        <v>82.497650146484375</v>
      </c>
      <c r="M1568" s="160">
        <v>153570</v>
      </c>
      <c r="N1568" s="266">
        <v>0</v>
      </c>
      <c r="O1568" s="160">
        <v>3938</v>
      </c>
      <c r="P1568" s="266">
        <v>0</v>
      </c>
      <c r="Q1568" s="160">
        <v>3170</v>
      </c>
      <c r="R1568" s="266">
        <v>99.684539794921875</v>
      </c>
      <c r="S1568" s="160">
        <v>27290</v>
      </c>
      <c r="T1568" s="266">
        <v>99.90106201171875</v>
      </c>
      <c r="U1568" s="266">
        <v>99.944534301757813</v>
      </c>
      <c r="V1568" s="266">
        <v>99.76190185546875</v>
      </c>
      <c r="W1568" s="266">
        <v>99.629249572753906</v>
      </c>
      <c r="X1568" s="266">
        <v>99.663200378417969</v>
      </c>
      <c r="Y1568" s="160">
        <v>48075</v>
      </c>
      <c r="Z1568" s="266">
        <v>99.931358337402344</v>
      </c>
      <c r="AA1568" s="160">
        <v>11641</v>
      </c>
      <c r="AB1568" s="266">
        <v>99.785240173339844</v>
      </c>
      <c r="AC1568" s="160">
        <v>1810</v>
      </c>
      <c r="AD1568" s="266">
        <v>0.22099447250366211</v>
      </c>
      <c r="AE1568" s="160">
        <v>107</v>
      </c>
      <c r="AF1568" s="266">
        <v>97.196258544921875</v>
      </c>
      <c r="AG1568" s="160">
        <v>34172</v>
      </c>
      <c r="AH1568" s="266">
        <v>0.30434274673461914</v>
      </c>
      <c r="AI1568" s="160">
        <v>327</v>
      </c>
      <c r="AJ1568" s="266">
        <v>98.776756286621094</v>
      </c>
      <c r="AK1568" s="266">
        <v>1.9035810232162476</v>
      </c>
      <c r="AL1568" s="266">
        <v>8.9030012488365173E-2</v>
      </c>
      <c r="AM1568" s="266">
        <v>0</v>
      </c>
      <c r="AN1568" s="266">
        <v>0</v>
      </c>
      <c r="AO1568" s="157">
        <v>0</v>
      </c>
      <c r="AP1568" s="157">
        <v>0</v>
      </c>
      <c r="AQ1568" s="157">
        <v>0</v>
      </c>
      <c r="AR1568" s="157">
        <v>0</v>
      </c>
      <c r="AS1568" s="157">
        <v>0</v>
      </c>
      <c r="AT1568" s="157">
        <v>0</v>
      </c>
      <c r="AU1568" s="157">
        <v>0</v>
      </c>
      <c r="AV1568" s="157">
        <v>0</v>
      </c>
      <c r="AW1568" s="159">
        <v>0</v>
      </c>
      <c r="AX1568" s="159">
        <v>0</v>
      </c>
      <c r="AY1568" s="159">
        <v>0</v>
      </c>
      <c r="AZ1568" s="159">
        <v>0</v>
      </c>
      <c r="BA1568" s="159">
        <v>0</v>
      </c>
      <c r="BB1568" s="159">
        <v>0</v>
      </c>
      <c r="BC1568" s="160">
        <v>23</v>
      </c>
      <c r="BD1568" s="160">
        <v>132</v>
      </c>
    </row>
    <row r="1569" spans="1:56" x14ac:dyDescent="0.25">
      <c r="A1569" s="9">
        <v>41818</v>
      </c>
      <c r="B1569" s="117" t="s">
        <v>85</v>
      </c>
      <c r="C1569" s="117" t="s">
        <v>86</v>
      </c>
      <c r="D1569" s="121">
        <v>3</v>
      </c>
      <c r="E1569" s="89">
        <v>134</v>
      </c>
      <c r="F1569" s="89">
        <v>435</v>
      </c>
      <c r="G1569" s="263">
        <v>52.688106536865234</v>
      </c>
      <c r="H1569" s="263">
        <v>2.500000037252903E-2</v>
      </c>
      <c r="I1569" s="263">
        <v>341907.15625</v>
      </c>
      <c r="J1569" s="88">
        <v>0</v>
      </c>
      <c r="K1569" s="89">
        <v>60421</v>
      </c>
      <c r="L1569" s="263">
        <v>106.62518310546875</v>
      </c>
      <c r="M1569" s="124">
        <v>134796</v>
      </c>
      <c r="N1569" s="248">
        <v>0</v>
      </c>
      <c r="O1569" s="124">
        <v>4690</v>
      </c>
      <c r="P1569" s="248">
        <v>0</v>
      </c>
      <c r="Q1569" s="124">
        <v>11516</v>
      </c>
      <c r="R1569" s="248">
        <v>99.817642211914063</v>
      </c>
      <c r="S1569" s="124">
        <v>98609</v>
      </c>
      <c r="T1569" s="248">
        <v>99.919883728027344</v>
      </c>
      <c r="U1569" s="248">
        <v>99.8720703125</v>
      </c>
      <c r="V1569" s="248">
        <v>99.88946533203125</v>
      </c>
      <c r="W1569" s="248">
        <v>99.689949035644531</v>
      </c>
      <c r="X1569" s="248">
        <v>99.809440612792969</v>
      </c>
      <c r="Y1569" s="124">
        <v>226376</v>
      </c>
      <c r="Z1569" s="248">
        <v>99.881172180175781</v>
      </c>
      <c r="AA1569" s="124">
        <v>44768</v>
      </c>
      <c r="AB1569" s="248">
        <v>99.736419677734375</v>
      </c>
      <c r="AC1569" s="124">
        <v>4693</v>
      </c>
      <c r="AD1569" s="248">
        <v>0.46878328919410706</v>
      </c>
      <c r="AE1569" s="124">
        <v>213</v>
      </c>
      <c r="AF1569" s="248">
        <v>98.122062683105469</v>
      </c>
      <c r="AG1569" s="124">
        <v>135572</v>
      </c>
      <c r="AH1569" s="248">
        <v>0.3230755627155304</v>
      </c>
      <c r="AI1569" s="124">
        <v>1125</v>
      </c>
      <c r="AJ1569" s="248">
        <v>90.577774047851563</v>
      </c>
      <c r="AK1569" s="248">
        <v>1.8680573701858521</v>
      </c>
      <c r="AL1569" s="248">
        <v>8.0402776598930359E-2</v>
      </c>
      <c r="AM1569" s="269">
        <v>0</v>
      </c>
      <c r="AN1569" s="269">
        <v>0</v>
      </c>
      <c r="AO1569" s="119">
        <v>0</v>
      </c>
      <c r="AP1569" s="119">
        <v>0</v>
      </c>
      <c r="AQ1569" s="119">
        <v>0</v>
      </c>
      <c r="AR1569" s="119">
        <v>0</v>
      </c>
      <c r="AS1569" s="119">
        <v>0</v>
      </c>
      <c r="AT1569" s="119">
        <v>0</v>
      </c>
      <c r="AU1569" s="119">
        <v>0</v>
      </c>
      <c r="AV1569" s="119">
        <v>0</v>
      </c>
      <c r="AW1569" s="124">
        <v>0</v>
      </c>
      <c r="AX1569" s="124">
        <v>0</v>
      </c>
      <c r="AY1569" s="124">
        <v>0</v>
      </c>
      <c r="AZ1569" s="124">
        <v>0</v>
      </c>
      <c r="BA1569" s="124">
        <v>0</v>
      </c>
      <c r="BB1569" s="124">
        <v>0</v>
      </c>
      <c r="BC1569" s="124">
        <v>45</v>
      </c>
      <c r="BD1569" s="124">
        <v>417</v>
      </c>
    </row>
    <row r="1570" spans="1:56" x14ac:dyDescent="0.25">
      <c r="A1570" s="9">
        <v>41818</v>
      </c>
      <c r="B1570" s="118" t="s">
        <v>84</v>
      </c>
      <c r="C1570" s="118" t="s">
        <v>87</v>
      </c>
      <c r="D1570" s="122">
        <v>2</v>
      </c>
      <c r="E1570" s="153">
        <v>194</v>
      </c>
      <c r="F1570" s="153">
        <v>581</v>
      </c>
      <c r="G1570" s="264">
        <v>0</v>
      </c>
      <c r="H1570" s="264">
        <v>0</v>
      </c>
      <c r="I1570" s="264">
        <v>0</v>
      </c>
      <c r="J1570" s="91">
        <v>0</v>
      </c>
      <c r="K1570" s="153">
        <v>129026</v>
      </c>
      <c r="L1570" s="264">
        <v>90.406585693359375</v>
      </c>
      <c r="M1570" s="133">
        <v>0</v>
      </c>
      <c r="N1570" s="267">
        <v>0</v>
      </c>
      <c r="O1570" s="133">
        <v>0</v>
      </c>
      <c r="P1570" s="267">
        <v>0</v>
      </c>
      <c r="Q1570" s="133">
        <v>0</v>
      </c>
      <c r="R1570" s="267">
        <v>0</v>
      </c>
      <c r="S1570" s="133">
        <v>0</v>
      </c>
      <c r="T1570" s="267">
        <v>0</v>
      </c>
      <c r="U1570" s="267">
        <v>0</v>
      </c>
      <c r="V1570" s="267">
        <v>0</v>
      </c>
      <c r="W1570" s="267">
        <v>0</v>
      </c>
      <c r="X1570" s="267">
        <v>0</v>
      </c>
      <c r="Y1570" s="133">
        <v>1102295</v>
      </c>
      <c r="Z1570" s="267">
        <v>1097390</v>
      </c>
      <c r="AA1570" s="133">
        <v>510</v>
      </c>
      <c r="AB1570" s="267">
        <v>457</v>
      </c>
      <c r="AC1570" s="133">
        <v>0</v>
      </c>
      <c r="AD1570" s="267">
        <v>0</v>
      </c>
      <c r="AE1570" s="133">
        <v>0</v>
      </c>
      <c r="AF1570" s="267">
        <v>0</v>
      </c>
      <c r="AG1570" s="133">
        <v>0</v>
      </c>
      <c r="AH1570" s="267">
        <v>0</v>
      </c>
      <c r="AI1570" s="133">
        <v>0</v>
      </c>
      <c r="AJ1570" s="267">
        <v>0</v>
      </c>
      <c r="AK1570" s="267">
        <v>0</v>
      </c>
      <c r="AL1570" s="267">
        <v>0</v>
      </c>
      <c r="AM1570" s="270">
        <v>0</v>
      </c>
      <c r="AN1570" s="270">
        <v>0</v>
      </c>
      <c r="AO1570" s="120">
        <v>0</v>
      </c>
      <c r="AP1570" s="120">
        <v>0</v>
      </c>
      <c r="AQ1570" s="120">
        <v>0</v>
      </c>
      <c r="AR1570" s="120">
        <v>0</v>
      </c>
      <c r="AS1570" s="120">
        <v>0</v>
      </c>
      <c r="AT1570" s="120">
        <v>0</v>
      </c>
      <c r="AU1570" s="120">
        <v>0</v>
      </c>
      <c r="AV1570" s="120">
        <v>0</v>
      </c>
      <c r="AW1570" s="133">
        <v>0</v>
      </c>
      <c r="AX1570" s="133">
        <v>0</v>
      </c>
      <c r="AY1570" s="133">
        <v>0</v>
      </c>
      <c r="AZ1570" s="133">
        <v>0</v>
      </c>
      <c r="BA1570" s="133">
        <v>0</v>
      </c>
      <c r="BB1570" s="133">
        <v>0</v>
      </c>
      <c r="BC1570" s="133">
        <v>6</v>
      </c>
      <c r="BD1570" s="133">
        <v>372</v>
      </c>
    </row>
    <row r="1571" spans="1:56" x14ac:dyDescent="0.25">
      <c r="A1571" s="9">
        <v>41817</v>
      </c>
      <c r="B1571" s="117" t="s">
        <v>17</v>
      </c>
      <c r="C1571" s="117"/>
      <c r="D1571" s="121">
        <v>3</v>
      </c>
      <c r="E1571" s="89">
        <v>853</v>
      </c>
      <c r="F1571" s="89">
        <v>2758</v>
      </c>
      <c r="G1571" s="263">
        <v>638.43479919433594</v>
      </c>
      <c r="H1571" s="263">
        <v>1.5255000474862754</v>
      </c>
      <c r="I1571" s="263">
        <v>1343682.12109375</v>
      </c>
      <c r="J1571" s="88"/>
      <c r="K1571" s="89">
        <v>1112710</v>
      </c>
      <c r="L1571" s="263">
        <v>0</v>
      </c>
      <c r="M1571" s="124">
        <v>1060104</v>
      </c>
      <c r="N1571" s="248">
        <v>0</v>
      </c>
      <c r="O1571" s="124">
        <v>61454</v>
      </c>
      <c r="P1571" s="248">
        <v>0</v>
      </c>
      <c r="Q1571" s="124">
        <v>116740</v>
      </c>
      <c r="R1571" s="248">
        <v>99.90063423769756</v>
      </c>
      <c r="S1571" s="124">
        <v>718452</v>
      </c>
      <c r="T1571" s="248">
        <v>99.930684699729099</v>
      </c>
      <c r="U1571" s="248">
        <v>99.798223281638371</v>
      </c>
      <c r="V1571" s="248">
        <v>99.780707286230097</v>
      </c>
      <c r="W1571" s="248">
        <v>99.699058016310289</v>
      </c>
      <c r="X1571" s="248">
        <v>99.711543989362212</v>
      </c>
      <c r="Y1571" s="124">
        <v>2994610</v>
      </c>
      <c r="Z1571" s="248">
        <v>1077253.718871471</v>
      </c>
      <c r="AA1571" s="124">
        <v>239014</v>
      </c>
      <c r="AB1571" s="248">
        <v>100.76159591430296</v>
      </c>
      <c r="AC1571" s="124">
        <v>59691</v>
      </c>
      <c r="AD1571" s="248">
        <v>0.34846123817292901</v>
      </c>
      <c r="AE1571" s="124">
        <v>4374</v>
      </c>
      <c r="AF1571" s="248">
        <v>97.599453525342625</v>
      </c>
      <c r="AG1571" s="124">
        <v>947866</v>
      </c>
      <c r="AH1571" s="248">
        <v>0.18304275330022973</v>
      </c>
      <c r="AI1571" s="124">
        <v>12526</v>
      </c>
      <c r="AJ1571" s="248">
        <v>94.78684456752319</v>
      </c>
      <c r="AK1571" s="248">
        <v>1.6203535430162193E-5</v>
      </c>
      <c r="AL1571" s="248" t="e">
        <v>#DIV/0!</v>
      </c>
      <c r="AM1571" s="269"/>
      <c r="AN1571" s="269"/>
      <c r="AO1571" s="119"/>
      <c r="AP1571" s="119"/>
      <c r="AQ1571" s="119"/>
      <c r="AR1571" s="119"/>
      <c r="AS1571" s="119"/>
      <c r="AT1571" s="119"/>
      <c r="AU1571" s="119"/>
      <c r="AV1571" s="119"/>
      <c r="AW1571" s="124">
        <v>0</v>
      </c>
      <c r="AX1571" s="124">
        <v>0</v>
      </c>
      <c r="AY1571" s="124">
        <v>0</v>
      </c>
      <c r="AZ1571" s="124">
        <v>0</v>
      </c>
      <c r="BA1571" s="124">
        <v>0</v>
      </c>
      <c r="BB1571" s="124">
        <v>0</v>
      </c>
      <c r="BC1571" s="124">
        <v>257</v>
      </c>
      <c r="BD1571" s="124">
        <v>2496</v>
      </c>
    </row>
    <row r="1572" spans="1:56" x14ac:dyDescent="0.25">
      <c r="A1572" s="9">
        <v>41817</v>
      </c>
      <c r="B1572" s="118" t="s">
        <v>88</v>
      </c>
      <c r="C1572" s="118"/>
      <c r="D1572" s="122">
        <v>2</v>
      </c>
      <c r="E1572" s="153">
        <v>659</v>
      </c>
      <c r="F1572" s="153">
        <v>2177</v>
      </c>
      <c r="G1572" s="264">
        <v>638.43479919433594</v>
      </c>
      <c r="H1572" s="264">
        <v>1.5255000474862754</v>
      </c>
      <c r="I1572" s="264">
        <v>1343682.12109375</v>
      </c>
      <c r="J1572" s="91"/>
      <c r="K1572" s="153">
        <v>967416</v>
      </c>
      <c r="L1572" s="264"/>
      <c r="M1572" s="133">
        <v>1060104</v>
      </c>
      <c r="N1572" s="267">
        <v>0</v>
      </c>
      <c r="O1572" s="133">
        <v>61454</v>
      </c>
      <c r="P1572" s="267">
        <v>0</v>
      </c>
      <c r="Q1572" s="133">
        <v>116740</v>
      </c>
      <c r="R1572" s="267">
        <v>99.90063423769756</v>
      </c>
      <c r="S1572" s="133">
        <v>718452</v>
      </c>
      <c r="T1572" s="267">
        <v>99.930684699729099</v>
      </c>
      <c r="U1572" s="267">
        <v>99.798223281638371</v>
      </c>
      <c r="V1572" s="267">
        <v>99.780707286230097</v>
      </c>
      <c r="W1572" s="267">
        <v>99.699058016310289</v>
      </c>
      <c r="X1572" s="267">
        <v>99.711543989362212</v>
      </c>
      <c r="Y1572" s="133">
        <v>1195897</v>
      </c>
      <c r="Z1572" s="267">
        <v>99.909608181802568</v>
      </c>
      <c r="AA1572" s="133">
        <v>238482</v>
      </c>
      <c r="AB1572" s="267">
        <v>99.868753557338522</v>
      </c>
      <c r="AC1572" s="133">
        <v>59691</v>
      </c>
      <c r="AD1572" s="267">
        <v>0.34846123817292901</v>
      </c>
      <c r="AE1572" s="133">
        <v>4374</v>
      </c>
      <c r="AF1572" s="267">
        <v>97.599453525342625</v>
      </c>
      <c r="AG1572" s="133">
        <v>947866</v>
      </c>
      <c r="AH1572" s="267">
        <v>0.18304275330022973</v>
      </c>
      <c r="AI1572" s="133">
        <v>12526</v>
      </c>
      <c r="AJ1572" s="267">
        <v>94.78684456752319</v>
      </c>
      <c r="AK1572" s="267">
        <v>1.6203535430162193E-5</v>
      </c>
      <c r="AL1572" s="267" t="e">
        <v>#DIV/0!</v>
      </c>
      <c r="AM1572" s="270"/>
      <c r="AN1572" s="270"/>
      <c r="AO1572" s="120"/>
      <c r="AP1572" s="120"/>
      <c r="AQ1572" s="120"/>
      <c r="AR1572" s="120"/>
      <c r="AS1572" s="120"/>
      <c r="AT1572" s="120"/>
      <c r="AU1572" s="120"/>
      <c r="AV1572" s="120"/>
      <c r="AW1572" s="133">
        <v>0</v>
      </c>
      <c r="AX1572" s="133">
        <v>0</v>
      </c>
      <c r="AY1572" s="133">
        <v>0</v>
      </c>
      <c r="AZ1572" s="133">
        <v>0</v>
      </c>
      <c r="BA1572" s="133">
        <v>0</v>
      </c>
      <c r="BB1572" s="133">
        <v>0</v>
      </c>
      <c r="BC1572" s="133">
        <v>249</v>
      </c>
      <c r="BD1572" s="133">
        <v>2128</v>
      </c>
    </row>
    <row r="1573" spans="1:56" x14ac:dyDescent="0.25">
      <c r="A1573" s="9">
        <v>41817</v>
      </c>
      <c r="B1573" s="146" t="s">
        <v>89</v>
      </c>
      <c r="C1573" s="146"/>
      <c r="D1573" s="147">
        <v>1</v>
      </c>
      <c r="E1573" s="136">
        <v>194</v>
      </c>
      <c r="F1573" s="136">
        <v>581</v>
      </c>
      <c r="G1573" s="265">
        <v>0</v>
      </c>
      <c r="H1573" s="265">
        <v>0</v>
      </c>
      <c r="I1573" s="265">
        <v>0</v>
      </c>
      <c r="J1573" s="137"/>
      <c r="K1573" s="136">
        <v>145294</v>
      </c>
      <c r="L1573" s="265"/>
      <c r="M1573" s="145">
        <v>0</v>
      </c>
      <c r="N1573" s="250">
        <v>0</v>
      </c>
      <c r="O1573" s="145">
        <v>0</v>
      </c>
      <c r="P1573" s="250">
        <v>0</v>
      </c>
      <c r="Q1573" s="145">
        <v>0</v>
      </c>
      <c r="R1573" s="250">
        <v>0</v>
      </c>
      <c r="S1573" s="145">
        <v>0</v>
      </c>
      <c r="T1573" s="250">
        <v>0</v>
      </c>
      <c r="U1573" s="250">
        <v>0</v>
      </c>
      <c r="V1573" s="250">
        <v>0</v>
      </c>
      <c r="W1573" s="250">
        <v>0</v>
      </c>
      <c r="X1573" s="250">
        <v>0</v>
      </c>
      <c r="Y1573" s="145">
        <v>1798713</v>
      </c>
      <c r="Z1573" s="250">
        <v>1793413</v>
      </c>
      <c r="AA1573" s="145">
        <v>532</v>
      </c>
      <c r="AB1573" s="250">
        <v>501</v>
      </c>
      <c r="AC1573" s="145">
        <v>0</v>
      </c>
      <c r="AD1573" s="250">
        <v>0</v>
      </c>
      <c r="AE1573" s="145">
        <v>0</v>
      </c>
      <c r="AF1573" s="250">
        <v>0</v>
      </c>
      <c r="AG1573" s="145">
        <v>0</v>
      </c>
      <c r="AH1573" s="250">
        <v>0</v>
      </c>
      <c r="AI1573" s="145">
        <v>0</v>
      </c>
      <c r="AJ1573" s="250">
        <v>0</v>
      </c>
      <c r="AK1573" s="250">
        <v>0</v>
      </c>
      <c r="AL1573" s="250">
        <v>0</v>
      </c>
      <c r="AM1573" s="271"/>
      <c r="AN1573" s="271"/>
      <c r="AO1573" s="148"/>
      <c r="AP1573" s="148"/>
      <c r="AQ1573" s="148"/>
      <c r="AR1573" s="148"/>
      <c r="AS1573" s="148"/>
      <c r="AT1573" s="148"/>
      <c r="AU1573" s="148"/>
      <c r="AV1573" s="148"/>
      <c r="AW1573" s="145">
        <v>0</v>
      </c>
      <c r="AX1573" s="145">
        <v>0</v>
      </c>
      <c r="AY1573" s="145">
        <v>0</v>
      </c>
      <c r="AZ1573" s="145">
        <v>0</v>
      </c>
      <c r="BA1573" s="145">
        <v>0</v>
      </c>
      <c r="BB1573" s="145">
        <v>0</v>
      </c>
      <c r="BC1573" s="145">
        <v>8</v>
      </c>
      <c r="BD1573" s="145">
        <v>368</v>
      </c>
    </row>
    <row r="1574" spans="1:56" x14ac:dyDescent="0.25">
      <c r="A1574" s="9">
        <v>41817</v>
      </c>
      <c r="B1574" s="149" t="s">
        <v>75</v>
      </c>
      <c r="C1574" s="149" t="s">
        <v>86</v>
      </c>
      <c r="D1574" s="150" t="s">
        <v>118</v>
      </c>
      <c r="E1574" s="153">
        <v>39</v>
      </c>
      <c r="F1574" s="153">
        <v>158</v>
      </c>
      <c r="G1574" s="264">
        <v>137.60487365722656</v>
      </c>
      <c r="H1574" s="264">
        <v>3.3300001174211502E-2</v>
      </c>
      <c r="I1574" s="264">
        <v>101875.09375</v>
      </c>
      <c r="J1574" s="92">
        <v>0</v>
      </c>
      <c r="K1574" s="153">
        <v>147796</v>
      </c>
      <c r="L1574" s="264">
        <v>97.298301696777344</v>
      </c>
      <c r="M1574" s="153">
        <v>129531</v>
      </c>
      <c r="N1574" s="264">
        <v>0</v>
      </c>
      <c r="O1574" s="153">
        <v>14876</v>
      </c>
      <c r="P1574" s="264">
        <v>0</v>
      </c>
      <c r="Q1574" s="153">
        <v>24371</v>
      </c>
      <c r="R1574" s="264">
        <v>99.897422790527344</v>
      </c>
      <c r="S1574" s="153">
        <v>95785</v>
      </c>
      <c r="T1574" s="264">
        <v>99.937362670898437</v>
      </c>
      <c r="U1574" s="264">
        <v>99.831947326660156</v>
      </c>
      <c r="V1574" s="264">
        <v>99.536788940429688</v>
      </c>
      <c r="W1574" s="264">
        <v>99.729545593261719</v>
      </c>
      <c r="X1574" s="264">
        <v>99.474441528320312</v>
      </c>
      <c r="Y1574" s="153">
        <v>126774</v>
      </c>
      <c r="Z1574" s="264">
        <v>99.953460693359375</v>
      </c>
      <c r="AA1574" s="153">
        <v>20032</v>
      </c>
      <c r="AB1574" s="264">
        <v>99.840255737304688</v>
      </c>
      <c r="AC1574" s="153">
        <v>14876</v>
      </c>
      <c r="AD1574" s="264">
        <v>0.30922290682792664</v>
      </c>
      <c r="AE1574" s="153">
        <v>1502</v>
      </c>
      <c r="AF1574" s="264">
        <v>98.202400207519531</v>
      </c>
      <c r="AG1574" s="153">
        <v>128881</v>
      </c>
      <c r="AH1574" s="264">
        <v>0.11095506697893143</v>
      </c>
      <c r="AI1574" s="153">
        <v>4023</v>
      </c>
      <c r="AJ1574" s="264">
        <v>96.81829833984375</v>
      </c>
      <c r="AK1574" s="264">
        <v>1.9940119981765747</v>
      </c>
      <c r="AL1574" s="264">
        <v>7.2844937443733215E-2</v>
      </c>
      <c r="AM1574" s="264">
        <v>0</v>
      </c>
      <c r="AN1574" s="264">
        <v>0</v>
      </c>
      <c r="AO1574" s="92">
        <v>0</v>
      </c>
      <c r="AP1574" s="92">
        <v>0</v>
      </c>
      <c r="AQ1574" s="92">
        <v>0</v>
      </c>
      <c r="AR1574" s="92">
        <v>0</v>
      </c>
      <c r="AS1574" s="92">
        <v>0</v>
      </c>
      <c r="AT1574" s="92">
        <v>0</v>
      </c>
      <c r="AU1574" s="92">
        <v>0</v>
      </c>
      <c r="AV1574" s="92">
        <v>0</v>
      </c>
      <c r="AW1574" s="93">
        <v>0</v>
      </c>
      <c r="AX1574" s="93">
        <v>0</v>
      </c>
      <c r="AY1574" s="93">
        <v>0</v>
      </c>
      <c r="AZ1574" s="93">
        <v>0</v>
      </c>
      <c r="BA1574" s="93">
        <v>0</v>
      </c>
      <c r="BB1574" s="93">
        <v>0</v>
      </c>
      <c r="BC1574" s="153">
        <v>14</v>
      </c>
      <c r="BD1574" s="153">
        <v>155</v>
      </c>
    </row>
    <row r="1575" spans="1:56" x14ac:dyDescent="0.25">
      <c r="A1575" s="9">
        <v>41817</v>
      </c>
      <c r="B1575" s="149" t="s">
        <v>76</v>
      </c>
      <c r="C1575" s="149" t="s">
        <v>86</v>
      </c>
      <c r="D1575" s="150" t="s">
        <v>119</v>
      </c>
      <c r="E1575" s="153">
        <v>53</v>
      </c>
      <c r="F1575" s="153">
        <v>171</v>
      </c>
      <c r="G1575" s="264">
        <v>53.741401672363281</v>
      </c>
      <c r="H1575" s="264">
        <v>0</v>
      </c>
      <c r="I1575" s="264">
        <v>88568.3046875</v>
      </c>
      <c r="J1575" s="92">
        <v>0</v>
      </c>
      <c r="K1575" s="153">
        <v>59622</v>
      </c>
      <c r="L1575" s="264">
        <v>84.777427673339844</v>
      </c>
      <c r="M1575" s="153">
        <v>72087</v>
      </c>
      <c r="N1575" s="264">
        <v>0</v>
      </c>
      <c r="O1575" s="153">
        <v>4122</v>
      </c>
      <c r="P1575" s="264">
        <v>0</v>
      </c>
      <c r="Q1575" s="153">
        <v>7686</v>
      </c>
      <c r="R1575" s="264">
        <v>99.934944152832031</v>
      </c>
      <c r="S1575" s="153">
        <v>56644</v>
      </c>
      <c r="T1575" s="264">
        <v>99.957626342773438</v>
      </c>
      <c r="U1575" s="264">
        <v>99.708877563476562</v>
      </c>
      <c r="V1575" s="264">
        <v>99.868217468261719</v>
      </c>
      <c r="W1575" s="264">
        <v>99.644012451171875</v>
      </c>
      <c r="X1575" s="264">
        <v>99.825897216796875</v>
      </c>
      <c r="Y1575" s="153">
        <v>86994</v>
      </c>
      <c r="Z1575" s="264">
        <v>99.898841857910156</v>
      </c>
      <c r="AA1575" s="153">
        <v>15024</v>
      </c>
      <c r="AB1575" s="264">
        <v>99.886848449707031</v>
      </c>
      <c r="AC1575" s="153">
        <v>4217</v>
      </c>
      <c r="AD1575" s="264">
        <v>0.42684373259544373</v>
      </c>
      <c r="AE1575" s="153">
        <v>93</v>
      </c>
      <c r="AF1575" s="264">
        <v>95.698921203613281</v>
      </c>
      <c r="AG1575" s="153">
        <v>72726</v>
      </c>
      <c r="AH1575" s="264">
        <v>0.16087780892848969</v>
      </c>
      <c r="AI1575" s="153">
        <v>760</v>
      </c>
      <c r="AJ1575" s="264">
        <v>86.447364807128906</v>
      </c>
      <c r="AK1575" s="264">
        <v>1.910362720489502</v>
      </c>
      <c r="AL1575" s="264">
        <v>5.4083041846752167E-2</v>
      </c>
      <c r="AM1575" s="264">
        <v>0</v>
      </c>
      <c r="AN1575" s="264">
        <v>0</v>
      </c>
      <c r="AO1575" s="92">
        <v>0</v>
      </c>
      <c r="AP1575" s="92">
        <v>0</v>
      </c>
      <c r="AQ1575" s="92">
        <v>0</v>
      </c>
      <c r="AR1575" s="92">
        <v>0</v>
      </c>
      <c r="AS1575" s="92">
        <v>0</v>
      </c>
      <c r="AT1575" s="92">
        <v>0</v>
      </c>
      <c r="AU1575" s="92">
        <v>0</v>
      </c>
      <c r="AV1575" s="92">
        <v>0</v>
      </c>
      <c r="AW1575" s="93">
        <v>0</v>
      </c>
      <c r="AX1575" s="93">
        <v>0</v>
      </c>
      <c r="AY1575" s="93">
        <v>0</v>
      </c>
      <c r="AZ1575" s="93">
        <v>0</v>
      </c>
      <c r="BA1575" s="93">
        <v>0</v>
      </c>
      <c r="BB1575" s="93">
        <v>0</v>
      </c>
      <c r="BC1575" s="153">
        <v>14</v>
      </c>
      <c r="BD1575" s="153">
        <v>170</v>
      </c>
    </row>
    <row r="1576" spans="1:56" x14ac:dyDescent="0.25">
      <c r="A1576" s="9">
        <v>41817</v>
      </c>
      <c r="B1576" s="149" t="s">
        <v>77</v>
      </c>
      <c r="C1576" s="149" t="s">
        <v>86</v>
      </c>
      <c r="D1576" s="150" t="s">
        <v>118</v>
      </c>
      <c r="E1576" s="153">
        <v>65</v>
      </c>
      <c r="F1576" s="153">
        <v>220</v>
      </c>
      <c r="G1576" s="264">
        <v>79.229240417480469</v>
      </c>
      <c r="H1576" s="264">
        <v>0.77500003576278687</v>
      </c>
      <c r="I1576" s="264">
        <v>121684.8515625</v>
      </c>
      <c r="J1576" s="92">
        <v>0</v>
      </c>
      <c r="K1576" s="153">
        <v>119250</v>
      </c>
      <c r="L1576" s="264">
        <v>96.611320495605469</v>
      </c>
      <c r="M1576" s="153">
        <v>122294</v>
      </c>
      <c r="N1576" s="264">
        <v>0</v>
      </c>
      <c r="O1576" s="153">
        <v>6783</v>
      </c>
      <c r="P1576" s="264">
        <v>0</v>
      </c>
      <c r="Q1576" s="153">
        <v>14982</v>
      </c>
      <c r="R1576" s="264">
        <v>99.959953308105469</v>
      </c>
      <c r="S1576" s="153">
        <v>89916</v>
      </c>
      <c r="T1576" s="264">
        <v>99.942169189453125</v>
      </c>
      <c r="U1576" s="264">
        <v>99.83782958984375</v>
      </c>
      <c r="V1576" s="264">
        <v>99.845451354980469</v>
      </c>
      <c r="W1576" s="264">
        <v>99.7978515625</v>
      </c>
      <c r="X1576" s="264">
        <v>99.787712097167969</v>
      </c>
      <c r="Y1576" s="153">
        <v>131440</v>
      </c>
      <c r="Z1576" s="264">
        <v>99.869903564453125</v>
      </c>
      <c r="AA1576" s="153">
        <v>25105</v>
      </c>
      <c r="AB1576" s="264">
        <v>99.92431640625</v>
      </c>
      <c r="AC1576" s="153">
        <v>6813</v>
      </c>
      <c r="AD1576" s="264">
        <v>0.35226771235466003</v>
      </c>
      <c r="AE1576" s="153">
        <v>503</v>
      </c>
      <c r="AF1576" s="264">
        <v>98.608352661132813</v>
      </c>
      <c r="AG1576" s="153">
        <v>123183</v>
      </c>
      <c r="AH1576" s="264">
        <v>0.1501830667257309</v>
      </c>
      <c r="AI1576" s="153">
        <v>1319</v>
      </c>
      <c r="AJ1576" s="264">
        <v>93.55572509765625</v>
      </c>
      <c r="AK1576" s="264">
        <v>1.8078440427780151</v>
      </c>
      <c r="AL1576" s="264">
        <v>6.1472255736589432E-2</v>
      </c>
      <c r="AM1576" s="264">
        <v>0</v>
      </c>
      <c r="AN1576" s="264">
        <v>0</v>
      </c>
      <c r="AO1576" s="92">
        <v>0</v>
      </c>
      <c r="AP1576" s="92">
        <v>0</v>
      </c>
      <c r="AQ1576" s="92">
        <v>0</v>
      </c>
      <c r="AR1576" s="92">
        <v>0</v>
      </c>
      <c r="AS1576" s="92">
        <v>0</v>
      </c>
      <c r="AT1576" s="92">
        <v>0</v>
      </c>
      <c r="AU1576" s="92">
        <v>0</v>
      </c>
      <c r="AV1576" s="92">
        <v>0</v>
      </c>
      <c r="AW1576" s="93">
        <v>0</v>
      </c>
      <c r="AX1576" s="93">
        <v>0</v>
      </c>
      <c r="AY1576" s="93">
        <v>0</v>
      </c>
      <c r="AZ1576" s="93">
        <v>0</v>
      </c>
      <c r="BA1576" s="93">
        <v>0</v>
      </c>
      <c r="BB1576" s="93">
        <v>0</v>
      </c>
      <c r="BC1576" s="153">
        <v>24</v>
      </c>
      <c r="BD1576" s="153">
        <v>217</v>
      </c>
    </row>
    <row r="1577" spans="1:56" x14ac:dyDescent="0.25">
      <c r="A1577" s="9">
        <v>41817</v>
      </c>
      <c r="B1577" s="149" t="s">
        <v>124</v>
      </c>
      <c r="C1577" s="149" t="s">
        <v>86</v>
      </c>
      <c r="D1577" s="150" t="s">
        <v>118</v>
      </c>
      <c r="E1577" s="153">
        <v>43</v>
      </c>
      <c r="F1577" s="153">
        <v>139</v>
      </c>
      <c r="G1577" s="264">
        <v>35.491603851318359</v>
      </c>
      <c r="H1577" s="264">
        <v>4.19999985024333E-3</v>
      </c>
      <c r="I1577" s="264">
        <v>60647.9765625</v>
      </c>
      <c r="J1577" s="92">
        <v>0</v>
      </c>
      <c r="K1577" s="153">
        <v>119250</v>
      </c>
      <c r="L1577" s="264">
        <v>96.611320495605469</v>
      </c>
      <c r="M1577" s="153">
        <v>66697</v>
      </c>
      <c r="N1577" s="264">
        <v>0</v>
      </c>
      <c r="O1577" s="153">
        <v>3184</v>
      </c>
      <c r="P1577" s="264">
        <v>0</v>
      </c>
      <c r="Q1577" s="153">
        <v>6161</v>
      </c>
      <c r="R1577" s="264">
        <v>99.935073852539062</v>
      </c>
      <c r="S1577" s="153">
        <v>51968</v>
      </c>
      <c r="T1577" s="264">
        <v>99.901863098144531</v>
      </c>
      <c r="U1577" s="264">
        <v>99.591705322265625</v>
      </c>
      <c r="V1577" s="264">
        <v>99.754112243652344</v>
      </c>
      <c r="W1577" s="264">
        <v>99.527046203613281</v>
      </c>
      <c r="X1577" s="264">
        <v>99.656219482421875</v>
      </c>
      <c r="Y1577" s="153">
        <v>69259</v>
      </c>
      <c r="Z1577" s="264">
        <v>99.904708862304688</v>
      </c>
      <c r="AA1577" s="153">
        <v>13219</v>
      </c>
      <c r="AB1577" s="264">
        <v>99.773056030273437</v>
      </c>
      <c r="AC1577" s="153">
        <v>3192</v>
      </c>
      <c r="AD1577" s="264">
        <v>0.46992480754852295</v>
      </c>
      <c r="AE1577" s="153">
        <v>241</v>
      </c>
      <c r="AF1577" s="264">
        <v>96.26556396484375</v>
      </c>
      <c r="AG1577" s="153">
        <v>66656</v>
      </c>
      <c r="AH1577" s="264">
        <v>0.13952232897281647</v>
      </c>
      <c r="AI1577" s="153">
        <v>986</v>
      </c>
      <c r="AJ1577" s="264">
        <v>92.799186706542969</v>
      </c>
      <c r="AK1577" s="264">
        <v>1.59934401512146</v>
      </c>
      <c r="AL1577" s="264">
        <v>5.5460426956415176E-2</v>
      </c>
      <c r="AM1577" s="264">
        <v>0</v>
      </c>
      <c r="AN1577" s="264">
        <v>0</v>
      </c>
      <c r="AO1577" s="92">
        <v>0</v>
      </c>
      <c r="AP1577" s="92">
        <v>0</v>
      </c>
      <c r="AQ1577" s="92">
        <v>0</v>
      </c>
      <c r="AR1577" s="92">
        <v>0</v>
      </c>
      <c r="AS1577" s="92">
        <v>0</v>
      </c>
      <c r="AT1577" s="92">
        <v>0</v>
      </c>
      <c r="AU1577" s="92">
        <v>0</v>
      </c>
      <c r="AV1577" s="92">
        <v>0</v>
      </c>
      <c r="AW1577" s="93">
        <v>0</v>
      </c>
      <c r="AX1577" s="93">
        <v>0</v>
      </c>
      <c r="AY1577" s="93">
        <v>0</v>
      </c>
      <c r="AZ1577" s="93">
        <v>0</v>
      </c>
      <c r="BA1577" s="93">
        <v>0</v>
      </c>
      <c r="BB1577" s="93">
        <v>0</v>
      </c>
      <c r="BC1577" s="153">
        <v>31</v>
      </c>
      <c r="BD1577" s="153">
        <v>138</v>
      </c>
    </row>
    <row r="1578" spans="1:56" x14ac:dyDescent="0.25">
      <c r="A1578" s="9">
        <v>41817</v>
      </c>
      <c r="B1578" s="149" t="s">
        <v>78</v>
      </c>
      <c r="C1578" s="149" t="s">
        <v>86</v>
      </c>
      <c r="D1578" s="150" t="s">
        <v>118</v>
      </c>
      <c r="E1578" s="153">
        <v>33</v>
      </c>
      <c r="F1578" s="153">
        <v>104</v>
      </c>
      <c r="G1578" s="264">
        <v>53.549991607666016</v>
      </c>
      <c r="H1578" s="264">
        <v>0</v>
      </c>
      <c r="I1578" s="264">
        <v>52254.359375</v>
      </c>
      <c r="J1578" s="92">
        <v>0</v>
      </c>
      <c r="K1578" s="153">
        <v>63509</v>
      </c>
      <c r="L1578" s="264">
        <v>96.808326721191406</v>
      </c>
      <c r="M1578" s="153">
        <v>65944</v>
      </c>
      <c r="N1578" s="264">
        <v>0</v>
      </c>
      <c r="O1578" s="153">
        <v>5316</v>
      </c>
      <c r="P1578" s="264">
        <v>0</v>
      </c>
      <c r="Q1578" s="153">
        <v>10153</v>
      </c>
      <c r="R1578" s="264">
        <v>99.92120361328125</v>
      </c>
      <c r="S1578" s="153">
        <v>52174</v>
      </c>
      <c r="T1578" s="264">
        <v>99.97125244140625</v>
      </c>
      <c r="U1578" s="264">
        <v>99.887130737304688</v>
      </c>
      <c r="V1578" s="264">
        <v>99.907493591308594</v>
      </c>
      <c r="W1578" s="264">
        <v>99.808425903320312</v>
      </c>
      <c r="X1578" s="264">
        <v>99.878768920898438</v>
      </c>
      <c r="Y1578" s="153">
        <v>69261</v>
      </c>
      <c r="Z1578" s="264">
        <v>99.87872314453125</v>
      </c>
      <c r="AA1578" s="153">
        <v>11213</v>
      </c>
      <c r="AB1578" s="264">
        <v>99.884063720703125</v>
      </c>
      <c r="AC1578" s="153">
        <v>5346</v>
      </c>
      <c r="AD1578" s="264">
        <v>0.26187804341316223</v>
      </c>
      <c r="AE1578" s="153">
        <v>415</v>
      </c>
      <c r="AF1578" s="264">
        <v>95.903617858886719</v>
      </c>
      <c r="AG1578" s="153">
        <v>66110</v>
      </c>
      <c r="AH1578" s="264">
        <v>0.1815156489610672</v>
      </c>
      <c r="AI1578" s="153">
        <v>652</v>
      </c>
      <c r="AJ1578" s="264">
        <v>95.092025756835938</v>
      </c>
      <c r="AK1578" s="264">
        <v>1.7482683658599854</v>
      </c>
      <c r="AL1578" s="264">
        <v>5.7058651000261307E-2</v>
      </c>
      <c r="AM1578" s="264">
        <v>0</v>
      </c>
      <c r="AN1578" s="264">
        <v>0</v>
      </c>
      <c r="AO1578" s="92">
        <v>0</v>
      </c>
      <c r="AP1578" s="92">
        <v>0</v>
      </c>
      <c r="AQ1578" s="92">
        <v>0</v>
      </c>
      <c r="AR1578" s="92">
        <v>0</v>
      </c>
      <c r="AS1578" s="92">
        <v>0</v>
      </c>
      <c r="AT1578" s="92">
        <v>0</v>
      </c>
      <c r="AU1578" s="92">
        <v>0</v>
      </c>
      <c r="AV1578" s="92">
        <v>0</v>
      </c>
      <c r="AW1578" s="93">
        <v>0</v>
      </c>
      <c r="AX1578" s="93">
        <v>0</v>
      </c>
      <c r="AY1578" s="93">
        <v>0</v>
      </c>
      <c r="AZ1578" s="93">
        <v>0</v>
      </c>
      <c r="BA1578" s="93">
        <v>0</v>
      </c>
      <c r="BB1578" s="93">
        <v>0</v>
      </c>
      <c r="BC1578" s="153">
        <v>10</v>
      </c>
      <c r="BD1578" s="153">
        <v>103</v>
      </c>
    </row>
    <row r="1579" spans="1:56" x14ac:dyDescent="0.25">
      <c r="A1579" s="9">
        <v>41817</v>
      </c>
      <c r="B1579" s="149" t="s">
        <v>79</v>
      </c>
      <c r="C1579" s="149" t="s">
        <v>86</v>
      </c>
      <c r="D1579" s="150" t="s">
        <v>119</v>
      </c>
      <c r="E1579" s="153">
        <v>81</v>
      </c>
      <c r="F1579" s="153">
        <v>273</v>
      </c>
      <c r="G1579" s="264">
        <v>58.516407012939453</v>
      </c>
      <c r="H1579" s="264">
        <v>0</v>
      </c>
      <c r="I1579" s="264">
        <v>167376.59375</v>
      </c>
      <c r="J1579" s="92">
        <v>0</v>
      </c>
      <c r="K1579" s="153">
        <v>69888</v>
      </c>
      <c r="L1579" s="264">
        <v>91.409111022949219</v>
      </c>
      <c r="M1579" s="153">
        <v>114904</v>
      </c>
      <c r="N1579" s="264">
        <v>0</v>
      </c>
      <c r="O1579" s="153">
        <v>4909</v>
      </c>
      <c r="P1579" s="264">
        <v>0</v>
      </c>
      <c r="Q1579" s="153">
        <v>12045</v>
      </c>
      <c r="R1579" s="264">
        <v>99.867164611816406</v>
      </c>
      <c r="S1579" s="153">
        <v>85705</v>
      </c>
      <c r="T1579" s="264">
        <v>99.899658203125</v>
      </c>
      <c r="U1579" s="264">
        <v>99.551841735839844</v>
      </c>
      <c r="V1579" s="264">
        <v>99.709320068359375</v>
      </c>
      <c r="W1579" s="264">
        <v>99.419601440429687</v>
      </c>
      <c r="X1579" s="264">
        <v>99.609268188476563</v>
      </c>
      <c r="Y1579" s="153">
        <v>156239</v>
      </c>
      <c r="Z1579" s="264">
        <v>99.909111022949219</v>
      </c>
      <c r="AA1579" s="153">
        <v>31101</v>
      </c>
      <c r="AB1579" s="264">
        <v>99.858528137207031</v>
      </c>
      <c r="AC1579" s="153">
        <v>4914</v>
      </c>
      <c r="AD1579" s="264">
        <v>0.34595033526420593</v>
      </c>
      <c r="AE1579" s="153">
        <v>280</v>
      </c>
      <c r="AF1579" s="264">
        <v>96.428573608398438</v>
      </c>
      <c r="AG1579" s="153">
        <v>114742</v>
      </c>
      <c r="AH1579" s="264">
        <v>0.15687368810176849</v>
      </c>
      <c r="AI1579" s="153">
        <v>1169</v>
      </c>
      <c r="AJ1579" s="264">
        <v>96.236099243164063</v>
      </c>
      <c r="AK1579" s="264">
        <v>1.7534922361373901</v>
      </c>
      <c r="AL1579" s="264">
        <v>6.9291561841964722E-2</v>
      </c>
      <c r="AM1579" s="264">
        <v>0</v>
      </c>
      <c r="AN1579" s="264">
        <v>0</v>
      </c>
      <c r="AO1579" s="92">
        <v>0</v>
      </c>
      <c r="AP1579" s="92">
        <v>0</v>
      </c>
      <c r="AQ1579" s="92">
        <v>0</v>
      </c>
      <c r="AR1579" s="92">
        <v>0</v>
      </c>
      <c r="AS1579" s="92">
        <v>0</v>
      </c>
      <c r="AT1579" s="92">
        <v>0</v>
      </c>
      <c r="AU1579" s="92">
        <v>0</v>
      </c>
      <c r="AV1579" s="92">
        <v>0</v>
      </c>
      <c r="AW1579" s="93">
        <v>0</v>
      </c>
      <c r="AX1579" s="93">
        <v>0</v>
      </c>
      <c r="AY1579" s="93">
        <v>0</v>
      </c>
      <c r="AZ1579" s="93">
        <v>0</v>
      </c>
      <c r="BA1579" s="93">
        <v>0</v>
      </c>
      <c r="BB1579" s="93">
        <v>0</v>
      </c>
      <c r="BC1579" s="153">
        <v>36</v>
      </c>
      <c r="BD1579" s="153">
        <v>265</v>
      </c>
    </row>
    <row r="1580" spans="1:56" x14ac:dyDescent="0.25">
      <c r="A1580" s="9">
        <v>41817</v>
      </c>
      <c r="B1580" s="149" t="s">
        <v>80</v>
      </c>
      <c r="C1580" s="149" t="s">
        <v>86</v>
      </c>
      <c r="D1580" s="150" t="s">
        <v>119</v>
      </c>
      <c r="E1580" s="153">
        <v>58</v>
      </c>
      <c r="F1580" s="153">
        <v>180</v>
      </c>
      <c r="G1580" s="264">
        <v>38.521602630615234</v>
      </c>
      <c r="H1580" s="264">
        <v>0</v>
      </c>
      <c r="I1580" s="264">
        <v>104510.71875</v>
      </c>
      <c r="J1580" s="92">
        <v>0</v>
      </c>
      <c r="K1580" s="153">
        <v>44979</v>
      </c>
      <c r="L1580" s="264">
        <v>88.730293273925781</v>
      </c>
      <c r="M1580" s="153">
        <v>61590</v>
      </c>
      <c r="N1580" s="264">
        <v>0</v>
      </c>
      <c r="O1580" s="153">
        <v>2885</v>
      </c>
      <c r="P1580" s="264">
        <v>0</v>
      </c>
      <c r="Q1580" s="153">
        <v>6831</v>
      </c>
      <c r="R1580" s="264">
        <v>99.765769958496094</v>
      </c>
      <c r="S1580" s="153">
        <v>48470</v>
      </c>
      <c r="T1580" s="264">
        <v>99.933982849121094</v>
      </c>
      <c r="U1580" s="264">
        <v>99.688041687011719</v>
      </c>
      <c r="V1580" s="264">
        <v>99.80029296875</v>
      </c>
      <c r="W1580" s="264">
        <v>99.454544067382813</v>
      </c>
      <c r="X1580" s="264">
        <v>99.734405517578125</v>
      </c>
      <c r="Y1580" s="153">
        <v>72215</v>
      </c>
      <c r="Z1580" s="264">
        <v>99.903068542480469</v>
      </c>
      <c r="AA1580" s="153">
        <v>15431</v>
      </c>
      <c r="AB1580" s="264">
        <v>99.863906860351563</v>
      </c>
      <c r="AC1580" s="153">
        <v>2908</v>
      </c>
      <c r="AD1580" s="264">
        <v>0.24071526527404785</v>
      </c>
      <c r="AE1580" s="153">
        <v>172</v>
      </c>
      <c r="AF1580" s="264">
        <v>97.674415588378906</v>
      </c>
      <c r="AG1580" s="153">
        <v>61625</v>
      </c>
      <c r="AH1580" s="264">
        <v>0.16064909100532532</v>
      </c>
      <c r="AI1580" s="153">
        <v>637</v>
      </c>
      <c r="AJ1580" s="264">
        <v>96.232337951660156</v>
      </c>
      <c r="AK1580" s="264">
        <v>1.7689017057418823</v>
      </c>
      <c r="AL1580" s="264">
        <v>6.947336345911026E-2</v>
      </c>
      <c r="AM1580" s="264">
        <v>0</v>
      </c>
      <c r="AN1580" s="264">
        <v>0</v>
      </c>
      <c r="AO1580" s="92">
        <v>0</v>
      </c>
      <c r="AP1580" s="92">
        <v>0</v>
      </c>
      <c r="AQ1580" s="92">
        <v>0</v>
      </c>
      <c r="AR1580" s="92">
        <v>0</v>
      </c>
      <c r="AS1580" s="92">
        <v>0</v>
      </c>
      <c r="AT1580" s="92">
        <v>0</v>
      </c>
      <c r="AU1580" s="92">
        <v>0</v>
      </c>
      <c r="AV1580" s="92">
        <v>0</v>
      </c>
      <c r="AW1580" s="93">
        <v>0</v>
      </c>
      <c r="AX1580" s="93">
        <v>0</v>
      </c>
      <c r="AY1580" s="93">
        <v>0</v>
      </c>
      <c r="AZ1580" s="93">
        <v>0</v>
      </c>
      <c r="BA1580" s="93">
        <v>0</v>
      </c>
      <c r="BB1580" s="93">
        <v>0</v>
      </c>
      <c r="BC1580" s="153">
        <v>18</v>
      </c>
      <c r="BD1580" s="153">
        <v>174</v>
      </c>
    </row>
    <row r="1581" spans="1:56" x14ac:dyDescent="0.25">
      <c r="A1581" s="9">
        <v>41817</v>
      </c>
      <c r="B1581" s="149" t="s">
        <v>81</v>
      </c>
      <c r="C1581" s="149" t="s">
        <v>86</v>
      </c>
      <c r="D1581" s="150" t="s">
        <v>119</v>
      </c>
      <c r="E1581" s="153">
        <v>40</v>
      </c>
      <c r="F1581" s="153">
        <v>134</v>
      </c>
      <c r="G1581" s="264">
        <v>35.650390625</v>
      </c>
      <c r="H1581" s="264">
        <v>0.52950000762939453</v>
      </c>
      <c r="I1581" s="264">
        <v>88393.9140625</v>
      </c>
      <c r="J1581" s="92">
        <v>0</v>
      </c>
      <c r="K1581" s="153">
        <v>94881</v>
      </c>
      <c r="L1581" s="264">
        <v>89.234939575195313</v>
      </c>
      <c r="M1581" s="153">
        <v>58374</v>
      </c>
      <c r="N1581" s="264">
        <v>0</v>
      </c>
      <c r="O1581" s="153">
        <v>2911</v>
      </c>
      <c r="P1581" s="264">
        <v>0</v>
      </c>
      <c r="Q1581" s="153">
        <v>5298</v>
      </c>
      <c r="R1581" s="264">
        <v>99.867874145507813</v>
      </c>
      <c r="S1581" s="153">
        <v>44042</v>
      </c>
      <c r="T1581" s="264">
        <v>99.931884765625</v>
      </c>
      <c r="U1581" s="264">
        <v>99.759529113769531</v>
      </c>
      <c r="V1581" s="264">
        <v>99.758453369140625</v>
      </c>
      <c r="W1581" s="264">
        <v>99.627723693847656</v>
      </c>
      <c r="X1581" s="264">
        <v>99.690505981445313</v>
      </c>
      <c r="Y1581" s="153">
        <v>74216</v>
      </c>
      <c r="Z1581" s="264">
        <v>99.900291442871094</v>
      </c>
      <c r="AA1581" s="153">
        <v>15489</v>
      </c>
      <c r="AB1581" s="264">
        <v>99.890243530273437</v>
      </c>
      <c r="AC1581" s="153">
        <v>2931</v>
      </c>
      <c r="AD1581" s="264">
        <v>0.92118728160858154</v>
      </c>
      <c r="AE1581" s="153">
        <v>172</v>
      </c>
      <c r="AF1581" s="264">
        <v>95.348838806152344</v>
      </c>
      <c r="AG1581" s="153">
        <v>58310</v>
      </c>
      <c r="AH1581" s="264">
        <v>0.13548275828361511</v>
      </c>
      <c r="AI1581" s="153">
        <v>442</v>
      </c>
      <c r="AJ1581" s="264">
        <v>96.606338500976563</v>
      </c>
      <c r="AK1581" s="264">
        <v>1.6562583446502686</v>
      </c>
      <c r="AL1581" s="264">
        <v>8.0866433680057526E-2</v>
      </c>
      <c r="AM1581" s="264">
        <v>0</v>
      </c>
      <c r="AN1581" s="264">
        <v>0</v>
      </c>
      <c r="AO1581" s="92">
        <v>0</v>
      </c>
      <c r="AP1581" s="92">
        <v>0</v>
      </c>
      <c r="AQ1581" s="92">
        <v>0</v>
      </c>
      <c r="AR1581" s="92">
        <v>0</v>
      </c>
      <c r="AS1581" s="92">
        <v>0</v>
      </c>
      <c r="AT1581" s="92">
        <v>0</v>
      </c>
      <c r="AU1581" s="92">
        <v>0</v>
      </c>
      <c r="AV1581" s="92">
        <v>0</v>
      </c>
      <c r="AW1581" s="93">
        <v>0</v>
      </c>
      <c r="AX1581" s="93">
        <v>0</v>
      </c>
      <c r="AY1581" s="93">
        <v>0</v>
      </c>
      <c r="AZ1581" s="93">
        <v>0</v>
      </c>
      <c r="BA1581" s="93">
        <v>0</v>
      </c>
      <c r="BB1581" s="93">
        <v>0</v>
      </c>
      <c r="BC1581" s="153">
        <v>13</v>
      </c>
      <c r="BD1581" s="153">
        <v>129</v>
      </c>
    </row>
    <row r="1582" spans="1:56" x14ac:dyDescent="0.25">
      <c r="A1582" s="9">
        <v>41817</v>
      </c>
      <c r="B1582" s="149" t="s">
        <v>125</v>
      </c>
      <c r="C1582" s="149" t="s">
        <v>86</v>
      </c>
      <c r="D1582" s="150" t="s">
        <v>119</v>
      </c>
      <c r="E1582" s="153">
        <v>16</v>
      </c>
      <c r="F1582" s="153">
        <v>58</v>
      </c>
      <c r="G1582" s="264">
        <v>33.054306030273437</v>
      </c>
      <c r="H1582" s="264">
        <v>4.1700001806020737E-2</v>
      </c>
      <c r="I1582" s="264">
        <v>35296.57421875</v>
      </c>
      <c r="J1582" s="92">
        <v>0</v>
      </c>
      <c r="K1582" s="153">
        <v>94881</v>
      </c>
      <c r="L1582" s="264">
        <v>89.234939575195313</v>
      </c>
      <c r="M1582" s="153">
        <v>34402</v>
      </c>
      <c r="N1582" s="264">
        <v>0</v>
      </c>
      <c r="O1582" s="153">
        <v>3473</v>
      </c>
      <c r="P1582" s="264">
        <v>0</v>
      </c>
      <c r="Q1582" s="153">
        <v>6107</v>
      </c>
      <c r="R1582" s="264">
        <v>99.950874328613281</v>
      </c>
      <c r="S1582" s="153">
        <v>26716</v>
      </c>
      <c r="T1582" s="264">
        <v>99.921394348144531</v>
      </c>
      <c r="U1582" s="264">
        <v>99.7696533203125</v>
      </c>
      <c r="V1582" s="264">
        <v>99.735481262207031</v>
      </c>
      <c r="W1582" s="264">
        <v>99.72064208984375</v>
      </c>
      <c r="X1582" s="264">
        <v>99.657081604003906</v>
      </c>
      <c r="Y1582" s="153">
        <v>38530</v>
      </c>
      <c r="Z1582" s="264">
        <v>99.94549560546875</v>
      </c>
      <c r="AA1582" s="153">
        <v>6966</v>
      </c>
      <c r="AB1582" s="264">
        <v>99.942581176757813</v>
      </c>
      <c r="AC1582" s="153">
        <v>3461</v>
      </c>
      <c r="AD1582" s="264">
        <v>0.17336030304431915</v>
      </c>
      <c r="AE1582" s="153">
        <v>259</v>
      </c>
      <c r="AF1582" s="264">
        <v>99.227798461914063</v>
      </c>
      <c r="AG1582" s="153">
        <v>34356</v>
      </c>
      <c r="AH1582" s="264">
        <v>0.14262428879737854</v>
      </c>
      <c r="AI1582" s="153">
        <v>407</v>
      </c>
      <c r="AJ1582" s="264">
        <v>92.87469482421875</v>
      </c>
      <c r="AK1582" s="264">
        <v>1.6896275281906128</v>
      </c>
      <c r="AL1582" s="264">
        <v>5.9068955481052399E-2</v>
      </c>
      <c r="AM1582" s="264">
        <v>0</v>
      </c>
      <c r="AN1582" s="264">
        <v>0</v>
      </c>
      <c r="AO1582" s="92">
        <v>0</v>
      </c>
      <c r="AP1582" s="92">
        <v>0</v>
      </c>
      <c r="AQ1582" s="92">
        <v>0</v>
      </c>
      <c r="AR1582" s="92">
        <v>0</v>
      </c>
      <c r="AS1582" s="92">
        <v>0</v>
      </c>
      <c r="AT1582" s="92">
        <v>0</v>
      </c>
      <c r="AU1582" s="92">
        <v>0</v>
      </c>
      <c r="AV1582" s="92">
        <v>0</v>
      </c>
      <c r="AW1582" s="93">
        <v>0</v>
      </c>
      <c r="AX1582" s="93">
        <v>0</v>
      </c>
      <c r="AY1582" s="93">
        <v>0</v>
      </c>
      <c r="AZ1582" s="93">
        <v>0</v>
      </c>
      <c r="BA1582" s="93">
        <v>0</v>
      </c>
      <c r="BB1582" s="93">
        <v>0</v>
      </c>
      <c r="BC1582" s="153">
        <v>6</v>
      </c>
      <c r="BD1582" s="153">
        <v>57</v>
      </c>
    </row>
    <row r="1583" spans="1:56" x14ac:dyDescent="0.25">
      <c r="A1583" s="9">
        <v>41817</v>
      </c>
      <c r="B1583" s="151" t="s">
        <v>82</v>
      </c>
      <c r="C1583" s="151" t="s">
        <v>86</v>
      </c>
      <c r="D1583" s="152" t="s">
        <v>120</v>
      </c>
      <c r="E1583" s="160">
        <v>51</v>
      </c>
      <c r="F1583" s="160">
        <v>165</v>
      </c>
      <c r="G1583" s="266">
        <v>43.187801361083984</v>
      </c>
      <c r="H1583" s="266">
        <v>0</v>
      </c>
      <c r="I1583" s="266">
        <v>94408.421875</v>
      </c>
      <c r="J1583" s="157">
        <v>0</v>
      </c>
      <c r="K1583" s="160">
        <v>57560</v>
      </c>
      <c r="L1583" s="266">
        <v>88.768241882324219</v>
      </c>
      <c r="M1583" s="160">
        <v>46957</v>
      </c>
      <c r="N1583" s="266">
        <v>0</v>
      </c>
      <c r="O1583" s="160">
        <v>4907</v>
      </c>
      <c r="P1583" s="266">
        <v>0</v>
      </c>
      <c r="Q1583" s="160">
        <v>7974</v>
      </c>
      <c r="R1583" s="266">
        <v>99.924758911132812</v>
      </c>
      <c r="S1583" s="160">
        <v>38743</v>
      </c>
      <c r="T1583" s="266">
        <v>99.945793151855469</v>
      </c>
      <c r="U1583" s="266">
        <v>99.938865661621094</v>
      </c>
      <c r="V1583" s="266">
        <v>99.8040771484375</v>
      </c>
      <c r="W1583" s="266">
        <v>99.863670349121094</v>
      </c>
      <c r="X1583" s="266">
        <v>99.749977111816406</v>
      </c>
      <c r="Y1583" s="160">
        <v>58772</v>
      </c>
      <c r="Z1583" s="266">
        <v>99.938743591308594</v>
      </c>
      <c r="AA1583" s="160">
        <v>15601</v>
      </c>
      <c r="AB1583" s="266">
        <v>99.891029357910156</v>
      </c>
      <c r="AC1583" s="160">
        <v>4932</v>
      </c>
      <c r="AD1583" s="266">
        <v>0.18248175084590912</v>
      </c>
      <c r="AE1583" s="160">
        <v>410</v>
      </c>
      <c r="AF1583" s="266">
        <v>98.048782348632813</v>
      </c>
      <c r="AG1583" s="160">
        <v>47184</v>
      </c>
      <c r="AH1583" s="266">
        <v>0.37724652886390686</v>
      </c>
      <c r="AI1583" s="160">
        <v>635</v>
      </c>
      <c r="AJ1583" s="266">
        <v>96.220474243164063</v>
      </c>
      <c r="AK1583" s="266">
        <v>2.1070907115936279</v>
      </c>
      <c r="AL1583" s="266">
        <v>7.3747880756855011E-2</v>
      </c>
      <c r="AM1583" s="266">
        <v>0</v>
      </c>
      <c r="AN1583" s="266">
        <v>0</v>
      </c>
      <c r="AO1583" s="157">
        <v>0</v>
      </c>
      <c r="AP1583" s="157">
        <v>0</v>
      </c>
      <c r="AQ1583" s="157">
        <v>0</v>
      </c>
      <c r="AR1583" s="157">
        <v>0</v>
      </c>
      <c r="AS1583" s="157">
        <v>0</v>
      </c>
      <c r="AT1583" s="157">
        <v>0</v>
      </c>
      <c r="AU1583" s="157">
        <v>0</v>
      </c>
      <c r="AV1583" s="157">
        <v>0</v>
      </c>
      <c r="AW1583" s="159">
        <v>0</v>
      </c>
      <c r="AX1583" s="159">
        <v>0</v>
      </c>
      <c r="AY1583" s="159">
        <v>0</v>
      </c>
      <c r="AZ1583" s="159">
        <v>0</v>
      </c>
      <c r="BA1583" s="159">
        <v>0</v>
      </c>
      <c r="BB1583" s="159">
        <v>0</v>
      </c>
      <c r="BC1583" s="160">
        <v>13</v>
      </c>
      <c r="BD1583" s="160">
        <v>159</v>
      </c>
    </row>
    <row r="1584" spans="1:56" x14ac:dyDescent="0.25">
      <c r="A1584" s="9">
        <v>41817</v>
      </c>
      <c r="B1584" s="151" t="s">
        <v>83</v>
      </c>
      <c r="C1584" s="151" t="s">
        <v>86</v>
      </c>
      <c r="D1584" s="152" t="s">
        <v>120</v>
      </c>
      <c r="E1584" s="160">
        <v>46</v>
      </c>
      <c r="F1584" s="160">
        <v>140</v>
      </c>
      <c r="G1584" s="266">
        <v>22.711700439453125</v>
      </c>
      <c r="H1584" s="266">
        <v>0.11670000106096268</v>
      </c>
      <c r="I1584" s="266">
        <v>88185.15625</v>
      </c>
      <c r="J1584" s="157">
        <v>0</v>
      </c>
      <c r="K1584" s="160">
        <v>33940</v>
      </c>
      <c r="L1584" s="266">
        <v>82.4779052734375</v>
      </c>
      <c r="M1584" s="160">
        <v>153570</v>
      </c>
      <c r="N1584" s="266">
        <v>0</v>
      </c>
      <c r="O1584" s="160">
        <v>3938</v>
      </c>
      <c r="P1584" s="266">
        <v>0</v>
      </c>
      <c r="Q1584" s="160">
        <v>4318</v>
      </c>
      <c r="R1584" s="266">
        <v>99.907363891601563</v>
      </c>
      <c r="S1584" s="160">
        <v>29325</v>
      </c>
      <c r="T1584" s="266">
        <v>99.904518127441406</v>
      </c>
      <c r="U1584" s="266">
        <v>100</v>
      </c>
      <c r="V1584" s="266">
        <v>99.81329345703125</v>
      </c>
      <c r="W1584" s="266">
        <v>99.907363891601563</v>
      </c>
      <c r="X1584" s="266">
        <v>99.717987060546875</v>
      </c>
      <c r="Y1584" s="160">
        <v>48560</v>
      </c>
      <c r="Z1584" s="266">
        <v>99.913505554199219</v>
      </c>
      <c r="AA1584" s="160">
        <v>11258</v>
      </c>
      <c r="AB1584" s="266">
        <v>99.795700073242188</v>
      </c>
      <c r="AC1584" s="160">
        <v>1935</v>
      </c>
      <c r="AD1584" s="266">
        <v>0.20671834051609039</v>
      </c>
      <c r="AE1584" s="160">
        <v>127</v>
      </c>
      <c r="AF1584" s="266">
        <v>99.212600708007813</v>
      </c>
      <c r="AG1584" s="160">
        <v>39787</v>
      </c>
      <c r="AH1584" s="266">
        <v>0.40465480089187622</v>
      </c>
      <c r="AI1584" s="160">
        <v>351</v>
      </c>
      <c r="AJ1584" s="266">
        <v>99.145301818847656</v>
      </c>
      <c r="AK1584" s="266">
        <v>1.8834899663925171</v>
      </c>
      <c r="AL1584" s="266">
        <v>6.6965728998184204E-2</v>
      </c>
      <c r="AM1584" s="266">
        <v>0</v>
      </c>
      <c r="AN1584" s="266">
        <v>0</v>
      </c>
      <c r="AO1584" s="157">
        <v>0</v>
      </c>
      <c r="AP1584" s="157">
        <v>0</v>
      </c>
      <c r="AQ1584" s="157">
        <v>0</v>
      </c>
      <c r="AR1584" s="157">
        <v>0</v>
      </c>
      <c r="AS1584" s="157">
        <v>0</v>
      </c>
      <c r="AT1584" s="157">
        <v>0</v>
      </c>
      <c r="AU1584" s="157">
        <v>0</v>
      </c>
      <c r="AV1584" s="157">
        <v>0</v>
      </c>
      <c r="AW1584" s="159">
        <v>0</v>
      </c>
      <c r="AX1584" s="159">
        <v>0</v>
      </c>
      <c r="AY1584" s="159">
        <v>0</v>
      </c>
      <c r="AZ1584" s="159">
        <v>0</v>
      </c>
      <c r="BA1584" s="159">
        <v>0</v>
      </c>
      <c r="BB1584" s="159">
        <v>0</v>
      </c>
      <c r="BC1584" s="160">
        <v>21</v>
      </c>
      <c r="BD1584" s="160">
        <v>139</v>
      </c>
    </row>
    <row r="1585" spans="1:56" x14ac:dyDescent="0.25">
      <c r="A1585" s="9">
        <v>41817</v>
      </c>
      <c r="B1585" s="117" t="s">
        <v>85</v>
      </c>
      <c r="C1585" s="117" t="s">
        <v>86</v>
      </c>
      <c r="D1585" s="121">
        <v>3</v>
      </c>
      <c r="E1585" s="89">
        <v>134</v>
      </c>
      <c r="F1585" s="89">
        <v>435</v>
      </c>
      <c r="G1585" s="263">
        <v>47.175479888916016</v>
      </c>
      <c r="H1585" s="263">
        <v>2.5100000202655792E-2</v>
      </c>
      <c r="I1585" s="263">
        <v>340480.15625</v>
      </c>
      <c r="J1585" s="88">
        <v>0</v>
      </c>
      <c r="K1585" s="89">
        <v>61860</v>
      </c>
      <c r="L1585" s="263">
        <v>105.18590545654297</v>
      </c>
      <c r="M1585" s="124">
        <v>133754</v>
      </c>
      <c r="N1585" s="248">
        <v>0</v>
      </c>
      <c r="O1585" s="124">
        <v>4150</v>
      </c>
      <c r="P1585" s="248">
        <v>0</v>
      </c>
      <c r="Q1585" s="124">
        <v>10814</v>
      </c>
      <c r="R1585" s="248">
        <v>99.852043151855469</v>
      </c>
      <c r="S1585" s="124">
        <v>98964</v>
      </c>
      <c r="T1585" s="248">
        <v>99.921180725097656</v>
      </c>
      <c r="U1585" s="248">
        <v>99.807228088378906</v>
      </c>
      <c r="V1585" s="248">
        <v>99.889350891113281</v>
      </c>
      <c r="W1585" s="248">
        <v>99.659553527832031</v>
      </c>
      <c r="X1585" s="248">
        <v>99.810615539550781</v>
      </c>
      <c r="Y1585" s="124">
        <v>263637</v>
      </c>
      <c r="Z1585" s="248">
        <v>99.913520812988281</v>
      </c>
      <c r="AA1585" s="124">
        <v>58043</v>
      </c>
      <c r="AB1585" s="248">
        <v>99.869064331054687</v>
      </c>
      <c r="AC1585" s="124">
        <v>4166</v>
      </c>
      <c r="AD1585" s="248">
        <v>0.50408065319061279</v>
      </c>
      <c r="AE1585" s="124">
        <v>200</v>
      </c>
      <c r="AF1585" s="248">
        <v>96</v>
      </c>
      <c r="AG1585" s="124">
        <v>134306</v>
      </c>
      <c r="AH1585" s="248">
        <v>0.24645213782787323</v>
      </c>
      <c r="AI1585" s="124">
        <v>1145</v>
      </c>
      <c r="AJ1585" s="248">
        <v>91.703056335449219</v>
      </c>
      <c r="AK1585" s="248">
        <v>1.8537092208862305</v>
      </c>
      <c r="AL1585" s="248">
        <v>7.5726911425590515E-2</v>
      </c>
      <c r="AM1585" s="269">
        <v>0</v>
      </c>
      <c r="AN1585" s="269">
        <v>0</v>
      </c>
      <c r="AO1585" s="119">
        <v>0</v>
      </c>
      <c r="AP1585" s="119">
        <v>0</v>
      </c>
      <c r="AQ1585" s="119">
        <v>0</v>
      </c>
      <c r="AR1585" s="119">
        <v>0</v>
      </c>
      <c r="AS1585" s="119">
        <v>0</v>
      </c>
      <c r="AT1585" s="119">
        <v>0</v>
      </c>
      <c r="AU1585" s="119">
        <v>0</v>
      </c>
      <c r="AV1585" s="119">
        <v>0</v>
      </c>
      <c r="AW1585" s="124">
        <v>0</v>
      </c>
      <c r="AX1585" s="124">
        <v>0</v>
      </c>
      <c r="AY1585" s="124">
        <v>0</v>
      </c>
      <c r="AZ1585" s="124">
        <v>0</v>
      </c>
      <c r="BA1585" s="124">
        <v>0</v>
      </c>
      <c r="BB1585" s="124">
        <v>0</v>
      </c>
      <c r="BC1585" s="124">
        <v>49</v>
      </c>
      <c r="BD1585" s="124">
        <v>422</v>
      </c>
    </row>
    <row r="1586" spans="1:56" x14ac:dyDescent="0.25">
      <c r="A1586" s="9">
        <v>41817</v>
      </c>
      <c r="B1586" s="118" t="s">
        <v>84</v>
      </c>
      <c r="C1586" s="118" t="s">
        <v>87</v>
      </c>
      <c r="D1586" s="122">
        <v>2</v>
      </c>
      <c r="E1586" s="153">
        <v>194</v>
      </c>
      <c r="F1586" s="153">
        <v>581</v>
      </c>
      <c r="G1586" s="264">
        <v>0</v>
      </c>
      <c r="H1586" s="264">
        <v>0</v>
      </c>
      <c r="I1586" s="264">
        <v>0</v>
      </c>
      <c r="J1586" s="91">
        <v>0</v>
      </c>
      <c r="K1586" s="153">
        <v>145294</v>
      </c>
      <c r="L1586" s="264">
        <v>90.415985107421875</v>
      </c>
      <c r="M1586" s="133">
        <v>0</v>
      </c>
      <c r="N1586" s="267">
        <v>0</v>
      </c>
      <c r="O1586" s="133">
        <v>0</v>
      </c>
      <c r="P1586" s="267">
        <v>0</v>
      </c>
      <c r="Q1586" s="133">
        <v>0</v>
      </c>
      <c r="R1586" s="267">
        <v>0</v>
      </c>
      <c r="S1586" s="133">
        <v>0</v>
      </c>
      <c r="T1586" s="267">
        <v>0</v>
      </c>
      <c r="U1586" s="267">
        <v>0</v>
      </c>
      <c r="V1586" s="267">
        <v>0</v>
      </c>
      <c r="W1586" s="267">
        <v>0</v>
      </c>
      <c r="X1586" s="267">
        <v>0</v>
      </c>
      <c r="Y1586" s="133">
        <v>1798713</v>
      </c>
      <c r="Z1586" s="267">
        <v>1793413</v>
      </c>
      <c r="AA1586" s="133">
        <v>532</v>
      </c>
      <c r="AB1586" s="267">
        <v>501</v>
      </c>
      <c r="AC1586" s="133">
        <v>0</v>
      </c>
      <c r="AD1586" s="267">
        <v>0</v>
      </c>
      <c r="AE1586" s="133">
        <v>0</v>
      </c>
      <c r="AF1586" s="267">
        <v>0</v>
      </c>
      <c r="AG1586" s="133">
        <v>0</v>
      </c>
      <c r="AH1586" s="267">
        <v>0</v>
      </c>
      <c r="AI1586" s="133">
        <v>0</v>
      </c>
      <c r="AJ1586" s="267">
        <v>0</v>
      </c>
      <c r="AK1586" s="267">
        <v>0</v>
      </c>
      <c r="AL1586" s="267">
        <v>0</v>
      </c>
      <c r="AM1586" s="270">
        <v>0</v>
      </c>
      <c r="AN1586" s="270">
        <v>0</v>
      </c>
      <c r="AO1586" s="120">
        <v>0</v>
      </c>
      <c r="AP1586" s="120">
        <v>0</v>
      </c>
      <c r="AQ1586" s="120">
        <v>0</v>
      </c>
      <c r="AR1586" s="120">
        <v>0</v>
      </c>
      <c r="AS1586" s="120">
        <v>0</v>
      </c>
      <c r="AT1586" s="120">
        <v>0</v>
      </c>
      <c r="AU1586" s="120">
        <v>0</v>
      </c>
      <c r="AV1586" s="120">
        <v>0</v>
      </c>
      <c r="AW1586" s="133">
        <v>0</v>
      </c>
      <c r="AX1586" s="133">
        <v>0</v>
      </c>
      <c r="AY1586" s="133">
        <v>0</v>
      </c>
      <c r="AZ1586" s="133">
        <v>0</v>
      </c>
      <c r="BA1586" s="133">
        <v>0</v>
      </c>
      <c r="BB1586" s="133">
        <v>0</v>
      </c>
      <c r="BC1586" s="133">
        <v>8</v>
      </c>
      <c r="BD1586" s="133">
        <v>368</v>
      </c>
    </row>
    <row r="1587" spans="1:56" x14ac:dyDescent="0.25">
      <c r="A1587" s="9">
        <v>41816</v>
      </c>
      <c r="B1587" s="117" t="s">
        <v>17</v>
      </c>
      <c r="C1587" s="117"/>
      <c r="D1587" s="121">
        <v>3</v>
      </c>
      <c r="E1587" s="89">
        <v>853</v>
      </c>
      <c r="F1587" s="89">
        <v>2758</v>
      </c>
      <c r="G1587" s="263">
        <v>606.43937873840332</v>
      </c>
      <c r="H1587" s="263">
        <v>0.99989999830722809</v>
      </c>
      <c r="I1587" s="263">
        <v>1348478.3984375</v>
      </c>
      <c r="J1587" s="88"/>
      <c r="K1587" s="89">
        <v>1108360</v>
      </c>
      <c r="L1587" s="263">
        <v>0</v>
      </c>
      <c r="M1587" s="124">
        <v>1080995</v>
      </c>
      <c r="N1587" s="248">
        <v>0</v>
      </c>
      <c r="O1587" s="124">
        <v>59040</v>
      </c>
      <c r="P1587" s="248">
        <v>0</v>
      </c>
      <c r="Q1587" s="124">
        <v>116314</v>
      </c>
      <c r="R1587" s="248">
        <v>99.910586851770574</v>
      </c>
      <c r="S1587" s="124">
        <v>738954</v>
      </c>
      <c r="T1587" s="248">
        <v>99.928412673946852</v>
      </c>
      <c r="U1587" s="248">
        <v>99.738346024386601</v>
      </c>
      <c r="V1587" s="248">
        <v>99.767797969045844</v>
      </c>
      <c r="W1587" s="248">
        <v>99.649166829214252</v>
      </c>
      <c r="X1587" s="248">
        <v>99.696376870217705</v>
      </c>
      <c r="Y1587" s="124">
        <v>26855117</v>
      </c>
      <c r="Z1587" s="248">
        <v>24422207.99603232</v>
      </c>
      <c r="AA1587" s="124">
        <v>254765</v>
      </c>
      <c r="AB1587" s="248">
        <v>623.88403438021362</v>
      </c>
      <c r="AC1587" s="124">
        <v>57178</v>
      </c>
      <c r="AD1587" s="248">
        <v>0.28157683213087087</v>
      </c>
      <c r="AE1587" s="124">
        <v>3971</v>
      </c>
      <c r="AF1587" s="248">
        <v>97.532107085912656</v>
      </c>
      <c r="AG1587" s="124">
        <v>967361</v>
      </c>
      <c r="AH1587" s="248">
        <v>0.1841091401695833</v>
      </c>
      <c r="AI1587" s="124">
        <v>11949</v>
      </c>
      <c r="AJ1587" s="248">
        <v>94.585320803059403</v>
      </c>
      <c r="AK1587" s="248">
        <v>1.6202028470576948E-5</v>
      </c>
      <c r="AL1587" s="248" t="e">
        <v>#DIV/0!</v>
      </c>
      <c r="AM1587" s="269"/>
      <c r="AN1587" s="269"/>
      <c r="AO1587" s="119"/>
      <c r="AP1587" s="119"/>
      <c r="AQ1587" s="119"/>
      <c r="AR1587" s="119"/>
      <c r="AS1587" s="119"/>
      <c r="AT1587" s="119"/>
      <c r="AU1587" s="119"/>
      <c r="AV1587" s="119"/>
      <c r="AW1587" s="124">
        <v>0</v>
      </c>
      <c r="AX1587" s="124">
        <v>0</v>
      </c>
      <c r="AY1587" s="124">
        <v>0</v>
      </c>
      <c r="AZ1587" s="124">
        <v>0</v>
      </c>
      <c r="BA1587" s="124">
        <v>0</v>
      </c>
      <c r="BB1587" s="124">
        <v>0</v>
      </c>
      <c r="BC1587" s="124">
        <v>259</v>
      </c>
      <c r="BD1587" s="124">
        <v>2586</v>
      </c>
    </row>
    <row r="1588" spans="1:56" x14ac:dyDescent="0.25">
      <c r="A1588" s="9">
        <v>41816</v>
      </c>
      <c r="B1588" s="118" t="s">
        <v>88</v>
      </c>
      <c r="C1588" s="118"/>
      <c r="D1588" s="122">
        <v>2</v>
      </c>
      <c r="E1588" s="153">
        <v>659</v>
      </c>
      <c r="F1588" s="153">
        <v>2177</v>
      </c>
      <c r="G1588" s="264">
        <v>606.43937873840332</v>
      </c>
      <c r="H1588" s="264">
        <v>0.99989999830722809</v>
      </c>
      <c r="I1588" s="264">
        <v>1348478.3984375</v>
      </c>
      <c r="J1588" s="91"/>
      <c r="K1588" s="153">
        <v>963883</v>
      </c>
      <c r="L1588" s="264"/>
      <c r="M1588" s="133">
        <v>1080995</v>
      </c>
      <c r="N1588" s="267">
        <v>0</v>
      </c>
      <c r="O1588" s="133">
        <v>59040</v>
      </c>
      <c r="P1588" s="267">
        <v>0</v>
      </c>
      <c r="Q1588" s="133">
        <v>116314</v>
      </c>
      <c r="R1588" s="267">
        <v>99.910586851770574</v>
      </c>
      <c r="S1588" s="133">
        <v>738954</v>
      </c>
      <c r="T1588" s="267">
        <v>99.928412673946852</v>
      </c>
      <c r="U1588" s="267">
        <v>99.738346024386601</v>
      </c>
      <c r="V1588" s="267">
        <v>99.767797969045844</v>
      </c>
      <c r="W1588" s="267">
        <v>99.649166829214252</v>
      </c>
      <c r="X1588" s="267">
        <v>99.696376870217705</v>
      </c>
      <c r="Y1588" s="133">
        <v>1202285</v>
      </c>
      <c r="Z1588" s="267">
        <v>99.909921083712192</v>
      </c>
      <c r="AA1588" s="133">
        <v>242703</v>
      </c>
      <c r="AB1588" s="267">
        <v>99.856202926519742</v>
      </c>
      <c r="AC1588" s="133">
        <v>57178</v>
      </c>
      <c r="AD1588" s="267">
        <v>0.28157683213087087</v>
      </c>
      <c r="AE1588" s="133">
        <v>3971</v>
      </c>
      <c r="AF1588" s="267">
        <v>97.532107085912656</v>
      </c>
      <c r="AG1588" s="133">
        <v>967361</v>
      </c>
      <c r="AH1588" s="267">
        <v>0.1841091401695833</v>
      </c>
      <c r="AI1588" s="133">
        <v>11949</v>
      </c>
      <c r="AJ1588" s="267">
        <v>94.585320803059403</v>
      </c>
      <c r="AK1588" s="267">
        <v>1.6202028470576948E-5</v>
      </c>
      <c r="AL1588" s="267" t="e">
        <v>#DIV/0!</v>
      </c>
      <c r="AM1588" s="270"/>
      <c r="AN1588" s="270"/>
      <c r="AO1588" s="120"/>
      <c r="AP1588" s="120"/>
      <c r="AQ1588" s="120"/>
      <c r="AR1588" s="120"/>
      <c r="AS1588" s="120"/>
      <c r="AT1588" s="120"/>
      <c r="AU1588" s="120"/>
      <c r="AV1588" s="120"/>
      <c r="AW1588" s="133">
        <v>0</v>
      </c>
      <c r="AX1588" s="133">
        <v>0</v>
      </c>
      <c r="AY1588" s="133">
        <v>0</v>
      </c>
      <c r="AZ1588" s="133">
        <v>0</v>
      </c>
      <c r="BA1588" s="133">
        <v>0</v>
      </c>
      <c r="BB1588" s="133">
        <v>0</v>
      </c>
      <c r="BC1588" s="133">
        <v>249</v>
      </c>
      <c r="BD1588" s="133">
        <v>2130</v>
      </c>
    </row>
    <row r="1589" spans="1:56" x14ac:dyDescent="0.25">
      <c r="A1589" s="9">
        <v>41816</v>
      </c>
      <c r="B1589" s="146" t="s">
        <v>89</v>
      </c>
      <c r="C1589" s="146"/>
      <c r="D1589" s="147">
        <v>1</v>
      </c>
      <c r="E1589" s="136">
        <v>194</v>
      </c>
      <c r="F1589" s="136">
        <v>581</v>
      </c>
      <c r="G1589" s="265">
        <v>0</v>
      </c>
      <c r="H1589" s="265">
        <v>0</v>
      </c>
      <c r="I1589" s="265">
        <v>0</v>
      </c>
      <c r="J1589" s="137"/>
      <c r="K1589" s="136">
        <v>144477</v>
      </c>
      <c r="L1589" s="265"/>
      <c r="M1589" s="145">
        <v>0</v>
      </c>
      <c r="N1589" s="250">
        <v>0</v>
      </c>
      <c r="O1589" s="145">
        <v>0</v>
      </c>
      <c r="P1589" s="250">
        <v>0</v>
      </c>
      <c r="Q1589" s="145">
        <v>0</v>
      </c>
      <c r="R1589" s="250">
        <v>0</v>
      </c>
      <c r="S1589" s="145">
        <v>0</v>
      </c>
      <c r="T1589" s="250">
        <v>0</v>
      </c>
      <c r="U1589" s="250">
        <v>0</v>
      </c>
      <c r="V1589" s="250">
        <v>0</v>
      </c>
      <c r="W1589" s="250">
        <v>0</v>
      </c>
      <c r="X1589" s="250">
        <v>0</v>
      </c>
      <c r="Y1589" s="145">
        <v>25652832</v>
      </c>
      <c r="Z1589" s="250">
        <v>25566812</v>
      </c>
      <c r="AA1589" s="145">
        <v>12062</v>
      </c>
      <c r="AB1589" s="250">
        <v>11168</v>
      </c>
      <c r="AC1589" s="145">
        <v>0</v>
      </c>
      <c r="AD1589" s="250">
        <v>0</v>
      </c>
      <c r="AE1589" s="145">
        <v>0</v>
      </c>
      <c r="AF1589" s="250">
        <v>0</v>
      </c>
      <c r="AG1589" s="145">
        <v>0</v>
      </c>
      <c r="AH1589" s="250">
        <v>0</v>
      </c>
      <c r="AI1589" s="145">
        <v>0</v>
      </c>
      <c r="AJ1589" s="250">
        <v>0</v>
      </c>
      <c r="AK1589" s="250">
        <v>0</v>
      </c>
      <c r="AL1589" s="250">
        <v>0</v>
      </c>
      <c r="AM1589" s="271"/>
      <c r="AN1589" s="271"/>
      <c r="AO1589" s="148"/>
      <c r="AP1589" s="148"/>
      <c r="AQ1589" s="148"/>
      <c r="AR1589" s="148"/>
      <c r="AS1589" s="148"/>
      <c r="AT1589" s="148"/>
      <c r="AU1589" s="148"/>
      <c r="AV1589" s="148"/>
      <c r="AW1589" s="145">
        <v>0</v>
      </c>
      <c r="AX1589" s="145">
        <v>0</v>
      </c>
      <c r="AY1589" s="145">
        <v>0</v>
      </c>
      <c r="AZ1589" s="145">
        <v>0</v>
      </c>
      <c r="BA1589" s="145">
        <v>0</v>
      </c>
      <c r="BB1589" s="145">
        <v>0</v>
      </c>
      <c r="BC1589" s="145">
        <v>10</v>
      </c>
      <c r="BD1589" s="145">
        <v>456</v>
      </c>
    </row>
    <row r="1590" spans="1:56" x14ac:dyDescent="0.25">
      <c r="A1590" s="9">
        <v>41816</v>
      </c>
      <c r="B1590" s="149" t="s">
        <v>75</v>
      </c>
      <c r="C1590" s="149" t="s">
        <v>86</v>
      </c>
      <c r="D1590" s="150" t="s">
        <v>118</v>
      </c>
      <c r="E1590" s="153">
        <v>39</v>
      </c>
      <c r="F1590" s="153">
        <v>158</v>
      </c>
      <c r="G1590" s="264">
        <v>127.65351867675781</v>
      </c>
      <c r="H1590" s="264">
        <v>0</v>
      </c>
      <c r="I1590" s="264">
        <v>97805.1953125</v>
      </c>
      <c r="J1590" s="92">
        <v>0</v>
      </c>
      <c r="K1590" s="153">
        <v>145879</v>
      </c>
      <c r="L1590" s="264">
        <v>97.203163146972656</v>
      </c>
      <c r="M1590" s="153">
        <v>138148</v>
      </c>
      <c r="N1590" s="264">
        <v>0</v>
      </c>
      <c r="O1590" s="153">
        <v>13265</v>
      </c>
      <c r="P1590" s="264">
        <v>0</v>
      </c>
      <c r="Q1590" s="153">
        <v>24009</v>
      </c>
      <c r="R1590" s="264">
        <v>99.820899963378906</v>
      </c>
      <c r="S1590" s="153">
        <v>104288</v>
      </c>
      <c r="T1590" s="264">
        <v>99.928085327148438</v>
      </c>
      <c r="U1590" s="264">
        <v>99.683380126953125</v>
      </c>
      <c r="V1590" s="264">
        <v>99.573646545410156</v>
      </c>
      <c r="W1590" s="264">
        <v>99.504844665527344</v>
      </c>
      <c r="X1590" s="264">
        <v>99.502037048339844</v>
      </c>
      <c r="Y1590" s="153">
        <v>138807</v>
      </c>
      <c r="Z1590" s="264">
        <v>99.953895568847656</v>
      </c>
      <c r="AA1590" s="153">
        <v>25648</v>
      </c>
      <c r="AB1590" s="264">
        <v>99.832344055175781</v>
      </c>
      <c r="AC1590" s="153">
        <v>13332</v>
      </c>
      <c r="AD1590" s="264">
        <v>0.33003300428390503</v>
      </c>
      <c r="AE1590" s="153">
        <v>1346</v>
      </c>
      <c r="AF1590" s="264">
        <v>97.919761657714844</v>
      </c>
      <c r="AG1590" s="153">
        <v>138066</v>
      </c>
      <c r="AH1590" s="264">
        <v>9.6330739557743073E-2</v>
      </c>
      <c r="AI1590" s="153">
        <v>3450</v>
      </c>
      <c r="AJ1590" s="264">
        <v>95.884056091308594</v>
      </c>
      <c r="AK1590" s="264">
        <v>1.8163093328475952</v>
      </c>
      <c r="AL1590" s="264">
        <v>6.6920876502990723E-2</v>
      </c>
      <c r="AM1590" s="264">
        <v>0</v>
      </c>
      <c r="AN1590" s="264">
        <v>0</v>
      </c>
      <c r="AO1590" s="92">
        <v>0</v>
      </c>
      <c r="AP1590" s="92">
        <v>0</v>
      </c>
      <c r="AQ1590" s="92">
        <v>0</v>
      </c>
      <c r="AR1590" s="92">
        <v>0</v>
      </c>
      <c r="AS1590" s="92">
        <v>0</v>
      </c>
      <c r="AT1590" s="92">
        <v>0</v>
      </c>
      <c r="AU1590" s="92">
        <v>0</v>
      </c>
      <c r="AV1590" s="92">
        <v>0</v>
      </c>
      <c r="AW1590" s="93">
        <v>0</v>
      </c>
      <c r="AX1590" s="93">
        <v>0</v>
      </c>
      <c r="AY1590" s="93">
        <v>0</v>
      </c>
      <c r="AZ1590" s="93">
        <v>0</v>
      </c>
      <c r="BA1590" s="93">
        <v>0</v>
      </c>
      <c r="BB1590" s="93">
        <v>0</v>
      </c>
      <c r="BC1590" s="153">
        <v>21</v>
      </c>
      <c r="BD1590" s="153">
        <v>155</v>
      </c>
    </row>
    <row r="1591" spans="1:56" x14ac:dyDescent="0.25">
      <c r="A1591" s="9">
        <v>41816</v>
      </c>
      <c r="B1591" s="149" t="s">
        <v>76</v>
      </c>
      <c r="C1591" s="149" t="s">
        <v>86</v>
      </c>
      <c r="D1591" s="150" t="s">
        <v>119</v>
      </c>
      <c r="E1591" s="153">
        <v>53</v>
      </c>
      <c r="F1591" s="153">
        <v>171</v>
      </c>
      <c r="G1591" s="264">
        <v>48.516387939453125</v>
      </c>
      <c r="H1591" s="264">
        <v>0</v>
      </c>
      <c r="I1591" s="264">
        <v>99323.1015625</v>
      </c>
      <c r="J1591" s="92">
        <v>0</v>
      </c>
      <c r="K1591" s="153">
        <v>60548</v>
      </c>
      <c r="L1591" s="264">
        <v>85.226600646972656</v>
      </c>
      <c r="M1591" s="153">
        <v>65725</v>
      </c>
      <c r="N1591" s="264">
        <v>0</v>
      </c>
      <c r="O1591" s="153">
        <v>3819</v>
      </c>
      <c r="P1591" s="264">
        <v>0</v>
      </c>
      <c r="Q1591" s="153">
        <v>9845</v>
      </c>
      <c r="R1591" s="264">
        <v>99.888267517089844</v>
      </c>
      <c r="S1591" s="153">
        <v>51289</v>
      </c>
      <c r="T1591" s="264">
        <v>99.96685791015625</v>
      </c>
      <c r="U1591" s="264">
        <v>99.711967468261719</v>
      </c>
      <c r="V1591" s="264">
        <v>99.863067626953125</v>
      </c>
      <c r="W1591" s="264">
        <v>99.600555419921875</v>
      </c>
      <c r="X1591" s="264">
        <v>99.829971313476562</v>
      </c>
      <c r="Y1591" s="153">
        <v>80675</v>
      </c>
      <c r="Z1591" s="264">
        <v>99.91943359375</v>
      </c>
      <c r="AA1591" s="153">
        <v>13222</v>
      </c>
      <c r="AB1591" s="264">
        <v>99.848739624023438</v>
      </c>
      <c r="AC1591" s="153">
        <v>3848</v>
      </c>
      <c r="AD1591" s="264">
        <v>0.51975053548812866</v>
      </c>
      <c r="AE1591" s="153">
        <v>69</v>
      </c>
      <c r="AF1591" s="264">
        <v>95.652175903320313</v>
      </c>
      <c r="AG1591" s="153">
        <v>66475</v>
      </c>
      <c r="AH1591" s="264">
        <v>0.14441519975662231</v>
      </c>
      <c r="AI1591" s="153">
        <v>741</v>
      </c>
      <c r="AJ1591" s="264">
        <v>86.504722595214844</v>
      </c>
      <c r="AK1591" s="264">
        <v>2.0601511001586914</v>
      </c>
      <c r="AL1591" s="264">
        <v>5.6271348148584366E-2</v>
      </c>
      <c r="AM1591" s="264">
        <v>0</v>
      </c>
      <c r="AN1591" s="264">
        <v>0</v>
      </c>
      <c r="AO1591" s="92">
        <v>0</v>
      </c>
      <c r="AP1591" s="92">
        <v>0</v>
      </c>
      <c r="AQ1591" s="92">
        <v>0</v>
      </c>
      <c r="AR1591" s="92">
        <v>0</v>
      </c>
      <c r="AS1591" s="92">
        <v>0</v>
      </c>
      <c r="AT1591" s="92">
        <v>0</v>
      </c>
      <c r="AU1591" s="92">
        <v>0</v>
      </c>
      <c r="AV1591" s="92">
        <v>0</v>
      </c>
      <c r="AW1591" s="93">
        <v>0</v>
      </c>
      <c r="AX1591" s="93">
        <v>0</v>
      </c>
      <c r="AY1591" s="93">
        <v>0</v>
      </c>
      <c r="AZ1591" s="93">
        <v>0</v>
      </c>
      <c r="BA1591" s="93">
        <v>0</v>
      </c>
      <c r="BB1591" s="93">
        <v>0</v>
      </c>
      <c r="BC1591" s="153">
        <v>8</v>
      </c>
      <c r="BD1591" s="153">
        <v>170</v>
      </c>
    </row>
    <row r="1592" spans="1:56" x14ac:dyDescent="0.25">
      <c r="A1592" s="9">
        <v>41816</v>
      </c>
      <c r="B1592" s="149" t="s">
        <v>77</v>
      </c>
      <c r="C1592" s="149" t="s">
        <v>86</v>
      </c>
      <c r="D1592" s="150" t="s">
        <v>118</v>
      </c>
      <c r="E1592" s="153">
        <v>65</v>
      </c>
      <c r="F1592" s="153">
        <v>220</v>
      </c>
      <c r="G1592" s="264">
        <v>73.900398254394531</v>
      </c>
      <c r="H1592" s="264">
        <v>0.62900000810623169</v>
      </c>
      <c r="I1592" s="264">
        <v>121202.3515625</v>
      </c>
      <c r="J1592" s="92">
        <v>0</v>
      </c>
      <c r="K1592" s="153">
        <v>119376</v>
      </c>
      <c r="L1592" s="264">
        <v>97.101593017578125</v>
      </c>
      <c r="M1592" s="153">
        <v>123052</v>
      </c>
      <c r="N1592" s="264">
        <v>0</v>
      </c>
      <c r="O1592" s="153">
        <v>6829</v>
      </c>
      <c r="P1592" s="264">
        <v>0</v>
      </c>
      <c r="Q1592" s="153">
        <v>14129</v>
      </c>
      <c r="R1592" s="264">
        <v>99.964614868164063</v>
      </c>
      <c r="S1592" s="153">
        <v>93038</v>
      </c>
      <c r="T1592" s="264">
        <v>99.964530944824219</v>
      </c>
      <c r="U1592" s="264">
        <v>99.765701293945313</v>
      </c>
      <c r="V1592" s="264">
        <v>99.891105651855469</v>
      </c>
      <c r="W1592" s="264">
        <v>99.730400085449219</v>
      </c>
      <c r="X1592" s="264">
        <v>99.855674743652344</v>
      </c>
      <c r="Y1592" s="153">
        <v>132496</v>
      </c>
      <c r="Z1592" s="264">
        <v>99.881507873535156</v>
      </c>
      <c r="AA1592" s="153">
        <v>25748</v>
      </c>
      <c r="AB1592" s="264">
        <v>99.899024963378906</v>
      </c>
      <c r="AC1592" s="153">
        <v>6828</v>
      </c>
      <c r="AD1592" s="264">
        <v>0.23432923853397369</v>
      </c>
      <c r="AE1592" s="153">
        <v>512</v>
      </c>
      <c r="AF1592" s="264">
        <v>98.828125</v>
      </c>
      <c r="AG1592" s="153">
        <v>123102</v>
      </c>
      <c r="AH1592" s="264">
        <v>0.18439993262290955</v>
      </c>
      <c r="AI1592" s="153">
        <v>1168</v>
      </c>
      <c r="AJ1592" s="264">
        <v>95.376708984375</v>
      </c>
      <c r="AK1592" s="264">
        <v>1.8362264633178711</v>
      </c>
      <c r="AL1592" s="264">
        <v>7.1688167750835419E-2</v>
      </c>
      <c r="AM1592" s="264">
        <v>0</v>
      </c>
      <c r="AN1592" s="264">
        <v>0</v>
      </c>
      <c r="AO1592" s="92">
        <v>0</v>
      </c>
      <c r="AP1592" s="92">
        <v>0</v>
      </c>
      <c r="AQ1592" s="92">
        <v>0</v>
      </c>
      <c r="AR1592" s="92">
        <v>0</v>
      </c>
      <c r="AS1592" s="92">
        <v>0</v>
      </c>
      <c r="AT1592" s="92">
        <v>0</v>
      </c>
      <c r="AU1592" s="92">
        <v>0</v>
      </c>
      <c r="AV1592" s="92">
        <v>0</v>
      </c>
      <c r="AW1592" s="93">
        <v>0</v>
      </c>
      <c r="AX1592" s="93">
        <v>0</v>
      </c>
      <c r="AY1592" s="93">
        <v>0</v>
      </c>
      <c r="AZ1592" s="93">
        <v>0</v>
      </c>
      <c r="BA1592" s="93">
        <v>0</v>
      </c>
      <c r="BB1592" s="93">
        <v>0</v>
      </c>
      <c r="BC1592" s="153">
        <v>26</v>
      </c>
      <c r="BD1592" s="153">
        <v>216</v>
      </c>
    </row>
    <row r="1593" spans="1:56" x14ac:dyDescent="0.25">
      <c r="A1593" s="9">
        <v>41816</v>
      </c>
      <c r="B1593" s="149" t="s">
        <v>124</v>
      </c>
      <c r="C1593" s="149" t="s">
        <v>86</v>
      </c>
      <c r="D1593" s="150" t="s">
        <v>118</v>
      </c>
      <c r="E1593" s="153">
        <v>43</v>
      </c>
      <c r="F1593" s="153">
        <v>139</v>
      </c>
      <c r="G1593" s="264">
        <v>32.553897857666016</v>
      </c>
      <c r="H1593" s="264">
        <v>7.0799998939037323E-2</v>
      </c>
      <c r="I1593" s="264">
        <v>64408.01171875</v>
      </c>
      <c r="J1593" s="92">
        <v>0</v>
      </c>
      <c r="K1593" s="153">
        <v>119376</v>
      </c>
      <c r="L1593" s="264">
        <v>97.101593017578125</v>
      </c>
      <c r="M1593" s="153">
        <v>70412</v>
      </c>
      <c r="N1593" s="264">
        <v>0</v>
      </c>
      <c r="O1593" s="153">
        <v>3114</v>
      </c>
      <c r="P1593" s="264">
        <v>0</v>
      </c>
      <c r="Q1593" s="153">
        <v>6262</v>
      </c>
      <c r="R1593" s="264">
        <v>99.872245788574219</v>
      </c>
      <c r="S1593" s="153">
        <v>52086</v>
      </c>
      <c r="T1593" s="264">
        <v>99.886726379394531</v>
      </c>
      <c r="U1593" s="264">
        <v>99.582527160644531</v>
      </c>
      <c r="V1593" s="264">
        <v>99.755722045898438</v>
      </c>
      <c r="W1593" s="264">
        <v>99.455307006835938</v>
      </c>
      <c r="X1593" s="264">
        <v>99.642723083496094</v>
      </c>
      <c r="Y1593" s="153">
        <v>67717</v>
      </c>
      <c r="Z1593" s="264">
        <v>99.887771606445313</v>
      </c>
      <c r="AA1593" s="153">
        <v>13507</v>
      </c>
      <c r="AB1593" s="264">
        <v>99.911155700683594</v>
      </c>
      <c r="AC1593" s="153">
        <v>3153</v>
      </c>
      <c r="AD1593" s="264">
        <v>0.41230574250221252</v>
      </c>
      <c r="AE1593" s="153">
        <v>198</v>
      </c>
      <c r="AF1593" s="264">
        <v>95.9595947265625</v>
      </c>
      <c r="AG1593" s="153">
        <v>70421</v>
      </c>
      <c r="AH1593" s="264">
        <v>0.13632297515869141</v>
      </c>
      <c r="AI1593" s="153">
        <v>1015</v>
      </c>
      <c r="AJ1593" s="264">
        <v>93.004928588867188</v>
      </c>
      <c r="AK1593" s="264">
        <v>1.6542870998382568</v>
      </c>
      <c r="AL1593" s="264">
        <v>5.9759702533483505E-2</v>
      </c>
      <c r="AM1593" s="264">
        <v>0</v>
      </c>
      <c r="AN1593" s="264">
        <v>0</v>
      </c>
      <c r="AO1593" s="92">
        <v>0</v>
      </c>
      <c r="AP1593" s="92">
        <v>0</v>
      </c>
      <c r="AQ1593" s="92">
        <v>0</v>
      </c>
      <c r="AR1593" s="92">
        <v>0</v>
      </c>
      <c r="AS1593" s="92">
        <v>0</v>
      </c>
      <c r="AT1593" s="92">
        <v>0</v>
      </c>
      <c r="AU1593" s="92">
        <v>0</v>
      </c>
      <c r="AV1593" s="92">
        <v>0</v>
      </c>
      <c r="AW1593" s="93">
        <v>0</v>
      </c>
      <c r="AX1593" s="93">
        <v>0</v>
      </c>
      <c r="AY1593" s="93">
        <v>0</v>
      </c>
      <c r="AZ1593" s="93">
        <v>0</v>
      </c>
      <c r="BA1593" s="93">
        <v>0</v>
      </c>
      <c r="BB1593" s="93">
        <v>0</v>
      </c>
      <c r="BC1593" s="153">
        <v>25</v>
      </c>
      <c r="BD1593" s="153">
        <v>136</v>
      </c>
    </row>
    <row r="1594" spans="1:56" x14ac:dyDescent="0.25">
      <c r="A1594" s="9">
        <v>41816</v>
      </c>
      <c r="B1594" s="149" t="s">
        <v>78</v>
      </c>
      <c r="C1594" s="149" t="s">
        <v>86</v>
      </c>
      <c r="D1594" s="150" t="s">
        <v>118</v>
      </c>
      <c r="E1594" s="153">
        <v>33</v>
      </c>
      <c r="F1594" s="153">
        <v>104</v>
      </c>
      <c r="G1594" s="264">
        <v>48.166088104248047</v>
      </c>
      <c r="H1594" s="264">
        <v>2.0899999886751175E-2</v>
      </c>
      <c r="I1594" s="264">
        <v>54987.0078125</v>
      </c>
      <c r="J1594" s="92">
        <v>0</v>
      </c>
      <c r="K1594" s="153">
        <v>64118</v>
      </c>
      <c r="L1594" s="264">
        <v>97.032035827636719</v>
      </c>
      <c r="M1594" s="153">
        <v>66564</v>
      </c>
      <c r="N1594" s="264">
        <v>0</v>
      </c>
      <c r="O1594" s="153">
        <v>4619</v>
      </c>
      <c r="P1594" s="264">
        <v>0</v>
      </c>
      <c r="Q1594" s="153">
        <v>8843</v>
      </c>
      <c r="R1594" s="264">
        <v>99.966072082519531</v>
      </c>
      <c r="S1594" s="153">
        <v>53258</v>
      </c>
      <c r="T1594" s="264">
        <v>99.962448120117187</v>
      </c>
      <c r="U1594" s="264">
        <v>99.935050964355469</v>
      </c>
      <c r="V1594" s="264">
        <v>99.834747314453125</v>
      </c>
      <c r="W1594" s="264">
        <v>99.901145935058594</v>
      </c>
      <c r="X1594" s="264">
        <v>99.797256469726563</v>
      </c>
      <c r="Y1594" s="153">
        <v>76608</v>
      </c>
      <c r="Z1594" s="264">
        <v>99.881210327148438</v>
      </c>
      <c r="AA1594" s="153">
        <v>13226</v>
      </c>
      <c r="AB1594" s="264">
        <v>99.810981750488281</v>
      </c>
      <c r="AC1594" s="153">
        <v>4647</v>
      </c>
      <c r="AD1594" s="264">
        <v>8.6077041923999786E-2</v>
      </c>
      <c r="AE1594" s="153">
        <v>306</v>
      </c>
      <c r="AF1594" s="264">
        <v>97.3856201171875</v>
      </c>
      <c r="AG1594" s="153">
        <v>67062</v>
      </c>
      <c r="AH1594" s="264">
        <v>0.18192121386528015</v>
      </c>
      <c r="AI1594" s="153">
        <v>876</v>
      </c>
      <c r="AJ1594" s="264">
        <v>97.48858642578125</v>
      </c>
      <c r="AK1594" s="264">
        <v>1.756568431854248</v>
      </c>
      <c r="AL1594" s="264">
        <v>5.4021164774894714E-2</v>
      </c>
      <c r="AM1594" s="264">
        <v>0</v>
      </c>
      <c r="AN1594" s="264">
        <v>0</v>
      </c>
      <c r="AO1594" s="92">
        <v>0</v>
      </c>
      <c r="AP1594" s="92">
        <v>0</v>
      </c>
      <c r="AQ1594" s="92">
        <v>0</v>
      </c>
      <c r="AR1594" s="92">
        <v>0</v>
      </c>
      <c r="AS1594" s="92">
        <v>0</v>
      </c>
      <c r="AT1594" s="92">
        <v>0</v>
      </c>
      <c r="AU1594" s="92">
        <v>0</v>
      </c>
      <c r="AV1594" s="92">
        <v>0</v>
      </c>
      <c r="AW1594" s="93">
        <v>0</v>
      </c>
      <c r="AX1594" s="93">
        <v>0</v>
      </c>
      <c r="AY1594" s="93">
        <v>0</v>
      </c>
      <c r="AZ1594" s="93">
        <v>0</v>
      </c>
      <c r="BA1594" s="93">
        <v>0</v>
      </c>
      <c r="BB1594" s="93">
        <v>0</v>
      </c>
      <c r="BC1594" s="153">
        <v>10</v>
      </c>
      <c r="BD1594" s="153">
        <v>104</v>
      </c>
    </row>
    <row r="1595" spans="1:56" x14ac:dyDescent="0.25">
      <c r="A1595" s="9">
        <v>41816</v>
      </c>
      <c r="B1595" s="149" t="s">
        <v>79</v>
      </c>
      <c r="C1595" s="149" t="s">
        <v>86</v>
      </c>
      <c r="D1595" s="150" t="s">
        <v>119</v>
      </c>
      <c r="E1595" s="153">
        <v>81</v>
      </c>
      <c r="F1595" s="153">
        <v>273</v>
      </c>
      <c r="G1595" s="264">
        <v>59.171398162841797</v>
      </c>
      <c r="H1595" s="264">
        <v>6.6699996590614319E-2</v>
      </c>
      <c r="I1595" s="264">
        <v>170946.359375</v>
      </c>
      <c r="J1595" s="92">
        <v>0</v>
      </c>
      <c r="K1595" s="153">
        <v>71911</v>
      </c>
      <c r="L1595" s="264">
        <v>91.232215881347656</v>
      </c>
      <c r="M1595" s="153">
        <v>121933</v>
      </c>
      <c r="N1595" s="264">
        <v>0</v>
      </c>
      <c r="O1595" s="153">
        <v>4764</v>
      </c>
      <c r="P1595" s="264">
        <v>0</v>
      </c>
      <c r="Q1595" s="153">
        <v>9513</v>
      </c>
      <c r="R1595" s="264">
        <v>99.894882202148438</v>
      </c>
      <c r="S1595" s="153">
        <v>92505</v>
      </c>
      <c r="T1595" s="264">
        <v>99.904869079589844</v>
      </c>
      <c r="U1595" s="264">
        <v>99.370277404785156</v>
      </c>
      <c r="V1595" s="264">
        <v>99.547294616699219</v>
      </c>
      <c r="W1595" s="264">
        <v>99.265823364257813</v>
      </c>
      <c r="X1595" s="264">
        <v>99.452590942382813</v>
      </c>
      <c r="Y1595" s="153">
        <v>167912</v>
      </c>
      <c r="Z1595" s="264">
        <v>99.885055541992188</v>
      </c>
      <c r="AA1595" s="153">
        <v>35344</v>
      </c>
      <c r="AB1595" s="264">
        <v>99.8726806640625</v>
      </c>
      <c r="AC1595" s="153">
        <v>4754</v>
      </c>
      <c r="AD1595" s="264">
        <v>0.37862852215766907</v>
      </c>
      <c r="AE1595" s="153">
        <v>281</v>
      </c>
      <c r="AF1595" s="264">
        <v>98.932380676269531</v>
      </c>
      <c r="AG1595" s="153">
        <v>121314</v>
      </c>
      <c r="AH1595" s="264">
        <v>0.14178083837032318</v>
      </c>
      <c r="AI1595" s="153">
        <v>1271</v>
      </c>
      <c r="AJ1595" s="264">
        <v>96.774192810058594</v>
      </c>
      <c r="AK1595" s="264">
        <v>1.6500612497329712</v>
      </c>
      <c r="AL1595" s="264">
        <v>6.4921952784061432E-2</v>
      </c>
      <c r="AM1595" s="264">
        <v>0</v>
      </c>
      <c r="AN1595" s="264">
        <v>0</v>
      </c>
      <c r="AO1595" s="92">
        <v>0</v>
      </c>
      <c r="AP1595" s="92">
        <v>0</v>
      </c>
      <c r="AQ1595" s="92">
        <v>0</v>
      </c>
      <c r="AR1595" s="92">
        <v>0</v>
      </c>
      <c r="AS1595" s="92">
        <v>0</v>
      </c>
      <c r="AT1595" s="92">
        <v>0</v>
      </c>
      <c r="AU1595" s="92">
        <v>0</v>
      </c>
      <c r="AV1595" s="92">
        <v>0</v>
      </c>
      <c r="AW1595" s="93">
        <v>0</v>
      </c>
      <c r="AX1595" s="93">
        <v>0</v>
      </c>
      <c r="AY1595" s="93">
        <v>0</v>
      </c>
      <c r="AZ1595" s="93">
        <v>0</v>
      </c>
      <c r="BA1595" s="93">
        <v>0</v>
      </c>
      <c r="BB1595" s="93">
        <v>0</v>
      </c>
      <c r="BC1595" s="153">
        <v>47</v>
      </c>
      <c r="BD1595" s="153">
        <v>266</v>
      </c>
    </row>
    <row r="1596" spans="1:56" x14ac:dyDescent="0.25">
      <c r="A1596" s="9">
        <v>41816</v>
      </c>
      <c r="B1596" s="149" t="s">
        <v>80</v>
      </c>
      <c r="C1596" s="149" t="s">
        <v>86</v>
      </c>
      <c r="D1596" s="150" t="s">
        <v>119</v>
      </c>
      <c r="E1596" s="153">
        <v>58</v>
      </c>
      <c r="F1596" s="153">
        <v>180</v>
      </c>
      <c r="G1596" s="264">
        <v>36.395702362060547</v>
      </c>
      <c r="H1596" s="264">
        <v>7.9099997878074646E-2</v>
      </c>
      <c r="I1596" s="264">
        <v>108221.3203125</v>
      </c>
      <c r="J1596" s="92">
        <v>0</v>
      </c>
      <c r="K1596" s="153">
        <v>44031</v>
      </c>
      <c r="L1596" s="264">
        <v>88.923713684082031</v>
      </c>
      <c r="M1596" s="153">
        <v>66455</v>
      </c>
      <c r="N1596" s="264">
        <v>0</v>
      </c>
      <c r="O1596" s="153">
        <v>2810</v>
      </c>
      <c r="P1596" s="264">
        <v>0</v>
      </c>
      <c r="Q1596" s="153">
        <v>5509</v>
      </c>
      <c r="R1596" s="264">
        <v>100</v>
      </c>
      <c r="S1596" s="153">
        <v>51007</v>
      </c>
      <c r="T1596" s="264">
        <v>99.962753295898438</v>
      </c>
      <c r="U1596" s="264">
        <v>99.822067260742187</v>
      </c>
      <c r="V1596" s="264">
        <v>99.846511840820313</v>
      </c>
      <c r="W1596" s="264">
        <v>99.822067260742187</v>
      </c>
      <c r="X1596" s="264">
        <v>99.809318542480469</v>
      </c>
      <c r="Y1596" s="153">
        <v>70973</v>
      </c>
      <c r="Z1596" s="264">
        <v>99.911231994628906</v>
      </c>
      <c r="AA1596" s="153">
        <v>13480</v>
      </c>
      <c r="AB1596" s="264">
        <v>99.8367919921875</v>
      </c>
      <c r="AC1596" s="153">
        <v>2857</v>
      </c>
      <c r="AD1596" s="264">
        <v>0.21001049876213074</v>
      </c>
      <c r="AE1596" s="153">
        <v>168</v>
      </c>
      <c r="AF1596" s="264">
        <v>100</v>
      </c>
      <c r="AG1596" s="153">
        <v>66243</v>
      </c>
      <c r="AH1596" s="264">
        <v>0.1645456850528717</v>
      </c>
      <c r="AI1596" s="153">
        <v>679</v>
      </c>
      <c r="AJ1596" s="264">
        <v>97.349044799804688</v>
      </c>
      <c r="AK1596" s="264">
        <v>1.8863406181335449</v>
      </c>
      <c r="AL1596" s="264">
        <v>6.8796113133430481E-2</v>
      </c>
      <c r="AM1596" s="264">
        <v>0</v>
      </c>
      <c r="AN1596" s="264">
        <v>0</v>
      </c>
      <c r="AO1596" s="92">
        <v>0</v>
      </c>
      <c r="AP1596" s="92">
        <v>0</v>
      </c>
      <c r="AQ1596" s="92">
        <v>0</v>
      </c>
      <c r="AR1596" s="92">
        <v>0</v>
      </c>
      <c r="AS1596" s="92">
        <v>0</v>
      </c>
      <c r="AT1596" s="92">
        <v>0</v>
      </c>
      <c r="AU1596" s="92">
        <v>0</v>
      </c>
      <c r="AV1596" s="92">
        <v>0</v>
      </c>
      <c r="AW1596" s="93">
        <v>0</v>
      </c>
      <c r="AX1596" s="93">
        <v>0</v>
      </c>
      <c r="AY1596" s="93">
        <v>0</v>
      </c>
      <c r="AZ1596" s="93">
        <v>0</v>
      </c>
      <c r="BA1596" s="93">
        <v>0</v>
      </c>
      <c r="BB1596" s="93">
        <v>0</v>
      </c>
      <c r="BC1596" s="153">
        <v>16</v>
      </c>
      <c r="BD1596" s="153">
        <v>176</v>
      </c>
    </row>
    <row r="1597" spans="1:56" x14ac:dyDescent="0.25">
      <c r="A1597" s="9">
        <v>41816</v>
      </c>
      <c r="B1597" s="149" t="s">
        <v>81</v>
      </c>
      <c r="C1597" s="149" t="s">
        <v>86</v>
      </c>
      <c r="D1597" s="150" t="s">
        <v>119</v>
      </c>
      <c r="E1597" s="153">
        <v>40</v>
      </c>
      <c r="F1597" s="153">
        <v>134</v>
      </c>
      <c r="G1597" s="264">
        <v>33.662895202636719</v>
      </c>
      <c r="H1597" s="264">
        <v>1.249999925494194E-2</v>
      </c>
      <c r="I1597" s="264">
        <v>85586.7265625</v>
      </c>
      <c r="J1597" s="92">
        <v>0</v>
      </c>
      <c r="K1597" s="153">
        <v>92702</v>
      </c>
      <c r="L1597" s="264">
        <v>89.262367248535156</v>
      </c>
      <c r="M1597" s="153">
        <v>55277</v>
      </c>
      <c r="N1597" s="264">
        <v>0</v>
      </c>
      <c r="O1597" s="153">
        <v>3162</v>
      </c>
      <c r="P1597" s="264">
        <v>0</v>
      </c>
      <c r="Q1597" s="153">
        <v>6734</v>
      </c>
      <c r="R1597" s="264">
        <v>99.985153198242188</v>
      </c>
      <c r="S1597" s="153">
        <v>45789</v>
      </c>
      <c r="T1597" s="264">
        <v>99.93011474609375</v>
      </c>
      <c r="U1597" s="264">
        <v>99.778617858886719</v>
      </c>
      <c r="V1597" s="264">
        <v>99.813667297363281</v>
      </c>
      <c r="W1597" s="264">
        <v>99.763801574707031</v>
      </c>
      <c r="X1597" s="264">
        <v>99.743911743164063</v>
      </c>
      <c r="Y1597" s="153">
        <v>73903</v>
      </c>
      <c r="Z1597" s="264">
        <v>99.9039306640625</v>
      </c>
      <c r="AA1597" s="153">
        <v>16016</v>
      </c>
      <c r="AB1597" s="264">
        <v>99.93756103515625</v>
      </c>
      <c r="AC1597" s="153">
        <v>3180</v>
      </c>
      <c r="AD1597" s="264">
        <v>0.28301885724067688</v>
      </c>
      <c r="AE1597" s="153">
        <v>182</v>
      </c>
      <c r="AF1597" s="264">
        <v>100</v>
      </c>
      <c r="AG1597" s="153">
        <v>54878</v>
      </c>
      <c r="AH1597" s="264">
        <v>0.19680017232894897</v>
      </c>
      <c r="AI1597" s="153">
        <v>588</v>
      </c>
      <c r="AJ1597" s="264">
        <v>94.217689514160156</v>
      </c>
      <c r="AK1597" s="264">
        <v>1.6909701824188232</v>
      </c>
      <c r="AL1597" s="264">
        <v>7.8333601355552673E-2</v>
      </c>
      <c r="AM1597" s="264">
        <v>0</v>
      </c>
      <c r="AN1597" s="264">
        <v>0</v>
      </c>
      <c r="AO1597" s="92">
        <v>0</v>
      </c>
      <c r="AP1597" s="92">
        <v>0</v>
      </c>
      <c r="AQ1597" s="92">
        <v>0</v>
      </c>
      <c r="AR1597" s="92">
        <v>0</v>
      </c>
      <c r="AS1597" s="92">
        <v>0</v>
      </c>
      <c r="AT1597" s="92">
        <v>0</v>
      </c>
      <c r="AU1597" s="92">
        <v>0</v>
      </c>
      <c r="AV1597" s="92">
        <v>0</v>
      </c>
      <c r="AW1597" s="93">
        <v>0</v>
      </c>
      <c r="AX1597" s="93">
        <v>0</v>
      </c>
      <c r="AY1597" s="93">
        <v>0</v>
      </c>
      <c r="AZ1597" s="93">
        <v>0</v>
      </c>
      <c r="BA1597" s="93">
        <v>0</v>
      </c>
      <c r="BB1597" s="93">
        <v>0</v>
      </c>
      <c r="BC1597" s="153">
        <v>13</v>
      </c>
      <c r="BD1597" s="153">
        <v>128</v>
      </c>
    </row>
    <row r="1598" spans="1:56" x14ac:dyDescent="0.25">
      <c r="A1598" s="9">
        <v>41816</v>
      </c>
      <c r="B1598" s="149" t="s">
        <v>125</v>
      </c>
      <c r="C1598" s="149" t="s">
        <v>86</v>
      </c>
      <c r="D1598" s="150" t="s">
        <v>119</v>
      </c>
      <c r="E1598" s="153">
        <v>16</v>
      </c>
      <c r="F1598" s="153">
        <v>58</v>
      </c>
      <c r="G1598" s="264">
        <v>32.262302398681641</v>
      </c>
      <c r="H1598" s="264">
        <v>3.3399999141693115E-2</v>
      </c>
      <c r="I1598" s="264">
        <v>33222.61328125</v>
      </c>
      <c r="J1598" s="92">
        <v>0</v>
      </c>
      <c r="K1598" s="153">
        <v>92702</v>
      </c>
      <c r="L1598" s="264">
        <v>89.262367248535156</v>
      </c>
      <c r="M1598" s="153">
        <v>33664</v>
      </c>
      <c r="N1598" s="264">
        <v>0</v>
      </c>
      <c r="O1598" s="153">
        <v>3350</v>
      </c>
      <c r="P1598" s="264">
        <v>0</v>
      </c>
      <c r="Q1598" s="153">
        <v>5977</v>
      </c>
      <c r="R1598" s="264">
        <v>99.983268737792969</v>
      </c>
      <c r="S1598" s="153">
        <v>26535</v>
      </c>
      <c r="T1598" s="264">
        <v>99.920860290527344</v>
      </c>
      <c r="U1598" s="264">
        <v>99.850746154785156</v>
      </c>
      <c r="V1598" s="264">
        <v>99.723739624023437</v>
      </c>
      <c r="W1598" s="264">
        <v>99.834037780761719</v>
      </c>
      <c r="X1598" s="264">
        <v>99.644821166992188</v>
      </c>
      <c r="Y1598" s="153">
        <v>41550</v>
      </c>
      <c r="Z1598" s="264">
        <v>99.930206298828125</v>
      </c>
      <c r="AA1598" s="153">
        <v>7882</v>
      </c>
      <c r="AB1598" s="264">
        <v>99.847755432128906</v>
      </c>
      <c r="AC1598" s="153">
        <v>3361</v>
      </c>
      <c r="AD1598" s="264">
        <v>0.17851829528808594</v>
      </c>
      <c r="AE1598" s="153">
        <v>227</v>
      </c>
      <c r="AF1598" s="264">
        <v>99.559471130371094</v>
      </c>
      <c r="AG1598" s="153">
        <v>33238</v>
      </c>
      <c r="AH1598" s="264">
        <v>0.18051627278327942</v>
      </c>
      <c r="AI1598" s="153">
        <v>459</v>
      </c>
      <c r="AJ1598" s="264">
        <v>91.72113037109375</v>
      </c>
      <c r="AK1598" s="264">
        <v>1.7233809232711792</v>
      </c>
      <c r="AL1598" s="264">
        <v>7.3405176401138306E-2</v>
      </c>
      <c r="AM1598" s="264">
        <v>0</v>
      </c>
      <c r="AN1598" s="264">
        <v>0</v>
      </c>
      <c r="AO1598" s="92">
        <v>0</v>
      </c>
      <c r="AP1598" s="92">
        <v>0</v>
      </c>
      <c r="AQ1598" s="92">
        <v>0</v>
      </c>
      <c r="AR1598" s="92">
        <v>0</v>
      </c>
      <c r="AS1598" s="92">
        <v>0</v>
      </c>
      <c r="AT1598" s="92">
        <v>0</v>
      </c>
      <c r="AU1598" s="92">
        <v>0</v>
      </c>
      <c r="AV1598" s="92">
        <v>0</v>
      </c>
      <c r="AW1598" s="93">
        <v>0</v>
      </c>
      <c r="AX1598" s="93">
        <v>0</v>
      </c>
      <c r="AY1598" s="93">
        <v>0</v>
      </c>
      <c r="AZ1598" s="93">
        <v>0</v>
      </c>
      <c r="BA1598" s="93">
        <v>0</v>
      </c>
      <c r="BB1598" s="93">
        <v>0</v>
      </c>
      <c r="BC1598" s="153">
        <v>9</v>
      </c>
      <c r="BD1598" s="153">
        <v>56</v>
      </c>
    </row>
    <row r="1599" spans="1:56" x14ac:dyDescent="0.25">
      <c r="A1599" s="9">
        <v>41816</v>
      </c>
      <c r="B1599" s="151" t="s">
        <v>82</v>
      </c>
      <c r="C1599" s="151" t="s">
        <v>86</v>
      </c>
      <c r="D1599" s="152" t="s">
        <v>120</v>
      </c>
      <c r="E1599" s="160">
        <v>51</v>
      </c>
      <c r="F1599" s="160">
        <v>165</v>
      </c>
      <c r="G1599" s="266">
        <v>43.758098602294922</v>
      </c>
      <c r="H1599" s="266">
        <v>7.0799998939037323E-2</v>
      </c>
      <c r="I1599" s="266">
        <v>89531.5546875</v>
      </c>
      <c r="J1599" s="157">
        <v>0</v>
      </c>
      <c r="K1599" s="160">
        <v>58454</v>
      </c>
      <c r="L1599" s="266">
        <v>88.9793701171875</v>
      </c>
      <c r="M1599" s="160">
        <v>47149</v>
      </c>
      <c r="N1599" s="266">
        <v>0</v>
      </c>
      <c r="O1599" s="160">
        <v>4738</v>
      </c>
      <c r="P1599" s="266">
        <v>0</v>
      </c>
      <c r="Q1599" s="160">
        <v>8357</v>
      </c>
      <c r="R1599" s="266">
        <v>99.856407165527344</v>
      </c>
      <c r="S1599" s="160">
        <v>38517</v>
      </c>
      <c r="T1599" s="266">
        <v>99.911727905273438</v>
      </c>
      <c r="U1599" s="266">
        <v>99.852256774902344</v>
      </c>
      <c r="V1599" s="266">
        <v>99.868499755859375</v>
      </c>
      <c r="W1599" s="266">
        <v>99.708877563476562</v>
      </c>
      <c r="X1599" s="266">
        <v>99.780342102050781</v>
      </c>
      <c r="Y1599" s="160">
        <v>49671</v>
      </c>
      <c r="Z1599" s="266">
        <v>99.929534912109375</v>
      </c>
      <c r="AA1599" s="160">
        <v>11086</v>
      </c>
      <c r="AB1599" s="266">
        <v>99.801551818847656</v>
      </c>
      <c r="AC1599" s="160">
        <v>4774</v>
      </c>
      <c r="AD1599" s="266">
        <v>0.18852116167545319</v>
      </c>
      <c r="AE1599" s="160">
        <v>356</v>
      </c>
      <c r="AF1599" s="266">
        <v>96.067413330078125</v>
      </c>
      <c r="AG1599" s="160">
        <v>47326</v>
      </c>
      <c r="AH1599" s="266">
        <v>0.32540252804756165</v>
      </c>
      <c r="AI1599" s="160">
        <v>441</v>
      </c>
      <c r="AJ1599" s="266">
        <v>94.557823181152344</v>
      </c>
      <c r="AK1599" s="266">
        <v>2.0459709167480469</v>
      </c>
      <c r="AL1599" s="266">
        <v>6.8555146455764771E-2</v>
      </c>
      <c r="AM1599" s="266">
        <v>0</v>
      </c>
      <c r="AN1599" s="266">
        <v>0</v>
      </c>
      <c r="AO1599" s="157">
        <v>0</v>
      </c>
      <c r="AP1599" s="157">
        <v>0</v>
      </c>
      <c r="AQ1599" s="157">
        <v>0</v>
      </c>
      <c r="AR1599" s="157">
        <v>0</v>
      </c>
      <c r="AS1599" s="157">
        <v>0</v>
      </c>
      <c r="AT1599" s="157">
        <v>0</v>
      </c>
      <c r="AU1599" s="157">
        <v>0</v>
      </c>
      <c r="AV1599" s="157">
        <v>0</v>
      </c>
      <c r="AW1599" s="159">
        <v>0</v>
      </c>
      <c r="AX1599" s="159">
        <v>0</v>
      </c>
      <c r="AY1599" s="159">
        <v>0</v>
      </c>
      <c r="AZ1599" s="159">
        <v>0</v>
      </c>
      <c r="BA1599" s="159">
        <v>0</v>
      </c>
      <c r="BB1599" s="159">
        <v>0</v>
      </c>
      <c r="BC1599" s="160">
        <v>13</v>
      </c>
      <c r="BD1599" s="160">
        <v>161</v>
      </c>
    </row>
    <row r="1600" spans="1:56" x14ac:dyDescent="0.25">
      <c r="A1600" s="9">
        <v>41816</v>
      </c>
      <c r="B1600" s="151" t="s">
        <v>83</v>
      </c>
      <c r="C1600" s="151" t="s">
        <v>86</v>
      </c>
      <c r="D1600" s="152" t="s">
        <v>120</v>
      </c>
      <c r="E1600" s="160">
        <v>46</v>
      </c>
      <c r="F1600" s="160">
        <v>140</v>
      </c>
      <c r="G1600" s="266">
        <v>20.437295913696289</v>
      </c>
      <c r="H1600" s="266">
        <v>1.6699999570846558E-2</v>
      </c>
      <c r="I1600" s="266">
        <v>92667.375</v>
      </c>
      <c r="J1600" s="157">
        <v>0</v>
      </c>
      <c r="K1600" s="160">
        <v>32139</v>
      </c>
      <c r="L1600" s="266">
        <v>82.314323425292969</v>
      </c>
      <c r="M1600" s="160">
        <v>153570</v>
      </c>
      <c r="N1600" s="266">
        <v>0</v>
      </c>
      <c r="O1600" s="160">
        <v>3938</v>
      </c>
      <c r="P1600" s="266">
        <v>0</v>
      </c>
      <c r="Q1600" s="160">
        <v>3730</v>
      </c>
      <c r="R1600" s="266">
        <v>99.946380615234375</v>
      </c>
      <c r="S1600" s="160">
        <v>29185</v>
      </c>
      <c r="T1600" s="266">
        <v>99.814971923828125</v>
      </c>
      <c r="U1600" s="266">
        <v>99.835433959960938</v>
      </c>
      <c r="V1600" s="266">
        <v>99.769424438476562</v>
      </c>
      <c r="W1600" s="266">
        <v>99.781906127929688</v>
      </c>
      <c r="X1600" s="266">
        <v>99.584823608398438</v>
      </c>
      <c r="Y1600" s="160">
        <v>49507</v>
      </c>
      <c r="Z1600" s="266">
        <v>99.917182922363281</v>
      </c>
      <c r="AA1600" s="160">
        <v>13841</v>
      </c>
      <c r="AB1600" s="266">
        <v>99.819374084472656</v>
      </c>
      <c r="AC1600" s="160">
        <v>1842</v>
      </c>
      <c r="AD1600" s="266">
        <v>0.21715526282787323</v>
      </c>
      <c r="AE1600" s="160">
        <v>110</v>
      </c>
      <c r="AF1600" s="266">
        <v>94.545455932617188</v>
      </c>
      <c r="AG1600" s="160">
        <v>39677</v>
      </c>
      <c r="AH1600" s="266">
        <v>0.44610226154327393</v>
      </c>
      <c r="AI1600" s="160">
        <v>288</v>
      </c>
      <c r="AJ1600" s="266">
        <v>98.958335876464844</v>
      </c>
      <c r="AK1600" s="266">
        <v>1.9226384162902832</v>
      </c>
      <c r="AL1600" s="266">
        <v>7.1014285087585449E-2</v>
      </c>
      <c r="AM1600" s="266">
        <v>0</v>
      </c>
      <c r="AN1600" s="266">
        <v>0</v>
      </c>
      <c r="AO1600" s="157">
        <v>0</v>
      </c>
      <c r="AP1600" s="157">
        <v>0</v>
      </c>
      <c r="AQ1600" s="157">
        <v>0</v>
      </c>
      <c r="AR1600" s="157">
        <v>0</v>
      </c>
      <c r="AS1600" s="157">
        <v>0</v>
      </c>
      <c r="AT1600" s="157">
        <v>0</v>
      </c>
      <c r="AU1600" s="157">
        <v>0</v>
      </c>
      <c r="AV1600" s="157">
        <v>0</v>
      </c>
      <c r="AW1600" s="159">
        <v>0</v>
      </c>
      <c r="AX1600" s="159">
        <v>0</v>
      </c>
      <c r="AY1600" s="159">
        <v>0</v>
      </c>
      <c r="AZ1600" s="159">
        <v>0</v>
      </c>
      <c r="BA1600" s="159">
        <v>0</v>
      </c>
      <c r="BB1600" s="159">
        <v>0</v>
      </c>
      <c r="BC1600" s="160">
        <v>18</v>
      </c>
      <c r="BD1600" s="160">
        <v>139</v>
      </c>
    </row>
    <row r="1601" spans="1:56" x14ac:dyDescent="0.25">
      <c r="A1601" s="9">
        <v>41816</v>
      </c>
      <c r="B1601" s="117" t="s">
        <v>85</v>
      </c>
      <c r="C1601" s="117" t="s">
        <v>86</v>
      </c>
      <c r="D1601" s="121">
        <v>3</v>
      </c>
      <c r="E1601" s="89">
        <v>134</v>
      </c>
      <c r="F1601" s="89">
        <v>435</v>
      </c>
      <c r="G1601" s="263">
        <v>49.961395263671875</v>
      </c>
      <c r="H1601" s="263">
        <v>0</v>
      </c>
      <c r="I1601" s="263">
        <v>330576.78125</v>
      </c>
      <c r="J1601" s="88">
        <v>0</v>
      </c>
      <c r="K1601" s="89">
        <v>62647</v>
      </c>
      <c r="L1601" s="263">
        <v>105.44000244140625</v>
      </c>
      <c r="M1601" s="124">
        <v>139046</v>
      </c>
      <c r="N1601" s="248">
        <v>0</v>
      </c>
      <c r="O1601" s="124">
        <v>4632</v>
      </c>
      <c r="P1601" s="248">
        <v>0</v>
      </c>
      <c r="Q1601" s="124">
        <v>13406</v>
      </c>
      <c r="R1601" s="248">
        <v>99.940322875976563</v>
      </c>
      <c r="S1601" s="124">
        <v>101457</v>
      </c>
      <c r="T1601" s="248">
        <v>99.924102783203125</v>
      </c>
      <c r="U1601" s="248">
        <v>99.805702209472656</v>
      </c>
      <c r="V1601" s="248">
        <v>99.892837524414063</v>
      </c>
      <c r="W1601" s="248">
        <v>99.746139526367188</v>
      </c>
      <c r="X1601" s="248">
        <v>99.817024230957031</v>
      </c>
      <c r="Y1601" s="124">
        <v>252466</v>
      </c>
      <c r="Z1601" s="248">
        <v>99.92156982421875</v>
      </c>
      <c r="AA1601" s="124">
        <v>53703</v>
      </c>
      <c r="AB1601" s="248">
        <v>99.837997436523438</v>
      </c>
      <c r="AC1601" s="124">
        <v>4602</v>
      </c>
      <c r="AD1601" s="248">
        <v>0.26075619459152222</v>
      </c>
      <c r="AE1601" s="124">
        <v>216</v>
      </c>
      <c r="AF1601" s="248">
        <v>90.277778625488281</v>
      </c>
      <c r="AG1601" s="124">
        <v>139559</v>
      </c>
      <c r="AH1601" s="248">
        <v>0.23430950939655304</v>
      </c>
      <c r="AI1601" s="124">
        <v>973</v>
      </c>
      <c r="AJ1601" s="248">
        <v>89.722511291503906</v>
      </c>
      <c r="AK1601" s="248">
        <v>1.8051806688308716</v>
      </c>
      <c r="AL1601" s="248">
        <v>7.3045983910560608E-2</v>
      </c>
      <c r="AM1601" s="269">
        <v>0</v>
      </c>
      <c r="AN1601" s="269">
        <v>0</v>
      </c>
      <c r="AO1601" s="119">
        <v>0</v>
      </c>
      <c r="AP1601" s="119">
        <v>0</v>
      </c>
      <c r="AQ1601" s="119">
        <v>0</v>
      </c>
      <c r="AR1601" s="119">
        <v>0</v>
      </c>
      <c r="AS1601" s="119">
        <v>0</v>
      </c>
      <c r="AT1601" s="119">
        <v>0</v>
      </c>
      <c r="AU1601" s="119">
        <v>0</v>
      </c>
      <c r="AV1601" s="119">
        <v>0</v>
      </c>
      <c r="AW1601" s="124">
        <v>0</v>
      </c>
      <c r="AX1601" s="124">
        <v>0</v>
      </c>
      <c r="AY1601" s="124">
        <v>0</v>
      </c>
      <c r="AZ1601" s="124">
        <v>0</v>
      </c>
      <c r="BA1601" s="124">
        <v>0</v>
      </c>
      <c r="BB1601" s="124">
        <v>0</v>
      </c>
      <c r="BC1601" s="124">
        <v>43</v>
      </c>
      <c r="BD1601" s="124">
        <v>423</v>
      </c>
    </row>
    <row r="1602" spans="1:56" x14ac:dyDescent="0.25">
      <c r="A1602" s="9">
        <v>41816</v>
      </c>
      <c r="B1602" s="118" t="s">
        <v>84</v>
      </c>
      <c r="C1602" s="118" t="s">
        <v>87</v>
      </c>
      <c r="D1602" s="122">
        <v>2</v>
      </c>
      <c r="E1602" s="153">
        <v>194</v>
      </c>
      <c r="F1602" s="153">
        <v>581</v>
      </c>
      <c r="G1602" s="264">
        <v>0</v>
      </c>
      <c r="H1602" s="264">
        <v>0</v>
      </c>
      <c r="I1602" s="264">
        <v>0</v>
      </c>
      <c r="J1602" s="91">
        <v>0</v>
      </c>
      <c r="K1602" s="153">
        <v>144477</v>
      </c>
      <c r="L1602" s="264">
        <v>90.544517517089844</v>
      </c>
      <c r="M1602" s="133">
        <v>0</v>
      </c>
      <c r="N1602" s="267">
        <v>0</v>
      </c>
      <c r="O1602" s="133">
        <v>0</v>
      </c>
      <c r="P1602" s="267">
        <v>0</v>
      </c>
      <c r="Q1602" s="133">
        <v>0</v>
      </c>
      <c r="R1602" s="267">
        <v>0</v>
      </c>
      <c r="S1602" s="133">
        <v>0</v>
      </c>
      <c r="T1602" s="267">
        <v>0</v>
      </c>
      <c r="U1602" s="267">
        <v>0</v>
      </c>
      <c r="V1602" s="267">
        <v>0</v>
      </c>
      <c r="W1602" s="267">
        <v>0</v>
      </c>
      <c r="X1602" s="267">
        <v>0</v>
      </c>
      <c r="Y1602" s="133">
        <v>25652832</v>
      </c>
      <c r="Z1602" s="267">
        <v>25566812</v>
      </c>
      <c r="AA1602" s="133">
        <v>12062</v>
      </c>
      <c r="AB1602" s="267">
        <v>11168</v>
      </c>
      <c r="AC1602" s="133">
        <v>0</v>
      </c>
      <c r="AD1602" s="267">
        <v>0</v>
      </c>
      <c r="AE1602" s="133">
        <v>0</v>
      </c>
      <c r="AF1602" s="267">
        <v>0</v>
      </c>
      <c r="AG1602" s="133">
        <v>0</v>
      </c>
      <c r="AH1602" s="267">
        <v>0</v>
      </c>
      <c r="AI1602" s="133">
        <v>0</v>
      </c>
      <c r="AJ1602" s="267">
        <v>0</v>
      </c>
      <c r="AK1602" s="267">
        <v>0</v>
      </c>
      <c r="AL1602" s="267">
        <v>0</v>
      </c>
      <c r="AM1602" s="270">
        <v>0</v>
      </c>
      <c r="AN1602" s="270">
        <v>0</v>
      </c>
      <c r="AO1602" s="120">
        <v>0</v>
      </c>
      <c r="AP1602" s="120">
        <v>0</v>
      </c>
      <c r="AQ1602" s="120">
        <v>0</v>
      </c>
      <c r="AR1602" s="120">
        <v>0</v>
      </c>
      <c r="AS1602" s="120">
        <v>0</v>
      </c>
      <c r="AT1602" s="120">
        <v>0</v>
      </c>
      <c r="AU1602" s="120">
        <v>0</v>
      </c>
      <c r="AV1602" s="120">
        <v>0</v>
      </c>
      <c r="AW1602" s="133">
        <v>0</v>
      </c>
      <c r="AX1602" s="133">
        <v>0</v>
      </c>
      <c r="AY1602" s="133">
        <v>0</v>
      </c>
      <c r="AZ1602" s="133">
        <v>0</v>
      </c>
      <c r="BA1602" s="133">
        <v>0</v>
      </c>
      <c r="BB1602" s="133">
        <v>0</v>
      </c>
      <c r="BC1602" s="133">
        <v>10</v>
      </c>
      <c r="BD1602" s="133">
        <v>456</v>
      </c>
    </row>
    <row r="1603" spans="1:56" x14ac:dyDescent="0.25">
      <c r="A1603" s="9">
        <v>41815</v>
      </c>
      <c r="B1603" s="117" t="s">
        <v>17</v>
      </c>
      <c r="C1603" s="117"/>
      <c r="D1603" s="121">
        <v>3</v>
      </c>
      <c r="E1603" s="89">
        <v>853</v>
      </c>
      <c r="F1603" s="89">
        <v>2758</v>
      </c>
      <c r="G1603" s="263">
        <v>577.0587100982666</v>
      </c>
      <c r="H1603" s="263">
        <v>0.87520001037046313</v>
      </c>
      <c r="I1603" s="263">
        <v>1401475.41796875</v>
      </c>
      <c r="J1603" s="88"/>
      <c r="K1603" s="89">
        <v>1109767</v>
      </c>
      <c r="L1603" s="263">
        <v>0</v>
      </c>
      <c r="M1603" s="124">
        <v>1042633</v>
      </c>
      <c r="N1603" s="248">
        <v>0</v>
      </c>
      <c r="O1603" s="124">
        <v>55857</v>
      </c>
      <c r="P1603" s="248">
        <v>1.2532000964192035E-2</v>
      </c>
      <c r="Q1603" s="124">
        <v>110440</v>
      </c>
      <c r="R1603" s="248">
        <v>99.917602120703094</v>
      </c>
      <c r="S1603" s="124">
        <v>706573</v>
      </c>
      <c r="T1603" s="248">
        <v>99.932633080451382</v>
      </c>
      <c r="U1603" s="248">
        <v>99.797005316265157</v>
      </c>
      <c r="V1603" s="248">
        <v>99.777335380513236</v>
      </c>
      <c r="W1603" s="248">
        <v>99.714774700282746</v>
      </c>
      <c r="X1603" s="248">
        <v>99.71011846325969</v>
      </c>
      <c r="Y1603" s="124">
        <v>2526941</v>
      </c>
      <c r="Z1603" s="248">
        <v>696159.70263688394</v>
      </c>
      <c r="AA1603" s="124">
        <v>238160</v>
      </c>
      <c r="AB1603" s="248">
        <v>101.07016921852274</v>
      </c>
      <c r="AC1603" s="124">
        <v>53562</v>
      </c>
      <c r="AD1603" s="248">
        <v>0.25391135709465612</v>
      </c>
      <c r="AE1603" s="124">
        <v>3743</v>
      </c>
      <c r="AF1603" s="248">
        <v>97.72909392821353</v>
      </c>
      <c r="AG1603" s="124">
        <v>927823</v>
      </c>
      <c r="AH1603" s="248">
        <v>0.17492560420147751</v>
      </c>
      <c r="AI1603" s="124">
        <v>12422</v>
      </c>
      <c r="AJ1603" s="248">
        <v>94.541941373595066</v>
      </c>
      <c r="AK1603" s="248">
        <v>1.5735254749716271E-5</v>
      </c>
      <c r="AL1603" s="248" t="e">
        <v>#DIV/0!</v>
      </c>
      <c r="AM1603" s="269"/>
      <c r="AN1603" s="269"/>
      <c r="AO1603" s="119"/>
      <c r="AP1603" s="119"/>
      <c r="AQ1603" s="119"/>
      <c r="AR1603" s="119"/>
      <c r="AS1603" s="119"/>
      <c r="AT1603" s="119"/>
      <c r="AU1603" s="119"/>
      <c r="AV1603" s="119"/>
      <c r="AW1603" s="124">
        <v>0</v>
      </c>
      <c r="AX1603" s="124">
        <v>0</v>
      </c>
      <c r="AY1603" s="124">
        <v>0</v>
      </c>
      <c r="AZ1603" s="124">
        <v>0</v>
      </c>
      <c r="BA1603" s="124">
        <v>0</v>
      </c>
      <c r="BB1603" s="124">
        <v>0</v>
      </c>
      <c r="BC1603" s="124">
        <v>254</v>
      </c>
      <c r="BD1603" s="124">
        <v>2489</v>
      </c>
    </row>
    <row r="1604" spans="1:56" x14ac:dyDescent="0.25">
      <c r="A1604" s="9">
        <v>41815</v>
      </c>
      <c r="B1604" s="118" t="s">
        <v>88</v>
      </c>
      <c r="C1604" s="118"/>
      <c r="D1604" s="122">
        <v>2</v>
      </c>
      <c r="E1604" s="153">
        <v>659</v>
      </c>
      <c r="F1604" s="153">
        <v>2177</v>
      </c>
      <c r="G1604" s="264">
        <v>577.0587100982666</v>
      </c>
      <c r="H1604" s="264">
        <v>0.87520001037046313</v>
      </c>
      <c r="I1604" s="264">
        <v>1401475.41796875</v>
      </c>
      <c r="J1604" s="91"/>
      <c r="K1604" s="153">
        <v>967255</v>
      </c>
      <c r="L1604" s="264"/>
      <c r="M1604" s="133">
        <v>1042633</v>
      </c>
      <c r="N1604" s="267">
        <v>0</v>
      </c>
      <c r="O1604" s="133">
        <v>55857</v>
      </c>
      <c r="P1604" s="267">
        <v>1.2532000964192035E-2</v>
      </c>
      <c r="Q1604" s="133">
        <v>110440</v>
      </c>
      <c r="R1604" s="267">
        <v>99.917602120703094</v>
      </c>
      <c r="S1604" s="133">
        <v>706573</v>
      </c>
      <c r="T1604" s="267">
        <v>99.932633080451382</v>
      </c>
      <c r="U1604" s="267">
        <v>99.797005316265157</v>
      </c>
      <c r="V1604" s="267">
        <v>99.777335380513236</v>
      </c>
      <c r="W1604" s="267">
        <v>99.714774700282746</v>
      </c>
      <c r="X1604" s="267">
        <v>99.71011846325969</v>
      </c>
      <c r="Y1604" s="133">
        <v>1199548</v>
      </c>
      <c r="Z1604" s="267">
        <v>99.903797889123339</v>
      </c>
      <c r="AA1604" s="133">
        <v>237548</v>
      </c>
      <c r="AB1604" s="267">
        <v>99.833715716753559</v>
      </c>
      <c r="AC1604" s="133">
        <v>53562</v>
      </c>
      <c r="AD1604" s="267">
        <v>0.25391135709465612</v>
      </c>
      <c r="AE1604" s="133">
        <v>3743</v>
      </c>
      <c r="AF1604" s="267">
        <v>97.72909392821353</v>
      </c>
      <c r="AG1604" s="133">
        <v>927823</v>
      </c>
      <c r="AH1604" s="267">
        <v>0.17492560420147751</v>
      </c>
      <c r="AI1604" s="133">
        <v>12422</v>
      </c>
      <c r="AJ1604" s="267">
        <v>94.541941373595066</v>
      </c>
      <c r="AK1604" s="267">
        <v>1.5735254749716271E-5</v>
      </c>
      <c r="AL1604" s="267" t="e">
        <v>#DIV/0!</v>
      </c>
      <c r="AM1604" s="270"/>
      <c r="AN1604" s="270"/>
      <c r="AO1604" s="120"/>
      <c r="AP1604" s="120"/>
      <c r="AQ1604" s="120"/>
      <c r="AR1604" s="120"/>
      <c r="AS1604" s="120"/>
      <c r="AT1604" s="120"/>
      <c r="AU1604" s="120"/>
      <c r="AV1604" s="120"/>
      <c r="AW1604" s="133">
        <v>0</v>
      </c>
      <c r="AX1604" s="133">
        <v>0</v>
      </c>
      <c r="AY1604" s="133">
        <v>0</v>
      </c>
      <c r="AZ1604" s="133">
        <v>0</v>
      </c>
      <c r="BA1604" s="133">
        <v>0</v>
      </c>
      <c r="BB1604" s="133">
        <v>0</v>
      </c>
      <c r="BC1604" s="133">
        <v>244</v>
      </c>
      <c r="BD1604" s="133">
        <v>2133</v>
      </c>
    </row>
    <row r="1605" spans="1:56" x14ac:dyDescent="0.25">
      <c r="A1605" s="9">
        <v>41815</v>
      </c>
      <c r="B1605" s="146" t="s">
        <v>89</v>
      </c>
      <c r="C1605" s="146"/>
      <c r="D1605" s="147">
        <v>1</v>
      </c>
      <c r="E1605" s="136">
        <v>194</v>
      </c>
      <c r="F1605" s="136">
        <v>581</v>
      </c>
      <c r="G1605" s="265">
        <v>0</v>
      </c>
      <c r="H1605" s="265">
        <v>0</v>
      </c>
      <c r="I1605" s="265">
        <v>0</v>
      </c>
      <c r="J1605" s="137"/>
      <c r="K1605" s="136">
        <v>142512</v>
      </c>
      <c r="L1605" s="265"/>
      <c r="M1605" s="145">
        <v>0</v>
      </c>
      <c r="N1605" s="250">
        <v>0</v>
      </c>
      <c r="O1605" s="145">
        <v>0</v>
      </c>
      <c r="P1605" s="250">
        <v>0</v>
      </c>
      <c r="Q1605" s="145">
        <v>0</v>
      </c>
      <c r="R1605" s="250">
        <v>0</v>
      </c>
      <c r="S1605" s="145">
        <v>0</v>
      </c>
      <c r="T1605" s="250">
        <v>0</v>
      </c>
      <c r="U1605" s="250">
        <v>0</v>
      </c>
      <c r="V1605" s="250">
        <v>0</v>
      </c>
      <c r="W1605" s="250">
        <v>0</v>
      </c>
      <c r="X1605" s="250">
        <v>0</v>
      </c>
      <c r="Y1605" s="145">
        <v>1327393</v>
      </c>
      <c r="Z1605" s="250">
        <v>1325180</v>
      </c>
      <c r="AA1605" s="145">
        <v>612</v>
      </c>
      <c r="AB1605" s="250">
        <v>581</v>
      </c>
      <c r="AC1605" s="145">
        <v>0</v>
      </c>
      <c r="AD1605" s="250">
        <v>0</v>
      </c>
      <c r="AE1605" s="145">
        <v>0</v>
      </c>
      <c r="AF1605" s="250">
        <v>0</v>
      </c>
      <c r="AG1605" s="145">
        <v>0</v>
      </c>
      <c r="AH1605" s="250">
        <v>0</v>
      </c>
      <c r="AI1605" s="145">
        <v>0</v>
      </c>
      <c r="AJ1605" s="250">
        <v>0</v>
      </c>
      <c r="AK1605" s="250">
        <v>0</v>
      </c>
      <c r="AL1605" s="250">
        <v>0</v>
      </c>
      <c r="AM1605" s="271"/>
      <c r="AN1605" s="271"/>
      <c r="AO1605" s="148"/>
      <c r="AP1605" s="148"/>
      <c r="AQ1605" s="148"/>
      <c r="AR1605" s="148"/>
      <c r="AS1605" s="148"/>
      <c r="AT1605" s="148"/>
      <c r="AU1605" s="148"/>
      <c r="AV1605" s="148"/>
      <c r="AW1605" s="145">
        <v>0</v>
      </c>
      <c r="AX1605" s="145">
        <v>0</v>
      </c>
      <c r="AY1605" s="145">
        <v>0</v>
      </c>
      <c r="AZ1605" s="145">
        <v>0</v>
      </c>
      <c r="BA1605" s="145">
        <v>0</v>
      </c>
      <c r="BB1605" s="145">
        <v>0</v>
      </c>
      <c r="BC1605" s="145">
        <v>10</v>
      </c>
      <c r="BD1605" s="145">
        <v>356</v>
      </c>
    </row>
    <row r="1606" spans="1:56" x14ac:dyDescent="0.25">
      <c r="A1606" s="9">
        <v>41815</v>
      </c>
      <c r="B1606" s="149" t="s">
        <v>75</v>
      </c>
      <c r="C1606" s="149" t="s">
        <v>86</v>
      </c>
      <c r="D1606" s="150" t="s">
        <v>118</v>
      </c>
      <c r="E1606" s="153">
        <v>39</v>
      </c>
      <c r="F1606" s="153">
        <v>158</v>
      </c>
      <c r="G1606" s="264">
        <v>125.08731842041016</v>
      </c>
      <c r="H1606" s="264">
        <v>0.22920000553131104</v>
      </c>
      <c r="I1606" s="264">
        <v>99264.2578125</v>
      </c>
      <c r="J1606" s="92">
        <v>0</v>
      </c>
      <c r="K1606" s="153">
        <v>147897</v>
      </c>
      <c r="L1606" s="264">
        <v>97.273780822753906</v>
      </c>
      <c r="M1606" s="153">
        <v>127657</v>
      </c>
      <c r="N1606" s="264">
        <v>0</v>
      </c>
      <c r="O1606" s="153">
        <v>13818</v>
      </c>
      <c r="P1606" s="264">
        <v>4.342162236571312E-2</v>
      </c>
      <c r="Q1606" s="153">
        <v>23072</v>
      </c>
      <c r="R1606" s="264">
        <v>99.813629150390625</v>
      </c>
      <c r="S1606" s="153">
        <v>96198</v>
      </c>
      <c r="T1606" s="264">
        <v>99.916839599609375</v>
      </c>
      <c r="U1606" s="264">
        <v>99.775657653808594</v>
      </c>
      <c r="V1606" s="264">
        <v>99.628692626953125</v>
      </c>
      <c r="W1606" s="264">
        <v>99.589706420898438</v>
      </c>
      <c r="X1606" s="264">
        <v>99.54583740234375</v>
      </c>
      <c r="Y1606" s="153">
        <v>146856</v>
      </c>
      <c r="Z1606" s="264">
        <v>99.931228637695313</v>
      </c>
      <c r="AA1606" s="153">
        <v>25229</v>
      </c>
      <c r="AB1606" s="264">
        <v>99.821632385253906</v>
      </c>
      <c r="AC1606" s="153">
        <v>13807</v>
      </c>
      <c r="AD1606" s="264">
        <v>0.33316433429718018</v>
      </c>
      <c r="AE1606" s="153">
        <v>1441</v>
      </c>
      <c r="AF1606" s="264">
        <v>97.848716735839844</v>
      </c>
      <c r="AG1606" s="153">
        <v>127707</v>
      </c>
      <c r="AH1606" s="264">
        <v>0.10962594300508499</v>
      </c>
      <c r="AI1606" s="153">
        <v>4562</v>
      </c>
      <c r="AJ1606" s="264">
        <v>96.690048217773438</v>
      </c>
      <c r="AK1606" s="264">
        <v>1.9450066089630127</v>
      </c>
      <c r="AL1606" s="264">
        <v>5.9939246624708176E-2</v>
      </c>
      <c r="AM1606" s="264">
        <v>0</v>
      </c>
      <c r="AN1606" s="264">
        <v>0</v>
      </c>
      <c r="AO1606" s="92">
        <v>0</v>
      </c>
      <c r="AP1606" s="92">
        <v>0</v>
      </c>
      <c r="AQ1606" s="92">
        <v>0</v>
      </c>
      <c r="AR1606" s="92">
        <v>0</v>
      </c>
      <c r="AS1606" s="92">
        <v>0</v>
      </c>
      <c r="AT1606" s="92">
        <v>0</v>
      </c>
      <c r="AU1606" s="92">
        <v>0</v>
      </c>
      <c r="AV1606" s="92">
        <v>0</v>
      </c>
      <c r="AW1606" s="93">
        <v>0</v>
      </c>
      <c r="AX1606" s="93">
        <v>0</v>
      </c>
      <c r="AY1606" s="93">
        <v>0</v>
      </c>
      <c r="AZ1606" s="93">
        <v>0</v>
      </c>
      <c r="BA1606" s="93">
        <v>0</v>
      </c>
      <c r="BB1606" s="93">
        <v>0</v>
      </c>
      <c r="BC1606" s="153">
        <v>10</v>
      </c>
      <c r="BD1606" s="153">
        <v>156</v>
      </c>
    </row>
    <row r="1607" spans="1:56" x14ac:dyDescent="0.25">
      <c r="A1607" s="9">
        <v>41815</v>
      </c>
      <c r="B1607" s="149" t="s">
        <v>76</v>
      </c>
      <c r="C1607" s="149" t="s">
        <v>86</v>
      </c>
      <c r="D1607" s="150" t="s">
        <v>119</v>
      </c>
      <c r="E1607" s="153">
        <v>53</v>
      </c>
      <c r="F1607" s="153">
        <v>171</v>
      </c>
      <c r="G1607" s="264">
        <v>47.441295623779297</v>
      </c>
      <c r="H1607" s="264">
        <v>8.2999998703598976E-3</v>
      </c>
      <c r="I1607" s="264">
        <v>98219.7265625</v>
      </c>
      <c r="J1607" s="92">
        <v>0</v>
      </c>
      <c r="K1607" s="153">
        <v>62966</v>
      </c>
      <c r="L1607" s="264">
        <v>85.59222412109375</v>
      </c>
      <c r="M1607" s="153">
        <v>70464</v>
      </c>
      <c r="N1607" s="264">
        <v>0</v>
      </c>
      <c r="O1607" s="153">
        <v>3979</v>
      </c>
      <c r="P1607" s="264">
        <v>0</v>
      </c>
      <c r="Q1607" s="153">
        <v>8388</v>
      </c>
      <c r="R1607" s="264">
        <v>99.976158142089844</v>
      </c>
      <c r="S1607" s="153">
        <v>52443</v>
      </c>
      <c r="T1607" s="264">
        <v>99.940887451171875</v>
      </c>
      <c r="U1607" s="264">
        <v>99.798942565917969</v>
      </c>
      <c r="V1607" s="264">
        <v>99.856666564941406</v>
      </c>
      <c r="W1607" s="264">
        <v>99.775146484375</v>
      </c>
      <c r="X1607" s="264">
        <v>99.797637939453125</v>
      </c>
      <c r="Y1607" s="153">
        <v>78578</v>
      </c>
      <c r="Z1607" s="264">
        <v>99.918548583984375</v>
      </c>
      <c r="AA1607" s="153">
        <v>13807</v>
      </c>
      <c r="AB1607" s="264">
        <v>99.862388610839844</v>
      </c>
      <c r="AC1607" s="153">
        <v>4011</v>
      </c>
      <c r="AD1607" s="264">
        <v>0.34904015064239502</v>
      </c>
      <c r="AE1607" s="153">
        <v>83</v>
      </c>
      <c r="AF1607" s="264">
        <v>100</v>
      </c>
      <c r="AG1607" s="153">
        <v>70709</v>
      </c>
      <c r="AH1607" s="264">
        <v>0.11596826463937759</v>
      </c>
      <c r="AI1607" s="153">
        <v>700</v>
      </c>
      <c r="AJ1607" s="264">
        <v>88</v>
      </c>
      <c r="AK1607" s="264">
        <v>1.8594996929168701</v>
      </c>
      <c r="AL1607" s="264">
        <v>6.0354970395565033E-2</v>
      </c>
      <c r="AM1607" s="264">
        <v>0</v>
      </c>
      <c r="AN1607" s="264">
        <v>0</v>
      </c>
      <c r="AO1607" s="92">
        <v>0</v>
      </c>
      <c r="AP1607" s="92">
        <v>0</v>
      </c>
      <c r="AQ1607" s="92">
        <v>0</v>
      </c>
      <c r="AR1607" s="92">
        <v>0</v>
      </c>
      <c r="AS1607" s="92">
        <v>0</v>
      </c>
      <c r="AT1607" s="92">
        <v>0</v>
      </c>
      <c r="AU1607" s="92">
        <v>0</v>
      </c>
      <c r="AV1607" s="92">
        <v>0</v>
      </c>
      <c r="AW1607" s="93">
        <v>0</v>
      </c>
      <c r="AX1607" s="93">
        <v>0</v>
      </c>
      <c r="AY1607" s="93">
        <v>0</v>
      </c>
      <c r="AZ1607" s="93">
        <v>0</v>
      </c>
      <c r="BA1607" s="93">
        <v>0</v>
      </c>
      <c r="BB1607" s="93">
        <v>0</v>
      </c>
      <c r="BC1607" s="153">
        <v>17</v>
      </c>
      <c r="BD1607" s="153">
        <v>169</v>
      </c>
    </row>
    <row r="1608" spans="1:56" x14ac:dyDescent="0.25">
      <c r="A1608" s="9">
        <v>41815</v>
      </c>
      <c r="B1608" s="149" t="s">
        <v>77</v>
      </c>
      <c r="C1608" s="149" t="s">
        <v>86</v>
      </c>
      <c r="D1608" s="150" t="s">
        <v>118</v>
      </c>
      <c r="E1608" s="153">
        <v>65</v>
      </c>
      <c r="F1608" s="153">
        <v>220</v>
      </c>
      <c r="G1608" s="264">
        <v>70.100509643554687</v>
      </c>
      <c r="H1608" s="264">
        <v>0</v>
      </c>
      <c r="I1608" s="264">
        <v>139781.015625</v>
      </c>
      <c r="J1608" s="92">
        <v>0</v>
      </c>
      <c r="K1608" s="153">
        <v>117014</v>
      </c>
      <c r="L1608" s="264">
        <v>97.0550537109375</v>
      </c>
      <c r="M1608" s="153">
        <v>118609</v>
      </c>
      <c r="N1608" s="264">
        <v>0</v>
      </c>
      <c r="O1608" s="153">
        <v>5626</v>
      </c>
      <c r="P1608" s="264">
        <v>0</v>
      </c>
      <c r="Q1608" s="153">
        <v>12877</v>
      </c>
      <c r="R1608" s="264">
        <v>99.953407287597656</v>
      </c>
      <c r="S1608" s="153">
        <v>90513</v>
      </c>
      <c r="T1608" s="264">
        <v>99.960227966308594</v>
      </c>
      <c r="U1608" s="264">
        <v>99.857803344726563</v>
      </c>
      <c r="V1608" s="264">
        <v>99.838127136230469</v>
      </c>
      <c r="W1608" s="264">
        <v>99.811279296875</v>
      </c>
      <c r="X1608" s="264">
        <v>99.798416137695312</v>
      </c>
      <c r="Y1608" s="153">
        <v>130479</v>
      </c>
      <c r="Z1608" s="264">
        <v>99.897300720214844</v>
      </c>
      <c r="AA1608" s="153">
        <v>27362</v>
      </c>
      <c r="AB1608" s="264">
        <v>99.894012451171875</v>
      </c>
      <c r="AC1608" s="153">
        <v>5569</v>
      </c>
      <c r="AD1608" s="264">
        <v>0.14365236461162567</v>
      </c>
      <c r="AE1608" s="153">
        <v>342</v>
      </c>
      <c r="AF1608" s="264">
        <v>98.830406188964844</v>
      </c>
      <c r="AG1608" s="153">
        <v>118863</v>
      </c>
      <c r="AH1608" s="264">
        <v>0.12283048778772354</v>
      </c>
      <c r="AI1608" s="153">
        <v>1034</v>
      </c>
      <c r="AJ1608" s="264">
        <v>95.647972106933594</v>
      </c>
      <c r="AK1608" s="264">
        <v>1.9532210826873779</v>
      </c>
      <c r="AL1608" s="264">
        <v>6.7584536969661713E-2</v>
      </c>
      <c r="AM1608" s="264">
        <v>0</v>
      </c>
      <c r="AN1608" s="264">
        <v>0</v>
      </c>
      <c r="AO1608" s="92">
        <v>0</v>
      </c>
      <c r="AP1608" s="92">
        <v>0</v>
      </c>
      <c r="AQ1608" s="92">
        <v>0</v>
      </c>
      <c r="AR1608" s="92">
        <v>0</v>
      </c>
      <c r="AS1608" s="92">
        <v>0</v>
      </c>
      <c r="AT1608" s="92">
        <v>0</v>
      </c>
      <c r="AU1608" s="92">
        <v>0</v>
      </c>
      <c r="AV1608" s="92">
        <v>0</v>
      </c>
      <c r="AW1608" s="93">
        <v>0</v>
      </c>
      <c r="AX1608" s="93">
        <v>0</v>
      </c>
      <c r="AY1608" s="93">
        <v>0</v>
      </c>
      <c r="AZ1608" s="93">
        <v>0</v>
      </c>
      <c r="BA1608" s="93">
        <v>0</v>
      </c>
      <c r="BB1608" s="93">
        <v>0</v>
      </c>
      <c r="BC1608" s="153">
        <v>23</v>
      </c>
      <c r="BD1608" s="153">
        <v>215</v>
      </c>
    </row>
    <row r="1609" spans="1:56" x14ac:dyDescent="0.25">
      <c r="A1609" s="9">
        <v>41815</v>
      </c>
      <c r="B1609" s="149" t="s">
        <v>124</v>
      </c>
      <c r="C1609" s="149" t="s">
        <v>86</v>
      </c>
      <c r="D1609" s="150" t="s">
        <v>118</v>
      </c>
      <c r="E1609" s="153">
        <v>43</v>
      </c>
      <c r="F1609" s="153">
        <v>139</v>
      </c>
      <c r="G1609" s="264">
        <v>32.621196746826172</v>
      </c>
      <c r="H1609" s="264">
        <v>4.19999985024333E-3</v>
      </c>
      <c r="I1609" s="264">
        <v>66322.75</v>
      </c>
      <c r="J1609" s="92">
        <v>0</v>
      </c>
      <c r="K1609" s="153">
        <v>117014</v>
      </c>
      <c r="L1609" s="264">
        <v>97.0550537109375</v>
      </c>
      <c r="M1609" s="153">
        <v>64216</v>
      </c>
      <c r="N1609" s="264">
        <v>0</v>
      </c>
      <c r="O1609" s="153">
        <v>2897</v>
      </c>
      <c r="P1609" s="264">
        <v>0</v>
      </c>
      <c r="Q1609" s="153">
        <v>6690</v>
      </c>
      <c r="R1609" s="264">
        <v>99.970108032226563</v>
      </c>
      <c r="S1609" s="153">
        <v>48279</v>
      </c>
      <c r="T1609" s="264">
        <v>99.917144775390625</v>
      </c>
      <c r="U1609" s="264">
        <v>99.654815673828125</v>
      </c>
      <c r="V1609" s="264">
        <v>99.688552856445313</v>
      </c>
      <c r="W1609" s="264">
        <v>99.625030517578125</v>
      </c>
      <c r="X1609" s="264">
        <v>99.60595703125</v>
      </c>
      <c r="Y1609" s="153">
        <v>76811</v>
      </c>
      <c r="Z1609" s="264">
        <v>99.907562255859375</v>
      </c>
      <c r="AA1609" s="153">
        <v>15635</v>
      </c>
      <c r="AB1609" s="264">
        <v>99.929641723632812</v>
      </c>
      <c r="AC1609" s="153">
        <v>2900</v>
      </c>
      <c r="AD1609" s="264">
        <v>0.34482759237289429</v>
      </c>
      <c r="AE1609" s="153">
        <v>186</v>
      </c>
      <c r="AF1609" s="264">
        <v>98.924728393554688</v>
      </c>
      <c r="AG1609" s="153">
        <v>64140</v>
      </c>
      <c r="AH1609" s="264">
        <v>0.12628625333309174</v>
      </c>
      <c r="AI1609" s="153">
        <v>919</v>
      </c>
      <c r="AJ1609" s="264">
        <v>92.05657958984375</v>
      </c>
      <c r="AK1609" s="264">
        <v>1.6173142194747925</v>
      </c>
      <c r="AL1609" s="264">
        <v>6.6733092069625854E-2</v>
      </c>
      <c r="AM1609" s="264">
        <v>0</v>
      </c>
      <c r="AN1609" s="264">
        <v>0</v>
      </c>
      <c r="AO1609" s="92">
        <v>0</v>
      </c>
      <c r="AP1609" s="92">
        <v>0</v>
      </c>
      <c r="AQ1609" s="92">
        <v>0</v>
      </c>
      <c r="AR1609" s="92">
        <v>0</v>
      </c>
      <c r="AS1609" s="92">
        <v>0</v>
      </c>
      <c r="AT1609" s="92">
        <v>0</v>
      </c>
      <c r="AU1609" s="92">
        <v>0</v>
      </c>
      <c r="AV1609" s="92">
        <v>0</v>
      </c>
      <c r="AW1609" s="93">
        <v>0</v>
      </c>
      <c r="AX1609" s="93">
        <v>0</v>
      </c>
      <c r="AY1609" s="93">
        <v>0</v>
      </c>
      <c r="AZ1609" s="93">
        <v>0</v>
      </c>
      <c r="BA1609" s="93">
        <v>0</v>
      </c>
      <c r="BB1609" s="93">
        <v>0</v>
      </c>
      <c r="BC1609" s="153">
        <v>23</v>
      </c>
      <c r="BD1609" s="153">
        <v>136</v>
      </c>
    </row>
    <row r="1610" spans="1:56" x14ac:dyDescent="0.25">
      <c r="A1610" s="9">
        <v>41815</v>
      </c>
      <c r="B1610" s="149" t="s">
        <v>78</v>
      </c>
      <c r="C1610" s="149" t="s">
        <v>86</v>
      </c>
      <c r="D1610" s="150" t="s">
        <v>118</v>
      </c>
      <c r="E1610" s="153">
        <v>33</v>
      </c>
      <c r="F1610" s="153">
        <v>104</v>
      </c>
      <c r="G1610" s="264">
        <v>47.937503814697266</v>
      </c>
      <c r="H1610" s="264">
        <v>2.9199998825788498E-2</v>
      </c>
      <c r="I1610" s="264">
        <v>58142.19140625</v>
      </c>
      <c r="J1610" s="92">
        <v>0</v>
      </c>
      <c r="K1610" s="153">
        <v>62662</v>
      </c>
      <c r="L1610" s="264">
        <v>97.133827209472656</v>
      </c>
      <c r="M1610" s="153">
        <v>59018</v>
      </c>
      <c r="N1610" s="264">
        <v>0</v>
      </c>
      <c r="O1610" s="153">
        <v>4671</v>
      </c>
      <c r="P1610" s="264">
        <v>0</v>
      </c>
      <c r="Q1610" s="153">
        <v>8019</v>
      </c>
      <c r="R1610" s="264">
        <v>99.937644958496094</v>
      </c>
      <c r="S1610" s="153">
        <v>45971</v>
      </c>
      <c r="T1610" s="264">
        <v>99.956497192382813</v>
      </c>
      <c r="U1610" s="264">
        <v>99.91436767578125</v>
      </c>
      <c r="V1610" s="264">
        <v>99.839035034179687</v>
      </c>
      <c r="W1610" s="264">
        <v>99.852066040039063</v>
      </c>
      <c r="X1610" s="264">
        <v>99.795600891113281</v>
      </c>
      <c r="Y1610" s="153">
        <v>72283</v>
      </c>
      <c r="Z1610" s="264">
        <v>99.89208984375</v>
      </c>
      <c r="AA1610" s="153">
        <v>11816</v>
      </c>
      <c r="AB1610" s="264">
        <v>99.737640380859375</v>
      </c>
      <c r="AC1610" s="153">
        <v>4704</v>
      </c>
      <c r="AD1610" s="264">
        <v>0.21258503198623657</v>
      </c>
      <c r="AE1610" s="153">
        <v>340</v>
      </c>
      <c r="AF1610" s="264">
        <v>95.882354736328125</v>
      </c>
      <c r="AG1610" s="153">
        <v>59168</v>
      </c>
      <c r="AH1610" s="264">
        <v>0.15041914582252502</v>
      </c>
      <c r="AI1610" s="153">
        <v>623</v>
      </c>
      <c r="AJ1610" s="264">
        <v>96.62921142578125</v>
      </c>
      <c r="AK1610" s="264">
        <v>1.8527785539627075</v>
      </c>
      <c r="AL1610" s="264">
        <v>5.8426916599273682E-2</v>
      </c>
      <c r="AM1610" s="264">
        <v>0</v>
      </c>
      <c r="AN1610" s="264">
        <v>0</v>
      </c>
      <c r="AO1610" s="92">
        <v>0</v>
      </c>
      <c r="AP1610" s="92">
        <v>0</v>
      </c>
      <c r="AQ1610" s="92">
        <v>0</v>
      </c>
      <c r="AR1610" s="92">
        <v>0</v>
      </c>
      <c r="AS1610" s="92">
        <v>0</v>
      </c>
      <c r="AT1610" s="92">
        <v>0</v>
      </c>
      <c r="AU1610" s="92">
        <v>0</v>
      </c>
      <c r="AV1610" s="92">
        <v>0</v>
      </c>
      <c r="AW1610" s="93">
        <v>0</v>
      </c>
      <c r="AX1610" s="93">
        <v>0</v>
      </c>
      <c r="AY1610" s="93">
        <v>0</v>
      </c>
      <c r="AZ1610" s="93">
        <v>0</v>
      </c>
      <c r="BA1610" s="93">
        <v>0</v>
      </c>
      <c r="BB1610" s="93">
        <v>0</v>
      </c>
      <c r="BC1610" s="153">
        <v>13</v>
      </c>
      <c r="BD1610" s="153">
        <v>103</v>
      </c>
    </row>
    <row r="1611" spans="1:56" x14ac:dyDescent="0.25">
      <c r="A1611" s="9">
        <v>41815</v>
      </c>
      <c r="B1611" s="149" t="s">
        <v>79</v>
      </c>
      <c r="C1611" s="149" t="s">
        <v>86</v>
      </c>
      <c r="D1611" s="150" t="s">
        <v>119</v>
      </c>
      <c r="E1611" s="153">
        <v>81</v>
      </c>
      <c r="F1611" s="153">
        <v>273</v>
      </c>
      <c r="G1611" s="264">
        <v>51.904682159423828</v>
      </c>
      <c r="H1611" s="264">
        <v>0.13770000636577606</v>
      </c>
      <c r="I1611" s="264">
        <v>175876.078125</v>
      </c>
      <c r="J1611" s="92">
        <v>0</v>
      </c>
      <c r="K1611" s="153">
        <v>67971</v>
      </c>
      <c r="L1611" s="264">
        <v>91.581703186035156</v>
      </c>
      <c r="M1611" s="153">
        <v>111236</v>
      </c>
      <c r="N1611" s="264">
        <v>0</v>
      </c>
      <c r="O1611" s="153">
        <v>4148</v>
      </c>
      <c r="P1611" s="264">
        <v>0</v>
      </c>
      <c r="Q1611" s="153">
        <v>8923</v>
      </c>
      <c r="R1611" s="264">
        <v>99.955169677734375</v>
      </c>
      <c r="S1611" s="153">
        <v>83721</v>
      </c>
      <c r="T1611" s="264">
        <v>99.896080017089844</v>
      </c>
      <c r="U1611" s="264">
        <v>99.590164184570313</v>
      </c>
      <c r="V1611" s="264">
        <v>99.637710571289062</v>
      </c>
      <c r="W1611" s="264">
        <v>99.545516967773438</v>
      </c>
      <c r="X1611" s="264">
        <v>99.534164428710938</v>
      </c>
      <c r="Y1611" s="153">
        <v>143313</v>
      </c>
      <c r="Z1611" s="264">
        <v>99.893241882324219</v>
      </c>
      <c r="AA1611" s="153">
        <v>29670</v>
      </c>
      <c r="AB1611" s="264">
        <v>99.824737548828125</v>
      </c>
      <c r="AC1611" s="153">
        <v>4221</v>
      </c>
      <c r="AD1611" s="264">
        <v>0.37905710935592651</v>
      </c>
      <c r="AE1611" s="153">
        <v>178</v>
      </c>
      <c r="AF1611" s="264">
        <v>96.62921142578125</v>
      </c>
      <c r="AG1611" s="153">
        <v>110754</v>
      </c>
      <c r="AH1611" s="264">
        <v>0.15259042382240295</v>
      </c>
      <c r="AI1611" s="153">
        <v>873</v>
      </c>
      <c r="AJ1611" s="264">
        <v>95.418098449707031</v>
      </c>
      <c r="AK1611" s="264">
        <v>1.683246374130249</v>
      </c>
      <c r="AL1611" s="264">
        <v>6.208791583776474E-2</v>
      </c>
      <c r="AM1611" s="264">
        <v>0</v>
      </c>
      <c r="AN1611" s="264">
        <v>0</v>
      </c>
      <c r="AO1611" s="92">
        <v>0</v>
      </c>
      <c r="AP1611" s="92">
        <v>0</v>
      </c>
      <c r="AQ1611" s="92">
        <v>0</v>
      </c>
      <c r="AR1611" s="92">
        <v>0</v>
      </c>
      <c r="AS1611" s="92">
        <v>0</v>
      </c>
      <c r="AT1611" s="92">
        <v>0</v>
      </c>
      <c r="AU1611" s="92">
        <v>0</v>
      </c>
      <c r="AV1611" s="92">
        <v>0</v>
      </c>
      <c r="AW1611" s="93">
        <v>0</v>
      </c>
      <c r="AX1611" s="93">
        <v>0</v>
      </c>
      <c r="AY1611" s="93">
        <v>0</v>
      </c>
      <c r="AZ1611" s="93">
        <v>0</v>
      </c>
      <c r="BA1611" s="93">
        <v>0</v>
      </c>
      <c r="BB1611" s="93">
        <v>0</v>
      </c>
      <c r="BC1611" s="153">
        <v>44</v>
      </c>
      <c r="BD1611" s="153">
        <v>266</v>
      </c>
    </row>
    <row r="1612" spans="1:56" x14ac:dyDescent="0.25">
      <c r="A1612" s="9">
        <v>41815</v>
      </c>
      <c r="B1612" s="149" t="s">
        <v>80</v>
      </c>
      <c r="C1612" s="149" t="s">
        <v>86</v>
      </c>
      <c r="D1612" s="150" t="s">
        <v>119</v>
      </c>
      <c r="E1612" s="153">
        <v>58</v>
      </c>
      <c r="F1612" s="153">
        <v>180</v>
      </c>
      <c r="G1612" s="264">
        <v>33.541603088378906</v>
      </c>
      <c r="H1612" s="264">
        <v>0</v>
      </c>
      <c r="I1612" s="264">
        <v>109672.6640625</v>
      </c>
      <c r="J1612" s="92">
        <v>0</v>
      </c>
      <c r="K1612" s="153">
        <v>43523</v>
      </c>
      <c r="L1612" s="264">
        <v>88.527908325195313</v>
      </c>
      <c r="M1612" s="153">
        <v>65213</v>
      </c>
      <c r="N1612" s="264">
        <v>0</v>
      </c>
      <c r="O1612" s="153">
        <v>2641</v>
      </c>
      <c r="P1612" s="264">
        <v>0</v>
      </c>
      <c r="Q1612" s="153">
        <v>6912</v>
      </c>
      <c r="R1612" s="264">
        <v>99.971061706542969</v>
      </c>
      <c r="S1612" s="153">
        <v>49792</v>
      </c>
      <c r="T1612" s="264">
        <v>99.953811645507813</v>
      </c>
      <c r="U1612" s="264">
        <v>99.772811889648438</v>
      </c>
      <c r="V1612" s="264">
        <v>99.85125732421875</v>
      </c>
      <c r="W1612" s="264">
        <v>99.743942260742187</v>
      </c>
      <c r="X1612" s="264">
        <v>99.805137634277344</v>
      </c>
      <c r="Y1612" s="153">
        <v>73385</v>
      </c>
      <c r="Z1612" s="264">
        <v>99.890983581542969</v>
      </c>
      <c r="AA1612" s="153">
        <v>14319</v>
      </c>
      <c r="AB1612" s="264">
        <v>99.853340148925781</v>
      </c>
      <c r="AC1612" s="153">
        <v>2658</v>
      </c>
      <c r="AD1612" s="264">
        <v>0.11286681890487671</v>
      </c>
      <c r="AE1612" s="153">
        <v>125</v>
      </c>
      <c r="AF1612" s="264">
        <v>99.199996948242188</v>
      </c>
      <c r="AG1612" s="153">
        <v>64873</v>
      </c>
      <c r="AH1612" s="264">
        <v>0.1479814350605011</v>
      </c>
      <c r="AI1612" s="153">
        <v>697</v>
      </c>
      <c r="AJ1612" s="264">
        <v>95.982780456542969</v>
      </c>
      <c r="AK1612" s="264">
        <v>1.8679918050765991</v>
      </c>
      <c r="AL1612" s="264">
        <v>5.8810576796531677E-2</v>
      </c>
      <c r="AM1612" s="264">
        <v>0</v>
      </c>
      <c r="AN1612" s="264">
        <v>0</v>
      </c>
      <c r="AO1612" s="92">
        <v>0</v>
      </c>
      <c r="AP1612" s="92">
        <v>0</v>
      </c>
      <c r="AQ1612" s="92">
        <v>0</v>
      </c>
      <c r="AR1612" s="92">
        <v>0</v>
      </c>
      <c r="AS1612" s="92">
        <v>0</v>
      </c>
      <c r="AT1612" s="92">
        <v>0</v>
      </c>
      <c r="AU1612" s="92">
        <v>0</v>
      </c>
      <c r="AV1612" s="92">
        <v>0</v>
      </c>
      <c r="AW1612" s="93">
        <v>0</v>
      </c>
      <c r="AX1612" s="93">
        <v>0</v>
      </c>
      <c r="AY1612" s="93">
        <v>0</v>
      </c>
      <c r="AZ1612" s="93">
        <v>0</v>
      </c>
      <c r="BA1612" s="93">
        <v>0</v>
      </c>
      <c r="BB1612" s="93">
        <v>0</v>
      </c>
      <c r="BC1612" s="153">
        <v>19</v>
      </c>
      <c r="BD1612" s="153">
        <v>180</v>
      </c>
    </row>
    <row r="1613" spans="1:56" x14ac:dyDescent="0.25">
      <c r="A1613" s="9">
        <v>41815</v>
      </c>
      <c r="B1613" s="149" t="s">
        <v>81</v>
      </c>
      <c r="C1613" s="149" t="s">
        <v>86</v>
      </c>
      <c r="D1613" s="150" t="s">
        <v>119</v>
      </c>
      <c r="E1613" s="153">
        <v>40</v>
      </c>
      <c r="F1613" s="153">
        <v>134</v>
      </c>
      <c r="G1613" s="264">
        <v>32.037288665771484</v>
      </c>
      <c r="H1613" s="264">
        <v>8.2999998703598976E-3</v>
      </c>
      <c r="I1613" s="264">
        <v>89655.046875</v>
      </c>
      <c r="J1613" s="92">
        <v>0</v>
      </c>
      <c r="K1613" s="153">
        <v>95370</v>
      </c>
      <c r="L1613" s="264">
        <v>89.337318420410156</v>
      </c>
      <c r="M1613" s="153">
        <v>48379</v>
      </c>
      <c r="N1613" s="264">
        <v>0</v>
      </c>
      <c r="O1613" s="153">
        <v>2594</v>
      </c>
      <c r="P1613" s="264">
        <v>0</v>
      </c>
      <c r="Q1613" s="153">
        <v>5369</v>
      </c>
      <c r="R1613" s="264">
        <v>99.944122314453125</v>
      </c>
      <c r="S1613" s="153">
        <v>39885</v>
      </c>
      <c r="T1613" s="264">
        <v>99.959884643554688</v>
      </c>
      <c r="U1613" s="264">
        <v>99.884346008300781</v>
      </c>
      <c r="V1613" s="264">
        <v>99.7230224609375</v>
      </c>
      <c r="W1613" s="264">
        <v>99.828529357910156</v>
      </c>
      <c r="X1613" s="264">
        <v>99.683021545410156</v>
      </c>
      <c r="Y1613" s="153">
        <v>71787</v>
      </c>
      <c r="Z1613" s="264">
        <v>99.882987976074219</v>
      </c>
      <c r="AA1613" s="153">
        <v>16090</v>
      </c>
      <c r="AB1613" s="264">
        <v>99.944061279296875</v>
      </c>
      <c r="AC1613" s="153">
        <v>2570</v>
      </c>
      <c r="AD1613" s="264">
        <v>0.31128403544425964</v>
      </c>
      <c r="AE1613" s="153">
        <v>136</v>
      </c>
      <c r="AF1613" s="264">
        <v>98.529411315917969</v>
      </c>
      <c r="AG1613" s="153">
        <v>48130</v>
      </c>
      <c r="AH1613" s="264">
        <v>0.17037190496921539</v>
      </c>
      <c r="AI1613" s="153">
        <v>586</v>
      </c>
      <c r="AJ1613" s="264">
        <v>91.638221740722656</v>
      </c>
      <c r="AK1613" s="264">
        <v>1.644340991973877</v>
      </c>
      <c r="AL1613" s="264">
        <v>8.0064177513122559E-2</v>
      </c>
      <c r="AM1613" s="264">
        <v>0</v>
      </c>
      <c r="AN1613" s="264">
        <v>0</v>
      </c>
      <c r="AO1613" s="92">
        <v>0</v>
      </c>
      <c r="AP1613" s="92">
        <v>0</v>
      </c>
      <c r="AQ1613" s="92">
        <v>0</v>
      </c>
      <c r="AR1613" s="92">
        <v>0</v>
      </c>
      <c r="AS1613" s="92">
        <v>0</v>
      </c>
      <c r="AT1613" s="92">
        <v>0</v>
      </c>
      <c r="AU1613" s="92">
        <v>0</v>
      </c>
      <c r="AV1613" s="92">
        <v>0</v>
      </c>
      <c r="AW1613" s="93">
        <v>0</v>
      </c>
      <c r="AX1613" s="93">
        <v>0</v>
      </c>
      <c r="AY1613" s="93">
        <v>0</v>
      </c>
      <c r="AZ1613" s="93">
        <v>0</v>
      </c>
      <c r="BA1613" s="93">
        <v>0</v>
      </c>
      <c r="BB1613" s="93">
        <v>0</v>
      </c>
      <c r="BC1613" s="153">
        <v>14</v>
      </c>
      <c r="BD1613" s="153">
        <v>127</v>
      </c>
    </row>
    <row r="1614" spans="1:56" x14ac:dyDescent="0.25">
      <c r="A1614" s="9">
        <v>41815</v>
      </c>
      <c r="B1614" s="149" t="s">
        <v>125</v>
      </c>
      <c r="C1614" s="149" t="s">
        <v>86</v>
      </c>
      <c r="D1614" s="150" t="s">
        <v>119</v>
      </c>
      <c r="E1614" s="153">
        <v>16</v>
      </c>
      <c r="F1614" s="153">
        <v>58</v>
      </c>
      <c r="G1614" s="264">
        <v>27.295696258544922</v>
      </c>
      <c r="H1614" s="264">
        <v>0.40410000085830688</v>
      </c>
      <c r="I1614" s="264">
        <v>39969.140625</v>
      </c>
      <c r="J1614" s="92">
        <v>0</v>
      </c>
      <c r="K1614" s="153">
        <v>95370</v>
      </c>
      <c r="L1614" s="264">
        <v>89.337318420410156</v>
      </c>
      <c r="M1614" s="153">
        <v>34262</v>
      </c>
      <c r="N1614" s="264">
        <v>0</v>
      </c>
      <c r="O1614" s="153">
        <v>3120</v>
      </c>
      <c r="P1614" s="264">
        <v>0</v>
      </c>
      <c r="Q1614" s="153">
        <v>5241</v>
      </c>
      <c r="R1614" s="264">
        <v>99.961837768554688</v>
      </c>
      <c r="S1614" s="153">
        <v>27891</v>
      </c>
      <c r="T1614" s="264">
        <v>99.956977844238281</v>
      </c>
      <c r="U1614" s="264">
        <v>99.839744567871094</v>
      </c>
      <c r="V1614" s="264">
        <v>99.7081298828125</v>
      </c>
      <c r="W1614" s="264">
        <v>99.801643371582031</v>
      </c>
      <c r="X1614" s="264">
        <v>99.665229797363281</v>
      </c>
      <c r="Y1614" s="153">
        <v>41272</v>
      </c>
      <c r="Z1614" s="264">
        <v>99.924888610839844</v>
      </c>
      <c r="AA1614" s="153">
        <v>7339</v>
      </c>
      <c r="AB1614" s="264">
        <v>99.863739013671875</v>
      </c>
      <c r="AC1614" s="153">
        <v>3160</v>
      </c>
      <c r="AD1614" s="264">
        <v>0.15822784602642059</v>
      </c>
      <c r="AE1614" s="153">
        <v>247</v>
      </c>
      <c r="AF1614" s="264">
        <v>97.9757080078125</v>
      </c>
      <c r="AG1614" s="153">
        <v>34154</v>
      </c>
      <c r="AH1614" s="264">
        <v>0.15517948567867279</v>
      </c>
      <c r="AI1614" s="153">
        <v>485</v>
      </c>
      <c r="AJ1614" s="264">
        <v>91.546394348144531</v>
      </c>
      <c r="AK1614" s="264">
        <v>1.7815152406692505</v>
      </c>
      <c r="AL1614" s="264">
        <v>6.7079320549964905E-2</v>
      </c>
      <c r="AM1614" s="264">
        <v>0</v>
      </c>
      <c r="AN1614" s="264">
        <v>0</v>
      </c>
      <c r="AO1614" s="92">
        <v>0</v>
      </c>
      <c r="AP1614" s="92">
        <v>0</v>
      </c>
      <c r="AQ1614" s="92">
        <v>0</v>
      </c>
      <c r="AR1614" s="92">
        <v>0</v>
      </c>
      <c r="AS1614" s="92">
        <v>0</v>
      </c>
      <c r="AT1614" s="92">
        <v>0</v>
      </c>
      <c r="AU1614" s="92">
        <v>0</v>
      </c>
      <c r="AV1614" s="92">
        <v>0</v>
      </c>
      <c r="AW1614" s="93">
        <v>0</v>
      </c>
      <c r="AX1614" s="93">
        <v>0</v>
      </c>
      <c r="AY1614" s="93">
        <v>0</v>
      </c>
      <c r="AZ1614" s="93">
        <v>0</v>
      </c>
      <c r="BA1614" s="93">
        <v>0</v>
      </c>
      <c r="BB1614" s="93">
        <v>0</v>
      </c>
      <c r="BC1614" s="153">
        <v>5</v>
      </c>
      <c r="BD1614" s="153">
        <v>57</v>
      </c>
    </row>
    <row r="1615" spans="1:56" x14ac:dyDescent="0.25">
      <c r="A1615" s="9">
        <v>41815</v>
      </c>
      <c r="B1615" s="151" t="s">
        <v>82</v>
      </c>
      <c r="C1615" s="151" t="s">
        <v>86</v>
      </c>
      <c r="D1615" s="152" t="s">
        <v>120</v>
      </c>
      <c r="E1615" s="160">
        <v>51</v>
      </c>
      <c r="F1615" s="160">
        <v>165</v>
      </c>
      <c r="G1615" s="266">
        <v>38.349597930908203</v>
      </c>
      <c r="H1615" s="266">
        <v>2.9199998825788498E-2</v>
      </c>
      <c r="I1615" s="266">
        <v>97335.109375</v>
      </c>
      <c r="J1615" s="157">
        <v>0</v>
      </c>
      <c r="K1615" s="160">
        <v>56539</v>
      </c>
      <c r="L1615" s="266">
        <v>89.230445861816406</v>
      </c>
      <c r="M1615" s="160">
        <v>47229</v>
      </c>
      <c r="N1615" s="266">
        <v>0</v>
      </c>
      <c r="O1615" s="160">
        <v>3986</v>
      </c>
      <c r="P1615" s="266">
        <v>2.5087807327508926E-2</v>
      </c>
      <c r="Q1615" s="160">
        <v>8388</v>
      </c>
      <c r="R1615" s="266">
        <v>99.8927001953125</v>
      </c>
      <c r="S1615" s="160">
        <v>37007</v>
      </c>
      <c r="T1615" s="266">
        <v>99.924339294433594</v>
      </c>
      <c r="U1615" s="266">
        <v>99.749122619628906</v>
      </c>
      <c r="V1615" s="266">
        <v>99.904716491699219</v>
      </c>
      <c r="W1615" s="266">
        <v>99.64208984375</v>
      </c>
      <c r="X1615" s="266">
        <v>99.829124450683594</v>
      </c>
      <c r="Y1615" s="160">
        <v>51254</v>
      </c>
      <c r="Z1615" s="266">
        <v>99.894645690917969</v>
      </c>
      <c r="AA1615" s="160">
        <v>9642</v>
      </c>
      <c r="AB1615" s="266">
        <v>99.823684692382812</v>
      </c>
      <c r="AC1615" s="160">
        <v>4012</v>
      </c>
      <c r="AD1615" s="266">
        <v>7.4775673449039459E-2</v>
      </c>
      <c r="AE1615" s="160">
        <v>309</v>
      </c>
      <c r="AF1615" s="266">
        <v>99.676376342773438</v>
      </c>
      <c r="AG1615" s="160">
        <v>47438</v>
      </c>
      <c r="AH1615" s="266">
        <v>0.36257851123809814</v>
      </c>
      <c r="AI1615" s="160">
        <v>617</v>
      </c>
      <c r="AJ1615" s="266">
        <v>91.085899353027344</v>
      </c>
      <c r="AK1615" s="266">
        <v>2.1355466842651367</v>
      </c>
      <c r="AL1615" s="266">
        <v>7.5770288705825806E-2</v>
      </c>
      <c r="AM1615" s="266">
        <v>0</v>
      </c>
      <c r="AN1615" s="266">
        <v>0</v>
      </c>
      <c r="AO1615" s="157">
        <v>0</v>
      </c>
      <c r="AP1615" s="157">
        <v>0</v>
      </c>
      <c r="AQ1615" s="157">
        <v>0</v>
      </c>
      <c r="AR1615" s="157">
        <v>0</v>
      </c>
      <c r="AS1615" s="157">
        <v>0</v>
      </c>
      <c r="AT1615" s="157">
        <v>0</v>
      </c>
      <c r="AU1615" s="157">
        <v>0</v>
      </c>
      <c r="AV1615" s="157">
        <v>0</v>
      </c>
      <c r="AW1615" s="159">
        <v>0</v>
      </c>
      <c r="AX1615" s="159">
        <v>0</v>
      </c>
      <c r="AY1615" s="159">
        <v>0</v>
      </c>
      <c r="AZ1615" s="159">
        <v>0</v>
      </c>
      <c r="BA1615" s="159">
        <v>0</v>
      </c>
      <c r="BB1615" s="159">
        <v>0</v>
      </c>
      <c r="BC1615" s="160">
        <v>16</v>
      </c>
      <c r="BD1615" s="160">
        <v>161</v>
      </c>
    </row>
    <row r="1616" spans="1:56" x14ac:dyDescent="0.25">
      <c r="A1616" s="9">
        <v>41815</v>
      </c>
      <c r="B1616" s="151" t="s">
        <v>83</v>
      </c>
      <c r="C1616" s="151" t="s">
        <v>86</v>
      </c>
      <c r="D1616" s="152" t="s">
        <v>120</v>
      </c>
      <c r="E1616" s="160">
        <v>46</v>
      </c>
      <c r="F1616" s="160">
        <v>140</v>
      </c>
      <c r="G1616" s="266">
        <v>19.967000961303711</v>
      </c>
      <c r="H1616" s="266">
        <v>0</v>
      </c>
      <c r="I1616" s="266">
        <v>86802.875</v>
      </c>
      <c r="J1616" s="157">
        <v>0</v>
      </c>
      <c r="K1616" s="160">
        <v>30544</v>
      </c>
      <c r="L1616" s="266">
        <v>82.035751342773438</v>
      </c>
      <c r="M1616" s="160">
        <v>153570</v>
      </c>
      <c r="N1616" s="266">
        <v>0</v>
      </c>
      <c r="O1616" s="160">
        <v>3938</v>
      </c>
      <c r="P1616" s="266">
        <v>0</v>
      </c>
      <c r="Q1616" s="160">
        <v>3982</v>
      </c>
      <c r="R1616" s="266">
        <v>99.974884033203125</v>
      </c>
      <c r="S1616" s="160">
        <v>25481</v>
      </c>
      <c r="T1616" s="266">
        <v>99.913658142089844</v>
      </c>
      <c r="U1616" s="266">
        <v>99.863197326660156</v>
      </c>
      <c r="V1616" s="266">
        <v>99.805572509765625</v>
      </c>
      <c r="W1616" s="266">
        <v>99.838119506835938</v>
      </c>
      <c r="X1616" s="266">
        <v>99.719398498535156</v>
      </c>
      <c r="Y1616" s="160">
        <v>44442</v>
      </c>
      <c r="Z1616" s="266">
        <v>99.9324951171875</v>
      </c>
      <c r="AA1616" s="160">
        <v>10227</v>
      </c>
      <c r="AB1616" s="266">
        <v>99.863105773925781</v>
      </c>
      <c r="AC1616" s="160">
        <v>1468</v>
      </c>
      <c r="AD1616" s="266">
        <v>6.8119890987873077E-2</v>
      </c>
      <c r="AE1616" s="160">
        <v>124</v>
      </c>
      <c r="AF1616" s="266">
        <v>97.580642700195313</v>
      </c>
      <c r="AG1616" s="160">
        <v>38303</v>
      </c>
      <c r="AH1616" s="266">
        <v>0.35767433047294617</v>
      </c>
      <c r="AI1616" s="160">
        <v>250</v>
      </c>
      <c r="AJ1616" s="266">
        <v>97.599998474121094</v>
      </c>
      <c r="AK1616" s="266">
        <v>1.8697019815444946</v>
      </c>
      <c r="AL1616" s="266">
        <v>7.5997121632099152E-2</v>
      </c>
      <c r="AM1616" s="266">
        <v>0</v>
      </c>
      <c r="AN1616" s="266">
        <v>0</v>
      </c>
      <c r="AO1616" s="157">
        <v>0</v>
      </c>
      <c r="AP1616" s="157">
        <v>0</v>
      </c>
      <c r="AQ1616" s="157">
        <v>0</v>
      </c>
      <c r="AR1616" s="157">
        <v>0</v>
      </c>
      <c r="AS1616" s="157">
        <v>0</v>
      </c>
      <c r="AT1616" s="157">
        <v>0</v>
      </c>
      <c r="AU1616" s="157">
        <v>0</v>
      </c>
      <c r="AV1616" s="157">
        <v>0</v>
      </c>
      <c r="AW1616" s="159">
        <v>0</v>
      </c>
      <c r="AX1616" s="159">
        <v>0</v>
      </c>
      <c r="AY1616" s="159">
        <v>0</v>
      </c>
      <c r="AZ1616" s="159">
        <v>0</v>
      </c>
      <c r="BA1616" s="159">
        <v>0</v>
      </c>
      <c r="BB1616" s="159">
        <v>0</v>
      </c>
      <c r="BC1616" s="160">
        <v>22</v>
      </c>
      <c r="BD1616" s="160">
        <v>135</v>
      </c>
    </row>
    <row r="1617" spans="1:56" x14ac:dyDescent="0.25">
      <c r="A1617" s="9">
        <v>41815</v>
      </c>
      <c r="B1617" s="117" t="s">
        <v>85</v>
      </c>
      <c r="C1617" s="117" t="s">
        <v>86</v>
      </c>
      <c r="D1617" s="121">
        <v>3</v>
      </c>
      <c r="E1617" s="89">
        <v>134</v>
      </c>
      <c r="F1617" s="89">
        <v>435</v>
      </c>
      <c r="G1617" s="263">
        <v>50.775016784667969</v>
      </c>
      <c r="H1617" s="263">
        <v>2.500000037252903E-2</v>
      </c>
      <c r="I1617" s="263">
        <v>340434.5625</v>
      </c>
      <c r="J1617" s="88">
        <v>0</v>
      </c>
      <c r="K1617" s="89">
        <v>70385</v>
      </c>
      <c r="L1617" s="263">
        <v>105.14029693603516</v>
      </c>
      <c r="M1617" s="124">
        <v>142780</v>
      </c>
      <c r="N1617" s="248">
        <v>0</v>
      </c>
      <c r="O1617" s="124">
        <v>4439</v>
      </c>
      <c r="P1617" s="248">
        <v>0</v>
      </c>
      <c r="Q1617" s="124">
        <v>12579</v>
      </c>
      <c r="R1617" s="248">
        <v>99.90460205078125</v>
      </c>
      <c r="S1617" s="124">
        <v>109392</v>
      </c>
      <c r="T1617" s="248">
        <v>99.925956726074219</v>
      </c>
      <c r="U1617" s="248">
        <v>99.864837646484375</v>
      </c>
      <c r="V1617" s="248">
        <v>99.872528076171875</v>
      </c>
      <c r="W1617" s="248">
        <v>99.769569396972656</v>
      </c>
      <c r="X1617" s="248">
        <v>99.798576354980469</v>
      </c>
      <c r="Y1617" s="124">
        <v>269088</v>
      </c>
      <c r="Z1617" s="248">
        <v>99.898178100585937</v>
      </c>
      <c r="AA1617" s="124">
        <v>56412</v>
      </c>
      <c r="AB1617" s="248">
        <v>99.75714111328125</v>
      </c>
      <c r="AC1617" s="124">
        <v>4482</v>
      </c>
      <c r="AD1617" s="248">
        <v>0.26773762702941895</v>
      </c>
      <c r="AE1617" s="124">
        <v>232</v>
      </c>
      <c r="AF1617" s="248">
        <v>93.103446960449219</v>
      </c>
      <c r="AG1617" s="124">
        <v>143584</v>
      </c>
      <c r="AH1617" s="248">
        <v>0.26186761260032654</v>
      </c>
      <c r="AI1617" s="124">
        <v>1076</v>
      </c>
      <c r="AJ1617" s="248">
        <v>92.100372314453125</v>
      </c>
      <c r="AK1617" s="248">
        <v>1.8424094915390015</v>
      </c>
      <c r="AL1617" s="248">
        <v>6.6256068646907806E-2</v>
      </c>
      <c r="AM1617" s="269">
        <v>0</v>
      </c>
      <c r="AN1617" s="269">
        <v>0</v>
      </c>
      <c r="AO1617" s="119">
        <v>0</v>
      </c>
      <c r="AP1617" s="119">
        <v>0</v>
      </c>
      <c r="AQ1617" s="119">
        <v>0</v>
      </c>
      <c r="AR1617" s="119">
        <v>0</v>
      </c>
      <c r="AS1617" s="119">
        <v>0</v>
      </c>
      <c r="AT1617" s="119">
        <v>0</v>
      </c>
      <c r="AU1617" s="119">
        <v>0</v>
      </c>
      <c r="AV1617" s="119">
        <v>0</v>
      </c>
      <c r="AW1617" s="124">
        <v>0</v>
      </c>
      <c r="AX1617" s="124">
        <v>0</v>
      </c>
      <c r="AY1617" s="124">
        <v>0</v>
      </c>
      <c r="AZ1617" s="124">
        <v>0</v>
      </c>
      <c r="BA1617" s="124">
        <v>0</v>
      </c>
      <c r="BB1617" s="124">
        <v>0</v>
      </c>
      <c r="BC1617" s="124">
        <v>38</v>
      </c>
      <c r="BD1617" s="124">
        <v>428</v>
      </c>
    </row>
    <row r="1618" spans="1:56" x14ac:dyDescent="0.25">
      <c r="A1618" s="9">
        <v>41815</v>
      </c>
      <c r="B1618" s="118" t="s">
        <v>84</v>
      </c>
      <c r="C1618" s="118" t="s">
        <v>87</v>
      </c>
      <c r="D1618" s="122">
        <v>2</v>
      </c>
      <c r="E1618" s="153">
        <v>194</v>
      </c>
      <c r="F1618" s="153">
        <v>581</v>
      </c>
      <c r="G1618" s="264">
        <v>0</v>
      </c>
      <c r="H1618" s="264">
        <v>0</v>
      </c>
      <c r="I1618" s="264">
        <v>0</v>
      </c>
      <c r="J1618" s="91">
        <v>0</v>
      </c>
      <c r="K1618" s="153">
        <v>142512</v>
      </c>
      <c r="L1618" s="264">
        <v>91.066017150878906</v>
      </c>
      <c r="M1618" s="133">
        <v>0</v>
      </c>
      <c r="N1618" s="267">
        <v>0</v>
      </c>
      <c r="O1618" s="133">
        <v>0</v>
      </c>
      <c r="P1618" s="267">
        <v>0</v>
      </c>
      <c r="Q1618" s="133">
        <v>0</v>
      </c>
      <c r="R1618" s="267">
        <v>0</v>
      </c>
      <c r="S1618" s="133">
        <v>0</v>
      </c>
      <c r="T1618" s="267">
        <v>0</v>
      </c>
      <c r="U1618" s="267">
        <v>0</v>
      </c>
      <c r="V1618" s="267">
        <v>0</v>
      </c>
      <c r="W1618" s="267">
        <v>0</v>
      </c>
      <c r="X1618" s="267">
        <v>0</v>
      </c>
      <c r="Y1618" s="133">
        <v>1327393</v>
      </c>
      <c r="Z1618" s="267">
        <v>1325180</v>
      </c>
      <c r="AA1618" s="133">
        <v>612</v>
      </c>
      <c r="AB1618" s="267">
        <v>581</v>
      </c>
      <c r="AC1618" s="133">
        <v>0</v>
      </c>
      <c r="AD1618" s="267">
        <v>0</v>
      </c>
      <c r="AE1618" s="133">
        <v>0</v>
      </c>
      <c r="AF1618" s="267">
        <v>0</v>
      </c>
      <c r="AG1618" s="133">
        <v>0</v>
      </c>
      <c r="AH1618" s="267">
        <v>0</v>
      </c>
      <c r="AI1618" s="133">
        <v>0</v>
      </c>
      <c r="AJ1618" s="267">
        <v>0</v>
      </c>
      <c r="AK1618" s="267">
        <v>0</v>
      </c>
      <c r="AL1618" s="267">
        <v>0</v>
      </c>
      <c r="AM1618" s="270">
        <v>0</v>
      </c>
      <c r="AN1618" s="270">
        <v>0</v>
      </c>
      <c r="AO1618" s="120">
        <v>0</v>
      </c>
      <c r="AP1618" s="120">
        <v>0</v>
      </c>
      <c r="AQ1618" s="120">
        <v>0</v>
      </c>
      <c r="AR1618" s="120">
        <v>0</v>
      </c>
      <c r="AS1618" s="120">
        <v>0</v>
      </c>
      <c r="AT1618" s="120">
        <v>0</v>
      </c>
      <c r="AU1618" s="120">
        <v>0</v>
      </c>
      <c r="AV1618" s="120">
        <v>0</v>
      </c>
      <c r="AW1618" s="133">
        <v>0</v>
      </c>
      <c r="AX1618" s="133">
        <v>0</v>
      </c>
      <c r="AY1618" s="133">
        <v>0</v>
      </c>
      <c r="AZ1618" s="133">
        <v>0</v>
      </c>
      <c r="BA1618" s="133">
        <v>0</v>
      </c>
      <c r="BB1618" s="133">
        <v>0</v>
      </c>
      <c r="BC1618" s="133">
        <v>10</v>
      </c>
      <c r="BD1618" s="133">
        <v>356</v>
      </c>
    </row>
    <row r="1619" spans="1:56" x14ac:dyDescent="0.25">
      <c r="A1619" s="9">
        <v>41814</v>
      </c>
      <c r="B1619" s="117" t="s">
        <v>17</v>
      </c>
      <c r="C1619" s="117"/>
      <c r="D1619" s="121">
        <v>3</v>
      </c>
      <c r="E1619" s="89">
        <v>853</v>
      </c>
      <c r="F1619" s="89">
        <v>2758</v>
      </c>
      <c r="G1619" s="263">
        <v>621.91331672668457</v>
      </c>
      <c r="H1619" s="263">
        <v>0.49179999204352498</v>
      </c>
      <c r="I1619" s="263">
        <v>1346844.921875</v>
      </c>
      <c r="J1619" s="88"/>
      <c r="K1619" s="89">
        <v>1226481</v>
      </c>
      <c r="L1619" s="263">
        <v>0</v>
      </c>
      <c r="M1619" s="124">
        <v>1054961</v>
      </c>
      <c r="N1619" s="248">
        <v>0</v>
      </c>
      <c r="O1619" s="124">
        <v>61025</v>
      </c>
      <c r="P1619" s="248">
        <v>0</v>
      </c>
      <c r="Q1619" s="124">
        <v>117798</v>
      </c>
      <c r="R1619" s="248">
        <v>99.926145014049396</v>
      </c>
      <c r="S1619" s="124">
        <v>700572</v>
      </c>
      <c r="T1619" s="248">
        <v>99.9202073413378</v>
      </c>
      <c r="U1619" s="248">
        <v>99.811727979785843</v>
      </c>
      <c r="V1619" s="248">
        <v>99.739291804307399</v>
      </c>
      <c r="W1619" s="248">
        <v>99.738012042109318</v>
      </c>
      <c r="X1619" s="248">
        <v>99.659707171645891</v>
      </c>
      <c r="Y1619" s="124">
        <v>2466234</v>
      </c>
      <c r="Z1619" s="248">
        <v>689642.48292489315</v>
      </c>
      <c r="AA1619" s="124">
        <v>228346</v>
      </c>
      <c r="AB1619" s="248">
        <v>100.74159411656163</v>
      </c>
      <c r="AC1619" s="124">
        <v>59447</v>
      </c>
      <c r="AD1619" s="248">
        <v>0.34484499194273038</v>
      </c>
      <c r="AE1619" s="124">
        <v>4190</v>
      </c>
      <c r="AF1619" s="248">
        <v>97.971361457988579</v>
      </c>
      <c r="AG1619" s="124">
        <v>938633</v>
      </c>
      <c r="AH1619" s="248">
        <v>0.20380702360712977</v>
      </c>
      <c r="AI1619" s="124">
        <v>11454</v>
      </c>
      <c r="AJ1619" s="248">
        <v>94.045747635396594</v>
      </c>
      <c r="AK1619" s="248">
        <v>1.6431146325350934E-5</v>
      </c>
      <c r="AL1619" s="248" t="e">
        <v>#DIV/0!</v>
      </c>
      <c r="AM1619" s="269"/>
      <c r="AN1619" s="269"/>
      <c r="AO1619" s="119"/>
      <c r="AP1619" s="119"/>
      <c r="AQ1619" s="119"/>
      <c r="AR1619" s="119"/>
      <c r="AS1619" s="119"/>
      <c r="AT1619" s="119"/>
      <c r="AU1619" s="119"/>
      <c r="AV1619" s="119"/>
      <c r="AW1619" s="124">
        <v>0</v>
      </c>
      <c r="AX1619" s="124">
        <v>0</v>
      </c>
      <c r="AY1619" s="124">
        <v>0</v>
      </c>
      <c r="AZ1619" s="124">
        <v>0</v>
      </c>
      <c r="BA1619" s="124">
        <v>0</v>
      </c>
      <c r="BB1619" s="124">
        <v>0</v>
      </c>
      <c r="BC1619" s="124">
        <v>249</v>
      </c>
      <c r="BD1619" s="124">
        <v>2490</v>
      </c>
    </row>
    <row r="1620" spans="1:56" x14ac:dyDescent="0.25">
      <c r="A1620" s="9">
        <v>41814</v>
      </c>
      <c r="B1620" s="118" t="s">
        <v>88</v>
      </c>
      <c r="C1620" s="118"/>
      <c r="D1620" s="122">
        <v>2</v>
      </c>
      <c r="E1620" s="153">
        <v>659</v>
      </c>
      <c r="F1620" s="153">
        <v>2177</v>
      </c>
      <c r="G1620" s="264">
        <v>621.91331672668457</v>
      </c>
      <c r="H1620" s="264">
        <v>0.49179999204352498</v>
      </c>
      <c r="I1620" s="264">
        <v>1346844.921875</v>
      </c>
      <c r="J1620" s="91"/>
      <c r="K1620" s="153">
        <v>1062907</v>
      </c>
      <c r="L1620" s="264"/>
      <c r="M1620" s="133">
        <v>1054961</v>
      </c>
      <c r="N1620" s="267">
        <v>0</v>
      </c>
      <c r="O1620" s="133">
        <v>61025</v>
      </c>
      <c r="P1620" s="267">
        <v>0</v>
      </c>
      <c r="Q1620" s="133">
        <v>117798</v>
      </c>
      <c r="R1620" s="267">
        <v>99.926145014049396</v>
      </c>
      <c r="S1620" s="133">
        <v>700572</v>
      </c>
      <c r="T1620" s="267">
        <v>99.9202073413378</v>
      </c>
      <c r="U1620" s="267">
        <v>99.811727979785843</v>
      </c>
      <c r="V1620" s="267">
        <v>99.739291804307399</v>
      </c>
      <c r="W1620" s="267">
        <v>99.738012042109318</v>
      </c>
      <c r="X1620" s="267">
        <v>99.659707171645891</v>
      </c>
      <c r="Y1620" s="133">
        <v>1158481</v>
      </c>
      <c r="Z1620" s="267">
        <v>99.900904538893982</v>
      </c>
      <c r="AA1620" s="133">
        <v>227814</v>
      </c>
      <c r="AB1620" s="267">
        <v>99.820906749104012</v>
      </c>
      <c r="AC1620" s="133">
        <v>59447</v>
      </c>
      <c r="AD1620" s="267">
        <v>0.34484499194273038</v>
      </c>
      <c r="AE1620" s="133">
        <v>4190</v>
      </c>
      <c r="AF1620" s="267">
        <v>97.971361457988579</v>
      </c>
      <c r="AG1620" s="133">
        <v>938633</v>
      </c>
      <c r="AH1620" s="267">
        <v>0.20380702360712977</v>
      </c>
      <c r="AI1620" s="133">
        <v>11454</v>
      </c>
      <c r="AJ1620" s="267">
        <v>94.045747635396594</v>
      </c>
      <c r="AK1620" s="267">
        <v>1.6431146325350934E-5</v>
      </c>
      <c r="AL1620" s="267" t="e">
        <v>#DIV/0!</v>
      </c>
      <c r="AM1620" s="270"/>
      <c r="AN1620" s="270"/>
      <c r="AO1620" s="120"/>
      <c r="AP1620" s="120"/>
      <c r="AQ1620" s="120"/>
      <c r="AR1620" s="120"/>
      <c r="AS1620" s="120"/>
      <c r="AT1620" s="120"/>
      <c r="AU1620" s="120"/>
      <c r="AV1620" s="120"/>
      <c r="AW1620" s="133">
        <v>0</v>
      </c>
      <c r="AX1620" s="133">
        <v>0</v>
      </c>
      <c r="AY1620" s="133">
        <v>0</v>
      </c>
      <c r="AZ1620" s="133">
        <v>0</v>
      </c>
      <c r="BA1620" s="133">
        <v>0</v>
      </c>
      <c r="BB1620" s="133">
        <v>0</v>
      </c>
      <c r="BC1620" s="133">
        <v>242</v>
      </c>
      <c r="BD1620" s="133">
        <v>2132</v>
      </c>
    </row>
    <row r="1621" spans="1:56" x14ac:dyDescent="0.25">
      <c r="A1621" s="9">
        <v>41814</v>
      </c>
      <c r="B1621" s="146" t="s">
        <v>89</v>
      </c>
      <c r="C1621" s="146"/>
      <c r="D1621" s="147">
        <v>1</v>
      </c>
      <c r="E1621" s="136">
        <v>194</v>
      </c>
      <c r="F1621" s="136">
        <v>581</v>
      </c>
      <c r="G1621" s="265">
        <v>0</v>
      </c>
      <c r="H1621" s="265">
        <v>0</v>
      </c>
      <c r="I1621" s="265">
        <v>0</v>
      </c>
      <c r="J1621" s="137"/>
      <c r="K1621" s="136">
        <v>163574</v>
      </c>
      <c r="L1621" s="265"/>
      <c r="M1621" s="145">
        <v>0</v>
      </c>
      <c r="N1621" s="250">
        <v>0</v>
      </c>
      <c r="O1621" s="145">
        <v>0</v>
      </c>
      <c r="P1621" s="250">
        <v>0</v>
      </c>
      <c r="Q1621" s="145">
        <v>0</v>
      </c>
      <c r="R1621" s="250">
        <v>0</v>
      </c>
      <c r="S1621" s="145">
        <v>0</v>
      </c>
      <c r="T1621" s="250">
        <v>0</v>
      </c>
      <c r="U1621" s="250">
        <v>0</v>
      </c>
      <c r="V1621" s="250">
        <v>0</v>
      </c>
      <c r="W1621" s="250">
        <v>0</v>
      </c>
      <c r="X1621" s="250">
        <v>0</v>
      </c>
      <c r="Y1621" s="145">
        <v>1307753</v>
      </c>
      <c r="Z1621" s="250">
        <v>1300478</v>
      </c>
      <c r="AA1621" s="145">
        <v>532</v>
      </c>
      <c r="AB1621" s="250">
        <v>495</v>
      </c>
      <c r="AC1621" s="145">
        <v>0</v>
      </c>
      <c r="AD1621" s="250">
        <v>0</v>
      </c>
      <c r="AE1621" s="145">
        <v>0</v>
      </c>
      <c r="AF1621" s="250">
        <v>0</v>
      </c>
      <c r="AG1621" s="145">
        <v>0</v>
      </c>
      <c r="AH1621" s="250">
        <v>0</v>
      </c>
      <c r="AI1621" s="145">
        <v>0</v>
      </c>
      <c r="AJ1621" s="250">
        <v>0</v>
      </c>
      <c r="AK1621" s="250">
        <v>0</v>
      </c>
      <c r="AL1621" s="250">
        <v>0</v>
      </c>
      <c r="AM1621" s="271"/>
      <c r="AN1621" s="271"/>
      <c r="AO1621" s="148"/>
      <c r="AP1621" s="148"/>
      <c r="AQ1621" s="148"/>
      <c r="AR1621" s="148"/>
      <c r="AS1621" s="148"/>
      <c r="AT1621" s="148"/>
      <c r="AU1621" s="148"/>
      <c r="AV1621" s="148"/>
      <c r="AW1621" s="145">
        <v>0</v>
      </c>
      <c r="AX1621" s="145">
        <v>0</v>
      </c>
      <c r="AY1621" s="145">
        <v>0</v>
      </c>
      <c r="AZ1621" s="145">
        <v>0</v>
      </c>
      <c r="BA1621" s="145">
        <v>0</v>
      </c>
      <c r="BB1621" s="145">
        <v>0</v>
      </c>
      <c r="BC1621" s="145">
        <v>7</v>
      </c>
      <c r="BD1621" s="145">
        <v>358</v>
      </c>
    </row>
    <row r="1622" spans="1:56" x14ac:dyDescent="0.25">
      <c r="A1622" s="9">
        <v>41814</v>
      </c>
      <c r="B1622" s="149" t="s">
        <v>75</v>
      </c>
      <c r="C1622" s="149" t="s">
        <v>86</v>
      </c>
      <c r="D1622" s="150" t="s">
        <v>118</v>
      </c>
      <c r="E1622" s="153">
        <v>39</v>
      </c>
      <c r="F1622" s="153">
        <v>158</v>
      </c>
      <c r="G1622" s="264">
        <v>132.99128723144531</v>
      </c>
      <c r="H1622" s="264">
        <v>6.6700004041194916E-2</v>
      </c>
      <c r="I1622" s="264">
        <v>99492.2109375</v>
      </c>
      <c r="J1622" s="92">
        <v>0</v>
      </c>
      <c r="K1622" s="153">
        <v>161671</v>
      </c>
      <c r="L1622" s="264">
        <v>97.084823608398437</v>
      </c>
      <c r="M1622" s="153">
        <v>133118</v>
      </c>
      <c r="N1622" s="264">
        <v>0</v>
      </c>
      <c r="O1622" s="153">
        <v>14924</v>
      </c>
      <c r="P1622" s="264">
        <v>0</v>
      </c>
      <c r="Q1622" s="153">
        <v>26192</v>
      </c>
      <c r="R1622" s="264">
        <v>99.866371154785156</v>
      </c>
      <c r="S1622" s="153">
        <v>97891</v>
      </c>
      <c r="T1622" s="264">
        <v>99.93768310546875</v>
      </c>
      <c r="U1622" s="264">
        <v>99.738677978515625</v>
      </c>
      <c r="V1622" s="264">
        <v>99.356208801269531</v>
      </c>
      <c r="W1622" s="264">
        <v>99.605400085449219</v>
      </c>
      <c r="X1622" s="264">
        <v>99.294296264648437</v>
      </c>
      <c r="Y1622" s="153">
        <v>146361</v>
      </c>
      <c r="Z1622" s="264">
        <v>99.943977355957031</v>
      </c>
      <c r="AA1622" s="153">
        <v>26838</v>
      </c>
      <c r="AB1622" s="264">
        <v>99.739173889160156</v>
      </c>
      <c r="AC1622" s="153">
        <v>14883</v>
      </c>
      <c r="AD1622" s="264">
        <v>0.36954915523529053</v>
      </c>
      <c r="AE1622" s="153">
        <v>1523</v>
      </c>
      <c r="AF1622" s="264">
        <v>98.358505249023438</v>
      </c>
      <c r="AG1622" s="153">
        <v>132548</v>
      </c>
      <c r="AH1622" s="264">
        <v>0.12146542966365814</v>
      </c>
      <c r="AI1622" s="153">
        <v>3382</v>
      </c>
      <c r="AJ1622" s="264">
        <v>95.653457641601562</v>
      </c>
      <c r="AK1622" s="264">
        <v>1.9545154571533203</v>
      </c>
      <c r="AL1622" s="264">
        <v>6.741517037153244E-2</v>
      </c>
      <c r="AM1622" s="264">
        <v>0</v>
      </c>
      <c r="AN1622" s="264">
        <v>0</v>
      </c>
      <c r="AO1622" s="92">
        <v>0</v>
      </c>
      <c r="AP1622" s="92">
        <v>0</v>
      </c>
      <c r="AQ1622" s="92">
        <v>0</v>
      </c>
      <c r="AR1622" s="92">
        <v>0</v>
      </c>
      <c r="AS1622" s="92">
        <v>0</v>
      </c>
      <c r="AT1622" s="92">
        <v>0</v>
      </c>
      <c r="AU1622" s="92">
        <v>0</v>
      </c>
      <c r="AV1622" s="92">
        <v>0</v>
      </c>
      <c r="AW1622" s="93">
        <v>0</v>
      </c>
      <c r="AX1622" s="93">
        <v>0</v>
      </c>
      <c r="AY1622" s="93">
        <v>0</v>
      </c>
      <c r="AZ1622" s="93">
        <v>0</v>
      </c>
      <c r="BA1622" s="93">
        <v>0</v>
      </c>
      <c r="BB1622" s="93">
        <v>0</v>
      </c>
      <c r="BC1622" s="153">
        <v>12</v>
      </c>
      <c r="BD1622" s="153">
        <v>151</v>
      </c>
    </row>
    <row r="1623" spans="1:56" x14ac:dyDescent="0.25">
      <c r="A1623" s="9">
        <v>41814</v>
      </c>
      <c r="B1623" s="149" t="s">
        <v>76</v>
      </c>
      <c r="C1623" s="149" t="s">
        <v>86</v>
      </c>
      <c r="D1623" s="150" t="s">
        <v>119</v>
      </c>
      <c r="E1623" s="153">
        <v>53</v>
      </c>
      <c r="F1623" s="153">
        <v>171</v>
      </c>
      <c r="G1623" s="264">
        <v>49.174594879150391</v>
      </c>
      <c r="H1623" s="264">
        <v>4.19999985024333E-3</v>
      </c>
      <c r="I1623" s="264">
        <v>90622.0078125</v>
      </c>
      <c r="J1623" s="92">
        <v>0</v>
      </c>
      <c r="K1623" s="153">
        <v>66063</v>
      </c>
      <c r="L1623" s="264">
        <v>86.361503601074219</v>
      </c>
      <c r="M1623" s="153">
        <v>69397</v>
      </c>
      <c r="N1623" s="264">
        <v>0</v>
      </c>
      <c r="O1623" s="153">
        <v>4116</v>
      </c>
      <c r="P1623" s="264">
        <v>0</v>
      </c>
      <c r="Q1623" s="153">
        <v>8840</v>
      </c>
      <c r="R1623" s="264">
        <v>99.966064453125</v>
      </c>
      <c r="S1623" s="153">
        <v>52817</v>
      </c>
      <c r="T1623" s="264">
        <v>99.958343505859375</v>
      </c>
      <c r="U1623" s="264">
        <v>99.854225158691406</v>
      </c>
      <c r="V1623" s="264">
        <v>99.903457641601563</v>
      </c>
      <c r="W1623" s="264">
        <v>99.820335388183594</v>
      </c>
      <c r="X1623" s="264">
        <v>99.861839294433594</v>
      </c>
      <c r="Y1623" s="153">
        <v>78518</v>
      </c>
      <c r="Z1623" s="264">
        <v>99.900657653808594</v>
      </c>
      <c r="AA1623" s="153">
        <v>13799</v>
      </c>
      <c r="AB1623" s="264">
        <v>99.855064392089844</v>
      </c>
      <c r="AC1623" s="153">
        <v>4199</v>
      </c>
      <c r="AD1623" s="264">
        <v>0.38104310631752014</v>
      </c>
      <c r="AE1623" s="153">
        <v>62</v>
      </c>
      <c r="AF1623" s="264">
        <v>96.774192810058594</v>
      </c>
      <c r="AG1623" s="153">
        <v>70144</v>
      </c>
      <c r="AH1623" s="264">
        <v>0.15111769735813141</v>
      </c>
      <c r="AI1623" s="153">
        <v>722</v>
      </c>
      <c r="AJ1623" s="264">
        <v>90.304710388183594</v>
      </c>
      <c r="AK1623" s="264">
        <v>1.9553940296173096</v>
      </c>
      <c r="AL1623" s="264">
        <v>5.6483626365661621E-2</v>
      </c>
      <c r="AM1623" s="264">
        <v>0</v>
      </c>
      <c r="AN1623" s="264">
        <v>0</v>
      </c>
      <c r="AO1623" s="92">
        <v>0</v>
      </c>
      <c r="AP1623" s="92">
        <v>0</v>
      </c>
      <c r="AQ1623" s="92">
        <v>0</v>
      </c>
      <c r="AR1623" s="92">
        <v>0</v>
      </c>
      <c r="AS1623" s="92">
        <v>0</v>
      </c>
      <c r="AT1623" s="92">
        <v>0</v>
      </c>
      <c r="AU1623" s="92">
        <v>0</v>
      </c>
      <c r="AV1623" s="92">
        <v>0</v>
      </c>
      <c r="AW1623" s="93">
        <v>0</v>
      </c>
      <c r="AX1623" s="93">
        <v>0</v>
      </c>
      <c r="AY1623" s="93">
        <v>0</v>
      </c>
      <c r="AZ1623" s="93">
        <v>0</v>
      </c>
      <c r="BA1623" s="93">
        <v>0</v>
      </c>
      <c r="BB1623" s="93">
        <v>0</v>
      </c>
      <c r="BC1623" s="153">
        <v>13</v>
      </c>
      <c r="BD1623" s="153">
        <v>169</v>
      </c>
    </row>
    <row r="1624" spans="1:56" x14ac:dyDescent="0.25">
      <c r="A1624" s="9">
        <v>41814</v>
      </c>
      <c r="B1624" s="149" t="s">
        <v>77</v>
      </c>
      <c r="C1624" s="149" t="s">
        <v>86</v>
      </c>
      <c r="D1624" s="150" t="s">
        <v>118</v>
      </c>
      <c r="E1624" s="153">
        <v>65</v>
      </c>
      <c r="F1624" s="153">
        <v>220</v>
      </c>
      <c r="G1624" s="264">
        <v>77.050621032714844</v>
      </c>
      <c r="H1624" s="264">
        <v>0.14999999105930328</v>
      </c>
      <c r="I1624" s="264">
        <v>131205.046875</v>
      </c>
      <c r="J1624" s="92">
        <v>0</v>
      </c>
      <c r="K1624" s="153">
        <v>133156</v>
      </c>
      <c r="L1624" s="264">
        <v>96.714378356933594</v>
      </c>
      <c r="M1624" s="153">
        <v>116964</v>
      </c>
      <c r="N1624" s="264">
        <v>0</v>
      </c>
      <c r="O1624" s="153">
        <v>6523</v>
      </c>
      <c r="P1624" s="264">
        <v>0</v>
      </c>
      <c r="Q1624" s="153">
        <v>14626</v>
      </c>
      <c r="R1624" s="264">
        <v>99.938468933105469</v>
      </c>
      <c r="S1624" s="153">
        <v>86260</v>
      </c>
      <c r="T1624" s="264">
        <v>99.930442810058594</v>
      </c>
      <c r="U1624" s="264">
        <v>99.785377502441406</v>
      </c>
      <c r="V1624" s="264">
        <v>99.864059448242188</v>
      </c>
      <c r="W1624" s="264">
        <v>99.723976135253906</v>
      </c>
      <c r="X1624" s="264">
        <v>99.794593811035156</v>
      </c>
      <c r="Y1624" s="153">
        <v>135449</v>
      </c>
      <c r="Z1624" s="264">
        <v>99.882614135742187</v>
      </c>
      <c r="AA1624" s="153">
        <v>26709</v>
      </c>
      <c r="AB1624" s="264">
        <v>99.835258483886719</v>
      </c>
      <c r="AC1624" s="153">
        <v>6540</v>
      </c>
      <c r="AD1624" s="264">
        <v>0.35168194770812988</v>
      </c>
      <c r="AE1624" s="153">
        <v>477</v>
      </c>
      <c r="AF1624" s="264">
        <v>98.742141723632812</v>
      </c>
      <c r="AG1624" s="153">
        <v>116681</v>
      </c>
      <c r="AH1624" s="264">
        <v>0.15340971946716309</v>
      </c>
      <c r="AI1624" s="153">
        <v>1152</v>
      </c>
      <c r="AJ1624" s="264">
        <v>94.53125</v>
      </c>
      <c r="AK1624" s="264">
        <v>1.8753529787063599</v>
      </c>
      <c r="AL1624" s="264">
        <v>6.6159576177597046E-2</v>
      </c>
      <c r="AM1624" s="264">
        <v>0</v>
      </c>
      <c r="AN1624" s="264">
        <v>0</v>
      </c>
      <c r="AO1624" s="92">
        <v>0</v>
      </c>
      <c r="AP1624" s="92">
        <v>0</v>
      </c>
      <c r="AQ1624" s="92">
        <v>0</v>
      </c>
      <c r="AR1624" s="92">
        <v>0</v>
      </c>
      <c r="AS1624" s="92">
        <v>0</v>
      </c>
      <c r="AT1624" s="92">
        <v>0</v>
      </c>
      <c r="AU1624" s="92">
        <v>0</v>
      </c>
      <c r="AV1624" s="92">
        <v>0</v>
      </c>
      <c r="AW1624" s="93">
        <v>0</v>
      </c>
      <c r="AX1624" s="93">
        <v>0</v>
      </c>
      <c r="AY1624" s="93">
        <v>0</v>
      </c>
      <c r="AZ1624" s="93">
        <v>0</v>
      </c>
      <c r="BA1624" s="93">
        <v>0</v>
      </c>
      <c r="BB1624" s="93">
        <v>0</v>
      </c>
      <c r="BC1624" s="153">
        <v>22</v>
      </c>
      <c r="BD1624" s="153">
        <v>217</v>
      </c>
    </row>
    <row r="1625" spans="1:56" x14ac:dyDescent="0.25">
      <c r="A1625" s="9">
        <v>41814</v>
      </c>
      <c r="B1625" s="149" t="s">
        <v>124</v>
      </c>
      <c r="C1625" s="149" t="s">
        <v>86</v>
      </c>
      <c r="D1625" s="150" t="s">
        <v>118</v>
      </c>
      <c r="E1625" s="153">
        <v>43</v>
      </c>
      <c r="F1625" s="153">
        <v>139</v>
      </c>
      <c r="G1625" s="264">
        <v>33.421192169189453</v>
      </c>
      <c r="H1625" s="264">
        <v>8.39999970048666E-3</v>
      </c>
      <c r="I1625" s="264">
        <v>63839.37890625</v>
      </c>
      <c r="J1625" s="92">
        <v>0</v>
      </c>
      <c r="K1625" s="153">
        <v>133156</v>
      </c>
      <c r="L1625" s="264">
        <v>96.714378356933594</v>
      </c>
      <c r="M1625" s="153">
        <v>68554</v>
      </c>
      <c r="N1625" s="264">
        <v>0</v>
      </c>
      <c r="O1625" s="153">
        <v>3029</v>
      </c>
      <c r="P1625" s="264">
        <v>0</v>
      </c>
      <c r="Q1625" s="153">
        <v>5857</v>
      </c>
      <c r="R1625" s="264">
        <v>99.931709289550781</v>
      </c>
      <c r="S1625" s="153">
        <v>47431</v>
      </c>
      <c r="T1625" s="264">
        <v>99.90301513671875</v>
      </c>
      <c r="U1625" s="264">
        <v>99.801918029785156</v>
      </c>
      <c r="V1625" s="264">
        <v>99.72430419921875</v>
      </c>
      <c r="W1625" s="264">
        <v>99.7337646484375</v>
      </c>
      <c r="X1625" s="264">
        <v>99.627586364746094</v>
      </c>
      <c r="Y1625" s="153">
        <v>79341</v>
      </c>
      <c r="Z1625" s="264">
        <v>99.87017822265625</v>
      </c>
      <c r="AA1625" s="153">
        <v>15912</v>
      </c>
      <c r="AB1625" s="264">
        <v>99.943435668945313</v>
      </c>
      <c r="AC1625" s="153">
        <v>3054</v>
      </c>
      <c r="AD1625" s="264">
        <v>9.8231829702854156E-2</v>
      </c>
      <c r="AE1625" s="153">
        <v>212</v>
      </c>
      <c r="AF1625" s="264">
        <v>96.698112487792969</v>
      </c>
      <c r="AG1625" s="153">
        <v>68505</v>
      </c>
      <c r="AH1625" s="264">
        <v>0.16641120612621307</v>
      </c>
      <c r="AI1625" s="153">
        <v>1077</v>
      </c>
      <c r="AJ1625" s="264">
        <v>91.272048950195313</v>
      </c>
      <c r="AK1625" s="264">
        <v>1.6194212436676025</v>
      </c>
      <c r="AL1625" s="264">
        <v>5.18050417304039E-2</v>
      </c>
      <c r="AM1625" s="264">
        <v>0</v>
      </c>
      <c r="AN1625" s="264">
        <v>0</v>
      </c>
      <c r="AO1625" s="92">
        <v>0</v>
      </c>
      <c r="AP1625" s="92">
        <v>0</v>
      </c>
      <c r="AQ1625" s="92">
        <v>0</v>
      </c>
      <c r="AR1625" s="92">
        <v>0</v>
      </c>
      <c r="AS1625" s="92">
        <v>0</v>
      </c>
      <c r="AT1625" s="92">
        <v>0</v>
      </c>
      <c r="AU1625" s="92">
        <v>0</v>
      </c>
      <c r="AV1625" s="92">
        <v>0</v>
      </c>
      <c r="AW1625" s="93">
        <v>0</v>
      </c>
      <c r="AX1625" s="93">
        <v>0</v>
      </c>
      <c r="AY1625" s="93">
        <v>0</v>
      </c>
      <c r="AZ1625" s="93">
        <v>0</v>
      </c>
      <c r="BA1625" s="93">
        <v>0</v>
      </c>
      <c r="BB1625" s="93">
        <v>0</v>
      </c>
      <c r="BC1625" s="153">
        <v>27</v>
      </c>
      <c r="BD1625" s="153">
        <v>139</v>
      </c>
    </row>
    <row r="1626" spans="1:56" x14ac:dyDescent="0.25">
      <c r="A1626" s="9">
        <v>41814</v>
      </c>
      <c r="B1626" s="149" t="s">
        <v>78</v>
      </c>
      <c r="C1626" s="149" t="s">
        <v>86</v>
      </c>
      <c r="D1626" s="150" t="s">
        <v>118</v>
      </c>
      <c r="E1626" s="153">
        <v>33</v>
      </c>
      <c r="F1626" s="153">
        <v>104</v>
      </c>
      <c r="G1626" s="264">
        <v>51.821002960205078</v>
      </c>
      <c r="H1626" s="264">
        <v>2.9200000688433647E-2</v>
      </c>
      <c r="I1626" s="264">
        <v>50580.13671875</v>
      </c>
      <c r="J1626" s="92">
        <v>0</v>
      </c>
      <c r="K1626" s="153">
        <v>69472</v>
      </c>
      <c r="L1626" s="264">
        <v>96.792953491210938</v>
      </c>
      <c r="M1626" s="153">
        <v>68108</v>
      </c>
      <c r="N1626" s="264">
        <v>0</v>
      </c>
      <c r="O1626" s="153">
        <v>5334</v>
      </c>
      <c r="P1626" s="264">
        <v>0</v>
      </c>
      <c r="Q1626" s="153">
        <v>11068</v>
      </c>
      <c r="R1626" s="264">
        <v>99.963859558105469</v>
      </c>
      <c r="S1626" s="153">
        <v>46074</v>
      </c>
      <c r="T1626" s="264">
        <v>99.954421997070312</v>
      </c>
      <c r="U1626" s="264">
        <v>99.925010681152344</v>
      </c>
      <c r="V1626" s="264">
        <v>99.850234985351563</v>
      </c>
      <c r="W1626" s="264">
        <v>99.888900756835938</v>
      </c>
      <c r="X1626" s="264">
        <v>99.804725646972656</v>
      </c>
      <c r="Y1626" s="153">
        <v>74875</v>
      </c>
      <c r="Z1626" s="264">
        <v>99.887809753417969</v>
      </c>
      <c r="AA1626" s="153">
        <v>13455</v>
      </c>
      <c r="AB1626" s="264">
        <v>99.858787536621094</v>
      </c>
      <c r="AC1626" s="153">
        <v>5377</v>
      </c>
      <c r="AD1626" s="264">
        <v>0.18597730994224548</v>
      </c>
      <c r="AE1626" s="153">
        <v>337</v>
      </c>
      <c r="AF1626" s="264">
        <v>99.109794616699219</v>
      </c>
      <c r="AG1626" s="153">
        <v>67833</v>
      </c>
      <c r="AH1626" s="264">
        <v>0.17690505087375641</v>
      </c>
      <c r="AI1626" s="153">
        <v>648</v>
      </c>
      <c r="AJ1626" s="264">
        <v>96.913581848144531</v>
      </c>
      <c r="AK1626" s="264">
        <v>1.8870621919631958</v>
      </c>
      <c r="AL1626" s="264">
        <v>6.7391358315944672E-2</v>
      </c>
      <c r="AM1626" s="264">
        <v>0</v>
      </c>
      <c r="AN1626" s="264">
        <v>0</v>
      </c>
      <c r="AO1626" s="92">
        <v>0</v>
      </c>
      <c r="AP1626" s="92">
        <v>0</v>
      </c>
      <c r="AQ1626" s="92">
        <v>0</v>
      </c>
      <c r="AR1626" s="92">
        <v>0</v>
      </c>
      <c r="AS1626" s="92">
        <v>0</v>
      </c>
      <c r="AT1626" s="92">
        <v>0</v>
      </c>
      <c r="AU1626" s="92">
        <v>0</v>
      </c>
      <c r="AV1626" s="92">
        <v>0</v>
      </c>
      <c r="AW1626" s="93">
        <v>0</v>
      </c>
      <c r="AX1626" s="93">
        <v>0</v>
      </c>
      <c r="AY1626" s="93">
        <v>0</v>
      </c>
      <c r="AZ1626" s="93">
        <v>0</v>
      </c>
      <c r="BA1626" s="93">
        <v>0</v>
      </c>
      <c r="BB1626" s="93">
        <v>0</v>
      </c>
      <c r="BC1626" s="153">
        <v>8</v>
      </c>
      <c r="BD1626" s="153">
        <v>100</v>
      </c>
    </row>
    <row r="1627" spans="1:56" x14ac:dyDescent="0.25">
      <c r="A1627" s="9">
        <v>41814</v>
      </c>
      <c r="B1627" s="149" t="s">
        <v>79</v>
      </c>
      <c r="C1627" s="149" t="s">
        <v>86</v>
      </c>
      <c r="D1627" s="150" t="s">
        <v>119</v>
      </c>
      <c r="E1627" s="153">
        <v>81</v>
      </c>
      <c r="F1627" s="153">
        <v>273</v>
      </c>
      <c r="G1627" s="264">
        <v>60.32489013671875</v>
      </c>
      <c r="H1627" s="264">
        <v>3.3300001174211502E-2</v>
      </c>
      <c r="I1627" s="264">
        <v>165324.59375</v>
      </c>
      <c r="J1627" s="92">
        <v>0</v>
      </c>
      <c r="K1627" s="153">
        <v>80191</v>
      </c>
      <c r="L1627" s="264">
        <v>92.056465148925781</v>
      </c>
      <c r="M1627" s="153">
        <v>110548</v>
      </c>
      <c r="N1627" s="264">
        <v>0</v>
      </c>
      <c r="O1627" s="153">
        <v>4906</v>
      </c>
      <c r="P1627" s="264">
        <v>0</v>
      </c>
      <c r="Q1627" s="153">
        <v>10978</v>
      </c>
      <c r="R1627" s="264">
        <v>99.918014526367188</v>
      </c>
      <c r="S1627" s="153">
        <v>82375</v>
      </c>
      <c r="T1627" s="264">
        <v>99.879814147949219</v>
      </c>
      <c r="U1627" s="264">
        <v>99.673866271972656</v>
      </c>
      <c r="V1627" s="264">
        <v>99.628219604492188</v>
      </c>
      <c r="W1627" s="264">
        <v>99.592147827148438</v>
      </c>
      <c r="X1627" s="264">
        <v>99.50848388671875</v>
      </c>
      <c r="Y1627" s="153">
        <v>149603</v>
      </c>
      <c r="Z1627" s="264">
        <v>99.895721435546875</v>
      </c>
      <c r="AA1627" s="153">
        <v>30529</v>
      </c>
      <c r="AB1627" s="264">
        <v>99.8231201171875</v>
      </c>
      <c r="AC1627" s="153">
        <v>4943</v>
      </c>
      <c r="AD1627" s="264">
        <v>0.42484322190284729</v>
      </c>
      <c r="AE1627" s="153">
        <v>262</v>
      </c>
      <c r="AF1627" s="264">
        <v>97.709922790527344</v>
      </c>
      <c r="AG1627" s="153">
        <v>110959</v>
      </c>
      <c r="AH1627" s="264">
        <v>0.20097513496875763</v>
      </c>
      <c r="AI1627" s="153">
        <v>1070</v>
      </c>
      <c r="AJ1627" s="264">
        <v>96.07476806640625</v>
      </c>
      <c r="AK1627" s="264">
        <v>1.6969146728515625</v>
      </c>
      <c r="AL1627" s="264">
        <v>6.2684260308742523E-2</v>
      </c>
      <c r="AM1627" s="264">
        <v>0</v>
      </c>
      <c r="AN1627" s="264">
        <v>0</v>
      </c>
      <c r="AO1627" s="92">
        <v>0</v>
      </c>
      <c r="AP1627" s="92">
        <v>0</v>
      </c>
      <c r="AQ1627" s="92">
        <v>0</v>
      </c>
      <c r="AR1627" s="92">
        <v>0</v>
      </c>
      <c r="AS1627" s="92">
        <v>0</v>
      </c>
      <c r="AT1627" s="92">
        <v>0</v>
      </c>
      <c r="AU1627" s="92">
        <v>0</v>
      </c>
      <c r="AV1627" s="92">
        <v>0</v>
      </c>
      <c r="AW1627" s="93">
        <v>0</v>
      </c>
      <c r="AX1627" s="93">
        <v>0</v>
      </c>
      <c r="AY1627" s="93">
        <v>0</v>
      </c>
      <c r="AZ1627" s="93">
        <v>0</v>
      </c>
      <c r="BA1627" s="93">
        <v>0</v>
      </c>
      <c r="BB1627" s="93">
        <v>0</v>
      </c>
      <c r="BC1627" s="153">
        <v>42</v>
      </c>
      <c r="BD1627" s="153">
        <v>268</v>
      </c>
    </row>
    <row r="1628" spans="1:56" x14ac:dyDescent="0.25">
      <c r="A1628" s="9">
        <v>41814</v>
      </c>
      <c r="B1628" s="149" t="s">
        <v>80</v>
      </c>
      <c r="C1628" s="149" t="s">
        <v>86</v>
      </c>
      <c r="D1628" s="150" t="s">
        <v>119</v>
      </c>
      <c r="E1628" s="153">
        <v>58</v>
      </c>
      <c r="F1628" s="153">
        <v>180</v>
      </c>
      <c r="G1628" s="264">
        <v>37.099899291992188</v>
      </c>
      <c r="H1628" s="264">
        <v>0</v>
      </c>
      <c r="I1628" s="264">
        <v>106062.859375</v>
      </c>
      <c r="J1628" s="92">
        <v>0</v>
      </c>
      <c r="K1628" s="153">
        <v>48492</v>
      </c>
      <c r="L1628" s="264">
        <v>89.538482666015625</v>
      </c>
      <c r="M1628" s="153">
        <v>69338</v>
      </c>
      <c r="N1628" s="264">
        <v>0</v>
      </c>
      <c r="O1628" s="153">
        <v>2842</v>
      </c>
      <c r="P1628" s="264">
        <v>0</v>
      </c>
      <c r="Q1628" s="153">
        <v>6451</v>
      </c>
      <c r="R1628" s="264">
        <v>99.953498840332031</v>
      </c>
      <c r="S1628" s="153">
        <v>50682</v>
      </c>
      <c r="T1628" s="264">
        <v>99.940811157226563</v>
      </c>
      <c r="U1628" s="264">
        <v>99.824066162109375</v>
      </c>
      <c r="V1628" s="264">
        <v>99.861549377441406</v>
      </c>
      <c r="W1628" s="264">
        <v>99.77764892578125</v>
      </c>
      <c r="X1628" s="264">
        <v>99.802444458007813</v>
      </c>
      <c r="Y1628" s="153">
        <v>78149</v>
      </c>
      <c r="Z1628" s="264">
        <v>99.872039794921875</v>
      </c>
      <c r="AA1628" s="153">
        <v>15102</v>
      </c>
      <c r="AB1628" s="264">
        <v>99.874191284179688</v>
      </c>
      <c r="AC1628" s="153">
        <v>2843</v>
      </c>
      <c r="AD1628" s="264">
        <v>0.35174110531806946</v>
      </c>
      <c r="AE1628" s="153">
        <v>153</v>
      </c>
      <c r="AF1628" s="264">
        <v>89.54248046875</v>
      </c>
      <c r="AG1628" s="153">
        <v>69588</v>
      </c>
      <c r="AH1628" s="264">
        <v>0.16382135450839996</v>
      </c>
      <c r="AI1628" s="153">
        <v>607</v>
      </c>
      <c r="AJ1628" s="264">
        <v>97.528831481933594</v>
      </c>
      <c r="AK1628" s="264">
        <v>1.9054863452911377</v>
      </c>
      <c r="AL1628" s="264">
        <v>6.6796660423278809E-2</v>
      </c>
      <c r="AM1628" s="264">
        <v>0</v>
      </c>
      <c r="AN1628" s="264">
        <v>0</v>
      </c>
      <c r="AO1628" s="92">
        <v>0</v>
      </c>
      <c r="AP1628" s="92">
        <v>0</v>
      </c>
      <c r="AQ1628" s="92">
        <v>0</v>
      </c>
      <c r="AR1628" s="92">
        <v>0</v>
      </c>
      <c r="AS1628" s="92">
        <v>0</v>
      </c>
      <c r="AT1628" s="92">
        <v>0</v>
      </c>
      <c r="AU1628" s="92">
        <v>0</v>
      </c>
      <c r="AV1628" s="92">
        <v>0</v>
      </c>
      <c r="AW1628" s="93">
        <v>0</v>
      </c>
      <c r="AX1628" s="93">
        <v>0</v>
      </c>
      <c r="AY1628" s="93">
        <v>0</v>
      </c>
      <c r="AZ1628" s="93">
        <v>0</v>
      </c>
      <c r="BA1628" s="93">
        <v>0</v>
      </c>
      <c r="BB1628" s="93">
        <v>0</v>
      </c>
      <c r="BC1628" s="153">
        <v>13</v>
      </c>
      <c r="BD1628" s="153">
        <v>178</v>
      </c>
    </row>
    <row r="1629" spans="1:56" x14ac:dyDescent="0.25">
      <c r="A1629" s="9">
        <v>41814</v>
      </c>
      <c r="B1629" s="149" t="s">
        <v>81</v>
      </c>
      <c r="C1629" s="149" t="s">
        <v>86</v>
      </c>
      <c r="D1629" s="150" t="s">
        <v>119</v>
      </c>
      <c r="E1629" s="153">
        <v>40</v>
      </c>
      <c r="F1629" s="153">
        <v>134</v>
      </c>
      <c r="G1629" s="264">
        <v>35.099803924560547</v>
      </c>
      <c r="H1629" s="264">
        <v>3.7500001490116119E-2</v>
      </c>
      <c r="I1629" s="264">
        <v>86122.640625</v>
      </c>
      <c r="J1629" s="92">
        <v>0</v>
      </c>
      <c r="K1629" s="153">
        <v>101884</v>
      </c>
      <c r="L1629" s="264">
        <v>89.873779296875</v>
      </c>
      <c r="M1629" s="153">
        <v>54762</v>
      </c>
      <c r="N1629" s="264">
        <v>0</v>
      </c>
      <c r="O1629" s="153">
        <v>3076</v>
      </c>
      <c r="P1629" s="264">
        <v>0</v>
      </c>
      <c r="Q1629" s="153">
        <v>6165</v>
      </c>
      <c r="R1629" s="264">
        <v>99.983779907226563</v>
      </c>
      <c r="S1629" s="153">
        <v>45394</v>
      </c>
      <c r="T1629" s="264">
        <v>99.933914184570313</v>
      </c>
      <c r="U1629" s="264">
        <v>99.772430419921875</v>
      </c>
      <c r="V1629" s="264">
        <v>99.813735961914063</v>
      </c>
      <c r="W1629" s="264">
        <v>99.756248474121094</v>
      </c>
      <c r="X1629" s="264">
        <v>99.747772216796875</v>
      </c>
      <c r="Y1629" s="153">
        <v>76772</v>
      </c>
      <c r="Z1629" s="264">
        <v>99.911422729492187</v>
      </c>
      <c r="AA1629" s="153">
        <v>17126</v>
      </c>
      <c r="AB1629" s="264">
        <v>99.848182678222656</v>
      </c>
      <c r="AC1629" s="153">
        <v>3056</v>
      </c>
      <c r="AD1629" s="264">
        <v>0.26178011298179626</v>
      </c>
      <c r="AE1629" s="153">
        <v>161</v>
      </c>
      <c r="AF1629" s="264">
        <v>99.378883361816406</v>
      </c>
      <c r="AG1629" s="153">
        <v>55348</v>
      </c>
      <c r="AH1629" s="264">
        <v>0.22223025560379028</v>
      </c>
      <c r="AI1629" s="153">
        <v>552</v>
      </c>
      <c r="AJ1629" s="264">
        <v>95.471015930175781</v>
      </c>
      <c r="AK1629" s="264">
        <v>1.6976158618927002</v>
      </c>
      <c r="AL1629" s="264">
        <v>7.1214914321899414E-2</v>
      </c>
      <c r="AM1629" s="264">
        <v>0</v>
      </c>
      <c r="AN1629" s="264">
        <v>0</v>
      </c>
      <c r="AO1629" s="92">
        <v>0</v>
      </c>
      <c r="AP1629" s="92">
        <v>0</v>
      </c>
      <c r="AQ1629" s="92">
        <v>0</v>
      </c>
      <c r="AR1629" s="92">
        <v>0</v>
      </c>
      <c r="AS1629" s="92">
        <v>0</v>
      </c>
      <c r="AT1629" s="92">
        <v>0</v>
      </c>
      <c r="AU1629" s="92">
        <v>0</v>
      </c>
      <c r="AV1629" s="92">
        <v>0</v>
      </c>
      <c r="AW1629" s="93">
        <v>0</v>
      </c>
      <c r="AX1629" s="93">
        <v>0</v>
      </c>
      <c r="AY1629" s="93">
        <v>0</v>
      </c>
      <c r="AZ1629" s="93">
        <v>0</v>
      </c>
      <c r="BA1629" s="93">
        <v>0</v>
      </c>
      <c r="BB1629" s="93">
        <v>0</v>
      </c>
      <c r="BC1629" s="153">
        <v>13</v>
      </c>
      <c r="BD1629" s="153">
        <v>130</v>
      </c>
    </row>
    <row r="1630" spans="1:56" x14ac:dyDescent="0.25">
      <c r="A1630" s="9">
        <v>41814</v>
      </c>
      <c r="B1630" s="149" t="s">
        <v>125</v>
      </c>
      <c r="C1630" s="149" t="s">
        <v>86</v>
      </c>
      <c r="D1630" s="150" t="s">
        <v>119</v>
      </c>
      <c r="E1630" s="153">
        <v>16</v>
      </c>
      <c r="F1630" s="153">
        <v>58</v>
      </c>
      <c r="G1630" s="264">
        <v>31.608203887939453</v>
      </c>
      <c r="H1630" s="264">
        <v>9.5799997448921204E-2</v>
      </c>
      <c r="I1630" s="264">
        <v>35994.0078125</v>
      </c>
      <c r="J1630" s="92">
        <v>0</v>
      </c>
      <c r="K1630" s="153">
        <v>101884</v>
      </c>
      <c r="L1630" s="264">
        <v>89.873779296875</v>
      </c>
      <c r="M1630" s="153">
        <v>32519</v>
      </c>
      <c r="N1630" s="264">
        <v>0</v>
      </c>
      <c r="O1630" s="153">
        <v>3385</v>
      </c>
      <c r="P1630" s="264">
        <v>0</v>
      </c>
      <c r="Q1630" s="153">
        <v>5433</v>
      </c>
      <c r="R1630" s="264">
        <v>99.963188171386719</v>
      </c>
      <c r="S1630" s="153">
        <v>27925</v>
      </c>
      <c r="T1630" s="264">
        <v>99.964187622070313</v>
      </c>
      <c r="U1630" s="264">
        <v>99.822746276855469</v>
      </c>
      <c r="V1630" s="264">
        <v>99.384971618652344</v>
      </c>
      <c r="W1630" s="264">
        <v>99.786003112792969</v>
      </c>
      <c r="X1630" s="264">
        <v>99.349380493164063</v>
      </c>
      <c r="Y1630" s="153">
        <v>40747</v>
      </c>
      <c r="Z1630" s="264">
        <v>99.955825805664063</v>
      </c>
      <c r="AA1630" s="153">
        <v>8269</v>
      </c>
      <c r="AB1630" s="264">
        <v>99.951629638671875</v>
      </c>
      <c r="AC1630" s="153">
        <v>3449</v>
      </c>
      <c r="AD1630" s="264">
        <v>0.23195129632949829</v>
      </c>
      <c r="AE1630" s="153">
        <v>274</v>
      </c>
      <c r="AF1630" s="264">
        <v>98.905113220214844</v>
      </c>
      <c r="AG1630" s="153">
        <v>32524</v>
      </c>
      <c r="AH1630" s="264">
        <v>0.25212150812149048</v>
      </c>
      <c r="AI1630" s="153">
        <v>496</v>
      </c>
      <c r="AJ1630" s="264">
        <v>94.153228759765625</v>
      </c>
      <c r="AK1630" s="264">
        <v>1.6684256792068481</v>
      </c>
      <c r="AL1630" s="264">
        <v>6.7994825541973114E-2</v>
      </c>
      <c r="AM1630" s="264">
        <v>0</v>
      </c>
      <c r="AN1630" s="264">
        <v>0</v>
      </c>
      <c r="AO1630" s="92">
        <v>0</v>
      </c>
      <c r="AP1630" s="92">
        <v>0</v>
      </c>
      <c r="AQ1630" s="92">
        <v>0</v>
      </c>
      <c r="AR1630" s="92">
        <v>0</v>
      </c>
      <c r="AS1630" s="92">
        <v>0</v>
      </c>
      <c r="AT1630" s="92">
        <v>0</v>
      </c>
      <c r="AU1630" s="92">
        <v>0</v>
      </c>
      <c r="AV1630" s="92">
        <v>0</v>
      </c>
      <c r="AW1630" s="93">
        <v>0</v>
      </c>
      <c r="AX1630" s="93">
        <v>0</v>
      </c>
      <c r="AY1630" s="93">
        <v>0</v>
      </c>
      <c r="AZ1630" s="93">
        <v>0</v>
      </c>
      <c r="BA1630" s="93">
        <v>0</v>
      </c>
      <c r="BB1630" s="93">
        <v>0</v>
      </c>
      <c r="BC1630" s="153">
        <v>10</v>
      </c>
      <c r="BD1630" s="153">
        <v>58</v>
      </c>
    </row>
    <row r="1631" spans="1:56" x14ac:dyDescent="0.25">
      <c r="A1631" s="9">
        <v>41814</v>
      </c>
      <c r="B1631" s="151" t="s">
        <v>82</v>
      </c>
      <c r="C1631" s="151" t="s">
        <v>86</v>
      </c>
      <c r="D1631" s="152" t="s">
        <v>120</v>
      </c>
      <c r="E1631" s="160">
        <v>51</v>
      </c>
      <c r="F1631" s="160">
        <v>165</v>
      </c>
      <c r="G1631" s="266">
        <v>40.675090789794922</v>
      </c>
      <c r="H1631" s="266">
        <v>6.6699996590614319E-2</v>
      </c>
      <c r="I1631" s="266">
        <v>94291.5703125</v>
      </c>
      <c r="J1631" s="157">
        <v>0</v>
      </c>
      <c r="K1631" s="160">
        <v>60506</v>
      </c>
      <c r="L1631" s="266">
        <v>89.496910095214844</v>
      </c>
      <c r="M1631" s="160">
        <v>47353</v>
      </c>
      <c r="N1631" s="266">
        <v>0</v>
      </c>
      <c r="O1631" s="160">
        <v>4643</v>
      </c>
      <c r="P1631" s="266">
        <v>0</v>
      </c>
      <c r="Q1631" s="160">
        <v>8116</v>
      </c>
      <c r="R1631" s="266">
        <v>99.90142822265625</v>
      </c>
      <c r="S1631" s="160">
        <v>38867</v>
      </c>
      <c r="T1631" s="266">
        <v>99.879074096679688</v>
      </c>
      <c r="U1631" s="266">
        <v>99.870773315429688</v>
      </c>
      <c r="V1631" s="266">
        <v>99.892295837402344</v>
      </c>
      <c r="W1631" s="266">
        <v>99.772331237792969</v>
      </c>
      <c r="X1631" s="266">
        <v>99.771499633789063</v>
      </c>
      <c r="Y1631" s="160">
        <v>50905</v>
      </c>
      <c r="Z1631" s="266">
        <v>99.931243896484375</v>
      </c>
      <c r="AA1631" s="160">
        <v>10158</v>
      </c>
      <c r="AB1631" s="266">
        <v>99.69482421875</v>
      </c>
      <c r="AC1631" s="160">
        <v>4663</v>
      </c>
      <c r="AD1631" s="266">
        <v>0.40746301412582397</v>
      </c>
      <c r="AE1631" s="160">
        <v>360</v>
      </c>
      <c r="AF1631" s="266">
        <v>99.166664123535156</v>
      </c>
      <c r="AG1631" s="160">
        <v>47615</v>
      </c>
      <c r="AH1631" s="266">
        <v>0.42843642830848694</v>
      </c>
      <c r="AI1631" s="160">
        <v>506</v>
      </c>
      <c r="AJ1631" s="266">
        <v>91.897232055664063</v>
      </c>
      <c r="AK1631" s="266">
        <v>2.0568540096282959</v>
      </c>
      <c r="AL1631" s="266">
        <v>5.7578802108764648E-2</v>
      </c>
      <c r="AM1631" s="266">
        <v>0</v>
      </c>
      <c r="AN1631" s="266">
        <v>0</v>
      </c>
      <c r="AO1631" s="157">
        <v>0</v>
      </c>
      <c r="AP1631" s="157">
        <v>0</v>
      </c>
      <c r="AQ1631" s="157">
        <v>0</v>
      </c>
      <c r="AR1631" s="157">
        <v>0</v>
      </c>
      <c r="AS1631" s="157">
        <v>0</v>
      </c>
      <c r="AT1631" s="157">
        <v>0</v>
      </c>
      <c r="AU1631" s="157">
        <v>0</v>
      </c>
      <c r="AV1631" s="157">
        <v>0</v>
      </c>
      <c r="AW1631" s="159">
        <v>0</v>
      </c>
      <c r="AX1631" s="159">
        <v>0</v>
      </c>
      <c r="AY1631" s="159">
        <v>0</v>
      </c>
      <c r="AZ1631" s="159">
        <v>0</v>
      </c>
      <c r="BA1631" s="159">
        <v>0</v>
      </c>
      <c r="BB1631" s="159">
        <v>0</v>
      </c>
      <c r="BC1631" s="160">
        <v>15</v>
      </c>
      <c r="BD1631" s="160">
        <v>164</v>
      </c>
    </row>
    <row r="1632" spans="1:56" x14ac:dyDescent="0.25">
      <c r="A1632" s="9">
        <v>41814</v>
      </c>
      <c r="B1632" s="151" t="s">
        <v>83</v>
      </c>
      <c r="C1632" s="151" t="s">
        <v>86</v>
      </c>
      <c r="D1632" s="152" t="s">
        <v>120</v>
      </c>
      <c r="E1632" s="160">
        <v>46</v>
      </c>
      <c r="F1632" s="160">
        <v>140</v>
      </c>
      <c r="G1632" s="266">
        <v>22.70030403137207</v>
      </c>
      <c r="H1632" s="266">
        <v>0</v>
      </c>
      <c r="I1632" s="266">
        <v>87654.28125</v>
      </c>
      <c r="J1632" s="157">
        <v>0</v>
      </c>
      <c r="K1632" s="160">
        <v>37528</v>
      </c>
      <c r="L1632" s="266">
        <v>84.1025390625</v>
      </c>
      <c r="M1632" s="160">
        <v>153570</v>
      </c>
      <c r="N1632" s="266">
        <v>0</v>
      </c>
      <c r="O1632" s="160">
        <v>3938</v>
      </c>
      <c r="P1632" s="266">
        <v>0</v>
      </c>
      <c r="Q1632" s="160">
        <v>4049</v>
      </c>
      <c r="R1632" s="266">
        <v>99.975303649902344</v>
      </c>
      <c r="S1632" s="160">
        <v>25258</v>
      </c>
      <c r="T1632" s="266">
        <v>99.829757690429688</v>
      </c>
      <c r="U1632" s="266">
        <v>99.951919555664063</v>
      </c>
      <c r="V1632" s="266">
        <v>99.7738037109375</v>
      </c>
      <c r="W1632" s="266">
        <v>99.927238464355469</v>
      </c>
      <c r="X1632" s="266">
        <v>99.60394287109375</v>
      </c>
      <c r="Y1632" s="160">
        <v>40975</v>
      </c>
      <c r="Z1632" s="266">
        <v>99.912139892578125</v>
      </c>
      <c r="AA1632" s="160">
        <v>10238</v>
      </c>
      <c r="AB1632" s="266">
        <v>99.775344848632812</v>
      </c>
      <c r="AC1632" s="160">
        <v>2100</v>
      </c>
      <c r="AD1632" s="266">
        <v>0.2380952388048172</v>
      </c>
      <c r="AE1632" s="160">
        <v>141</v>
      </c>
      <c r="AF1632" s="266">
        <v>99.290779113769531</v>
      </c>
      <c r="AG1632" s="160">
        <v>35565</v>
      </c>
      <c r="AH1632" s="266">
        <v>0.39083367586135864</v>
      </c>
      <c r="AI1632" s="160">
        <v>262</v>
      </c>
      <c r="AJ1632" s="266">
        <v>98.473281860351563</v>
      </c>
      <c r="AK1632" s="266">
        <v>1.9210904836654663</v>
      </c>
      <c r="AL1632" s="266">
        <v>7.3337137699127197E-2</v>
      </c>
      <c r="AM1632" s="266">
        <v>0</v>
      </c>
      <c r="AN1632" s="266">
        <v>0</v>
      </c>
      <c r="AO1632" s="157">
        <v>0</v>
      </c>
      <c r="AP1632" s="157">
        <v>0</v>
      </c>
      <c r="AQ1632" s="157">
        <v>0</v>
      </c>
      <c r="AR1632" s="157">
        <v>0</v>
      </c>
      <c r="AS1632" s="157">
        <v>0</v>
      </c>
      <c r="AT1632" s="157">
        <v>0</v>
      </c>
      <c r="AU1632" s="157">
        <v>0</v>
      </c>
      <c r="AV1632" s="157">
        <v>0</v>
      </c>
      <c r="AW1632" s="159">
        <v>0</v>
      </c>
      <c r="AX1632" s="159">
        <v>0</v>
      </c>
      <c r="AY1632" s="159">
        <v>0</v>
      </c>
      <c r="AZ1632" s="159">
        <v>0</v>
      </c>
      <c r="BA1632" s="159">
        <v>0</v>
      </c>
      <c r="BB1632" s="159">
        <v>0</v>
      </c>
      <c r="BC1632" s="160">
        <v>21</v>
      </c>
      <c r="BD1632" s="160">
        <v>135</v>
      </c>
    </row>
    <row r="1633" spans="1:56" x14ac:dyDescent="0.25">
      <c r="A1633" s="9">
        <v>41814</v>
      </c>
      <c r="B1633" s="117" t="s">
        <v>85</v>
      </c>
      <c r="C1633" s="117" t="s">
        <v>86</v>
      </c>
      <c r="D1633" s="121">
        <v>3</v>
      </c>
      <c r="E1633" s="89">
        <v>134</v>
      </c>
      <c r="F1633" s="89">
        <v>435</v>
      </c>
      <c r="G1633" s="263">
        <v>49.946426391601563</v>
      </c>
      <c r="H1633" s="263">
        <v>0</v>
      </c>
      <c r="I1633" s="263">
        <v>335656.1875</v>
      </c>
      <c r="J1633" s="88">
        <v>0</v>
      </c>
      <c r="K1633" s="89">
        <v>68904</v>
      </c>
      <c r="L1633" s="263">
        <v>104.41048431396484</v>
      </c>
      <c r="M1633" s="124">
        <v>130730</v>
      </c>
      <c r="N1633" s="248">
        <v>0</v>
      </c>
      <c r="O1633" s="124">
        <v>4309</v>
      </c>
      <c r="P1633" s="248">
        <v>0</v>
      </c>
      <c r="Q1633" s="124">
        <v>10023</v>
      </c>
      <c r="R1633" s="248">
        <v>99.920181274414063</v>
      </c>
      <c r="S1633" s="124">
        <v>99598</v>
      </c>
      <c r="T1633" s="248">
        <v>99.909637451171875</v>
      </c>
      <c r="U1633" s="248">
        <v>99.907173156738281</v>
      </c>
      <c r="V1633" s="248">
        <v>99.8707275390625</v>
      </c>
      <c r="W1633" s="248">
        <v>99.827430725097656</v>
      </c>
      <c r="X1633" s="248">
        <v>99.780479431152344</v>
      </c>
      <c r="Y1633" s="124">
        <v>206786</v>
      </c>
      <c r="Z1633" s="248">
        <v>99.889259338378906</v>
      </c>
      <c r="AA1633" s="124">
        <v>39679</v>
      </c>
      <c r="AB1633" s="248">
        <v>99.775703430175781</v>
      </c>
      <c r="AC1633" s="124">
        <v>4340</v>
      </c>
      <c r="AD1633" s="248">
        <v>0.62211984395980835</v>
      </c>
      <c r="AE1633" s="124">
        <v>228</v>
      </c>
      <c r="AF1633" s="248">
        <v>94.736839294433594</v>
      </c>
      <c r="AG1633" s="124">
        <v>131323</v>
      </c>
      <c r="AH1633" s="248">
        <v>0.26499545574188232</v>
      </c>
      <c r="AI1633" s="124">
        <v>980</v>
      </c>
      <c r="AJ1633" s="248">
        <v>86.530609130859375</v>
      </c>
      <c r="AK1633" s="248">
        <v>1.8920730352401733</v>
      </c>
      <c r="AL1633" s="248">
        <v>6.8905532360076904E-2</v>
      </c>
      <c r="AM1633" s="269">
        <v>0</v>
      </c>
      <c r="AN1633" s="269">
        <v>0</v>
      </c>
      <c r="AO1633" s="119">
        <v>0</v>
      </c>
      <c r="AP1633" s="119">
        <v>0</v>
      </c>
      <c r="AQ1633" s="119">
        <v>0</v>
      </c>
      <c r="AR1633" s="119">
        <v>0</v>
      </c>
      <c r="AS1633" s="119">
        <v>0</v>
      </c>
      <c r="AT1633" s="119">
        <v>0</v>
      </c>
      <c r="AU1633" s="119">
        <v>0</v>
      </c>
      <c r="AV1633" s="119">
        <v>0</v>
      </c>
      <c r="AW1633" s="124">
        <v>0</v>
      </c>
      <c r="AX1633" s="124">
        <v>0</v>
      </c>
      <c r="AY1633" s="124">
        <v>0</v>
      </c>
      <c r="AZ1633" s="124">
        <v>0</v>
      </c>
      <c r="BA1633" s="124">
        <v>0</v>
      </c>
      <c r="BB1633" s="124">
        <v>0</v>
      </c>
      <c r="BC1633" s="124">
        <v>46</v>
      </c>
      <c r="BD1633" s="124">
        <v>423</v>
      </c>
    </row>
    <row r="1634" spans="1:56" x14ac:dyDescent="0.25">
      <c r="A1634" s="9">
        <v>41814</v>
      </c>
      <c r="B1634" s="118" t="s">
        <v>84</v>
      </c>
      <c r="C1634" s="118" t="s">
        <v>87</v>
      </c>
      <c r="D1634" s="122">
        <v>2</v>
      </c>
      <c r="E1634" s="153">
        <v>194</v>
      </c>
      <c r="F1634" s="153">
        <v>581</v>
      </c>
      <c r="G1634" s="264">
        <v>0</v>
      </c>
      <c r="H1634" s="264">
        <v>0</v>
      </c>
      <c r="I1634" s="264">
        <v>0</v>
      </c>
      <c r="J1634" s="91">
        <v>0</v>
      </c>
      <c r="K1634" s="153">
        <v>163574</v>
      </c>
      <c r="L1634" s="264">
        <v>92.4058837890625</v>
      </c>
      <c r="M1634" s="133">
        <v>0</v>
      </c>
      <c r="N1634" s="267">
        <v>0</v>
      </c>
      <c r="O1634" s="133">
        <v>0</v>
      </c>
      <c r="P1634" s="267">
        <v>0</v>
      </c>
      <c r="Q1634" s="133">
        <v>0</v>
      </c>
      <c r="R1634" s="267">
        <v>0</v>
      </c>
      <c r="S1634" s="133">
        <v>0</v>
      </c>
      <c r="T1634" s="267">
        <v>0</v>
      </c>
      <c r="U1634" s="267">
        <v>0</v>
      </c>
      <c r="V1634" s="267">
        <v>0</v>
      </c>
      <c r="W1634" s="267">
        <v>0</v>
      </c>
      <c r="X1634" s="267">
        <v>0</v>
      </c>
      <c r="Y1634" s="133">
        <v>1307753</v>
      </c>
      <c r="Z1634" s="267">
        <v>1300478</v>
      </c>
      <c r="AA1634" s="133">
        <v>532</v>
      </c>
      <c r="AB1634" s="267">
        <v>495</v>
      </c>
      <c r="AC1634" s="133">
        <v>0</v>
      </c>
      <c r="AD1634" s="267">
        <v>0</v>
      </c>
      <c r="AE1634" s="133">
        <v>0</v>
      </c>
      <c r="AF1634" s="267">
        <v>0</v>
      </c>
      <c r="AG1634" s="133">
        <v>0</v>
      </c>
      <c r="AH1634" s="267">
        <v>0</v>
      </c>
      <c r="AI1634" s="133">
        <v>0</v>
      </c>
      <c r="AJ1634" s="267">
        <v>0</v>
      </c>
      <c r="AK1634" s="267">
        <v>0</v>
      </c>
      <c r="AL1634" s="267">
        <v>0</v>
      </c>
      <c r="AM1634" s="270">
        <v>0</v>
      </c>
      <c r="AN1634" s="270">
        <v>0</v>
      </c>
      <c r="AO1634" s="120">
        <v>0</v>
      </c>
      <c r="AP1634" s="120">
        <v>0</v>
      </c>
      <c r="AQ1634" s="120">
        <v>0</v>
      </c>
      <c r="AR1634" s="120">
        <v>0</v>
      </c>
      <c r="AS1634" s="120">
        <v>0</v>
      </c>
      <c r="AT1634" s="120">
        <v>0</v>
      </c>
      <c r="AU1634" s="120">
        <v>0</v>
      </c>
      <c r="AV1634" s="120">
        <v>0</v>
      </c>
      <c r="AW1634" s="133">
        <v>0</v>
      </c>
      <c r="AX1634" s="133">
        <v>0</v>
      </c>
      <c r="AY1634" s="133">
        <v>0</v>
      </c>
      <c r="AZ1634" s="133">
        <v>0</v>
      </c>
      <c r="BA1634" s="133">
        <v>0</v>
      </c>
      <c r="BB1634" s="133">
        <v>0</v>
      </c>
      <c r="BC1634" s="133">
        <v>7</v>
      </c>
      <c r="BD1634" s="133">
        <v>358</v>
      </c>
    </row>
    <row r="1635" spans="1:56" x14ac:dyDescent="0.25">
      <c r="A1635" s="9">
        <v>41813</v>
      </c>
      <c r="B1635" s="117" t="s">
        <v>17</v>
      </c>
      <c r="C1635" s="117"/>
      <c r="D1635" s="121">
        <v>3</v>
      </c>
      <c r="E1635" s="89">
        <v>853</v>
      </c>
      <c r="F1635" s="89">
        <v>2758</v>
      </c>
      <c r="G1635" s="263">
        <v>615.72012329101563</v>
      </c>
      <c r="H1635" s="263">
        <v>0.57099998882040381</v>
      </c>
      <c r="I1635" s="263">
        <v>1348550.1484375</v>
      </c>
      <c r="J1635" s="88"/>
      <c r="K1635" s="89">
        <v>1133662</v>
      </c>
      <c r="L1635" s="263">
        <v>0</v>
      </c>
      <c r="M1635" s="124">
        <v>1056135</v>
      </c>
      <c r="N1635" s="248">
        <v>9.4684864822995935E-5</v>
      </c>
      <c r="O1635" s="124">
        <v>59718</v>
      </c>
      <c r="P1635" s="248">
        <v>3.349074015915424E-3</v>
      </c>
      <c r="Q1635" s="124">
        <v>120136</v>
      </c>
      <c r="R1635" s="248">
        <v>99.913432096255363</v>
      </c>
      <c r="S1635" s="124">
        <v>720377</v>
      </c>
      <c r="T1635" s="248">
        <v>99.916987189133849</v>
      </c>
      <c r="U1635" s="248">
        <v>99.76061224198844</v>
      </c>
      <c r="V1635" s="248">
        <v>99.737990252322305</v>
      </c>
      <c r="W1635" s="248">
        <v>99.674251571207733</v>
      </c>
      <c r="X1635" s="248">
        <v>99.655194943112434</v>
      </c>
      <c r="Y1635" s="124">
        <v>2709381</v>
      </c>
      <c r="Z1635" s="248">
        <v>834218.7060396506</v>
      </c>
      <c r="AA1635" s="124">
        <v>241880</v>
      </c>
      <c r="AB1635" s="248">
        <v>101.28908988762754</v>
      </c>
      <c r="AC1635" s="124">
        <v>58025</v>
      </c>
      <c r="AD1635" s="248">
        <v>0.28608358356573621</v>
      </c>
      <c r="AE1635" s="124">
        <v>3921</v>
      </c>
      <c r="AF1635" s="248">
        <v>98.495281911206405</v>
      </c>
      <c r="AG1635" s="124">
        <v>940859</v>
      </c>
      <c r="AH1635" s="248">
        <v>0.17175793579265139</v>
      </c>
      <c r="AI1635" s="124">
        <v>12886</v>
      </c>
      <c r="AJ1635" s="248">
        <v>94.420299443587297</v>
      </c>
      <c r="AK1635" s="248">
        <v>1.5956089826579075E-5</v>
      </c>
      <c r="AL1635" s="248" t="e">
        <v>#DIV/0!</v>
      </c>
      <c r="AM1635" s="269"/>
      <c r="AN1635" s="269"/>
      <c r="AO1635" s="119"/>
      <c r="AP1635" s="119"/>
      <c r="AQ1635" s="119"/>
      <c r="AR1635" s="119"/>
      <c r="AS1635" s="119"/>
      <c r="AT1635" s="119"/>
      <c r="AU1635" s="119"/>
      <c r="AV1635" s="119"/>
      <c r="AW1635" s="124">
        <v>0</v>
      </c>
      <c r="AX1635" s="124">
        <v>0</v>
      </c>
      <c r="AY1635" s="124">
        <v>0</v>
      </c>
      <c r="AZ1635" s="124">
        <v>0</v>
      </c>
      <c r="BA1635" s="124">
        <v>0</v>
      </c>
      <c r="BB1635" s="124">
        <v>0</v>
      </c>
      <c r="BC1635" s="124">
        <v>268</v>
      </c>
      <c r="BD1635" s="124">
        <v>2496</v>
      </c>
    </row>
    <row r="1636" spans="1:56" x14ac:dyDescent="0.25">
      <c r="A1636" s="9">
        <v>41813</v>
      </c>
      <c r="B1636" s="118" t="s">
        <v>88</v>
      </c>
      <c r="C1636" s="118"/>
      <c r="D1636" s="122">
        <v>2</v>
      </c>
      <c r="E1636" s="153">
        <v>659</v>
      </c>
      <c r="F1636" s="153">
        <v>2177</v>
      </c>
      <c r="G1636" s="264">
        <v>615.72012329101563</v>
      </c>
      <c r="H1636" s="264">
        <v>0.57099998882040381</v>
      </c>
      <c r="I1636" s="264">
        <v>1348550.1484375</v>
      </c>
      <c r="J1636" s="91"/>
      <c r="K1636" s="153">
        <v>984825</v>
      </c>
      <c r="L1636" s="264"/>
      <c r="M1636" s="133">
        <v>1056135</v>
      </c>
      <c r="N1636" s="267">
        <v>9.4684864822995935E-5</v>
      </c>
      <c r="O1636" s="133">
        <v>59718</v>
      </c>
      <c r="P1636" s="267">
        <v>3.349074015915424E-3</v>
      </c>
      <c r="Q1636" s="133">
        <v>120136</v>
      </c>
      <c r="R1636" s="267">
        <v>99.913432096255363</v>
      </c>
      <c r="S1636" s="133">
        <v>720377</v>
      </c>
      <c r="T1636" s="267">
        <v>99.916987189133849</v>
      </c>
      <c r="U1636" s="267">
        <v>99.76061224198844</v>
      </c>
      <c r="V1636" s="267">
        <v>99.737990252322305</v>
      </c>
      <c r="W1636" s="267">
        <v>99.674251571207733</v>
      </c>
      <c r="X1636" s="267">
        <v>99.655194943112434</v>
      </c>
      <c r="Y1636" s="133">
        <v>1204853</v>
      </c>
      <c r="Z1636" s="267">
        <v>99.903059057397144</v>
      </c>
      <c r="AA1636" s="133">
        <v>241217</v>
      </c>
      <c r="AB1636" s="267">
        <v>99.822152095496378</v>
      </c>
      <c r="AC1636" s="133">
        <v>58025</v>
      </c>
      <c r="AD1636" s="267">
        <v>0.28608358356573621</v>
      </c>
      <c r="AE1636" s="133">
        <v>3921</v>
      </c>
      <c r="AF1636" s="267">
        <v>98.495281911206405</v>
      </c>
      <c r="AG1636" s="133">
        <v>940859</v>
      </c>
      <c r="AH1636" s="267">
        <v>0.17175793579265139</v>
      </c>
      <c r="AI1636" s="133">
        <v>12886</v>
      </c>
      <c r="AJ1636" s="267">
        <v>94.420299443587297</v>
      </c>
      <c r="AK1636" s="267">
        <v>1.5956089826579075E-5</v>
      </c>
      <c r="AL1636" s="267" t="e">
        <v>#DIV/0!</v>
      </c>
      <c r="AM1636" s="270"/>
      <c r="AN1636" s="270"/>
      <c r="AO1636" s="120"/>
      <c r="AP1636" s="120"/>
      <c r="AQ1636" s="120"/>
      <c r="AR1636" s="120"/>
      <c r="AS1636" s="120"/>
      <c r="AT1636" s="120"/>
      <c r="AU1636" s="120"/>
      <c r="AV1636" s="120"/>
      <c r="AW1636" s="133">
        <v>0</v>
      </c>
      <c r="AX1636" s="133">
        <v>0</v>
      </c>
      <c r="AY1636" s="133">
        <v>0</v>
      </c>
      <c r="AZ1636" s="133">
        <v>0</v>
      </c>
      <c r="BA1636" s="133">
        <v>0</v>
      </c>
      <c r="BB1636" s="133">
        <v>0</v>
      </c>
      <c r="BC1636" s="133">
        <v>262</v>
      </c>
      <c r="BD1636" s="133">
        <v>2134</v>
      </c>
    </row>
    <row r="1637" spans="1:56" x14ac:dyDescent="0.25">
      <c r="A1637" s="9">
        <v>41813</v>
      </c>
      <c r="B1637" s="146" t="s">
        <v>89</v>
      </c>
      <c r="C1637" s="146"/>
      <c r="D1637" s="147">
        <v>1</v>
      </c>
      <c r="E1637" s="136">
        <v>194</v>
      </c>
      <c r="F1637" s="136">
        <v>581</v>
      </c>
      <c r="G1637" s="265">
        <v>0</v>
      </c>
      <c r="H1637" s="265">
        <v>0</v>
      </c>
      <c r="I1637" s="265">
        <v>0</v>
      </c>
      <c r="J1637" s="137"/>
      <c r="K1637" s="136">
        <v>148837</v>
      </c>
      <c r="L1637" s="265"/>
      <c r="M1637" s="145">
        <v>0</v>
      </c>
      <c r="N1637" s="250">
        <v>0</v>
      </c>
      <c r="O1637" s="145">
        <v>0</v>
      </c>
      <c r="P1637" s="250">
        <v>0</v>
      </c>
      <c r="Q1637" s="145">
        <v>0</v>
      </c>
      <c r="R1637" s="250">
        <v>0</v>
      </c>
      <c r="S1637" s="145">
        <v>0</v>
      </c>
      <c r="T1637" s="250">
        <v>0</v>
      </c>
      <c r="U1637" s="250">
        <v>0</v>
      </c>
      <c r="V1637" s="250">
        <v>0</v>
      </c>
      <c r="W1637" s="250">
        <v>0</v>
      </c>
      <c r="X1637" s="250">
        <v>0</v>
      </c>
      <c r="Y1637" s="145">
        <v>1504528</v>
      </c>
      <c r="Z1637" s="250">
        <v>1502196</v>
      </c>
      <c r="AA1637" s="145">
        <v>663</v>
      </c>
      <c r="AB1637" s="250">
        <v>635</v>
      </c>
      <c r="AC1637" s="145">
        <v>0</v>
      </c>
      <c r="AD1637" s="250">
        <v>0</v>
      </c>
      <c r="AE1637" s="145">
        <v>0</v>
      </c>
      <c r="AF1637" s="250">
        <v>0</v>
      </c>
      <c r="AG1637" s="145">
        <v>0</v>
      </c>
      <c r="AH1637" s="250">
        <v>0</v>
      </c>
      <c r="AI1637" s="145">
        <v>0</v>
      </c>
      <c r="AJ1637" s="250">
        <v>0</v>
      </c>
      <c r="AK1637" s="250">
        <v>0</v>
      </c>
      <c r="AL1637" s="250">
        <v>0</v>
      </c>
      <c r="AM1637" s="271"/>
      <c r="AN1637" s="271"/>
      <c r="AO1637" s="148"/>
      <c r="AP1637" s="148"/>
      <c r="AQ1637" s="148"/>
      <c r="AR1637" s="148"/>
      <c r="AS1637" s="148"/>
      <c r="AT1637" s="148"/>
      <c r="AU1637" s="148"/>
      <c r="AV1637" s="148"/>
      <c r="AW1637" s="145">
        <v>0</v>
      </c>
      <c r="AX1637" s="145">
        <v>0</v>
      </c>
      <c r="AY1637" s="145">
        <v>0</v>
      </c>
      <c r="AZ1637" s="145">
        <v>0</v>
      </c>
      <c r="BA1637" s="145">
        <v>0</v>
      </c>
      <c r="BB1637" s="145">
        <v>0</v>
      </c>
      <c r="BC1637" s="145">
        <v>6</v>
      </c>
      <c r="BD1637" s="145">
        <v>362</v>
      </c>
    </row>
    <row r="1638" spans="1:56" x14ac:dyDescent="0.25">
      <c r="A1638" s="9">
        <v>41813</v>
      </c>
      <c r="B1638" s="149" t="s">
        <v>75</v>
      </c>
      <c r="C1638" s="149" t="s">
        <v>86</v>
      </c>
      <c r="D1638" s="150" t="s">
        <v>118</v>
      </c>
      <c r="E1638" s="153">
        <v>39</v>
      </c>
      <c r="F1638" s="153">
        <v>158</v>
      </c>
      <c r="G1638" s="264">
        <v>126.59981536865234</v>
      </c>
      <c r="H1638" s="264">
        <v>0.44589999318122864</v>
      </c>
      <c r="I1638" s="264">
        <v>92357.6640625</v>
      </c>
      <c r="J1638" s="92">
        <v>0</v>
      </c>
      <c r="K1638" s="153">
        <v>151470</v>
      </c>
      <c r="L1638" s="264">
        <v>97.230476379394531</v>
      </c>
      <c r="M1638" s="153">
        <v>138965</v>
      </c>
      <c r="N1638" s="264">
        <v>7.1960565401241183E-4</v>
      </c>
      <c r="O1638" s="153">
        <v>14164</v>
      </c>
      <c r="P1638" s="264">
        <v>7.0601524785161018E-3</v>
      </c>
      <c r="Q1638" s="153">
        <v>24950</v>
      </c>
      <c r="R1638" s="264">
        <v>99.84368896484375</v>
      </c>
      <c r="S1638" s="153">
        <v>106307</v>
      </c>
      <c r="T1638" s="264">
        <v>99.882415771484375</v>
      </c>
      <c r="U1638" s="264">
        <v>99.738777160644531</v>
      </c>
      <c r="V1638" s="264">
        <v>99.378257751464844</v>
      </c>
      <c r="W1638" s="264">
        <v>99.582878112792969</v>
      </c>
      <c r="X1638" s="264">
        <v>99.261405944824219</v>
      </c>
      <c r="Y1638" s="153">
        <v>153289</v>
      </c>
      <c r="Z1638" s="264">
        <v>99.938026428222656</v>
      </c>
      <c r="AA1638" s="153">
        <v>28209</v>
      </c>
      <c r="AB1638" s="264">
        <v>99.716400146484375</v>
      </c>
      <c r="AC1638" s="153">
        <v>14124</v>
      </c>
      <c r="AD1638" s="264">
        <v>0.38232794404029846</v>
      </c>
      <c r="AE1638" s="153">
        <v>1357</v>
      </c>
      <c r="AF1638" s="264">
        <v>98.452468872070313</v>
      </c>
      <c r="AG1638" s="153">
        <v>138630</v>
      </c>
      <c r="AH1638" s="264">
        <v>0.14354757964611053</v>
      </c>
      <c r="AI1638" s="153">
        <v>4355</v>
      </c>
      <c r="AJ1638" s="264">
        <v>95.522384643554688</v>
      </c>
      <c r="AK1638" s="264">
        <v>1.7145683765411377</v>
      </c>
      <c r="AL1638" s="264">
        <v>6.5397471189498901E-2</v>
      </c>
      <c r="AM1638" s="264">
        <v>0</v>
      </c>
      <c r="AN1638" s="264">
        <v>0</v>
      </c>
      <c r="AO1638" s="92">
        <v>0</v>
      </c>
      <c r="AP1638" s="92">
        <v>0</v>
      </c>
      <c r="AQ1638" s="92">
        <v>0</v>
      </c>
      <c r="AR1638" s="92">
        <v>0</v>
      </c>
      <c r="AS1638" s="92">
        <v>0</v>
      </c>
      <c r="AT1638" s="92">
        <v>0</v>
      </c>
      <c r="AU1638" s="92">
        <v>0</v>
      </c>
      <c r="AV1638" s="92">
        <v>0</v>
      </c>
      <c r="AW1638" s="93">
        <v>0</v>
      </c>
      <c r="AX1638" s="93">
        <v>0</v>
      </c>
      <c r="AY1638" s="93">
        <v>0</v>
      </c>
      <c r="AZ1638" s="93">
        <v>0</v>
      </c>
      <c r="BA1638" s="93">
        <v>0</v>
      </c>
      <c r="BB1638" s="93">
        <v>0</v>
      </c>
      <c r="BC1638" s="153">
        <v>18</v>
      </c>
      <c r="BD1638" s="153">
        <v>153</v>
      </c>
    </row>
    <row r="1639" spans="1:56" x14ac:dyDescent="0.25">
      <c r="A1639" s="9">
        <v>41813</v>
      </c>
      <c r="B1639" s="149" t="s">
        <v>76</v>
      </c>
      <c r="C1639" s="149" t="s">
        <v>86</v>
      </c>
      <c r="D1639" s="150" t="s">
        <v>119</v>
      </c>
      <c r="E1639" s="153">
        <v>53</v>
      </c>
      <c r="F1639" s="153">
        <v>171</v>
      </c>
      <c r="G1639" s="264">
        <v>52.233795166015625</v>
      </c>
      <c r="H1639" s="264">
        <v>4.19999985024333E-3</v>
      </c>
      <c r="I1639" s="264">
        <v>89131.1640625</v>
      </c>
      <c r="J1639" s="92">
        <v>0</v>
      </c>
      <c r="K1639" s="153">
        <v>61791</v>
      </c>
      <c r="L1639" s="264">
        <v>85.167739868164063</v>
      </c>
      <c r="M1639" s="153">
        <v>66589</v>
      </c>
      <c r="N1639" s="264">
        <v>0</v>
      </c>
      <c r="O1639" s="153">
        <v>3843</v>
      </c>
      <c r="P1639" s="264">
        <v>0</v>
      </c>
      <c r="Q1639" s="153">
        <v>8682</v>
      </c>
      <c r="R1639" s="264">
        <v>99.91937255859375</v>
      </c>
      <c r="S1639" s="153">
        <v>49479</v>
      </c>
      <c r="T1639" s="264">
        <v>99.937347412109375</v>
      </c>
      <c r="U1639" s="264">
        <v>99.713768005371094</v>
      </c>
      <c r="V1639" s="264">
        <v>99.906890869140625</v>
      </c>
      <c r="W1639" s="264">
        <v>99.633369445800781</v>
      </c>
      <c r="X1639" s="264">
        <v>99.84429931640625</v>
      </c>
      <c r="Y1639" s="153">
        <v>77168</v>
      </c>
      <c r="Z1639" s="264">
        <v>99.928726196289063</v>
      </c>
      <c r="AA1639" s="153">
        <v>13768</v>
      </c>
      <c r="AB1639" s="264">
        <v>99.94915771484375</v>
      </c>
      <c r="AC1639" s="153">
        <v>3830</v>
      </c>
      <c r="AD1639" s="264">
        <v>0.33942559361457825</v>
      </c>
      <c r="AE1639" s="153">
        <v>92</v>
      </c>
      <c r="AF1639" s="264">
        <v>97.826087951660156</v>
      </c>
      <c r="AG1639" s="153">
        <v>66981</v>
      </c>
      <c r="AH1639" s="264">
        <v>0.1343664675951004</v>
      </c>
      <c r="AI1639" s="153">
        <v>763</v>
      </c>
      <c r="AJ1639" s="264">
        <v>87.155960083007813</v>
      </c>
      <c r="AK1639" s="264">
        <v>1.9940953254699707</v>
      </c>
      <c r="AL1639" s="264">
        <v>5.2489470690488815E-2</v>
      </c>
      <c r="AM1639" s="264">
        <v>0</v>
      </c>
      <c r="AN1639" s="264">
        <v>0</v>
      </c>
      <c r="AO1639" s="92">
        <v>0</v>
      </c>
      <c r="AP1639" s="92">
        <v>0</v>
      </c>
      <c r="AQ1639" s="92">
        <v>0</v>
      </c>
      <c r="AR1639" s="92">
        <v>0</v>
      </c>
      <c r="AS1639" s="92">
        <v>0</v>
      </c>
      <c r="AT1639" s="92">
        <v>0</v>
      </c>
      <c r="AU1639" s="92">
        <v>0</v>
      </c>
      <c r="AV1639" s="92">
        <v>0</v>
      </c>
      <c r="AW1639" s="93">
        <v>0</v>
      </c>
      <c r="AX1639" s="93">
        <v>0</v>
      </c>
      <c r="AY1639" s="93">
        <v>0</v>
      </c>
      <c r="AZ1639" s="93">
        <v>0</v>
      </c>
      <c r="BA1639" s="93">
        <v>0</v>
      </c>
      <c r="BB1639" s="93">
        <v>0</v>
      </c>
      <c r="BC1639" s="153">
        <v>13</v>
      </c>
      <c r="BD1639" s="153">
        <v>170</v>
      </c>
    </row>
    <row r="1640" spans="1:56" x14ac:dyDescent="0.25">
      <c r="A1640" s="9">
        <v>41813</v>
      </c>
      <c r="B1640" s="149" t="s">
        <v>77</v>
      </c>
      <c r="C1640" s="149" t="s">
        <v>86</v>
      </c>
      <c r="D1640" s="150" t="s">
        <v>118</v>
      </c>
      <c r="E1640" s="153">
        <v>65</v>
      </c>
      <c r="F1640" s="153">
        <v>220</v>
      </c>
      <c r="G1640" s="264">
        <v>77.062705993652344</v>
      </c>
      <c r="H1640" s="264">
        <v>8.3399996161460876E-2</v>
      </c>
      <c r="I1640" s="264">
        <v>122890.4296875</v>
      </c>
      <c r="J1640" s="92">
        <v>0</v>
      </c>
      <c r="K1640" s="153">
        <v>123825</v>
      </c>
      <c r="L1640" s="264">
        <v>96.941650390625</v>
      </c>
      <c r="M1640" s="153">
        <v>123979</v>
      </c>
      <c r="N1640" s="264">
        <v>0</v>
      </c>
      <c r="O1640" s="153">
        <v>6709</v>
      </c>
      <c r="P1640" s="264">
        <v>0</v>
      </c>
      <c r="Q1640" s="153">
        <v>13577</v>
      </c>
      <c r="R1640" s="264">
        <v>99.941078186035156</v>
      </c>
      <c r="S1640" s="153">
        <v>93167</v>
      </c>
      <c r="T1640" s="264">
        <v>99.946334838867188</v>
      </c>
      <c r="U1640" s="264">
        <v>99.940376281738281</v>
      </c>
      <c r="V1640" s="264">
        <v>99.825775146484375</v>
      </c>
      <c r="W1640" s="264">
        <v>99.881492614746094</v>
      </c>
      <c r="X1640" s="264">
        <v>99.772201538085938</v>
      </c>
      <c r="Y1640" s="153">
        <v>146346</v>
      </c>
      <c r="Z1640" s="264">
        <v>99.892723083496094</v>
      </c>
      <c r="AA1640" s="153">
        <v>29823</v>
      </c>
      <c r="AB1640" s="264">
        <v>99.828994750976563</v>
      </c>
      <c r="AC1640" s="153">
        <v>6742</v>
      </c>
      <c r="AD1640" s="264">
        <v>0.17798872292041779</v>
      </c>
      <c r="AE1640" s="153">
        <v>483</v>
      </c>
      <c r="AF1640" s="264">
        <v>98.136642456054687</v>
      </c>
      <c r="AG1640" s="153">
        <v>124071</v>
      </c>
      <c r="AH1640" s="264">
        <v>0.13298836350440979</v>
      </c>
      <c r="AI1640" s="153">
        <v>1373</v>
      </c>
      <c r="AJ1640" s="264">
        <v>94.17333984375</v>
      </c>
      <c r="AK1640" s="264">
        <v>1.7689533233642578</v>
      </c>
      <c r="AL1640" s="264">
        <v>6.2968216836452484E-2</v>
      </c>
      <c r="AM1640" s="264">
        <v>0</v>
      </c>
      <c r="AN1640" s="264">
        <v>0</v>
      </c>
      <c r="AO1640" s="92">
        <v>0</v>
      </c>
      <c r="AP1640" s="92">
        <v>0</v>
      </c>
      <c r="AQ1640" s="92">
        <v>0</v>
      </c>
      <c r="AR1640" s="92">
        <v>0</v>
      </c>
      <c r="AS1640" s="92">
        <v>0</v>
      </c>
      <c r="AT1640" s="92">
        <v>0</v>
      </c>
      <c r="AU1640" s="92">
        <v>0</v>
      </c>
      <c r="AV1640" s="92">
        <v>0</v>
      </c>
      <c r="AW1640" s="93">
        <v>0</v>
      </c>
      <c r="AX1640" s="93">
        <v>0</v>
      </c>
      <c r="AY1640" s="93">
        <v>0</v>
      </c>
      <c r="AZ1640" s="93">
        <v>0</v>
      </c>
      <c r="BA1640" s="93">
        <v>0</v>
      </c>
      <c r="BB1640" s="93">
        <v>0</v>
      </c>
      <c r="BC1640" s="153">
        <v>21</v>
      </c>
      <c r="BD1640" s="153">
        <v>217</v>
      </c>
    </row>
    <row r="1641" spans="1:56" x14ac:dyDescent="0.25">
      <c r="A1641" s="9">
        <v>41813</v>
      </c>
      <c r="B1641" s="149" t="s">
        <v>124</v>
      </c>
      <c r="C1641" s="149" t="s">
        <v>86</v>
      </c>
      <c r="D1641" s="150" t="s">
        <v>118</v>
      </c>
      <c r="E1641" s="153">
        <v>43</v>
      </c>
      <c r="F1641" s="153">
        <v>139</v>
      </c>
      <c r="G1641" s="264">
        <v>35.962894439697266</v>
      </c>
      <c r="H1641" s="264">
        <v>0</v>
      </c>
      <c r="I1641" s="264">
        <v>65826.3125</v>
      </c>
      <c r="J1641" s="92">
        <v>0</v>
      </c>
      <c r="K1641" s="153">
        <v>123825</v>
      </c>
      <c r="L1641" s="264">
        <v>96.941650390625</v>
      </c>
      <c r="M1641" s="153">
        <v>65803</v>
      </c>
      <c r="N1641" s="264">
        <v>0</v>
      </c>
      <c r="O1641" s="153">
        <v>3322</v>
      </c>
      <c r="P1641" s="264">
        <v>0</v>
      </c>
      <c r="Q1641" s="153">
        <v>6951</v>
      </c>
      <c r="R1641" s="264">
        <v>99.884910583496094</v>
      </c>
      <c r="S1641" s="153">
        <v>51435</v>
      </c>
      <c r="T1641" s="264">
        <v>99.895011901855469</v>
      </c>
      <c r="U1641" s="264">
        <v>99.5484619140625</v>
      </c>
      <c r="V1641" s="264">
        <v>99.671745300292969</v>
      </c>
      <c r="W1641" s="264">
        <v>99.433891296386719</v>
      </c>
      <c r="X1641" s="264">
        <v>99.567100524902344</v>
      </c>
      <c r="Y1641" s="153">
        <v>80505</v>
      </c>
      <c r="Z1641" s="264">
        <v>99.904350280761719</v>
      </c>
      <c r="AA1641" s="153">
        <v>15559</v>
      </c>
      <c r="AB1641" s="264">
        <v>99.884307861328125</v>
      </c>
      <c r="AC1641" s="153">
        <v>3301</v>
      </c>
      <c r="AD1641" s="264">
        <v>0.36352619528770447</v>
      </c>
      <c r="AE1641" s="153">
        <v>191</v>
      </c>
      <c r="AF1641" s="264">
        <v>97.90576171875</v>
      </c>
      <c r="AG1641" s="153">
        <v>65895</v>
      </c>
      <c r="AH1641" s="264">
        <v>0.13506336510181427</v>
      </c>
      <c r="AI1641" s="153">
        <v>1115</v>
      </c>
      <c r="AJ1641" s="264">
        <v>93.452911376953125</v>
      </c>
      <c r="AK1641" s="264">
        <v>1.5146093368530273</v>
      </c>
      <c r="AL1641" s="264">
        <v>5.3237400949001312E-2</v>
      </c>
      <c r="AM1641" s="264">
        <v>0</v>
      </c>
      <c r="AN1641" s="264">
        <v>0</v>
      </c>
      <c r="AO1641" s="92">
        <v>0</v>
      </c>
      <c r="AP1641" s="92">
        <v>0</v>
      </c>
      <c r="AQ1641" s="92">
        <v>0</v>
      </c>
      <c r="AR1641" s="92">
        <v>0</v>
      </c>
      <c r="AS1641" s="92">
        <v>0</v>
      </c>
      <c r="AT1641" s="92">
        <v>0</v>
      </c>
      <c r="AU1641" s="92">
        <v>0</v>
      </c>
      <c r="AV1641" s="92">
        <v>0</v>
      </c>
      <c r="AW1641" s="93">
        <v>0</v>
      </c>
      <c r="AX1641" s="93">
        <v>0</v>
      </c>
      <c r="AY1641" s="93">
        <v>0</v>
      </c>
      <c r="AZ1641" s="93">
        <v>0</v>
      </c>
      <c r="BA1641" s="93">
        <v>0</v>
      </c>
      <c r="BB1641" s="93">
        <v>0</v>
      </c>
      <c r="BC1641" s="153">
        <v>31</v>
      </c>
      <c r="BD1641" s="153">
        <v>139</v>
      </c>
    </row>
    <row r="1642" spans="1:56" x14ac:dyDescent="0.25">
      <c r="A1642" s="9">
        <v>41813</v>
      </c>
      <c r="B1642" s="149" t="s">
        <v>78</v>
      </c>
      <c r="C1642" s="149" t="s">
        <v>86</v>
      </c>
      <c r="D1642" s="150" t="s">
        <v>118</v>
      </c>
      <c r="E1642" s="153">
        <v>33</v>
      </c>
      <c r="F1642" s="153">
        <v>104</v>
      </c>
      <c r="G1642" s="264">
        <v>51.278995513916016</v>
      </c>
      <c r="H1642" s="264">
        <v>8.2999998703598976E-3</v>
      </c>
      <c r="I1642" s="264">
        <v>55122.61328125</v>
      </c>
      <c r="J1642" s="92">
        <v>0</v>
      </c>
      <c r="K1642" s="153">
        <v>63204</v>
      </c>
      <c r="L1642" s="264">
        <v>97.046073913574219</v>
      </c>
      <c r="M1642" s="153">
        <v>57950</v>
      </c>
      <c r="N1642" s="264">
        <v>0</v>
      </c>
      <c r="O1642" s="153">
        <v>5034</v>
      </c>
      <c r="P1642" s="264">
        <v>0</v>
      </c>
      <c r="Q1642" s="153">
        <v>9561</v>
      </c>
      <c r="R1642" s="264">
        <v>99.947700500488281</v>
      </c>
      <c r="S1642" s="153">
        <v>44959</v>
      </c>
      <c r="T1642" s="264">
        <v>99.964408874511719</v>
      </c>
      <c r="U1642" s="264">
        <v>99.880813598632812</v>
      </c>
      <c r="V1642" s="264">
        <v>99.830886840820313</v>
      </c>
      <c r="W1642" s="264">
        <v>99.828575134277344</v>
      </c>
      <c r="X1642" s="264">
        <v>99.795356750488281</v>
      </c>
      <c r="Y1642" s="153">
        <v>73563</v>
      </c>
      <c r="Z1642" s="264">
        <v>99.900764465332031</v>
      </c>
      <c r="AA1642" s="153">
        <v>12736</v>
      </c>
      <c r="AB1642" s="264">
        <v>99.89007568359375</v>
      </c>
      <c r="AC1642" s="153">
        <v>5032</v>
      </c>
      <c r="AD1642" s="264">
        <v>0.15898251533508301</v>
      </c>
      <c r="AE1642" s="153">
        <v>317</v>
      </c>
      <c r="AF1642" s="264">
        <v>98.422714233398438</v>
      </c>
      <c r="AG1642" s="153">
        <v>58037</v>
      </c>
      <c r="AH1642" s="264">
        <v>0.16368867456912994</v>
      </c>
      <c r="AI1642" s="153">
        <v>684</v>
      </c>
      <c r="AJ1642" s="264">
        <v>97.660820007324219</v>
      </c>
      <c r="AK1642" s="264">
        <v>1.9177076816558838</v>
      </c>
      <c r="AL1642" s="264">
        <v>5.7175014168024063E-2</v>
      </c>
      <c r="AM1642" s="264">
        <v>0</v>
      </c>
      <c r="AN1642" s="264">
        <v>0</v>
      </c>
      <c r="AO1642" s="92">
        <v>0</v>
      </c>
      <c r="AP1642" s="92">
        <v>0</v>
      </c>
      <c r="AQ1642" s="92">
        <v>0</v>
      </c>
      <c r="AR1642" s="92">
        <v>0</v>
      </c>
      <c r="AS1642" s="92">
        <v>0</v>
      </c>
      <c r="AT1642" s="92">
        <v>0</v>
      </c>
      <c r="AU1642" s="92">
        <v>0</v>
      </c>
      <c r="AV1642" s="92">
        <v>0</v>
      </c>
      <c r="AW1642" s="93">
        <v>0</v>
      </c>
      <c r="AX1642" s="93">
        <v>0</v>
      </c>
      <c r="AY1642" s="93">
        <v>0</v>
      </c>
      <c r="AZ1642" s="93">
        <v>0</v>
      </c>
      <c r="BA1642" s="93">
        <v>0</v>
      </c>
      <c r="BB1642" s="93">
        <v>0</v>
      </c>
      <c r="BC1642" s="153">
        <v>12</v>
      </c>
      <c r="BD1642" s="153">
        <v>103</v>
      </c>
    </row>
    <row r="1643" spans="1:56" x14ac:dyDescent="0.25">
      <c r="A1643" s="9">
        <v>41813</v>
      </c>
      <c r="B1643" s="149" t="s">
        <v>79</v>
      </c>
      <c r="C1643" s="149" t="s">
        <v>86</v>
      </c>
      <c r="D1643" s="150" t="s">
        <v>119</v>
      </c>
      <c r="E1643" s="153">
        <v>81</v>
      </c>
      <c r="F1643" s="153">
        <v>273</v>
      </c>
      <c r="G1643" s="264">
        <v>57.670310974121094</v>
      </c>
      <c r="H1643" s="264">
        <v>4.19999985024333E-3</v>
      </c>
      <c r="I1643" s="264">
        <v>164987.890625</v>
      </c>
      <c r="J1643" s="92">
        <v>0</v>
      </c>
      <c r="K1643" s="153">
        <v>72558</v>
      </c>
      <c r="L1643" s="264">
        <v>91.56536865234375</v>
      </c>
      <c r="M1643" s="153">
        <v>114007</v>
      </c>
      <c r="N1643" s="264">
        <v>0</v>
      </c>
      <c r="O1643" s="153">
        <v>4970</v>
      </c>
      <c r="P1643" s="264">
        <v>0</v>
      </c>
      <c r="Q1643" s="153">
        <v>12575</v>
      </c>
      <c r="R1643" s="264">
        <v>99.920478820800781</v>
      </c>
      <c r="S1643" s="153">
        <v>89894</v>
      </c>
      <c r="T1643" s="264">
        <v>99.882080078125</v>
      </c>
      <c r="U1643" s="264">
        <v>99.496978759765625</v>
      </c>
      <c r="V1643" s="264">
        <v>99.633354187011719</v>
      </c>
      <c r="W1643" s="264">
        <v>99.417854309082031</v>
      </c>
      <c r="X1643" s="264">
        <v>99.515869140625</v>
      </c>
      <c r="Y1643" s="153">
        <v>159132</v>
      </c>
      <c r="Z1643" s="264">
        <v>99.901336669921875</v>
      </c>
      <c r="AA1643" s="153">
        <v>31436</v>
      </c>
      <c r="AB1643" s="264">
        <v>99.8377685546875</v>
      </c>
      <c r="AC1643" s="153">
        <v>5022</v>
      </c>
      <c r="AD1643" s="264">
        <v>0.3185981810092926</v>
      </c>
      <c r="AE1643" s="153">
        <v>271</v>
      </c>
      <c r="AF1643" s="264">
        <v>98.154983520507813</v>
      </c>
      <c r="AG1643" s="153">
        <v>113475</v>
      </c>
      <c r="AH1643" s="264">
        <v>0.14893148839473724</v>
      </c>
      <c r="AI1643" s="153">
        <v>915</v>
      </c>
      <c r="AJ1643" s="264">
        <v>97.26776123046875</v>
      </c>
      <c r="AK1643" s="264">
        <v>1.6577060222625732</v>
      </c>
      <c r="AL1643" s="264">
        <v>6.1619043350219727E-2</v>
      </c>
      <c r="AM1643" s="264">
        <v>0</v>
      </c>
      <c r="AN1643" s="264">
        <v>0</v>
      </c>
      <c r="AO1643" s="92">
        <v>0</v>
      </c>
      <c r="AP1643" s="92">
        <v>0</v>
      </c>
      <c r="AQ1643" s="92">
        <v>0</v>
      </c>
      <c r="AR1643" s="92">
        <v>0</v>
      </c>
      <c r="AS1643" s="92">
        <v>0</v>
      </c>
      <c r="AT1643" s="92">
        <v>0</v>
      </c>
      <c r="AU1643" s="92">
        <v>0</v>
      </c>
      <c r="AV1643" s="92">
        <v>0</v>
      </c>
      <c r="AW1643" s="93">
        <v>0</v>
      </c>
      <c r="AX1643" s="93">
        <v>0</v>
      </c>
      <c r="AY1643" s="93">
        <v>0</v>
      </c>
      <c r="AZ1643" s="93">
        <v>0</v>
      </c>
      <c r="BA1643" s="93">
        <v>0</v>
      </c>
      <c r="BB1643" s="93">
        <v>0</v>
      </c>
      <c r="BC1643" s="153">
        <v>49</v>
      </c>
      <c r="BD1643" s="153">
        <v>270</v>
      </c>
    </row>
    <row r="1644" spans="1:56" x14ac:dyDescent="0.25">
      <c r="A1644" s="9">
        <v>41813</v>
      </c>
      <c r="B1644" s="149" t="s">
        <v>80</v>
      </c>
      <c r="C1644" s="149" t="s">
        <v>86</v>
      </c>
      <c r="D1644" s="150" t="s">
        <v>119</v>
      </c>
      <c r="E1644" s="153">
        <v>58</v>
      </c>
      <c r="F1644" s="153">
        <v>180</v>
      </c>
      <c r="G1644" s="264">
        <v>36.970699310302734</v>
      </c>
      <c r="H1644" s="264">
        <v>2.0800000056624413E-2</v>
      </c>
      <c r="I1644" s="264">
        <v>98800.5390625</v>
      </c>
      <c r="J1644" s="92">
        <v>0</v>
      </c>
      <c r="K1644" s="153">
        <v>44614</v>
      </c>
      <c r="L1644" s="264">
        <v>88.933967590332031</v>
      </c>
      <c r="M1644" s="153">
        <v>64407</v>
      </c>
      <c r="N1644" s="264">
        <v>0</v>
      </c>
      <c r="O1644" s="153">
        <v>2926</v>
      </c>
      <c r="P1644" s="264">
        <v>0</v>
      </c>
      <c r="Q1644" s="153">
        <v>5962</v>
      </c>
      <c r="R1644" s="264">
        <v>100</v>
      </c>
      <c r="S1644" s="153">
        <v>50502</v>
      </c>
      <c r="T1644" s="264">
        <v>99.93267822265625</v>
      </c>
      <c r="U1644" s="264">
        <v>99.692413330078125</v>
      </c>
      <c r="V1644" s="264">
        <v>99.908393859863281</v>
      </c>
      <c r="W1644" s="264">
        <v>99.692413330078125</v>
      </c>
      <c r="X1644" s="264">
        <v>99.841133117675781</v>
      </c>
      <c r="Y1644" s="153">
        <v>80764</v>
      </c>
      <c r="Z1644" s="264">
        <v>99.876182556152344</v>
      </c>
      <c r="AA1644" s="153">
        <v>17499</v>
      </c>
      <c r="AB1644" s="264">
        <v>99.874275207519531</v>
      </c>
      <c r="AC1644" s="153">
        <v>2971</v>
      </c>
      <c r="AD1644" s="264">
        <v>0.26926961541175842</v>
      </c>
      <c r="AE1644" s="153">
        <v>166</v>
      </c>
      <c r="AF1644" s="264">
        <v>98.192771911621094</v>
      </c>
      <c r="AG1644" s="153">
        <v>64452</v>
      </c>
      <c r="AH1644" s="264">
        <v>0.12877801060676575</v>
      </c>
      <c r="AI1644" s="153">
        <v>810</v>
      </c>
      <c r="AJ1644" s="264">
        <v>97.530860900878906</v>
      </c>
      <c r="AK1644" s="264">
        <v>1.7757439613342285</v>
      </c>
      <c r="AL1644" s="264">
        <v>6.790277361869812E-2</v>
      </c>
      <c r="AM1644" s="264">
        <v>0</v>
      </c>
      <c r="AN1644" s="264">
        <v>0</v>
      </c>
      <c r="AO1644" s="92">
        <v>0</v>
      </c>
      <c r="AP1644" s="92">
        <v>0</v>
      </c>
      <c r="AQ1644" s="92">
        <v>0</v>
      </c>
      <c r="AR1644" s="92">
        <v>0</v>
      </c>
      <c r="AS1644" s="92">
        <v>0</v>
      </c>
      <c r="AT1644" s="92">
        <v>0</v>
      </c>
      <c r="AU1644" s="92">
        <v>0</v>
      </c>
      <c r="AV1644" s="92">
        <v>0</v>
      </c>
      <c r="AW1644" s="93">
        <v>0</v>
      </c>
      <c r="AX1644" s="93">
        <v>0</v>
      </c>
      <c r="AY1644" s="93">
        <v>0</v>
      </c>
      <c r="AZ1644" s="93">
        <v>0</v>
      </c>
      <c r="BA1644" s="93">
        <v>0</v>
      </c>
      <c r="BB1644" s="93">
        <v>0</v>
      </c>
      <c r="BC1644" s="153">
        <v>13</v>
      </c>
      <c r="BD1644" s="153">
        <v>176</v>
      </c>
    </row>
    <row r="1645" spans="1:56" x14ac:dyDescent="0.25">
      <c r="A1645" s="9">
        <v>41813</v>
      </c>
      <c r="B1645" s="149" t="s">
        <v>81</v>
      </c>
      <c r="C1645" s="149" t="s">
        <v>86</v>
      </c>
      <c r="D1645" s="150" t="s">
        <v>119</v>
      </c>
      <c r="E1645" s="153">
        <v>40</v>
      </c>
      <c r="F1645" s="153">
        <v>134</v>
      </c>
      <c r="G1645" s="264">
        <v>35.045692443847656</v>
      </c>
      <c r="H1645" s="264">
        <v>4.19999985024333E-3</v>
      </c>
      <c r="I1645" s="264">
        <v>95059.9765625</v>
      </c>
      <c r="J1645" s="92">
        <v>0</v>
      </c>
      <c r="K1645" s="153">
        <v>94209</v>
      </c>
      <c r="L1645" s="264">
        <v>89.574241638183594</v>
      </c>
      <c r="M1645" s="153">
        <v>50649</v>
      </c>
      <c r="N1645" s="264">
        <v>0</v>
      </c>
      <c r="O1645" s="153">
        <v>3026</v>
      </c>
      <c r="P1645" s="264">
        <v>0</v>
      </c>
      <c r="Q1645" s="153">
        <v>5707</v>
      </c>
      <c r="R1645" s="264">
        <v>99.929908752441406</v>
      </c>
      <c r="S1645" s="153">
        <v>41372</v>
      </c>
      <c r="T1645" s="264">
        <v>99.912986755371094</v>
      </c>
      <c r="U1645" s="264">
        <v>99.834762573242188</v>
      </c>
      <c r="V1645" s="264">
        <v>99.757148742675781</v>
      </c>
      <c r="W1645" s="264">
        <v>99.764785766601563</v>
      </c>
      <c r="X1645" s="264">
        <v>99.67034912109375</v>
      </c>
      <c r="Y1645" s="153">
        <v>75479</v>
      </c>
      <c r="Z1645" s="264">
        <v>99.884735107421875</v>
      </c>
      <c r="AA1645" s="153">
        <v>16386</v>
      </c>
      <c r="AB1645" s="264">
        <v>99.780303955078125</v>
      </c>
      <c r="AC1645" s="153">
        <v>3037</v>
      </c>
      <c r="AD1645" s="264">
        <v>0.19756338000297546</v>
      </c>
      <c r="AE1645" s="153">
        <v>167</v>
      </c>
      <c r="AF1645" s="264">
        <v>100</v>
      </c>
      <c r="AG1645" s="153">
        <v>50957</v>
      </c>
      <c r="AH1645" s="264">
        <v>0.18643169105052948</v>
      </c>
      <c r="AI1645" s="153">
        <v>662</v>
      </c>
      <c r="AJ1645" s="264">
        <v>96.072509765625</v>
      </c>
      <c r="AK1645" s="264">
        <v>1.6838477849960327</v>
      </c>
      <c r="AL1645" s="264">
        <v>7.9061947762966156E-2</v>
      </c>
      <c r="AM1645" s="264">
        <v>0</v>
      </c>
      <c r="AN1645" s="264">
        <v>0</v>
      </c>
      <c r="AO1645" s="92">
        <v>0</v>
      </c>
      <c r="AP1645" s="92">
        <v>0</v>
      </c>
      <c r="AQ1645" s="92">
        <v>0</v>
      </c>
      <c r="AR1645" s="92">
        <v>0</v>
      </c>
      <c r="AS1645" s="92">
        <v>0</v>
      </c>
      <c r="AT1645" s="92">
        <v>0</v>
      </c>
      <c r="AU1645" s="92">
        <v>0</v>
      </c>
      <c r="AV1645" s="92">
        <v>0</v>
      </c>
      <c r="AW1645" s="93">
        <v>0</v>
      </c>
      <c r="AX1645" s="93">
        <v>0</v>
      </c>
      <c r="AY1645" s="93">
        <v>0</v>
      </c>
      <c r="AZ1645" s="93">
        <v>0</v>
      </c>
      <c r="BA1645" s="93">
        <v>0</v>
      </c>
      <c r="BB1645" s="93">
        <v>0</v>
      </c>
      <c r="BC1645" s="153">
        <v>16</v>
      </c>
      <c r="BD1645" s="153">
        <v>130</v>
      </c>
    </row>
    <row r="1646" spans="1:56" x14ac:dyDescent="0.25">
      <c r="A1646" s="9">
        <v>41813</v>
      </c>
      <c r="B1646" s="149" t="s">
        <v>125</v>
      </c>
      <c r="C1646" s="149" t="s">
        <v>86</v>
      </c>
      <c r="D1646" s="150" t="s">
        <v>119</v>
      </c>
      <c r="E1646" s="153">
        <v>16</v>
      </c>
      <c r="F1646" s="153">
        <v>58</v>
      </c>
      <c r="G1646" s="264">
        <v>31.870698928833008</v>
      </c>
      <c r="H1646" s="264">
        <v>0</v>
      </c>
      <c r="I1646" s="264">
        <v>40315.30078125</v>
      </c>
      <c r="J1646" s="92">
        <v>0</v>
      </c>
      <c r="K1646" s="153">
        <v>94209</v>
      </c>
      <c r="L1646" s="264">
        <v>89.574241638183594</v>
      </c>
      <c r="M1646" s="153">
        <v>35249</v>
      </c>
      <c r="N1646" s="264">
        <v>0</v>
      </c>
      <c r="O1646" s="153">
        <v>3323</v>
      </c>
      <c r="P1646" s="264">
        <v>3.0093289911746979E-2</v>
      </c>
      <c r="Q1646" s="153">
        <v>5837</v>
      </c>
      <c r="R1646" s="264">
        <v>99.965736389160156</v>
      </c>
      <c r="S1646" s="153">
        <v>27146</v>
      </c>
      <c r="T1646" s="264">
        <v>99.970527648925781</v>
      </c>
      <c r="U1646" s="264">
        <v>99.909721374511719</v>
      </c>
      <c r="V1646" s="264">
        <v>99.5517578125</v>
      </c>
      <c r="W1646" s="264">
        <v>99.87548828125</v>
      </c>
      <c r="X1646" s="264">
        <v>99.522415161132812</v>
      </c>
      <c r="Y1646" s="153">
        <v>39528</v>
      </c>
      <c r="Z1646" s="264">
        <v>99.956993103027344</v>
      </c>
      <c r="AA1646" s="153">
        <v>7308</v>
      </c>
      <c r="AB1646" s="264">
        <v>99.863166809082031</v>
      </c>
      <c r="AC1646" s="153">
        <v>3346</v>
      </c>
      <c r="AD1646" s="264">
        <v>0.26897788047790527</v>
      </c>
      <c r="AE1646" s="153">
        <v>221</v>
      </c>
      <c r="AF1646" s="264">
        <v>99.095024108886719</v>
      </c>
      <c r="AG1646" s="153">
        <v>35333</v>
      </c>
      <c r="AH1646" s="264">
        <v>0.10188775509595871</v>
      </c>
      <c r="AI1646" s="153">
        <v>521</v>
      </c>
      <c r="AJ1646" s="264">
        <v>90.786949157714844</v>
      </c>
      <c r="AK1646" s="264">
        <v>1.6960674524307251</v>
      </c>
      <c r="AL1646" s="264">
        <v>7.7568963170051575E-2</v>
      </c>
      <c r="AM1646" s="264">
        <v>0</v>
      </c>
      <c r="AN1646" s="264">
        <v>0</v>
      </c>
      <c r="AO1646" s="92">
        <v>0</v>
      </c>
      <c r="AP1646" s="92">
        <v>0</v>
      </c>
      <c r="AQ1646" s="92">
        <v>0</v>
      </c>
      <c r="AR1646" s="92">
        <v>0</v>
      </c>
      <c r="AS1646" s="92">
        <v>0</v>
      </c>
      <c r="AT1646" s="92">
        <v>0</v>
      </c>
      <c r="AU1646" s="92">
        <v>0</v>
      </c>
      <c r="AV1646" s="92">
        <v>0</v>
      </c>
      <c r="AW1646" s="93">
        <v>0</v>
      </c>
      <c r="AX1646" s="93">
        <v>0</v>
      </c>
      <c r="AY1646" s="93">
        <v>0</v>
      </c>
      <c r="AZ1646" s="93">
        <v>0</v>
      </c>
      <c r="BA1646" s="93">
        <v>0</v>
      </c>
      <c r="BB1646" s="93">
        <v>0</v>
      </c>
      <c r="BC1646" s="153">
        <v>8</v>
      </c>
      <c r="BD1646" s="153">
        <v>55</v>
      </c>
    </row>
    <row r="1647" spans="1:56" x14ac:dyDescent="0.25">
      <c r="A1647" s="9">
        <v>41813</v>
      </c>
      <c r="B1647" s="151" t="s">
        <v>82</v>
      </c>
      <c r="C1647" s="151" t="s">
        <v>86</v>
      </c>
      <c r="D1647" s="152" t="s">
        <v>120</v>
      </c>
      <c r="E1647" s="160">
        <v>51</v>
      </c>
      <c r="F1647" s="160">
        <v>165</v>
      </c>
      <c r="G1647" s="266">
        <v>41.096115112304688</v>
      </c>
      <c r="H1647" s="266">
        <v>0</v>
      </c>
      <c r="I1647" s="266">
        <v>101301.234375</v>
      </c>
      <c r="J1647" s="157">
        <v>0</v>
      </c>
      <c r="K1647" s="160">
        <v>58651</v>
      </c>
      <c r="L1647" s="266">
        <v>89.355682373046875</v>
      </c>
      <c r="M1647" s="160">
        <v>47128</v>
      </c>
      <c r="N1647" s="266">
        <v>0</v>
      </c>
      <c r="O1647" s="160">
        <v>4315</v>
      </c>
      <c r="P1647" s="266">
        <v>0</v>
      </c>
      <c r="Q1647" s="160">
        <v>7979</v>
      </c>
      <c r="R1647" s="266">
        <v>99.9248046875</v>
      </c>
      <c r="S1647" s="160">
        <v>36432</v>
      </c>
      <c r="T1647" s="266">
        <v>99.934120178222656</v>
      </c>
      <c r="U1647" s="266">
        <v>99.814598083496094</v>
      </c>
      <c r="V1647" s="266">
        <v>99.851470947265625</v>
      </c>
      <c r="W1647" s="266">
        <v>99.739540100097656</v>
      </c>
      <c r="X1647" s="266">
        <v>99.785690307617188</v>
      </c>
      <c r="Y1647" s="160">
        <v>45896</v>
      </c>
      <c r="Z1647" s="266">
        <v>99.932456970214844</v>
      </c>
      <c r="AA1647" s="160">
        <v>9294</v>
      </c>
      <c r="AB1647" s="266">
        <v>99.806327819824219</v>
      </c>
      <c r="AC1647" s="160">
        <v>4319</v>
      </c>
      <c r="AD1647" s="266">
        <v>0.23153507709503174</v>
      </c>
      <c r="AE1647" s="160">
        <v>348</v>
      </c>
      <c r="AF1647" s="266">
        <v>98.563217163085938</v>
      </c>
      <c r="AG1647" s="160">
        <v>47356</v>
      </c>
      <c r="AH1647" s="266">
        <v>0.30830305814743042</v>
      </c>
      <c r="AI1647" s="160">
        <v>503</v>
      </c>
      <c r="AJ1647" s="266">
        <v>93.439361572265625</v>
      </c>
      <c r="AK1647" s="266">
        <v>2.0690419673919678</v>
      </c>
      <c r="AL1647" s="266">
        <v>6.6325463354587555E-2</v>
      </c>
      <c r="AM1647" s="266">
        <v>0</v>
      </c>
      <c r="AN1647" s="266">
        <v>0</v>
      </c>
      <c r="AO1647" s="157">
        <v>0</v>
      </c>
      <c r="AP1647" s="157">
        <v>0</v>
      </c>
      <c r="AQ1647" s="157">
        <v>0</v>
      </c>
      <c r="AR1647" s="157">
        <v>0</v>
      </c>
      <c r="AS1647" s="157">
        <v>0</v>
      </c>
      <c r="AT1647" s="157">
        <v>0</v>
      </c>
      <c r="AU1647" s="157">
        <v>0</v>
      </c>
      <c r="AV1647" s="157">
        <v>0</v>
      </c>
      <c r="AW1647" s="159">
        <v>0</v>
      </c>
      <c r="AX1647" s="159">
        <v>0</v>
      </c>
      <c r="AY1647" s="159">
        <v>0</v>
      </c>
      <c r="AZ1647" s="159">
        <v>0</v>
      </c>
      <c r="BA1647" s="159">
        <v>0</v>
      </c>
      <c r="BB1647" s="159">
        <v>0</v>
      </c>
      <c r="BC1647" s="160">
        <v>17</v>
      </c>
      <c r="BD1647" s="160">
        <v>162</v>
      </c>
    </row>
    <row r="1648" spans="1:56" x14ac:dyDescent="0.25">
      <c r="A1648" s="9">
        <v>41813</v>
      </c>
      <c r="B1648" s="151" t="s">
        <v>83</v>
      </c>
      <c r="C1648" s="151" t="s">
        <v>86</v>
      </c>
      <c r="D1648" s="152" t="s">
        <v>120</v>
      </c>
      <c r="E1648" s="160">
        <v>46</v>
      </c>
      <c r="F1648" s="160">
        <v>140</v>
      </c>
      <c r="G1648" s="266">
        <v>21.979394912719727</v>
      </c>
      <c r="H1648" s="266">
        <v>0</v>
      </c>
      <c r="I1648" s="266">
        <v>89726.5234375</v>
      </c>
      <c r="J1648" s="157">
        <v>0</v>
      </c>
      <c r="K1648" s="160">
        <v>34765</v>
      </c>
      <c r="L1648" s="266">
        <v>83.607078552246094</v>
      </c>
      <c r="M1648" s="160">
        <v>153570</v>
      </c>
      <c r="N1648" s="266">
        <v>0</v>
      </c>
      <c r="O1648" s="160">
        <v>3938</v>
      </c>
      <c r="P1648" s="266">
        <v>0</v>
      </c>
      <c r="Q1648" s="160">
        <v>4886</v>
      </c>
      <c r="R1648" s="266">
        <v>99.856735229492188</v>
      </c>
      <c r="S1648" s="160">
        <v>27729</v>
      </c>
      <c r="T1648" s="266">
        <v>99.935089111328125</v>
      </c>
      <c r="U1648" s="266">
        <v>99.594779968261719</v>
      </c>
      <c r="V1648" s="266">
        <v>99.755706787109375</v>
      </c>
      <c r="W1648" s="266">
        <v>99.452095031738281</v>
      </c>
      <c r="X1648" s="266">
        <v>99.690956115722656</v>
      </c>
      <c r="Y1648" s="160">
        <v>39071</v>
      </c>
      <c r="Z1648" s="266">
        <v>99.895065307617188</v>
      </c>
      <c r="AA1648" s="160">
        <v>9658</v>
      </c>
      <c r="AB1648" s="266">
        <v>99.85504150390625</v>
      </c>
      <c r="AC1648" s="160">
        <v>2201</v>
      </c>
      <c r="AD1648" s="266">
        <v>0.1817355751991272</v>
      </c>
      <c r="AE1648" s="160">
        <v>129</v>
      </c>
      <c r="AF1648" s="266">
        <v>100.77519226074219</v>
      </c>
      <c r="AG1648" s="160">
        <v>37331</v>
      </c>
      <c r="AH1648" s="266">
        <v>0.35091477632522583</v>
      </c>
      <c r="AI1648" s="160">
        <v>197</v>
      </c>
      <c r="AJ1648" s="266">
        <v>98.477157592773438</v>
      </c>
      <c r="AK1648" s="266">
        <v>1.839756965637207</v>
      </c>
      <c r="AL1648" s="266">
        <v>7.5499281287193298E-2</v>
      </c>
      <c r="AM1648" s="266">
        <v>0</v>
      </c>
      <c r="AN1648" s="266">
        <v>0</v>
      </c>
      <c r="AO1648" s="157">
        <v>0</v>
      </c>
      <c r="AP1648" s="157">
        <v>0</v>
      </c>
      <c r="AQ1648" s="157">
        <v>0</v>
      </c>
      <c r="AR1648" s="157">
        <v>0</v>
      </c>
      <c r="AS1648" s="157">
        <v>0</v>
      </c>
      <c r="AT1648" s="157">
        <v>0</v>
      </c>
      <c r="AU1648" s="157">
        <v>0</v>
      </c>
      <c r="AV1648" s="157">
        <v>0</v>
      </c>
      <c r="AW1648" s="159">
        <v>0</v>
      </c>
      <c r="AX1648" s="159">
        <v>0</v>
      </c>
      <c r="AY1648" s="159">
        <v>0</v>
      </c>
      <c r="AZ1648" s="159">
        <v>0</v>
      </c>
      <c r="BA1648" s="159">
        <v>0</v>
      </c>
      <c r="BB1648" s="159">
        <v>0</v>
      </c>
      <c r="BC1648" s="160">
        <v>20</v>
      </c>
      <c r="BD1648" s="160">
        <v>134</v>
      </c>
    </row>
    <row r="1649" spans="1:56" x14ac:dyDescent="0.25">
      <c r="A1649" s="9">
        <v>41813</v>
      </c>
      <c r="B1649" s="117" t="s">
        <v>85</v>
      </c>
      <c r="C1649" s="117" t="s">
        <v>86</v>
      </c>
      <c r="D1649" s="121">
        <v>3</v>
      </c>
      <c r="E1649" s="89">
        <v>134</v>
      </c>
      <c r="F1649" s="89">
        <v>435</v>
      </c>
      <c r="G1649" s="263">
        <v>47.949005126953125</v>
      </c>
      <c r="H1649" s="263">
        <v>0</v>
      </c>
      <c r="I1649" s="263">
        <v>333030.5</v>
      </c>
      <c r="J1649" s="88">
        <v>0</v>
      </c>
      <c r="K1649" s="89">
        <v>61704</v>
      </c>
      <c r="L1649" s="263">
        <v>105.46155548095703</v>
      </c>
      <c r="M1649" s="124">
        <v>137839</v>
      </c>
      <c r="N1649" s="248">
        <v>0</v>
      </c>
      <c r="O1649" s="124">
        <v>4148</v>
      </c>
      <c r="P1649" s="248">
        <v>0</v>
      </c>
      <c r="Q1649" s="124">
        <v>13469</v>
      </c>
      <c r="R1649" s="248">
        <v>99.940605163574219</v>
      </c>
      <c r="S1649" s="124">
        <v>101955</v>
      </c>
      <c r="T1649" s="248">
        <v>99.905838012695313</v>
      </c>
      <c r="U1649" s="248">
        <v>99.903564453125</v>
      </c>
      <c r="V1649" s="248">
        <v>99.921646118164063</v>
      </c>
      <c r="W1649" s="248">
        <v>99.844230651855469</v>
      </c>
      <c r="X1649" s="248">
        <v>99.827560424804688</v>
      </c>
      <c r="Y1649" s="124">
        <v>234112</v>
      </c>
      <c r="Z1649" s="248">
        <v>99.881256103515625</v>
      </c>
      <c r="AA1649" s="124">
        <v>49541</v>
      </c>
      <c r="AB1649" s="248">
        <v>99.781997680664062</v>
      </c>
      <c r="AC1649" s="124">
        <v>4100</v>
      </c>
      <c r="AD1649" s="248">
        <v>0.34146341681480408</v>
      </c>
      <c r="AE1649" s="124">
        <v>179</v>
      </c>
      <c r="AF1649" s="248">
        <v>97.765365600585937</v>
      </c>
      <c r="AG1649" s="124">
        <v>138341</v>
      </c>
      <c r="AH1649" s="248">
        <v>0.22986677289009094</v>
      </c>
      <c r="AI1649" s="124">
        <v>988</v>
      </c>
      <c r="AJ1649" s="248">
        <v>89.676116943359375</v>
      </c>
      <c r="AK1649" s="248">
        <v>1.8854891061782837</v>
      </c>
      <c r="AL1649" s="248">
        <v>7.0329681038856506E-2</v>
      </c>
      <c r="AM1649" s="269">
        <v>0</v>
      </c>
      <c r="AN1649" s="269">
        <v>0</v>
      </c>
      <c r="AO1649" s="119">
        <v>0</v>
      </c>
      <c r="AP1649" s="119">
        <v>0</v>
      </c>
      <c r="AQ1649" s="119">
        <v>0</v>
      </c>
      <c r="AR1649" s="119">
        <v>0</v>
      </c>
      <c r="AS1649" s="119">
        <v>0</v>
      </c>
      <c r="AT1649" s="119">
        <v>0</v>
      </c>
      <c r="AU1649" s="119">
        <v>0</v>
      </c>
      <c r="AV1649" s="119">
        <v>0</v>
      </c>
      <c r="AW1649" s="124">
        <v>0</v>
      </c>
      <c r="AX1649" s="124">
        <v>0</v>
      </c>
      <c r="AY1649" s="124">
        <v>0</v>
      </c>
      <c r="AZ1649" s="124">
        <v>0</v>
      </c>
      <c r="BA1649" s="124">
        <v>0</v>
      </c>
      <c r="BB1649" s="124">
        <v>0</v>
      </c>
      <c r="BC1649" s="124">
        <v>44</v>
      </c>
      <c r="BD1649" s="124">
        <v>425</v>
      </c>
    </row>
    <row r="1650" spans="1:56" x14ac:dyDescent="0.25">
      <c r="A1650" s="9">
        <v>41813</v>
      </c>
      <c r="B1650" s="118" t="s">
        <v>84</v>
      </c>
      <c r="C1650" s="118" t="s">
        <v>87</v>
      </c>
      <c r="D1650" s="122">
        <v>2</v>
      </c>
      <c r="E1650" s="153">
        <v>194</v>
      </c>
      <c r="F1650" s="153">
        <v>581</v>
      </c>
      <c r="G1650" s="264">
        <v>0</v>
      </c>
      <c r="H1650" s="264">
        <v>0</v>
      </c>
      <c r="I1650" s="264">
        <v>0</v>
      </c>
      <c r="J1650" s="91">
        <v>0</v>
      </c>
      <c r="K1650" s="153">
        <v>148837</v>
      </c>
      <c r="L1650" s="264">
        <v>92.3695068359375</v>
      </c>
      <c r="M1650" s="133">
        <v>0</v>
      </c>
      <c r="N1650" s="267">
        <v>0</v>
      </c>
      <c r="O1650" s="133">
        <v>0</v>
      </c>
      <c r="P1650" s="267">
        <v>0</v>
      </c>
      <c r="Q1650" s="133">
        <v>0</v>
      </c>
      <c r="R1650" s="267">
        <v>0</v>
      </c>
      <c r="S1650" s="133">
        <v>0</v>
      </c>
      <c r="T1650" s="267">
        <v>0</v>
      </c>
      <c r="U1650" s="267">
        <v>0</v>
      </c>
      <c r="V1650" s="267">
        <v>0</v>
      </c>
      <c r="W1650" s="267">
        <v>0</v>
      </c>
      <c r="X1650" s="267">
        <v>0</v>
      </c>
      <c r="Y1650" s="133">
        <v>1504528</v>
      </c>
      <c r="Z1650" s="267">
        <v>1502196</v>
      </c>
      <c r="AA1650" s="133">
        <v>663</v>
      </c>
      <c r="AB1650" s="267">
        <v>635</v>
      </c>
      <c r="AC1650" s="133">
        <v>0</v>
      </c>
      <c r="AD1650" s="267">
        <v>0</v>
      </c>
      <c r="AE1650" s="133">
        <v>0</v>
      </c>
      <c r="AF1650" s="267">
        <v>0</v>
      </c>
      <c r="AG1650" s="133">
        <v>0</v>
      </c>
      <c r="AH1650" s="267">
        <v>0</v>
      </c>
      <c r="AI1650" s="133">
        <v>0</v>
      </c>
      <c r="AJ1650" s="267">
        <v>0</v>
      </c>
      <c r="AK1650" s="267">
        <v>0</v>
      </c>
      <c r="AL1650" s="267">
        <v>0</v>
      </c>
      <c r="AM1650" s="270">
        <v>0</v>
      </c>
      <c r="AN1650" s="270">
        <v>0</v>
      </c>
      <c r="AO1650" s="120">
        <v>0</v>
      </c>
      <c r="AP1650" s="120">
        <v>0</v>
      </c>
      <c r="AQ1650" s="120">
        <v>0</v>
      </c>
      <c r="AR1650" s="120">
        <v>0</v>
      </c>
      <c r="AS1650" s="120">
        <v>0</v>
      </c>
      <c r="AT1650" s="120">
        <v>0</v>
      </c>
      <c r="AU1650" s="120">
        <v>0</v>
      </c>
      <c r="AV1650" s="120">
        <v>0</v>
      </c>
      <c r="AW1650" s="133">
        <v>0</v>
      </c>
      <c r="AX1650" s="133">
        <v>0</v>
      </c>
      <c r="AY1650" s="133">
        <v>0</v>
      </c>
      <c r="AZ1650" s="133">
        <v>0</v>
      </c>
      <c r="BA1650" s="133">
        <v>0</v>
      </c>
      <c r="BB1650" s="133">
        <v>0</v>
      </c>
      <c r="BC1650" s="133">
        <v>6</v>
      </c>
      <c r="BD1650" s="133">
        <v>362</v>
      </c>
    </row>
    <row r="1651" spans="1:56" x14ac:dyDescent="0.25">
      <c r="A1651" s="9">
        <v>41812</v>
      </c>
      <c r="B1651" s="117" t="s">
        <v>17</v>
      </c>
      <c r="C1651" s="117"/>
      <c r="D1651" s="121">
        <v>3</v>
      </c>
      <c r="E1651" s="89">
        <v>853</v>
      </c>
      <c r="F1651" s="89">
        <v>2758</v>
      </c>
      <c r="G1651" s="263">
        <v>557.32102584838867</v>
      </c>
      <c r="H1651" s="263">
        <v>1.2377000083215535</v>
      </c>
      <c r="I1651" s="263">
        <v>1387468.61328125</v>
      </c>
      <c r="J1651" s="88"/>
      <c r="K1651" s="89">
        <v>834020</v>
      </c>
      <c r="L1651" s="263">
        <v>0</v>
      </c>
      <c r="M1651" s="124">
        <v>1013534</v>
      </c>
      <c r="N1651" s="248">
        <v>0</v>
      </c>
      <c r="O1651" s="124">
        <v>52129</v>
      </c>
      <c r="P1651" s="248">
        <v>0</v>
      </c>
      <c r="Q1651" s="124">
        <v>108167</v>
      </c>
      <c r="R1651" s="248">
        <v>99.926040199269423</v>
      </c>
      <c r="S1651" s="124">
        <v>672077</v>
      </c>
      <c r="T1651" s="248">
        <v>99.935572266859452</v>
      </c>
      <c r="U1651" s="248">
        <v>99.8245888461052</v>
      </c>
      <c r="V1651" s="248">
        <v>99.786359172775775</v>
      </c>
      <c r="W1651" s="248">
        <v>99.750758779114491</v>
      </c>
      <c r="X1651" s="248">
        <v>99.722069083577267</v>
      </c>
      <c r="Y1651" s="124">
        <v>2448524</v>
      </c>
      <c r="Z1651" s="248">
        <v>603695.81668367656</v>
      </c>
      <c r="AA1651" s="124">
        <v>255273</v>
      </c>
      <c r="AB1651" s="248">
        <v>100.47441767693212</v>
      </c>
      <c r="AC1651" s="124">
        <v>49928</v>
      </c>
      <c r="AD1651" s="248">
        <v>0.28440955288927872</v>
      </c>
      <c r="AE1651" s="124">
        <v>3640</v>
      </c>
      <c r="AF1651" s="248">
        <v>97.939560883909792</v>
      </c>
      <c r="AG1651" s="124">
        <v>893737</v>
      </c>
      <c r="AH1651" s="248">
        <v>0.17454799001147198</v>
      </c>
      <c r="AI1651" s="124">
        <v>13146</v>
      </c>
      <c r="AJ1651" s="248">
        <v>94.857751468790184</v>
      </c>
      <c r="AK1651" s="248">
        <v>1.5943288521505898E-5</v>
      </c>
      <c r="AL1651" s="248" t="e">
        <v>#DIV/0!</v>
      </c>
      <c r="AM1651" s="269"/>
      <c r="AN1651" s="269"/>
      <c r="AO1651" s="119"/>
      <c r="AP1651" s="119"/>
      <c r="AQ1651" s="119"/>
      <c r="AR1651" s="119"/>
      <c r="AS1651" s="119"/>
      <c r="AT1651" s="119"/>
      <c r="AU1651" s="119"/>
      <c r="AV1651" s="119"/>
      <c r="AW1651" s="124">
        <v>0</v>
      </c>
      <c r="AX1651" s="124">
        <v>0</v>
      </c>
      <c r="AY1651" s="124">
        <v>0</v>
      </c>
      <c r="AZ1651" s="124">
        <v>0</v>
      </c>
      <c r="BA1651" s="124">
        <v>0</v>
      </c>
      <c r="BB1651" s="124">
        <v>0</v>
      </c>
      <c r="BC1651" s="124">
        <v>262</v>
      </c>
      <c r="BD1651" s="124">
        <v>2483</v>
      </c>
    </row>
    <row r="1652" spans="1:56" x14ac:dyDescent="0.25">
      <c r="A1652" s="9">
        <v>41812</v>
      </c>
      <c r="B1652" s="118" t="s">
        <v>88</v>
      </c>
      <c r="C1652" s="118"/>
      <c r="D1652" s="122">
        <v>2</v>
      </c>
      <c r="E1652" s="153">
        <v>659</v>
      </c>
      <c r="F1652" s="153">
        <v>2177</v>
      </c>
      <c r="G1652" s="264">
        <v>557.32102584838867</v>
      </c>
      <c r="H1652" s="264">
        <v>1.2377000083215535</v>
      </c>
      <c r="I1652" s="264">
        <v>1387468.61328125</v>
      </c>
      <c r="J1652" s="91"/>
      <c r="K1652" s="153">
        <v>733917</v>
      </c>
      <c r="L1652" s="264"/>
      <c r="M1652" s="133">
        <v>1013534</v>
      </c>
      <c r="N1652" s="267">
        <v>0</v>
      </c>
      <c r="O1652" s="133">
        <v>52129</v>
      </c>
      <c r="P1652" s="267">
        <v>0</v>
      </c>
      <c r="Q1652" s="133">
        <v>108167</v>
      </c>
      <c r="R1652" s="267">
        <v>99.926040199269423</v>
      </c>
      <c r="S1652" s="133">
        <v>672077</v>
      </c>
      <c r="T1652" s="267">
        <v>99.935572266859452</v>
      </c>
      <c r="U1652" s="267">
        <v>99.8245888461052</v>
      </c>
      <c r="V1652" s="267">
        <v>99.786359172775775</v>
      </c>
      <c r="W1652" s="267">
        <v>99.750758779114491</v>
      </c>
      <c r="X1652" s="267">
        <v>99.722069083577267</v>
      </c>
      <c r="Y1652" s="133">
        <v>1231619</v>
      </c>
      <c r="Z1652" s="267">
        <v>99.910686326219974</v>
      </c>
      <c r="AA1652" s="133">
        <v>254819</v>
      </c>
      <c r="AB1652" s="267">
        <v>99.871281276684599</v>
      </c>
      <c r="AC1652" s="133">
        <v>49928</v>
      </c>
      <c r="AD1652" s="267">
        <v>0.28440955288927872</v>
      </c>
      <c r="AE1652" s="133">
        <v>3640</v>
      </c>
      <c r="AF1652" s="267">
        <v>97.939560883909792</v>
      </c>
      <c r="AG1652" s="133">
        <v>893737</v>
      </c>
      <c r="AH1652" s="267">
        <v>0.17454799001147198</v>
      </c>
      <c r="AI1652" s="133">
        <v>13146</v>
      </c>
      <c r="AJ1652" s="267">
        <v>94.857751468790184</v>
      </c>
      <c r="AK1652" s="267">
        <v>1.5943288521505898E-5</v>
      </c>
      <c r="AL1652" s="267" t="e">
        <v>#DIV/0!</v>
      </c>
      <c r="AM1652" s="270"/>
      <c r="AN1652" s="270"/>
      <c r="AO1652" s="120"/>
      <c r="AP1652" s="120"/>
      <c r="AQ1652" s="120"/>
      <c r="AR1652" s="120"/>
      <c r="AS1652" s="120"/>
      <c r="AT1652" s="120"/>
      <c r="AU1652" s="120"/>
      <c r="AV1652" s="120"/>
      <c r="AW1652" s="133">
        <v>0</v>
      </c>
      <c r="AX1652" s="133">
        <v>0</v>
      </c>
      <c r="AY1652" s="133">
        <v>0</v>
      </c>
      <c r="AZ1652" s="133">
        <v>0</v>
      </c>
      <c r="BA1652" s="133">
        <v>0</v>
      </c>
      <c r="BB1652" s="133">
        <v>0</v>
      </c>
      <c r="BC1652" s="133">
        <v>255</v>
      </c>
      <c r="BD1652" s="133">
        <v>2121</v>
      </c>
    </row>
    <row r="1653" spans="1:56" x14ac:dyDescent="0.25">
      <c r="A1653" s="9">
        <v>41812</v>
      </c>
      <c r="B1653" s="146" t="s">
        <v>89</v>
      </c>
      <c r="C1653" s="146"/>
      <c r="D1653" s="147">
        <v>1</v>
      </c>
      <c r="E1653" s="136">
        <v>194</v>
      </c>
      <c r="F1653" s="136">
        <v>581</v>
      </c>
      <c r="G1653" s="265">
        <v>0</v>
      </c>
      <c r="H1653" s="265">
        <v>0</v>
      </c>
      <c r="I1653" s="265">
        <v>0</v>
      </c>
      <c r="J1653" s="137"/>
      <c r="K1653" s="136">
        <v>100103</v>
      </c>
      <c r="L1653" s="265"/>
      <c r="M1653" s="145">
        <v>0</v>
      </c>
      <c r="N1653" s="250">
        <v>0</v>
      </c>
      <c r="O1653" s="145">
        <v>0</v>
      </c>
      <c r="P1653" s="250">
        <v>0</v>
      </c>
      <c r="Q1653" s="145">
        <v>0</v>
      </c>
      <c r="R1653" s="250">
        <v>0</v>
      </c>
      <c r="S1653" s="145">
        <v>0</v>
      </c>
      <c r="T1653" s="250">
        <v>0</v>
      </c>
      <c r="U1653" s="250">
        <v>0</v>
      </c>
      <c r="V1653" s="250">
        <v>0</v>
      </c>
      <c r="W1653" s="250">
        <v>0</v>
      </c>
      <c r="X1653" s="250">
        <v>0</v>
      </c>
      <c r="Y1653" s="145">
        <v>1216905</v>
      </c>
      <c r="Z1653" s="250">
        <v>1214590</v>
      </c>
      <c r="AA1653" s="145">
        <v>454</v>
      </c>
      <c r="AB1653" s="250">
        <v>439</v>
      </c>
      <c r="AC1653" s="145">
        <v>0</v>
      </c>
      <c r="AD1653" s="250">
        <v>0</v>
      </c>
      <c r="AE1653" s="145">
        <v>0</v>
      </c>
      <c r="AF1653" s="250">
        <v>0</v>
      </c>
      <c r="AG1653" s="145">
        <v>0</v>
      </c>
      <c r="AH1653" s="250">
        <v>0</v>
      </c>
      <c r="AI1653" s="145">
        <v>0</v>
      </c>
      <c r="AJ1653" s="250">
        <v>0</v>
      </c>
      <c r="AK1653" s="250">
        <v>0</v>
      </c>
      <c r="AL1653" s="250">
        <v>0</v>
      </c>
      <c r="AM1653" s="271"/>
      <c r="AN1653" s="271"/>
      <c r="AO1653" s="148"/>
      <c r="AP1653" s="148"/>
      <c r="AQ1653" s="148"/>
      <c r="AR1653" s="148"/>
      <c r="AS1653" s="148"/>
      <c r="AT1653" s="148"/>
      <c r="AU1653" s="148"/>
      <c r="AV1653" s="148"/>
      <c r="AW1653" s="145">
        <v>0</v>
      </c>
      <c r="AX1653" s="145">
        <v>0</v>
      </c>
      <c r="AY1653" s="145">
        <v>0</v>
      </c>
      <c r="AZ1653" s="145">
        <v>0</v>
      </c>
      <c r="BA1653" s="145">
        <v>0</v>
      </c>
      <c r="BB1653" s="145">
        <v>0</v>
      </c>
      <c r="BC1653" s="145">
        <v>7</v>
      </c>
      <c r="BD1653" s="145">
        <v>362</v>
      </c>
    </row>
    <row r="1654" spans="1:56" x14ac:dyDescent="0.25">
      <c r="A1654" s="9">
        <v>41812</v>
      </c>
      <c r="B1654" s="149" t="s">
        <v>75</v>
      </c>
      <c r="C1654" s="149" t="s">
        <v>86</v>
      </c>
      <c r="D1654" s="150" t="s">
        <v>118</v>
      </c>
      <c r="E1654" s="153">
        <v>39</v>
      </c>
      <c r="F1654" s="153">
        <v>158</v>
      </c>
      <c r="G1654" s="264">
        <v>115.8956298828125</v>
      </c>
      <c r="H1654" s="264">
        <v>0.27090001106262207</v>
      </c>
      <c r="I1654" s="264">
        <v>99946.5625</v>
      </c>
      <c r="J1654" s="92">
        <v>0</v>
      </c>
      <c r="K1654" s="153">
        <v>113246</v>
      </c>
      <c r="L1654" s="264">
        <v>97.206085205078125</v>
      </c>
      <c r="M1654" s="153">
        <v>119432</v>
      </c>
      <c r="N1654" s="264">
        <v>0</v>
      </c>
      <c r="O1654" s="153">
        <v>11889</v>
      </c>
      <c r="P1654" s="264">
        <v>0</v>
      </c>
      <c r="Q1654" s="153">
        <v>24140</v>
      </c>
      <c r="R1654" s="264">
        <v>99.908866882324219</v>
      </c>
      <c r="S1654" s="153">
        <v>91037</v>
      </c>
      <c r="T1654" s="264">
        <v>99.926406860351563</v>
      </c>
      <c r="U1654" s="264">
        <v>99.8233642578125</v>
      </c>
      <c r="V1654" s="264">
        <v>99.606468200683594</v>
      </c>
      <c r="W1654" s="264">
        <v>99.732391357421875</v>
      </c>
      <c r="X1654" s="264">
        <v>99.533164978027344</v>
      </c>
      <c r="Y1654" s="153">
        <v>145823</v>
      </c>
      <c r="Z1654" s="264">
        <v>99.947196960449219</v>
      </c>
      <c r="AA1654" s="153">
        <v>25697</v>
      </c>
      <c r="AB1654" s="264">
        <v>99.85601806640625</v>
      </c>
      <c r="AC1654" s="153">
        <v>11889</v>
      </c>
      <c r="AD1654" s="264">
        <v>0.35326772928237915</v>
      </c>
      <c r="AE1654" s="153">
        <v>1292</v>
      </c>
      <c r="AF1654" s="264">
        <v>98.6068115234375</v>
      </c>
      <c r="AG1654" s="153">
        <v>119312</v>
      </c>
      <c r="AH1654" s="264">
        <v>8.8004559278488159E-2</v>
      </c>
      <c r="AI1654" s="153">
        <v>4698</v>
      </c>
      <c r="AJ1654" s="264">
        <v>95.955726623535156</v>
      </c>
      <c r="AK1654" s="264">
        <v>1.9848850965499878</v>
      </c>
      <c r="AL1654" s="264">
        <v>6.87379390001297E-2</v>
      </c>
      <c r="AM1654" s="264">
        <v>0</v>
      </c>
      <c r="AN1654" s="264">
        <v>0</v>
      </c>
      <c r="AO1654" s="92">
        <v>0</v>
      </c>
      <c r="AP1654" s="92">
        <v>0</v>
      </c>
      <c r="AQ1654" s="92">
        <v>0</v>
      </c>
      <c r="AR1654" s="92">
        <v>0</v>
      </c>
      <c r="AS1654" s="92">
        <v>0</v>
      </c>
      <c r="AT1654" s="92">
        <v>0</v>
      </c>
      <c r="AU1654" s="92">
        <v>0</v>
      </c>
      <c r="AV1654" s="92">
        <v>0</v>
      </c>
      <c r="AW1654" s="93">
        <v>0</v>
      </c>
      <c r="AX1654" s="93">
        <v>0</v>
      </c>
      <c r="AY1654" s="93">
        <v>0</v>
      </c>
      <c r="AZ1654" s="93">
        <v>0</v>
      </c>
      <c r="BA1654" s="93">
        <v>0</v>
      </c>
      <c r="BB1654" s="93">
        <v>0</v>
      </c>
      <c r="BC1654" s="153">
        <v>14</v>
      </c>
      <c r="BD1654" s="153">
        <v>154</v>
      </c>
    </row>
    <row r="1655" spans="1:56" x14ac:dyDescent="0.25">
      <c r="A1655" s="9">
        <v>41812</v>
      </c>
      <c r="B1655" s="149" t="s">
        <v>76</v>
      </c>
      <c r="C1655" s="149" t="s">
        <v>86</v>
      </c>
      <c r="D1655" s="150" t="s">
        <v>119</v>
      </c>
      <c r="E1655" s="153">
        <v>53</v>
      </c>
      <c r="F1655" s="153">
        <v>171</v>
      </c>
      <c r="G1655" s="264">
        <v>44.141201019287109</v>
      </c>
      <c r="H1655" s="264">
        <v>0</v>
      </c>
      <c r="I1655" s="264">
        <v>97091.015625</v>
      </c>
      <c r="J1655" s="92">
        <v>0</v>
      </c>
      <c r="K1655" s="153">
        <v>46280</v>
      </c>
      <c r="L1655" s="264">
        <v>81.884185791015625</v>
      </c>
      <c r="M1655" s="153">
        <v>62988</v>
      </c>
      <c r="N1655" s="264">
        <v>0</v>
      </c>
      <c r="O1655" s="153">
        <v>3621</v>
      </c>
      <c r="P1655" s="264">
        <v>0</v>
      </c>
      <c r="Q1655" s="153">
        <v>7357</v>
      </c>
      <c r="R1655" s="264">
        <v>99.945632934570313</v>
      </c>
      <c r="S1655" s="153">
        <v>49406</v>
      </c>
      <c r="T1655" s="264">
        <v>99.953445434570313</v>
      </c>
      <c r="U1655" s="264">
        <v>99.668601989746094</v>
      </c>
      <c r="V1655" s="264">
        <v>99.86029052734375</v>
      </c>
      <c r="W1655" s="264">
        <v>99.614418029785156</v>
      </c>
      <c r="X1655" s="264">
        <v>99.813804626464844</v>
      </c>
      <c r="Y1655" s="153">
        <v>78166</v>
      </c>
      <c r="Z1655" s="264">
        <v>99.919403076171875</v>
      </c>
      <c r="AA1655" s="153">
        <v>14644</v>
      </c>
      <c r="AB1655" s="264">
        <v>99.911224365234375</v>
      </c>
      <c r="AC1655" s="153">
        <v>3687</v>
      </c>
      <c r="AD1655" s="264">
        <v>0.29834553599357605</v>
      </c>
      <c r="AE1655" s="153">
        <v>65</v>
      </c>
      <c r="AF1655" s="264">
        <v>98.461540222167969</v>
      </c>
      <c r="AG1655" s="153">
        <v>63326</v>
      </c>
      <c r="AH1655" s="264">
        <v>0.13264693319797516</v>
      </c>
      <c r="AI1655" s="153">
        <v>670</v>
      </c>
      <c r="AJ1655" s="264">
        <v>93.880599975585938</v>
      </c>
      <c r="AK1655" s="264">
        <v>1.9656322002410889</v>
      </c>
      <c r="AL1655" s="264">
        <v>5.3074255585670471E-2</v>
      </c>
      <c r="AM1655" s="264">
        <v>0</v>
      </c>
      <c r="AN1655" s="264">
        <v>0</v>
      </c>
      <c r="AO1655" s="92">
        <v>0</v>
      </c>
      <c r="AP1655" s="92">
        <v>0</v>
      </c>
      <c r="AQ1655" s="92">
        <v>0</v>
      </c>
      <c r="AR1655" s="92">
        <v>0</v>
      </c>
      <c r="AS1655" s="92">
        <v>0</v>
      </c>
      <c r="AT1655" s="92">
        <v>0</v>
      </c>
      <c r="AU1655" s="92">
        <v>0</v>
      </c>
      <c r="AV1655" s="92">
        <v>0</v>
      </c>
      <c r="AW1655" s="93">
        <v>0</v>
      </c>
      <c r="AX1655" s="93">
        <v>0</v>
      </c>
      <c r="AY1655" s="93">
        <v>0</v>
      </c>
      <c r="AZ1655" s="93">
        <v>0</v>
      </c>
      <c r="BA1655" s="93">
        <v>0</v>
      </c>
      <c r="BB1655" s="93">
        <v>0</v>
      </c>
      <c r="BC1655" s="153">
        <v>14</v>
      </c>
      <c r="BD1655" s="153">
        <v>168</v>
      </c>
    </row>
    <row r="1656" spans="1:56" x14ac:dyDescent="0.25">
      <c r="A1656" s="9">
        <v>41812</v>
      </c>
      <c r="B1656" s="149" t="s">
        <v>77</v>
      </c>
      <c r="C1656" s="149" t="s">
        <v>86</v>
      </c>
      <c r="D1656" s="150" t="s">
        <v>118</v>
      </c>
      <c r="E1656" s="153">
        <v>65</v>
      </c>
      <c r="F1656" s="153">
        <v>220</v>
      </c>
      <c r="G1656" s="264">
        <v>66.374801635742187</v>
      </c>
      <c r="H1656" s="264">
        <v>0.3458000123500824</v>
      </c>
      <c r="I1656" s="264">
        <v>132818.25</v>
      </c>
      <c r="J1656" s="92">
        <v>0</v>
      </c>
      <c r="K1656" s="153">
        <v>86907</v>
      </c>
      <c r="L1656" s="264">
        <v>97.045120239257813</v>
      </c>
      <c r="M1656" s="153">
        <v>111441</v>
      </c>
      <c r="N1656" s="264">
        <v>0</v>
      </c>
      <c r="O1656" s="153">
        <v>5107</v>
      </c>
      <c r="P1656" s="264">
        <v>0</v>
      </c>
      <c r="Q1656" s="153">
        <v>10759</v>
      </c>
      <c r="R1656" s="264">
        <v>99.962821960449219</v>
      </c>
      <c r="S1656" s="153">
        <v>84327</v>
      </c>
      <c r="T1656" s="264">
        <v>99.960868835449219</v>
      </c>
      <c r="U1656" s="264">
        <v>99.902091979980469</v>
      </c>
      <c r="V1656" s="264">
        <v>99.830406188964844</v>
      </c>
      <c r="W1656" s="264">
        <v>99.864952087402344</v>
      </c>
      <c r="X1656" s="264">
        <v>99.791343688964844</v>
      </c>
      <c r="Y1656" s="153">
        <v>137235</v>
      </c>
      <c r="Z1656" s="264">
        <v>99.908912658691406</v>
      </c>
      <c r="AA1656" s="153">
        <v>30433</v>
      </c>
      <c r="AB1656" s="264">
        <v>99.842277526855469</v>
      </c>
      <c r="AC1656" s="153">
        <v>5135</v>
      </c>
      <c r="AD1656" s="264">
        <v>0.25316455960273743</v>
      </c>
      <c r="AE1656" s="153">
        <v>365</v>
      </c>
      <c r="AF1656" s="264">
        <v>99.452056884765625</v>
      </c>
      <c r="AG1656" s="153">
        <v>111149</v>
      </c>
      <c r="AH1656" s="264">
        <v>0.1628444641828537</v>
      </c>
      <c r="AI1656" s="153">
        <v>1361</v>
      </c>
      <c r="AJ1656" s="264">
        <v>94.415870666503906</v>
      </c>
      <c r="AK1656" s="264">
        <v>1.8670272827148438</v>
      </c>
      <c r="AL1656" s="264">
        <v>6.2648631632328033E-2</v>
      </c>
      <c r="AM1656" s="264">
        <v>0</v>
      </c>
      <c r="AN1656" s="264">
        <v>0</v>
      </c>
      <c r="AO1656" s="92">
        <v>0</v>
      </c>
      <c r="AP1656" s="92">
        <v>0</v>
      </c>
      <c r="AQ1656" s="92">
        <v>0</v>
      </c>
      <c r="AR1656" s="92">
        <v>0</v>
      </c>
      <c r="AS1656" s="92">
        <v>0</v>
      </c>
      <c r="AT1656" s="92">
        <v>0</v>
      </c>
      <c r="AU1656" s="92">
        <v>0</v>
      </c>
      <c r="AV1656" s="92">
        <v>0</v>
      </c>
      <c r="AW1656" s="93">
        <v>0</v>
      </c>
      <c r="AX1656" s="93">
        <v>0</v>
      </c>
      <c r="AY1656" s="93">
        <v>0</v>
      </c>
      <c r="AZ1656" s="93">
        <v>0</v>
      </c>
      <c r="BA1656" s="93">
        <v>0</v>
      </c>
      <c r="BB1656" s="93">
        <v>0</v>
      </c>
      <c r="BC1656" s="153">
        <v>23</v>
      </c>
      <c r="BD1656" s="153">
        <v>217</v>
      </c>
    </row>
    <row r="1657" spans="1:56" x14ac:dyDescent="0.25">
      <c r="A1657" s="9">
        <v>41812</v>
      </c>
      <c r="B1657" s="149" t="s">
        <v>124</v>
      </c>
      <c r="C1657" s="149" t="s">
        <v>86</v>
      </c>
      <c r="D1657" s="150" t="s">
        <v>118</v>
      </c>
      <c r="E1657" s="153">
        <v>43</v>
      </c>
      <c r="F1657" s="153">
        <v>139</v>
      </c>
      <c r="G1657" s="264">
        <v>30.600299835205078</v>
      </c>
      <c r="H1657" s="264">
        <v>2.0800000056624413E-2</v>
      </c>
      <c r="I1657" s="264">
        <v>68885.3125</v>
      </c>
      <c r="J1657" s="92">
        <v>0</v>
      </c>
      <c r="K1657" s="153">
        <v>86907</v>
      </c>
      <c r="L1657" s="264">
        <v>97.045120239257813</v>
      </c>
      <c r="M1657" s="153">
        <v>60091</v>
      </c>
      <c r="N1657" s="264">
        <v>0</v>
      </c>
      <c r="O1657" s="153">
        <v>2521</v>
      </c>
      <c r="P1657" s="264">
        <v>0</v>
      </c>
      <c r="Q1657" s="153">
        <v>5755</v>
      </c>
      <c r="R1657" s="264">
        <v>99.913116455078125</v>
      </c>
      <c r="S1657" s="153">
        <v>44440</v>
      </c>
      <c r="T1657" s="264">
        <v>99.941497802734375</v>
      </c>
      <c r="U1657" s="264">
        <v>99.762001037597656</v>
      </c>
      <c r="V1657" s="264">
        <v>99.657188415527344</v>
      </c>
      <c r="W1657" s="264">
        <v>99.675323486328125</v>
      </c>
      <c r="X1657" s="264">
        <v>99.598884582519531</v>
      </c>
      <c r="Y1657" s="153">
        <v>74747</v>
      </c>
      <c r="Z1657" s="264">
        <v>99.899658203125</v>
      </c>
      <c r="AA1657" s="153">
        <v>15984</v>
      </c>
      <c r="AB1657" s="264">
        <v>99.943695068359375</v>
      </c>
      <c r="AC1657" s="153">
        <v>2509</v>
      </c>
      <c r="AD1657" s="264">
        <v>0.43842169642448425</v>
      </c>
      <c r="AE1657" s="153">
        <v>195</v>
      </c>
      <c r="AF1657" s="264">
        <v>96.410255432128906</v>
      </c>
      <c r="AG1657" s="153">
        <v>60190</v>
      </c>
      <c r="AH1657" s="264">
        <v>0.12294401228427887</v>
      </c>
      <c r="AI1657" s="153">
        <v>1058</v>
      </c>
      <c r="AJ1657" s="264">
        <v>93.572776794433594</v>
      </c>
      <c r="AK1657" s="264">
        <v>1.5436551570892334</v>
      </c>
      <c r="AL1657" s="264">
        <v>5.719425156712532E-2</v>
      </c>
      <c r="AM1657" s="264">
        <v>0</v>
      </c>
      <c r="AN1657" s="264">
        <v>0</v>
      </c>
      <c r="AO1657" s="92">
        <v>0</v>
      </c>
      <c r="AP1657" s="92">
        <v>0</v>
      </c>
      <c r="AQ1657" s="92">
        <v>0</v>
      </c>
      <c r="AR1657" s="92">
        <v>0</v>
      </c>
      <c r="AS1657" s="92">
        <v>0</v>
      </c>
      <c r="AT1657" s="92">
        <v>0</v>
      </c>
      <c r="AU1657" s="92">
        <v>0</v>
      </c>
      <c r="AV1657" s="92">
        <v>0</v>
      </c>
      <c r="AW1657" s="93">
        <v>0</v>
      </c>
      <c r="AX1657" s="93">
        <v>0</v>
      </c>
      <c r="AY1657" s="93">
        <v>0</v>
      </c>
      <c r="AZ1657" s="93">
        <v>0</v>
      </c>
      <c r="BA1657" s="93">
        <v>0</v>
      </c>
      <c r="BB1657" s="93">
        <v>0</v>
      </c>
      <c r="BC1657" s="153">
        <v>29</v>
      </c>
      <c r="BD1657" s="153">
        <v>135</v>
      </c>
    </row>
    <row r="1658" spans="1:56" x14ac:dyDescent="0.25">
      <c r="A1658" s="9">
        <v>41812</v>
      </c>
      <c r="B1658" s="149" t="s">
        <v>78</v>
      </c>
      <c r="C1658" s="149" t="s">
        <v>86</v>
      </c>
      <c r="D1658" s="150" t="s">
        <v>118</v>
      </c>
      <c r="E1658" s="153">
        <v>33</v>
      </c>
      <c r="F1658" s="153">
        <v>104</v>
      </c>
      <c r="G1658" s="264">
        <v>46.937091827392578</v>
      </c>
      <c r="H1658" s="264">
        <v>4.19999985024333E-3</v>
      </c>
      <c r="I1658" s="264">
        <v>54245.78125</v>
      </c>
      <c r="J1658" s="92">
        <v>0</v>
      </c>
      <c r="K1658" s="153">
        <v>49840</v>
      </c>
      <c r="L1658" s="264">
        <v>97.223114013671875</v>
      </c>
      <c r="M1658" s="153">
        <v>62592</v>
      </c>
      <c r="N1658" s="264">
        <v>0</v>
      </c>
      <c r="O1658" s="153">
        <v>4523</v>
      </c>
      <c r="P1658" s="264">
        <v>0</v>
      </c>
      <c r="Q1658" s="153">
        <v>9030</v>
      </c>
      <c r="R1658" s="264">
        <v>99.988922119140625</v>
      </c>
      <c r="S1658" s="153">
        <v>46764</v>
      </c>
      <c r="T1658" s="264">
        <v>99.950813293457031</v>
      </c>
      <c r="U1658" s="264">
        <v>99.91156005859375</v>
      </c>
      <c r="V1658" s="264">
        <v>99.857810974121094</v>
      </c>
      <c r="W1658" s="264">
        <v>99.900489807128906</v>
      </c>
      <c r="X1658" s="264">
        <v>99.808692932128906</v>
      </c>
      <c r="Y1658" s="153">
        <v>79127</v>
      </c>
      <c r="Z1658" s="264">
        <v>99.873619079589844</v>
      </c>
      <c r="AA1658" s="153">
        <v>15790</v>
      </c>
      <c r="AB1658" s="264">
        <v>99.886001586914063</v>
      </c>
      <c r="AC1658" s="153">
        <v>4531</v>
      </c>
      <c r="AD1658" s="264">
        <v>0.1986316442489624</v>
      </c>
      <c r="AE1658" s="153">
        <v>302</v>
      </c>
      <c r="AF1658" s="264">
        <v>100</v>
      </c>
      <c r="AG1658" s="153">
        <v>63228</v>
      </c>
      <c r="AH1658" s="264">
        <v>0.16764724254608154</v>
      </c>
      <c r="AI1658" s="153">
        <v>763</v>
      </c>
      <c r="AJ1658" s="264">
        <v>95.150718688964844</v>
      </c>
      <c r="AK1658" s="264">
        <v>1.8899155855178833</v>
      </c>
      <c r="AL1658" s="264">
        <v>6.3663490116596222E-2</v>
      </c>
      <c r="AM1658" s="264">
        <v>0</v>
      </c>
      <c r="AN1658" s="264">
        <v>0</v>
      </c>
      <c r="AO1658" s="92">
        <v>0</v>
      </c>
      <c r="AP1658" s="92">
        <v>0</v>
      </c>
      <c r="AQ1658" s="92">
        <v>0</v>
      </c>
      <c r="AR1658" s="92">
        <v>0</v>
      </c>
      <c r="AS1658" s="92">
        <v>0</v>
      </c>
      <c r="AT1658" s="92">
        <v>0</v>
      </c>
      <c r="AU1658" s="92">
        <v>0</v>
      </c>
      <c r="AV1658" s="92">
        <v>0</v>
      </c>
      <c r="AW1658" s="93">
        <v>0</v>
      </c>
      <c r="AX1658" s="93">
        <v>0</v>
      </c>
      <c r="AY1658" s="93">
        <v>0</v>
      </c>
      <c r="AZ1658" s="93">
        <v>0</v>
      </c>
      <c r="BA1658" s="93">
        <v>0</v>
      </c>
      <c r="BB1658" s="93">
        <v>0</v>
      </c>
      <c r="BC1658" s="153">
        <v>8</v>
      </c>
      <c r="BD1658" s="153">
        <v>102</v>
      </c>
    </row>
    <row r="1659" spans="1:56" x14ac:dyDescent="0.25">
      <c r="A1659" s="9">
        <v>41812</v>
      </c>
      <c r="B1659" s="149" t="s">
        <v>79</v>
      </c>
      <c r="C1659" s="149" t="s">
        <v>86</v>
      </c>
      <c r="D1659" s="150" t="s">
        <v>119</v>
      </c>
      <c r="E1659" s="153">
        <v>81</v>
      </c>
      <c r="F1659" s="153">
        <v>273</v>
      </c>
      <c r="G1659" s="264">
        <v>49.800811767578125</v>
      </c>
      <c r="H1659" s="264">
        <v>0.38749998807907104</v>
      </c>
      <c r="I1659" s="264">
        <v>167496.859375</v>
      </c>
      <c r="J1659" s="92">
        <v>0</v>
      </c>
      <c r="K1659" s="153">
        <v>51978</v>
      </c>
      <c r="L1659" s="264">
        <v>89.830314636230469</v>
      </c>
      <c r="M1659" s="153">
        <v>105937</v>
      </c>
      <c r="N1659" s="264">
        <v>0</v>
      </c>
      <c r="O1659" s="153">
        <v>3855</v>
      </c>
      <c r="P1659" s="264">
        <v>0</v>
      </c>
      <c r="Q1659" s="153">
        <v>8957</v>
      </c>
      <c r="R1659" s="264">
        <v>99.921852111816406</v>
      </c>
      <c r="S1659" s="153">
        <v>82500</v>
      </c>
      <c r="T1659" s="264">
        <v>99.917572021484375</v>
      </c>
      <c r="U1659" s="264">
        <v>99.714653015136719</v>
      </c>
      <c r="V1659" s="264">
        <v>99.672447204589844</v>
      </c>
      <c r="W1659" s="264">
        <v>99.636726379394531</v>
      </c>
      <c r="X1659" s="264">
        <v>99.590286254882813</v>
      </c>
      <c r="Y1659" s="153">
        <v>180828</v>
      </c>
      <c r="Z1659" s="264">
        <v>99.896583557128906</v>
      </c>
      <c r="AA1659" s="153">
        <v>39410</v>
      </c>
      <c r="AB1659" s="264">
        <v>99.931488037109375</v>
      </c>
      <c r="AC1659" s="153">
        <v>3895</v>
      </c>
      <c r="AD1659" s="264">
        <v>0.205391526222229</v>
      </c>
      <c r="AE1659" s="153">
        <v>220</v>
      </c>
      <c r="AF1659" s="264">
        <v>96.363639831542969</v>
      </c>
      <c r="AG1659" s="153">
        <v>106096</v>
      </c>
      <c r="AH1659" s="264">
        <v>0.16965766251087189</v>
      </c>
      <c r="AI1659" s="153">
        <v>1307</v>
      </c>
      <c r="AJ1659" s="264">
        <v>96.71002197265625</v>
      </c>
      <c r="AK1659" s="264">
        <v>1.6165097951889038</v>
      </c>
      <c r="AL1659" s="264">
        <v>6.0717228800058365E-2</v>
      </c>
      <c r="AM1659" s="264">
        <v>0</v>
      </c>
      <c r="AN1659" s="264">
        <v>0</v>
      </c>
      <c r="AO1659" s="92">
        <v>0</v>
      </c>
      <c r="AP1659" s="92">
        <v>0</v>
      </c>
      <c r="AQ1659" s="92">
        <v>0</v>
      </c>
      <c r="AR1659" s="92">
        <v>0</v>
      </c>
      <c r="AS1659" s="92">
        <v>0</v>
      </c>
      <c r="AT1659" s="92">
        <v>0</v>
      </c>
      <c r="AU1659" s="92">
        <v>0</v>
      </c>
      <c r="AV1659" s="92">
        <v>0</v>
      </c>
      <c r="AW1659" s="93">
        <v>0</v>
      </c>
      <c r="AX1659" s="93">
        <v>0</v>
      </c>
      <c r="AY1659" s="93">
        <v>0</v>
      </c>
      <c r="AZ1659" s="93">
        <v>0</v>
      </c>
      <c r="BA1659" s="93">
        <v>0</v>
      </c>
      <c r="BB1659" s="93">
        <v>0</v>
      </c>
      <c r="BC1659" s="153">
        <v>52</v>
      </c>
      <c r="BD1659" s="153">
        <v>266</v>
      </c>
    </row>
    <row r="1660" spans="1:56" x14ac:dyDescent="0.25">
      <c r="A1660" s="9">
        <v>41812</v>
      </c>
      <c r="B1660" s="149" t="s">
        <v>80</v>
      </c>
      <c r="C1660" s="149" t="s">
        <v>86</v>
      </c>
      <c r="D1660" s="150" t="s">
        <v>119</v>
      </c>
      <c r="E1660" s="153">
        <v>58</v>
      </c>
      <c r="F1660" s="153">
        <v>180</v>
      </c>
      <c r="G1660" s="264">
        <v>36.820999145507812</v>
      </c>
      <c r="H1660" s="264">
        <v>0</v>
      </c>
      <c r="I1660" s="264">
        <v>102433.65625</v>
      </c>
      <c r="J1660" s="92">
        <v>0</v>
      </c>
      <c r="K1660" s="153">
        <v>35711</v>
      </c>
      <c r="L1660" s="264">
        <v>86.875190734863281</v>
      </c>
      <c r="M1660" s="153">
        <v>66164</v>
      </c>
      <c r="N1660" s="264">
        <v>0</v>
      </c>
      <c r="O1660" s="153">
        <v>2663</v>
      </c>
      <c r="P1660" s="264">
        <v>0</v>
      </c>
      <c r="Q1660" s="153">
        <v>5809</v>
      </c>
      <c r="R1660" s="264">
        <v>99.879493713378906</v>
      </c>
      <c r="S1660" s="153">
        <v>46225</v>
      </c>
      <c r="T1660" s="264">
        <v>99.9610595703125</v>
      </c>
      <c r="U1660" s="264">
        <v>99.887344360351563</v>
      </c>
      <c r="V1660" s="264">
        <v>99.871528625488281</v>
      </c>
      <c r="W1660" s="264">
        <v>99.766975402832031</v>
      </c>
      <c r="X1660" s="264">
        <v>99.8326416015625</v>
      </c>
      <c r="Y1660" s="153">
        <v>87667</v>
      </c>
      <c r="Z1660" s="264">
        <v>99.91217041015625</v>
      </c>
      <c r="AA1660" s="153">
        <v>18729</v>
      </c>
      <c r="AB1660" s="264">
        <v>99.882537841796875</v>
      </c>
      <c r="AC1660" s="153">
        <v>2659</v>
      </c>
      <c r="AD1660" s="264">
        <v>0.22564874589443207</v>
      </c>
      <c r="AE1660" s="153">
        <v>161</v>
      </c>
      <c r="AF1660" s="264">
        <v>98.757766723632812</v>
      </c>
      <c r="AG1660" s="153">
        <v>66142</v>
      </c>
      <c r="AH1660" s="264">
        <v>0.1300232857465744</v>
      </c>
      <c r="AI1660" s="153">
        <v>542</v>
      </c>
      <c r="AJ1660" s="264">
        <v>95.018447875976563</v>
      </c>
      <c r="AK1660" s="264">
        <v>1.8532320261001587</v>
      </c>
      <c r="AL1660" s="264">
        <v>6.2624447047710419E-2</v>
      </c>
      <c r="AM1660" s="264">
        <v>0</v>
      </c>
      <c r="AN1660" s="264">
        <v>0</v>
      </c>
      <c r="AO1660" s="92">
        <v>0</v>
      </c>
      <c r="AP1660" s="92">
        <v>0</v>
      </c>
      <c r="AQ1660" s="92">
        <v>0</v>
      </c>
      <c r="AR1660" s="92">
        <v>0</v>
      </c>
      <c r="AS1660" s="92">
        <v>0</v>
      </c>
      <c r="AT1660" s="92">
        <v>0</v>
      </c>
      <c r="AU1660" s="92">
        <v>0</v>
      </c>
      <c r="AV1660" s="92">
        <v>0</v>
      </c>
      <c r="AW1660" s="93">
        <v>0</v>
      </c>
      <c r="AX1660" s="93">
        <v>0</v>
      </c>
      <c r="AY1660" s="93">
        <v>0</v>
      </c>
      <c r="AZ1660" s="93">
        <v>0</v>
      </c>
      <c r="BA1660" s="93">
        <v>0</v>
      </c>
      <c r="BB1660" s="93">
        <v>0</v>
      </c>
      <c r="BC1660" s="153">
        <v>16</v>
      </c>
      <c r="BD1660" s="153">
        <v>179</v>
      </c>
    </row>
    <row r="1661" spans="1:56" x14ac:dyDescent="0.25">
      <c r="A1661" s="9">
        <v>41812</v>
      </c>
      <c r="B1661" s="149" t="s">
        <v>81</v>
      </c>
      <c r="C1661" s="149" t="s">
        <v>86</v>
      </c>
      <c r="D1661" s="150" t="s">
        <v>119</v>
      </c>
      <c r="E1661" s="153">
        <v>40</v>
      </c>
      <c r="F1661" s="153">
        <v>134</v>
      </c>
      <c r="G1661" s="264">
        <v>33.941688537597656</v>
      </c>
      <c r="H1661" s="264">
        <v>4.19999985024333E-3</v>
      </c>
      <c r="I1661" s="264">
        <v>93308.8515625</v>
      </c>
      <c r="J1661" s="92">
        <v>0</v>
      </c>
      <c r="K1661" s="153">
        <v>73797</v>
      </c>
      <c r="L1661" s="264">
        <v>87.549629211425781</v>
      </c>
      <c r="M1661" s="153">
        <v>55572</v>
      </c>
      <c r="N1661" s="264">
        <v>0</v>
      </c>
      <c r="O1661" s="153">
        <v>2686</v>
      </c>
      <c r="P1661" s="264">
        <v>0</v>
      </c>
      <c r="Q1661" s="153">
        <v>6365</v>
      </c>
      <c r="R1661" s="264">
        <v>99.968574523925781</v>
      </c>
      <c r="S1661" s="153">
        <v>41011</v>
      </c>
      <c r="T1661" s="264">
        <v>99.936599731445313</v>
      </c>
      <c r="U1661" s="264">
        <v>99.813850402832031</v>
      </c>
      <c r="V1661" s="264">
        <v>99.744476318359375</v>
      </c>
      <c r="W1661" s="264">
        <v>99.782485961914062</v>
      </c>
      <c r="X1661" s="264">
        <v>99.681236267089844</v>
      </c>
      <c r="Y1661" s="153">
        <v>73762</v>
      </c>
      <c r="Z1661" s="264">
        <v>99.928146362304688</v>
      </c>
      <c r="AA1661" s="153">
        <v>16689</v>
      </c>
      <c r="AB1661" s="264">
        <v>99.958053588867187</v>
      </c>
      <c r="AC1661" s="153">
        <v>2688</v>
      </c>
      <c r="AD1661" s="264">
        <v>0.2976190447807312</v>
      </c>
      <c r="AE1661" s="153">
        <v>150</v>
      </c>
      <c r="AF1661" s="264">
        <v>90.666664123535156</v>
      </c>
      <c r="AG1661" s="153">
        <v>55657</v>
      </c>
      <c r="AH1661" s="264">
        <v>0.13475394248962402</v>
      </c>
      <c r="AI1661" s="153">
        <v>524</v>
      </c>
      <c r="AJ1661" s="264">
        <v>96.755722045898437</v>
      </c>
      <c r="AK1661" s="264">
        <v>1.6344548463821411</v>
      </c>
      <c r="AL1661" s="264">
        <v>8.0923132598400116E-2</v>
      </c>
      <c r="AM1661" s="264">
        <v>0</v>
      </c>
      <c r="AN1661" s="264">
        <v>0</v>
      </c>
      <c r="AO1661" s="92">
        <v>0</v>
      </c>
      <c r="AP1661" s="92">
        <v>0</v>
      </c>
      <c r="AQ1661" s="92">
        <v>0</v>
      </c>
      <c r="AR1661" s="92">
        <v>0</v>
      </c>
      <c r="AS1661" s="92">
        <v>0</v>
      </c>
      <c r="AT1661" s="92">
        <v>0</v>
      </c>
      <c r="AU1661" s="92">
        <v>0</v>
      </c>
      <c r="AV1661" s="92">
        <v>0</v>
      </c>
      <c r="AW1661" s="93">
        <v>0</v>
      </c>
      <c r="AX1661" s="93">
        <v>0</v>
      </c>
      <c r="AY1661" s="93">
        <v>0</v>
      </c>
      <c r="AZ1661" s="93">
        <v>0</v>
      </c>
      <c r="BA1661" s="93">
        <v>0</v>
      </c>
      <c r="BB1661" s="93">
        <v>0</v>
      </c>
      <c r="BC1661" s="153">
        <v>13</v>
      </c>
      <c r="BD1661" s="153">
        <v>126</v>
      </c>
    </row>
    <row r="1662" spans="1:56" x14ac:dyDescent="0.25">
      <c r="A1662" s="9">
        <v>41812</v>
      </c>
      <c r="B1662" s="149" t="s">
        <v>125</v>
      </c>
      <c r="C1662" s="149" t="s">
        <v>86</v>
      </c>
      <c r="D1662" s="150" t="s">
        <v>119</v>
      </c>
      <c r="E1662" s="153">
        <v>16</v>
      </c>
      <c r="F1662" s="153">
        <v>58</v>
      </c>
      <c r="G1662" s="264">
        <v>28.462398529052734</v>
      </c>
      <c r="H1662" s="264">
        <v>9.5899999141693115E-2</v>
      </c>
      <c r="I1662" s="264">
        <v>41333.08984375</v>
      </c>
      <c r="J1662" s="92">
        <v>0</v>
      </c>
      <c r="K1662" s="153">
        <v>73797</v>
      </c>
      <c r="L1662" s="264">
        <v>87.549629211425781</v>
      </c>
      <c r="M1662" s="153">
        <v>33803</v>
      </c>
      <c r="N1662" s="264">
        <v>0</v>
      </c>
      <c r="O1662" s="153">
        <v>2976</v>
      </c>
      <c r="P1662" s="264">
        <v>0</v>
      </c>
      <c r="Q1662" s="153">
        <v>5201</v>
      </c>
      <c r="R1662" s="264">
        <v>99.923088073730469</v>
      </c>
      <c r="S1662" s="153">
        <v>24995</v>
      </c>
      <c r="T1662" s="264">
        <v>99.95599365234375</v>
      </c>
      <c r="U1662" s="264">
        <v>99.865592956542969</v>
      </c>
      <c r="V1662" s="264">
        <v>99.789962768554688</v>
      </c>
      <c r="W1662" s="264">
        <v>99.788787841796875</v>
      </c>
      <c r="X1662" s="264">
        <v>99.746047973632812</v>
      </c>
      <c r="Y1662" s="153">
        <v>36663</v>
      </c>
      <c r="Z1662" s="264">
        <v>99.934539794921875</v>
      </c>
      <c r="AA1662" s="153">
        <v>8107</v>
      </c>
      <c r="AB1662" s="264">
        <v>99.839645385742188</v>
      </c>
      <c r="AC1662" s="153">
        <v>2980</v>
      </c>
      <c r="AD1662" s="264">
        <v>0.1342281848192215</v>
      </c>
      <c r="AE1662" s="153">
        <v>262</v>
      </c>
      <c r="AF1662" s="264">
        <v>99.236640930175781</v>
      </c>
      <c r="AG1662" s="153">
        <v>33190</v>
      </c>
      <c r="AH1662" s="264">
        <v>0.13558301329612732</v>
      </c>
      <c r="AI1662" s="153">
        <v>588</v>
      </c>
      <c r="AJ1662" s="264">
        <v>94.38775634765625</v>
      </c>
      <c r="AK1662" s="264">
        <v>1.855144739151001</v>
      </c>
      <c r="AL1662" s="264">
        <v>8.0905184149742126E-2</v>
      </c>
      <c r="AM1662" s="264">
        <v>0</v>
      </c>
      <c r="AN1662" s="264">
        <v>0</v>
      </c>
      <c r="AO1662" s="92">
        <v>0</v>
      </c>
      <c r="AP1662" s="92">
        <v>0</v>
      </c>
      <c r="AQ1662" s="92">
        <v>0</v>
      </c>
      <c r="AR1662" s="92">
        <v>0</v>
      </c>
      <c r="AS1662" s="92">
        <v>0</v>
      </c>
      <c r="AT1662" s="92">
        <v>0</v>
      </c>
      <c r="AU1662" s="92">
        <v>0</v>
      </c>
      <c r="AV1662" s="92">
        <v>0</v>
      </c>
      <c r="AW1662" s="93">
        <v>0</v>
      </c>
      <c r="AX1662" s="93">
        <v>0</v>
      </c>
      <c r="AY1662" s="93">
        <v>0</v>
      </c>
      <c r="AZ1662" s="93">
        <v>0</v>
      </c>
      <c r="BA1662" s="93">
        <v>0</v>
      </c>
      <c r="BB1662" s="93">
        <v>0</v>
      </c>
      <c r="BC1662" s="153">
        <v>5</v>
      </c>
      <c r="BD1662" s="153">
        <v>55</v>
      </c>
    </row>
    <row r="1663" spans="1:56" x14ac:dyDescent="0.25">
      <c r="A1663" s="9">
        <v>41812</v>
      </c>
      <c r="B1663" s="151" t="s">
        <v>82</v>
      </c>
      <c r="C1663" s="151" t="s">
        <v>86</v>
      </c>
      <c r="D1663" s="152" t="s">
        <v>120</v>
      </c>
      <c r="E1663" s="160">
        <v>51</v>
      </c>
      <c r="F1663" s="160">
        <v>165</v>
      </c>
      <c r="G1663" s="266">
        <v>39.850208282470703</v>
      </c>
      <c r="H1663" s="266">
        <v>4.19999985024333E-3</v>
      </c>
      <c r="I1663" s="266">
        <v>91691.5390625</v>
      </c>
      <c r="J1663" s="157">
        <v>0</v>
      </c>
      <c r="K1663" s="160">
        <v>42923</v>
      </c>
      <c r="L1663" s="266">
        <v>86.548004150390625</v>
      </c>
      <c r="M1663" s="160">
        <v>43633</v>
      </c>
      <c r="N1663" s="266">
        <v>0</v>
      </c>
      <c r="O1663" s="160">
        <v>3821</v>
      </c>
      <c r="P1663" s="266">
        <v>0</v>
      </c>
      <c r="Q1663" s="160">
        <v>8570</v>
      </c>
      <c r="R1663" s="266">
        <v>99.894981384277344</v>
      </c>
      <c r="S1663" s="160">
        <v>34948</v>
      </c>
      <c r="T1663" s="266">
        <v>99.894126892089844</v>
      </c>
      <c r="U1663" s="266">
        <v>99.869140625</v>
      </c>
      <c r="V1663" s="266">
        <v>99.885406494140625</v>
      </c>
      <c r="W1663" s="266">
        <v>99.764259338378906</v>
      </c>
      <c r="X1663" s="266">
        <v>99.779655456542969</v>
      </c>
      <c r="Y1663" s="160">
        <v>44574</v>
      </c>
      <c r="Z1663" s="266">
        <v>99.923721313476562</v>
      </c>
      <c r="AA1663" s="160">
        <v>8310</v>
      </c>
      <c r="AB1663" s="266">
        <v>99.638992309570313</v>
      </c>
      <c r="AC1663" s="160">
        <v>3831</v>
      </c>
      <c r="AD1663" s="266">
        <v>0.28713130950927734</v>
      </c>
      <c r="AE1663" s="160">
        <v>313</v>
      </c>
      <c r="AF1663" s="266">
        <v>99.041534423828125</v>
      </c>
      <c r="AG1663" s="160">
        <v>43859</v>
      </c>
      <c r="AH1663" s="266">
        <v>0.33060488104820251</v>
      </c>
      <c r="AI1663" s="160">
        <v>572</v>
      </c>
      <c r="AJ1663" s="266">
        <v>92.307693481445313</v>
      </c>
      <c r="AK1663" s="266">
        <v>2.1730656623840332</v>
      </c>
      <c r="AL1663" s="266">
        <v>7.0102408528327942E-2</v>
      </c>
      <c r="AM1663" s="266">
        <v>0</v>
      </c>
      <c r="AN1663" s="266">
        <v>0</v>
      </c>
      <c r="AO1663" s="157">
        <v>0</v>
      </c>
      <c r="AP1663" s="157">
        <v>0</v>
      </c>
      <c r="AQ1663" s="157">
        <v>0</v>
      </c>
      <c r="AR1663" s="157">
        <v>0</v>
      </c>
      <c r="AS1663" s="157">
        <v>0</v>
      </c>
      <c r="AT1663" s="157">
        <v>0</v>
      </c>
      <c r="AU1663" s="157">
        <v>0</v>
      </c>
      <c r="AV1663" s="157">
        <v>0</v>
      </c>
      <c r="AW1663" s="159">
        <v>0</v>
      </c>
      <c r="AX1663" s="159">
        <v>0</v>
      </c>
      <c r="AY1663" s="159">
        <v>0</v>
      </c>
      <c r="AZ1663" s="159">
        <v>0</v>
      </c>
      <c r="BA1663" s="159">
        <v>0</v>
      </c>
      <c r="BB1663" s="159">
        <v>0</v>
      </c>
      <c r="BC1663" s="160">
        <v>14</v>
      </c>
      <c r="BD1663" s="160">
        <v>160</v>
      </c>
    </row>
    <row r="1664" spans="1:56" x14ac:dyDescent="0.25">
      <c r="A1664" s="9">
        <v>41812</v>
      </c>
      <c r="B1664" s="151" t="s">
        <v>83</v>
      </c>
      <c r="C1664" s="151" t="s">
        <v>86</v>
      </c>
      <c r="D1664" s="152" t="s">
        <v>120</v>
      </c>
      <c r="E1664" s="160">
        <v>46</v>
      </c>
      <c r="F1664" s="160">
        <v>140</v>
      </c>
      <c r="G1664" s="266">
        <v>19.170799255371094</v>
      </c>
      <c r="H1664" s="266">
        <v>0.10419999808073044</v>
      </c>
      <c r="I1664" s="266">
        <v>92990.6953125</v>
      </c>
      <c r="J1664" s="157">
        <v>0</v>
      </c>
      <c r="K1664" s="160">
        <v>24972</v>
      </c>
      <c r="L1664" s="266">
        <v>79.5531005859375</v>
      </c>
      <c r="M1664" s="160">
        <v>153570</v>
      </c>
      <c r="N1664" s="266">
        <v>0</v>
      </c>
      <c r="O1664" s="160">
        <v>3938</v>
      </c>
      <c r="P1664" s="266">
        <v>0</v>
      </c>
      <c r="Q1664" s="160">
        <v>4971</v>
      </c>
      <c r="R1664" s="266">
        <v>99.879302978515625</v>
      </c>
      <c r="S1664" s="160">
        <v>23682</v>
      </c>
      <c r="T1664" s="266">
        <v>99.945106506347656</v>
      </c>
      <c r="U1664" s="266">
        <v>99.811080932617187</v>
      </c>
      <c r="V1664" s="266">
        <v>99.814208984375</v>
      </c>
      <c r="W1664" s="266">
        <v>99.69061279296875</v>
      </c>
      <c r="X1664" s="266">
        <v>99.759414672851562</v>
      </c>
      <c r="Y1664" s="160">
        <v>42307</v>
      </c>
      <c r="Z1664" s="266">
        <v>99.914909362792969</v>
      </c>
      <c r="AA1664" s="160">
        <v>9715</v>
      </c>
      <c r="AB1664" s="266">
        <v>99.897064208984375</v>
      </c>
      <c r="AC1664" s="160">
        <v>1572</v>
      </c>
      <c r="AD1664" s="266">
        <v>6.3613228499889374E-2</v>
      </c>
      <c r="AE1664" s="160">
        <v>113</v>
      </c>
      <c r="AF1664" s="266">
        <v>96.460174560546875</v>
      </c>
      <c r="AG1664" s="160">
        <v>32444</v>
      </c>
      <c r="AH1664" s="266">
        <v>0.26507213711738586</v>
      </c>
      <c r="AI1664" s="160">
        <v>255</v>
      </c>
      <c r="AJ1664" s="266">
        <v>98.039215087890625</v>
      </c>
      <c r="AK1664" s="266">
        <v>1.9344972372055054</v>
      </c>
      <c r="AL1664" s="266">
        <v>6.3792139291763306E-2</v>
      </c>
      <c r="AM1664" s="266">
        <v>0</v>
      </c>
      <c r="AN1664" s="266">
        <v>0</v>
      </c>
      <c r="AO1664" s="157">
        <v>0</v>
      </c>
      <c r="AP1664" s="157">
        <v>0</v>
      </c>
      <c r="AQ1664" s="157">
        <v>0</v>
      </c>
      <c r="AR1664" s="157">
        <v>0</v>
      </c>
      <c r="AS1664" s="157">
        <v>0</v>
      </c>
      <c r="AT1664" s="157">
        <v>0</v>
      </c>
      <c r="AU1664" s="157">
        <v>0</v>
      </c>
      <c r="AV1664" s="157">
        <v>0</v>
      </c>
      <c r="AW1664" s="159">
        <v>0</v>
      </c>
      <c r="AX1664" s="159">
        <v>0</v>
      </c>
      <c r="AY1664" s="159">
        <v>0</v>
      </c>
      <c r="AZ1664" s="159">
        <v>0</v>
      </c>
      <c r="BA1664" s="159">
        <v>0</v>
      </c>
      <c r="BB1664" s="159">
        <v>0</v>
      </c>
      <c r="BC1664" s="160">
        <v>18</v>
      </c>
      <c r="BD1664" s="160">
        <v>138</v>
      </c>
    </row>
    <row r="1665" spans="1:56" x14ac:dyDescent="0.25">
      <c r="A1665" s="9">
        <v>41812</v>
      </c>
      <c r="B1665" s="117" t="s">
        <v>85</v>
      </c>
      <c r="C1665" s="117" t="s">
        <v>86</v>
      </c>
      <c r="D1665" s="121">
        <v>3</v>
      </c>
      <c r="E1665" s="89">
        <v>134</v>
      </c>
      <c r="F1665" s="89">
        <v>435</v>
      </c>
      <c r="G1665" s="263">
        <v>45.325096130371094</v>
      </c>
      <c r="H1665" s="263">
        <v>0</v>
      </c>
      <c r="I1665" s="263">
        <v>345227</v>
      </c>
      <c r="J1665" s="88">
        <v>0</v>
      </c>
      <c r="K1665" s="89">
        <v>47559</v>
      </c>
      <c r="L1665" s="263">
        <v>111.18610382080078</v>
      </c>
      <c r="M1665" s="124">
        <v>138311</v>
      </c>
      <c r="N1665" s="248">
        <v>0</v>
      </c>
      <c r="O1665" s="124">
        <v>4529</v>
      </c>
      <c r="P1665" s="248">
        <v>0</v>
      </c>
      <c r="Q1665" s="124">
        <v>11253</v>
      </c>
      <c r="R1665" s="248">
        <v>99.920021057128906</v>
      </c>
      <c r="S1665" s="124">
        <v>102742</v>
      </c>
      <c r="T1665" s="248">
        <v>99.914344787597656</v>
      </c>
      <c r="U1665" s="248">
        <v>99.8233642578125</v>
      </c>
      <c r="V1665" s="248">
        <v>99.8966064453125</v>
      </c>
      <c r="W1665" s="248">
        <v>99.7435302734375</v>
      </c>
      <c r="X1665" s="248">
        <v>99.811042785644531</v>
      </c>
      <c r="Y1665" s="124">
        <v>250720</v>
      </c>
      <c r="Z1665" s="248">
        <v>99.900688171386719</v>
      </c>
      <c r="AA1665" s="124">
        <v>51311</v>
      </c>
      <c r="AB1665" s="248">
        <v>99.816802978515625</v>
      </c>
      <c r="AC1665" s="124">
        <v>4552</v>
      </c>
      <c r="AD1665" s="248">
        <v>0.39543059468269348</v>
      </c>
      <c r="AE1665" s="124">
        <v>202</v>
      </c>
      <c r="AF1665" s="248">
        <v>93.069305419921875</v>
      </c>
      <c r="AG1665" s="124">
        <v>139144</v>
      </c>
      <c r="AH1665" s="248">
        <v>0.28244119882583618</v>
      </c>
      <c r="AI1665" s="124">
        <v>808</v>
      </c>
      <c r="AJ1665" s="248">
        <v>88.242576599121094</v>
      </c>
      <c r="AK1665" s="248">
        <v>1.8027927875518799</v>
      </c>
      <c r="AL1665" s="248">
        <v>6.9669000804424286E-2</v>
      </c>
      <c r="AM1665" s="269">
        <v>0</v>
      </c>
      <c r="AN1665" s="269">
        <v>0</v>
      </c>
      <c r="AO1665" s="119">
        <v>0</v>
      </c>
      <c r="AP1665" s="119">
        <v>0</v>
      </c>
      <c r="AQ1665" s="119">
        <v>0</v>
      </c>
      <c r="AR1665" s="119">
        <v>0</v>
      </c>
      <c r="AS1665" s="119">
        <v>0</v>
      </c>
      <c r="AT1665" s="119">
        <v>0</v>
      </c>
      <c r="AU1665" s="119">
        <v>0</v>
      </c>
      <c r="AV1665" s="119">
        <v>0</v>
      </c>
      <c r="AW1665" s="124">
        <v>0</v>
      </c>
      <c r="AX1665" s="124">
        <v>0</v>
      </c>
      <c r="AY1665" s="124">
        <v>0</v>
      </c>
      <c r="AZ1665" s="124">
        <v>0</v>
      </c>
      <c r="BA1665" s="124">
        <v>0</v>
      </c>
      <c r="BB1665" s="124">
        <v>0</v>
      </c>
      <c r="BC1665" s="124">
        <v>49</v>
      </c>
      <c r="BD1665" s="124">
        <v>421</v>
      </c>
    </row>
    <row r="1666" spans="1:56" x14ac:dyDescent="0.25">
      <c r="A1666" s="9">
        <v>41812</v>
      </c>
      <c r="B1666" s="118" t="s">
        <v>84</v>
      </c>
      <c r="C1666" s="118" t="s">
        <v>87</v>
      </c>
      <c r="D1666" s="122">
        <v>2</v>
      </c>
      <c r="E1666" s="153">
        <v>194</v>
      </c>
      <c r="F1666" s="153">
        <v>581</v>
      </c>
      <c r="G1666" s="264">
        <v>0</v>
      </c>
      <c r="H1666" s="264">
        <v>0</v>
      </c>
      <c r="I1666" s="264">
        <v>0</v>
      </c>
      <c r="J1666" s="91">
        <v>0</v>
      </c>
      <c r="K1666" s="153">
        <v>100103</v>
      </c>
      <c r="L1666" s="264">
        <v>89.155166625976563</v>
      </c>
      <c r="M1666" s="133">
        <v>0</v>
      </c>
      <c r="N1666" s="267">
        <v>0</v>
      </c>
      <c r="O1666" s="133">
        <v>0</v>
      </c>
      <c r="P1666" s="267">
        <v>0</v>
      </c>
      <c r="Q1666" s="133">
        <v>0</v>
      </c>
      <c r="R1666" s="267">
        <v>0</v>
      </c>
      <c r="S1666" s="133">
        <v>0</v>
      </c>
      <c r="T1666" s="267">
        <v>0</v>
      </c>
      <c r="U1666" s="267">
        <v>0</v>
      </c>
      <c r="V1666" s="267">
        <v>0</v>
      </c>
      <c r="W1666" s="267">
        <v>0</v>
      </c>
      <c r="X1666" s="267">
        <v>0</v>
      </c>
      <c r="Y1666" s="133">
        <v>1216905</v>
      </c>
      <c r="Z1666" s="267">
        <v>1214590</v>
      </c>
      <c r="AA1666" s="133">
        <v>454</v>
      </c>
      <c r="AB1666" s="267">
        <v>439</v>
      </c>
      <c r="AC1666" s="133">
        <v>0</v>
      </c>
      <c r="AD1666" s="267">
        <v>0</v>
      </c>
      <c r="AE1666" s="133">
        <v>0</v>
      </c>
      <c r="AF1666" s="267">
        <v>0</v>
      </c>
      <c r="AG1666" s="133">
        <v>0</v>
      </c>
      <c r="AH1666" s="267">
        <v>0</v>
      </c>
      <c r="AI1666" s="133">
        <v>0</v>
      </c>
      <c r="AJ1666" s="267">
        <v>0</v>
      </c>
      <c r="AK1666" s="267">
        <v>0</v>
      </c>
      <c r="AL1666" s="267">
        <v>0</v>
      </c>
      <c r="AM1666" s="270">
        <v>0</v>
      </c>
      <c r="AN1666" s="270">
        <v>0</v>
      </c>
      <c r="AO1666" s="120">
        <v>0</v>
      </c>
      <c r="AP1666" s="120">
        <v>0</v>
      </c>
      <c r="AQ1666" s="120">
        <v>0</v>
      </c>
      <c r="AR1666" s="120">
        <v>0</v>
      </c>
      <c r="AS1666" s="120">
        <v>0</v>
      </c>
      <c r="AT1666" s="120">
        <v>0</v>
      </c>
      <c r="AU1666" s="120">
        <v>0</v>
      </c>
      <c r="AV1666" s="120">
        <v>0</v>
      </c>
      <c r="AW1666" s="133">
        <v>0</v>
      </c>
      <c r="AX1666" s="133">
        <v>0</v>
      </c>
      <c r="AY1666" s="133">
        <v>0</v>
      </c>
      <c r="AZ1666" s="133">
        <v>0</v>
      </c>
      <c r="BA1666" s="133">
        <v>0</v>
      </c>
      <c r="BB1666" s="133">
        <v>0</v>
      </c>
      <c r="BC1666" s="133">
        <v>7</v>
      </c>
      <c r="BD1666" s="133">
        <v>362</v>
      </c>
    </row>
    <row r="1667" spans="1:56" x14ac:dyDescent="0.25">
      <c r="A1667" s="9">
        <v>41811</v>
      </c>
      <c r="B1667" s="117" t="s">
        <v>17</v>
      </c>
      <c r="C1667" s="117"/>
      <c r="D1667" s="121">
        <v>3</v>
      </c>
      <c r="E1667" s="89">
        <v>853</v>
      </c>
      <c r="F1667" s="89">
        <v>2758</v>
      </c>
      <c r="G1667" s="263">
        <v>598.689208984375</v>
      </c>
      <c r="H1667" s="263">
        <v>0.66280002053827047</v>
      </c>
      <c r="I1667" s="263">
        <v>1393536.79296875</v>
      </c>
      <c r="J1667" s="88"/>
      <c r="K1667" s="89">
        <v>1147848</v>
      </c>
      <c r="L1667" s="263">
        <v>0</v>
      </c>
      <c r="M1667" s="124">
        <v>1031024</v>
      </c>
      <c r="N1667" s="248">
        <v>1.0669004607418847E-3</v>
      </c>
      <c r="O1667" s="124">
        <v>58154</v>
      </c>
      <c r="P1667" s="248">
        <v>5.1587163622345295E-3</v>
      </c>
      <c r="Q1667" s="124">
        <v>112287</v>
      </c>
      <c r="R1667" s="248">
        <v>99.90738028514815</v>
      </c>
      <c r="S1667" s="124">
        <v>688180</v>
      </c>
      <c r="T1667" s="248">
        <v>99.929959137797468</v>
      </c>
      <c r="U1667" s="248">
        <v>99.79594698649889</v>
      </c>
      <c r="V1667" s="248">
        <v>99.727931436915696</v>
      </c>
      <c r="W1667" s="248">
        <v>99.703516264966296</v>
      </c>
      <c r="X1667" s="248">
        <v>99.658081133880529</v>
      </c>
      <c r="Y1667" s="124">
        <v>2386731</v>
      </c>
      <c r="Z1667" s="248">
        <v>545133.91526826296</v>
      </c>
      <c r="AA1667" s="124">
        <v>261302</v>
      </c>
      <c r="AB1667" s="248">
        <v>100.97766453150219</v>
      </c>
      <c r="AC1667" s="124">
        <v>55898</v>
      </c>
      <c r="AD1667" s="248">
        <v>0.22004365196355644</v>
      </c>
      <c r="AE1667" s="124">
        <v>4155</v>
      </c>
      <c r="AF1667" s="248">
        <v>96.89530631752794</v>
      </c>
      <c r="AG1667" s="124">
        <v>911404</v>
      </c>
      <c r="AH1667" s="248">
        <v>0.17566304415486703</v>
      </c>
      <c r="AI1667" s="124">
        <v>14835</v>
      </c>
      <c r="AJ1667" s="248">
        <v>93.973711372892339</v>
      </c>
      <c r="AK1667" s="248">
        <v>1.5747052672899476E-5</v>
      </c>
      <c r="AL1667" s="248" t="e">
        <v>#DIV/0!</v>
      </c>
      <c r="AM1667" s="269"/>
      <c r="AN1667" s="269"/>
      <c r="AO1667" s="119"/>
      <c r="AP1667" s="119"/>
      <c r="AQ1667" s="119"/>
      <c r="AR1667" s="119"/>
      <c r="AS1667" s="119"/>
      <c r="AT1667" s="119"/>
      <c r="AU1667" s="119"/>
      <c r="AV1667" s="119"/>
      <c r="AW1667" s="124">
        <v>0</v>
      </c>
      <c r="AX1667" s="124">
        <v>0</v>
      </c>
      <c r="AY1667" s="124">
        <v>0</v>
      </c>
      <c r="AZ1667" s="124">
        <v>0</v>
      </c>
      <c r="BA1667" s="124">
        <v>0</v>
      </c>
      <c r="BB1667" s="124">
        <v>0</v>
      </c>
      <c r="BC1667" s="124">
        <v>267</v>
      </c>
      <c r="BD1667" s="124">
        <v>2475</v>
      </c>
    </row>
    <row r="1668" spans="1:56" x14ac:dyDescent="0.25">
      <c r="A1668" s="9">
        <v>41811</v>
      </c>
      <c r="B1668" s="118" t="s">
        <v>88</v>
      </c>
      <c r="C1668" s="118"/>
      <c r="D1668" s="122">
        <v>2</v>
      </c>
      <c r="E1668" s="153">
        <v>659</v>
      </c>
      <c r="F1668" s="153">
        <v>2177</v>
      </c>
      <c r="G1668" s="264">
        <v>598.689208984375</v>
      </c>
      <c r="H1668" s="264">
        <v>0.66280002053827047</v>
      </c>
      <c r="I1668" s="264">
        <v>1393536.79296875</v>
      </c>
      <c r="J1668" s="91"/>
      <c r="K1668" s="153">
        <v>997176</v>
      </c>
      <c r="L1668" s="264"/>
      <c r="M1668" s="133">
        <v>1031024</v>
      </c>
      <c r="N1668" s="267">
        <v>1.0669004607418847E-3</v>
      </c>
      <c r="O1668" s="133">
        <v>58154</v>
      </c>
      <c r="P1668" s="267">
        <v>5.1587163622345295E-3</v>
      </c>
      <c r="Q1668" s="133">
        <v>112287</v>
      </c>
      <c r="R1668" s="267">
        <v>99.90738028514815</v>
      </c>
      <c r="S1668" s="133">
        <v>688180</v>
      </c>
      <c r="T1668" s="267">
        <v>99.929959137797468</v>
      </c>
      <c r="U1668" s="267">
        <v>99.79594698649889</v>
      </c>
      <c r="V1668" s="267">
        <v>99.727931436915696</v>
      </c>
      <c r="W1668" s="267">
        <v>99.703516264966296</v>
      </c>
      <c r="X1668" s="267">
        <v>99.658081133880529</v>
      </c>
      <c r="Y1668" s="133">
        <v>1244988</v>
      </c>
      <c r="Z1668" s="267">
        <v>99.909718115019118</v>
      </c>
      <c r="AA1668" s="133">
        <v>260664</v>
      </c>
      <c r="AB1668" s="267">
        <v>99.861506373763092</v>
      </c>
      <c r="AC1668" s="133">
        <v>55898</v>
      </c>
      <c r="AD1668" s="267">
        <v>0.22004365196355644</v>
      </c>
      <c r="AE1668" s="133">
        <v>4155</v>
      </c>
      <c r="AF1668" s="267">
        <v>96.89530631752794</v>
      </c>
      <c r="AG1668" s="133">
        <v>911404</v>
      </c>
      <c r="AH1668" s="267">
        <v>0.17566304415486703</v>
      </c>
      <c r="AI1668" s="133">
        <v>14835</v>
      </c>
      <c r="AJ1668" s="267">
        <v>93.973711372892339</v>
      </c>
      <c r="AK1668" s="267">
        <v>1.5747052672899476E-5</v>
      </c>
      <c r="AL1668" s="267" t="e">
        <v>#DIV/0!</v>
      </c>
      <c r="AM1668" s="270"/>
      <c r="AN1668" s="270"/>
      <c r="AO1668" s="120"/>
      <c r="AP1668" s="120"/>
      <c r="AQ1668" s="120"/>
      <c r="AR1668" s="120"/>
      <c r="AS1668" s="120"/>
      <c r="AT1668" s="120"/>
      <c r="AU1668" s="120"/>
      <c r="AV1668" s="120"/>
      <c r="AW1668" s="133">
        <v>0</v>
      </c>
      <c r="AX1668" s="133">
        <v>0</v>
      </c>
      <c r="AY1668" s="133">
        <v>0</v>
      </c>
      <c r="AZ1668" s="133">
        <v>0</v>
      </c>
      <c r="BA1668" s="133">
        <v>0</v>
      </c>
      <c r="BB1668" s="133">
        <v>0</v>
      </c>
      <c r="BC1668" s="133">
        <v>258</v>
      </c>
      <c r="BD1668" s="133">
        <v>2114</v>
      </c>
    </row>
    <row r="1669" spans="1:56" x14ac:dyDescent="0.25">
      <c r="A1669" s="9">
        <v>41811</v>
      </c>
      <c r="B1669" s="146" t="s">
        <v>89</v>
      </c>
      <c r="C1669" s="146"/>
      <c r="D1669" s="147">
        <v>1</v>
      </c>
      <c r="E1669" s="136">
        <v>194</v>
      </c>
      <c r="F1669" s="136">
        <v>581</v>
      </c>
      <c r="G1669" s="265">
        <v>0</v>
      </c>
      <c r="H1669" s="265">
        <v>0</v>
      </c>
      <c r="I1669" s="265">
        <v>0</v>
      </c>
      <c r="J1669" s="137"/>
      <c r="K1669" s="136">
        <v>150672</v>
      </c>
      <c r="L1669" s="265"/>
      <c r="M1669" s="145">
        <v>0</v>
      </c>
      <c r="N1669" s="250">
        <v>0</v>
      </c>
      <c r="O1669" s="145">
        <v>0</v>
      </c>
      <c r="P1669" s="250">
        <v>0</v>
      </c>
      <c r="Q1669" s="145">
        <v>0</v>
      </c>
      <c r="R1669" s="250">
        <v>0</v>
      </c>
      <c r="S1669" s="145">
        <v>0</v>
      </c>
      <c r="T1669" s="250">
        <v>0</v>
      </c>
      <c r="U1669" s="250">
        <v>0</v>
      </c>
      <c r="V1669" s="250">
        <v>0</v>
      </c>
      <c r="W1669" s="250">
        <v>0</v>
      </c>
      <c r="X1669" s="250">
        <v>0</v>
      </c>
      <c r="Y1669" s="145">
        <v>1141743</v>
      </c>
      <c r="Z1669" s="250">
        <v>1139454</v>
      </c>
      <c r="AA1669" s="145">
        <v>638</v>
      </c>
      <c r="AB1669" s="250">
        <v>557</v>
      </c>
      <c r="AC1669" s="145">
        <v>0</v>
      </c>
      <c r="AD1669" s="250">
        <v>0</v>
      </c>
      <c r="AE1669" s="145">
        <v>0</v>
      </c>
      <c r="AF1669" s="250">
        <v>0</v>
      </c>
      <c r="AG1669" s="145">
        <v>0</v>
      </c>
      <c r="AH1669" s="250">
        <v>0</v>
      </c>
      <c r="AI1669" s="145">
        <v>0</v>
      </c>
      <c r="AJ1669" s="250">
        <v>0</v>
      </c>
      <c r="AK1669" s="250">
        <v>0</v>
      </c>
      <c r="AL1669" s="250">
        <v>0</v>
      </c>
      <c r="AM1669" s="271"/>
      <c r="AN1669" s="271"/>
      <c r="AO1669" s="148"/>
      <c r="AP1669" s="148"/>
      <c r="AQ1669" s="148"/>
      <c r="AR1669" s="148"/>
      <c r="AS1669" s="148"/>
      <c r="AT1669" s="148"/>
      <c r="AU1669" s="148"/>
      <c r="AV1669" s="148"/>
      <c r="AW1669" s="145">
        <v>0</v>
      </c>
      <c r="AX1669" s="145">
        <v>0</v>
      </c>
      <c r="AY1669" s="145">
        <v>0</v>
      </c>
      <c r="AZ1669" s="145">
        <v>0</v>
      </c>
      <c r="BA1669" s="145">
        <v>0</v>
      </c>
      <c r="BB1669" s="145">
        <v>0</v>
      </c>
      <c r="BC1669" s="145">
        <v>9</v>
      </c>
      <c r="BD1669" s="145">
        <v>361</v>
      </c>
    </row>
    <row r="1670" spans="1:56" x14ac:dyDescent="0.25">
      <c r="A1670" s="9">
        <v>41811</v>
      </c>
      <c r="B1670" s="149" t="s">
        <v>75</v>
      </c>
      <c r="C1670" s="149" t="s">
        <v>86</v>
      </c>
      <c r="D1670" s="150" t="s">
        <v>118</v>
      </c>
      <c r="E1670" s="153">
        <v>39</v>
      </c>
      <c r="F1670" s="153">
        <v>158</v>
      </c>
      <c r="G1670" s="264">
        <v>127.63317108154297</v>
      </c>
      <c r="H1670" s="264">
        <v>0.22090001404285431</v>
      </c>
      <c r="I1670" s="264">
        <v>97026.265625</v>
      </c>
      <c r="J1670" s="92">
        <v>0</v>
      </c>
      <c r="K1670" s="153">
        <v>145911</v>
      </c>
      <c r="L1670" s="264">
        <v>97.17498779296875</v>
      </c>
      <c r="M1670" s="153">
        <v>129672</v>
      </c>
      <c r="N1670" s="264">
        <v>8.4829414263367653E-3</v>
      </c>
      <c r="O1670" s="153">
        <v>13751</v>
      </c>
      <c r="P1670" s="264">
        <v>2.1816594526171684E-2</v>
      </c>
      <c r="Q1670" s="153">
        <v>25227</v>
      </c>
      <c r="R1670" s="264">
        <v>99.861259460449219</v>
      </c>
      <c r="S1670" s="153">
        <v>95515</v>
      </c>
      <c r="T1670" s="264">
        <v>99.917289733886719</v>
      </c>
      <c r="U1670" s="264">
        <v>99.760017395019531</v>
      </c>
      <c r="V1670" s="264">
        <v>99.55426025390625</v>
      </c>
      <c r="W1670" s="264">
        <v>99.621612548828125</v>
      </c>
      <c r="X1670" s="264">
        <v>99.471916198730469</v>
      </c>
      <c r="Y1670" s="153">
        <v>159065</v>
      </c>
      <c r="Z1670" s="264">
        <v>99.949073791503906</v>
      </c>
      <c r="AA1670" s="153">
        <v>29325</v>
      </c>
      <c r="AB1670" s="264">
        <v>99.880645751953125</v>
      </c>
      <c r="AC1670" s="153">
        <v>13693</v>
      </c>
      <c r="AD1670" s="264">
        <v>0.24099905788898468</v>
      </c>
      <c r="AE1670" s="153">
        <v>1456</v>
      </c>
      <c r="AF1670" s="264">
        <v>97.321426391601562</v>
      </c>
      <c r="AG1670" s="153">
        <v>129014</v>
      </c>
      <c r="AH1670" s="264">
        <v>0.12091711163520813</v>
      </c>
      <c r="AI1670" s="153">
        <v>5285</v>
      </c>
      <c r="AJ1670" s="264">
        <v>93.96405029296875</v>
      </c>
      <c r="AK1670" s="264">
        <v>1.9466789960861206</v>
      </c>
      <c r="AL1670" s="264">
        <v>6.8617731332778931E-2</v>
      </c>
      <c r="AM1670" s="264">
        <v>0</v>
      </c>
      <c r="AN1670" s="264">
        <v>0</v>
      </c>
      <c r="AO1670" s="92">
        <v>0</v>
      </c>
      <c r="AP1670" s="92">
        <v>0</v>
      </c>
      <c r="AQ1670" s="92">
        <v>0</v>
      </c>
      <c r="AR1670" s="92">
        <v>0</v>
      </c>
      <c r="AS1670" s="92">
        <v>0</v>
      </c>
      <c r="AT1670" s="92">
        <v>0</v>
      </c>
      <c r="AU1670" s="92">
        <v>0</v>
      </c>
      <c r="AV1670" s="92">
        <v>0</v>
      </c>
      <c r="AW1670" s="93">
        <v>0</v>
      </c>
      <c r="AX1670" s="93">
        <v>0</v>
      </c>
      <c r="AY1670" s="93">
        <v>0</v>
      </c>
      <c r="AZ1670" s="93">
        <v>0</v>
      </c>
      <c r="BA1670" s="93">
        <v>0</v>
      </c>
      <c r="BB1670" s="93">
        <v>0</v>
      </c>
      <c r="BC1670" s="153">
        <v>16</v>
      </c>
      <c r="BD1670" s="153">
        <v>156</v>
      </c>
    </row>
    <row r="1671" spans="1:56" x14ac:dyDescent="0.25">
      <c r="A1671" s="9">
        <v>41811</v>
      </c>
      <c r="B1671" s="149" t="s">
        <v>76</v>
      </c>
      <c r="C1671" s="149" t="s">
        <v>86</v>
      </c>
      <c r="D1671" s="150" t="s">
        <v>119</v>
      </c>
      <c r="E1671" s="153">
        <v>53</v>
      </c>
      <c r="F1671" s="153">
        <v>171</v>
      </c>
      <c r="G1671" s="264">
        <v>50.470298767089844</v>
      </c>
      <c r="H1671" s="264">
        <v>8.7500005960464478E-2</v>
      </c>
      <c r="I1671" s="264">
        <v>96460.3515625</v>
      </c>
      <c r="J1671" s="92">
        <v>0</v>
      </c>
      <c r="K1671" s="153">
        <v>63073</v>
      </c>
      <c r="L1671" s="264">
        <v>83.78228759765625</v>
      </c>
      <c r="M1671" s="153">
        <v>65493</v>
      </c>
      <c r="N1671" s="264">
        <v>0</v>
      </c>
      <c r="O1671" s="153">
        <v>4125</v>
      </c>
      <c r="P1671" s="264">
        <v>0</v>
      </c>
      <c r="Q1671" s="153">
        <v>7370</v>
      </c>
      <c r="R1671" s="264">
        <v>99.891448974609375</v>
      </c>
      <c r="S1671" s="153">
        <v>50282</v>
      </c>
      <c r="T1671" s="264">
        <v>99.956245422363281</v>
      </c>
      <c r="U1671" s="264">
        <v>99.927268981933594</v>
      </c>
      <c r="V1671" s="264">
        <v>99.839675903320313</v>
      </c>
      <c r="W1671" s="264">
        <v>99.818794250488281</v>
      </c>
      <c r="X1671" s="264">
        <v>99.795989990234375</v>
      </c>
      <c r="Y1671" s="153">
        <v>82052</v>
      </c>
      <c r="Z1671" s="264">
        <v>99.9219970703125</v>
      </c>
      <c r="AA1671" s="153">
        <v>17559</v>
      </c>
      <c r="AB1671" s="264">
        <v>99.931655883789063</v>
      </c>
      <c r="AC1671" s="153">
        <v>4160</v>
      </c>
      <c r="AD1671" s="264">
        <v>0.33653846383094788</v>
      </c>
      <c r="AE1671" s="153">
        <v>76</v>
      </c>
      <c r="AF1671" s="264">
        <v>98.684211730957031</v>
      </c>
      <c r="AG1671" s="153">
        <v>65637</v>
      </c>
      <c r="AH1671" s="264">
        <v>0.14321190118789673</v>
      </c>
      <c r="AI1671" s="153">
        <v>730</v>
      </c>
      <c r="AJ1671" s="264">
        <v>89.863014221191406</v>
      </c>
      <c r="AK1671" s="264">
        <v>1.9260727167129517</v>
      </c>
      <c r="AL1671" s="264">
        <v>5.7628083974123001E-2</v>
      </c>
      <c r="AM1671" s="264">
        <v>0</v>
      </c>
      <c r="AN1671" s="264">
        <v>0</v>
      </c>
      <c r="AO1671" s="92">
        <v>0</v>
      </c>
      <c r="AP1671" s="92">
        <v>0</v>
      </c>
      <c r="AQ1671" s="92">
        <v>0</v>
      </c>
      <c r="AR1671" s="92">
        <v>0</v>
      </c>
      <c r="AS1671" s="92">
        <v>0</v>
      </c>
      <c r="AT1671" s="92">
        <v>0</v>
      </c>
      <c r="AU1671" s="92">
        <v>0</v>
      </c>
      <c r="AV1671" s="92">
        <v>0</v>
      </c>
      <c r="AW1671" s="93">
        <v>0</v>
      </c>
      <c r="AX1671" s="93">
        <v>0</v>
      </c>
      <c r="AY1671" s="93">
        <v>0</v>
      </c>
      <c r="AZ1671" s="93">
        <v>0</v>
      </c>
      <c r="BA1671" s="93">
        <v>0</v>
      </c>
      <c r="BB1671" s="93">
        <v>0</v>
      </c>
      <c r="BC1671" s="153">
        <v>12</v>
      </c>
      <c r="BD1671" s="153">
        <v>169</v>
      </c>
    </row>
    <row r="1672" spans="1:56" x14ac:dyDescent="0.25">
      <c r="A1672" s="9">
        <v>41811</v>
      </c>
      <c r="B1672" s="149" t="s">
        <v>77</v>
      </c>
      <c r="C1672" s="149" t="s">
        <v>86</v>
      </c>
      <c r="D1672" s="150" t="s">
        <v>118</v>
      </c>
      <c r="E1672" s="153">
        <v>65</v>
      </c>
      <c r="F1672" s="153">
        <v>220</v>
      </c>
      <c r="G1672" s="264">
        <v>74.203903198242188</v>
      </c>
      <c r="H1672" s="264">
        <v>0.11259999871253967</v>
      </c>
      <c r="I1672" s="264">
        <v>129851.8359375</v>
      </c>
      <c r="J1672" s="92">
        <v>0</v>
      </c>
      <c r="K1672" s="153">
        <v>122353</v>
      </c>
      <c r="L1672" s="264">
        <v>97.002113342285156</v>
      </c>
      <c r="M1672" s="153">
        <v>110908</v>
      </c>
      <c r="N1672" s="264">
        <v>0</v>
      </c>
      <c r="O1672" s="153">
        <v>6521</v>
      </c>
      <c r="P1672" s="264">
        <v>0</v>
      </c>
      <c r="Q1672" s="153">
        <v>12103</v>
      </c>
      <c r="R1672" s="264">
        <v>99.925636291503906</v>
      </c>
      <c r="S1672" s="153">
        <v>88399</v>
      </c>
      <c r="T1672" s="264">
        <v>99.960403442382813</v>
      </c>
      <c r="U1672" s="264">
        <v>99.846649169921875</v>
      </c>
      <c r="V1672" s="264">
        <v>99.757453918457031</v>
      </c>
      <c r="W1672" s="264">
        <v>99.77239990234375</v>
      </c>
      <c r="X1672" s="264">
        <v>99.71795654296875</v>
      </c>
      <c r="Y1672" s="153">
        <v>141577</v>
      </c>
      <c r="Z1672" s="264">
        <v>99.884162902832031</v>
      </c>
      <c r="AA1672" s="153">
        <v>31771</v>
      </c>
      <c r="AB1672" s="264">
        <v>99.8394775390625</v>
      </c>
      <c r="AC1672" s="153">
        <v>6455</v>
      </c>
      <c r="AD1672" s="264">
        <v>0.18590240180492401</v>
      </c>
      <c r="AE1672" s="153">
        <v>469</v>
      </c>
      <c r="AF1672" s="264">
        <v>98.93389892578125</v>
      </c>
      <c r="AG1672" s="153">
        <v>110544</v>
      </c>
      <c r="AH1672" s="264">
        <v>0.15468953549861908</v>
      </c>
      <c r="AI1672" s="153">
        <v>1539</v>
      </c>
      <c r="AJ1672" s="264">
        <v>94.866798400878906</v>
      </c>
      <c r="AK1672" s="264">
        <v>1.8209018707275391</v>
      </c>
      <c r="AL1672" s="264">
        <v>6.9026373326778412E-2</v>
      </c>
      <c r="AM1672" s="264">
        <v>0</v>
      </c>
      <c r="AN1672" s="264">
        <v>0</v>
      </c>
      <c r="AO1672" s="92">
        <v>0</v>
      </c>
      <c r="AP1672" s="92">
        <v>0</v>
      </c>
      <c r="AQ1672" s="92">
        <v>0</v>
      </c>
      <c r="AR1672" s="92">
        <v>0</v>
      </c>
      <c r="AS1672" s="92">
        <v>0</v>
      </c>
      <c r="AT1672" s="92">
        <v>0</v>
      </c>
      <c r="AU1672" s="92">
        <v>0</v>
      </c>
      <c r="AV1672" s="92">
        <v>0</v>
      </c>
      <c r="AW1672" s="93">
        <v>0</v>
      </c>
      <c r="AX1672" s="93">
        <v>0</v>
      </c>
      <c r="AY1672" s="93">
        <v>0</v>
      </c>
      <c r="AZ1672" s="93">
        <v>0</v>
      </c>
      <c r="BA1672" s="93">
        <v>0</v>
      </c>
      <c r="BB1672" s="93">
        <v>0</v>
      </c>
      <c r="BC1672" s="153">
        <v>29</v>
      </c>
      <c r="BD1672" s="153">
        <v>214</v>
      </c>
    </row>
    <row r="1673" spans="1:56" x14ac:dyDescent="0.25">
      <c r="A1673" s="9">
        <v>41811</v>
      </c>
      <c r="B1673" s="149" t="s">
        <v>124</v>
      </c>
      <c r="C1673" s="149" t="s">
        <v>86</v>
      </c>
      <c r="D1673" s="150" t="s">
        <v>118</v>
      </c>
      <c r="E1673" s="153">
        <v>43</v>
      </c>
      <c r="F1673" s="153">
        <v>139</v>
      </c>
      <c r="G1673" s="264">
        <v>31.795598983764648</v>
      </c>
      <c r="H1673" s="264">
        <v>0</v>
      </c>
      <c r="I1673" s="264">
        <v>63192.421875</v>
      </c>
      <c r="J1673" s="92">
        <v>0</v>
      </c>
      <c r="K1673" s="153">
        <v>122353</v>
      </c>
      <c r="L1673" s="264">
        <v>97.002113342285156</v>
      </c>
      <c r="M1673" s="153">
        <v>63061</v>
      </c>
      <c r="N1673" s="264">
        <v>0</v>
      </c>
      <c r="O1673" s="153">
        <v>2870</v>
      </c>
      <c r="P1673" s="264">
        <v>0</v>
      </c>
      <c r="Q1673" s="153">
        <v>5136</v>
      </c>
      <c r="R1673" s="264">
        <v>99.8831787109375</v>
      </c>
      <c r="S1673" s="153">
        <v>47122</v>
      </c>
      <c r="T1673" s="264">
        <v>99.8896484375</v>
      </c>
      <c r="U1673" s="264">
        <v>99.825782775878906</v>
      </c>
      <c r="V1673" s="264">
        <v>99.640029907226563</v>
      </c>
      <c r="W1673" s="264">
        <v>99.70916748046875</v>
      </c>
      <c r="X1673" s="264">
        <v>99.530075073242188</v>
      </c>
      <c r="Y1673" s="153">
        <v>81167</v>
      </c>
      <c r="Z1673" s="264">
        <v>99.887886047363281</v>
      </c>
      <c r="AA1673" s="153">
        <v>15575</v>
      </c>
      <c r="AB1673" s="264">
        <v>99.916534423828125</v>
      </c>
      <c r="AC1673" s="153">
        <v>2861</v>
      </c>
      <c r="AD1673" s="264">
        <v>6.990562379360199E-2</v>
      </c>
      <c r="AE1673" s="153">
        <v>228</v>
      </c>
      <c r="AF1673" s="264">
        <v>96.491226196289063</v>
      </c>
      <c r="AG1673" s="153">
        <v>62625</v>
      </c>
      <c r="AH1673" s="264">
        <v>0.11656686663627625</v>
      </c>
      <c r="AI1673" s="153">
        <v>1043</v>
      </c>
      <c r="AJ1673" s="264">
        <v>92.713325500488281</v>
      </c>
      <c r="AK1673" s="264">
        <v>1.5805563926696777</v>
      </c>
      <c r="AL1673" s="264">
        <v>5.8645337820053101E-2</v>
      </c>
      <c r="AM1673" s="264">
        <v>0</v>
      </c>
      <c r="AN1673" s="264">
        <v>0</v>
      </c>
      <c r="AO1673" s="92">
        <v>0</v>
      </c>
      <c r="AP1673" s="92">
        <v>0</v>
      </c>
      <c r="AQ1673" s="92">
        <v>0</v>
      </c>
      <c r="AR1673" s="92">
        <v>0</v>
      </c>
      <c r="AS1673" s="92">
        <v>0</v>
      </c>
      <c r="AT1673" s="92">
        <v>0</v>
      </c>
      <c r="AU1673" s="92">
        <v>0</v>
      </c>
      <c r="AV1673" s="92">
        <v>0</v>
      </c>
      <c r="AW1673" s="93">
        <v>0</v>
      </c>
      <c r="AX1673" s="93">
        <v>0</v>
      </c>
      <c r="AY1673" s="93">
        <v>0</v>
      </c>
      <c r="AZ1673" s="93">
        <v>0</v>
      </c>
      <c r="BA1673" s="93">
        <v>0</v>
      </c>
      <c r="BB1673" s="93">
        <v>0</v>
      </c>
      <c r="BC1673" s="153">
        <v>30</v>
      </c>
      <c r="BD1673" s="153">
        <v>138</v>
      </c>
    </row>
    <row r="1674" spans="1:56" x14ac:dyDescent="0.25">
      <c r="A1674" s="9">
        <v>41811</v>
      </c>
      <c r="B1674" s="149" t="s">
        <v>78</v>
      </c>
      <c r="C1674" s="149" t="s">
        <v>86</v>
      </c>
      <c r="D1674" s="150" t="s">
        <v>118</v>
      </c>
      <c r="E1674" s="153">
        <v>33</v>
      </c>
      <c r="F1674" s="153">
        <v>104</v>
      </c>
      <c r="G1674" s="264">
        <v>51.133808135986328</v>
      </c>
      <c r="H1674" s="264">
        <v>3.3399999141693115E-2</v>
      </c>
      <c r="I1674" s="264">
        <v>53592.06640625</v>
      </c>
      <c r="J1674" s="92">
        <v>0</v>
      </c>
      <c r="K1674" s="153">
        <v>62899</v>
      </c>
      <c r="L1674" s="264">
        <v>97.012672424316406</v>
      </c>
      <c r="M1674" s="153">
        <v>65665</v>
      </c>
      <c r="N1674" s="264">
        <v>0</v>
      </c>
      <c r="O1674" s="153">
        <v>4819</v>
      </c>
      <c r="P1674" s="264">
        <v>0</v>
      </c>
      <c r="Q1674" s="153">
        <v>8327</v>
      </c>
      <c r="R1674" s="264">
        <v>99.855888366699219</v>
      </c>
      <c r="S1674" s="153">
        <v>46421</v>
      </c>
      <c r="T1674" s="264">
        <v>99.96337890625</v>
      </c>
      <c r="U1674" s="264">
        <v>99.896240234375</v>
      </c>
      <c r="V1674" s="264">
        <v>99.870552062988281</v>
      </c>
      <c r="W1674" s="264">
        <v>99.752281188964844</v>
      </c>
      <c r="X1674" s="264">
        <v>99.833976745605469</v>
      </c>
      <c r="Y1674" s="153">
        <v>80964</v>
      </c>
      <c r="Z1674" s="264">
        <v>99.892547607421875</v>
      </c>
      <c r="AA1674" s="153">
        <v>15822</v>
      </c>
      <c r="AB1674" s="264">
        <v>99.835670471191406</v>
      </c>
      <c r="AC1674" s="153">
        <v>4831</v>
      </c>
      <c r="AD1674" s="264">
        <v>0.24839577078819275</v>
      </c>
      <c r="AE1674" s="153">
        <v>370</v>
      </c>
      <c r="AF1674" s="264">
        <v>96.486488342285156</v>
      </c>
      <c r="AG1674" s="153">
        <v>65284</v>
      </c>
      <c r="AH1674" s="264">
        <v>0.14704981446266174</v>
      </c>
      <c r="AI1674" s="153">
        <v>757</v>
      </c>
      <c r="AJ1674" s="264">
        <v>94.583885192871094</v>
      </c>
      <c r="AK1674" s="264">
        <v>1.9539788961410522</v>
      </c>
      <c r="AL1674" s="264">
        <v>6.2354810535907745E-2</v>
      </c>
      <c r="AM1674" s="264">
        <v>0</v>
      </c>
      <c r="AN1674" s="264">
        <v>0</v>
      </c>
      <c r="AO1674" s="92">
        <v>0</v>
      </c>
      <c r="AP1674" s="92">
        <v>0</v>
      </c>
      <c r="AQ1674" s="92">
        <v>0</v>
      </c>
      <c r="AR1674" s="92">
        <v>0</v>
      </c>
      <c r="AS1674" s="92">
        <v>0</v>
      </c>
      <c r="AT1674" s="92">
        <v>0</v>
      </c>
      <c r="AU1674" s="92">
        <v>0</v>
      </c>
      <c r="AV1674" s="92">
        <v>0</v>
      </c>
      <c r="AW1674" s="93">
        <v>0</v>
      </c>
      <c r="AX1674" s="93">
        <v>0</v>
      </c>
      <c r="AY1674" s="93">
        <v>0</v>
      </c>
      <c r="AZ1674" s="93">
        <v>0</v>
      </c>
      <c r="BA1674" s="93">
        <v>0</v>
      </c>
      <c r="BB1674" s="93">
        <v>0</v>
      </c>
      <c r="BC1674" s="153">
        <v>11</v>
      </c>
      <c r="BD1674" s="153">
        <v>101</v>
      </c>
    </row>
    <row r="1675" spans="1:56" x14ac:dyDescent="0.25">
      <c r="A1675" s="9">
        <v>41811</v>
      </c>
      <c r="B1675" s="149" t="s">
        <v>79</v>
      </c>
      <c r="C1675" s="149" t="s">
        <v>86</v>
      </c>
      <c r="D1675" s="150" t="s">
        <v>119</v>
      </c>
      <c r="E1675" s="153">
        <v>81</v>
      </c>
      <c r="F1675" s="153">
        <v>273</v>
      </c>
      <c r="G1675" s="264">
        <v>52.534023284912109</v>
      </c>
      <c r="H1675" s="264">
        <v>0</v>
      </c>
      <c r="I1675" s="264">
        <v>171836.34375</v>
      </c>
      <c r="J1675" s="92">
        <v>0</v>
      </c>
      <c r="K1675" s="153">
        <v>75022</v>
      </c>
      <c r="L1675" s="264">
        <v>91.333206176757812</v>
      </c>
      <c r="M1675" s="153">
        <v>108514</v>
      </c>
      <c r="N1675" s="264">
        <v>0</v>
      </c>
      <c r="O1675" s="153">
        <v>4175</v>
      </c>
      <c r="P1675" s="264">
        <v>0</v>
      </c>
      <c r="Q1675" s="153">
        <v>9775</v>
      </c>
      <c r="R1675" s="264">
        <v>99.9488525390625</v>
      </c>
      <c r="S1675" s="153">
        <v>81848</v>
      </c>
      <c r="T1675" s="264">
        <v>99.898590087890625</v>
      </c>
      <c r="U1675" s="264">
        <v>99.520957946777344</v>
      </c>
      <c r="V1675" s="264">
        <v>99.536468505859375</v>
      </c>
      <c r="W1675" s="264">
        <v>99.470054626464844</v>
      </c>
      <c r="X1675" s="264">
        <v>99.435531616210937</v>
      </c>
      <c r="Y1675" s="153">
        <v>176506</v>
      </c>
      <c r="Z1675" s="264">
        <v>99.916152954101563</v>
      </c>
      <c r="AA1675" s="153">
        <v>38810</v>
      </c>
      <c r="AB1675" s="264">
        <v>99.894355773925781</v>
      </c>
      <c r="AC1675" s="153">
        <v>4208</v>
      </c>
      <c r="AD1675" s="264">
        <v>0.16634981334209442</v>
      </c>
      <c r="AE1675" s="153">
        <v>244</v>
      </c>
      <c r="AF1675" s="264">
        <v>94.262298583984375</v>
      </c>
      <c r="AG1675" s="153">
        <v>108086</v>
      </c>
      <c r="AH1675" s="264">
        <v>0.14710508286952972</v>
      </c>
      <c r="AI1675" s="153">
        <v>1424</v>
      </c>
      <c r="AJ1675" s="264">
        <v>96.418540954589844</v>
      </c>
      <c r="AK1675" s="264">
        <v>1.6382360458374023</v>
      </c>
      <c r="AL1675" s="264">
        <v>6.5516069531440735E-2</v>
      </c>
      <c r="AM1675" s="264">
        <v>0</v>
      </c>
      <c r="AN1675" s="264">
        <v>0</v>
      </c>
      <c r="AO1675" s="92">
        <v>0</v>
      </c>
      <c r="AP1675" s="92">
        <v>0</v>
      </c>
      <c r="AQ1675" s="92">
        <v>0</v>
      </c>
      <c r="AR1675" s="92">
        <v>0</v>
      </c>
      <c r="AS1675" s="92">
        <v>0</v>
      </c>
      <c r="AT1675" s="92">
        <v>0</v>
      </c>
      <c r="AU1675" s="92">
        <v>0</v>
      </c>
      <c r="AV1675" s="92">
        <v>0</v>
      </c>
      <c r="AW1675" s="93">
        <v>0</v>
      </c>
      <c r="AX1675" s="93">
        <v>0</v>
      </c>
      <c r="AY1675" s="93">
        <v>0</v>
      </c>
      <c r="AZ1675" s="93">
        <v>0</v>
      </c>
      <c r="BA1675" s="93">
        <v>0</v>
      </c>
      <c r="BB1675" s="93">
        <v>0</v>
      </c>
      <c r="BC1675" s="153">
        <v>42</v>
      </c>
      <c r="BD1675" s="153">
        <v>266</v>
      </c>
    </row>
    <row r="1676" spans="1:56" x14ac:dyDescent="0.25">
      <c r="A1676" s="9">
        <v>41811</v>
      </c>
      <c r="B1676" s="149" t="s">
        <v>80</v>
      </c>
      <c r="C1676" s="149" t="s">
        <v>86</v>
      </c>
      <c r="D1676" s="150" t="s">
        <v>119</v>
      </c>
      <c r="E1676" s="153">
        <v>58</v>
      </c>
      <c r="F1676" s="153">
        <v>180</v>
      </c>
      <c r="G1676" s="264">
        <v>35.062892913818359</v>
      </c>
      <c r="H1676" s="264">
        <v>3.7500001490116119E-2</v>
      </c>
      <c r="I1676" s="264">
        <v>105881.5078125</v>
      </c>
      <c r="J1676" s="92">
        <v>0</v>
      </c>
      <c r="K1676" s="153">
        <v>46490</v>
      </c>
      <c r="L1676" s="264">
        <v>87.683372497558594</v>
      </c>
      <c r="M1676" s="153">
        <v>64197</v>
      </c>
      <c r="N1676" s="264">
        <v>0</v>
      </c>
      <c r="O1676" s="153">
        <v>2716</v>
      </c>
      <c r="P1676" s="264">
        <v>0</v>
      </c>
      <c r="Q1676" s="153">
        <v>5144</v>
      </c>
      <c r="R1676" s="264">
        <v>99.9222412109375</v>
      </c>
      <c r="S1676" s="153">
        <v>49666</v>
      </c>
      <c r="T1676" s="264">
        <v>99.935569763183594</v>
      </c>
      <c r="U1676" s="264">
        <v>99.779083251953125</v>
      </c>
      <c r="V1676" s="264">
        <v>99.858245849609375</v>
      </c>
      <c r="W1676" s="264">
        <v>99.701499938964844</v>
      </c>
      <c r="X1676" s="264">
        <v>99.793907165527344</v>
      </c>
      <c r="Y1676" s="153">
        <v>84697</v>
      </c>
      <c r="Z1676" s="264">
        <v>99.892555236816406</v>
      </c>
      <c r="AA1676" s="153">
        <v>20206</v>
      </c>
      <c r="AB1676" s="264">
        <v>99.910919189453125</v>
      </c>
      <c r="AC1676" s="153">
        <v>2689</v>
      </c>
      <c r="AD1676" s="264">
        <v>0.37188544869422913</v>
      </c>
      <c r="AE1676" s="153">
        <v>177</v>
      </c>
      <c r="AF1676" s="264">
        <v>99.435028076171875</v>
      </c>
      <c r="AG1676" s="153">
        <v>64065</v>
      </c>
      <c r="AH1676" s="264">
        <v>0.13423866033554077</v>
      </c>
      <c r="AI1676" s="153">
        <v>770</v>
      </c>
      <c r="AJ1676" s="264">
        <v>96.88311767578125</v>
      </c>
      <c r="AK1676" s="264">
        <v>1.8413504362106323</v>
      </c>
      <c r="AL1676" s="264">
        <v>6.5487213432788849E-2</v>
      </c>
      <c r="AM1676" s="264">
        <v>0</v>
      </c>
      <c r="AN1676" s="264">
        <v>0</v>
      </c>
      <c r="AO1676" s="92">
        <v>0</v>
      </c>
      <c r="AP1676" s="92">
        <v>0</v>
      </c>
      <c r="AQ1676" s="92">
        <v>0</v>
      </c>
      <c r="AR1676" s="92">
        <v>0</v>
      </c>
      <c r="AS1676" s="92">
        <v>0</v>
      </c>
      <c r="AT1676" s="92">
        <v>0</v>
      </c>
      <c r="AU1676" s="92">
        <v>0</v>
      </c>
      <c r="AV1676" s="92">
        <v>0</v>
      </c>
      <c r="AW1676" s="93">
        <v>0</v>
      </c>
      <c r="AX1676" s="93">
        <v>0</v>
      </c>
      <c r="AY1676" s="93">
        <v>0</v>
      </c>
      <c r="AZ1676" s="93">
        <v>0</v>
      </c>
      <c r="BA1676" s="93">
        <v>0</v>
      </c>
      <c r="BB1676" s="93">
        <v>0</v>
      </c>
      <c r="BC1676" s="153">
        <v>14</v>
      </c>
      <c r="BD1676" s="153">
        <v>175</v>
      </c>
    </row>
    <row r="1677" spans="1:56" x14ac:dyDescent="0.25">
      <c r="A1677" s="9">
        <v>41811</v>
      </c>
      <c r="B1677" s="149" t="s">
        <v>81</v>
      </c>
      <c r="C1677" s="149" t="s">
        <v>86</v>
      </c>
      <c r="D1677" s="150" t="s">
        <v>119</v>
      </c>
      <c r="E1677" s="153">
        <v>40</v>
      </c>
      <c r="F1677" s="153">
        <v>134</v>
      </c>
      <c r="G1677" s="264">
        <v>33.812801361083984</v>
      </c>
      <c r="H1677" s="264">
        <v>0</v>
      </c>
      <c r="I1677" s="264">
        <v>90890.734375</v>
      </c>
      <c r="J1677" s="92">
        <v>0</v>
      </c>
      <c r="K1677" s="153">
        <v>96776</v>
      </c>
      <c r="L1677" s="264">
        <v>88.694511413574219</v>
      </c>
      <c r="M1677" s="153">
        <v>50617</v>
      </c>
      <c r="N1677" s="264">
        <v>0</v>
      </c>
      <c r="O1677" s="153">
        <v>2834</v>
      </c>
      <c r="P1677" s="264">
        <v>0</v>
      </c>
      <c r="Q1677" s="153">
        <v>8317</v>
      </c>
      <c r="R1677" s="264">
        <v>99.96392822265625</v>
      </c>
      <c r="S1677" s="153">
        <v>40075</v>
      </c>
      <c r="T1677" s="264">
        <v>99.95758056640625</v>
      </c>
      <c r="U1677" s="264">
        <v>99.682426452636719</v>
      </c>
      <c r="V1677" s="264">
        <v>99.790580749511719</v>
      </c>
      <c r="W1677" s="264">
        <v>99.646469116210938</v>
      </c>
      <c r="X1677" s="264">
        <v>99.748252868652344</v>
      </c>
      <c r="Y1677" s="153">
        <v>76805</v>
      </c>
      <c r="Z1677" s="264">
        <v>99.929695129394531</v>
      </c>
      <c r="AA1677" s="153">
        <v>17101</v>
      </c>
      <c r="AB1677" s="264">
        <v>99.877197265625</v>
      </c>
      <c r="AC1677" s="153">
        <v>2819</v>
      </c>
      <c r="AD1677" s="264">
        <v>0.21284143626689911</v>
      </c>
      <c r="AE1677" s="153">
        <v>185</v>
      </c>
      <c r="AF1677" s="264">
        <v>92.43243408203125</v>
      </c>
      <c r="AG1677" s="153">
        <v>50873</v>
      </c>
      <c r="AH1677" s="264">
        <v>0.17494545876979828</v>
      </c>
      <c r="AI1677" s="153">
        <v>594</v>
      </c>
      <c r="AJ1677" s="264">
        <v>94.949493408203125</v>
      </c>
      <c r="AK1677" s="264">
        <v>1.6243902444839478</v>
      </c>
      <c r="AL1677" s="264">
        <v>9.2441029846668243E-2</v>
      </c>
      <c r="AM1677" s="264">
        <v>0</v>
      </c>
      <c r="AN1677" s="264">
        <v>0</v>
      </c>
      <c r="AO1677" s="92">
        <v>0</v>
      </c>
      <c r="AP1677" s="92">
        <v>0</v>
      </c>
      <c r="AQ1677" s="92">
        <v>0</v>
      </c>
      <c r="AR1677" s="92">
        <v>0</v>
      </c>
      <c r="AS1677" s="92">
        <v>0</v>
      </c>
      <c r="AT1677" s="92">
        <v>0</v>
      </c>
      <c r="AU1677" s="92">
        <v>0</v>
      </c>
      <c r="AV1677" s="92">
        <v>0</v>
      </c>
      <c r="AW1677" s="93">
        <v>0</v>
      </c>
      <c r="AX1677" s="93">
        <v>0</v>
      </c>
      <c r="AY1677" s="93">
        <v>0</v>
      </c>
      <c r="AZ1677" s="93">
        <v>0</v>
      </c>
      <c r="BA1677" s="93">
        <v>0</v>
      </c>
      <c r="BB1677" s="93">
        <v>0</v>
      </c>
      <c r="BC1677" s="153">
        <v>19</v>
      </c>
      <c r="BD1677" s="153">
        <v>127</v>
      </c>
    </row>
    <row r="1678" spans="1:56" x14ac:dyDescent="0.25">
      <c r="A1678" s="9">
        <v>41811</v>
      </c>
      <c r="B1678" s="149" t="s">
        <v>125</v>
      </c>
      <c r="C1678" s="149" t="s">
        <v>86</v>
      </c>
      <c r="D1678" s="150" t="s">
        <v>119</v>
      </c>
      <c r="E1678" s="153">
        <v>16</v>
      </c>
      <c r="F1678" s="153">
        <v>58</v>
      </c>
      <c r="G1678" s="264">
        <v>31.100400924682617</v>
      </c>
      <c r="H1678" s="264">
        <v>7.5000002980232239E-2</v>
      </c>
      <c r="I1678" s="264">
        <v>43821.0078125</v>
      </c>
      <c r="J1678" s="92">
        <v>0</v>
      </c>
      <c r="K1678" s="153">
        <v>96776</v>
      </c>
      <c r="L1678" s="264">
        <v>88.694511413574219</v>
      </c>
      <c r="M1678" s="153">
        <v>34015</v>
      </c>
      <c r="N1678" s="264">
        <v>0</v>
      </c>
      <c r="O1678" s="153">
        <v>3041</v>
      </c>
      <c r="P1678" s="264">
        <v>0</v>
      </c>
      <c r="Q1678" s="153">
        <v>6497</v>
      </c>
      <c r="R1678" s="264">
        <v>99.984611511230469</v>
      </c>
      <c r="S1678" s="153">
        <v>25243</v>
      </c>
      <c r="T1678" s="264">
        <v>99.964347839355469</v>
      </c>
      <c r="U1678" s="264">
        <v>99.835578918457031</v>
      </c>
      <c r="V1678" s="264">
        <v>99.688369750976563</v>
      </c>
      <c r="W1678" s="264">
        <v>99.820213317871094</v>
      </c>
      <c r="X1678" s="264">
        <v>99.65283203125</v>
      </c>
      <c r="Y1678" s="153">
        <v>44564</v>
      </c>
      <c r="Z1678" s="264">
        <v>99.934921264648438</v>
      </c>
      <c r="AA1678" s="153">
        <v>9413</v>
      </c>
      <c r="AB1678" s="264">
        <v>99.915008544921875</v>
      </c>
      <c r="AC1678" s="153">
        <v>3051</v>
      </c>
      <c r="AD1678" s="264">
        <v>0.19665683805942535</v>
      </c>
      <c r="AE1678" s="153">
        <v>257</v>
      </c>
      <c r="AF1678" s="264">
        <v>99.221786499023438</v>
      </c>
      <c r="AG1678" s="153">
        <v>33021</v>
      </c>
      <c r="AH1678" s="264">
        <v>0.17564579844474792</v>
      </c>
      <c r="AI1678" s="153">
        <v>784</v>
      </c>
      <c r="AJ1678" s="264">
        <v>92.984695434570313</v>
      </c>
      <c r="AK1678" s="264">
        <v>1.6117342710494995</v>
      </c>
      <c r="AL1678" s="264">
        <v>7.3505178093910217E-2</v>
      </c>
      <c r="AM1678" s="264">
        <v>0</v>
      </c>
      <c r="AN1678" s="264">
        <v>0</v>
      </c>
      <c r="AO1678" s="92">
        <v>0</v>
      </c>
      <c r="AP1678" s="92">
        <v>0</v>
      </c>
      <c r="AQ1678" s="92">
        <v>0</v>
      </c>
      <c r="AR1678" s="92">
        <v>0</v>
      </c>
      <c r="AS1678" s="92">
        <v>0</v>
      </c>
      <c r="AT1678" s="92">
        <v>0</v>
      </c>
      <c r="AU1678" s="92">
        <v>0</v>
      </c>
      <c r="AV1678" s="92">
        <v>0</v>
      </c>
      <c r="AW1678" s="93">
        <v>0</v>
      </c>
      <c r="AX1678" s="93">
        <v>0</v>
      </c>
      <c r="AY1678" s="93">
        <v>0</v>
      </c>
      <c r="AZ1678" s="93">
        <v>0</v>
      </c>
      <c r="BA1678" s="93">
        <v>0</v>
      </c>
      <c r="BB1678" s="93">
        <v>0</v>
      </c>
      <c r="BC1678" s="153">
        <v>9</v>
      </c>
      <c r="BD1678" s="153">
        <v>56</v>
      </c>
    </row>
    <row r="1679" spans="1:56" x14ac:dyDescent="0.25">
      <c r="A1679" s="9">
        <v>41811</v>
      </c>
      <c r="B1679" s="151" t="s">
        <v>82</v>
      </c>
      <c r="C1679" s="151" t="s">
        <v>86</v>
      </c>
      <c r="D1679" s="152" t="s">
        <v>120</v>
      </c>
      <c r="E1679" s="160">
        <v>51</v>
      </c>
      <c r="F1679" s="160">
        <v>165</v>
      </c>
      <c r="G1679" s="266">
        <v>40.974994659423828</v>
      </c>
      <c r="H1679" s="266">
        <v>4.19999985024333E-3</v>
      </c>
      <c r="I1679" s="266">
        <v>96893.0390625</v>
      </c>
      <c r="J1679" s="157">
        <v>0</v>
      </c>
      <c r="K1679" s="160">
        <v>58558</v>
      </c>
      <c r="L1679" s="266">
        <v>88.527610778808594</v>
      </c>
      <c r="M1679" s="160">
        <v>47741</v>
      </c>
      <c r="N1679" s="266">
        <v>0</v>
      </c>
      <c r="O1679" s="160">
        <v>4711</v>
      </c>
      <c r="P1679" s="266">
        <v>0</v>
      </c>
      <c r="Q1679" s="160">
        <v>7760</v>
      </c>
      <c r="R1679" s="266">
        <v>99.948455810546875</v>
      </c>
      <c r="S1679" s="160">
        <v>35553</v>
      </c>
      <c r="T1679" s="266">
        <v>99.9324951171875</v>
      </c>
      <c r="U1679" s="266">
        <v>99.915092468261719</v>
      </c>
      <c r="V1679" s="266">
        <v>99.832427978515625</v>
      </c>
      <c r="W1679" s="266">
        <v>99.863594055175781</v>
      </c>
      <c r="X1679" s="266">
        <v>99.765037536621094</v>
      </c>
      <c r="Y1679" s="160">
        <v>52578</v>
      </c>
      <c r="Z1679" s="266">
        <v>99.906806945800781</v>
      </c>
      <c r="AA1679" s="160">
        <v>10437</v>
      </c>
      <c r="AB1679" s="266">
        <v>99.798789978027344</v>
      </c>
      <c r="AC1679" s="160">
        <v>4670</v>
      </c>
      <c r="AD1679" s="266">
        <v>0.17130620777606964</v>
      </c>
      <c r="AE1679" s="160">
        <v>325</v>
      </c>
      <c r="AF1679" s="266">
        <v>96.923080444335937</v>
      </c>
      <c r="AG1679" s="160">
        <v>48030</v>
      </c>
      <c r="AH1679" s="266">
        <v>0.30814075469970703</v>
      </c>
      <c r="AI1679" s="160">
        <v>665</v>
      </c>
      <c r="AJ1679" s="266">
        <v>92.330825805664063</v>
      </c>
      <c r="AK1679" s="266">
        <v>2.1139290332794189</v>
      </c>
      <c r="AL1679" s="266">
        <v>8.3239398896694183E-2</v>
      </c>
      <c r="AM1679" s="266">
        <v>0</v>
      </c>
      <c r="AN1679" s="266">
        <v>0</v>
      </c>
      <c r="AO1679" s="157">
        <v>0</v>
      </c>
      <c r="AP1679" s="157">
        <v>0</v>
      </c>
      <c r="AQ1679" s="157">
        <v>0</v>
      </c>
      <c r="AR1679" s="157">
        <v>0</v>
      </c>
      <c r="AS1679" s="157">
        <v>0</v>
      </c>
      <c r="AT1679" s="157">
        <v>0</v>
      </c>
      <c r="AU1679" s="157">
        <v>0</v>
      </c>
      <c r="AV1679" s="157">
        <v>0</v>
      </c>
      <c r="AW1679" s="159">
        <v>0</v>
      </c>
      <c r="AX1679" s="159">
        <v>0</v>
      </c>
      <c r="AY1679" s="159">
        <v>0</v>
      </c>
      <c r="AZ1679" s="159">
        <v>0</v>
      </c>
      <c r="BA1679" s="159">
        <v>0</v>
      </c>
      <c r="BB1679" s="159">
        <v>0</v>
      </c>
      <c r="BC1679" s="160">
        <v>14</v>
      </c>
      <c r="BD1679" s="160">
        <v>157</v>
      </c>
    </row>
    <row r="1680" spans="1:56" x14ac:dyDescent="0.25">
      <c r="A1680" s="9">
        <v>41811</v>
      </c>
      <c r="B1680" s="151" t="s">
        <v>83</v>
      </c>
      <c r="C1680" s="151" t="s">
        <v>86</v>
      </c>
      <c r="D1680" s="152" t="s">
        <v>120</v>
      </c>
      <c r="E1680" s="160">
        <v>46</v>
      </c>
      <c r="F1680" s="160">
        <v>140</v>
      </c>
      <c r="G1680" s="266">
        <v>19.654705047607422</v>
      </c>
      <c r="H1680" s="266">
        <v>8.7499998509883881E-2</v>
      </c>
      <c r="I1680" s="266">
        <v>97139.03125</v>
      </c>
      <c r="J1680" s="157">
        <v>0</v>
      </c>
      <c r="K1680" s="160">
        <v>35264</v>
      </c>
      <c r="L1680" s="266">
        <v>82.378631591796875</v>
      </c>
      <c r="M1680" s="160">
        <v>153570</v>
      </c>
      <c r="N1680" s="266">
        <v>0</v>
      </c>
      <c r="O1680" s="160">
        <v>3938</v>
      </c>
      <c r="P1680" s="266">
        <v>0</v>
      </c>
      <c r="Q1680" s="160">
        <v>4398</v>
      </c>
      <c r="R1680" s="266">
        <v>99.909049987792969</v>
      </c>
      <c r="S1680" s="160">
        <v>25999</v>
      </c>
      <c r="T1680" s="266">
        <v>99.915382385253906</v>
      </c>
      <c r="U1680" s="266">
        <v>99.779975891113281</v>
      </c>
      <c r="V1680" s="266">
        <v>99.6561279296875</v>
      </c>
      <c r="W1680" s="266">
        <v>99.689224243164062</v>
      </c>
      <c r="X1680" s="266">
        <v>99.571800231933594</v>
      </c>
      <c r="Y1680" s="160">
        <v>47709</v>
      </c>
      <c r="Z1680" s="266">
        <v>99.905677795410156</v>
      </c>
      <c r="AA1680" s="160">
        <v>13126</v>
      </c>
      <c r="AB1680" s="266">
        <v>99.8704833984375</v>
      </c>
      <c r="AC1680" s="160">
        <v>1797</v>
      </c>
      <c r="AD1680" s="266">
        <v>0.11129660904407501</v>
      </c>
      <c r="AE1680" s="160">
        <v>147</v>
      </c>
      <c r="AF1680" s="266">
        <v>93.197280883789063</v>
      </c>
      <c r="AG1680" s="160">
        <v>36175</v>
      </c>
      <c r="AH1680" s="266">
        <v>0.28749135136604309</v>
      </c>
      <c r="AI1680" s="160">
        <v>264</v>
      </c>
      <c r="AJ1680" s="266">
        <v>96.969696044921875</v>
      </c>
      <c r="AK1680" s="266">
        <v>1.9081323146820068</v>
      </c>
      <c r="AL1680" s="266">
        <v>7.6145723462104797E-2</v>
      </c>
      <c r="AM1680" s="266">
        <v>0</v>
      </c>
      <c r="AN1680" s="266">
        <v>0</v>
      </c>
      <c r="AO1680" s="157">
        <v>0</v>
      </c>
      <c r="AP1680" s="157">
        <v>0</v>
      </c>
      <c r="AQ1680" s="157">
        <v>0</v>
      </c>
      <c r="AR1680" s="157">
        <v>0</v>
      </c>
      <c r="AS1680" s="157">
        <v>0</v>
      </c>
      <c r="AT1680" s="157">
        <v>0</v>
      </c>
      <c r="AU1680" s="157">
        <v>0</v>
      </c>
      <c r="AV1680" s="157">
        <v>0</v>
      </c>
      <c r="AW1680" s="159">
        <v>0</v>
      </c>
      <c r="AX1680" s="159">
        <v>0</v>
      </c>
      <c r="AY1680" s="159">
        <v>0</v>
      </c>
      <c r="AZ1680" s="159">
        <v>0</v>
      </c>
      <c r="BA1680" s="159">
        <v>0</v>
      </c>
      <c r="BB1680" s="159">
        <v>0</v>
      </c>
      <c r="BC1680" s="160">
        <v>19</v>
      </c>
      <c r="BD1680" s="160">
        <v>134</v>
      </c>
    </row>
    <row r="1681" spans="1:56" x14ac:dyDescent="0.25">
      <c r="A1681" s="9">
        <v>41811</v>
      </c>
      <c r="B1681" s="117" t="s">
        <v>85</v>
      </c>
      <c r="C1681" s="117" t="s">
        <v>86</v>
      </c>
      <c r="D1681" s="121">
        <v>3</v>
      </c>
      <c r="E1681" s="89">
        <v>134</v>
      </c>
      <c r="F1681" s="89">
        <v>435</v>
      </c>
      <c r="G1681" s="263">
        <v>50.312610626220703</v>
      </c>
      <c r="H1681" s="263">
        <v>4.19999985024333E-3</v>
      </c>
      <c r="I1681" s="263">
        <v>346952.1875</v>
      </c>
      <c r="J1681" s="88">
        <v>0</v>
      </c>
      <c r="K1681" s="89">
        <v>71701</v>
      </c>
      <c r="L1681" s="263">
        <v>107.65958404541016</v>
      </c>
      <c r="M1681" s="124">
        <v>137571</v>
      </c>
      <c r="N1681" s="248">
        <v>0</v>
      </c>
      <c r="O1681" s="124">
        <v>4653</v>
      </c>
      <c r="P1681" s="248">
        <v>0</v>
      </c>
      <c r="Q1681" s="124">
        <v>12233</v>
      </c>
      <c r="R1681" s="248">
        <v>99.893730163574219</v>
      </c>
      <c r="S1681" s="124">
        <v>102057</v>
      </c>
      <c r="T1681" s="248">
        <v>99.911811828613281</v>
      </c>
      <c r="U1681" s="248">
        <v>99.785087585449219</v>
      </c>
      <c r="V1681" s="248">
        <v>99.907684326171875</v>
      </c>
      <c r="W1681" s="248">
        <v>99.679046630859375</v>
      </c>
      <c r="X1681" s="248">
        <v>99.819580078125</v>
      </c>
      <c r="Y1681" s="124">
        <v>217304</v>
      </c>
      <c r="Z1681" s="248">
        <v>99.898300170898438</v>
      </c>
      <c r="AA1681" s="124">
        <v>41519</v>
      </c>
      <c r="AB1681" s="248">
        <v>99.763961791992188</v>
      </c>
      <c r="AC1681" s="124">
        <v>4664</v>
      </c>
      <c r="AD1681" s="248">
        <v>0.2358490526676178</v>
      </c>
      <c r="AE1681" s="124">
        <v>221</v>
      </c>
      <c r="AF1681" s="248">
        <v>94.570137023925781</v>
      </c>
      <c r="AG1681" s="124">
        <v>138050</v>
      </c>
      <c r="AH1681" s="248">
        <v>0.26584571599960327</v>
      </c>
      <c r="AI1681" s="124">
        <v>980</v>
      </c>
      <c r="AJ1681" s="248">
        <v>91.2244873046875</v>
      </c>
      <c r="AK1681" s="248">
        <v>1.9781360626220703</v>
      </c>
      <c r="AL1681" s="248">
        <v>7.6288983225822449E-2</v>
      </c>
      <c r="AM1681" s="269">
        <v>0</v>
      </c>
      <c r="AN1681" s="269">
        <v>0</v>
      </c>
      <c r="AO1681" s="119">
        <v>0</v>
      </c>
      <c r="AP1681" s="119">
        <v>0</v>
      </c>
      <c r="AQ1681" s="119">
        <v>0</v>
      </c>
      <c r="AR1681" s="119">
        <v>0</v>
      </c>
      <c r="AS1681" s="119">
        <v>0</v>
      </c>
      <c r="AT1681" s="119">
        <v>0</v>
      </c>
      <c r="AU1681" s="119">
        <v>0</v>
      </c>
      <c r="AV1681" s="119">
        <v>0</v>
      </c>
      <c r="AW1681" s="124">
        <v>0</v>
      </c>
      <c r="AX1681" s="124">
        <v>0</v>
      </c>
      <c r="AY1681" s="124">
        <v>0</v>
      </c>
      <c r="AZ1681" s="124">
        <v>0</v>
      </c>
      <c r="BA1681" s="124">
        <v>0</v>
      </c>
      <c r="BB1681" s="124">
        <v>0</v>
      </c>
      <c r="BC1681" s="124">
        <v>43</v>
      </c>
      <c r="BD1681" s="124">
        <v>421</v>
      </c>
    </row>
    <row r="1682" spans="1:56" x14ac:dyDescent="0.25">
      <c r="A1682" s="9">
        <v>41811</v>
      </c>
      <c r="B1682" s="118" t="s">
        <v>84</v>
      </c>
      <c r="C1682" s="118" t="s">
        <v>87</v>
      </c>
      <c r="D1682" s="122">
        <v>2</v>
      </c>
      <c r="E1682" s="153">
        <v>194</v>
      </c>
      <c r="F1682" s="153">
        <v>581</v>
      </c>
      <c r="G1682" s="264">
        <v>0</v>
      </c>
      <c r="H1682" s="264">
        <v>0</v>
      </c>
      <c r="I1682" s="264">
        <v>0</v>
      </c>
      <c r="J1682" s="91">
        <v>0</v>
      </c>
      <c r="K1682" s="153">
        <v>150672</v>
      </c>
      <c r="L1682" s="264">
        <v>92.005149841308594</v>
      </c>
      <c r="M1682" s="133">
        <v>0</v>
      </c>
      <c r="N1682" s="267">
        <v>0</v>
      </c>
      <c r="O1682" s="133">
        <v>0</v>
      </c>
      <c r="P1682" s="267">
        <v>0</v>
      </c>
      <c r="Q1682" s="133">
        <v>0</v>
      </c>
      <c r="R1682" s="267">
        <v>0</v>
      </c>
      <c r="S1682" s="133">
        <v>0</v>
      </c>
      <c r="T1682" s="267">
        <v>0</v>
      </c>
      <c r="U1682" s="267">
        <v>0</v>
      </c>
      <c r="V1682" s="267">
        <v>0</v>
      </c>
      <c r="W1682" s="267">
        <v>0</v>
      </c>
      <c r="X1682" s="267">
        <v>0</v>
      </c>
      <c r="Y1682" s="133">
        <v>1141743</v>
      </c>
      <c r="Z1682" s="267">
        <v>1139454</v>
      </c>
      <c r="AA1682" s="133">
        <v>638</v>
      </c>
      <c r="AB1682" s="267">
        <v>557</v>
      </c>
      <c r="AC1682" s="133">
        <v>0</v>
      </c>
      <c r="AD1682" s="267">
        <v>0</v>
      </c>
      <c r="AE1682" s="133">
        <v>0</v>
      </c>
      <c r="AF1682" s="267">
        <v>0</v>
      </c>
      <c r="AG1682" s="133">
        <v>0</v>
      </c>
      <c r="AH1682" s="267">
        <v>0</v>
      </c>
      <c r="AI1682" s="133">
        <v>0</v>
      </c>
      <c r="AJ1682" s="267">
        <v>0</v>
      </c>
      <c r="AK1682" s="267">
        <v>0</v>
      </c>
      <c r="AL1682" s="267">
        <v>0</v>
      </c>
      <c r="AM1682" s="270">
        <v>0</v>
      </c>
      <c r="AN1682" s="270">
        <v>0</v>
      </c>
      <c r="AO1682" s="120">
        <v>0</v>
      </c>
      <c r="AP1682" s="120">
        <v>0</v>
      </c>
      <c r="AQ1682" s="120">
        <v>0</v>
      </c>
      <c r="AR1682" s="120">
        <v>0</v>
      </c>
      <c r="AS1682" s="120">
        <v>0</v>
      </c>
      <c r="AT1682" s="120">
        <v>0</v>
      </c>
      <c r="AU1682" s="120">
        <v>0</v>
      </c>
      <c r="AV1682" s="120">
        <v>0</v>
      </c>
      <c r="AW1682" s="133">
        <v>0</v>
      </c>
      <c r="AX1682" s="133">
        <v>0</v>
      </c>
      <c r="AY1682" s="133">
        <v>0</v>
      </c>
      <c r="AZ1682" s="133">
        <v>0</v>
      </c>
      <c r="BA1682" s="133">
        <v>0</v>
      </c>
      <c r="BB1682" s="133">
        <v>0</v>
      </c>
      <c r="BC1682" s="133">
        <v>9</v>
      </c>
      <c r="BD1682" s="133">
        <v>361</v>
      </c>
    </row>
    <row r="1683" spans="1:56" x14ac:dyDescent="0.25">
      <c r="A1683" s="9">
        <v>41810</v>
      </c>
      <c r="B1683" s="117" t="s">
        <v>17</v>
      </c>
      <c r="C1683" s="117"/>
      <c r="D1683" s="121">
        <v>3</v>
      </c>
      <c r="E1683" s="89">
        <v>853</v>
      </c>
      <c r="F1683" s="89">
        <v>2758</v>
      </c>
      <c r="G1683" s="263">
        <v>610.09295845031738</v>
      </c>
      <c r="H1683" s="263">
        <v>0.7252000099979341</v>
      </c>
      <c r="I1683" s="263">
        <v>1323567.21484375</v>
      </c>
      <c r="J1683" s="88"/>
      <c r="K1683" s="89">
        <v>1006436</v>
      </c>
      <c r="L1683" s="263">
        <v>0</v>
      </c>
      <c r="M1683" s="124">
        <v>1018751</v>
      </c>
      <c r="N1683" s="248">
        <v>9.8159412549119168E-5</v>
      </c>
      <c r="O1683" s="124">
        <v>59827</v>
      </c>
      <c r="P1683" s="248">
        <v>1.5043374659469561E-2</v>
      </c>
      <c r="Q1683" s="124">
        <v>111991</v>
      </c>
      <c r="R1683" s="248">
        <v>99.916064754687426</v>
      </c>
      <c r="S1683" s="124">
        <v>690101</v>
      </c>
      <c r="T1683" s="248">
        <v>99.92233055505325</v>
      </c>
      <c r="U1683" s="248">
        <v>99.780822739240961</v>
      </c>
      <c r="V1683" s="248">
        <v>99.748404595693486</v>
      </c>
      <c r="W1683" s="248">
        <v>99.697071460899878</v>
      </c>
      <c r="X1683" s="248">
        <v>99.670930563500775</v>
      </c>
      <c r="Y1683" s="124">
        <v>2526729</v>
      </c>
      <c r="Z1683" s="248">
        <v>657271.07986376109</v>
      </c>
      <c r="AA1683" s="124">
        <v>260406</v>
      </c>
      <c r="AB1683" s="248">
        <v>100.48501136951296</v>
      </c>
      <c r="AC1683" s="124">
        <v>58030</v>
      </c>
      <c r="AD1683" s="248">
        <v>0.25331724963962837</v>
      </c>
      <c r="AE1683" s="124">
        <v>4128</v>
      </c>
      <c r="AF1683" s="248">
        <v>98.280037565748827</v>
      </c>
      <c r="AG1683" s="124">
        <v>899788</v>
      </c>
      <c r="AH1683" s="248">
        <v>0.18548813942414707</v>
      </c>
      <c r="AI1683" s="124">
        <v>12948</v>
      </c>
      <c r="AJ1683" s="248">
        <v>92.90237968204417</v>
      </c>
      <c r="AK1683" s="248">
        <v>1.648596827097841E-5</v>
      </c>
      <c r="AL1683" s="248" t="e">
        <v>#DIV/0!</v>
      </c>
      <c r="AM1683" s="269"/>
      <c r="AN1683" s="269"/>
      <c r="AO1683" s="119"/>
      <c r="AP1683" s="119"/>
      <c r="AQ1683" s="119"/>
      <c r="AR1683" s="119"/>
      <c r="AS1683" s="119"/>
      <c r="AT1683" s="119"/>
      <c r="AU1683" s="119"/>
      <c r="AV1683" s="119"/>
      <c r="AW1683" s="124">
        <v>0</v>
      </c>
      <c r="AX1683" s="124">
        <v>0</v>
      </c>
      <c r="AY1683" s="124">
        <v>0</v>
      </c>
      <c r="AZ1683" s="124">
        <v>0</v>
      </c>
      <c r="BA1683" s="124">
        <v>0</v>
      </c>
      <c r="BB1683" s="124">
        <v>0</v>
      </c>
      <c r="BC1683" s="124">
        <v>251</v>
      </c>
      <c r="BD1683" s="124">
        <v>2483</v>
      </c>
    </row>
    <row r="1684" spans="1:56" x14ac:dyDescent="0.25">
      <c r="A1684" s="9">
        <v>41810</v>
      </c>
      <c r="B1684" s="118" t="s">
        <v>88</v>
      </c>
      <c r="C1684" s="118"/>
      <c r="D1684" s="122">
        <v>2</v>
      </c>
      <c r="E1684" s="153">
        <v>659</v>
      </c>
      <c r="F1684" s="153">
        <v>2177</v>
      </c>
      <c r="G1684" s="264">
        <v>610.09295845031738</v>
      </c>
      <c r="H1684" s="264">
        <v>0.7252000099979341</v>
      </c>
      <c r="I1684" s="264">
        <v>1323567.21484375</v>
      </c>
      <c r="J1684" s="91"/>
      <c r="K1684" s="153">
        <v>878352</v>
      </c>
      <c r="L1684" s="264"/>
      <c r="M1684" s="133">
        <v>1018751</v>
      </c>
      <c r="N1684" s="267">
        <v>9.8159412549119168E-5</v>
      </c>
      <c r="O1684" s="133">
        <v>59827</v>
      </c>
      <c r="P1684" s="267">
        <v>1.5043374659469561E-2</v>
      </c>
      <c r="Q1684" s="133">
        <v>111991</v>
      </c>
      <c r="R1684" s="267">
        <v>99.916064754687426</v>
      </c>
      <c r="S1684" s="133">
        <v>690101</v>
      </c>
      <c r="T1684" s="267">
        <v>99.92233055505325</v>
      </c>
      <c r="U1684" s="267">
        <v>99.780822739240961</v>
      </c>
      <c r="V1684" s="267">
        <v>99.748404595693486</v>
      </c>
      <c r="W1684" s="267">
        <v>99.697071460899878</v>
      </c>
      <c r="X1684" s="267">
        <v>99.670930563500775</v>
      </c>
      <c r="Y1684" s="133">
        <v>1236378</v>
      </c>
      <c r="Z1684" s="267">
        <v>99.902698916538313</v>
      </c>
      <c r="AA1684" s="133">
        <v>259931</v>
      </c>
      <c r="AB1684" s="267">
        <v>99.842650052088402</v>
      </c>
      <c r="AC1684" s="133">
        <v>58030</v>
      </c>
      <c r="AD1684" s="267">
        <v>0.25331724963962837</v>
      </c>
      <c r="AE1684" s="133">
        <v>4128</v>
      </c>
      <c r="AF1684" s="267">
        <v>98.280037565748827</v>
      </c>
      <c r="AG1684" s="133">
        <v>899788</v>
      </c>
      <c r="AH1684" s="267">
        <v>0.18548813942414707</v>
      </c>
      <c r="AI1684" s="133">
        <v>12948</v>
      </c>
      <c r="AJ1684" s="267">
        <v>92.90237968204417</v>
      </c>
      <c r="AK1684" s="267">
        <v>1.648596827097841E-5</v>
      </c>
      <c r="AL1684" s="267" t="e">
        <v>#DIV/0!</v>
      </c>
      <c r="AM1684" s="270"/>
      <c r="AN1684" s="270"/>
      <c r="AO1684" s="120"/>
      <c r="AP1684" s="120"/>
      <c r="AQ1684" s="120"/>
      <c r="AR1684" s="120"/>
      <c r="AS1684" s="120"/>
      <c r="AT1684" s="120"/>
      <c r="AU1684" s="120"/>
      <c r="AV1684" s="120"/>
      <c r="AW1684" s="133">
        <v>0</v>
      </c>
      <c r="AX1684" s="133">
        <v>0</v>
      </c>
      <c r="AY1684" s="133">
        <v>0</v>
      </c>
      <c r="AZ1684" s="133">
        <v>0</v>
      </c>
      <c r="BA1684" s="133">
        <v>0</v>
      </c>
      <c r="BB1684" s="133">
        <v>0</v>
      </c>
      <c r="BC1684" s="133">
        <v>244</v>
      </c>
      <c r="BD1684" s="133">
        <v>2107</v>
      </c>
    </row>
    <row r="1685" spans="1:56" x14ac:dyDescent="0.25">
      <c r="A1685" s="9">
        <v>41810</v>
      </c>
      <c r="B1685" s="146" t="s">
        <v>89</v>
      </c>
      <c r="C1685" s="146"/>
      <c r="D1685" s="147">
        <v>1</v>
      </c>
      <c r="E1685" s="136">
        <v>194</v>
      </c>
      <c r="F1685" s="136">
        <v>581</v>
      </c>
      <c r="G1685" s="265">
        <v>0</v>
      </c>
      <c r="H1685" s="265">
        <v>0</v>
      </c>
      <c r="I1685" s="265">
        <v>0</v>
      </c>
      <c r="J1685" s="137"/>
      <c r="K1685" s="136">
        <v>128084</v>
      </c>
      <c r="L1685" s="265"/>
      <c r="M1685" s="145">
        <v>0</v>
      </c>
      <c r="N1685" s="250">
        <v>0</v>
      </c>
      <c r="O1685" s="145">
        <v>0</v>
      </c>
      <c r="P1685" s="250">
        <v>0</v>
      </c>
      <c r="Q1685" s="145">
        <v>0</v>
      </c>
      <c r="R1685" s="250">
        <v>0</v>
      </c>
      <c r="S1685" s="145">
        <v>0</v>
      </c>
      <c r="T1685" s="250">
        <v>0</v>
      </c>
      <c r="U1685" s="250">
        <v>0</v>
      </c>
      <c r="V1685" s="250">
        <v>0</v>
      </c>
      <c r="W1685" s="250">
        <v>0</v>
      </c>
      <c r="X1685" s="250">
        <v>0</v>
      </c>
      <c r="Y1685" s="145">
        <v>1290351</v>
      </c>
      <c r="Z1685" s="250">
        <v>1286954</v>
      </c>
      <c r="AA1685" s="145">
        <v>475</v>
      </c>
      <c r="AB1685" s="250">
        <v>452</v>
      </c>
      <c r="AC1685" s="145">
        <v>0</v>
      </c>
      <c r="AD1685" s="250">
        <v>0</v>
      </c>
      <c r="AE1685" s="145">
        <v>0</v>
      </c>
      <c r="AF1685" s="250">
        <v>0</v>
      </c>
      <c r="AG1685" s="145">
        <v>0</v>
      </c>
      <c r="AH1685" s="250">
        <v>0</v>
      </c>
      <c r="AI1685" s="145">
        <v>0</v>
      </c>
      <c r="AJ1685" s="250">
        <v>0</v>
      </c>
      <c r="AK1685" s="250">
        <v>0</v>
      </c>
      <c r="AL1685" s="250">
        <v>0</v>
      </c>
      <c r="AM1685" s="271"/>
      <c r="AN1685" s="271"/>
      <c r="AO1685" s="148"/>
      <c r="AP1685" s="148"/>
      <c r="AQ1685" s="148"/>
      <c r="AR1685" s="148"/>
      <c r="AS1685" s="148"/>
      <c r="AT1685" s="148"/>
      <c r="AU1685" s="148"/>
      <c r="AV1685" s="148"/>
      <c r="AW1685" s="145">
        <v>0</v>
      </c>
      <c r="AX1685" s="145">
        <v>0</v>
      </c>
      <c r="AY1685" s="145">
        <v>0</v>
      </c>
      <c r="AZ1685" s="145">
        <v>0</v>
      </c>
      <c r="BA1685" s="145">
        <v>0</v>
      </c>
      <c r="BB1685" s="145">
        <v>0</v>
      </c>
      <c r="BC1685" s="145">
        <v>7</v>
      </c>
      <c r="BD1685" s="145">
        <v>376</v>
      </c>
    </row>
    <row r="1686" spans="1:56" x14ac:dyDescent="0.25">
      <c r="A1686" s="9">
        <v>41810</v>
      </c>
      <c r="B1686" s="149" t="s">
        <v>75</v>
      </c>
      <c r="C1686" s="149" t="s">
        <v>86</v>
      </c>
      <c r="D1686" s="150" t="s">
        <v>118</v>
      </c>
      <c r="E1686" s="153">
        <v>39</v>
      </c>
      <c r="F1686" s="153">
        <v>158</v>
      </c>
      <c r="G1686" s="264">
        <v>129.17918395996094</v>
      </c>
      <c r="H1686" s="264">
        <v>1.249999925494194E-2</v>
      </c>
      <c r="I1686" s="264">
        <v>97663.484375</v>
      </c>
      <c r="J1686" s="92">
        <v>0</v>
      </c>
      <c r="K1686" s="153">
        <v>137153</v>
      </c>
      <c r="L1686" s="264">
        <v>97.442276000976563</v>
      </c>
      <c r="M1686" s="153">
        <v>127236</v>
      </c>
      <c r="N1686" s="264">
        <v>7.8594108344987035E-4</v>
      </c>
      <c r="O1686" s="153">
        <v>14233</v>
      </c>
      <c r="P1686" s="264">
        <v>5.6207403540611267E-2</v>
      </c>
      <c r="Q1686" s="153">
        <v>26475</v>
      </c>
      <c r="R1686" s="264">
        <v>99.90179443359375</v>
      </c>
      <c r="S1686" s="153">
        <v>94458</v>
      </c>
      <c r="T1686" s="264">
        <v>99.894134521484375</v>
      </c>
      <c r="U1686" s="264">
        <v>99.789222717285156</v>
      </c>
      <c r="V1686" s="264">
        <v>99.556732177734375</v>
      </c>
      <c r="W1686" s="264">
        <v>99.69122314453125</v>
      </c>
      <c r="X1686" s="264">
        <v>99.451339721679688</v>
      </c>
      <c r="Y1686" s="153">
        <v>145755</v>
      </c>
      <c r="Z1686" s="264">
        <v>99.942367553710938</v>
      </c>
      <c r="AA1686" s="153">
        <v>25520</v>
      </c>
      <c r="AB1686" s="264">
        <v>99.78448486328125</v>
      </c>
      <c r="AC1686" s="153">
        <v>14267</v>
      </c>
      <c r="AD1686" s="264">
        <v>0.30139482021331787</v>
      </c>
      <c r="AE1686" s="153">
        <v>1492</v>
      </c>
      <c r="AF1686" s="264">
        <v>98.257369995117187</v>
      </c>
      <c r="AG1686" s="153">
        <v>126847</v>
      </c>
      <c r="AH1686" s="264">
        <v>9.7755566239356995E-2</v>
      </c>
      <c r="AI1686" s="153">
        <v>4416</v>
      </c>
      <c r="AJ1686" s="264">
        <v>91.145835876464844</v>
      </c>
      <c r="AK1686" s="264">
        <v>1.8921459913253784</v>
      </c>
      <c r="AL1686" s="264">
        <v>7.4790492653846741E-2</v>
      </c>
      <c r="AM1686" s="264">
        <v>0</v>
      </c>
      <c r="AN1686" s="264">
        <v>0</v>
      </c>
      <c r="AO1686" s="92">
        <v>0</v>
      </c>
      <c r="AP1686" s="92">
        <v>0</v>
      </c>
      <c r="AQ1686" s="92">
        <v>0</v>
      </c>
      <c r="AR1686" s="92">
        <v>0</v>
      </c>
      <c r="AS1686" s="92">
        <v>0</v>
      </c>
      <c r="AT1686" s="92">
        <v>0</v>
      </c>
      <c r="AU1686" s="92">
        <v>0</v>
      </c>
      <c r="AV1686" s="92">
        <v>0</v>
      </c>
      <c r="AW1686" s="93">
        <v>0</v>
      </c>
      <c r="AX1686" s="93">
        <v>0</v>
      </c>
      <c r="AY1686" s="93">
        <v>0</v>
      </c>
      <c r="AZ1686" s="93">
        <v>0</v>
      </c>
      <c r="BA1686" s="93">
        <v>0</v>
      </c>
      <c r="BB1686" s="93">
        <v>0</v>
      </c>
      <c r="BC1686" s="153">
        <v>13</v>
      </c>
      <c r="BD1686" s="153">
        <v>150</v>
      </c>
    </row>
    <row r="1687" spans="1:56" x14ac:dyDescent="0.25">
      <c r="A1687" s="9">
        <v>41810</v>
      </c>
      <c r="B1687" s="149" t="s">
        <v>76</v>
      </c>
      <c r="C1687" s="149" t="s">
        <v>86</v>
      </c>
      <c r="D1687" s="150" t="s">
        <v>119</v>
      </c>
      <c r="E1687" s="153">
        <v>53</v>
      </c>
      <c r="F1687" s="153">
        <v>171</v>
      </c>
      <c r="G1687" s="264">
        <v>49.645103454589844</v>
      </c>
      <c r="H1687" s="264">
        <v>5.4200001060962677E-2</v>
      </c>
      <c r="I1687" s="264">
        <v>96211.4609375</v>
      </c>
      <c r="J1687" s="92">
        <v>0</v>
      </c>
      <c r="K1687" s="153">
        <v>59810</v>
      </c>
      <c r="L1687" s="264">
        <v>79.652229309082031</v>
      </c>
      <c r="M1687" s="153">
        <v>68013</v>
      </c>
      <c r="N1687" s="264">
        <v>0</v>
      </c>
      <c r="O1687" s="153">
        <v>4021</v>
      </c>
      <c r="P1687" s="264">
        <v>0</v>
      </c>
      <c r="Q1687" s="153">
        <v>7955</v>
      </c>
      <c r="R1687" s="264">
        <v>99.899436950683594</v>
      </c>
      <c r="S1687" s="153">
        <v>51036</v>
      </c>
      <c r="T1687" s="264">
        <v>99.931419372558594</v>
      </c>
      <c r="U1687" s="264">
        <v>99.875656127929688</v>
      </c>
      <c r="V1687" s="264">
        <v>99.85296630859375</v>
      </c>
      <c r="W1687" s="264">
        <v>99.775215148925781</v>
      </c>
      <c r="X1687" s="264">
        <v>99.78448486328125</v>
      </c>
      <c r="Y1687" s="153">
        <v>93892</v>
      </c>
      <c r="Z1687" s="264">
        <v>99.904144287109375</v>
      </c>
      <c r="AA1687" s="153">
        <v>17995</v>
      </c>
      <c r="AB1687" s="264">
        <v>99.911087036132813</v>
      </c>
      <c r="AC1687" s="153">
        <v>4125</v>
      </c>
      <c r="AD1687" s="264">
        <v>0.26666668057441711</v>
      </c>
      <c r="AE1687" s="153">
        <v>78</v>
      </c>
      <c r="AF1687" s="264">
        <v>96.153846740722656</v>
      </c>
      <c r="AG1687" s="153">
        <v>67751</v>
      </c>
      <c r="AH1687" s="264">
        <v>0.15350326895713806</v>
      </c>
      <c r="AI1687" s="153">
        <v>715</v>
      </c>
      <c r="AJ1687" s="264">
        <v>90.629371643066406</v>
      </c>
      <c r="AK1687" s="264">
        <v>1.958221435546875</v>
      </c>
      <c r="AL1687" s="264">
        <v>5.5854979902505875E-2</v>
      </c>
      <c r="AM1687" s="264">
        <v>0</v>
      </c>
      <c r="AN1687" s="264">
        <v>0</v>
      </c>
      <c r="AO1687" s="92">
        <v>0</v>
      </c>
      <c r="AP1687" s="92">
        <v>0</v>
      </c>
      <c r="AQ1687" s="92">
        <v>0</v>
      </c>
      <c r="AR1687" s="92">
        <v>0</v>
      </c>
      <c r="AS1687" s="92">
        <v>0</v>
      </c>
      <c r="AT1687" s="92">
        <v>0</v>
      </c>
      <c r="AU1687" s="92">
        <v>0</v>
      </c>
      <c r="AV1687" s="92">
        <v>0</v>
      </c>
      <c r="AW1687" s="93">
        <v>0</v>
      </c>
      <c r="AX1687" s="93">
        <v>0</v>
      </c>
      <c r="AY1687" s="93">
        <v>0</v>
      </c>
      <c r="AZ1687" s="93">
        <v>0</v>
      </c>
      <c r="BA1687" s="93">
        <v>0</v>
      </c>
      <c r="BB1687" s="93">
        <v>0</v>
      </c>
      <c r="BC1687" s="153">
        <v>11</v>
      </c>
      <c r="BD1687" s="153">
        <v>170</v>
      </c>
    </row>
    <row r="1688" spans="1:56" x14ac:dyDescent="0.25">
      <c r="A1688" s="9">
        <v>41810</v>
      </c>
      <c r="B1688" s="149" t="s">
        <v>77</v>
      </c>
      <c r="C1688" s="149" t="s">
        <v>86</v>
      </c>
      <c r="D1688" s="150" t="s">
        <v>118</v>
      </c>
      <c r="E1688" s="153">
        <v>65</v>
      </c>
      <c r="F1688" s="153">
        <v>220</v>
      </c>
      <c r="G1688" s="264">
        <v>76.82427978515625</v>
      </c>
      <c r="H1688" s="264">
        <v>4.9999997019767761E-2</v>
      </c>
      <c r="I1688" s="264">
        <v>118773.1953125</v>
      </c>
      <c r="J1688" s="92">
        <v>0</v>
      </c>
      <c r="K1688" s="153">
        <v>108456</v>
      </c>
      <c r="L1688" s="264">
        <v>96.923179626464844</v>
      </c>
      <c r="M1688" s="153">
        <v>107066</v>
      </c>
      <c r="N1688" s="264">
        <v>0</v>
      </c>
      <c r="O1688" s="153">
        <v>6718</v>
      </c>
      <c r="P1688" s="264">
        <v>1.4885382726788521E-2</v>
      </c>
      <c r="Q1688" s="153">
        <v>13930</v>
      </c>
      <c r="R1688" s="264">
        <v>99.956924438476562</v>
      </c>
      <c r="S1688" s="153">
        <v>86528</v>
      </c>
      <c r="T1688" s="264">
        <v>99.952613830566406</v>
      </c>
      <c r="U1688" s="264">
        <v>99.895805358886719</v>
      </c>
      <c r="V1688" s="264">
        <v>99.837486267089844</v>
      </c>
      <c r="W1688" s="264">
        <v>99.852775573730469</v>
      </c>
      <c r="X1688" s="264">
        <v>99.790176391601563</v>
      </c>
      <c r="Y1688" s="153">
        <v>143497</v>
      </c>
      <c r="Z1688" s="264">
        <v>99.9066162109375</v>
      </c>
      <c r="AA1688" s="153">
        <v>30085</v>
      </c>
      <c r="AB1688" s="264">
        <v>99.837127685546875</v>
      </c>
      <c r="AC1688" s="153">
        <v>6699</v>
      </c>
      <c r="AD1688" s="264">
        <v>0.1492760181427002</v>
      </c>
      <c r="AE1688" s="153">
        <v>504</v>
      </c>
      <c r="AF1688" s="264">
        <v>99.801589965820313</v>
      </c>
      <c r="AG1688" s="153">
        <v>107678</v>
      </c>
      <c r="AH1688" s="264">
        <v>0.15602073073387146</v>
      </c>
      <c r="AI1688" s="153">
        <v>1356</v>
      </c>
      <c r="AJ1688" s="264">
        <v>95.796463012695313</v>
      </c>
      <c r="AK1688" s="264">
        <v>1.8339413404464722</v>
      </c>
      <c r="AL1688" s="264">
        <v>6.8154558539390564E-2</v>
      </c>
      <c r="AM1688" s="264">
        <v>0</v>
      </c>
      <c r="AN1688" s="264">
        <v>0</v>
      </c>
      <c r="AO1688" s="92">
        <v>0</v>
      </c>
      <c r="AP1688" s="92">
        <v>0</v>
      </c>
      <c r="AQ1688" s="92">
        <v>0</v>
      </c>
      <c r="AR1688" s="92">
        <v>0</v>
      </c>
      <c r="AS1688" s="92">
        <v>0</v>
      </c>
      <c r="AT1688" s="92">
        <v>0</v>
      </c>
      <c r="AU1688" s="92">
        <v>0</v>
      </c>
      <c r="AV1688" s="92">
        <v>0</v>
      </c>
      <c r="AW1688" s="93">
        <v>0</v>
      </c>
      <c r="AX1688" s="93">
        <v>0</v>
      </c>
      <c r="AY1688" s="93">
        <v>0</v>
      </c>
      <c r="AZ1688" s="93">
        <v>0</v>
      </c>
      <c r="BA1688" s="93">
        <v>0</v>
      </c>
      <c r="BB1688" s="93">
        <v>0</v>
      </c>
      <c r="BC1688" s="153">
        <v>25</v>
      </c>
      <c r="BD1688" s="153">
        <v>212</v>
      </c>
    </row>
    <row r="1689" spans="1:56" x14ac:dyDescent="0.25">
      <c r="A1689" s="9">
        <v>41810</v>
      </c>
      <c r="B1689" s="149" t="s">
        <v>124</v>
      </c>
      <c r="C1689" s="149" t="s">
        <v>86</v>
      </c>
      <c r="D1689" s="150" t="s">
        <v>118</v>
      </c>
      <c r="E1689" s="153">
        <v>43</v>
      </c>
      <c r="F1689" s="153">
        <v>139</v>
      </c>
      <c r="G1689" s="264">
        <v>32.583705902099609</v>
      </c>
      <c r="H1689" s="264">
        <v>0.15000000596046448</v>
      </c>
      <c r="I1689" s="264">
        <v>64614.5859375</v>
      </c>
      <c r="J1689" s="92">
        <v>0</v>
      </c>
      <c r="K1689" s="153">
        <v>108456</v>
      </c>
      <c r="L1689" s="264">
        <v>96.923179626464844</v>
      </c>
      <c r="M1689" s="153">
        <v>61391</v>
      </c>
      <c r="N1689" s="264">
        <v>0</v>
      </c>
      <c r="O1689" s="153">
        <v>3061</v>
      </c>
      <c r="P1689" s="264">
        <v>0</v>
      </c>
      <c r="Q1689" s="153">
        <v>6210</v>
      </c>
      <c r="R1689" s="264">
        <v>99.919486999511719</v>
      </c>
      <c r="S1689" s="153">
        <v>49364</v>
      </c>
      <c r="T1689" s="264">
        <v>99.874404907226562</v>
      </c>
      <c r="U1689" s="264">
        <v>99.34661865234375</v>
      </c>
      <c r="V1689" s="264">
        <v>99.581375122070313</v>
      </c>
      <c r="W1689" s="264">
        <v>99.266632080078125</v>
      </c>
      <c r="X1689" s="264">
        <v>99.456306457519531</v>
      </c>
      <c r="Y1689" s="153">
        <v>83464</v>
      </c>
      <c r="Z1689" s="264">
        <v>99.908943176269531</v>
      </c>
      <c r="AA1689" s="153">
        <v>17692</v>
      </c>
      <c r="AB1689" s="264">
        <v>99.881301879882813</v>
      </c>
      <c r="AC1689" s="153">
        <v>3071</v>
      </c>
      <c r="AD1689" s="264">
        <v>0.45587757229804993</v>
      </c>
      <c r="AE1689" s="153">
        <v>207</v>
      </c>
      <c r="AF1689" s="264">
        <v>99.0338134765625</v>
      </c>
      <c r="AG1689" s="153">
        <v>61655</v>
      </c>
      <c r="AH1689" s="264">
        <v>0.15408320724964142</v>
      </c>
      <c r="AI1689" s="153">
        <v>1208</v>
      </c>
      <c r="AJ1689" s="264">
        <v>90.811256408691406</v>
      </c>
      <c r="AK1689" s="264">
        <v>1.5631170272827148</v>
      </c>
      <c r="AL1689" s="264">
        <v>5.1813669502735138E-2</v>
      </c>
      <c r="AM1689" s="264">
        <v>0</v>
      </c>
      <c r="AN1689" s="264">
        <v>0</v>
      </c>
      <c r="AO1689" s="92">
        <v>0</v>
      </c>
      <c r="AP1689" s="92">
        <v>0</v>
      </c>
      <c r="AQ1689" s="92">
        <v>0</v>
      </c>
      <c r="AR1689" s="92">
        <v>0</v>
      </c>
      <c r="AS1689" s="92">
        <v>0</v>
      </c>
      <c r="AT1689" s="92">
        <v>0</v>
      </c>
      <c r="AU1689" s="92">
        <v>0</v>
      </c>
      <c r="AV1689" s="92">
        <v>0</v>
      </c>
      <c r="AW1689" s="93">
        <v>0</v>
      </c>
      <c r="AX1689" s="93">
        <v>0</v>
      </c>
      <c r="AY1689" s="93">
        <v>0</v>
      </c>
      <c r="AZ1689" s="93">
        <v>0</v>
      </c>
      <c r="BA1689" s="93">
        <v>0</v>
      </c>
      <c r="BB1689" s="93">
        <v>0</v>
      </c>
      <c r="BC1689" s="153">
        <v>30</v>
      </c>
      <c r="BD1689" s="153">
        <v>138</v>
      </c>
    </row>
    <row r="1690" spans="1:56" x14ac:dyDescent="0.25">
      <c r="A1690" s="9">
        <v>41810</v>
      </c>
      <c r="B1690" s="149" t="s">
        <v>78</v>
      </c>
      <c r="C1690" s="149" t="s">
        <v>86</v>
      </c>
      <c r="D1690" s="150" t="s">
        <v>118</v>
      </c>
      <c r="E1690" s="153">
        <v>33</v>
      </c>
      <c r="F1690" s="153">
        <v>104</v>
      </c>
      <c r="G1690" s="264">
        <v>51.808296203613281</v>
      </c>
      <c r="H1690" s="264">
        <v>5.8400001376867294E-2</v>
      </c>
      <c r="I1690" s="264">
        <v>52324.4609375</v>
      </c>
      <c r="J1690" s="92">
        <v>0</v>
      </c>
      <c r="K1690" s="153">
        <v>58744</v>
      </c>
      <c r="L1690" s="264">
        <v>97.198013305664062</v>
      </c>
      <c r="M1690" s="153">
        <v>63592</v>
      </c>
      <c r="N1690" s="264">
        <v>0</v>
      </c>
      <c r="O1690" s="153">
        <v>5021</v>
      </c>
      <c r="P1690" s="264">
        <v>0</v>
      </c>
      <c r="Q1690" s="153">
        <v>8088</v>
      </c>
      <c r="R1690" s="264">
        <v>99.962905883789063</v>
      </c>
      <c r="S1690" s="153">
        <v>45361</v>
      </c>
      <c r="T1690" s="264">
        <v>99.94488525390625</v>
      </c>
      <c r="U1690" s="264">
        <v>99.840667724609375</v>
      </c>
      <c r="V1690" s="264">
        <v>99.910369873046875</v>
      </c>
      <c r="W1690" s="264">
        <v>99.803634643554688</v>
      </c>
      <c r="X1690" s="264">
        <v>99.855300903320313</v>
      </c>
      <c r="Y1690" s="153">
        <v>79003</v>
      </c>
      <c r="Z1690" s="264">
        <v>99.884811401367188</v>
      </c>
      <c r="AA1690" s="153">
        <v>14029</v>
      </c>
      <c r="AB1690" s="264">
        <v>99.885948181152344</v>
      </c>
      <c r="AC1690" s="153">
        <v>5053</v>
      </c>
      <c r="AD1690" s="264">
        <v>0.23748268187046051</v>
      </c>
      <c r="AE1690" s="153">
        <v>369</v>
      </c>
      <c r="AF1690" s="264">
        <v>97.831977844238281</v>
      </c>
      <c r="AG1690" s="153">
        <v>63559</v>
      </c>
      <c r="AH1690" s="264">
        <v>0.13216066360473633</v>
      </c>
      <c r="AI1690" s="153">
        <v>902</v>
      </c>
      <c r="AJ1690" s="264">
        <v>94.456764221191406</v>
      </c>
      <c r="AK1690" s="264">
        <v>1.9813659191131592</v>
      </c>
      <c r="AL1690" s="264">
        <v>7.0343263447284698E-2</v>
      </c>
      <c r="AM1690" s="264">
        <v>0</v>
      </c>
      <c r="AN1690" s="264">
        <v>0</v>
      </c>
      <c r="AO1690" s="92">
        <v>0</v>
      </c>
      <c r="AP1690" s="92">
        <v>0</v>
      </c>
      <c r="AQ1690" s="92">
        <v>0</v>
      </c>
      <c r="AR1690" s="92">
        <v>0</v>
      </c>
      <c r="AS1690" s="92">
        <v>0</v>
      </c>
      <c r="AT1690" s="92">
        <v>0</v>
      </c>
      <c r="AU1690" s="92">
        <v>0</v>
      </c>
      <c r="AV1690" s="92">
        <v>0</v>
      </c>
      <c r="AW1690" s="93">
        <v>0</v>
      </c>
      <c r="AX1690" s="93">
        <v>0</v>
      </c>
      <c r="AY1690" s="93">
        <v>0</v>
      </c>
      <c r="AZ1690" s="93">
        <v>0</v>
      </c>
      <c r="BA1690" s="93">
        <v>0</v>
      </c>
      <c r="BB1690" s="93">
        <v>0</v>
      </c>
      <c r="BC1690" s="153">
        <v>5</v>
      </c>
      <c r="BD1690" s="153">
        <v>101</v>
      </c>
    </row>
    <row r="1691" spans="1:56" x14ac:dyDescent="0.25">
      <c r="A1691" s="9">
        <v>41810</v>
      </c>
      <c r="B1691" s="149" t="s">
        <v>79</v>
      </c>
      <c r="C1691" s="149" t="s">
        <v>86</v>
      </c>
      <c r="D1691" s="150" t="s">
        <v>119</v>
      </c>
      <c r="E1691" s="153">
        <v>81</v>
      </c>
      <c r="F1691" s="153">
        <v>273</v>
      </c>
      <c r="G1691" s="264">
        <v>57.516902923583984</v>
      </c>
      <c r="H1691" s="264">
        <v>0</v>
      </c>
      <c r="I1691" s="264">
        <v>170203.3125</v>
      </c>
      <c r="J1691" s="92">
        <v>0</v>
      </c>
      <c r="K1691" s="153">
        <v>65652</v>
      </c>
      <c r="L1691" s="264">
        <v>88.763481140136719</v>
      </c>
      <c r="M1691" s="153">
        <v>112794</v>
      </c>
      <c r="N1691" s="264">
        <v>0</v>
      </c>
      <c r="O1691" s="153">
        <v>4620</v>
      </c>
      <c r="P1691" s="264">
        <v>0</v>
      </c>
      <c r="Q1691" s="153">
        <v>9023</v>
      </c>
      <c r="R1691" s="264">
        <v>99.855926513671875</v>
      </c>
      <c r="S1691" s="153">
        <v>85199</v>
      </c>
      <c r="T1691" s="264">
        <v>99.906105041503906</v>
      </c>
      <c r="U1691" s="264">
        <v>99.545455932617188</v>
      </c>
      <c r="V1691" s="264">
        <v>99.5682373046875</v>
      </c>
      <c r="W1691" s="264">
        <v>99.40203857421875</v>
      </c>
      <c r="X1691" s="264">
        <v>99.474746704101563</v>
      </c>
      <c r="Y1691" s="153">
        <v>185946</v>
      </c>
      <c r="Z1691" s="264">
        <v>99.878456115722656</v>
      </c>
      <c r="AA1691" s="153">
        <v>43779</v>
      </c>
      <c r="AB1691" s="264">
        <v>99.885787963867188</v>
      </c>
      <c r="AC1691" s="153">
        <v>4601</v>
      </c>
      <c r="AD1691" s="264">
        <v>0.28254726529121399</v>
      </c>
      <c r="AE1691" s="153">
        <v>276</v>
      </c>
      <c r="AF1691" s="264">
        <v>98.913040161132813</v>
      </c>
      <c r="AG1691" s="153">
        <v>111525</v>
      </c>
      <c r="AH1691" s="264">
        <v>0.18471194803714752</v>
      </c>
      <c r="AI1691" s="153">
        <v>988</v>
      </c>
      <c r="AJ1691" s="264">
        <v>96.153846740722656</v>
      </c>
      <c r="AK1691" s="264">
        <v>1.586674690246582</v>
      </c>
      <c r="AL1691" s="264">
        <v>6.089375913143158E-2</v>
      </c>
      <c r="AM1691" s="264">
        <v>0</v>
      </c>
      <c r="AN1691" s="264">
        <v>0</v>
      </c>
      <c r="AO1691" s="92">
        <v>0</v>
      </c>
      <c r="AP1691" s="92">
        <v>0</v>
      </c>
      <c r="AQ1691" s="92">
        <v>0</v>
      </c>
      <c r="AR1691" s="92">
        <v>0</v>
      </c>
      <c r="AS1691" s="92">
        <v>0</v>
      </c>
      <c r="AT1691" s="92">
        <v>0</v>
      </c>
      <c r="AU1691" s="92">
        <v>0</v>
      </c>
      <c r="AV1691" s="92">
        <v>0</v>
      </c>
      <c r="AW1691" s="93">
        <v>0</v>
      </c>
      <c r="AX1691" s="93">
        <v>0</v>
      </c>
      <c r="AY1691" s="93">
        <v>0</v>
      </c>
      <c r="AZ1691" s="93">
        <v>0</v>
      </c>
      <c r="BA1691" s="93">
        <v>0</v>
      </c>
      <c r="BB1691" s="93">
        <v>0</v>
      </c>
      <c r="BC1691" s="153">
        <v>39</v>
      </c>
      <c r="BD1691" s="153">
        <v>267</v>
      </c>
    </row>
    <row r="1692" spans="1:56" x14ac:dyDescent="0.25">
      <c r="A1692" s="9">
        <v>41810</v>
      </c>
      <c r="B1692" s="149" t="s">
        <v>80</v>
      </c>
      <c r="C1692" s="149" t="s">
        <v>86</v>
      </c>
      <c r="D1692" s="150" t="s">
        <v>119</v>
      </c>
      <c r="E1692" s="153">
        <v>58</v>
      </c>
      <c r="F1692" s="153">
        <v>180</v>
      </c>
      <c r="G1692" s="264">
        <v>35.820690155029297</v>
      </c>
      <c r="H1692" s="264">
        <v>0</v>
      </c>
      <c r="I1692" s="264">
        <v>89186.4453125</v>
      </c>
      <c r="J1692" s="92">
        <v>0</v>
      </c>
      <c r="K1692" s="153">
        <v>38671</v>
      </c>
      <c r="L1692" s="264">
        <v>83.713897705078125</v>
      </c>
      <c r="M1692" s="153">
        <v>59331</v>
      </c>
      <c r="N1692" s="264">
        <v>0</v>
      </c>
      <c r="O1692" s="153">
        <v>2670</v>
      </c>
      <c r="P1692" s="264">
        <v>0</v>
      </c>
      <c r="Q1692" s="153">
        <v>5278</v>
      </c>
      <c r="R1692" s="264">
        <v>99.962104797363281</v>
      </c>
      <c r="S1692" s="153">
        <v>44363</v>
      </c>
      <c r="T1692" s="264">
        <v>99.941390991210938</v>
      </c>
      <c r="U1692" s="264">
        <v>99.775283813476563</v>
      </c>
      <c r="V1692" s="264">
        <v>99.866851806640625</v>
      </c>
      <c r="W1692" s="264">
        <v>99.737472534179687</v>
      </c>
      <c r="X1692" s="264">
        <v>99.808319091796875</v>
      </c>
      <c r="Y1692" s="153">
        <v>71071</v>
      </c>
      <c r="Z1692" s="264">
        <v>99.902915954589844</v>
      </c>
      <c r="AA1692" s="153">
        <v>16425</v>
      </c>
      <c r="AB1692" s="264">
        <v>99.933029174804688</v>
      </c>
      <c r="AC1692" s="153">
        <v>2719</v>
      </c>
      <c r="AD1692" s="264">
        <v>0.29422581195831299</v>
      </c>
      <c r="AE1692" s="153">
        <v>138</v>
      </c>
      <c r="AF1692" s="264">
        <v>99.275360107421875</v>
      </c>
      <c r="AG1692" s="153">
        <v>59104</v>
      </c>
      <c r="AH1692" s="264">
        <v>0.15058203041553497</v>
      </c>
      <c r="AI1692" s="153">
        <v>494</v>
      </c>
      <c r="AJ1692" s="264">
        <v>93.724693298339844</v>
      </c>
      <c r="AK1692" s="264">
        <v>2.0166945457458496</v>
      </c>
      <c r="AL1692" s="264">
        <v>6.6121660172939301E-2</v>
      </c>
      <c r="AM1692" s="264">
        <v>0</v>
      </c>
      <c r="AN1692" s="264">
        <v>0</v>
      </c>
      <c r="AO1692" s="92">
        <v>0</v>
      </c>
      <c r="AP1692" s="92">
        <v>0</v>
      </c>
      <c r="AQ1692" s="92">
        <v>0</v>
      </c>
      <c r="AR1692" s="92">
        <v>0</v>
      </c>
      <c r="AS1692" s="92">
        <v>0</v>
      </c>
      <c r="AT1692" s="92">
        <v>0</v>
      </c>
      <c r="AU1692" s="92">
        <v>0</v>
      </c>
      <c r="AV1692" s="92">
        <v>0</v>
      </c>
      <c r="AW1692" s="93">
        <v>0</v>
      </c>
      <c r="AX1692" s="93">
        <v>0</v>
      </c>
      <c r="AY1692" s="93">
        <v>0</v>
      </c>
      <c r="AZ1692" s="93">
        <v>0</v>
      </c>
      <c r="BA1692" s="93">
        <v>0</v>
      </c>
      <c r="BB1692" s="93">
        <v>0</v>
      </c>
      <c r="BC1692" s="153">
        <v>14</v>
      </c>
      <c r="BD1692" s="153">
        <v>179</v>
      </c>
    </row>
    <row r="1693" spans="1:56" x14ac:dyDescent="0.25">
      <c r="A1693" s="9">
        <v>41810</v>
      </c>
      <c r="B1693" s="149" t="s">
        <v>81</v>
      </c>
      <c r="C1693" s="149" t="s">
        <v>86</v>
      </c>
      <c r="D1693" s="150" t="s">
        <v>119</v>
      </c>
      <c r="E1693" s="153">
        <v>40</v>
      </c>
      <c r="F1693" s="153">
        <v>134</v>
      </c>
      <c r="G1693" s="264">
        <v>33.149593353271484</v>
      </c>
      <c r="H1693" s="264">
        <v>0.30840000510215759</v>
      </c>
      <c r="I1693" s="264">
        <v>83383.765625</v>
      </c>
      <c r="J1693" s="92">
        <v>0</v>
      </c>
      <c r="K1693" s="153">
        <v>87259</v>
      </c>
      <c r="L1693" s="264">
        <v>85.106407165527344</v>
      </c>
      <c r="M1693" s="153">
        <v>54208</v>
      </c>
      <c r="N1693" s="264">
        <v>0</v>
      </c>
      <c r="O1693" s="153">
        <v>2906</v>
      </c>
      <c r="P1693" s="264">
        <v>0</v>
      </c>
      <c r="Q1693" s="153">
        <v>6166</v>
      </c>
      <c r="R1693" s="264">
        <v>99.902694702148438</v>
      </c>
      <c r="S1693" s="153">
        <v>43581</v>
      </c>
      <c r="T1693" s="264">
        <v>99.960990905761719</v>
      </c>
      <c r="U1693" s="264">
        <v>99.724708557128906</v>
      </c>
      <c r="V1693" s="264">
        <v>99.800765991210938</v>
      </c>
      <c r="W1693" s="264">
        <v>99.627670288085938</v>
      </c>
      <c r="X1693" s="264">
        <v>99.761833190917969</v>
      </c>
      <c r="Y1693" s="153">
        <v>84707</v>
      </c>
      <c r="Z1693" s="264">
        <v>99.920906066894531</v>
      </c>
      <c r="AA1693" s="153">
        <v>20437</v>
      </c>
      <c r="AB1693" s="264">
        <v>99.916816711425781</v>
      </c>
      <c r="AC1693" s="153">
        <v>2890</v>
      </c>
      <c r="AD1693" s="264">
        <v>0.34602075815200806</v>
      </c>
      <c r="AE1693" s="153">
        <v>162</v>
      </c>
      <c r="AF1693" s="264">
        <v>99.382713317871094</v>
      </c>
      <c r="AG1693" s="153">
        <v>54256</v>
      </c>
      <c r="AH1693" s="264">
        <v>0.18062518537044525</v>
      </c>
      <c r="AI1693" s="153">
        <v>653</v>
      </c>
      <c r="AJ1693" s="264">
        <v>95.40582275390625</v>
      </c>
      <c r="AK1693" s="264">
        <v>1.5723420381546021</v>
      </c>
      <c r="AL1693" s="264">
        <v>8.1378370523452759E-2</v>
      </c>
      <c r="AM1693" s="264">
        <v>0</v>
      </c>
      <c r="AN1693" s="264">
        <v>0</v>
      </c>
      <c r="AO1693" s="92">
        <v>0</v>
      </c>
      <c r="AP1693" s="92">
        <v>0</v>
      </c>
      <c r="AQ1693" s="92">
        <v>0</v>
      </c>
      <c r="AR1693" s="92">
        <v>0</v>
      </c>
      <c r="AS1693" s="92">
        <v>0</v>
      </c>
      <c r="AT1693" s="92">
        <v>0</v>
      </c>
      <c r="AU1693" s="92">
        <v>0</v>
      </c>
      <c r="AV1693" s="92">
        <v>0</v>
      </c>
      <c r="AW1693" s="93">
        <v>0</v>
      </c>
      <c r="AX1693" s="93">
        <v>0</v>
      </c>
      <c r="AY1693" s="93">
        <v>0</v>
      </c>
      <c r="AZ1693" s="93">
        <v>0</v>
      </c>
      <c r="BA1693" s="93">
        <v>0</v>
      </c>
      <c r="BB1693" s="93">
        <v>0</v>
      </c>
      <c r="BC1693" s="153">
        <v>18</v>
      </c>
      <c r="BD1693" s="153">
        <v>127</v>
      </c>
    </row>
    <row r="1694" spans="1:56" x14ac:dyDescent="0.25">
      <c r="A1694" s="9">
        <v>41810</v>
      </c>
      <c r="B1694" s="149" t="s">
        <v>125</v>
      </c>
      <c r="C1694" s="149" t="s">
        <v>86</v>
      </c>
      <c r="D1694" s="150" t="s">
        <v>119</v>
      </c>
      <c r="E1694" s="153">
        <v>16</v>
      </c>
      <c r="F1694" s="153">
        <v>58</v>
      </c>
      <c r="G1694" s="264">
        <v>31.662302017211914</v>
      </c>
      <c r="H1694" s="264">
        <v>0</v>
      </c>
      <c r="I1694" s="264">
        <v>32095.42578125</v>
      </c>
      <c r="J1694" s="92">
        <v>0</v>
      </c>
      <c r="K1694" s="153">
        <v>87259</v>
      </c>
      <c r="L1694" s="264">
        <v>85.106407165527344</v>
      </c>
      <c r="M1694" s="153">
        <v>36347</v>
      </c>
      <c r="N1694" s="264">
        <v>0</v>
      </c>
      <c r="O1694" s="153">
        <v>3500</v>
      </c>
      <c r="P1694" s="264">
        <v>0</v>
      </c>
      <c r="Q1694" s="153">
        <v>6011</v>
      </c>
      <c r="R1694" s="264">
        <v>99.950088500976563</v>
      </c>
      <c r="S1694" s="153">
        <v>27330</v>
      </c>
      <c r="T1694" s="264">
        <v>99.941459655761719</v>
      </c>
      <c r="U1694" s="264">
        <v>99.771430969238281</v>
      </c>
      <c r="V1694" s="264">
        <v>99.6781005859375</v>
      </c>
      <c r="W1694" s="264">
        <v>99.721633911132812</v>
      </c>
      <c r="X1694" s="264">
        <v>99.6197509765625</v>
      </c>
      <c r="Y1694" s="153">
        <v>40787</v>
      </c>
      <c r="Z1694" s="264">
        <v>99.9141845703125</v>
      </c>
      <c r="AA1694" s="153">
        <v>8605</v>
      </c>
      <c r="AB1694" s="264">
        <v>99.790817260742188</v>
      </c>
      <c r="AC1694" s="153">
        <v>3516</v>
      </c>
      <c r="AD1694" s="264">
        <v>0.17064847052097321</v>
      </c>
      <c r="AE1694" s="153">
        <v>284</v>
      </c>
      <c r="AF1694" s="264">
        <v>98.591552734375</v>
      </c>
      <c r="AG1694" s="153">
        <v>35880</v>
      </c>
      <c r="AH1694" s="264">
        <v>0.14492753148078918</v>
      </c>
      <c r="AI1694" s="153">
        <v>471</v>
      </c>
      <c r="AJ1694" s="264">
        <v>90.44586181640625</v>
      </c>
      <c r="AK1694" s="264">
        <v>1.4608018398284912</v>
      </c>
      <c r="AL1694" s="264">
        <v>6.0068979859352112E-2</v>
      </c>
      <c r="AM1694" s="264">
        <v>0</v>
      </c>
      <c r="AN1694" s="264">
        <v>0</v>
      </c>
      <c r="AO1694" s="92">
        <v>0</v>
      </c>
      <c r="AP1694" s="92">
        <v>0</v>
      </c>
      <c r="AQ1694" s="92">
        <v>0</v>
      </c>
      <c r="AR1694" s="92">
        <v>0</v>
      </c>
      <c r="AS1694" s="92">
        <v>0</v>
      </c>
      <c r="AT1694" s="92">
        <v>0</v>
      </c>
      <c r="AU1694" s="92">
        <v>0</v>
      </c>
      <c r="AV1694" s="92">
        <v>0</v>
      </c>
      <c r="AW1694" s="93">
        <v>0</v>
      </c>
      <c r="AX1694" s="93">
        <v>0</v>
      </c>
      <c r="AY1694" s="93">
        <v>0</v>
      </c>
      <c r="AZ1694" s="93">
        <v>0</v>
      </c>
      <c r="BA1694" s="93">
        <v>0</v>
      </c>
      <c r="BB1694" s="93">
        <v>0</v>
      </c>
      <c r="BC1694" s="153">
        <v>10</v>
      </c>
      <c r="BD1694" s="153">
        <v>58</v>
      </c>
    </row>
    <row r="1695" spans="1:56" x14ac:dyDescent="0.25">
      <c r="A1695" s="9">
        <v>41810</v>
      </c>
      <c r="B1695" s="151" t="s">
        <v>82</v>
      </c>
      <c r="C1695" s="151" t="s">
        <v>86</v>
      </c>
      <c r="D1695" s="152" t="s">
        <v>120</v>
      </c>
      <c r="E1695" s="160">
        <v>51</v>
      </c>
      <c r="F1695" s="160">
        <v>165</v>
      </c>
      <c r="G1695" s="266">
        <v>42.2952880859375</v>
      </c>
      <c r="H1695" s="266">
        <v>6.25E-2</v>
      </c>
      <c r="I1695" s="266">
        <v>90976.5546875</v>
      </c>
      <c r="J1695" s="157">
        <v>0</v>
      </c>
      <c r="K1695" s="160">
        <v>53233</v>
      </c>
      <c r="L1695" s="266">
        <v>86.074424743652344</v>
      </c>
      <c r="M1695" s="160">
        <v>45119</v>
      </c>
      <c r="N1695" s="266">
        <v>0</v>
      </c>
      <c r="O1695" s="160">
        <v>4398</v>
      </c>
      <c r="P1695" s="266">
        <v>0</v>
      </c>
      <c r="Q1695" s="160">
        <v>7811</v>
      </c>
      <c r="R1695" s="266">
        <v>99.859176635742187</v>
      </c>
      <c r="S1695" s="160">
        <v>38188</v>
      </c>
      <c r="T1695" s="266">
        <v>99.921440124511719</v>
      </c>
      <c r="U1695" s="266">
        <v>99.863571166992188</v>
      </c>
      <c r="V1695" s="266">
        <v>99.85150146484375</v>
      </c>
      <c r="W1695" s="266">
        <v>99.722938537597656</v>
      </c>
      <c r="X1695" s="266">
        <v>99.773056030273437</v>
      </c>
      <c r="Y1695" s="160">
        <v>48175</v>
      </c>
      <c r="Z1695" s="266">
        <v>99.914894104003906</v>
      </c>
      <c r="AA1695" s="160">
        <v>9849</v>
      </c>
      <c r="AB1695" s="266">
        <v>99.664939880371094</v>
      </c>
      <c r="AC1695" s="160">
        <v>4372</v>
      </c>
      <c r="AD1695" s="266">
        <v>4.574565589427948E-2</v>
      </c>
      <c r="AE1695" s="160">
        <v>333</v>
      </c>
      <c r="AF1695" s="266">
        <v>98.798797607421875</v>
      </c>
      <c r="AG1695" s="160">
        <v>45483</v>
      </c>
      <c r="AH1695" s="266">
        <v>0.38256052136421204</v>
      </c>
      <c r="AI1695" s="160">
        <v>672</v>
      </c>
      <c r="AJ1695" s="266">
        <v>94.791664123535156</v>
      </c>
      <c r="AK1695" s="266">
        <v>2.0626907348632812</v>
      </c>
      <c r="AL1695" s="266">
        <v>7.1569085121154785E-2</v>
      </c>
      <c r="AM1695" s="266">
        <v>0</v>
      </c>
      <c r="AN1695" s="266">
        <v>0</v>
      </c>
      <c r="AO1695" s="157">
        <v>0</v>
      </c>
      <c r="AP1695" s="157">
        <v>0</v>
      </c>
      <c r="AQ1695" s="157">
        <v>0</v>
      </c>
      <c r="AR1695" s="157">
        <v>0</v>
      </c>
      <c r="AS1695" s="157">
        <v>0</v>
      </c>
      <c r="AT1695" s="157">
        <v>0</v>
      </c>
      <c r="AU1695" s="157">
        <v>0</v>
      </c>
      <c r="AV1695" s="157">
        <v>0</v>
      </c>
      <c r="AW1695" s="159">
        <v>0</v>
      </c>
      <c r="AX1695" s="159">
        <v>0</v>
      </c>
      <c r="AY1695" s="159">
        <v>0</v>
      </c>
      <c r="AZ1695" s="159">
        <v>0</v>
      </c>
      <c r="BA1695" s="159">
        <v>0</v>
      </c>
      <c r="BB1695" s="159">
        <v>0</v>
      </c>
      <c r="BC1695" s="160">
        <v>18</v>
      </c>
      <c r="BD1695" s="160">
        <v>159</v>
      </c>
    </row>
    <row r="1696" spans="1:56" x14ac:dyDescent="0.25">
      <c r="A1696" s="9">
        <v>41810</v>
      </c>
      <c r="B1696" s="151" t="s">
        <v>83</v>
      </c>
      <c r="C1696" s="151" t="s">
        <v>86</v>
      </c>
      <c r="D1696" s="152" t="s">
        <v>120</v>
      </c>
      <c r="E1696" s="160">
        <v>46</v>
      </c>
      <c r="F1696" s="160">
        <v>140</v>
      </c>
      <c r="G1696" s="266">
        <v>19.516502380371094</v>
      </c>
      <c r="H1696" s="266">
        <v>2.500000037252903E-2</v>
      </c>
      <c r="I1696" s="266">
        <v>90572.5234375</v>
      </c>
      <c r="J1696" s="157">
        <v>0</v>
      </c>
      <c r="K1696" s="160">
        <v>29323</v>
      </c>
      <c r="L1696" s="266">
        <v>77.041915893554687</v>
      </c>
      <c r="M1696" s="160">
        <v>153570</v>
      </c>
      <c r="N1696" s="266">
        <v>0</v>
      </c>
      <c r="O1696" s="160">
        <v>3938</v>
      </c>
      <c r="P1696" s="266">
        <v>0</v>
      </c>
      <c r="Q1696" s="160">
        <v>4024</v>
      </c>
      <c r="R1696" s="266">
        <v>99.900596618652344</v>
      </c>
      <c r="S1696" s="160">
        <v>25648</v>
      </c>
      <c r="T1696" s="266">
        <v>99.898628234863281</v>
      </c>
      <c r="U1696" s="266">
        <v>99.844398498535156</v>
      </c>
      <c r="V1696" s="266">
        <v>99.745956420898437</v>
      </c>
      <c r="W1696" s="266">
        <v>99.745147705078125</v>
      </c>
      <c r="X1696" s="266">
        <v>99.644844055175781</v>
      </c>
      <c r="Y1696" s="160">
        <v>50062</v>
      </c>
      <c r="Z1696" s="266">
        <v>99.938079833984375</v>
      </c>
      <c r="AA1696" s="160">
        <v>12137</v>
      </c>
      <c r="AB1696" s="266">
        <v>99.744583129882813</v>
      </c>
      <c r="AC1696" s="160">
        <v>1930</v>
      </c>
      <c r="AD1696" s="266">
        <v>0.20725388824939728</v>
      </c>
      <c r="AE1696" s="160">
        <v>102</v>
      </c>
      <c r="AF1696" s="266">
        <v>98.039215087890625</v>
      </c>
      <c r="AG1696" s="160">
        <v>35171</v>
      </c>
      <c r="AH1696" s="266">
        <v>0.31844416260719299</v>
      </c>
      <c r="AI1696" s="160">
        <v>216</v>
      </c>
      <c r="AJ1696" s="266">
        <v>99.074073791503906</v>
      </c>
      <c r="AK1696" s="266">
        <v>1.9526220560073853</v>
      </c>
      <c r="AL1696" s="266">
        <v>7.2790727019309998E-2</v>
      </c>
      <c r="AM1696" s="266">
        <v>0</v>
      </c>
      <c r="AN1696" s="266">
        <v>0</v>
      </c>
      <c r="AO1696" s="157">
        <v>0</v>
      </c>
      <c r="AP1696" s="157">
        <v>0</v>
      </c>
      <c r="AQ1696" s="157">
        <v>0</v>
      </c>
      <c r="AR1696" s="157">
        <v>0</v>
      </c>
      <c r="AS1696" s="157">
        <v>0</v>
      </c>
      <c r="AT1696" s="157">
        <v>0</v>
      </c>
      <c r="AU1696" s="157">
        <v>0</v>
      </c>
      <c r="AV1696" s="157">
        <v>0</v>
      </c>
      <c r="AW1696" s="159">
        <v>0</v>
      </c>
      <c r="AX1696" s="159">
        <v>0</v>
      </c>
      <c r="AY1696" s="159">
        <v>0</v>
      </c>
      <c r="AZ1696" s="159">
        <v>0</v>
      </c>
      <c r="BA1696" s="159">
        <v>0</v>
      </c>
      <c r="BB1696" s="159">
        <v>0</v>
      </c>
      <c r="BC1696" s="160">
        <v>21</v>
      </c>
      <c r="BD1696" s="160">
        <v>134</v>
      </c>
    </row>
    <row r="1697" spans="1:56" x14ac:dyDescent="0.25">
      <c r="A1697" s="9">
        <v>41810</v>
      </c>
      <c r="B1697" s="117" t="s">
        <v>85</v>
      </c>
      <c r="C1697" s="117" t="s">
        <v>86</v>
      </c>
      <c r="D1697" s="121">
        <v>3</v>
      </c>
      <c r="E1697" s="89">
        <v>134</v>
      </c>
      <c r="F1697" s="89">
        <v>435</v>
      </c>
      <c r="G1697" s="263">
        <v>50.091110229492188</v>
      </c>
      <c r="H1697" s="263">
        <v>4.19999985024333E-3</v>
      </c>
      <c r="I1697" s="263">
        <v>337562</v>
      </c>
      <c r="J1697" s="88">
        <v>0</v>
      </c>
      <c r="K1697" s="89">
        <v>44336</v>
      </c>
      <c r="L1697" s="263">
        <v>126.10068511962891</v>
      </c>
      <c r="M1697" s="124">
        <v>130084</v>
      </c>
      <c r="N1697" s="248">
        <v>0</v>
      </c>
      <c r="O1697" s="124">
        <v>4741</v>
      </c>
      <c r="P1697" s="248">
        <v>0</v>
      </c>
      <c r="Q1697" s="124">
        <v>11020</v>
      </c>
      <c r="R1697" s="248">
        <v>99.936477661132813</v>
      </c>
      <c r="S1697" s="124">
        <v>99045</v>
      </c>
      <c r="T1697" s="248">
        <v>99.921249389648437</v>
      </c>
      <c r="U1697" s="248">
        <v>99.873443603515625</v>
      </c>
      <c r="V1697" s="248">
        <v>99.87469482421875</v>
      </c>
      <c r="W1697" s="248">
        <v>99.810005187988281</v>
      </c>
      <c r="X1697" s="248">
        <v>99.796043395996094</v>
      </c>
      <c r="Y1697" s="124">
        <v>210019</v>
      </c>
      <c r="Z1697" s="248">
        <v>99.876678466796875</v>
      </c>
      <c r="AA1697" s="124">
        <v>43378</v>
      </c>
      <c r="AB1697" s="248">
        <v>99.787910461425781</v>
      </c>
      <c r="AC1697" s="124">
        <v>4787</v>
      </c>
      <c r="AD1697" s="248">
        <v>0.29245874285697937</v>
      </c>
      <c r="AE1697" s="124">
        <v>183</v>
      </c>
      <c r="AF1697" s="248">
        <v>91.256828308105469</v>
      </c>
      <c r="AG1697" s="124">
        <v>130879</v>
      </c>
      <c r="AH1697" s="248">
        <v>0.27735543251037598</v>
      </c>
      <c r="AI1697" s="124">
        <v>857</v>
      </c>
      <c r="AJ1697" s="248">
        <v>92.765457153320312</v>
      </c>
      <c r="AK1697" s="248">
        <v>1.9396694898605347</v>
      </c>
      <c r="AL1697" s="248">
        <v>8.0770574510097504E-2</v>
      </c>
      <c r="AM1697" s="269">
        <v>0</v>
      </c>
      <c r="AN1697" s="269">
        <v>0</v>
      </c>
      <c r="AO1697" s="119">
        <v>0</v>
      </c>
      <c r="AP1697" s="119">
        <v>0</v>
      </c>
      <c r="AQ1697" s="119">
        <v>0</v>
      </c>
      <c r="AR1697" s="119">
        <v>0</v>
      </c>
      <c r="AS1697" s="119">
        <v>0</v>
      </c>
      <c r="AT1697" s="119">
        <v>0</v>
      </c>
      <c r="AU1697" s="119">
        <v>0</v>
      </c>
      <c r="AV1697" s="119">
        <v>0</v>
      </c>
      <c r="AW1697" s="124">
        <v>0</v>
      </c>
      <c r="AX1697" s="124">
        <v>0</v>
      </c>
      <c r="AY1697" s="124">
        <v>0</v>
      </c>
      <c r="AZ1697" s="124">
        <v>0</v>
      </c>
      <c r="BA1697" s="124">
        <v>0</v>
      </c>
      <c r="BB1697" s="124">
        <v>0</v>
      </c>
      <c r="BC1697" s="124">
        <v>40</v>
      </c>
      <c r="BD1697" s="124">
        <v>412</v>
      </c>
    </row>
    <row r="1698" spans="1:56" x14ac:dyDescent="0.25">
      <c r="A1698" s="9">
        <v>41810</v>
      </c>
      <c r="B1698" s="118" t="s">
        <v>84</v>
      </c>
      <c r="C1698" s="118" t="s">
        <v>87</v>
      </c>
      <c r="D1698" s="122">
        <v>2</v>
      </c>
      <c r="E1698" s="153">
        <v>194</v>
      </c>
      <c r="F1698" s="153">
        <v>581</v>
      </c>
      <c r="G1698" s="264">
        <v>0</v>
      </c>
      <c r="H1698" s="264">
        <v>0</v>
      </c>
      <c r="I1698" s="264">
        <v>0</v>
      </c>
      <c r="J1698" s="91">
        <v>0</v>
      </c>
      <c r="K1698" s="153">
        <v>128084</v>
      </c>
      <c r="L1698" s="264">
        <v>93.786109924316406</v>
      </c>
      <c r="M1698" s="133">
        <v>0</v>
      </c>
      <c r="N1698" s="267">
        <v>0</v>
      </c>
      <c r="O1698" s="133">
        <v>0</v>
      </c>
      <c r="P1698" s="267">
        <v>0</v>
      </c>
      <c r="Q1698" s="133">
        <v>0</v>
      </c>
      <c r="R1698" s="267">
        <v>0</v>
      </c>
      <c r="S1698" s="133">
        <v>0</v>
      </c>
      <c r="T1698" s="267">
        <v>0</v>
      </c>
      <c r="U1698" s="267">
        <v>0</v>
      </c>
      <c r="V1698" s="267">
        <v>0</v>
      </c>
      <c r="W1698" s="267">
        <v>0</v>
      </c>
      <c r="X1698" s="267">
        <v>0</v>
      </c>
      <c r="Y1698" s="133">
        <v>1290351</v>
      </c>
      <c r="Z1698" s="267">
        <v>1286954</v>
      </c>
      <c r="AA1698" s="133">
        <v>475</v>
      </c>
      <c r="AB1698" s="267">
        <v>452</v>
      </c>
      <c r="AC1698" s="133">
        <v>0</v>
      </c>
      <c r="AD1698" s="267">
        <v>0</v>
      </c>
      <c r="AE1698" s="133">
        <v>0</v>
      </c>
      <c r="AF1698" s="267">
        <v>0</v>
      </c>
      <c r="AG1698" s="133">
        <v>0</v>
      </c>
      <c r="AH1698" s="267">
        <v>0</v>
      </c>
      <c r="AI1698" s="133">
        <v>0</v>
      </c>
      <c r="AJ1698" s="267">
        <v>0</v>
      </c>
      <c r="AK1698" s="267">
        <v>0</v>
      </c>
      <c r="AL1698" s="267">
        <v>0</v>
      </c>
      <c r="AM1698" s="270">
        <v>0</v>
      </c>
      <c r="AN1698" s="270">
        <v>0</v>
      </c>
      <c r="AO1698" s="120">
        <v>0</v>
      </c>
      <c r="AP1698" s="120">
        <v>0</v>
      </c>
      <c r="AQ1698" s="120">
        <v>0</v>
      </c>
      <c r="AR1698" s="120">
        <v>0</v>
      </c>
      <c r="AS1698" s="120">
        <v>0</v>
      </c>
      <c r="AT1698" s="120">
        <v>0</v>
      </c>
      <c r="AU1698" s="120">
        <v>0</v>
      </c>
      <c r="AV1698" s="120">
        <v>0</v>
      </c>
      <c r="AW1698" s="133">
        <v>0</v>
      </c>
      <c r="AX1698" s="133">
        <v>0</v>
      </c>
      <c r="AY1698" s="133">
        <v>0</v>
      </c>
      <c r="AZ1698" s="133">
        <v>0</v>
      </c>
      <c r="BA1698" s="133">
        <v>0</v>
      </c>
      <c r="BB1698" s="133">
        <v>0</v>
      </c>
      <c r="BC1698" s="133">
        <v>7</v>
      </c>
      <c r="BD1698" s="133">
        <v>376</v>
      </c>
    </row>
    <row r="1699" spans="1:56" x14ac:dyDescent="0.25">
      <c r="A1699" s="9">
        <v>41809</v>
      </c>
      <c r="B1699" s="117" t="s">
        <v>17</v>
      </c>
      <c r="C1699" s="117"/>
      <c r="D1699" s="121">
        <v>3</v>
      </c>
      <c r="E1699" s="89">
        <v>853</v>
      </c>
      <c r="F1699" s="89">
        <v>2758</v>
      </c>
      <c r="G1699" s="263">
        <v>593.01553726196289</v>
      </c>
      <c r="H1699" s="263">
        <v>0.4293999969959259</v>
      </c>
      <c r="I1699" s="263">
        <v>1288214.23046875</v>
      </c>
      <c r="J1699" s="88"/>
      <c r="K1699" s="89">
        <v>983999</v>
      </c>
      <c r="L1699" s="263">
        <v>0</v>
      </c>
      <c r="M1699" s="124">
        <v>1020538</v>
      </c>
      <c r="N1699" s="248">
        <v>9.7987535150255851E-5</v>
      </c>
      <c r="O1699" s="124">
        <v>56880</v>
      </c>
      <c r="P1699" s="248">
        <v>3.5161743404732758E-3</v>
      </c>
      <c r="Q1699" s="124">
        <v>128015</v>
      </c>
      <c r="R1699" s="248">
        <v>99.921103748282349</v>
      </c>
      <c r="S1699" s="124">
        <v>725547</v>
      </c>
      <c r="T1699" s="248">
        <v>99.912480148261736</v>
      </c>
      <c r="U1699" s="248">
        <v>99.789263492831026</v>
      </c>
      <c r="V1699" s="248">
        <v>99.771134568264756</v>
      </c>
      <c r="W1699" s="248">
        <v>99.710533504318533</v>
      </c>
      <c r="X1699" s="248">
        <v>99.683815019213029</v>
      </c>
      <c r="Y1699" s="124">
        <v>2811804</v>
      </c>
      <c r="Z1699" s="248">
        <v>902233.78906944674</v>
      </c>
      <c r="AA1699" s="124">
        <v>249631</v>
      </c>
      <c r="AB1699" s="248">
        <v>100.40268979310827</v>
      </c>
      <c r="AC1699" s="124">
        <v>54889</v>
      </c>
      <c r="AD1699" s="248">
        <v>0.26234764983888842</v>
      </c>
      <c r="AE1699" s="124">
        <v>3997</v>
      </c>
      <c r="AF1699" s="248">
        <v>98.098574646240422</v>
      </c>
      <c r="AG1699" s="124">
        <v>906575</v>
      </c>
      <c r="AH1699" s="248">
        <v>0.18398919203810141</v>
      </c>
      <c r="AI1699" s="124">
        <v>13313</v>
      </c>
      <c r="AJ1699" s="248">
        <v>92.796514524432467</v>
      </c>
      <c r="AK1699" s="248">
        <v>1.6445452932966102E-5</v>
      </c>
      <c r="AL1699" s="248" t="e">
        <v>#DIV/0!</v>
      </c>
      <c r="AM1699" s="269"/>
      <c r="AN1699" s="269"/>
      <c r="AO1699" s="119"/>
      <c r="AP1699" s="119"/>
      <c r="AQ1699" s="119"/>
      <c r="AR1699" s="119"/>
      <c r="AS1699" s="119"/>
      <c r="AT1699" s="119"/>
      <c r="AU1699" s="119"/>
      <c r="AV1699" s="119"/>
      <c r="AW1699" s="124">
        <v>0</v>
      </c>
      <c r="AX1699" s="124">
        <v>0</v>
      </c>
      <c r="AY1699" s="124">
        <v>0</v>
      </c>
      <c r="AZ1699" s="124">
        <v>0</v>
      </c>
      <c r="BA1699" s="124">
        <v>0</v>
      </c>
      <c r="BB1699" s="124">
        <v>0</v>
      </c>
      <c r="BC1699" s="124">
        <v>280</v>
      </c>
      <c r="BD1699" s="124">
        <v>2504</v>
      </c>
    </row>
    <row r="1700" spans="1:56" x14ac:dyDescent="0.25">
      <c r="A1700" s="9">
        <v>41809</v>
      </c>
      <c r="B1700" s="118" t="s">
        <v>88</v>
      </c>
      <c r="C1700" s="118"/>
      <c r="D1700" s="122">
        <v>2</v>
      </c>
      <c r="E1700" s="153">
        <v>659</v>
      </c>
      <c r="F1700" s="153">
        <v>2177</v>
      </c>
      <c r="G1700" s="264">
        <v>593.01553726196289</v>
      </c>
      <c r="H1700" s="264">
        <v>0.4293999969959259</v>
      </c>
      <c r="I1700" s="264">
        <v>1288214.23046875</v>
      </c>
      <c r="J1700" s="91"/>
      <c r="K1700" s="153">
        <v>848591</v>
      </c>
      <c r="L1700" s="264"/>
      <c r="M1700" s="133">
        <v>1020538</v>
      </c>
      <c r="N1700" s="267">
        <v>9.7987535150255851E-5</v>
      </c>
      <c r="O1700" s="133">
        <v>56880</v>
      </c>
      <c r="P1700" s="267">
        <v>3.5161743404732758E-3</v>
      </c>
      <c r="Q1700" s="133">
        <v>128015</v>
      </c>
      <c r="R1700" s="267">
        <v>99.921103748282349</v>
      </c>
      <c r="S1700" s="133">
        <v>725547</v>
      </c>
      <c r="T1700" s="267">
        <v>99.912480148261736</v>
      </c>
      <c r="U1700" s="267">
        <v>99.789263492831026</v>
      </c>
      <c r="V1700" s="267">
        <v>99.771134568264756</v>
      </c>
      <c r="W1700" s="267">
        <v>99.710533504318533</v>
      </c>
      <c r="X1700" s="267">
        <v>99.683815019213029</v>
      </c>
      <c r="Y1700" s="133">
        <v>1217984</v>
      </c>
      <c r="Z1700" s="267">
        <v>99.914038794113722</v>
      </c>
      <c r="AA1700" s="133">
        <v>249180</v>
      </c>
      <c r="AB1700" s="267">
        <v>99.816999180284967</v>
      </c>
      <c r="AC1700" s="133">
        <v>54889</v>
      </c>
      <c r="AD1700" s="267">
        <v>0.26234764983888842</v>
      </c>
      <c r="AE1700" s="133">
        <v>3997</v>
      </c>
      <c r="AF1700" s="267">
        <v>98.098574646240422</v>
      </c>
      <c r="AG1700" s="133">
        <v>906575</v>
      </c>
      <c r="AH1700" s="267">
        <v>0.18398919203810141</v>
      </c>
      <c r="AI1700" s="133">
        <v>13313</v>
      </c>
      <c r="AJ1700" s="267">
        <v>92.796514524432467</v>
      </c>
      <c r="AK1700" s="267">
        <v>1.6445452932966102E-5</v>
      </c>
      <c r="AL1700" s="267" t="e">
        <v>#DIV/0!</v>
      </c>
      <c r="AM1700" s="270"/>
      <c r="AN1700" s="270"/>
      <c r="AO1700" s="120"/>
      <c r="AP1700" s="120"/>
      <c r="AQ1700" s="120"/>
      <c r="AR1700" s="120"/>
      <c r="AS1700" s="120"/>
      <c r="AT1700" s="120"/>
      <c r="AU1700" s="120"/>
      <c r="AV1700" s="120"/>
      <c r="AW1700" s="133">
        <v>0</v>
      </c>
      <c r="AX1700" s="133">
        <v>0</v>
      </c>
      <c r="AY1700" s="133">
        <v>0</v>
      </c>
      <c r="AZ1700" s="133">
        <v>0</v>
      </c>
      <c r="BA1700" s="133">
        <v>0</v>
      </c>
      <c r="BB1700" s="133">
        <v>0</v>
      </c>
      <c r="BC1700" s="133">
        <v>270</v>
      </c>
      <c r="BD1700" s="133">
        <v>2126</v>
      </c>
    </row>
    <row r="1701" spans="1:56" x14ac:dyDescent="0.25">
      <c r="A1701" s="9">
        <v>41809</v>
      </c>
      <c r="B1701" s="146" t="s">
        <v>89</v>
      </c>
      <c r="C1701" s="146"/>
      <c r="D1701" s="147">
        <v>1</v>
      </c>
      <c r="E1701" s="136">
        <v>194</v>
      </c>
      <c r="F1701" s="136">
        <v>581</v>
      </c>
      <c r="G1701" s="265">
        <v>0</v>
      </c>
      <c r="H1701" s="265">
        <v>0</v>
      </c>
      <c r="I1701" s="265">
        <v>0</v>
      </c>
      <c r="J1701" s="137"/>
      <c r="K1701" s="136">
        <v>135408</v>
      </c>
      <c r="L1701" s="265"/>
      <c r="M1701" s="145">
        <v>0</v>
      </c>
      <c r="N1701" s="250">
        <v>0</v>
      </c>
      <c r="O1701" s="145">
        <v>0</v>
      </c>
      <c r="P1701" s="250">
        <v>0</v>
      </c>
      <c r="Q1701" s="145">
        <v>0</v>
      </c>
      <c r="R1701" s="250">
        <v>0</v>
      </c>
      <c r="S1701" s="145">
        <v>0</v>
      </c>
      <c r="T1701" s="250">
        <v>0</v>
      </c>
      <c r="U1701" s="250">
        <v>0</v>
      </c>
      <c r="V1701" s="250">
        <v>0</v>
      </c>
      <c r="W1701" s="250">
        <v>0</v>
      </c>
      <c r="X1701" s="250">
        <v>0</v>
      </c>
      <c r="Y1701" s="145">
        <v>1593820</v>
      </c>
      <c r="Z1701" s="250">
        <v>1591637</v>
      </c>
      <c r="AA1701" s="145">
        <v>451</v>
      </c>
      <c r="AB1701" s="250">
        <v>424</v>
      </c>
      <c r="AC1701" s="145">
        <v>0</v>
      </c>
      <c r="AD1701" s="250">
        <v>0</v>
      </c>
      <c r="AE1701" s="145">
        <v>0</v>
      </c>
      <c r="AF1701" s="250">
        <v>0</v>
      </c>
      <c r="AG1701" s="145">
        <v>0</v>
      </c>
      <c r="AH1701" s="250">
        <v>0</v>
      </c>
      <c r="AI1701" s="145">
        <v>0</v>
      </c>
      <c r="AJ1701" s="250">
        <v>0</v>
      </c>
      <c r="AK1701" s="250">
        <v>0</v>
      </c>
      <c r="AL1701" s="250">
        <v>0</v>
      </c>
      <c r="AM1701" s="271"/>
      <c r="AN1701" s="271"/>
      <c r="AO1701" s="148"/>
      <c r="AP1701" s="148"/>
      <c r="AQ1701" s="148"/>
      <c r="AR1701" s="148"/>
      <c r="AS1701" s="148"/>
      <c r="AT1701" s="148"/>
      <c r="AU1701" s="148"/>
      <c r="AV1701" s="148"/>
      <c r="AW1701" s="145">
        <v>0</v>
      </c>
      <c r="AX1701" s="145">
        <v>0</v>
      </c>
      <c r="AY1701" s="145">
        <v>0</v>
      </c>
      <c r="AZ1701" s="145">
        <v>0</v>
      </c>
      <c r="BA1701" s="145">
        <v>0</v>
      </c>
      <c r="BB1701" s="145">
        <v>0</v>
      </c>
      <c r="BC1701" s="145">
        <v>10</v>
      </c>
      <c r="BD1701" s="145">
        <v>378</v>
      </c>
    </row>
    <row r="1702" spans="1:56" x14ac:dyDescent="0.25">
      <c r="A1702" s="9">
        <v>41809</v>
      </c>
      <c r="B1702" s="149" t="s">
        <v>75</v>
      </c>
      <c r="C1702" s="149" t="s">
        <v>86</v>
      </c>
      <c r="D1702" s="150" t="s">
        <v>118</v>
      </c>
      <c r="E1702" s="153">
        <v>39</v>
      </c>
      <c r="F1702" s="153">
        <v>158</v>
      </c>
      <c r="G1702" s="264">
        <v>121.15009307861328</v>
      </c>
      <c r="H1702" s="264">
        <v>0.21250000596046448</v>
      </c>
      <c r="I1702" s="264">
        <v>87156</v>
      </c>
      <c r="J1702" s="92">
        <v>0</v>
      </c>
      <c r="K1702" s="153">
        <v>126234</v>
      </c>
      <c r="L1702" s="264">
        <v>97.208358764648438</v>
      </c>
      <c r="M1702" s="153">
        <v>132449</v>
      </c>
      <c r="N1702" s="264">
        <v>7.5500761158764362E-4</v>
      </c>
      <c r="O1702" s="153">
        <v>13017</v>
      </c>
      <c r="P1702" s="264">
        <v>1.536452304571867E-2</v>
      </c>
      <c r="Q1702" s="153">
        <v>26512</v>
      </c>
      <c r="R1702" s="264">
        <v>99.898162841796875</v>
      </c>
      <c r="S1702" s="153">
        <v>104219</v>
      </c>
      <c r="T1702" s="264">
        <v>99.891571044921875</v>
      </c>
      <c r="U1702" s="264">
        <v>99.723442077636719</v>
      </c>
      <c r="V1702" s="264">
        <v>99.580970764160156</v>
      </c>
      <c r="W1702" s="264">
        <v>99.62188720703125</v>
      </c>
      <c r="X1702" s="264">
        <v>99.472999572753906</v>
      </c>
      <c r="Y1702" s="153">
        <v>143451</v>
      </c>
      <c r="Z1702" s="264">
        <v>99.933074951171875</v>
      </c>
      <c r="AA1702" s="153">
        <v>25243</v>
      </c>
      <c r="AB1702" s="264">
        <v>99.825691223144531</v>
      </c>
      <c r="AC1702" s="153">
        <v>13042</v>
      </c>
      <c r="AD1702" s="264">
        <v>0.25302869081497192</v>
      </c>
      <c r="AE1702" s="153">
        <v>1393</v>
      </c>
      <c r="AF1702" s="264">
        <v>97.343864440917969</v>
      </c>
      <c r="AG1702" s="153">
        <v>133118</v>
      </c>
      <c r="AH1702" s="264">
        <v>0.13822323083877563</v>
      </c>
      <c r="AI1702" s="153">
        <v>5014</v>
      </c>
      <c r="AJ1702" s="264">
        <v>91.384124755859375</v>
      </c>
      <c r="AK1702" s="264">
        <v>1.7640495300292969</v>
      </c>
      <c r="AL1702" s="264">
        <v>6.1156328767538071E-2</v>
      </c>
      <c r="AM1702" s="264">
        <v>0</v>
      </c>
      <c r="AN1702" s="264">
        <v>0</v>
      </c>
      <c r="AO1702" s="92">
        <v>0</v>
      </c>
      <c r="AP1702" s="92">
        <v>0</v>
      </c>
      <c r="AQ1702" s="92">
        <v>0</v>
      </c>
      <c r="AR1702" s="92">
        <v>0</v>
      </c>
      <c r="AS1702" s="92">
        <v>0</v>
      </c>
      <c r="AT1702" s="92">
        <v>0</v>
      </c>
      <c r="AU1702" s="92">
        <v>0</v>
      </c>
      <c r="AV1702" s="92">
        <v>0</v>
      </c>
      <c r="AW1702" s="93">
        <v>0</v>
      </c>
      <c r="AX1702" s="93">
        <v>0</v>
      </c>
      <c r="AY1702" s="93">
        <v>0</v>
      </c>
      <c r="AZ1702" s="93">
        <v>0</v>
      </c>
      <c r="BA1702" s="93">
        <v>0</v>
      </c>
      <c r="BB1702" s="93">
        <v>0</v>
      </c>
      <c r="BC1702" s="153">
        <v>13</v>
      </c>
      <c r="BD1702" s="153">
        <v>155</v>
      </c>
    </row>
    <row r="1703" spans="1:56" x14ac:dyDescent="0.25">
      <c r="A1703" s="9">
        <v>41809</v>
      </c>
      <c r="B1703" s="149" t="s">
        <v>76</v>
      </c>
      <c r="C1703" s="149" t="s">
        <v>86</v>
      </c>
      <c r="D1703" s="150" t="s">
        <v>119</v>
      </c>
      <c r="E1703" s="153">
        <v>53</v>
      </c>
      <c r="F1703" s="153">
        <v>171</v>
      </c>
      <c r="G1703" s="264">
        <v>50.329200744628906</v>
      </c>
      <c r="H1703" s="264">
        <v>4.19999985024333E-3</v>
      </c>
      <c r="I1703" s="264">
        <v>87535.7734375</v>
      </c>
      <c r="J1703" s="92">
        <v>0</v>
      </c>
      <c r="K1703" s="153">
        <v>54680</v>
      </c>
      <c r="L1703" s="264">
        <v>80.727874755859375</v>
      </c>
      <c r="M1703" s="153">
        <v>66410</v>
      </c>
      <c r="N1703" s="264">
        <v>0</v>
      </c>
      <c r="O1703" s="153">
        <v>4039</v>
      </c>
      <c r="P1703" s="264">
        <v>0</v>
      </c>
      <c r="Q1703" s="153">
        <v>12713</v>
      </c>
      <c r="R1703" s="264">
        <v>99.976402282714844</v>
      </c>
      <c r="S1703" s="153">
        <v>53773</v>
      </c>
      <c r="T1703" s="264">
        <v>99.942352294921875</v>
      </c>
      <c r="U1703" s="264">
        <v>99.900962829589844</v>
      </c>
      <c r="V1703" s="264">
        <v>99.801231384277344</v>
      </c>
      <c r="W1703" s="264">
        <v>99.877388000488281</v>
      </c>
      <c r="X1703" s="264">
        <v>99.743698120117188</v>
      </c>
      <c r="Y1703" s="153">
        <v>79536</v>
      </c>
      <c r="Z1703" s="264">
        <v>99.898162841796875</v>
      </c>
      <c r="AA1703" s="153">
        <v>15035</v>
      </c>
      <c r="AB1703" s="264">
        <v>99.820419311523438</v>
      </c>
      <c r="AC1703" s="153">
        <v>4064</v>
      </c>
      <c r="AD1703" s="264">
        <v>0.14763779938220978</v>
      </c>
      <c r="AE1703" s="153">
        <v>73</v>
      </c>
      <c r="AF1703" s="264">
        <v>94.520545959472656</v>
      </c>
      <c r="AG1703" s="153">
        <v>66982</v>
      </c>
      <c r="AH1703" s="264">
        <v>0.14780090749263763</v>
      </c>
      <c r="AI1703" s="153">
        <v>522</v>
      </c>
      <c r="AJ1703" s="264">
        <v>91.954025268554688</v>
      </c>
      <c r="AK1703" s="264">
        <v>1.8506760597229004</v>
      </c>
      <c r="AL1703" s="264">
        <v>5.5152632296085358E-2</v>
      </c>
      <c r="AM1703" s="264">
        <v>0</v>
      </c>
      <c r="AN1703" s="264">
        <v>0</v>
      </c>
      <c r="AO1703" s="92">
        <v>0</v>
      </c>
      <c r="AP1703" s="92">
        <v>0</v>
      </c>
      <c r="AQ1703" s="92">
        <v>0</v>
      </c>
      <c r="AR1703" s="92">
        <v>0</v>
      </c>
      <c r="AS1703" s="92">
        <v>0</v>
      </c>
      <c r="AT1703" s="92">
        <v>0</v>
      </c>
      <c r="AU1703" s="92">
        <v>0</v>
      </c>
      <c r="AV1703" s="92">
        <v>0</v>
      </c>
      <c r="AW1703" s="93">
        <v>0</v>
      </c>
      <c r="AX1703" s="93">
        <v>0</v>
      </c>
      <c r="AY1703" s="93">
        <v>0</v>
      </c>
      <c r="AZ1703" s="93">
        <v>0</v>
      </c>
      <c r="BA1703" s="93">
        <v>0</v>
      </c>
      <c r="BB1703" s="93">
        <v>0</v>
      </c>
      <c r="BC1703" s="153">
        <v>11</v>
      </c>
      <c r="BD1703" s="153">
        <v>170</v>
      </c>
    </row>
    <row r="1704" spans="1:56" x14ac:dyDescent="0.25">
      <c r="A1704" s="9">
        <v>41809</v>
      </c>
      <c r="B1704" s="149" t="s">
        <v>77</v>
      </c>
      <c r="C1704" s="149" t="s">
        <v>86</v>
      </c>
      <c r="D1704" s="150" t="s">
        <v>118</v>
      </c>
      <c r="E1704" s="153">
        <v>65</v>
      </c>
      <c r="F1704" s="153">
        <v>220</v>
      </c>
      <c r="G1704" s="264">
        <v>73.417007446289062</v>
      </c>
      <c r="H1704" s="264">
        <v>0.11259999126195908</v>
      </c>
      <c r="I1704" s="264">
        <v>118066.34375</v>
      </c>
      <c r="J1704" s="92">
        <v>0</v>
      </c>
      <c r="K1704" s="153">
        <v>105061</v>
      </c>
      <c r="L1704" s="264">
        <v>97.109298706054688</v>
      </c>
      <c r="M1704" s="153">
        <v>113626</v>
      </c>
      <c r="N1704" s="264">
        <v>0</v>
      </c>
      <c r="O1704" s="153">
        <v>6733</v>
      </c>
      <c r="P1704" s="264">
        <v>0</v>
      </c>
      <c r="Q1704" s="153">
        <v>17124</v>
      </c>
      <c r="R1704" s="264">
        <v>99.947441101074219</v>
      </c>
      <c r="S1704" s="153">
        <v>96609</v>
      </c>
      <c r="T1704" s="264">
        <v>99.896492004394531</v>
      </c>
      <c r="U1704" s="264">
        <v>99.821769714355469</v>
      </c>
      <c r="V1704" s="264">
        <v>99.871505737304688</v>
      </c>
      <c r="W1704" s="264">
        <v>99.769302368164063</v>
      </c>
      <c r="X1704" s="264">
        <v>99.76812744140625</v>
      </c>
      <c r="Y1704" s="153">
        <v>129396</v>
      </c>
      <c r="Z1704" s="264">
        <v>99.880210876464844</v>
      </c>
      <c r="AA1704" s="153">
        <v>25932</v>
      </c>
      <c r="AB1704" s="264">
        <v>99.838035583496094</v>
      </c>
      <c r="AC1704" s="153">
        <v>6743</v>
      </c>
      <c r="AD1704" s="264">
        <v>0.2076227217912674</v>
      </c>
      <c r="AE1704" s="153">
        <v>527</v>
      </c>
      <c r="AF1704" s="264">
        <v>98.292221069335938</v>
      </c>
      <c r="AG1704" s="153">
        <v>115455</v>
      </c>
      <c r="AH1704" s="264">
        <v>0.13251917064189911</v>
      </c>
      <c r="AI1704" s="153">
        <v>1039</v>
      </c>
      <c r="AJ1704" s="264">
        <v>95.283927917480469</v>
      </c>
      <c r="AK1704" s="264">
        <v>1.7549878358840942</v>
      </c>
      <c r="AL1704" s="264">
        <v>6.909681111574173E-2</v>
      </c>
      <c r="AM1704" s="264">
        <v>0</v>
      </c>
      <c r="AN1704" s="264">
        <v>0</v>
      </c>
      <c r="AO1704" s="92">
        <v>0</v>
      </c>
      <c r="AP1704" s="92">
        <v>0</v>
      </c>
      <c r="AQ1704" s="92">
        <v>0</v>
      </c>
      <c r="AR1704" s="92">
        <v>0</v>
      </c>
      <c r="AS1704" s="92">
        <v>0</v>
      </c>
      <c r="AT1704" s="92">
        <v>0</v>
      </c>
      <c r="AU1704" s="92">
        <v>0</v>
      </c>
      <c r="AV1704" s="92">
        <v>0</v>
      </c>
      <c r="AW1704" s="93">
        <v>0</v>
      </c>
      <c r="AX1704" s="93">
        <v>0</v>
      </c>
      <c r="AY1704" s="93">
        <v>0</v>
      </c>
      <c r="AZ1704" s="93">
        <v>0</v>
      </c>
      <c r="BA1704" s="93">
        <v>0</v>
      </c>
      <c r="BB1704" s="93">
        <v>0</v>
      </c>
      <c r="BC1704" s="153">
        <v>26</v>
      </c>
      <c r="BD1704" s="153">
        <v>215</v>
      </c>
    </row>
    <row r="1705" spans="1:56" x14ac:dyDescent="0.25">
      <c r="A1705" s="9">
        <v>41809</v>
      </c>
      <c r="B1705" s="149" t="s">
        <v>124</v>
      </c>
      <c r="C1705" s="149" t="s">
        <v>86</v>
      </c>
      <c r="D1705" s="150" t="s">
        <v>118</v>
      </c>
      <c r="E1705" s="153">
        <v>43</v>
      </c>
      <c r="F1705" s="153">
        <v>139</v>
      </c>
      <c r="G1705" s="264">
        <v>31.137199401855469</v>
      </c>
      <c r="H1705" s="264">
        <v>0</v>
      </c>
      <c r="I1705" s="264">
        <v>59319.96484375</v>
      </c>
      <c r="J1705" s="92">
        <v>0</v>
      </c>
      <c r="K1705" s="153">
        <v>105061</v>
      </c>
      <c r="L1705" s="264">
        <v>97.109298706054688</v>
      </c>
      <c r="M1705" s="153">
        <v>62406</v>
      </c>
      <c r="N1705" s="264">
        <v>0</v>
      </c>
      <c r="O1705" s="153">
        <v>2977</v>
      </c>
      <c r="P1705" s="264">
        <v>0</v>
      </c>
      <c r="Q1705" s="153">
        <v>5684</v>
      </c>
      <c r="R1705" s="264">
        <v>99.876846313476563</v>
      </c>
      <c r="S1705" s="153">
        <v>49931</v>
      </c>
      <c r="T1705" s="264">
        <v>99.869819641113281</v>
      </c>
      <c r="U1705" s="264">
        <v>99.563316345214844</v>
      </c>
      <c r="V1705" s="264">
        <v>99.636253356933594</v>
      </c>
      <c r="W1705" s="264">
        <v>99.440696716308594</v>
      </c>
      <c r="X1705" s="264">
        <v>99.506546020507813</v>
      </c>
      <c r="Y1705" s="153">
        <v>71987</v>
      </c>
      <c r="Z1705" s="264">
        <v>99.898590087890625</v>
      </c>
      <c r="AA1705" s="153">
        <v>14084</v>
      </c>
      <c r="AB1705" s="264">
        <v>99.85089111328125</v>
      </c>
      <c r="AC1705" s="153">
        <v>2959</v>
      </c>
      <c r="AD1705" s="264">
        <v>0.23656640946865082</v>
      </c>
      <c r="AE1705" s="153">
        <v>191</v>
      </c>
      <c r="AF1705" s="264">
        <v>100</v>
      </c>
      <c r="AG1705" s="153">
        <v>62357</v>
      </c>
      <c r="AH1705" s="264">
        <v>0.1796109527349472</v>
      </c>
      <c r="AI1705" s="153">
        <v>1129</v>
      </c>
      <c r="AJ1705" s="264">
        <v>91.939765930175781</v>
      </c>
      <c r="AK1705" s="264">
        <v>1.4727702140808105</v>
      </c>
      <c r="AL1705" s="264">
        <v>5.7771224528551102E-2</v>
      </c>
      <c r="AM1705" s="264">
        <v>0</v>
      </c>
      <c r="AN1705" s="264">
        <v>0</v>
      </c>
      <c r="AO1705" s="92">
        <v>0</v>
      </c>
      <c r="AP1705" s="92">
        <v>0</v>
      </c>
      <c r="AQ1705" s="92">
        <v>0</v>
      </c>
      <c r="AR1705" s="92">
        <v>0</v>
      </c>
      <c r="AS1705" s="92">
        <v>0</v>
      </c>
      <c r="AT1705" s="92">
        <v>0</v>
      </c>
      <c r="AU1705" s="92">
        <v>0</v>
      </c>
      <c r="AV1705" s="92">
        <v>0</v>
      </c>
      <c r="AW1705" s="93">
        <v>0</v>
      </c>
      <c r="AX1705" s="93">
        <v>0</v>
      </c>
      <c r="AY1705" s="93">
        <v>0</v>
      </c>
      <c r="AZ1705" s="93">
        <v>0</v>
      </c>
      <c r="BA1705" s="93">
        <v>0</v>
      </c>
      <c r="BB1705" s="93">
        <v>0</v>
      </c>
      <c r="BC1705" s="153">
        <v>30</v>
      </c>
      <c r="BD1705" s="153">
        <v>137</v>
      </c>
    </row>
    <row r="1706" spans="1:56" x14ac:dyDescent="0.25">
      <c r="A1706" s="9">
        <v>41809</v>
      </c>
      <c r="B1706" s="149" t="s">
        <v>78</v>
      </c>
      <c r="C1706" s="149" t="s">
        <v>86</v>
      </c>
      <c r="D1706" s="150" t="s">
        <v>118</v>
      </c>
      <c r="E1706" s="153">
        <v>33</v>
      </c>
      <c r="F1706" s="153">
        <v>104</v>
      </c>
      <c r="G1706" s="264">
        <v>52.304309844970703</v>
      </c>
      <c r="H1706" s="264">
        <v>1.6699999570846558E-2</v>
      </c>
      <c r="I1706" s="264">
        <v>50814.77734375</v>
      </c>
      <c r="J1706" s="92">
        <v>0</v>
      </c>
      <c r="K1706" s="153">
        <v>55286</v>
      </c>
      <c r="L1706" s="264">
        <v>96.954017639160156</v>
      </c>
      <c r="M1706" s="153">
        <v>57957</v>
      </c>
      <c r="N1706" s="264">
        <v>0</v>
      </c>
      <c r="O1706" s="153">
        <v>4841</v>
      </c>
      <c r="P1706" s="264">
        <v>0</v>
      </c>
      <c r="Q1706" s="153">
        <v>9166</v>
      </c>
      <c r="R1706" s="264">
        <v>99.95635986328125</v>
      </c>
      <c r="S1706" s="153">
        <v>43717</v>
      </c>
      <c r="T1706" s="264">
        <v>99.949676513671875</v>
      </c>
      <c r="U1706" s="264">
        <v>99.938026428222656</v>
      </c>
      <c r="V1706" s="264">
        <v>99.932708740234375</v>
      </c>
      <c r="W1706" s="264">
        <v>99.894416809082031</v>
      </c>
      <c r="X1706" s="264">
        <v>99.882415771484375</v>
      </c>
      <c r="Y1706" s="153">
        <v>63879</v>
      </c>
      <c r="Z1706" s="264">
        <v>99.871635437011719</v>
      </c>
      <c r="AA1706" s="153">
        <v>10639</v>
      </c>
      <c r="AB1706" s="264">
        <v>99.8590087890625</v>
      </c>
      <c r="AC1706" s="153">
        <v>4797</v>
      </c>
      <c r="AD1706" s="264">
        <v>0.27100270986557007</v>
      </c>
      <c r="AE1706" s="153">
        <v>333</v>
      </c>
      <c r="AF1706" s="264">
        <v>98.198196411132813</v>
      </c>
      <c r="AG1706" s="153">
        <v>58190</v>
      </c>
      <c r="AH1706" s="264">
        <v>0.10826602578163147</v>
      </c>
      <c r="AI1706" s="153">
        <v>740</v>
      </c>
      <c r="AJ1706" s="264">
        <v>93.648651123046875</v>
      </c>
      <c r="AK1706" s="264">
        <v>1.7694480419158936</v>
      </c>
      <c r="AL1706" s="264">
        <v>5.9274051338434219E-2</v>
      </c>
      <c r="AM1706" s="264">
        <v>0</v>
      </c>
      <c r="AN1706" s="264">
        <v>0</v>
      </c>
      <c r="AO1706" s="92">
        <v>0</v>
      </c>
      <c r="AP1706" s="92">
        <v>0</v>
      </c>
      <c r="AQ1706" s="92">
        <v>0</v>
      </c>
      <c r="AR1706" s="92">
        <v>0</v>
      </c>
      <c r="AS1706" s="92">
        <v>0</v>
      </c>
      <c r="AT1706" s="92">
        <v>0</v>
      </c>
      <c r="AU1706" s="92">
        <v>0</v>
      </c>
      <c r="AV1706" s="92">
        <v>0</v>
      </c>
      <c r="AW1706" s="93">
        <v>0</v>
      </c>
      <c r="AX1706" s="93">
        <v>0</v>
      </c>
      <c r="AY1706" s="93">
        <v>0</v>
      </c>
      <c r="AZ1706" s="93">
        <v>0</v>
      </c>
      <c r="BA1706" s="93">
        <v>0</v>
      </c>
      <c r="BB1706" s="93">
        <v>0</v>
      </c>
      <c r="BC1706" s="153">
        <v>11</v>
      </c>
      <c r="BD1706" s="153">
        <v>103</v>
      </c>
    </row>
    <row r="1707" spans="1:56" x14ac:dyDescent="0.25">
      <c r="A1707" s="9">
        <v>41809</v>
      </c>
      <c r="B1707" s="149" t="s">
        <v>79</v>
      </c>
      <c r="C1707" s="149" t="s">
        <v>86</v>
      </c>
      <c r="D1707" s="150" t="s">
        <v>119</v>
      </c>
      <c r="E1707" s="153">
        <v>81</v>
      </c>
      <c r="F1707" s="153">
        <v>273</v>
      </c>
      <c r="G1707" s="264">
        <v>55.579196929931641</v>
      </c>
      <c r="H1707" s="264">
        <v>0</v>
      </c>
      <c r="I1707" s="264">
        <v>168192.890625</v>
      </c>
      <c r="J1707" s="92">
        <v>0</v>
      </c>
      <c r="K1707" s="153">
        <v>62652</v>
      </c>
      <c r="L1707" s="264">
        <v>89.730575561523438</v>
      </c>
      <c r="M1707" s="153">
        <v>102546</v>
      </c>
      <c r="N1707" s="264">
        <v>0</v>
      </c>
      <c r="O1707" s="153">
        <v>4412</v>
      </c>
      <c r="P1707" s="264">
        <v>0</v>
      </c>
      <c r="Q1707" s="153">
        <v>13275</v>
      </c>
      <c r="R1707" s="264">
        <v>99.894538879394531</v>
      </c>
      <c r="S1707" s="153">
        <v>85716</v>
      </c>
      <c r="T1707" s="264">
        <v>99.904335021972656</v>
      </c>
      <c r="U1707" s="264">
        <v>99.61468505859375</v>
      </c>
      <c r="V1707" s="264">
        <v>99.695747375488281</v>
      </c>
      <c r="W1707" s="264">
        <v>99.509628295898437</v>
      </c>
      <c r="X1707" s="264">
        <v>99.600372314453125</v>
      </c>
      <c r="Y1707" s="153">
        <v>154895</v>
      </c>
      <c r="Z1707" s="264">
        <v>99.905097961425781</v>
      </c>
      <c r="AA1707" s="153">
        <v>32826</v>
      </c>
      <c r="AB1707" s="264">
        <v>99.795890808105469</v>
      </c>
      <c r="AC1707" s="153">
        <v>4478</v>
      </c>
      <c r="AD1707" s="264">
        <v>0.44662794470787048</v>
      </c>
      <c r="AE1707" s="153">
        <v>257</v>
      </c>
      <c r="AF1707" s="264">
        <v>98.443580627441406</v>
      </c>
      <c r="AG1707" s="153">
        <v>102245</v>
      </c>
      <c r="AH1707" s="264">
        <v>0.16431121528148651</v>
      </c>
      <c r="AI1707" s="153">
        <v>1185</v>
      </c>
      <c r="AJ1707" s="264">
        <v>95.358650207519531</v>
      </c>
      <c r="AK1707" s="264">
        <v>1.7062875032424927</v>
      </c>
      <c r="AL1707" s="264">
        <v>6.3765965402126312E-2</v>
      </c>
      <c r="AM1707" s="264">
        <v>0</v>
      </c>
      <c r="AN1707" s="264">
        <v>0</v>
      </c>
      <c r="AO1707" s="92">
        <v>0</v>
      </c>
      <c r="AP1707" s="92">
        <v>0</v>
      </c>
      <c r="AQ1707" s="92">
        <v>0</v>
      </c>
      <c r="AR1707" s="92">
        <v>0</v>
      </c>
      <c r="AS1707" s="92">
        <v>0</v>
      </c>
      <c r="AT1707" s="92">
        <v>0</v>
      </c>
      <c r="AU1707" s="92">
        <v>0</v>
      </c>
      <c r="AV1707" s="92">
        <v>0</v>
      </c>
      <c r="AW1707" s="93">
        <v>0</v>
      </c>
      <c r="AX1707" s="93">
        <v>0</v>
      </c>
      <c r="AY1707" s="93">
        <v>0</v>
      </c>
      <c r="AZ1707" s="93">
        <v>0</v>
      </c>
      <c r="BA1707" s="93">
        <v>0</v>
      </c>
      <c r="BB1707" s="93">
        <v>0</v>
      </c>
      <c r="BC1707" s="153">
        <v>48</v>
      </c>
      <c r="BD1707" s="153">
        <v>267</v>
      </c>
    </row>
    <row r="1708" spans="1:56" x14ac:dyDescent="0.25">
      <c r="A1708" s="9">
        <v>41809</v>
      </c>
      <c r="B1708" s="149" t="s">
        <v>80</v>
      </c>
      <c r="C1708" s="149" t="s">
        <v>86</v>
      </c>
      <c r="D1708" s="150" t="s">
        <v>119</v>
      </c>
      <c r="E1708" s="153">
        <v>58</v>
      </c>
      <c r="F1708" s="153">
        <v>180</v>
      </c>
      <c r="G1708" s="264">
        <v>37.94970703125</v>
      </c>
      <c r="H1708" s="264">
        <v>4.19999985024333E-3</v>
      </c>
      <c r="I1708" s="264">
        <v>97883.734375</v>
      </c>
      <c r="J1708" s="92">
        <v>0</v>
      </c>
      <c r="K1708" s="153">
        <v>40316</v>
      </c>
      <c r="L1708" s="264">
        <v>86.251113891601563</v>
      </c>
      <c r="M1708" s="153">
        <v>65238</v>
      </c>
      <c r="N1708" s="264">
        <v>0</v>
      </c>
      <c r="O1708" s="153">
        <v>2503</v>
      </c>
      <c r="P1708" s="264">
        <v>0</v>
      </c>
      <c r="Q1708" s="153">
        <v>6616</v>
      </c>
      <c r="R1708" s="264">
        <v>99.969772338867187</v>
      </c>
      <c r="S1708" s="153">
        <v>57362</v>
      </c>
      <c r="T1708" s="264">
        <v>99.942474365234375</v>
      </c>
      <c r="U1708" s="264">
        <v>99.960044860839844</v>
      </c>
      <c r="V1708" s="264">
        <v>99.877372741699219</v>
      </c>
      <c r="W1708" s="264">
        <v>99.929832458496094</v>
      </c>
      <c r="X1708" s="264">
        <v>99.819915771484375</v>
      </c>
      <c r="Y1708" s="153">
        <v>80179</v>
      </c>
      <c r="Z1708" s="264">
        <v>99.926414489746094</v>
      </c>
      <c r="AA1708" s="153">
        <v>15717</v>
      </c>
      <c r="AB1708" s="264">
        <v>99.891838073730469</v>
      </c>
      <c r="AC1708" s="153">
        <v>2544</v>
      </c>
      <c r="AD1708" s="264">
        <v>0.39308175444602966</v>
      </c>
      <c r="AE1708" s="153">
        <v>146</v>
      </c>
      <c r="AF1708" s="264">
        <v>100</v>
      </c>
      <c r="AG1708" s="153">
        <v>65517</v>
      </c>
      <c r="AH1708" s="264">
        <v>0.18315857648849487</v>
      </c>
      <c r="AI1708" s="153">
        <v>620</v>
      </c>
      <c r="AJ1708" s="264">
        <v>95.806449890136719</v>
      </c>
      <c r="AK1708" s="264">
        <v>1.797758936882019</v>
      </c>
      <c r="AL1708" s="264">
        <v>6.1794452369213104E-2</v>
      </c>
      <c r="AM1708" s="264">
        <v>0</v>
      </c>
      <c r="AN1708" s="264">
        <v>0</v>
      </c>
      <c r="AO1708" s="92">
        <v>0</v>
      </c>
      <c r="AP1708" s="92">
        <v>0</v>
      </c>
      <c r="AQ1708" s="92">
        <v>0</v>
      </c>
      <c r="AR1708" s="92">
        <v>0</v>
      </c>
      <c r="AS1708" s="92">
        <v>0</v>
      </c>
      <c r="AT1708" s="92">
        <v>0</v>
      </c>
      <c r="AU1708" s="92">
        <v>0</v>
      </c>
      <c r="AV1708" s="92">
        <v>0</v>
      </c>
      <c r="AW1708" s="93">
        <v>0</v>
      </c>
      <c r="AX1708" s="93">
        <v>0</v>
      </c>
      <c r="AY1708" s="93">
        <v>0</v>
      </c>
      <c r="AZ1708" s="93">
        <v>0</v>
      </c>
      <c r="BA1708" s="93">
        <v>0</v>
      </c>
      <c r="BB1708" s="93">
        <v>0</v>
      </c>
      <c r="BC1708" s="153">
        <v>21</v>
      </c>
      <c r="BD1708" s="153">
        <v>178</v>
      </c>
    </row>
    <row r="1709" spans="1:56" x14ac:dyDescent="0.25">
      <c r="A1709" s="9">
        <v>41809</v>
      </c>
      <c r="B1709" s="149" t="s">
        <v>81</v>
      </c>
      <c r="C1709" s="149" t="s">
        <v>86</v>
      </c>
      <c r="D1709" s="150" t="s">
        <v>119</v>
      </c>
      <c r="E1709" s="153">
        <v>40</v>
      </c>
      <c r="F1709" s="153">
        <v>134</v>
      </c>
      <c r="G1709" s="264">
        <v>33.444892883300781</v>
      </c>
      <c r="H1709" s="264">
        <v>8.2999998703598976E-3</v>
      </c>
      <c r="I1709" s="264">
        <v>80286.828125</v>
      </c>
      <c r="J1709" s="92">
        <v>0</v>
      </c>
      <c r="K1709" s="153">
        <v>82745</v>
      </c>
      <c r="L1709" s="264">
        <v>86.332710266113281</v>
      </c>
      <c r="M1709" s="153">
        <v>51489</v>
      </c>
      <c r="N1709" s="264">
        <v>0</v>
      </c>
      <c r="O1709" s="153">
        <v>2630</v>
      </c>
      <c r="P1709" s="264">
        <v>0</v>
      </c>
      <c r="Q1709" s="153">
        <v>9741</v>
      </c>
      <c r="R1709" s="264">
        <v>99.979469299316406</v>
      </c>
      <c r="S1709" s="153">
        <v>41036</v>
      </c>
      <c r="T1709" s="264">
        <v>99.958572387695313</v>
      </c>
      <c r="U1709" s="264">
        <v>99.885932922363281</v>
      </c>
      <c r="V1709" s="264">
        <v>99.712562561035156</v>
      </c>
      <c r="W1709" s="264">
        <v>99.865425109863281</v>
      </c>
      <c r="X1709" s="264">
        <v>99.671257019042969</v>
      </c>
      <c r="Y1709" s="153">
        <v>65377</v>
      </c>
      <c r="Z1709" s="264">
        <v>99.917404174804688</v>
      </c>
      <c r="AA1709" s="153">
        <v>13917</v>
      </c>
      <c r="AB1709" s="264">
        <v>99.798805236816406</v>
      </c>
      <c r="AC1709" s="153">
        <v>2633</v>
      </c>
      <c r="AD1709" s="264">
        <v>0.18989746272563934</v>
      </c>
      <c r="AE1709" s="153">
        <v>141</v>
      </c>
      <c r="AF1709" s="264">
        <v>98.581558227539063</v>
      </c>
      <c r="AG1709" s="153">
        <v>51564</v>
      </c>
      <c r="AH1709" s="264">
        <v>0.15320765972137451</v>
      </c>
      <c r="AI1709" s="153">
        <v>610</v>
      </c>
      <c r="AJ1709" s="264">
        <v>93.770492553710938</v>
      </c>
      <c r="AK1709" s="264">
        <v>1.5879709720611572</v>
      </c>
      <c r="AL1709" s="264">
        <v>7.8482098877429962E-2</v>
      </c>
      <c r="AM1709" s="264">
        <v>0</v>
      </c>
      <c r="AN1709" s="264">
        <v>0</v>
      </c>
      <c r="AO1709" s="92">
        <v>0</v>
      </c>
      <c r="AP1709" s="92">
        <v>0</v>
      </c>
      <c r="AQ1709" s="92">
        <v>0</v>
      </c>
      <c r="AR1709" s="92">
        <v>0</v>
      </c>
      <c r="AS1709" s="92">
        <v>0</v>
      </c>
      <c r="AT1709" s="92">
        <v>0</v>
      </c>
      <c r="AU1709" s="92">
        <v>0</v>
      </c>
      <c r="AV1709" s="92">
        <v>0</v>
      </c>
      <c r="AW1709" s="93">
        <v>0</v>
      </c>
      <c r="AX1709" s="93">
        <v>0</v>
      </c>
      <c r="AY1709" s="93">
        <v>0</v>
      </c>
      <c r="AZ1709" s="93">
        <v>0</v>
      </c>
      <c r="BA1709" s="93">
        <v>0</v>
      </c>
      <c r="BB1709" s="93">
        <v>0</v>
      </c>
      <c r="BC1709" s="153">
        <v>23</v>
      </c>
      <c r="BD1709" s="153">
        <v>126</v>
      </c>
    </row>
    <row r="1710" spans="1:56" x14ac:dyDescent="0.25">
      <c r="A1710" s="9">
        <v>41809</v>
      </c>
      <c r="B1710" s="149" t="s">
        <v>125</v>
      </c>
      <c r="C1710" s="149" t="s">
        <v>86</v>
      </c>
      <c r="D1710" s="150" t="s">
        <v>119</v>
      </c>
      <c r="E1710" s="153">
        <v>16</v>
      </c>
      <c r="F1710" s="153">
        <v>58</v>
      </c>
      <c r="G1710" s="264">
        <v>30.962501525878906</v>
      </c>
      <c r="H1710" s="264">
        <v>5.8400001376867294E-2</v>
      </c>
      <c r="I1710" s="264">
        <v>34776.14453125</v>
      </c>
      <c r="J1710" s="92">
        <v>0</v>
      </c>
      <c r="K1710" s="153">
        <v>82745</v>
      </c>
      <c r="L1710" s="264">
        <v>86.332710266113281</v>
      </c>
      <c r="M1710" s="153">
        <v>35730</v>
      </c>
      <c r="N1710" s="264">
        <v>0</v>
      </c>
      <c r="O1710" s="153">
        <v>3132</v>
      </c>
      <c r="P1710" s="264">
        <v>0</v>
      </c>
      <c r="Q1710" s="153">
        <v>5605</v>
      </c>
      <c r="R1710" s="264">
        <v>99.928634643554688</v>
      </c>
      <c r="S1710" s="153">
        <v>26992</v>
      </c>
      <c r="T1710" s="264">
        <v>99.944427490234375</v>
      </c>
      <c r="U1710" s="264">
        <v>99.904212951660156</v>
      </c>
      <c r="V1710" s="264">
        <v>99.736915588378906</v>
      </c>
      <c r="W1710" s="264">
        <v>99.832916259765625</v>
      </c>
      <c r="X1710" s="264">
        <v>99.681488037109375</v>
      </c>
      <c r="Y1710" s="153">
        <v>39959</v>
      </c>
      <c r="Z1710" s="264">
        <v>99.96746826171875</v>
      </c>
      <c r="AA1710" s="153">
        <v>7366</v>
      </c>
      <c r="AB1710" s="264">
        <v>99.877815246582031</v>
      </c>
      <c r="AC1710" s="153">
        <v>3109</v>
      </c>
      <c r="AD1710" s="264">
        <v>0.16082341969013214</v>
      </c>
      <c r="AE1710" s="153">
        <v>224</v>
      </c>
      <c r="AF1710" s="264">
        <v>99.553573608398438</v>
      </c>
      <c r="AG1710" s="153">
        <v>35771</v>
      </c>
      <c r="AH1710" s="264">
        <v>0.11741355061531067</v>
      </c>
      <c r="AI1710" s="153">
        <v>551</v>
      </c>
      <c r="AJ1710" s="264">
        <v>95.099815368652344</v>
      </c>
      <c r="AK1710" s="264">
        <v>1.6279412508010864</v>
      </c>
      <c r="AL1710" s="264">
        <v>6.0394834727048874E-2</v>
      </c>
      <c r="AM1710" s="264">
        <v>0</v>
      </c>
      <c r="AN1710" s="264">
        <v>0</v>
      </c>
      <c r="AO1710" s="92">
        <v>0</v>
      </c>
      <c r="AP1710" s="92">
        <v>0</v>
      </c>
      <c r="AQ1710" s="92">
        <v>0</v>
      </c>
      <c r="AR1710" s="92">
        <v>0</v>
      </c>
      <c r="AS1710" s="92">
        <v>0</v>
      </c>
      <c r="AT1710" s="92">
        <v>0</v>
      </c>
      <c r="AU1710" s="92">
        <v>0</v>
      </c>
      <c r="AV1710" s="92">
        <v>0</v>
      </c>
      <c r="AW1710" s="93">
        <v>0</v>
      </c>
      <c r="AX1710" s="93">
        <v>0</v>
      </c>
      <c r="AY1710" s="93">
        <v>0</v>
      </c>
      <c r="AZ1710" s="93">
        <v>0</v>
      </c>
      <c r="BA1710" s="93">
        <v>0</v>
      </c>
      <c r="BB1710" s="93">
        <v>0</v>
      </c>
      <c r="BC1710" s="153">
        <v>5</v>
      </c>
      <c r="BD1710" s="153">
        <v>58</v>
      </c>
    </row>
    <row r="1711" spans="1:56" x14ac:dyDescent="0.25">
      <c r="A1711" s="9">
        <v>41809</v>
      </c>
      <c r="B1711" s="151" t="s">
        <v>82</v>
      </c>
      <c r="C1711" s="151" t="s">
        <v>86</v>
      </c>
      <c r="D1711" s="152" t="s">
        <v>120</v>
      </c>
      <c r="E1711" s="160">
        <v>51</v>
      </c>
      <c r="F1711" s="160">
        <v>165</v>
      </c>
      <c r="G1711" s="266">
        <v>39.991298675537109</v>
      </c>
      <c r="H1711" s="266">
        <v>0</v>
      </c>
      <c r="I1711" s="266">
        <v>87603.6640625</v>
      </c>
      <c r="J1711" s="157">
        <v>0</v>
      </c>
      <c r="K1711" s="160">
        <v>53265</v>
      </c>
      <c r="L1711" s="266">
        <v>87.042144775390625</v>
      </c>
      <c r="M1711" s="160">
        <v>47500</v>
      </c>
      <c r="N1711" s="266">
        <v>0</v>
      </c>
      <c r="O1711" s="160">
        <v>4237</v>
      </c>
      <c r="P1711" s="266">
        <v>0</v>
      </c>
      <c r="Q1711" s="160">
        <v>7380</v>
      </c>
      <c r="R1711" s="266">
        <v>99.837394714355469</v>
      </c>
      <c r="S1711" s="160">
        <v>39192</v>
      </c>
      <c r="T1711" s="266">
        <v>99.905593872070312</v>
      </c>
      <c r="U1711" s="266">
        <v>99.881988525390625</v>
      </c>
      <c r="V1711" s="266">
        <v>99.816841125488281</v>
      </c>
      <c r="W1711" s="266">
        <v>99.719573974609375</v>
      </c>
      <c r="X1711" s="266">
        <v>99.722610473632812</v>
      </c>
      <c r="Y1711" s="160">
        <v>62026</v>
      </c>
      <c r="Z1711" s="266">
        <v>99.93389892578125</v>
      </c>
      <c r="AA1711" s="160">
        <v>15043</v>
      </c>
      <c r="AB1711" s="266">
        <v>99.760688781738281</v>
      </c>
      <c r="AC1711" s="160">
        <v>4254</v>
      </c>
      <c r="AD1711" s="266">
        <v>0.3526093065738678</v>
      </c>
      <c r="AE1711" s="160">
        <v>402</v>
      </c>
      <c r="AF1711" s="266">
        <v>99.502487182617188</v>
      </c>
      <c r="AG1711" s="160">
        <v>47544</v>
      </c>
      <c r="AH1711" s="266">
        <v>0.38490661978721619</v>
      </c>
      <c r="AI1711" s="160">
        <v>607</v>
      </c>
      <c r="AJ1711" s="266">
        <v>90.444808959960938</v>
      </c>
      <c r="AK1711" s="266">
        <v>2.1041066646575928</v>
      </c>
      <c r="AL1711" s="266">
        <v>6.5524257719516754E-2</v>
      </c>
      <c r="AM1711" s="266">
        <v>0</v>
      </c>
      <c r="AN1711" s="266">
        <v>0</v>
      </c>
      <c r="AO1711" s="157">
        <v>0</v>
      </c>
      <c r="AP1711" s="157">
        <v>0</v>
      </c>
      <c r="AQ1711" s="157">
        <v>0</v>
      </c>
      <c r="AR1711" s="157">
        <v>0</v>
      </c>
      <c r="AS1711" s="157">
        <v>0</v>
      </c>
      <c r="AT1711" s="157">
        <v>0</v>
      </c>
      <c r="AU1711" s="157">
        <v>0</v>
      </c>
      <c r="AV1711" s="157">
        <v>0</v>
      </c>
      <c r="AW1711" s="159">
        <v>0</v>
      </c>
      <c r="AX1711" s="159">
        <v>0</v>
      </c>
      <c r="AY1711" s="159">
        <v>0</v>
      </c>
      <c r="AZ1711" s="159">
        <v>0</v>
      </c>
      <c r="BA1711" s="159">
        <v>0</v>
      </c>
      <c r="BB1711" s="159">
        <v>0</v>
      </c>
      <c r="BC1711" s="160">
        <v>16</v>
      </c>
      <c r="BD1711" s="160">
        <v>160</v>
      </c>
    </row>
    <row r="1712" spans="1:56" x14ac:dyDescent="0.25">
      <c r="A1712" s="9">
        <v>41809</v>
      </c>
      <c r="B1712" s="151" t="s">
        <v>83</v>
      </c>
      <c r="C1712" s="151" t="s">
        <v>86</v>
      </c>
      <c r="D1712" s="152" t="s">
        <v>120</v>
      </c>
      <c r="E1712" s="160">
        <v>46</v>
      </c>
      <c r="F1712" s="160">
        <v>140</v>
      </c>
      <c r="G1712" s="266">
        <v>20.620903015136719</v>
      </c>
      <c r="H1712" s="266">
        <v>0</v>
      </c>
      <c r="I1712" s="266">
        <v>88327.796875</v>
      </c>
      <c r="J1712" s="157">
        <v>0</v>
      </c>
      <c r="K1712" s="160">
        <v>29690</v>
      </c>
      <c r="L1712" s="266">
        <v>79.009765625</v>
      </c>
      <c r="M1712" s="160">
        <v>153570</v>
      </c>
      <c r="N1712" s="266">
        <v>0</v>
      </c>
      <c r="O1712" s="160">
        <v>3938</v>
      </c>
      <c r="P1712" s="266">
        <v>0</v>
      </c>
      <c r="Q1712" s="160">
        <v>3929</v>
      </c>
      <c r="R1712" s="266">
        <v>99.898193359375</v>
      </c>
      <c r="S1712" s="160">
        <v>24842</v>
      </c>
      <c r="T1712" s="266">
        <v>99.891311645507813</v>
      </c>
      <c r="U1712" s="266">
        <v>99.72406005859375</v>
      </c>
      <c r="V1712" s="266">
        <v>99.765800476074219</v>
      </c>
      <c r="W1712" s="266">
        <v>99.622535705566406</v>
      </c>
      <c r="X1712" s="266">
        <v>99.657363891601562</v>
      </c>
      <c r="Y1712" s="160">
        <v>54189</v>
      </c>
      <c r="Z1712" s="266">
        <v>99.933563232421875</v>
      </c>
      <c r="AA1712" s="160">
        <v>14188</v>
      </c>
      <c r="AB1712" s="266">
        <v>99.82379150390625</v>
      </c>
      <c r="AC1712" s="160">
        <v>1815</v>
      </c>
      <c r="AD1712" s="266">
        <v>0.27548208832740784</v>
      </c>
      <c r="AE1712" s="160">
        <v>123</v>
      </c>
      <c r="AF1712" s="266">
        <v>100</v>
      </c>
      <c r="AG1712" s="160">
        <v>35603</v>
      </c>
      <c r="AH1712" s="266">
        <v>0.30053648352622986</v>
      </c>
      <c r="AI1712" s="160">
        <v>403</v>
      </c>
      <c r="AJ1712" s="266">
        <v>99.50372314453125</v>
      </c>
      <c r="AK1712" s="266">
        <v>1.9006792306900024</v>
      </c>
      <c r="AL1712" s="266">
        <v>7.7562853693962097E-2</v>
      </c>
      <c r="AM1712" s="266">
        <v>0</v>
      </c>
      <c r="AN1712" s="266">
        <v>0</v>
      </c>
      <c r="AO1712" s="157">
        <v>0</v>
      </c>
      <c r="AP1712" s="157">
        <v>0</v>
      </c>
      <c r="AQ1712" s="157">
        <v>0</v>
      </c>
      <c r="AR1712" s="157">
        <v>0</v>
      </c>
      <c r="AS1712" s="157">
        <v>0</v>
      </c>
      <c r="AT1712" s="157">
        <v>0</v>
      </c>
      <c r="AU1712" s="157">
        <v>0</v>
      </c>
      <c r="AV1712" s="157">
        <v>0</v>
      </c>
      <c r="AW1712" s="159">
        <v>0</v>
      </c>
      <c r="AX1712" s="159">
        <v>0</v>
      </c>
      <c r="AY1712" s="159">
        <v>0</v>
      </c>
      <c r="AZ1712" s="159">
        <v>0</v>
      </c>
      <c r="BA1712" s="159">
        <v>0</v>
      </c>
      <c r="BB1712" s="159">
        <v>0</v>
      </c>
      <c r="BC1712" s="160">
        <v>20</v>
      </c>
      <c r="BD1712" s="160">
        <v>136</v>
      </c>
    </row>
    <row r="1713" spans="1:56" x14ac:dyDescent="0.25">
      <c r="A1713" s="9">
        <v>41809</v>
      </c>
      <c r="B1713" s="117" t="s">
        <v>85</v>
      </c>
      <c r="C1713" s="117" t="s">
        <v>86</v>
      </c>
      <c r="D1713" s="121">
        <v>3</v>
      </c>
      <c r="E1713" s="89">
        <v>134</v>
      </c>
      <c r="F1713" s="89">
        <v>435</v>
      </c>
      <c r="G1713" s="263">
        <v>46.129226684570313</v>
      </c>
      <c r="H1713" s="263">
        <v>1.249999925494194E-2</v>
      </c>
      <c r="I1713" s="263">
        <v>328250.3125</v>
      </c>
      <c r="J1713" s="88">
        <v>0</v>
      </c>
      <c r="K1713" s="89">
        <v>50856</v>
      </c>
      <c r="L1713" s="263">
        <v>117.34505462646484</v>
      </c>
      <c r="M1713" s="124">
        <v>131617</v>
      </c>
      <c r="N1713" s="248">
        <v>0</v>
      </c>
      <c r="O1713" s="124">
        <v>4421</v>
      </c>
      <c r="P1713" s="248">
        <v>0</v>
      </c>
      <c r="Q1713" s="124">
        <v>10270</v>
      </c>
      <c r="R1713" s="248">
        <v>99.873420715332031</v>
      </c>
      <c r="S1713" s="124">
        <v>102158</v>
      </c>
      <c r="T1713" s="248">
        <v>99.908966064453125</v>
      </c>
      <c r="U1713" s="248">
        <v>99.728569030761719</v>
      </c>
      <c r="V1713" s="248">
        <v>99.881477355957031</v>
      </c>
      <c r="W1713" s="248">
        <v>99.602333068847656</v>
      </c>
      <c r="X1713" s="248">
        <v>99.790550231933594</v>
      </c>
      <c r="Y1713" s="124">
        <v>273110</v>
      </c>
      <c r="Z1713" s="248">
        <v>99.923110961914063</v>
      </c>
      <c r="AA1713" s="124">
        <v>59190</v>
      </c>
      <c r="AB1713" s="248">
        <v>99.788818359375</v>
      </c>
      <c r="AC1713" s="124">
        <v>4451</v>
      </c>
      <c r="AD1713" s="248">
        <v>0.2471354752779007</v>
      </c>
      <c r="AE1713" s="124">
        <v>187</v>
      </c>
      <c r="AF1713" s="248">
        <v>94.117645263671875</v>
      </c>
      <c r="AG1713" s="124">
        <v>132229</v>
      </c>
      <c r="AH1713" s="248">
        <v>0.27074241638183594</v>
      </c>
      <c r="AI1713" s="124">
        <v>893</v>
      </c>
      <c r="AJ1713" s="248">
        <v>89.697647094726563</v>
      </c>
      <c r="AK1713" s="248">
        <v>1.8485902547836304</v>
      </c>
      <c r="AL1713" s="248">
        <v>7.3621615767478943E-2</v>
      </c>
      <c r="AM1713" s="269">
        <v>0</v>
      </c>
      <c r="AN1713" s="269">
        <v>0</v>
      </c>
      <c r="AO1713" s="119">
        <v>0</v>
      </c>
      <c r="AP1713" s="119">
        <v>0</v>
      </c>
      <c r="AQ1713" s="119">
        <v>0</v>
      </c>
      <c r="AR1713" s="119">
        <v>0</v>
      </c>
      <c r="AS1713" s="119">
        <v>0</v>
      </c>
      <c r="AT1713" s="119">
        <v>0</v>
      </c>
      <c r="AU1713" s="119">
        <v>0</v>
      </c>
      <c r="AV1713" s="119">
        <v>0</v>
      </c>
      <c r="AW1713" s="124">
        <v>0</v>
      </c>
      <c r="AX1713" s="124">
        <v>0</v>
      </c>
      <c r="AY1713" s="124">
        <v>0</v>
      </c>
      <c r="AZ1713" s="124">
        <v>0</v>
      </c>
      <c r="BA1713" s="124">
        <v>0</v>
      </c>
      <c r="BB1713" s="124">
        <v>0</v>
      </c>
      <c r="BC1713" s="124">
        <v>46</v>
      </c>
      <c r="BD1713" s="124">
        <v>421</v>
      </c>
    </row>
    <row r="1714" spans="1:56" x14ac:dyDescent="0.25">
      <c r="A1714" s="9">
        <v>41809</v>
      </c>
      <c r="B1714" s="118" t="s">
        <v>84</v>
      </c>
      <c r="C1714" s="118" t="s">
        <v>87</v>
      </c>
      <c r="D1714" s="122">
        <v>2</v>
      </c>
      <c r="E1714" s="153">
        <v>194</v>
      </c>
      <c r="F1714" s="153">
        <v>581</v>
      </c>
      <c r="G1714" s="264">
        <v>0</v>
      </c>
      <c r="H1714" s="264">
        <v>0</v>
      </c>
      <c r="I1714" s="264">
        <v>0</v>
      </c>
      <c r="J1714" s="91">
        <v>0</v>
      </c>
      <c r="K1714" s="153">
        <v>135408</v>
      </c>
      <c r="L1714" s="264">
        <v>90.982070922851562</v>
      </c>
      <c r="M1714" s="133">
        <v>0</v>
      </c>
      <c r="N1714" s="267">
        <v>0</v>
      </c>
      <c r="O1714" s="133">
        <v>0</v>
      </c>
      <c r="P1714" s="267">
        <v>0</v>
      </c>
      <c r="Q1714" s="133">
        <v>0</v>
      </c>
      <c r="R1714" s="267">
        <v>0</v>
      </c>
      <c r="S1714" s="133">
        <v>0</v>
      </c>
      <c r="T1714" s="267">
        <v>0</v>
      </c>
      <c r="U1714" s="267">
        <v>0</v>
      </c>
      <c r="V1714" s="267">
        <v>0</v>
      </c>
      <c r="W1714" s="267">
        <v>0</v>
      </c>
      <c r="X1714" s="267">
        <v>0</v>
      </c>
      <c r="Y1714" s="133">
        <v>1593820</v>
      </c>
      <c r="Z1714" s="267">
        <v>1591637</v>
      </c>
      <c r="AA1714" s="133">
        <v>451</v>
      </c>
      <c r="AB1714" s="267">
        <v>424</v>
      </c>
      <c r="AC1714" s="133">
        <v>0</v>
      </c>
      <c r="AD1714" s="267">
        <v>0</v>
      </c>
      <c r="AE1714" s="133">
        <v>0</v>
      </c>
      <c r="AF1714" s="267">
        <v>0</v>
      </c>
      <c r="AG1714" s="133">
        <v>0</v>
      </c>
      <c r="AH1714" s="267">
        <v>0</v>
      </c>
      <c r="AI1714" s="133">
        <v>0</v>
      </c>
      <c r="AJ1714" s="267">
        <v>0</v>
      </c>
      <c r="AK1714" s="267">
        <v>0</v>
      </c>
      <c r="AL1714" s="267">
        <v>0</v>
      </c>
      <c r="AM1714" s="270">
        <v>0</v>
      </c>
      <c r="AN1714" s="270">
        <v>0</v>
      </c>
      <c r="AO1714" s="120">
        <v>0</v>
      </c>
      <c r="AP1714" s="120">
        <v>0</v>
      </c>
      <c r="AQ1714" s="120">
        <v>0</v>
      </c>
      <c r="AR1714" s="120">
        <v>0</v>
      </c>
      <c r="AS1714" s="120">
        <v>0</v>
      </c>
      <c r="AT1714" s="120">
        <v>0</v>
      </c>
      <c r="AU1714" s="120">
        <v>0</v>
      </c>
      <c r="AV1714" s="120">
        <v>0</v>
      </c>
      <c r="AW1714" s="133">
        <v>0</v>
      </c>
      <c r="AX1714" s="133">
        <v>0</v>
      </c>
      <c r="AY1714" s="133">
        <v>0</v>
      </c>
      <c r="AZ1714" s="133">
        <v>0</v>
      </c>
      <c r="BA1714" s="133">
        <v>0</v>
      </c>
      <c r="BB1714" s="133">
        <v>0</v>
      </c>
      <c r="BC1714" s="133">
        <v>10</v>
      </c>
      <c r="BD1714" s="133">
        <v>378</v>
      </c>
    </row>
    <row r="1715" spans="1:56" x14ac:dyDescent="0.25">
      <c r="A1715" s="9">
        <v>41808</v>
      </c>
      <c r="B1715" s="117" t="s">
        <v>17</v>
      </c>
      <c r="C1715" s="117"/>
      <c r="D1715" s="121">
        <v>3</v>
      </c>
      <c r="E1715" s="89">
        <v>853</v>
      </c>
      <c r="F1715" s="89">
        <v>2758</v>
      </c>
      <c r="G1715" s="263">
        <v>600.07986640930176</v>
      </c>
      <c r="H1715" s="263">
        <v>0.74990003881976008</v>
      </c>
      <c r="I1715" s="263">
        <v>1333619.3203125</v>
      </c>
      <c r="J1715" s="88"/>
      <c r="K1715" s="89">
        <v>944117</v>
      </c>
      <c r="L1715" s="263">
        <v>0</v>
      </c>
      <c r="M1715" s="124">
        <v>901561</v>
      </c>
      <c r="N1715" s="248">
        <v>1.1091872399325855E-3</v>
      </c>
      <c r="O1715" s="124">
        <v>57923</v>
      </c>
      <c r="P1715" s="248">
        <v>5.1792897312329302E-3</v>
      </c>
      <c r="Q1715" s="124">
        <v>109652</v>
      </c>
      <c r="R1715" s="248">
        <v>99.917010492772846</v>
      </c>
      <c r="S1715" s="124">
        <v>713982</v>
      </c>
      <c r="T1715" s="248">
        <v>99.928430748284498</v>
      </c>
      <c r="U1715" s="248">
        <v>99.764202854937636</v>
      </c>
      <c r="V1715" s="248">
        <v>99.779519239480535</v>
      </c>
      <c r="W1715" s="248">
        <v>99.681409034599213</v>
      </c>
      <c r="X1715" s="248">
        <v>99.708107784195505</v>
      </c>
      <c r="Y1715" s="124">
        <v>2610750</v>
      </c>
      <c r="Z1715" s="248">
        <v>818405.58494391723</v>
      </c>
      <c r="AA1715" s="124">
        <v>230712</v>
      </c>
      <c r="AB1715" s="248">
        <v>100.70368345814127</v>
      </c>
      <c r="AC1715" s="124">
        <v>55943</v>
      </c>
      <c r="AD1715" s="248">
        <v>0.28064279351478338</v>
      </c>
      <c r="AE1715" s="124">
        <v>3944</v>
      </c>
      <c r="AF1715" s="248">
        <v>97.51521380194302</v>
      </c>
      <c r="AG1715" s="124">
        <v>777213</v>
      </c>
      <c r="AH1715" s="248">
        <v>0.21525630823133626</v>
      </c>
      <c r="AI1715" s="124">
        <v>13057</v>
      </c>
      <c r="AJ1715" s="248">
        <v>95.205636810889388</v>
      </c>
      <c r="AK1715" s="248">
        <v>1.6542906852914077E-5</v>
      </c>
      <c r="AL1715" s="248" t="e">
        <v>#DIV/0!</v>
      </c>
      <c r="AM1715" s="269"/>
      <c r="AN1715" s="269"/>
      <c r="AO1715" s="119"/>
      <c r="AP1715" s="119"/>
      <c r="AQ1715" s="119"/>
      <c r="AR1715" s="119"/>
      <c r="AS1715" s="119"/>
      <c r="AT1715" s="119"/>
      <c r="AU1715" s="119"/>
      <c r="AV1715" s="119"/>
      <c r="AW1715" s="124">
        <v>0</v>
      </c>
      <c r="AX1715" s="124">
        <v>0</v>
      </c>
      <c r="AY1715" s="124">
        <v>0</v>
      </c>
      <c r="AZ1715" s="124">
        <v>0</v>
      </c>
      <c r="BA1715" s="124">
        <v>0</v>
      </c>
      <c r="BB1715" s="124">
        <v>0</v>
      </c>
      <c r="BC1715" s="124">
        <v>275</v>
      </c>
      <c r="BD1715" s="124">
        <v>2520</v>
      </c>
    </row>
    <row r="1716" spans="1:56" x14ac:dyDescent="0.25">
      <c r="A1716" s="9">
        <v>41808</v>
      </c>
      <c r="B1716" s="118" t="s">
        <v>88</v>
      </c>
      <c r="C1716" s="118"/>
      <c r="D1716" s="122">
        <v>2</v>
      </c>
      <c r="E1716" s="153">
        <v>659</v>
      </c>
      <c r="F1716" s="153">
        <v>2177</v>
      </c>
      <c r="G1716" s="264">
        <v>600.07986640930176</v>
      </c>
      <c r="H1716" s="264">
        <v>0.74990003881976008</v>
      </c>
      <c r="I1716" s="264">
        <v>1333619.3203125</v>
      </c>
      <c r="J1716" s="91"/>
      <c r="K1716" s="153">
        <v>822611</v>
      </c>
      <c r="L1716" s="264"/>
      <c r="M1716" s="133">
        <v>901561</v>
      </c>
      <c r="N1716" s="267">
        <v>1.1091872399325855E-3</v>
      </c>
      <c r="O1716" s="133">
        <v>57923</v>
      </c>
      <c r="P1716" s="267">
        <v>5.1792897312329302E-3</v>
      </c>
      <c r="Q1716" s="133">
        <v>109652</v>
      </c>
      <c r="R1716" s="267">
        <v>99.917010492772846</v>
      </c>
      <c r="S1716" s="133">
        <v>713982</v>
      </c>
      <c r="T1716" s="267">
        <v>99.928430748284498</v>
      </c>
      <c r="U1716" s="267">
        <v>99.764202854937636</v>
      </c>
      <c r="V1716" s="267">
        <v>99.779519239480535</v>
      </c>
      <c r="W1716" s="267">
        <v>99.681409034599213</v>
      </c>
      <c r="X1716" s="267">
        <v>99.708107784195505</v>
      </c>
      <c r="Y1716" s="133">
        <v>1137786</v>
      </c>
      <c r="Z1716" s="267">
        <v>99.913340761641692</v>
      </c>
      <c r="AA1716" s="133">
        <v>230199</v>
      </c>
      <c r="AB1716" s="267">
        <v>99.822762991996882</v>
      </c>
      <c r="AC1716" s="133">
        <v>55943</v>
      </c>
      <c r="AD1716" s="267">
        <v>0.28064279351478338</v>
      </c>
      <c r="AE1716" s="133">
        <v>3944</v>
      </c>
      <c r="AF1716" s="267">
        <v>97.51521380194302</v>
      </c>
      <c r="AG1716" s="133">
        <v>777213</v>
      </c>
      <c r="AH1716" s="267">
        <v>0.21525630823133626</v>
      </c>
      <c r="AI1716" s="133">
        <v>13057</v>
      </c>
      <c r="AJ1716" s="267">
        <v>95.205636810889388</v>
      </c>
      <c r="AK1716" s="267">
        <v>1.6542906852914077E-5</v>
      </c>
      <c r="AL1716" s="267" t="e">
        <v>#DIV/0!</v>
      </c>
      <c r="AM1716" s="270"/>
      <c r="AN1716" s="270"/>
      <c r="AO1716" s="120"/>
      <c r="AP1716" s="120"/>
      <c r="AQ1716" s="120"/>
      <c r="AR1716" s="120"/>
      <c r="AS1716" s="120"/>
      <c r="AT1716" s="120"/>
      <c r="AU1716" s="120"/>
      <c r="AV1716" s="120"/>
      <c r="AW1716" s="133">
        <v>0</v>
      </c>
      <c r="AX1716" s="133">
        <v>0</v>
      </c>
      <c r="AY1716" s="133">
        <v>0</v>
      </c>
      <c r="AZ1716" s="133">
        <v>0</v>
      </c>
      <c r="BA1716" s="133">
        <v>0</v>
      </c>
      <c r="BB1716" s="133">
        <v>0</v>
      </c>
      <c r="BC1716" s="133">
        <v>267</v>
      </c>
      <c r="BD1716" s="133">
        <v>2123</v>
      </c>
    </row>
    <row r="1717" spans="1:56" x14ac:dyDescent="0.25">
      <c r="A1717" s="9">
        <v>41808</v>
      </c>
      <c r="B1717" s="146" t="s">
        <v>89</v>
      </c>
      <c r="C1717" s="146"/>
      <c r="D1717" s="147">
        <v>1</v>
      </c>
      <c r="E1717" s="136">
        <v>194</v>
      </c>
      <c r="F1717" s="136">
        <v>581</v>
      </c>
      <c r="G1717" s="265">
        <v>0</v>
      </c>
      <c r="H1717" s="265">
        <v>0</v>
      </c>
      <c r="I1717" s="265">
        <v>0</v>
      </c>
      <c r="J1717" s="137"/>
      <c r="K1717" s="136">
        <v>121506</v>
      </c>
      <c r="L1717" s="265"/>
      <c r="M1717" s="145">
        <v>0</v>
      </c>
      <c r="N1717" s="250">
        <v>0</v>
      </c>
      <c r="O1717" s="145">
        <v>0</v>
      </c>
      <c r="P1717" s="250">
        <v>0</v>
      </c>
      <c r="Q1717" s="145">
        <v>0</v>
      </c>
      <c r="R1717" s="250">
        <v>0</v>
      </c>
      <c r="S1717" s="145">
        <v>0</v>
      </c>
      <c r="T1717" s="250">
        <v>0</v>
      </c>
      <c r="U1717" s="250">
        <v>0</v>
      </c>
      <c r="V1717" s="250">
        <v>0</v>
      </c>
      <c r="W1717" s="250">
        <v>0</v>
      </c>
      <c r="X1717" s="250">
        <v>0</v>
      </c>
      <c r="Y1717" s="145">
        <v>1472964</v>
      </c>
      <c r="Z1717" s="250">
        <v>1450503</v>
      </c>
      <c r="AA1717" s="145">
        <v>513</v>
      </c>
      <c r="AB1717" s="250">
        <v>496</v>
      </c>
      <c r="AC1717" s="145">
        <v>0</v>
      </c>
      <c r="AD1717" s="250">
        <v>0</v>
      </c>
      <c r="AE1717" s="145">
        <v>0</v>
      </c>
      <c r="AF1717" s="250">
        <v>0</v>
      </c>
      <c r="AG1717" s="145">
        <v>0</v>
      </c>
      <c r="AH1717" s="250">
        <v>0</v>
      </c>
      <c r="AI1717" s="145">
        <v>0</v>
      </c>
      <c r="AJ1717" s="250">
        <v>0</v>
      </c>
      <c r="AK1717" s="250">
        <v>0</v>
      </c>
      <c r="AL1717" s="250">
        <v>0</v>
      </c>
      <c r="AM1717" s="271"/>
      <c r="AN1717" s="271"/>
      <c r="AO1717" s="148"/>
      <c r="AP1717" s="148"/>
      <c r="AQ1717" s="148"/>
      <c r="AR1717" s="148"/>
      <c r="AS1717" s="148"/>
      <c r="AT1717" s="148"/>
      <c r="AU1717" s="148"/>
      <c r="AV1717" s="148"/>
      <c r="AW1717" s="145">
        <v>0</v>
      </c>
      <c r="AX1717" s="145">
        <v>0</v>
      </c>
      <c r="AY1717" s="145">
        <v>0</v>
      </c>
      <c r="AZ1717" s="145">
        <v>0</v>
      </c>
      <c r="BA1717" s="145">
        <v>0</v>
      </c>
      <c r="BB1717" s="145">
        <v>0</v>
      </c>
      <c r="BC1717" s="145">
        <v>8</v>
      </c>
      <c r="BD1717" s="145">
        <v>397</v>
      </c>
    </row>
    <row r="1718" spans="1:56" x14ac:dyDescent="0.25">
      <c r="A1718" s="9">
        <v>41808</v>
      </c>
      <c r="B1718" s="149" t="s">
        <v>75</v>
      </c>
      <c r="C1718" s="149" t="s">
        <v>86</v>
      </c>
      <c r="D1718" s="150" t="s">
        <v>118</v>
      </c>
      <c r="E1718" s="153">
        <v>39</v>
      </c>
      <c r="F1718" s="153">
        <v>158</v>
      </c>
      <c r="G1718" s="264">
        <v>127.47950744628906</v>
      </c>
      <c r="H1718" s="264">
        <v>8.3299994468688965E-2</v>
      </c>
      <c r="I1718" s="264">
        <v>102095.6875</v>
      </c>
      <c r="J1718" s="92">
        <v>0</v>
      </c>
      <c r="K1718" s="153">
        <v>132193</v>
      </c>
      <c r="L1718" s="264">
        <v>97.375053405761719</v>
      </c>
      <c r="M1718" s="153">
        <v>107892</v>
      </c>
      <c r="N1718" s="264">
        <v>9.2685275012627244E-4</v>
      </c>
      <c r="O1718" s="153">
        <v>14090</v>
      </c>
      <c r="P1718" s="264">
        <v>1.4194464311003685E-2</v>
      </c>
      <c r="Q1718" s="153">
        <v>27121</v>
      </c>
      <c r="R1718" s="264">
        <v>99.91888427734375</v>
      </c>
      <c r="S1718" s="153">
        <v>95119</v>
      </c>
      <c r="T1718" s="264">
        <v>99.953742980957031</v>
      </c>
      <c r="U1718" s="264">
        <v>99.765792846679688</v>
      </c>
      <c r="V1718" s="264">
        <v>99.602378845214844</v>
      </c>
      <c r="W1718" s="264">
        <v>99.684867858886719</v>
      </c>
      <c r="X1718" s="264">
        <v>99.556304931640625</v>
      </c>
      <c r="Y1718" s="153">
        <v>139618</v>
      </c>
      <c r="Z1718" s="264">
        <v>99.945564270019531</v>
      </c>
      <c r="AA1718" s="153">
        <v>25378</v>
      </c>
      <c r="AB1718" s="264">
        <v>99.850265502929688</v>
      </c>
      <c r="AC1718" s="153">
        <v>14119</v>
      </c>
      <c r="AD1718" s="264">
        <v>0.42495927214622498</v>
      </c>
      <c r="AE1718" s="153">
        <v>1411</v>
      </c>
      <c r="AF1718" s="264">
        <v>98.724311828613281</v>
      </c>
      <c r="AG1718" s="153">
        <v>107545</v>
      </c>
      <c r="AH1718" s="264">
        <v>0.10042307525873184</v>
      </c>
      <c r="AI1718" s="153">
        <v>4854</v>
      </c>
      <c r="AJ1718" s="264">
        <v>96.477134704589844</v>
      </c>
      <c r="AK1718" s="264">
        <v>2.0598719120025635</v>
      </c>
      <c r="AL1718" s="264">
        <v>7.572658360004425E-2</v>
      </c>
      <c r="AM1718" s="264">
        <v>0</v>
      </c>
      <c r="AN1718" s="264">
        <v>0</v>
      </c>
      <c r="AO1718" s="92">
        <v>0</v>
      </c>
      <c r="AP1718" s="92">
        <v>0</v>
      </c>
      <c r="AQ1718" s="92">
        <v>0</v>
      </c>
      <c r="AR1718" s="92">
        <v>0</v>
      </c>
      <c r="AS1718" s="92">
        <v>0</v>
      </c>
      <c r="AT1718" s="92">
        <v>0</v>
      </c>
      <c r="AU1718" s="92">
        <v>0</v>
      </c>
      <c r="AV1718" s="92">
        <v>0</v>
      </c>
      <c r="AW1718" s="93">
        <v>0</v>
      </c>
      <c r="AX1718" s="93">
        <v>0</v>
      </c>
      <c r="AY1718" s="93">
        <v>0</v>
      </c>
      <c r="AZ1718" s="93">
        <v>0</v>
      </c>
      <c r="BA1718" s="93">
        <v>0</v>
      </c>
      <c r="BB1718" s="93">
        <v>0</v>
      </c>
      <c r="BC1718" s="153">
        <v>12</v>
      </c>
      <c r="BD1718" s="153">
        <v>151</v>
      </c>
    </row>
    <row r="1719" spans="1:56" x14ac:dyDescent="0.25">
      <c r="A1719" s="9">
        <v>41808</v>
      </c>
      <c r="B1719" s="149" t="s">
        <v>76</v>
      </c>
      <c r="C1719" s="149" t="s">
        <v>86</v>
      </c>
      <c r="D1719" s="150" t="s">
        <v>119</v>
      </c>
      <c r="E1719" s="153">
        <v>53</v>
      </c>
      <c r="F1719" s="153">
        <v>171</v>
      </c>
      <c r="G1719" s="264">
        <v>50.520503997802734</v>
      </c>
      <c r="H1719" s="264">
        <v>0</v>
      </c>
      <c r="I1719" s="264">
        <v>95487.03125</v>
      </c>
      <c r="J1719" s="92">
        <v>0</v>
      </c>
      <c r="K1719" s="153">
        <v>52396</v>
      </c>
      <c r="L1719" s="264">
        <v>85.479804992675781</v>
      </c>
      <c r="M1719" s="153">
        <v>55034</v>
      </c>
      <c r="N1719" s="264">
        <v>0</v>
      </c>
      <c r="O1719" s="153">
        <v>4054</v>
      </c>
      <c r="P1719" s="264">
        <v>2.466699481010437E-2</v>
      </c>
      <c r="Q1719" s="153">
        <v>7555</v>
      </c>
      <c r="R1719" s="264">
        <v>99.933815002441406</v>
      </c>
      <c r="S1719" s="153">
        <v>49723</v>
      </c>
      <c r="T1719" s="264">
        <v>99.941673278808594</v>
      </c>
      <c r="U1719" s="264">
        <v>99.777999877929688</v>
      </c>
      <c r="V1719" s="264">
        <v>99.8255615234375</v>
      </c>
      <c r="W1719" s="264">
        <v>99.711959838867188</v>
      </c>
      <c r="X1719" s="264">
        <v>99.767333984375</v>
      </c>
      <c r="Y1719" s="153">
        <v>72814</v>
      </c>
      <c r="Z1719" s="264">
        <v>99.918968200683594</v>
      </c>
      <c r="AA1719" s="153">
        <v>12768</v>
      </c>
      <c r="AB1719" s="264">
        <v>99.937339782714844</v>
      </c>
      <c r="AC1719" s="153">
        <v>4025</v>
      </c>
      <c r="AD1719" s="264">
        <v>0.29813665151596069</v>
      </c>
      <c r="AE1719" s="153">
        <v>67</v>
      </c>
      <c r="AF1719" s="264">
        <v>97.014923095703125</v>
      </c>
      <c r="AG1719" s="153">
        <v>55169</v>
      </c>
      <c r="AH1719" s="264">
        <v>0.20119994878768921</v>
      </c>
      <c r="AI1719" s="153">
        <v>626</v>
      </c>
      <c r="AJ1719" s="264">
        <v>90.415336608886719</v>
      </c>
      <c r="AK1719" s="264">
        <v>2.0323987007141113</v>
      </c>
      <c r="AL1719" s="264">
        <v>5.7403508573770523E-2</v>
      </c>
      <c r="AM1719" s="264">
        <v>0</v>
      </c>
      <c r="AN1719" s="264">
        <v>0</v>
      </c>
      <c r="AO1719" s="92">
        <v>0</v>
      </c>
      <c r="AP1719" s="92">
        <v>0</v>
      </c>
      <c r="AQ1719" s="92">
        <v>0</v>
      </c>
      <c r="AR1719" s="92">
        <v>0</v>
      </c>
      <c r="AS1719" s="92">
        <v>0</v>
      </c>
      <c r="AT1719" s="92">
        <v>0</v>
      </c>
      <c r="AU1719" s="92">
        <v>0</v>
      </c>
      <c r="AV1719" s="92">
        <v>0</v>
      </c>
      <c r="AW1719" s="93">
        <v>0</v>
      </c>
      <c r="AX1719" s="93">
        <v>0</v>
      </c>
      <c r="AY1719" s="93">
        <v>0</v>
      </c>
      <c r="AZ1719" s="93">
        <v>0</v>
      </c>
      <c r="BA1719" s="93">
        <v>0</v>
      </c>
      <c r="BB1719" s="93">
        <v>0</v>
      </c>
      <c r="BC1719" s="153">
        <v>11</v>
      </c>
      <c r="BD1719" s="153">
        <v>169</v>
      </c>
    </row>
    <row r="1720" spans="1:56" x14ac:dyDescent="0.25">
      <c r="A1720" s="9">
        <v>41808</v>
      </c>
      <c r="B1720" s="149" t="s">
        <v>77</v>
      </c>
      <c r="C1720" s="149" t="s">
        <v>86</v>
      </c>
      <c r="D1720" s="150" t="s">
        <v>118</v>
      </c>
      <c r="E1720" s="153">
        <v>65</v>
      </c>
      <c r="F1720" s="153">
        <v>220</v>
      </c>
      <c r="G1720" s="264">
        <v>72.66302490234375</v>
      </c>
      <c r="H1720" s="264">
        <v>0.38740003108978271</v>
      </c>
      <c r="I1720" s="264">
        <v>119216.0546875</v>
      </c>
      <c r="J1720" s="92">
        <v>0</v>
      </c>
      <c r="K1720" s="153">
        <v>102324</v>
      </c>
      <c r="L1720" s="264">
        <v>97.222549438476562</v>
      </c>
      <c r="M1720" s="153">
        <v>98261</v>
      </c>
      <c r="N1720" s="264">
        <v>0</v>
      </c>
      <c r="O1720" s="153">
        <v>6313</v>
      </c>
      <c r="P1720" s="264">
        <v>0</v>
      </c>
      <c r="Q1720" s="153">
        <v>11286</v>
      </c>
      <c r="R1720" s="264">
        <v>99.929115295410156</v>
      </c>
      <c r="S1720" s="153">
        <v>92608</v>
      </c>
      <c r="T1720" s="264">
        <v>99.96868896484375</v>
      </c>
      <c r="U1720" s="264">
        <v>99.825759887695313</v>
      </c>
      <c r="V1720" s="264">
        <v>99.850395202636719</v>
      </c>
      <c r="W1720" s="264">
        <v>99.754997253417969</v>
      </c>
      <c r="X1720" s="264">
        <v>99.819129943847656</v>
      </c>
      <c r="Y1720" s="153">
        <v>119025</v>
      </c>
      <c r="Z1720" s="264">
        <v>99.886581420898438</v>
      </c>
      <c r="AA1720" s="153">
        <v>23496</v>
      </c>
      <c r="AB1720" s="264">
        <v>99.838272094726563</v>
      </c>
      <c r="AC1720" s="153">
        <v>6348</v>
      </c>
      <c r="AD1720" s="264">
        <v>0.26780086755752563</v>
      </c>
      <c r="AE1720" s="153">
        <v>465</v>
      </c>
      <c r="AF1720" s="264">
        <v>99.354835510253906</v>
      </c>
      <c r="AG1720" s="153">
        <v>98160</v>
      </c>
      <c r="AH1720" s="264">
        <v>0.17929910123348236</v>
      </c>
      <c r="AI1720" s="153">
        <v>954</v>
      </c>
      <c r="AJ1720" s="264">
        <v>94.025154113769531</v>
      </c>
      <c r="AK1720" s="264">
        <v>1.8313708305358887</v>
      </c>
      <c r="AL1720" s="264">
        <v>6.6331379115581512E-2</v>
      </c>
      <c r="AM1720" s="264">
        <v>0</v>
      </c>
      <c r="AN1720" s="264">
        <v>0</v>
      </c>
      <c r="AO1720" s="92">
        <v>0</v>
      </c>
      <c r="AP1720" s="92">
        <v>0</v>
      </c>
      <c r="AQ1720" s="92">
        <v>0</v>
      </c>
      <c r="AR1720" s="92">
        <v>0</v>
      </c>
      <c r="AS1720" s="92">
        <v>0</v>
      </c>
      <c r="AT1720" s="92">
        <v>0</v>
      </c>
      <c r="AU1720" s="92">
        <v>0</v>
      </c>
      <c r="AV1720" s="92">
        <v>0</v>
      </c>
      <c r="AW1720" s="93">
        <v>0</v>
      </c>
      <c r="AX1720" s="93">
        <v>0</v>
      </c>
      <c r="AY1720" s="93">
        <v>0</v>
      </c>
      <c r="AZ1720" s="93">
        <v>0</v>
      </c>
      <c r="BA1720" s="93">
        <v>0</v>
      </c>
      <c r="BB1720" s="93">
        <v>0</v>
      </c>
      <c r="BC1720" s="153">
        <v>24</v>
      </c>
      <c r="BD1720" s="153">
        <v>213</v>
      </c>
    </row>
    <row r="1721" spans="1:56" x14ac:dyDescent="0.25">
      <c r="A1721" s="9">
        <v>41808</v>
      </c>
      <c r="B1721" s="149" t="s">
        <v>124</v>
      </c>
      <c r="C1721" s="149" t="s">
        <v>86</v>
      </c>
      <c r="D1721" s="150" t="s">
        <v>118</v>
      </c>
      <c r="E1721" s="153">
        <v>43</v>
      </c>
      <c r="F1721" s="153">
        <v>139</v>
      </c>
      <c r="G1721" s="264">
        <v>33.516708374023438</v>
      </c>
      <c r="H1721" s="264">
        <v>0.12080000340938568</v>
      </c>
      <c r="I1721" s="264">
        <v>60921.6953125</v>
      </c>
      <c r="J1721" s="92">
        <v>0</v>
      </c>
      <c r="K1721" s="153">
        <v>102324</v>
      </c>
      <c r="L1721" s="264">
        <v>97.222549438476562</v>
      </c>
      <c r="M1721" s="153">
        <v>52771</v>
      </c>
      <c r="N1721" s="264">
        <v>0</v>
      </c>
      <c r="O1721" s="153">
        <v>3174</v>
      </c>
      <c r="P1721" s="264">
        <v>0</v>
      </c>
      <c r="Q1721" s="153">
        <v>5823</v>
      </c>
      <c r="R1721" s="264">
        <v>99.845443725585938</v>
      </c>
      <c r="S1721" s="153">
        <v>49964</v>
      </c>
      <c r="T1721" s="264">
        <v>99.891921997070313</v>
      </c>
      <c r="U1721" s="264">
        <v>99.464401245117188</v>
      </c>
      <c r="V1721" s="264">
        <v>99.71954345703125</v>
      </c>
      <c r="W1721" s="264">
        <v>99.310676574707031</v>
      </c>
      <c r="X1721" s="264">
        <v>99.611770629882813</v>
      </c>
      <c r="Y1721" s="153">
        <v>72732</v>
      </c>
      <c r="Z1721" s="264">
        <v>99.891380310058594</v>
      </c>
      <c r="AA1721" s="153">
        <v>13451</v>
      </c>
      <c r="AB1721" s="264">
        <v>99.843879699707031</v>
      </c>
      <c r="AC1721" s="153">
        <v>3164</v>
      </c>
      <c r="AD1721" s="264">
        <v>0.15802781283855438</v>
      </c>
      <c r="AE1721" s="153">
        <v>200</v>
      </c>
      <c r="AF1721" s="264">
        <v>99</v>
      </c>
      <c r="AG1721" s="153">
        <v>52679</v>
      </c>
      <c r="AH1721" s="264">
        <v>0.16894777119159698</v>
      </c>
      <c r="AI1721" s="153">
        <v>1174</v>
      </c>
      <c r="AJ1721" s="264">
        <v>93.696762084960938</v>
      </c>
      <c r="AK1721" s="264">
        <v>1.4560916423797607</v>
      </c>
      <c r="AL1721" s="264">
        <v>6.4443871378898621E-2</v>
      </c>
      <c r="AM1721" s="264">
        <v>0</v>
      </c>
      <c r="AN1721" s="264">
        <v>0</v>
      </c>
      <c r="AO1721" s="92">
        <v>0</v>
      </c>
      <c r="AP1721" s="92">
        <v>0</v>
      </c>
      <c r="AQ1721" s="92">
        <v>0</v>
      </c>
      <c r="AR1721" s="92">
        <v>0</v>
      </c>
      <c r="AS1721" s="92">
        <v>0</v>
      </c>
      <c r="AT1721" s="92">
        <v>0</v>
      </c>
      <c r="AU1721" s="92">
        <v>0</v>
      </c>
      <c r="AV1721" s="92">
        <v>0</v>
      </c>
      <c r="AW1721" s="93">
        <v>0</v>
      </c>
      <c r="AX1721" s="93">
        <v>0</v>
      </c>
      <c r="AY1721" s="93">
        <v>0</v>
      </c>
      <c r="AZ1721" s="93">
        <v>0</v>
      </c>
      <c r="BA1721" s="93">
        <v>0</v>
      </c>
      <c r="BB1721" s="93">
        <v>0</v>
      </c>
      <c r="BC1721" s="153">
        <v>33</v>
      </c>
      <c r="BD1721" s="153">
        <v>136</v>
      </c>
    </row>
    <row r="1722" spans="1:56" x14ac:dyDescent="0.25">
      <c r="A1722" s="9">
        <v>41808</v>
      </c>
      <c r="B1722" s="149" t="s">
        <v>78</v>
      </c>
      <c r="C1722" s="149" t="s">
        <v>86</v>
      </c>
      <c r="D1722" s="150" t="s">
        <v>118</v>
      </c>
      <c r="E1722" s="153">
        <v>33</v>
      </c>
      <c r="F1722" s="153">
        <v>104</v>
      </c>
      <c r="G1722" s="264">
        <v>50.749897003173828</v>
      </c>
      <c r="H1722" s="264">
        <v>0</v>
      </c>
      <c r="I1722" s="264">
        <v>53628.41796875</v>
      </c>
      <c r="J1722" s="92">
        <v>0</v>
      </c>
      <c r="K1722" s="153">
        <v>55398</v>
      </c>
      <c r="L1722" s="264">
        <v>97.364524841308594</v>
      </c>
      <c r="M1722" s="153">
        <v>49102</v>
      </c>
      <c r="N1722" s="264">
        <v>0</v>
      </c>
      <c r="O1722" s="153">
        <v>4730</v>
      </c>
      <c r="P1722" s="264">
        <v>0</v>
      </c>
      <c r="Q1722" s="153">
        <v>8742</v>
      </c>
      <c r="R1722" s="264">
        <v>99.919929504394531</v>
      </c>
      <c r="S1722" s="153">
        <v>45765</v>
      </c>
      <c r="T1722" s="264">
        <v>99.949745178222656</v>
      </c>
      <c r="U1722" s="264">
        <v>99.873153686523438</v>
      </c>
      <c r="V1722" s="264">
        <v>99.898170471191406</v>
      </c>
      <c r="W1722" s="264">
        <v>99.793182373046875</v>
      </c>
      <c r="X1722" s="264">
        <v>99.847969055175781</v>
      </c>
      <c r="Y1722" s="153">
        <v>66616</v>
      </c>
      <c r="Z1722" s="264">
        <v>99.894920349121094</v>
      </c>
      <c r="AA1722" s="153">
        <v>10875</v>
      </c>
      <c r="AB1722" s="264">
        <v>99.880462646484375</v>
      </c>
      <c r="AC1722" s="153">
        <v>4747</v>
      </c>
      <c r="AD1722" s="264">
        <v>0.2949230968952179</v>
      </c>
      <c r="AE1722" s="153">
        <v>337</v>
      </c>
      <c r="AF1722" s="264">
        <v>99.109794616699219</v>
      </c>
      <c r="AG1722" s="153">
        <v>49417</v>
      </c>
      <c r="AH1722" s="264">
        <v>0.23068983852863312</v>
      </c>
      <c r="AI1722" s="153">
        <v>814</v>
      </c>
      <c r="AJ1722" s="264">
        <v>97.297294616699219</v>
      </c>
      <c r="AK1722" s="264">
        <v>1.9825273752212524</v>
      </c>
      <c r="AL1722" s="264">
        <v>5.1850952208042145E-2</v>
      </c>
      <c r="AM1722" s="264">
        <v>0</v>
      </c>
      <c r="AN1722" s="264">
        <v>0</v>
      </c>
      <c r="AO1722" s="92">
        <v>0</v>
      </c>
      <c r="AP1722" s="92">
        <v>0</v>
      </c>
      <c r="AQ1722" s="92">
        <v>0</v>
      </c>
      <c r="AR1722" s="92">
        <v>0</v>
      </c>
      <c r="AS1722" s="92">
        <v>0</v>
      </c>
      <c r="AT1722" s="92">
        <v>0</v>
      </c>
      <c r="AU1722" s="92">
        <v>0</v>
      </c>
      <c r="AV1722" s="92">
        <v>0</v>
      </c>
      <c r="AW1722" s="93">
        <v>0</v>
      </c>
      <c r="AX1722" s="93">
        <v>0</v>
      </c>
      <c r="AY1722" s="93">
        <v>0</v>
      </c>
      <c r="AZ1722" s="93">
        <v>0</v>
      </c>
      <c r="BA1722" s="93">
        <v>0</v>
      </c>
      <c r="BB1722" s="93">
        <v>0</v>
      </c>
      <c r="BC1722" s="153">
        <v>8</v>
      </c>
      <c r="BD1722" s="153">
        <v>104</v>
      </c>
    </row>
    <row r="1723" spans="1:56" x14ac:dyDescent="0.25">
      <c r="A1723" s="9">
        <v>41808</v>
      </c>
      <c r="B1723" s="149" t="s">
        <v>79</v>
      </c>
      <c r="C1723" s="149" t="s">
        <v>86</v>
      </c>
      <c r="D1723" s="150" t="s">
        <v>119</v>
      </c>
      <c r="E1723" s="153">
        <v>81</v>
      </c>
      <c r="F1723" s="153">
        <v>273</v>
      </c>
      <c r="G1723" s="264">
        <v>55.041908264160156</v>
      </c>
      <c r="H1723" s="264">
        <v>4.19999985024333E-3</v>
      </c>
      <c r="I1723" s="264">
        <v>167841.484375</v>
      </c>
      <c r="J1723" s="92">
        <v>0</v>
      </c>
      <c r="K1723" s="153">
        <v>58304</v>
      </c>
      <c r="L1723" s="264">
        <v>91.614639282226562</v>
      </c>
      <c r="M1723" s="153">
        <v>93056</v>
      </c>
      <c r="N1723" s="264">
        <v>0</v>
      </c>
      <c r="O1723" s="153">
        <v>4131</v>
      </c>
      <c r="P1723" s="264">
        <v>0</v>
      </c>
      <c r="Q1723" s="153">
        <v>9789</v>
      </c>
      <c r="R1723" s="264">
        <v>99.846763610839844</v>
      </c>
      <c r="S1723" s="153">
        <v>87050</v>
      </c>
      <c r="T1723" s="264">
        <v>99.888572692871094</v>
      </c>
      <c r="U1723" s="264">
        <v>99.4432373046875</v>
      </c>
      <c r="V1723" s="264">
        <v>99.624954223632812</v>
      </c>
      <c r="W1723" s="264">
        <v>99.290855407714844</v>
      </c>
      <c r="X1723" s="264">
        <v>99.513946533203125</v>
      </c>
      <c r="Y1723" s="153">
        <v>156494</v>
      </c>
      <c r="Z1723" s="264">
        <v>99.919486999511719</v>
      </c>
      <c r="AA1723" s="153">
        <v>31516</v>
      </c>
      <c r="AB1723" s="264">
        <v>99.841346740722656</v>
      </c>
      <c r="AC1723" s="153">
        <v>4153</v>
      </c>
      <c r="AD1723" s="264">
        <v>0.16855286061763763</v>
      </c>
      <c r="AE1723" s="153">
        <v>272</v>
      </c>
      <c r="AF1723" s="264">
        <v>83.088233947753906</v>
      </c>
      <c r="AG1723" s="153">
        <v>93009</v>
      </c>
      <c r="AH1723" s="264">
        <v>0.17417669296264648</v>
      </c>
      <c r="AI1723" s="153">
        <v>1063</v>
      </c>
      <c r="AJ1723" s="264">
        <v>96.237068176269531</v>
      </c>
      <c r="AK1723" s="264">
        <v>1.661655068397522</v>
      </c>
      <c r="AL1723" s="264">
        <v>6.1252754181623459E-2</v>
      </c>
      <c r="AM1723" s="264">
        <v>0</v>
      </c>
      <c r="AN1723" s="264">
        <v>0</v>
      </c>
      <c r="AO1723" s="92">
        <v>0</v>
      </c>
      <c r="AP1723" s="92">
        <v>0</v>
      </c>
      <c r="AQ1723" s="92">
        <v>0</v>
      </c>
      <c r="AR1723" s="92">
        <v>0</v>
      </c>
      <c r="AS1723" s="92">
        <v>0</v>
      </c>
      <c r="AT1723" s="92">
        <v>0</v>
      </c>
      <c r="AU1723" s="92">
        <v>0</v>
      </c>
      <c r="AV1723" s="92">
        <v>0</v>
      </c>
      <c r="AW1723" s="93">
        <v>0</v>
      </c>
      <c r="AX1723" s="93">
        <v>0</v>
      </c>
      <c r="AY1723" s="93">
        <v>0</v>
      </c>
      <c r="AZ1723" s="93">
        <v>0</v>
      </c>
      <c r="BA1723" s="93">
        <v>0</v>
      </c>
      <c r="BB1723" s="93">
        <v>0</v>
      </c>
      <c r="BC1723" s="153">
        <v>45</v>
      </c>
      <c r="BD1723" s="153">
        <v>269</v>
      </c>
    </row>
    <row r="1724" spans="1:56" x14ac:dyDescent="0.25">
      <c r="A1724" s="9">
        <v>41808</v>
      </c>
      <c r="B1724" s="149" t="s">
        <v>80</v>
      </c>
      <c r="C1724" s="149" t="s">
        <v>86</v>
      </c>
      <c r="D1724" s="150" t="s">
        <v>119</v>
      </c>
      <c r="E1724" s="153">
        <v>58</v>
      </c>
      <c r="F1724" s="153">
        <v>180</v>
      </c>
      <c r="G1724" s="264">
        <v>39.363395690917969</v>
      </c>
      <c r="H1724" s="264">
        <v>0</v>
      </c>
      <c r="I1724" s="264">
        <v>105258.9296875</v>
      </c>
      <c r="J1724" s="92">
        <v>0</v>
      </c>
      <c r="K1724" s="153">
        <v>37738</v>
      </c>
      <c r="L1724" s="264">
        <v>88.769943237304688</v>
      </c>
      <c r="M1724" s="153">
        <v>57211</v>
      </c>
      <c r="N1724" s="264">
        <v>0</v>
      </c>
      <c r="O1724" s="153">
        <v>2724</v>
      </c>
      <c r="P1724" s="264">
        <v>0</v>
      </c>
      <c r="Q1724" s="153">
        <v>5824</v>
      </c>
      <c r="R1724" s="264">
        <v>99.896980285644531</v>
      </c>
      <c r="S1724" s="153">
        <v>53689</v>
      </c>
      <c r="T1724" s="264">
        <v>99.947845458984375</v>
      </c>
      <c r="U1724" s="264">
        <v>99.816444396972656</v>
      </c>
      <c r="V1724" s="264">
        <v>99.783256530761719</v>
      </c>
      <c r="W1724" s="264">
        <v>99.713615417480469</v>
      </c>
      <c r="X1724" s="264">
        <v>99.731216430664063</v>
      </c>
      <c r="Y1724" s="153">
        <v>71890</v>
      </c>
      <c r="Z1724" s="264">
        <v>99.891502380371094</v>
      </c>
      <c r="AA1724" s="153">
        <v>14500</v>
      </c>
      <c r="AB1724" s="264">
        <v>99.806900024414063</v>
      </c>
      <c r="AC1724" s="153">
        <v>2746</v>
      </c>
      <c r="AD1724" s="264">
        <v>0.29133284091949463</v>
      </c>
      <c r="AE1724" s="153">
        <v>167</v>
      </c>
      <c r="AF1724" s="264">
        <v>98.802398681640625</v>
      </c>
      <c r="AG1724" s="153">
        <v>57348</v>
      </c>
      <c r="AH1724" s="264">
        <v>0.15868033468723297</v>
      </c>
      <c r="AI1724" s="153">
        <v>639</v>
      </c>
      <c r="AJ1724" s="264">
        <v>98.278556823730469</v>
      </c>
      <c r="AK1724" s="264">
        <v>1.856109619140625</v>
      </c>
      <c r="AL1724" s="264">
        <v>7.0821113884449005E-2</v>
      </c>
      <c r="AM1724" s="264">
        <v>0</v>
      </c>
      <c r="AN1724" s="264">
        <v>0</v>
      </c>
      <c r="AO1724" s="92">
        <v>0</v>
      </c>
      <c r="AP1724" s="92">
        <v>0</v>
      </c>
      <c r="AQ1724" s="92">
        <v>0</v>
      </c>
      <c r="AR1724" s="92">
        <v>0</v>
      </c>
      <c r="AS1724" s="92">
        <v>0</v>
      </c>
      <c r="AT1724" s="92">
        <v>0</v>
      </c>
      <c r="AU1724" s="92">
        <v>0</v>
      </c>
      <c r="AV1724" s="92">
        <v>0</v>
      </c>
      <c r="AW1724" s="93">
        <v>0</v>
      </c>
      <c r="AX1724" s="93">
        <v>0</v>
      </c>
      <c r="AY1724" s="93">
        <v>0</v>
      </c>
      <c r="AZ1724" s="93">
        <v>0</v>
      </c>
      <c r="BA1724" s="93">
        <v>0</v>
      </c>
      <c r="BB1724" s="93">
        <v>0</v>
      </c>
      <c r="BC1724" s="153">
        <v>21</v>
      </c>
      <c r="BD1724" s="153">
        <v>176</v>
      </c>
    </row>
    <row r="1725" spans="1:56" x14ac:dyDescent="0.25">
      <c r="A1725" s="9">
        <v>41808</v>
      </c>
      <c r="B1725" s="149" t="s">
        <v>81</v>
      </c>
      <c r="C1725" s="149" t="s">
        <v>86</v>
      </c>
      <c r="D1725" s="150" t="s">
        <v>119</v>
      </c>
      <c r="E1725" s="153">
        <v>40</v>
      </c>
      <c r="F1725" s="153">
        <v>134</v>
      </c>
      <c r="G1725" s="264">
        <v>33.904800415039062</v>
      </c>
      <c r="H1725" s="264">
        <v>0</v>
      </c>
      <c r="I1725" s="264">
        <v>84053.4609375</v>
      </c>
      <c r="J1725" s="92">
        <v>0</v>
      </c>
      <c r="K1725" s="153">
        <v>78372</v>
      </c>
      <c r="L1725" s="264">
        <v>89.212982177734375</v>
      </c>
      <c r="M1725" s="153">
        <v>49387</v>
      </c>
      <c r="N1725" s="264">
        <v>0</v>
      </c>
      <c r="O1725" s="153">
        <v>2934</v>
      </c>
      <c r="P1725" s="264">
        <v>0</v>
      </c>
      <c r="Q1725" s="153">
        <v>6417</v>
      </c>
      <c r="R1725" s="264">
        <v>99.937667846679688</v>
      </c>
      <c r="S1725" s="153">
        <v>46114</v>
      </c>
      <c r="T1725" s="264">
        <v>99.941452026367188</v>
      </c>
      <c r="U1725" s="264">
        <v>99.59100341796875</v>
      </c>
      <c r="V1725" s="264">
        <v>99.82586669921875</v>
      </c>
      <c r="W1725" s="264">
        <v>99.528923034667969</v>
      </c>
      <c r="X1725" s="264">
        <v>99.767417907714844</v>
      </c>
      <c r="Y1725" s="153">
        <v>65416</v>
      </c>
      <c r="Z1725" s="264">
        <v>99.911338806152344</v>
      </c>
      <c r="AA1725" s="153">
        <v>14096</v>
      </c>
      <c r="AB1725" s="264">
        <v>99.914871215820313</v>
      </c>
      <c r="AC1725" s="153">
        <v>2970</v>
      </c>
      <c r="AD1725" s="264">
        <v>0.23569023609161377</v>
      </c>
      <c r="AE1725" s="153">
        <v>169</v>
      </c>
      <c r="AF1725" s="264">
        <v>99.408287048339844</v>
      </c>
      <c r="AG1725" s="153">
        <v>49707</v>
      </c>
      <c r="AH1725" s="264">
        <v>0.19916711747646332</v>
      </c>
      <c r="AI1725" s="153">
        <v>625</v>
      </c>
      <c r="AJ1725" s="264">
        <v>96.639999389648438</v>
      </c>
      <c r="AK1725" s="264">
        <v>1.5734206438064575</v>
      </c>
      <c r="AL1725" s="264">
        <v>7.5627595186233521E-2</v>
      </c>
      <c r="AM1725" s="264">
        <v>0</v>
      </c>
      <c r="AN1725" s="264">
        <v>0</v>
      </c>
      <c r="AO1725" s="92">
        <v>0</v>
      </c>
      <c r="AP1725" s="92">
        <v>0</v>
      </c>
      <c r="AQ1725" s="92">
        <v>0</v>
      </c>
      <c r="AR1725" s="92">
        <v>0</v>
      </c>
      <c r="AS1725" s="92">
        <v>0</v>
      </c>
      <c r="AT1725" s="92">
        <v>0</v>
      </c>
      <c r="AU1725" s="92">
        <v>0</v>
      </c>
      <c r="AV1725" s="92">
        <v>0</v>
      </c>
      <c r="AW1725" s="93">
        <v>0</v>
      </c>
      <c r="AX1725" s="93">
        <v>0</v>
      </c>
      <c r="AY1725" s="93">
        <v>0</v>
      </c>
      <c r="AZ1725" s="93">
        <v>0</v>
      </c>
      <c r="BA1725" s="93">
        <v>0</v>
      </c>
      <c r="BB1725" s="93">
        <v>0</v>
      </c>
      <c r="BC1725" s="153">
        <v>25</v>
      </c>
      <c r="BD1725" s="153">
        <v>129</v>
      </c>
    </row>
    <row r="1726" spans="1:56" x14ac:dyDescent="0.25">
      <c r="A1726" s="9">
        <v>41808</v>
      </c>
      <c r="B1726" s="149" t="s">
        <v>125</v>
      </c>
      <c r="C1726" s="149" t="s">
        <v>86</v>
      </c>
      <c r="D1726" s="150" t="s">
        <v>119</v>
      </c>
      <c r="E1726" s="153">
        <v>16</v>
      </c>
      <c r="F1726" s="153">
        <v>58</v>
      </c>
      <c r="G1726" s="264">
        <v>29.395904541015625</v>
      </c>
      <c r="H1726" s="264">
        <v>0</v>
      </c>
      <c r="I1726" s="264">
        <v>38806.03515625</v>
      </c>
      <c r="J1726" s="92">
        <v>0</v>
      </c>
      <c r="K1726" s="153">
        <v>78372</v>
      </c>
      <c r="L1726" s="264">
        <v>89.212982177734375</v>
      </c>
      <c r="M1726" s="153">
        <v>31876</v>
      </c>
      <c r="N1726" s="264">
        <v>0</v>
      </c>
      <c r="O1726" s="153">
        <v>3052</v>
      </c>
      <c r="P1726" s="264">
        <v>0</v>
      </c>
      <c r="Q1726" s="153">
        <v>4968</v>
      </c>
      <c r="R1726" s="264">
        <v>99.89935302734375</v>
      </c>
      <c r="S1726" s="153">
        <v>27020</v>
      </c>
      <c r="T1726" s="264">
        <v>99.951889038085938</v>
      </c>
      <c r="U1726" s="264">
        <v>99.868934631347656</v>
      </c>
      <c r="V1726" s="264">
        <v>99.855690002441406</v>
      </c>
      <c r="W1726" s="264">
        <v>99.768417358398438</v>
      </c>
      <c r="X1726" s="264">
        <v>99.807647705078125</v>
      </c>
      <c r="Y1726" s="153">
        <v>35907</v>
      </c>
      <c r="Z1726" s="264">
        <v>99.949867248535156</v>
      </c>
      <c r="AA1726" s="153">
        <v>6904</v>
      </c>
      <c r="AB1726" s="264">
        <v>99.898612976074219</v>
      </c>
      <c r="AC1726" s="153">
        <v>3072</v>
      </c>
      <c r="AD1726" s="264">
        <v>9.765625E-2</v>
      </c>
      <c r="AE1726" s="153">
        <v>192</v>
      </c>
      <c r="AF1726" s="264">
        <v>98.4375</v>
      </c>
      <c r="AG1726" s="153">
        <v>30999</v>
      </c>
      <c r="AH1726" s="264">
        <v>0.13871414959430695</v>
      </c>
      <c r="AI1726" s="153">
        <v>511</v>
      </c>
      <c r="AJ1726" s="264">
        <v>92.759292602539063</v>
      </c>
      <c r="AK1726" s="264">
        <v>1.7359879016876221</v>
      </c>
      <c r="AL1726" s="264">
        <v>5.7631038129329681E-2</v>
      </c>
      <c r="AM1726" s="264">
        <v>0</v>
      </c>
      <c r="AN1726" s="264">
        <v>0</v>
      </c>
      <c r="AO1726" s="92">
        <v>0</v>
      </c>
      <c r="AP1726" s="92">
        <v>0</v>
      </c>
      <c r="AQ1726" s="92">
        <v>0</v>
      </c>
      <c r="AR1726" s="92">
        <v>0</v>
      </c>
      <c r="AS1726" s="92">
        <v>0</v>
      </c>
      <c r="AT1726" s="92">
        <v>0</v>
      </c>
      <c r="AU1726" s="92">
        <v>0</v>
      </c>
      <c r="AV1726" s="92">
        <v>0</v>
      </c>
      <c r="AW1726" s="93">
        <v>0</v>
      </c>
      <c r="AX1726" s="93">
        <v>0</v>
      </c>
      <c r="AY1726" s="93">
        <v>0</v>
      </c>
      <c r="AZ1726" s="93">
        <v>0</v>
      </c>
      <c r="BA1726" s="93">
        <v>0</v>
      </c>
      <c r="BB1726" s="93">
        <v>0</v>
      </c>
      <c r="BC1726" s="153">
        <v>4</v>
      </c>
      <c r="BD1726" s="153">
        <v>58</v>
      </c>
    </row>
    <row r="1727" spans="1:56" x14ac:dyDescent="0.25">
      <c r="A1727" s="9">
        <v>41808</v>
      </c>
      <c r="B1727" s="151" t="s">
        <v>82</v>
      </c>
      <c r="C1727" s="151" t="s">
        <v>86</v>
      </c>
      <c r="D1727" s="152" t="s">
        <v>120</v>
      </c>
      <c r="E1727" s="160">
        <v>51</v>
      </c>
      <c r="F1727" s="160">
        <v>165</v>
      </c>
      <c r="G1727" s="266">
        <v>40.024494171142578</v>
      </c>
      <c r="H1727" s="266">
        <v>7.9100005328655243E-2</v>
      </c>
      <c r="I1727" s="266">
        <v>94546.828125</v>
      </c>
      <c r="J1727" s="157">
        <v>0</v>
      </c>
      <c r="K1727" s="160">
        <v>48028</v>
      </c>
      <c r="L1727" s="266">
        <v>89.016822814941406</v>
      </c>
      <c r="M1727" s="160">
        <v>41014</v>
      </c>
      <c r="N1727" s="266">
        <v>0</v>
      </c>
      <c r="O1727" s="160">
        <v>4319</v>
      </c>
      <c r="P1727" s="266">
        <v>0</v>
      </c>
      <c r="Q1727" s="160">
        <v>7956</v>
      </c>
      <c r="R1727" s="266">
        <v>99.949722290039063</v>
      </c>
      <c r="S1727" s="160">
        <v>36841</v>
      </c>
      <c r="T1727" s="266">
        <v>99.918571472167969</v>
      </c>
      <c r="U1727" s="266">
        <v>99.884231567382812</v>
      </c>
      <c r="V1727" s="266">
        <v>99.9049072265625</v>
      </c>
      <c r="W1727" s="266">
        <v>99.834014892578125</v>
      </c>
      <c r="X1727" s="266">
        <v>99.823554992675781</v>
      </c>
      <c r="Y1727" s="160">
        <v>48458</v>
      </c>
      <c r="Z1727" s="266">
        <v>99.898880004882813</v>
      </c>
      <c r="AA1727" s="160">
        <v>9744</v>
      </c>
      <c r="AB1727" s="266">
        <v>99.743431091308594</v>
      </c>
      <c r="AC1727" s="160">
        <v>4298</v>
      </c>
      <c r="AD1727" s="266">
        <v>0.16286644339561462</v>
      </c>
      <c r="AE1727" s="160">
        <v>353</v>
      </c>
      <c r="AF1727" s="266">
        <v>99.716712951660156</v>
      </c>
      <c r="AG1727" s="160">
        <v>41371</v>
      </c>
      <c r="AH1727" s="266">
        <v>0.35773852467536926</v>
      </c>
      <c r="AI1727" s="160">
        <v>565</v>
      </c>
      <c r="AJ1727" s="266">
        <v>95.575218200683594</v>
      </c>
      <c r="AK1727" s="266">
        <v>2.1353800296783447</v>
      </c>
      <c r="AL1727" s="266">
        <v>7.3419377207756042E-2</v>
      </c>
      <c r="AM1727" s="266">
        <v>0</v>
      </c>
      <c r="AN1727" s="266">
        <v>0</v>
      </c>
      <c r="AO1727" s="157">
        <v>0</v>
      </c>
      <c r="AP1727" s="157">
        <v>0</v>
      </c>
      <c r="AQ1727" s="157">
        <v>0</v>
      </c>
      <c r="AR1727" s="157">
        <v>0</v>
      </c>
      <c r="AS1727" s="157">
        <v>0</v>
      </c>
      <c r="AT1727" s="157">
        <v>0</v>
      </c>
      <c r="AU1727" s="157">
        <v>0</v>
      </c>
      <c r="AV1727" s="157">
        <v>0</v>
      </c>
      <c r="AW1727" s="159">
        <v>0</v>
      </c>
      <c r="AX1727" s="159">
        <v>0</v>
      </c>
      <c r="AY1727" s="159">
        <v>0</v>
      </c>
      <c r="AZ1727" s="159">
        <v>0</v>
      </c>
      <c r="BA1727" s="159">
        <v>0</v>
      </c>
      <c r="BB1727" s="159">
        <v>0</v>
      </c>
      <c r="BC1727" s="160">
        <v>15</v>
      </c>
      <c r="BD1727" s="160">
        <v>158</v>
      </c>
    </row>
    <row r="1728" spans="1:56" x14ac:dyDescent="0.25">
      <c r="A1728" s="9">
        <v>41808</v>
      </c>
      <c r="B1728" s="151" t="s">
        <v>83</v>
      </c>
      <c r="C1728" s="151" t="s">
        <v>86</v>
      </c>
      <c r="D1728" s="152" t="s">
        <v>120</v>
      </c>
      <c r="E1728" s="160">
        <v>46</v>
      </c>
      <c r="F1728" s="160">
        <v>140</v>
      </c>
      <c r="G1728" s="266">
        <v>20.424798965454102</v>
      </c>
      <c r="H1728" s="266">
        <v>0</v>
      </c>
      <c r="I1728" s="266">
        <v>88996.0078125</v>
      </c>
      <c r="J1728" s="157">
        <v>0</v>
      </c>
      <c r="K1728" s="160">
        <v>26319</v>
      </c>
      <c r="L1728" s="266">
        <v>82.396751403808594</v>
      </c>
      <c r="M1728" s="160">
        <v>153570</v>
      </c>
      <c r="N1728" s="266">
        <v>0</v>
      </c>
      <c r="O1728" s="160">
        <v>3938</v>
      </c>
      <c r="P1728" s="266">
        <v>0</v>
      </c>
      <c r="Q1728" s="160">
        <v>3322</v>
      </c>
      <c r="R1728" s="266">
        <v>100</v>
      </c>
      <c r="S1728" s="160">
        <v>26861</v>
      </c>
      <c r="T1728" s="266">
        <v>99.877143859863281</v>
      </c>
      <c r="U1728" s="266">
        <v>99.832870483398438</v>
      </c>
      <c r="V1728" s="266">
        <v>99.768989562988281</v>
      </c>
      <c r="W1728" s="266">
        <v>99.832870483398438</v>
      </c>
      <c r="X1728" s="266">
        <v>99.646415710449219</v>
      </c>
      <c r="Y1728" s="160">
        <v>41068</v>
      </c>
      <c r="Z1728" s="266">
        <v>99.92938232421875</v>
      </c>
      <c r="AA1728" s="160">
        <v>11310</v>
      </c>
      <c r="AB1728" s="266">
        <v>99.80548095703125</v>
      </c>
      <c r="AC1728" s="160">
        <v>1794</v>
      </c>
      <c r="AD1728" s="266">
        <v>0.16722407937049866</v>
      </c>
      <c r="AE1728" s="160">
        <v>123</v>
      </c>
      <c r="AF1728" s="266">
        <v>95.934959411621094</v>
      </c>
      <c r="AG1728" s="160">
        <v>28721</v>
      </c>
      <c r="AH1728" s="266">
        <v>0.53967481851577759</v>
      </c>
      <c r="AI1728" s="160">
        <v>355</v>
      </c>
      <c r="AJ1728" s="266">
        <v>97.746475219726563</v>
      </c>
      <c r="AK1728" s="266">
        <v>1.8590437173843384</v>
      </c>
      <c r="AL1728" s="266">
        <v>7.4327863752841949E-2</v>
      </c>
      <c r="AM1728" s="266">
        <v>0</v>
      </c>
      <c r="AN1728" s="266">
        <v>0</v>
      </c>
      <c r="AO1728" s="157">
        <v>0</v>
      </c>
      <c r="AP1728" s="157">
        <v>0</v>
      </c>
      <c r="AQ1728" s="157">
        <v>0</v>
      </c>
      <c r="AR1728" s="157">
        <v>0</v>
      </c>
      <c r="AS1728" s="157">
        <v>0</v>
      </c>
      <c r="AT1728" s="157">
        <v>0</v>
      </c>
      <c r="AU1728" s="157">
        <v>0</v>
      </c>
      <c r="AV1728" s="157">
        <v>0</v>
      </c>
      <c r="AW1728" s="159">
        <v>0</v>
      </c>
      <c r="AX1728" s="159">
        <v>0</v>
      </c>
      <c r="AY1728" s="159">
        <v>0</v>
      </c>
      <c r="AZ1728" s="159">
        <v>0</v>
      </c>
      <c r="BA1728" s="159">
        <v>0</v>
      </c>
      <c r="BB1728" s="159">
        <v>0</v>
      </c>
      <c r="BC1728" s="160">
        <v>25</v>
      </c>
      <c r="BD1728" s="160">
        <v>135</v>
      </c>
    </row>
    <row r="1729" spans="1:56" x14ac:dyDescent="0.25">
      <c r="A1729" s="9">
        <v>41808</v>
      </c>
      <c r="B1729" s="117" t="s">
        <v>85</v>
      </c>
      <c r="C1729" s="117" t="s">
        <v>86</v>
      </c>
      <c r="D1729" s="121">
        <v>3</v>
      </c>
      <c r="E1729" s="89">
        <v>134</v>
      </c>
      <c r="F1729" s="89">
        <v>435</v>
      </c>
      <c r="G1729" s="263">
        <v>46.994922637939453</v>
      </c>
      <c r="H1729" s="263">
        <v>7.510000467300415E-2</v>
      </c>
      <c r="I1729" s="263">
        <v>322767.6875</v>
      </c>
      <c r="J1729" s="88">
        <v>0</v>
      </c>
      <c r="K1729" s="89">
        <v>50843</v>
      </c>
      <c r="L1729" s="263">
        <v>108.71309661865234</v>
      </c>
      <c r="M1729" s="124">
        <v>112387</v>
      </c>
      <c r="N1729" s="248">
        <v>8.0080432817339897E-3</v>
      </c>
      <c r="O1729" s="124">
        <v>4464</v>
      </c>
      <c r="P1729" s="248">
        <v>0</v>
      </c>
      <c r="Q1729" s="124">
        <v>10849</v>
      </c>
      <c r="R1729" s="248">
        <v>99.944694519042969</v>
      </c>
      <c r="S1729" s="124">
        <v>103228</v>
      </c>
      <c r="T1729" s="248">
        <v>99.899253845214844</v>
      </c>
      <c r="U1729" s="248">
        <v>99.887992858886719</v>
      </c>
      <c r="V1729" s="248">
        <v>99.894119262695313</v>
      </c>
      <c r="W1729" s="248">
        <v>99.832748413085938</v>
      </c>
      <c r="X1729" s="248">
        <v>99.793479919433594</v>
      </c>
      <c r="Y1729" s="124">
        <v>247748</v>
      </c>
      <c r="Z1729" s="248">
        <v>99.915641784667969</v>
      </c>
      <c r="AA1729" s="124">
        <v>56161</v>
      </c>
      <c r="AB1729" s="248">
        <v>99.740036010742187</v>
      </c>
      <c r="AC1729" s="124">
        <v>4507</v>
      </c>
      <c r="AD1729" s="248">
        <v>0.31062790751457214</v>
      </c>
      <c r="AE1729" s="124">
        <v>188</v>
      </c>
      <c r="AF1729" s="248">
        <v>93.617019653320313</v>
      </c>
      <c r="AG1729" s="124">
        <v>113088</v>
      </c>
      <c r="AH1729" s="248">
        <v>0.33336871862411499</v>
      </c>
      <c r="AI1729" s="124">
        <v>877</v>
      </c>
      <c r="AJ1729" s="248">
        <v>88.597488403320313</v>
      </c>
      <c r="AK1729" s="248">
        <v>1.8780827522277832</v>
      </c>
      <c r="AL1729" s="248">
        <v>6.9623015820980072E-2</v>
      </c>
      <c r="AM1729" s="269">
        <v>0</v>
      </c>
      <c r="AN1729" s="269">
        <v>0</v>
      </c>
      <c r="AO1729" s="119">
        <v>0</v>
      </c>
      <c r="AP1729" s="119">
        <v>0</v>
      </c>
      <c r="AQ1729" s="119">
        <v>0</v>
      </c>
      <c r="AR1729" s="119">
        <v>0</v>
      </c>
      <c r="AS1729" s="119">
        <v>0</v>
      </c>
      <c r="AT1729" s="119">
        <v>0</v>
      </c>
      <c r="AU1729" s="119">
        <v>0</v>
      </c>
      <c r="AV1729" s="119">
        <v>0</v>
      </c>
      <c r="AW1729" s="124">
        <v>0</v>
      </c>
      <c r="AX1729" s="124">
        <v>0</v>
      </c>
      <c r="AY1729" s="124">
        <v>0</v>
      </c>
      <c r="AZ1729" s="124">
        <v>0</v>
      </c>
      <c r="BA1729" s="124">
        <v>0</v>
      </c>
      <c r="BB1729" s="124">
        <v>0</v>
      </c>
      <c r="BC1729" s="124">
        <v>44</v>
      </c>
      <c r="BD1729" s="124">
        <v>425</v>
      </c>
    </row>
    <row r="1730" spans="1:56" x14ac:dyDescent="0.25">
      <c r="A1730" s="9">
        <v>41808</v>
      </c>
      <c r="B1730" s="118" t="s">
        <v>84</v>
      </c>
      <c r="C1730" s="118" t="s">
        <v>87</v>
      </c>
      <c r="D1730" s="122">
        <v>2</v>
      </c>
      <c r="E1730" s="153">
        <v>194</v>
      </c>
      <c r="F1730" s="153">
        <v>581</v>
      </c>
      <c r="G1730" s="264">
        <v>0</v>
      </c>
      <c r="H1730" s="264">
        <v>0</v>
      </c>
      <c r="I1730" s="264">
        <v>0</v>
      </c>
      <c r="J1730" s="91">
        <v>0</v>
      </c>
      <c r="K1730" s="153">
        <v>121506</v>
      </c>
      <c r="L1730" s="264">
        <v>90.631736755371094</v>
      </c>
      <c r="M1730" s="133">
        <v>0</v>
      </c>
      <c r="N1730" s="267">
        <v>0</v>
      </c>
      <c r="O1730" s="133">
        <v>0</v>
      </c>
      <c r="P1730" s="267">
        <v>0</v>
      </c>
      <c r="Q1730" s="133">
        <v>0</v>
      </c>
      <c r="R1730" s="267">
        <v>0</v>
      </c>
      <c r="S1730" s="133">
        <v>0</v>
      </c>
      <c r="T1730" s="267">
        <v>0</v>
      </c>
      <c r="U1730" s="267">
        <v>0</v>
      </c>
      <c r="V1730" s="267">
        <v>0</v>
      </c>
      <c r="W1730" s="267">
        <v>0</v>
      </c>
      <c r="X1730" s="267">
        <v>0</v>
      </c>
      <c r="Y1730" s="133">
        <v>1472964</v>
      </c>
      <c r="Z1730" s="267">
        <v>1450503</v>
      </c>
      <c r="AA1730" s="133">
        <v>513</v>
      </c>
      <c r="AB1730" s="267">
        <v>496</v>
      </c>
      <c r="AC1730" s="133">
        <v>0</v>
      </c>
      <c r="AD1730" s="267">
        <v>0</v>
      </c>
      <c r="AE1730" s="133">
        <v>0</v>
      </c>
      <c r="AF1730" s="267">
        <v>0</v>
      </c>
      <c r="AG1730" s="133">
        <v>0</v>
      </c>
      <c r="AH1730" s="267">
        <v>0</v>
      </c>
      <c r="AI1730" s="133">
        <v>0</v>
      </c>
      <c r="AJ1730" s="267">
        <v>0</v>
      </c>
      <c r="AK1730" s="267">
        <v>0</v>
      </c>
      <c r="AL1730" s="267">
        <v>0</v>
      </c>
      <c r="AM1730" s="270">
        <v>0</v>
      </c>
      <c r="AN1730" s="270">
        <v>0</v>
      </c>
      <c r="AO1730" s="120">
        <v>0</v>
      </c>
      <c r="AP1730" s="120">
        <v>0</v>
      </c>
      <c r="AQ1730" s="120">
        <v>0</v>
      </c>
      <c r="AR1730" s="120">
        <v>0</v>
      </c>
      <c r="AS1730" s="120">
        <v>0</v>
      </c>
      <c r="AT1730" s="120">
        <v>0</v>
      </c>
      <c r="AU1730" s="120">
        <v>0</v>
      </c>
      <c r="AV1730" s="120">
        <v>0</v>
      </c>
      <c r="AW1730" s="133">
        <v>0</v>
      </c>
      <c r="AX1730" s="133">
        <v>0</v>
      </c>
      <c r="AY1730" s="133">
        <v>0</v>
      </c>
      <c r="AZ1730" s="133">
        <v>0</v>
      </c>
      <c r="BA1730" s="133">
        <v>0</v>
      </c>
      <c r="BB1730" s="133">
        <v>0</v>
      </c>
      <c r="BC1730" s="133">
        <v>8</v>
      </c>
      <c r="BD1730" s="133">
        <v>397</v>
      </c>
    </row>
    <row r="1731" spans="1:56" x14ac:dyDescent="0.25">
      <c r="A1731" s="9">
        <v>41807</v>
      </c>
      <c r="B1731" s="117" t="s">
        <v>17</v>
      </c>
      <c r="C1731" s="117"/>
      <c r="D1731" s="121">
        <v>3</v>
      </c>
      <c r="E1731" s="89">
        <v>853</v>
      </c>
      <c r="F1731" s="89">
        <v>2758</v>
      </c>
      <c r="G1731" s="263">
        <v>600.51321029663086</v>
      </c>
      <c r="H1731" s="263">
        <v>0.74980002967640758</v>
      </c>
      <c r="I1731" s="263">
        <v>1330454.44140625</v>
      </c>
      <c r="J1731" s="88"/>
      <c r="K1731" s="89">
        <v>1140709</v>
      </c>
      <c r="L1731" s="263">
        <v>0</v>
      </c>
      <c r="M1731" s="124">
        <v>903785</v>
      </c>
      <c r="N1731" s="248">
        <v>0</v>
      </c>
      <c r="O1731" s="124">
        <v>57377</v>
      </c>
      <c r="P1731" s="248">
        <v>0</v>
      </c>
      <c r="Q1731" s="124">
        <v>110269</v>
      </c>
      <c r="R1731" s="248">
        <v>99.896617070380287</v>
      </c>
      <c r="S1731" s="124">
        <v>723844</v>
      </c>
      <c r="T1731" s="248">
        <v>99.921392031101874</v>
      </c>
      <c r="U1731" s="248">
        <v>99.744995128489919</v>
      </c>
      <c r="V1731" s="248">
        <v>99.754227975916152</v>
      </c>
      <c r="W1731" s="248">
        <v>99.641875830377046</v>
      </c>
      <c r="X1731" s="248">
        <v>99.675813203414279</v>
      </c>
      <c r="Y1731" s="124">
        <v>2444469</v>
      </c>
      <c r="Z1731" s="248">
        <v>685521.26260629774</v>
      </c>
      <c r="AA1731" s="124">
        <v>227446</v>
      </c>
      <c r="AB1731" s="248">
        <v>103.74528005212595</v>
      </c>
      <c r="AC1731" s="124">
        <v>55498</v>
      </c>
      <c r="AD1731" s="248">
        <v>0.31712854783872624</v>
      </c>
      <c r="AE1731" s="124">
        <v>3991</v>
      </c>
      <c r="AF1731" s="248">
        <v>97.920321669801979</v>
      </c>
      <c r="AG1731" s="124">
        <v>782349</v>
      </c>
      <c r="AH1731" s="248">
        <v>0.22892596528720646</v>
      </c>
      <c r="AI1731" s="124">
        <v>13141</v>
      </c>
      <c r="AJ1731" s="248">
        <v>93.721937817186813</v>
      </c>
      <c r="AK1731" s="248">
        <v>1.6366375678905708E-5</v>
      </c>
      <c r="AL1731" s="248" t="e">
        <v>#DIV/0!</v>
      </c>
      <c r="AM1731" s="269"/>
      <c r="AN1731" s="269"/>
      <c r="AO1731" s="119"/>
      <c r="AP1731" s="119"/>
      <c r="AQ1731" s="119"/>
      <c r="AR1731" s="119"/>
      <c r="AS1731" s="119"/>
      <c r="AT1731" s="119"/>
      <c r="AU1731" s="119"/>
      <c r="AV1731" s="119"/>
      <c r="AW1731" s="124">
        <v>0</v>
      </c>
      <c r="AX1731" s="124">
        <v>0</v>
      </c>
      <c r="AY1731" s="124">
        <v>0</v>
      </c>
      <c r="AZ1731" s="124">
        <v>0</v>
      </c>
      <c r="BA1731" s="124">
        <v>0</v>
      </c>
      <c r="BB1731" s="124">
        <v>0</v>
      </c>
      <c r="BC1731" s="124">
        <v>292</v>
      </c>
      <c r="BD1731" s="124">
        <v>2512</v>
      </c>
    </row>
    <row r="1732" spans="1:56" x14ac:dyDescent="0.25">
      <c r="A1732" s="9">
        <v>41807</v>
      </c>
      <c r="B1732" s="118" t="s">
        <v>88</v>
      </c>
      <c r="C1732" s="118"/>
      <c r="D1732" s="122">
        <v>2</v>
      </c>
      <c r="E1732" s="153">
        <v>659</v>
      </c>
      <c r="F1732" s="153">
        <v>2177</v>
      </c>
      <c r="G1732" s="264">
        <v>600.51321029663086</v>
      </c>
      <c r="H1732" s="264">
        <v>0.74980002967640758</v>
      </c>
      <c r="I1732" s="264">
        <v>1330454.44140625</v>
      </c>
      <c r="J1732" s="91"/>
      <c r="K1732" s="153">
        <v>987050</v>
      </c>
      <c r="L1732" s="264"/>
      <c r="M1732" s="133">
        <v>903785</v>
      </c>
      <c r="N1732" s="267">
        <v>0</v>
      </c>
      <c r="O1732" s="133">
        <v>57377</v>
      </c>
      <c r="P1732" s="267">
        <v>0</v>
      </c>
      <c r="Q1732" s="133">
        <v>110269</v>
      </c>
      <c r="R1732" s="267">
        <v>99.896617070380287</v>
      </c>
      <c r="S1732" s="133">
        <v>723844</v>
      </c>
      <c r="T1732" s="267">
        <v>99.921392031101874</v>
      </c>
      <c r="U1732" s="267">
        <v>99.744995128489919</v>
      </c>
      <c r="V1732" s="267">
        <v>99.754227975916152</v>
      </c>
      <c r="W1732" s="267">
        <v>99.641875830377046</v>
      </c>
      <c r="X1732" s="267">
        <v>99.675813203414279</v>
      </c>
      <c r="Y1732" s="133">
        <v>1135243</v>
      </c>
      <c r="Z1732" s="267">
        <v>99.903368665578768</v>
      </c>
      <c r="AA1732" s="133">
        <v>225663</v>
      </c>
      <c r="AB1732" s="267">
        <v>99.800587454460143</v>
      </c>
      <c r="AC1732" s="133">
        <v>55498</v>
      </c>
      <c r="AD1732" s="267">
        <v>0.31712854783872624</v>
      </c>
      <c r="AE1732" s="133">
        <v>3991</v>
      </c>
      <c r="AF1732" s="267">
        <v>97.920321669801979</v>
      </c>
      <c r="AG1732" s="133">
        <v>782349</v>
      </c>
      <c r="AH1732" s="267">
        <v>0.22892596528720646</v>
      </c>
      <c r="AI1732" s="133">
        <v>13141</v>
      </c>
      <c r="AJ1732" s="267">
        <v>93.721937817186813</v>
      </c>
      <c r="AK1732" s="267">
        <v>1.6366375678905708E-5</v>
      </c>
      <c r="AL1732" s="267" t="e">
        <v>#DIV/0!</v>
      </c>
      <c r="AM1732" s="270"/>
      <c r="AN1732" s="270"/>
      <c r="AO1732" s="120"/>
      <c r="AP1732" s="120"/>
      <c r="AQ1732" s="120"/>
      <c r="AR1732" s="120"/>
      <c r="AS1732" s="120"/>
      <c r="AT1732" s="120"/>
      <c r="AU1732" s="120"/>
      <c r="AV1732" s="120"/>
      <c r="AW1732" s="133">
        <v>0</v>
      </c>
      <c r="AX1732" s="133">
        <v>0</v>
      </c>
      <c r="AY1732" s="133">
        <v>0</v>
      </c>
      <c r="AZ1732" s="133">
        <v>0</v>
      </c>
      <c r="BA1732" s="133">
        <v>0</v>
      </c>
      <c r="BB1732" s="133">
        <v>0</v>
      </c>
      <c r="BC1732" s="133">
        <v>277</v>
      </c>
      <c r="BD1732" s="133">
        <v>2120</v>
      </c>
    </row>
    <row r="1733" spans="1:56" x14ac:dyDescent="0.25">
      <c r="A1733" s="9">
        <v>41807</v>
      </c>
      <c r="B1733" s="146" t="s">
        <v>89</v>
      </c>
      <c r="C1733" s="146"/>
      <c r="D1733" s="147">
        <v>1</v>
      </c>
      <c r="E1733" s="136">
        <v>194</v>
      </c>
      <c r="F1733" s="136">
        <v>581</v>
      </c>
      <c r="G1733" s="265">
        <v>0</v>
      </c>
      <c r="H1733" s="265">
        <v>0</v>
      </c>
      <c r="I1733" s="265">
        <v>0</v>
      </c>
      <c r="J1733" s="137"/>
      <c r="K1733" s="136">
        <v>153659</v>
      </c>
      <c r="L1733" s="265"/>
      <c r="M1733" s="145">
        <v>0</v>
      </c>
      <c r="N1733" s="250">
        <v>0</v>
      </c>
      <c r="O1733" s="145">
        <v>0</v>
      </c>
      <c r="P1733" s="250">
        <v>0</v>
      </c>
      <c r="Q1733" s="145">
        <v>0</v>
      </c>
      <c r="R1733" s="250">
        <v>0</v>
      </c>
      <c r="S1733" s="145">
        <v>0</v>
      </c>
      <c r="T1733" s="250">
        <v>0</v>
      </c>
      <c r="U1733" s="250">
        <v>0</v>
      </c>
      <c r="V1733" s="250">
        <v>0</v>
      </c>
      <c r="W1733" s="250">
        <v>0</v>
      </c>
      <c r="X1733" s="250">
        <v>0</v>
      </c>
      <c r="Y1733" s="145">
        <v>1309226</v>
      </c>
      <c r="Z1733" s="250">
        <v>1279857</v>
      </c>
      <c r="AA1733" s="145">
        <v>1783</v>
      </c>
      <c r="AB1733" s="250">
        <v>603</v>
      </c>
      <c r="AC1733" s="145">
        <v>0</v>
      </c>
      <c r="AD1733" s="250">
        <v>0</v>
      </c>
      <c r="AE1733" s="145">
        <v>0</v>
      </c>
      <c r="AF1733" s="250">
        <v>0</v>
      </c>
      <c r="AG1733" s="145">
        <v>0</v>
      </c>
      <c r="AH1733" s="250">
        <v>0</v>
      </c>
      <c r="AI1733" s="145">
        <v>0</v>
      </c>
      <c r="AJ1733" s="250">
        <v>0</v>
      </c>
      <c r="AK1733" s="250">
        <v>0</v>
      </c>
      <c r="AL1733" s="250">
        <v>0</v>
      </c>
      <c r="AM1733" s="271"/>
      <c r="AN1733" s="271"/>
      <c r="AO1733" s="148"/>
      <c r="AP1733" s="148"/>
      <c r="AQ1733" s="148"/>
      <c r="AR1733" s="148"/>
      <c r="AS1733" s="148"/>
      <c r="AT1733" s="148"/>
      <c r="AU1733" s="148"/>
      <c r="AV1733" s="148"/>
      <c r="AW1733" s="145">
        <v>0</v>
      </c>
      <c r="AX1733" s="145">
        <v>0</v>
      </c>
      <c r="AY1733" s="145">
        <v>0</v>
      </c>
      <c r="AZ1733" s="145">
        <v>0</v>
      </c>
      <c r="BA1733" s="145">
        <v>0</v>
      </c>
      <c r="BB1733" s="145">
        <v>0</v>
      </c>
      <c r="BC1733" s="145">
        <v>15</v>
      </c>
      <c r="BD1733" s="145">
        <v>392</v>
      </c>
    </row>
    <row r="1734" spans="1:56" x14ac:dyDescent="0.25">
      <c r="A1734" s="9">
        <v>41807</v>
      </c>
      <c r="B1734" s="149" t="s">
        <v>75</v>
      </c>
      <c r="C1734" s="149" t="s">
        <v>86</v>
      </c>
      <c r="D1734" s="150" t="s">
        <v>118</v>
      </c>
      <c r="E1734" s="153">
        <v>39</v>
      </c>
      <c r="F1734" s="153">
        <v>158</v>
      </c>
      <c r="G1734" s="264">
        <v>126.32070159912109</v>
      </c>
      <c r="H1734" s="264">
        <v>0.14150001108646393</v>
      </c>
      <c r="I1734" s="264">
        <v>92883.4609375</v>
      </c>
      <c r="J1734" s="92">
        <v>0</v>
      </c>
      <c r="K1734" s="153">
        <v>149927</v>
      </c>
      <c r="L1734" s="264">
        <v>97.321365356445313</v>
      </c>
      <c r="M1734" s="153">
        <v>108552</v>
      </c>
      <c r="N1734" s="264">
        <v>0</v>
      </c>
      <c r="O1734" s="153">
        <v>13475</v>
      </c>
      <c r="P1734" s="264">
        <v>0</v>
      </c>
      <c r="Q1734" s="153">
        <v>25953</v>
      </c>
      <c r="R1734" s="264">
        <v>99.764961242675781</v>
      </c>
      <c r="S1734" s="153">
        <v>97879</v>
      </c>
      <c r="T1734" s="264">
        <v>99.899879455566406</v>
      </c>
      <c r="U1734" s="264">
        <v>99.703155517578125</v>
      </c>
      <c r="V1734" s="264">
        <v>99.504386901855469</v>
      </c>
      <c r="W1734" s="264">
        <v>99.46881103515625</v>
      </c>
      <c r="X1734" s="264">
        <v>99.404762268066406</v>
      </c>
      <c r="Y1734" s="153">
        <v>151828</v>
      </c>
      <c r="Z1734" s="264">
        <v>99.9400634765625</v>
      </c>
      <c r="AA1734" s="153">
        <v>26974</v>
      </c>
      <c r="AB1734" s="264">
        <v>99.766441345214844</v>
      </c>
      <c r="AC1734" s="153">
        <v>13471</v>
      </c>
      <c r="AD1734" s="264">
        <v>0.41570782661437988</v>
      </c>
      <c r="AE1734" s="153">
        <v>1362</v>
      </c>
      <c r="AF1734" s="264">
        <v>99.045524597167969</v>
      </c>
      <c r="AG1734" s="153">
        <v>109250</v>
      </c>
      <c r="AH1734" s="264">
        <v>0.17940503358840942</v>
      </c>
      <c r="AI1734" s="153">
        <v>4843</v>
      </c>
      <c r="AJ1734" s="264">
        <v>93.206687927246094</v>
      </c>
      <c r="AK1734" s="264">
        <v>1.766109824180603</v>
      </c>
      <c r="AL1734" s="264">
        <v>6.5513305366039276E-2</v>
      </c>
      <c r="AM1734" s="264">
        <v>0</v>
      </c>
      <c r="AN1734" s="264">
        <v>0</v>
      </c>
      <c r="AO1734" s="92">
        <v>0</v>
      </c>
      <c r="AP1734" s="92">
        <v>0</v>
      </c>
      <c r="AQ1734" s="92">
        <v>0</v>
      </c>
      <c r="AR1734" s="92">
        <v>0</v>
      </c>
      <c r="AS1734" s="92">
        <v>0</v>
      </c>
      <c r="AT1734" s="92">
        <v>0</v>
      </c>
      <c r="AU1734" s="92">
        <v>0</v>
      </c>
      <c r="AV1734" s="92">
        <v>0</v>
      </c>
      <c r="AW1734" s="93">
        <v>0</v>
      </c>
      <c r="AX1734" s="93">
        <v>0</v>
      </c>
      <c r="AY1734" s="93">
        <v>0</v>
      </c>
      <c r="AZ1734" s="93">
        <v>0</v>
      </c>
      <c r="BA1734" s="93">
        <v>0</v>
      </c>
      <c r="BB1734" s="93">
        <v>0</v>
      </c>
      <c r="BC1734" s="153">
        <v>22</v>
      </c>
      <c r="BD1734" s="153">
        <v>152</v>
      </c>
    </row>
    <row r="1735" spans="1:56" x14ac:dyDescent="0.25">
      <c r="A1735" s="9">
        <v>41807</v>
      </c>
      <c r="B1735" s="149" t="s">
        <v>76</v>
      </c>
      <c r="C1735" s="149" t="s">
        <v>86</v>
      </c>
      <c r="D1735" s="150" t="s">
        <v>119</v>
      </c>
      <c r="E1735" s="153">
        <v>53</v>
      </c>
      <c r="F1735" s="153">
        <v>171</v>
      </c>
      <c r="G1735" s="264">
        <v>49.724903106689453</v>
      </c>
      <c r="H1735" s="264">
        <v>0</v>
      </c>
      <c r="I1735" s="264">
        <v>90655.59375</v>
      </c>
      <c r="J1735" s="92">
        <v>0</v>
      </c>
      <c r="K1735" s="153">
        <v>61792</v>
      </c>
      <c r="L1735" s="264">
        <v>86.608299255371094</v>
      </c>
      <c r="M1735" s="153">
        <v>55865</v>
      </c>
      <c r="N1735" s="264">
        <v>0</v>
      </c>
      <c r="O1735" s="153">
        <v>4265</v>
      </c>
      <c r="P1735" s="264">
        <v>0</v>
      </c>
      <c r="Q1735" s="153">
        <v>7328</v>
      </c>
      <c r="R1735" s="264">
        <v>99.890830993652344</v>
      </c>
      <c r="S1735" s="153">
        <v>52653</v>
      </c>
      <c r="T1735" s="264">
        <v>99.958213806152344</v>
      </c>
      <c r="U1735" s="264">
        <v>99.6951904296875</v>
      </c>
      <c r="V1735" s="264">
        <v>99.704643249511719</v>
      </c>
      <c r="W1735" s="264">
        <v>99.586357116699219</v>
      </c>
      <c r="X1735" s="264">
        <v>99.662979125976562</v>
      </c>
      <c r="Y1735" s="153">
        <v>83808</v>
      </c>
      <c r="Z1735" s="264">
        <v>99.890228271484375</v>
      </c>
      <c r="AA1735" s="153">
        <v>15072</v>
      </c>
      <c r="AB1735" s="264">
        <v>99.827491760253906</v>
      </c>
      <c r="AC1735" s="153">
        <v>4250</v>
      </c>
      <c r="AD1735" s="264">
        <v>0.32941177487373352</v>
      </c>
      <c r="AE1735" s="153">
        <v>76</v>
      </c>
      <c r="AF1735" s="264">
        <v>96.052635192871094</v>
      </c>
      <c r="AG1735" s="153">
        <v>56497</v>
      </c>
      <c r="AH1735" s="264">
        <v>0.2141706645488739</v>
      </c>
      <c r="AI1735" s="153">
        <v>642</v>
      </c>
      <c r="AJ1735" s="264">
        <v>89.408096313476563</v>
      </c>
      <c r="AK1735" s="264">
        <v>1.926672101020813</v>
      </c>
      <c r="AL1735" s="264">
        <v>5.2936248481273651E-2</v>
      </c>
      <c r="AM1735" s="264">
        <v>0</v>
      </c>
      <c r="AN1735" s="264">
        <v>0</v>
      </c>
      <c r="AO1735" s="92">
        <v>0</v>
      </c>
      <c r="AP1735" s="92">
        <v>0</v>
      </c>
      <c r="AQ1735" s="92">
        <v>0</v>
      </c>
      <c r="AR1735" s="92">
        <v>0</v>
      </c>
      <c r="AS1735" s="92">
        <v>0</v>
      </c>
      <c r="AT1735" s="92">
        <v>0</v>
      </c>
      <c r="AU1735" s="92">
        <v>0</v>
      </c>
      <c r="AV1735" s="92">
        <v>0</v>
      </c>
      <c r="AW1735" s="93">
        <v>0</v>
      </c>
      <c r="AX1735" s="93">
        <v>0</v>
      </c>
      <c r="AY1735" s="93">
        <v>0</v>
      </c>
      <c r="AZ1735" s="93">
        <v>0</v>
      </c>
      <c r="BA1735" s="93">
        <v>0</v>
      </c>
      <c r="BB1735" s="93">
        <v>0</v>
      </c>
      <c r="BC1735" s="153">
        <v>16</v>
      </c>
      <c r="BD1735" s="153">
        <v>169</v>
      </c>
    </row>
    <row r="1736" spans="1:56" x14ac:dyDescent="0.25">
      <c r="A1736" s="9">
        <v>41807</v>
      </c>
      <c r="B1736" s="149" t="s">
        <v>77</v>
      </c>
      <c r="C1736" s="149" t="s">
        <v>86</v>
      </c>
      <c r="D1736" s="150" t="s">
        <v>118</v>
      </c>
      <c r="E1736" s="153">
        <v>65</v>
      </c>
      <c r="F1736" s="153">
        <v>220</v>
      </c>
      <c r="G1736" s="264">
        <v>71.570381164550781</v>
      </c>
      <c r="H1736" s="264">
        <v>0.47910001873970032</v>
      </c>
      <c r="I1736" s="264">
        <v>128434.25</v>
      </c>
      <c r="J1736" s="92">
        <v>0</v>
      </c>
      <c r="K1736" s="153">
        <v>125195</v>
      </c>
      <c r="L1736" s="264">
        <v>97.251487731933594</v>
      </c>
      <c r="M1736" s="153">
        <v>100972</v>
      </c>
      <c r="N1736" s="264">
        <v>0</v>
      </c>
      <c r="O1736" s="153">
        <v>6510</v>
      </c>
      <c r="P1736" s="264">
        <v>0</v>
      </c>
      <c r="Q1736" s="153">
        <v>11878</v>
      </c>
      <c r="R1736" s="264">
        <v>99.941070556640625</v>
      </c>
      <c r="S1736" s="153">
        <v>93453</v>
      </c>
      <c r="T1736" s="264">
        <v>99.945426940917969</v>
      </c>
      <c r="U1736" s="264">
        <v>99.831031799316406</v>
      </c>
      <c r="V1736" s="264">
        <v>99.853424072265625</v>
      </c>
      <c r="W1736" s="264">
        <v>99.772201538085938</v>
      </c>
      <c r="X1736" s="264">
        <v>99.798927307128906</v>
      </c>
      <c r="Y1736" s="153">
        <v>127670</v>
      </c>
      <c r="Z1736" s="264">
        <v>99.904441833496094</v>
      </c>
      <c r="AA1736" s="153">
        <v>25922</v>
      </c>
      <c r="AB1736" s="264">
        <v>99.86883544921875</v>
      </c>
      <c r="AC1736" s="153">
        <v>6519</v>
      </c>
      <c r="AD1736" s="264">
        <v>0.26077619194984436</v>
      </c>
      <c r="AE1736" s="153">
        <v>417</v>
      </c>
      <c r="AF1736" s="264">
        <v>99.040763854980469</v>
      </c>
      <c r="AG1736" s="153">
        <v>101063</v>
      </c>
      <c r="AH1736" s="264">
        <v>0.20581221580505371</v>
      </c>
      <c r="AI1736" s="153">
        <v>1124</v>
      </c>
      <c r="AJ1736" s="264">
        <v>95.195732116699219</v>
      </c>
      <c r="AK1736" s="264">
        <v>1.8763911724090576</v>
      </c>
      <c r="AL1736" s="264">
        <v>6.6121369600296021E-2</v>
      </c>
      <c r="AM1736" s="264">
        <v>0</v>
      </c>
      <c r="AN1736" s="264">
        <v>0</v>
      </c>
      <c r="AO1736" s="92">
        <v>0</v>
      </c>
      <c r="AP1736" s="92">
        <v>0</v>
      </c>
      <c r="AQ1736" s="92">
        <v>0</v>
      </c>
      <c r="AR1736" s="92">
        <v>0</v>
      </c>
      <c r="AS1736" s="92">
        <v>0</v>
      </c>
      <c r="AT1736" s="92">
        <v>0</v>
      </c>
      <c r="AU1736" s="92">
        <v>0</v>
      </c>
      <c r="AV1736" s="92">
        <v>0</v>
      </c>
      <c r="AW1736" s="93">
        <v>0</v>
      </c>
      <c r="AX1736" s="93">
        <v>0</v>
      </c>
      <c r="AY1736" s="93">
        <v>0</v>
      </c>
      <c r="AZ1736" s="93">
        <v>0</v>
      </c>
      <c r="BA1736" s="93">
        <v>0</v>
      </c>
      <c r="BB1736" s="93">
        <v>0</v>
      </c>
      <c r="BC1736" s="153">
        <v>26</v>
      </c>
      <c r="BD1736" s="153">
        <v>215</v>
      </c>
    </row>
    <row r="1737" spans="1:56" x14ac:dyDescent="0.25">
      <c r="A1737" s="9">
        <v>41807</v>
      </c>
      <c r="B1737" s="149" t="s">
        <v>124</v>
      </c>
      <c r="C1737" s="149" t="s">
        <v>86</v>
      </c>
      <c r="D1737" s="150" t="s">
        <v>118</v>
      </c>
      <c r="E1737" s="153">
        <v>43</v>
      </c>
      <c r="F1737" s="153">
        <v>139</v>
      </c>
      <c r="G1737" s="264">
        <v>34.362491607666016</v>
      </c>
      <c r="H1737" s="264">
        <v>0</v>
      </c>
      <c r="I1737" s="264">
        <v>60173.46875</v>
      </c>
      <c r="J1737" s="92">
        <v>0</v>
      </c>
      <c r="K1737" s="153">
        <v>125195</v>
      </c>
      <c r="L1737" s="264">
        <v>97.251487731933594</v>
      </c>
      <c r="M1737" s="153">
        <v>52697</v>
      </c>
      <c r="N1737" s="264">
        <v>0</v>
      </c>
      <c r="O1737" s="153">
        <v>3073</v>
      </c>
      <c r="P1737" s="264">
        <v>0</v>
      </c>
      <c r="Q1737" s="153">
        <v>5742</v>
      </c>
      <c r="R1737" s="264">
        <v>99.860671997070312</v>
      </c>
      <c r="S1737" s="153">
        <v>50650</v>
      </c>
      <c r="T1737" s="264">
        <v>99.879562377929688</v>
      </c>
      <c r="U1737" s="264">
        <v>99.707122802734375</v>
      </c>
      <c r="V1737" s="264">
        <v>99.669807434082031</v>
      </c>
      <c r="W1737" s="264">
        <v>99.568199157714844</v>
      </c>
      <c r="X1737" s="264">
        <v>99.549766540527344</v>
      </c>
      <c r="Y1737" s="153">
        <v>70386</v>
      </c>
      <c r="Z1737" s="264">
        <v>99.869293212890625</v>
      </c>
      <c r="AA1737" s="153">
        <v>13317</v>
      </c>
      <c r="AB1737" s="264">
        <v>99.879852294921875</v>
      </c>
      <c r="AC1737" s="153">
        <v>3078</v>
      </c>
      <c r="AD1737" s="264">
        <v>0.25990903377532959</v>
      </c>
      <c r="AE1737" s="153">
        <v>242</v>
      </c>
      <c r="AF1737" s="264">
        <v>97.520660400390625</v>
      </c>
      <c r="AG1737" s="153">
        <v>52695</v>
      </c>
      <c r="AH1737" s="264">
        <v>0.18407818675041199</v>
      </c>
      <c r="AI1737" s="153">
        <v>973</v>
      </c>
      <c r="AJ1737" s="264">
        <v>92.600204467773438</v>
      </c>
      <c r="AK1737" s="264">
        <v>1.5365984439849854</v>
      </c>
      <c r="AL1737" s="264">
        <v>7.0179849863052368E-2</v>
      </c>
      <c r="AM1737" s="264">
        <v>0</v>
      </c>
      <c r="AN1737" s="264">
        <v>0</v>
      </c>
      <c r="AO1737" s="92">
        <v>0</v>
      </c>
      <c r="AP1737" s="92">
        <v>0</v>
      </c>
      <c r="AQ1737" s="92">
        <v>0</v>
      </c>
      <c r="AR1737" s="92">
        <v>0</v>
      </c>
      <c r="AS1737" s="92">
        <v>0</v>
      </c>
      <c r="AT1737" s="92">
        <v>0</v>
      </c>
      <c r="AU1737" s="92">
        <v>0</v>
      </c>
      <c r="AV1737" s="92">
        <v>0</v>
      </c>
      <c r="AW1737" s="93">
        <v>0</v>
      </c>
      <c r="AX1737" s="93">
        <v>0</v>
      </c>
      <c r="AY1737" s="93">
        <v>0</v>
      </c>
      <c r="AZ1737" s="93">
        <v>0</v>
      </c>
      <c r="BA1737" s="93">
        <v>0</v>
      </c>
      <c r="BB1737" s="93">
        <v>0</v>
      </c>
      <c r="BC1737" s="153">
        <v>29</v>
      </c>
      <c r="BD1737" s="153">
        <v>135</v>
      </c>
    </row>
    <row r="1738" spans="1:56" x14ac:dyDescent="0.25">
      <c r="A1738" s="9">
        <v>41807</v>
      </c>
      <c r="B1738" s="149" t="s">
        <v>78</v>
      </c>
      <c r="C1738" s="149" t="s">
        <v>86</v>
      </c>
      <c r="D1738" s="150" t="s">
        <v>118</v>
      </c>
      <c r="E1738" s="153">
        <v>33</v>
      </c>
      <c r="F1738" s="153">
        <v>104</v>
      </c>
      <c r="G1738" s="264">
        <v>50.324802398681641</v>
      </c>
      <c r="H1738" s="264">
        <v>0</v>
      </c>
      <c r="I1738" s="264">
        <v>54369.84375</v>
      </c>
      <c r="J1738" s="92">
        <v>0</v>
      </c>
      <c r="K1738" s="153">
        <v>66076</v>
      </c>
      <c r="L1738" s="264">
        <v>97.119979858398438</v>
      </c>
      <c r="M1738" s="153">
        <v>52043</v>
      </c>
      <c r="N1738" s="264">
        <v>0</v>
      </c>
      <c r="O1738" s="153">
        <v>4721</v>
      </c>
      <c r="P1738" s="264">
        <v>0</v>
      </c>
      <c r="Q1738" s="153">
        <v>9075</v>
      </c>
      <c r="R1738" s="264">
        <v>99.922866821289063</v>
      </c>
      <c r="S1738" s="153">
        <v>49079</v>
      </c>
      <c r="T1738" s="264">
        <v>99.93072509765625</v>
      </c>
      <c r="U1738" s="264">
        <v>99.894088745117188</v>
      </c>
      <c r="V1738" s="264">
        <v>99.867416381835938</v>
      </c>
      <c r="W1738" s="264">
        <v>99.817039489746094</v>
      </c>
      <c r="X1738" s="264">
        <v>99.798233032226563</v>
      </c>
      <c r="Y1738" s="153">
        <v>64757</v>
      </c>
      <c r="Z1738" s="264">
        <v>99.882637023925781</v>
      </c>
      <c r="AA1738" s="153">
        <v>11078</v>
      </c>
      <c r="AB1738" s="264">
        <v>99.819465637207031</v>
      </c>
      <c r="AC1738" s="153">
        <v>4724</v>
      </c>
      <c r="AD1738" s="264">
        <v>0.25402200222015381</v>
      </c>
      <c r="AE1738" s="153">
        <v>334</v>
      </c>
      <c r="AF1738" s="264">
        <v>94.61077880859375</v>
      </c>
      <c r="AG1738" s="153">
        <v>52217</v>
      </c>
      <c r="AH1738" s="264">
        <v>0.20299902558326721</v>
      </c>
      <c r="AI1738" s="153">
        <v>837</v>
      </c>
      <c r="AJ1738" s="264">
        <v>95.818397521972656</v>
      </c>
      <c r="AK1738" s="264">
        <v>1.8541207313537598</v>
      </c>
      <c r="AL1738" s="264">
        <v>6.7269235849380493E-2</v>
      </c>
      <c r="AM1738" s="264">
        <v>0</v>
      </c>
      <c r="AN1738" s="264">
        <v>0</v>
      </c>
      <c r="AO1738" s="92">
        <v>0</v>
      </c>
      <c r="AP1738" s="92">
        <v>0</v>
      </c>
      <c r="AQ1738" s="92">
        <v>0</v>
      </c>
      <c r="AR1738" s="92">
        <v>0</v>
      </c>
      <c r="AS1738" s="92">
        <v>0</v>
      </c>
      <c r="AT1738" s="92">
        <v>0</v>
      </c>
      <c r="AU1738" s="92">
        <v>0</v>
      </c>
      <c r="AV1738" s="92">
        <v>0</v>
      </c>
      <c r="AW1738" s="93">
        <v>0</v>
      </c>
      <c r="AX1738" s="93">
        <v>0</v>
      </c>
      <c r="AY1738" s="93">
        <v>0</v>
      </c>
      <c r="AZ1738" s="93">
        <v>0</v>
      </c>
      <c r="BA1738" s="93">
        <v>0</v>
      </c>
      <c r="BB1738" s="93">
        <v>0</v>
      </c>
      <c r="BC1738" s="153">
        <v>9</v>
      </c>
      <c r="BD1738" s="153">
        <v>100</v>
      </c>
    </row>
    <row r="1739" spans="1:56" x14ac:dyDescent="0.25">
      <c r="A1739" s="9">
        <v>41807</v>
      </c>
      <c r="B1739" s="149" t="s">
        <v>79</v>
      </c>
      <c r="C1739" s="149" t="s">
        <v>86</v>
      </c>
      <c r="D1739" s="150" t="s">
        <v>119</v>
      </c>
      <c r="E1739" s="153">
        <v>81</v>
      </c>
      <c r="F1739" s="153">
        <v>273</v>
      </c>
      <c r="G1739" s="264">
        <v>54.879600524902344</v>
      </c>
      <c r="H1739" s="264">
        <v>0.125</v>
      </c>
      <c r="I1739" s="264">
        <v>175344.703125</v>
      </c>
      <c r="J1739" s="92">
        <v>0</v>
      </c>
      <c r="K1739" s="153">
        <v>73047</v>
      </c>
      <c r="L1739" s="264">
        <v>92.474708557128906</v>
      </c>
      <c r="M1739" s="153">
        <v>96537</v>
      </c>
      <c r="N1739" s="264">
        <v>0</v>
      </c>
      <c r="O1739" s="153">
        <v>4182</v>
      </c>
      <c r="P1739" s="264">
        <v>0</v>
      </c>
      <c r="Q1739" s="153">
        <v>10518</v>
      </c>
      <c r="R1739" s="264">
        <v>99.961967468261719</v>
      </c>
      <c r="S1739" s="153">
        <v>90081</v>
      </c>
      <c r="T1739" s="264">
        <v>99.92340087890625</v>
      </c>
      <c r="U1739" s="264">
        <v>99.497848510742188</v>
      </c>
      <c r="V1739" s="264">
        <v>99.661270141601562</v>
      </c>
      <c r="W1739" s="264">
        <v>99.460006713867188</v>
      </c>
      <c r="X1739" s="264">
        <v>99.584930419921875</v>
      </c>
      <c r="Y1739" s="153">
        <v>153220</v>
      </c>
      <c r="Z1739" s="264">
        <v>99.915153503417969</v>
      </c>
      <c r="AA1739" s="153">
        <v>31454</v>
      </c>
      <c r="AB1739" s="264">
        <v>99.815605163574219</v>
      </c>
      <c r="AC1739" s="153">
        <v>4211</v>
      </c>
      <c r="AD1739" s="264">
        <v>0.35620993375778198</v>
      </c>
      <c r="AE1739" s="153">
        <v>252</v>
      </c>
      <c r="AF1739" s="264">
        <v>97.222221374511719</v>
      </c>
      <c r="AG1739" s="153">
        <v>96166</v>
      </c>
      <c r="AH1739" s="264">
        <v>0.15390054881572723</v>
      </c>
      <c r="AI1739" s="153">
        <v>1105</v>
      </c>
      <c r="AJ1739" s="264">
        <v>97.104072570800781</v>
      </c>
      <c r="AK1739" s="264">
        <v>1.7140964269638062</v>
      </c>
      <c r="AL1739" s="264">
        <v>6.0062646865844727E-2</v>
      </c>
      <c r="AM1739" s="264">
        <v>0</v>
      </c>
      <c r="AN1739" s="264">
        <v>0</v>
      </c>
      <c r="AO1739" s="92">
        <v>0</v>
      </c>
      <c r="AP1739" s="92">
        <v>0</v>
      </c>
      <c r="AQ1739" s="92">
        <v>0</v>
      </c>
      <c r="AR1739" s="92">
        <v>0</v>
      </c>
      <c r="AS1739" s="92">
        <v>0</v>
      </c>
      <c r="AT1739" s="92">
        <v>0</v>
      </c>
      <c r="AU1739" s="92">
        <v>0</v>
      </c>
      <c r="AV1739" s="92">
        <v>0</v>
      </c>
      <c r="AW1739" s="93">
        <v>0</v>
      </c>
      <c r="AX1739" s="93">
        <v>0</v>
      </c>
      <c r="AY1739" s="93">
        <v>0</v>
      </c>
      <c r="AZ1739" s="93">
        <v>0</v>
      </c>
      <c r="BA1739" s="93">
        <v>0</v>
      </c>
      <c r="BB1739" s="93">
        <v>0</v>
      </c>
      <c r="BC1739" s="153">
        <v>49</v>
      </c>
      <c r="BD1739" s="153">
        <v>270</v>
      </c>
    </row>
    <row r="1740" spans="1:56" x14ac:dyDescent="0.25">
      <c r="A1740" s="9">
        <v>41807</v>
      </c>
      <c r="B1740" s="149" t="s">
        <v>80</v>
      </c>
      <c r="C1740" s="149" t="s">
        <v>86</v>
      </c>
      <c r="D1740" s="150" t="s">
        <v>119</v>
      </c>
      <c r="E1740" s="153">
        <v>58</v>
      </c>
      <c r="F1740" s="153">
        <v>180</v>
      </c>
      <c r="G1740" s="264">
        <v>40.346515655517578</v>
      </c>
      <c r="H1740" s="264">
        <v>0</v>
      </c>
      <c r="I1740" s="264">
        <v>101294.90625</v>
      </c>
      <c r="J1740" s="92">
        <v>0</v>
      </c>
      <c r="K1740" s="153">
        <v>46639</v>
      </c>
      <c r="L1740" s="264">
        <v>90.344993591308594</v>
      </c>
      <c r="M1740" s="153">
        <v>57545</v>
      </c>
      <c r="N1740" s="264">
        <v>0</v>
      </c>
      <c r="O1740" s="153">
        <v>2938</v>
      </c>
      <c r="P1740" s="264">
        <v>0</v>
      </c>
      <c r="Q1740" s="153">
        <v>5677</v>
      </c>
      <c r="R1740" s="264">
        <v>99.964767456054688</v>
      </c>
      <c r="S1740" s="153">
        <v>53689</v>
      </c>
      <c r="T1740" s="264">
        <v>99.936676025390625</v>
      </c>
      <c r="U1740" s="264">
        <v>99.761741638183594</v>
      </c>
      <c r="V1740" s="264">
        <v>99.831436157226563</v>
      </c>
      <c r="W1740" s="264">
        <v>99.726593017578125</v>
      </c>
      <c r="X1740" s="264">
        <v>99.768218994140625</v>
      </c>
      <c r="Y1740" s="153">
        <v>70094</v>
      </c>
      <c r="Z1740" s="264">
        <v>99.855911254882813</v>
      </c>
      <c r="AA1740" s="153">
        <v>15100</v>
      </c>
      <c r="AB1740" s="264">
        <v>99.761589050292969</v>
      </c>
      <c r="AC1740" s="153">
        <v>2984</v>
      </c>
      <c r="AD1740" s="264">
        <v>0.53619301319122314</v>
      </c>
      <c r="AE1740" s="153">
        <v>152</v>
      </c>
      <c r="AF1740" s="264">
        <v>98.026313781738281</v>
      </c>
      <c r="AG1740" s="153">
        <v>58053</v>
      </c>
      <c r="AH1740" s="264">
        <v>0.24632662534713745</v>
      </c>
      <c r="AI1740" s="153">
        <v>670</v>
      </c>
      <c r="AJ1740" s="264">
        <v>95.522384643554688</v>
      </c>
      <c r="AK1740" s="264">
        <v>1.8392205238342285</v>
      </c>
      <c r="AL1740" s="264">
        <v>7.3952779173851013E-2</v>
      </c>
      <c r="AM1740" s="264">
        <v>0</v>
      </c>
      <c r="AN1740" s="264">
        <v>0</v>
      </c>
      <c r="AO1740" s="92">
        <v>0</v>
      </c>
      <c r="AP1740" s="92">
        <v>0</v>
      </c>
      <c r="AQ1740" s="92">
        <v>0</v>
      </c>
      <c r="AR1740" s="92">
        <v>0</v>
      </c>
      <c r="AS1740" s="92">
        <v>0</v>
      </c>
      <c r="AT1740" s="92">
        <v>0</v>
      </c>
      <c r="AU1740" s="92">
        <v>0</v>
      </c>
      <c r="AV1740" s="92">
        <v>0</v>
      </c>
      <c r="AW1740" s="93">
        <v>0</v>
      </c>
      <c r="AX1740" s="93">
        <v>0</v>
      </c>
      <c r="AY1740" s="93">
        <v>0</v>
      </c>
      <c r="AZ1740" s="93">
        <v>0</v>
      </c>
      <c r="BA1740" s="93">
        <v>0</v>
      </c>
      <c r="BB1740" s="93">
        <v>0</v>
      </c>
      <c r="BC1740" s="153">
        <v>26</v>
      </c>
      <c r="BD1740" s="153">
        <v>173</v>
      </c>
    </row>
    <row r="1741" spans="1:56" x14ac:dyDescent="0.25">
      <c r="A1741" s="9">
        <v>41807</v>
      </c>
      <c r="B1741" s="149" t="s">
        <v>81</v>
      </c>
      <c r="C1741" s="149" t="s">
        <v>86</v>
      </c>
      <c r="D1741" s="150" t="s">
        <v>119</v>
      </c>
      <c r="E1741" s="153">
        <v>40</v>
      </c>
      <c r="F1741" s="153">
        <v>134</v>
      </c>
      <c r="G1741" s="264">
        <v>34.308605194091797</v>
      </c>
      <c r="H1741" s="264">
        <v>0</v>
      </c>
      <c r="I1741" s="264">
        <v>83519.0234375</v>
      </c>
      <c r="J1741" s="92">
        <v>0</v>
      </c>
      <c r="K1741" s="153">
        <v>92468</v>
      </c>
      <c r="L1741" s="264">
        <v>90.337196350097656</v>
      </c>
      <c r="M1741" s="153">
        <v>42606</v>
      </c>
      <c r="N1741" s="264">
        <v>0</v>
      </c>
      <c r="O1741" s="153">
        <v>2835</v>
      </c>
      <c r="P1741" s="264">
        <v>0</v>
      </c>
      <c r="Q1741" s="153">
        <v>7058</v>
      </c>
      <c r="R1741" s="264">
        <v>99.971664428710938</v>
      </c>
      <c r="S1741" s="153">
        <v>41121</v>
      </c>
      <c r="T1741" s="264">
        <v>99.963523864746094</v>
      </c>
      <c r="U1741" s="264">
        <v>99.753089904785156</v>
      </c>
      <c r="V1741" s="264">
        <v>99.774681091308594</v>
      </c>
      <c r="W1741" s="264">
        <v>99.724822998046875</v>
      </c>
      <c r="X1741" s="264">
        <v>99.738288879394531</v>
      </c>
      <c r="Y1741" s="153">
        <v>73747</v>
      </c>
      <c r="Z1741" s="264">
        <v>99.91864013671875</v>
      </c>
      <c r="AA1741" s="153">
        <v>16039</v>
      </c>
      <c r="AB1741" s="264">
        <v>99.869071960449219</v>
      </c>
      <c r="AC1741" s="153">
        <v>2837</v>
      </c>
      <c r="AD1741" s="264">
        <v>0.10574550926685333</v>
      </c>
      <c r="AE1741" s="153">
        <v>169</v>
      </c>
      <c r="AF1741" s="264">
        <v>95.266273498535156</v>
      </c>
      <c r="AG1741" s="153">
        <v>43078</v>
      </c>
      <c r="AH1741" s="264">
        <v>0.1508890837430954</v>
      </c>
      <c r="AI1741" s="153">
        <v>551</v>
      </c>
      <c r="AJ1741" s="264">
        <v>94.010887145996094</v>
      </c>
      <c r="AK1741" s="264">
        <v>1.6440244913101196</v>
      </c>
      <c r="AL1741" s="264">
        <v>6.9788806140422821E-2</v>
      </c>
      <c r="AM1741" s="264">
        <v>0</v>
      </c>
      <c r="AN1741" s="264">
        <v>0</v>
      </c>
      <c r="AO1741" s="92">
        <v>0</v>
      </c>
      <c r="AP1741" s="92">
        <v>0</v>
      </c>
      <c r="AQ1741" s="92">
        <v>0</v>
      </c>
      <c r="AR1741" s="92">
        <v>0</v>
      </c>
      <c r="AS1741" s="92">
        <v>0</v>
      </c>
      <c r="AT1741" s="92">
        <v>0</v>
      </c>
      <c r="AU1741" s="92">
        <v>0</v>
      </c>
      <c r="AV1741" s="92">
        <v>0</v>
      </c>
      <c r="AW1741" s="93">
        <v>0</v>
      </c>
      <c r="AX1741" s="93">
        <v>0</v>
      </c>
      <c r="AY1741" s="93">
        <v>0</v>
      </c>
      <c r="AZ1741" s="93">
        <v>0</v>
      </c>
      <c r="BA1741" s="93">
        <v>0</v>
      </c>
      <c r="BB1741" s="93">
        <v>0</v>
      </c>
      <c r="BC1741" s="153">
        <v>15</v>
      </c>
      <c r="BD1741" s="153">
        <v>130</v>
      </c>
    </row>
    <row r="1742" spans="1:56" x14ac:dyDescent="0.25">
      <c r="A1742" s="9">
        <v>41807</v>
      </c>
      <c r="B1742" s="149" t="s">
        <v>125</v>
      </c>
      <c r="C1742" s="149" t="s">
        <v>86</v>
      </c>
      <c r="D1742" s="150" t="s">
        <v>119</v>
      </c>
      <c r="E1742" s="153">
        <v>16</v>
      </c>
      <c r="F1742" s="153">
        <v>58</v>
      </c>
      <c r="G1742" s="264">
        <v>31.741701126098633</v>
      </c>
      <c r="H1742" s="264">
        <v>0</v>
      </c>
      <c r="I1742" s="264">
        <v>36158.92578125</v>
      </c>
      <c r="J1742" s="92">
        <v>0</v>
      </c>
      <c r="K1742" s="153">
        <v>92468</v>
      </c>
      <c r="L1742" s="264">
        <v>90.337196350097656</v>
      </c>
      <c r="M1742" s="153">
        <v>30583</v>
      </c>
      <c r="N1742" s="264">
        <v>0</v>
      </c>
      <c r="O1742" s="153">
        <v>2908</v>
      </c>
      <c r="P1742" s="264">
        <v>0</v>
      </c>
      <c r="Q1742" s="153">
        <v>5135</v>
      </c>
      <c r="R1742" s="264">
        <v>99.961051940917969</v>
      </c>
      <c r="S1742" s="153">
        <v>27205</v>
      </c>
      <c r="T1742" s="264">
        <v>99.941184997558594</v>
      </c>
      <c r="U1742" s="264">
        <v>99.690505981445313</v>
      </c>
      <c r="V1742" s="264">
        <v>99.754768371582031</v>
      </c>
      <c r="W1742" s="264">
        <v>99.651679992675781</v>
      </c>
      <c r="X1742" s="264">
        <v>99.696098327636719</v>
      </c>
      <c r="Y1742" s="153">
        <v>38409</v>
      </c>
      <c r="Z1742" s="264">
        <v>99.932304382324219</v>
      </c>
      <c r="AA1742" s="153">
        <v>7212</v>
      </c>
      <c r="AB1742" s="264">
        <v>99.819747924804688</v>
      </c>
      <c r="AC1742" s="153">
        <v>2945</v>
      </c>
      <c r="AD1742" s="264">
        <v>0.20373514294624329</v>
      </c>
      <c r="AE1742" s="153">
        <v>231</v>
      </c>
      <c r="AF1742" s="264">
        <v>99.134201049804688</v>
      </c>
      <c r="AG1742" s="153">
        <v>30290</v>
      </c>
      <c r="AH1742" s="264">
        <v>0.17167381942272186</v>
      </c>
      <c r="AI1742" s="153">
        <v>500</v>
      </c>
      <c r="AJ1742" s="264">
        <v>93.400001525878906</v>
      </c>
      <c r="AK1742" s="264">
        <v>1.7862588167190552</v>
      </c>
      <c r="AL1742" s="264">
        <v>6.1491381376981735E-2</v>
      </c>
      <c r="AM1742" s="264">
        <v>0</v>
      </c>
      <c r="AN1742" s="264">
        <v>0</v>
      </c>
      <c r="AO1742" s="92">
        <v>0</v>
      </c>
      <c r="AP1742" s="92">
        <v>0</v>
      </c>
      <c r="AQ1742" s="92">
        <v>0</v>
      </c>
      <c r="AR1742" s="92">
        <v>0</v>
      </c>
      <c r="AS1742" s="92">
        <v>0</v>
      </c>
      <c r="AT1742" s="92">
        <v>0</v>
      </c>
      <c r="AU1742" s="92">
        <v>0</v>
      </c>
      <c r="AV1742" s="92">
        <v>0</v>
      </c>
      <c r="AW1742" s="93">
        <v>0</v>
      </c>
      <c r="AX1742" s="93">
        <v>0</v>
      </c>
      <c r="AY1742" s="93">
        <v>0</v>
      </c>
      <c r="AZ1742" s="93">
        <v>0</v>
      </c>
      <c r="BA1742" s="93">
        <v>0</v>
      </c>
      <c r="BB1742" s="93">
        <v>0</v>
      </c>
      <c r="BC1742" s="153">
        <v>8</v>
      </c>
      <c r="BD1742" s="153">
        <v>57</v>
      </c>
    </row>
    <row r="1743" spans="1:56" x14ac:dyDescent="0.25">
      <c r="A1743" s="9">
        <v>41807</v>
      </c>
      <c r="B1743" s="151" t="s">
        <v>82</v>
      </c>
      <c r="C1743" s="151" t="s">
        <v>86</v>
      </c>
      <c r="D1743" s="152" t="s">
        <v>120</v>
      </c>
      <c r="E1743" s="160">
        <v>51</v>
      </c>
      <c r="F1743" s="160">
        <v>165</v>
      </c>
      <c r="G1743" s="266">
        <v>41.566699981689453</v>
      </c>
      <c r="H1743" s="266">
        <v>4.19999985024333E-3</v>
      </c>
      <c r="I1743" s="266">
        <v>92160.75</v>
      </c>
      <c r="J1743" s="157">
        <v>0</v>
      </c>
      <c r="K1743" s="160">
        <v>55182</v>
      </c>
      <c r="L1743" s="266">
        <v>90.147148132324219</v>
      </c>
      <c r="M1743" s="160">
        <v>42311</v>
      </c>
      <c r="N1743" s="266">
        <v>0</v>
      </c>
      <c r="O1743" s="160">
        <v>4264</v>
      </c>
      <c r="P1743" s="266">
        <v>0</v>
      </c>
      <c r="Q1743" s="160">
        <v>7225</v>
      </c>
      <c r="R1743" s="266">
        <v>99.958480834960938</v>
      </c>
      <c r="S1743" s="160">
        <v>38342</v>
      </c>
      <c r="T1743" s="266">
        <v>99.887847900390625</v>
      </c>
      <c r="U1743" s="266">
        <v>99.742027282714844</v>
      </c>
      <c r="V1743" s="266">
        <v>99.832191467285156</v>
      </c>
      <c r="W1743" s="266">
        <v>99.700614929199219</v>
      </c>
      <c r="X1743" s="266">
        <v>99.720230102539063</v>
      </c>
      <c r="Y1743" s="160">
        <v>45861</v>
      </c>
      <c r="Z1743" s="266">
        <v>99.921501159667969</v>
      </c>
      <c r="AA1743" s="160">
        <v>9792</v>
      </c>
      <c r="AB1743" s="266">
        <v>99.734474182128906</v>
      </c>
      <c r="AC1743" s="160">
        <v>4256</v>
      </c>
      <c r="AD1743" s="266">
        <v>0.16447368264198303</v>
      </c>
      <c r="AE1743" s="160">
        <v>385</v>
      </c>
      <c r="AF1743" s="266">
        <v>99.480522155761719</v>
      </c>
      <c r="AG1743" s="160">
        <v>42438</v>
      </c>
      <c r="AH1743" s="266">
        <v>0.36052593588829041</v>
      </c>
      <c r="AI1743" s="160">
        <v>619</v>
      </c>
      <c r="AJ1743" s="266">
        <v>96.607429504394531</v>
      </c>
      <c r="AK1743" s="266">
        <v>2.1082651615142822</v>
      </c>
      <c r="AL1743" s="266">
        <v>6.3605450093746185E-2</v>
      </c>
      <c r="AM1743" s="266">
        <v>0</v>
      </c>
      <c r="AN1743" s="266">
        <v>0</v>
      </c>
      <c r="AO1743" s="157">
        <v>0</v>
      </c>
      <c r="AP1743" s="157">
        <v>0</v>
      </c>
      <c r="AQ1743" s="157">
        <v>0</v>
      </c>
      <c r="AR1743" s="157">
        <v>0</v>
      </c>
      <c r="AS1743" s="157">
        <v>0</v>
      </c>
      <c r="AT1743" s="157">
        <v>0</v>
      </c>
      <c r="AU1743" s="157">
        <v>0</v>
      </c>
      <c r="AV1743" s="157">
        <v>0</v>
      </c>
      <c r="AW1743" s="159">
        <v>0</v>
      </c>
      <c r="AX1743" s="159">
        <v>0</v>
      </c>
      <c r="AY1743" s="159">
        <v>0</v>
      </c>
      <c r="AZ1743" s="159">
        <v>0</v>
      </c>
      <c r="BA1743" s="159">
        <v>0</v>
      </c>
      <c r="BB1743" s="159">
        <v>0</v>
      </c>
      <c r="BC1743" s="160">
        <v>14</v>
      </c>
      <c r="BD1743" s="160">
        <v>162</v>
      </c>
    </row>
    <row r="1744" spans="1:56" x14ac:dyDescent="0.25">
      <c r="A1744" s="9">
        <v>41807</v>
      </c>
      <c r="B1744" s="151" t="s">
        <v>83</v>
      </c>
      <c r="C1744" s="151" t="s">
        <v>86</v>
      </c>
      <c r="D1744" s="152" t="s">
        <v>120</v>
      </c>
      <c r="E1744" s="160">
        <v>46</v>
      </c>
      <c r="F1744" s="160">
        <v>140</v>
      </c>
      <c r="G1744" s="266">
        <v>18.33759880065918</v>
      </c>
      <c r="H1744" s="266">
        <v>0</v>
      </c>
      <c r="I1744" s="266">
        <v>93193.484375</v>
      </c>
      <c r="J1744" s="157">
        <v>0</v>
      </c>
      <c r="K1744" s="160">
        <v>31804</v>
      </c>
      <c r="L1744" s="266">
        <v>84.42333984375</v>
      </c>
      <c r="M1744" s="160">
        <v>153570</v>
      </c>
      <c r="N1744" s="266">
        <v>0</v>
      </c>
      <c r="O1744" s="160">
        <v>3938</v>
      </c>
      <c r="P1744" s="266">
        <v>0</v>
      </c>
      <c r="Q1744" s="160">
        <v>4472</v>
      </c>
      <c r="R1744" s="266">
        <v>99.888191223144531</v>
      </c>
      <c r="S1744" s="160">
        <v>26935</v>
      </c>
      <c r="T1744" s="266">
        <v>99.881195068359375</v>
      </c>
      <c r="U1744" s="266">
        <v>99.738082885742188</v>
      </c>
      <c r="V1744" s="266">
        <v>99.762809753417969</v>
      </c>
      <c r="W1744" s="266">
        <v>99.626564025878906</v>
      </c>
      <c r="X1744" s="266">
        <v>99.644287109375</v>
      </c>
      <c r="Y1744" s="160">
        <v>44733</v>
      </c>
      <c r="Z1744" s="266">
        <v>99.897171020507813</v>
      </c>
      <c r="AA1744" s="160">
        <v>11037</v>
      </c>
      <c r="AB1744" s="266">
        <v>99.900337219238281</v>
      </c>
      <c r="AC1744" s="160">
        <v>1896</v>
      </c>
      <c r="AD1744" s="266">
        <v>0.21097046136856079</v>
      </c>
      <c r="AE1744" s="160">
        <v>148</v>
      </c>
      <c r="AF1744" s="266">
        <v>97.297294616699219</v>
      </c>
      <c r="AG1744" s="160">
        <v>29187</v>
      </c>
      <c r="AH1744" s="266">
        <v>0.50022268295288086</v>
      </c>
      <c r="AI1744" s="160">
        <v>271</v>
      </c>
      <c r="AJ1744" s="266">
        <v>100.36900329589844</v>
      </c>
      <c r="AK1744" s="266">
        <v>1.8603649139404297</v>
      </c>
      <c r="AL1744" s="266">
        <v>8.492712676525116E-2</v>
      </c>
      <c r="AM1744" s="266">
        <v>0</v>
      </c>
      <c r="AN1744" s="266">
        <v>0</v>
      </c>
      <c r="AO1744" s="157">
        <v>0</v>
      </c>
      <c r="AP1744" s="157">
        <v>0</v>
      </c>
      <c r="AQ1744" s="157">
        <v>0</v>
      </c>
      <c r="AR1744" s="157">
        <v>0</v>
      </c>
      <c r="AS1744" s="157">
        <v>0</v>
      </c>
      <c r="AT1744" s="157">
        <v>0</v>
      </c>
      <c r="AU1744" s="157">
        <v>0</v>
      </c>
      <c r="AV1744" s="157">
        <v>0</v>
      </c>
      <c r="AW1744" s="159">
        <v>0</v>
      </c>
      <c r="AX1744" s="159">
        <v>0</v>
      </c>
      <c r="AY1744" s="159">
        <v>0</v>
      </c>
      <c r="AZ1744" s="159">
        <v>0</v>
      </c>
      <c r="BA1744" s="159">
        <v>0</v>
      </c>
      <c r="BB1744" s="159">
        <v>0</v>
      </c>
      <c r="BC1744" s="160">
        <v>23</v>
      </c>
      <c r="BD1744" s="160">
        <v>130</v>
      </c>
    </row>
    <row r="1745" spans="1:56" x14ac:dyDescent="0.25">
      <c r="A1745" s="9">
        <v>41807</v>
      </c>
      <c r="B1745" s="117" t="s">
        <v>85</v>
      </c>
      <c r="C1745" s="117" t="s">
        <v>86</v>
      </c>
      <c r="D1745" s="121">
        <v>3</v>
      </c>
      <c r="E1745" s="89">
        <v>134</v>
      </c>
      <c r="F1745" s="89">
        <v>435</v>
      </c>
      <c r="G1745" s="263">
        <v>47.029209136962891</v>
      </c>
      <c r="H1745" s="263">
        <v>0</v>
      </c>
      <c r="I1745" s="263">
        <v>322266.03125</v>
      </c>
      <c r="J1745" s="88">
        <v>0</v>
      </c>
      <c r="K1745" s="89">
        <v>67257</v>
      </c>
      <c r="L1745" s="263">
        <v>105.81946563720703</v>
      </c>
      <c r="M1745" s="124">
        <v>110504</v>
      </c>
      <c r="N1745" s="248">
        <v>0</v>
      </c>
      <c r="O1745" s="124">
        <v>4268</v>
      </c>
      <c r="P1745" s="248">
        <v>0</v>
      </c>
      <c r="Q1745" s="124">
        <v>10208</v>
      </c>
      <c r="R1745" s="248">
        <v>99.951019287109375</v>
      </c>
      <c r="S1745" s="124">
        <v>102757</v>
      </c>
      <c r="T1745" s="248">
        <v>99.908523559570313</v>
      </c>
      <c r="U1745" s="248">
        <v>99.929710388183594</v>
      </c>
      <c r="V1745" s="248">
        <v>99.912223815917969</v>
      </c>
      <c r="W1745" s="248">
        <v>99.880767822265625</v>
      </c>
      <c r="X1745" s="248">
        <v>99.820831298828125</v>
      </c>
      <c r="Y1745" s="124">
        <v>210730</v>
      </c>
      <c r="Z1745" s="248">
        <v>99.893226623535156</v>
      </c>
      <c r="AA1745" s="124">
        <v>42666</v>
      </c>
      <c r="AB1745" s="248">
        <v>99.704681396484375</v>
      </c>
      <c r="AC1745" s="124">
        <v>4327</v>
      </c>
      <c r="AD1745" s="248">
        <v>0.4159926176071167</v>
      </c>
      <c r="AE1745" s="124">
        <v>223</v>
      </c>
      <c r="AF1745" s="248">
        <v>94.170402526855469</v>
      </c>
      <c r="AG1745" s="124">
        <v>111415</v>
      </c>
      <c r="AH1745" s="248">
        <v>0.31952610611915588</v>
      </c>
      <c r="AI1745" s="124">
        <v>1006</v>
      </c>
      <c r="AJ1745" s="248">
        <v>88.170974731445313</v>
      </c>
      <c r="AK1745" s="248">
        <v>1.8625946044921875</v>
      </c>
      <c r="AL1745" s="248">
        <v>6.9573134183883667E-2</v>
      </c>
      <c r="AM1745" s="269">
        <v>0</v>
      </c>
      <c r="AN1745" s="269">
        <v>0</v>
      </c>
      <c r="AO1745" s="119">
        <v>0</v>
      </c>
      <c r="AP1745" s="119">
        <v>0</v>
      </c>
      <c r="AQ1745" s="119">
        <v>0</v>
      </c>
      <c r="AR1745" s="119">
        <v>0</v>
      </c>
      <c r="AS1745" s="119">
        <v>0</v>
      </c>
      <c r="AT1745" s="119">
        <v>0</v>
      </c>
      <c r="AU1745" s="119">
        <v>0</v>
      </c>
      <c r="AV1745" s="119">
        <v>0</v>
      </c>
      <c r="AW1745" s="124">
        <v>0</v>
      </c>
      <c r="AX1745" s="124">
        <v>0</v>
      </c>
      <c r="AY1745" s="124">
        <v>0</v>
      </c>
      <c r="AZ1745" s="124">
        <v>0</v>
      </c>
      <c r="BA1745" s="124">
        <v>0</v>
      </c>
      <c r="BB1745" s="124">
        <v>0</v>
      </c>
      <c r="BC1745" s="124">
        <v>40</v>
      </c>
      <c r="BD1745" s="124">
        <v>427</v>
      </c>
    </row>
    <row r="1746" spans="1:56" x14ac:dyDescent="0.25">
      <c r="A1746" s="9">
        <v>41807</v>
      </c>
      <c r="B1746" s="118" t="s">
        <v>84</v>
      </c>
      <c r="C1746" s="118" t="s">
        <v>87</v>
      </c>
      <c r="D1746" s="122">
        <v>2</v>
      </c>
      <c r="E1746" s="153">
        <v>194</v>
      </c>
      <c r="F1746" s="153">
        <v>581</v>
      </c>
      <c r="G1746" s="264">
        <v>0</v>
      </c>
      <c r="H1746" s="264">
        <v>0</v>
      </c>
      <c r="I1746" s="264">
        <v>0</v>
      </c>
      <c r="J1746" s="91">
        <v>0</v>
      </c>
      <c r="K1746" s="153">
        <v>153659</v>
      </c>
      <c r="L1746" s="264">
        <v>91.576805114746094</v>
      </c>
      <c r="M1746" s="133">
        <v>0</v>
      </c>
      <c r="N1746" s="267">
        <v>0</v>
      </c>
      <c r="O1746" s="133">
        <v>0</v>
      </c>
      <c r="P1746" s="267">
        <v>0</v>
      </c>
      <c r="Q1746" s="133">
        <v>0</v>
      </c>
      <c r="R1746" s="267">
        <v>0</v>
      </c>
      <c r="S1746" s="133">
        <v>0</v>
      </c>
      <c r="T1746" s="267">
        <v>0</v>
      </c>
      <c r="U1746" s="267">
        <v>0</v>
      </c>
      <c r="V1746" s="267">
        <v>0</v>
      </c>
      <c r="W1746" s="267">
        <v>0</v>
      </c>
      <c r="X1746" s="267">
        <v>0</v>
      </c>
      <c r="Y1746" s="133">
        <v>1309226</v>
      </c>
      <c r="Z1746" s="267">
        <v>1279857</v>
      </c>
      <c r="AA1746" s="133">
        <v>1783</v>
      </c>
      <c r="AB1746" s="267">
        <v>603</v>
      </c>
      <c r="AC1746" s="133">
        <v>0</v>
      </c>
      <c r="AD1746" s="267">
        <v>0</v>
      </c>
      <c r="AE1746" s="133">
        <v>0</v>
      </c>
      <c r="AF1746" s="267">
        <v>0</v>
      </c>
      <c r="AG1746" s="133">
        <v>0</v>
      </c>
      <c r="AH1746" s="267">
        <v>0</v>
      </c>
      <c r="AI1746" s="133">
        <v>0</v>
      </c>
      <c r="AJ1746" s="267">
        <v>0</v>
      </c>
      <c r="AK1746" s="267">
        <v>0</v>
      </c>
      <c r="AL1746" s="267">
        <v>0</v>
      </c>
      <c r="AM1746" s="270">
        <v>0</v>
      </c>
      <c r="AN1746" s="270">
        <v>0</v>
      </c>
      <c r="AO1746" s="120">
        <v>0</v>
      </c>
      <c r="AP1746" s="120">
        <v>0</v>
      </c>
      <c r="AQ1746" s="120">
        <v>0</v>
      </c>
      <c r="AR1746" s="120">
        <v>0</v>
      </c>
      <c r="AS1746" s="120">
        <v>0</v>
      </c>
      <c r="AT1746" s="120">
        <v>0</v>
      </c>
      <c r="AU1746" s="120">
        <v>0</v>
      </c>
      <c r="AV1746" s="120">
        <v>0</v>
      </c>
      <c r="AW1746" s="133">
        <v>0</v>
      </c>
      <c r="AX1746" s="133">
        <v>0</v>
      </c>
      <c r="AY1746" s="133">
        <v>0</v>
      </c>
      <c r="AZ1746" s="133">
        <v>0</v>
      </c>
      <c r="BA1746" s="133">
        <v>0</v>
      </c>
      <c r="BB1746" s="133">
        <v>0</v>
      </c>
      <c r="BC1746" s="133">
        <v>15</v>
      </c>
      <c r="BD1746" s="133">
        <v>392</v>
      </c>
    </row>
    <row r="1747" spans="1:56" x14ac:dyDescent="0.25">
      <c r="A1747" s="9">
        <v>41806</v>
      </c>
      <c r="B1747" s="117" t="s">
        <v>17</v>
      </c>
      <c r="C1747" s="117"/>
      <c r="D1747" s="121">
        <v>3</v>
      </c>
      <c r="E1747" s="89">
        <v>853</v>
      </c>
      <c r="F1747" s="89">
        <v>2758</v>
      </c>
      <c r="G1747" s="263">
        <v>592.80209922790527</v>
      </c>
      <c r="H1747" s="263">
        <v>1.1254000230692327</v>
      </c>
      <c r="I1747" s="263">
        <v>1312940.615234375</v>
      </c>
      <c r="J1747" s="88"/>
      <c r="K1747" s="89">
        <v>1113210</v>
      </c>
      <c r="L1747" s="263">
        <v>0</v>
      </c>
      <c r="M1747" s="124">
        <v>887038</v>
      </c>
      <c r="N1747" s="248">
        <v>0</v>
      </c>
      <c r="O1747" s="124">
        <v>58671</v>
      </c>
      <c r="P1747" s="248">
        <v>0</v>
      </c>
      <c r="Q1747" s="124">
        <v>108607</v>
      </c>
      <c r="R1747" s="248">
        <v>99.93830842724266</v>
      </c>
      <c r="S1747" s="124">
        <v>694657</v>
      </c>
      <c r="T1747" s="248">
        <v>99.913625555749178</v>
      </c>
      <c r="U1747" s="248">
        <v>99.815377920463206</v>
      </c>
      <c r="V1747" s="248">
        <v>99.739869036898369</v>
      </c>
      <c r="W1747" s="248">
        <v>99.753800243970375</v>
      </c>
      <c r="X1747" s="248">
        <v>99.653719279321251</v>
      </c>
      <c r="Y1747" s="124">
        <v>2459593</v>
      </c>
      <c r="Z1747" s="248">
        <v>733891.59987888776</v>
      </c>
      <c r="AA1747" s="124">
        <v>219517</v>
      </c>
      <c r="AB1747" s="248">
        <v>102.44232123262283</v>
      </c>
      <c r="AC1747" s="124">
        <v>57005</v>
      </c>
      <c r="AD1747" s="248">
        <v>0.32453293947901768</v>
      </c>
      <c r="AE1747" s="124">
        <v>4044</v>
      </c>
      <c r="AF1747" s="248">
        <v>97.823937462298261</v>
      </c>
      <c r="AG1747" s="124">
        <v>760846</v>
      </c>
      <c r="AH1747" s="248">
        <v>0.19859472330893149</v>
      </c>
      <c r="AI1747" s="124">
        <v>12169</v>
      </c>
      <c r="AJ1747" s="248">
        <v>91.535868899022276</v>
      </c>
      <c r="AK1747" s="248">
        <v>1.6929452281287356E-5</v>
      </c>
      <c r="AL1747" s="248" t="e">
        <v>#DIV/0!</v>
      </c>
      <c r="AM1747" s="269"/>
      <c r="AN1747" s="269"/>
      <c r="AO1747" s="119"/>
      <c r="AP1747" s="119"/>
      <c r="AQ1747" s="119"/>
      <c r="AR1747" s="119"/>
      <c r="AS1747" s="119"/>
      <c r="AT1747" s="119"/>
      <c r="AU1747" s="119"/>
      <c r="AV1747" s="119"/>
      <c r="AW1747" s="124">
        <v>0</v>
      </c>
      <c r="AX1747" s="124">
        <v>0</v>
      </c>
      <c r="AY1747" s="124">
        <v>0</v>
      </c>
      <c r="AZ1747" s="124">
        <v>0</v>
      </c>
      <c r="BA1747" s="124">
        <v>0</v>
      </c>
      <c r="BB1747" s="124">
        <v>0</v>
      </c>
      <c r="BC1747" s="124">
        <v>251</v>
      </c>
      <c r="BD1747" s="124">
        <v>2510</v>
      </c>
    </row>
    <row r="1748" spans="1:56" x14ac:dyDescent="0.25">
      <c r="A1748" s="9">
        <v>41806</v>
      </c>
      <c r="B1748" s="118" t="s">
        <v>88</v>
      </c>
      <c r="C1748" s="118"/>
      <c r="D1748" s="122">
        <v>2</v>
      </c>
      <c r="E1748" s="153">
        <v>659</v>
      </c>
      <c r="F1748" s="153">
        <v>2177</v>
      </c>
      <c r="G1748" s="264">
        <v>592.80209922790527</v>
      </c>
      <c r="H1748" s="264">
        <v>1.1254000230692327</v>
      </c>
      <c r="I1748" s="264">
        <v>1312940.615234375</v>
      </c>
      <c r="J1748" s="91"/>
      <c r="K1748" s="153">
        <v>966583</v>
      </c>
      <c r="L1748" s="264"/>
      <c r="M1748" s="133">
        <v>887038</v>
      </c>
      <c r="N1748" s="267">
        <v>0</v>
      </c>
      <c r="O1748" s="133">
        <v>58671</v>
      </c>
      <c r="P1748" s="267">
        <v>0</v>
      </c>
      <c r="Q1748" s="133">
        <v>108607</v>
      </c>
      <c r="R1748" s="267">
        <v>99.93830842724266</v>
      </c>
      <c r="S1748" s="133">
        <v>694657</v>
      </c>
      <c r="T1748" s="267">
        <v>99.913625555749178</v>
      </c>
      <c r="U1748" s="267">
        <v>99.815377920463206</v>
      </c>
      <c r="V1748" s="267">
        <v>99.739869036898369</v>
      </c>
      <c r="W1748" s="267">
        <v>99.753800243970375</v>
      </c>
      <c r="X1748" s="267">
        <v>99.653719279321251</v>
      </c>
      <c r="Y1748" s="133">
        <v>1105010</v>
      </c>
      <c r="Z1748" s="267">
        <v>99.912127413383629</v>
      </c>
      <c r="AA1748" s="133">
        <v>218086</v>
      </c>
      <c r="AB1748" s="267">
        <v>99.82713255331231</v>
      </c>
      <c r="AC1748" s="133">
        <v>57005</v>
      </c>
      <c r="AD1748" s="267">
        <v>0.32453293947901768</v>
      </c>
      <c r="AE1748" s="133">
        <v>4044</v>
      </c>
      <c r="AF1748" s="267">
        <v>97.823937462298261</v>
      </c>
      <c r="AG1748" s="133">
        <v>760846</v>
      </c>
      <c r="AH1748" s="267">
        <v>0.19859472330893149</v>
      </c>
      <c r="AI1748" s="133">
        <v>12169</v>
      </c>
      <c r="AJ1748" s="267">
        <v>91.535868899022276</v>
      </c>
      <c r="AK1748" s="267">
        <v>1.6929452281287356E-5</v>
      </c>
      <c r="AL1748" s="267" t="e">
        <v>#DIV/0!</v>
      </c>
      <c r="AM1748" s="270"/>
      <c r="AN1748" s="270"/>
      <c r="AO1748" s="120"/>
      <c r="AP1748" s="120"/>
      <c r="AQ1748" s="120"/>
      <c r="AR1748" s="120"/>
      <c r="AS1748" s="120"/>
      <c r="AT1748" s="120"/>
      <c r="AU1748" s="120"/>
      <c r="AV1748" s="120"/>
      <c r="AW1748" s="133">
        <v>0</v>
      </c>
      <c r="AX1748" s="133">
        <v>0</v>
      </c>
      <c r="AY1748" s="133">
        <v>0</v>
      </c>
      <c r="AZ1748" s="133">
        <v>0</v>
      </c>
      <c r="BA1748" s="133">
        <v>0</v>
      </c>
      <c r="BB1748" s="133">
        <v>0</v>
      </c>
      <c r="BC1748" s="133">
        <v>236</v>
      </c>
      <c r="BD1748" s="133">
        <v>2121</v>
      </c>
    </row>
    <row r="1749" spans="1:56" x14ac:dyDescent="0.25">
      <c r="A1749" s="9">
        <v>41806</v>
      </c>
      <c r="B1749" s="146" t="s">
        <v>89</v>
      </c>
      <c r="C1749" s="146"/>
      <c r="D1749" s="147">
        <v>1</v>
      </c>
      <c r="E1749" s="136">
        <v>194</v>
      </c>
      <c r="F1749" s="136">
        <v>581</v>
      </c>
      <c r="G1749" s="265">
        <v>0</v>
      </c>
      <c r="H1749" s="265">
        <v>0</v>
      </c>
      <c r="I1749" s="265">
        <v>0</v>
      </c>
      <c r="J1749" s="137"/>
      <c r="K1749" s="136">
        <v>146627</v>
      </c>
      <c r="L1749" s="265"/>
      <c r="M1749" s="145">
        <v>0</v>
      </c>
      <c r="N1749" s="250">
        <v>0</v>
      </c>
      <c r="O1749" s="145">
        <v>0</v>
      </c>
      <c r="P1749" s="250">
        <v>0</v>
      </c>
      <c r="Q1749" s="145">
        <v>0</v>
      </c>
      <c r="R1749" s="250">
        <v>0</v>
      </c>
      <c r="S1749" s="145">
        <v>0</v>
      </c>
      <c r="T1749" s="250">
        <v>0</v>
      </c>
      <c r="U1749" s="250">
        <v>0</v>
      </c>
      <c r="V1749" s="250">
        <v>0</v>
      </c>
      <c r="W1749" s="250">
        <v>0</v>
      </c>
      <c r="X1749" s="250">
        <v>0</v>
      </c>
      <c r="Y1749" s="145">
        <v>1354583</v>
      </c>
      <c r="Z1749" s="250">
        <v>1332487</v>
      </c>
      <c r="AA1749" s="145">
        <v>1431</v>
      </c>
      <c r="AB1749" s="250">
        <v>501</v>
      </c>
      <c r="AC1749" s="145">
        <v>0</v>
      </c>
      <c r="AD1749" s="250">
        <v>0</v>
      </c>
      <c r="AE1749" s="145">
        <v>0</v>
      </c>
      <c r="AF1749" s="250">
        <v>0</v>
      </c>
      <c r="AG1749" s="145">
        <v>0</v>
      </c>
      <c r="AH1749" s="250">
        <v>0</v>
      </c>
      <c r="AI1749" s="145">
        <v>0</v>
      </c>
      <c r="AJ1749" s="250">
        <v>0</v>
      </c>
      <c r="AK1749" s="250">
        <v>0</v>
      </c>
      <c r="AL1749" s="250">
        <v>0</v>
      </c>
      <c r="AM1749" s="271"/>
      <c r="AN1749" s="271"/>
      <c r="AO1749" s="148"/>
      <c r="AP1749" s="148"/>
      <c r="AQ1749" s="148"/>
      <c r="AR1749" s="148"/>
      <c r="AS1749" s="148"/>
      <c r="AT1749" s="148"/>
      <c r="AU1749" s="148"/>
      <c r="AV1749" s="148"/>
      <c r="AW1749" s="145">
        <v>0</v>
      </c>
      <c r="AX1749" s="145">
        <v>0</v>
      </c>
      <c r="AY1749" s="145">
        <v>0</v>
      </c>
      <c r="AZ1749" s="145">
        <v>0</v>
      </c>
      <c r="BA1749" s="145">
        <v>0</v>
      </c>
      <c r="BB1749" s="145">
        <v>0</v>
      </c>
      <c r="BC1749" s="145">
        <v>15</v>
      </c>
      <c r="BD1749" s="145">
        <v>389</v>
      </c>
    </row>
    <row r="1750" spans="1:56" x14ac:dyDescent="0.25">
      <c r="A1750" s="9">
        <v>41806</v>
      </c>
      <c r="B1750" s="149" t="s">
        <v>75</v>
      </c>
      <c r="C1750" s="149" t="s">
        <v>86</v>
      </c>
      <c r="D1750" s="150" t="s">
        <v>118</v>
      </c>
      <c r="E1750" s="153">
        <v>39</v>
      </c>
      <c r="F1750" s="153">
        <v>158</v>
      </c>
      <c r="G1750" s="264">
        <v>129.9791259765625</v>
      </c>
      <c r="H1750" s="264">
        <v>0.14589999616146088</v>
      </c>
      <c r="I1750" s="264">
        <v>91638.9375</v>
      </c>
      <c r="J1750" s="92">
        <v>0</v>
      </c>
      <c r="K1750" s="153">
        <v>153255</v>
      </c>
      <c r="L1750" s="264">
        <v>97.819976806640625</v>
      </c>
      <c r="M1750" s="153">
        <v>104970</v>
      </c>
      <c r="N1750" s="264">
        <v>0</v>
      </c>
      <c r="O1750" s="153">
        <v>14070</v>
      </c>
      <c r="P1750" s="264">
        <v>0</v>
      </c>
      <c r="Q1750" s="153">
        <v>25973</v>
      </c>
      <c r="R1750" s="264">
        <v>99.899894714355469</v>
      </c>
      <c r="S1750" s="153">
        <v>93576</v>
      </c>
      <c r="T1750" s="264">
        <v>99.878173828125</v>
      </c>
      <c r="U1750" s="264">
        <v>99.822319030761719</v>
      </c>
      <c r="V1750" s="264">
        <v>99.426506042480469</v>
      </c>
      <c r="W1750" s="264">
        <v>99.722389221191406</v>
      </c>
      <c r="X1750" s="264">
        <v>99.305381774902344</v>
      </c>
      <c r="Y1750" s="153">
        <v>125745</v>
      </c>
      <c r="Z1750" s="264">
        <v>99.950691223144531</v>
      </c>
      <c r="AA1750" s="153">
        <v>20447</v>
      </c>
      <c r="AB1750" s="264">
        <v>99.633201599121094</v>
      </c>
      <c r="AC1750" s="153">
        <v>14136</v>
      </c>
      <c r="AD1750" s="264">
        <v>0.36785513162612915</v>
      </c>
      <c r="AE1750" s="153">
        <v>1489</v>
      </c>
      <c r="AF1750" s="264">
        <v>97.447952270507813</v>
      </c>
      <c r="AG1750" s="153">
        <v>104572</v>
      </c>
      <c r="AH1750" s="264">
        <v>0.14057299494743347</v>
      </c>
      <c r="AI1750" s="153">
        <v>4304</v>
      </c>
      <c r="AJ1750" s="264">
        <v>89.823417663574219</v>
      </c>
      <c r="AK1750" s="264">
        <v>1.9010932445526123</v>
      </c>
      <c r="AL1750" s="264">
        <v>6.6582933068275452E-2</v>
      </c>
      <c r="AM1750" s="264">
        <v>0</v>
      </c>
      <c r="AN1750" s="264">
        <v>0</v>
      </c>
      <c r="AO1750" s="92">
        <v>0</v>
      </c>
      <c r="AP1750" s="92">
        <v>0</v>
      </c>
      <c r="AQ1750" s="92">
        <v>0</v>
      </c>
      <c r="AR1750" s="92">
        <v>0</v>
      </c>
      <c r="AS1750" s="92">
        <v>0</v>
      </c>
      <c r="AT1750" s="92">
        <v>0</v>
      </c>
      <c r="AU1750" s="92">
        <v>0</v>
      </c>
      <c r="AV1750" s="92">
        <v>0</v>
      </c>
      <c r="AW1750" s="93">
        <v>0</v>
      </c>
      <c r="AX1750" s="93">
        <v>0</v>
      </c>
      <c r="AY1750" s="93">
        <v>0</v>
      </c>
      <c r="AZ1750" s="93">
        <v>0</v>
      </c>
      <c r="BA1750" s="93">
        <v>0</v>
      </c>
      <c r="BB1750" s="93">
        <v>0</v>
      </c>
      <c r="BC1750" s="153">
        <v>17</v>
      </c>
      <c r="BD1750" s="153">
        <v>153</v>
      </c>
    </row>
    <row r="1751" spans="1:56" x14ac:dyDescent="0.25">
      <c r="A1751" s="9">
        <v>41806</v>
      </c>
      <c r="B1751" s="149" t="s">
        <v>76</v>
      </c>
      <c r="C1751" s="149" t="s">
        <v>86</v>
      </c>
      <c r="D1751" s="150" t="s">
        <v>119</v>
      </c>
      <c r="E1751" s="153">
        <v>53</v>
      </c>
      <c r="F1751" s="153">
        <v>171</v>
      </c>
      <c r="G1751" s="264">
        <v>47.067405700683594</v>
      </c>
      <c r="H1751" s="264">
        <v>0</v>
      </c>
      <c r="I1751" s="264">
        <v>87095.8125</v>
      </c>
      <c r="J1751" s="92">
        <v>0</v>
      </c>
      <c r="K1751" s="153">
        <v>60435</v>
      </c>
      <c r="L1751" s="264">
        <v>86.899978637695312</v>
      </c>
      <c r="M1751" s="153">
        <v>58318</v>
      </c>
      <c r="N1751" s="264">
        <v>0</v>
      </c>
      <c r="O1751" s="153">
        <v>4004</v>
      </c>
      <c r="P1751" s="264">
        <v>0</v>
      </c>
      <c r="Q1751" s="153">
        <v>8187</v>
      </c>
      <c r="R1751" s="264">
        <v>99.975570678710938</v>
      </c>
      <c r="S1751" s="153">
        <v>53630</v>
      </c>
      <c r="T1751" s="264">
        <v>99.955245971679688</v>
      </c>
      <c r="U1751" s="264">
        <v>99.775222778320312</v>
      </c>
      <c r="V1751" s="264">
        <v>99.756507873535156</v>
      </c>
      <c r="W1751" s="264">
        <v>99.750846862792969</v>
      </c>
      <c r="X1751" s="264">
        <v>99.711860656738281</v>
      </c>
      <c r="Y1751" s="153">
        <v>85214</v>
      </c>
      <c r="Z1751" s="264">
        <v>99.933113098144531</v>
      </c>
      <c r="AA1751" s="153">
        <v>15969</v>
      </c>
      <c r="AB1751" s="264">
        <v>99.899803161621094</v>
      </c>
      <c r="AC1751" s="153">
        <v>4072</v>
      </c>
      <c r="AD1751" s="264">
        <v>0.41748526692390442</v>
      </c>
      <c r="AE1751" s="153">
        <v>56</v>
      </c>
      <c r="AF1751" s="264">
        <v>96.428573608398438</v>
      </c>
      <c r="AG1751" s="153">
        <v>58765</v>
      </c>
      <c r="AH1751" s="264">
        <v>0.1310303807258606</v>
      </c>
      <c r="AI1751" s="153">
        <v>583</v>
      </c>
      <c r="AJ1751" s="264">
        <v>90.909088134765625</v>
      </c>
      <c r="AK1751" s="264">
        <v>1.9722127914428711</v>
      </c>
      <c r="AL1751" s="264">
        <v>5.5139195173978806E-2</v>
      </c>
      <c r="AM1751" s="264">
        <v>0</v>
      </c>
      <c r="AN1751" s="264">
        <v>0</v>
      </c>
      <c r="AO1751" s="92">
        <v>0</v>
      </c>
      <c r="AP1751" s="92">
        <v>0</v>
      </c>
      <c r="AQ1751" s="92">
        <v>0</v>
      </c>
      <c r="AR1751" s="92">
        <v>0</v>
      </c>
      <c r="AS1751" s="92">
        <v>0</v>
      </c>
      <c r="AT1751" s="92">
        <v>0</v>
      </c>
      <c r="AU1751" s="92">
        <v>0</v>
      </c>
      <c r="AV1751" s="92">
        <v>0</v>
      </c>
      <c r="AW1751" s="93">
        <v>0</v>
      </c>
      <c r="AX1751" s="93">
        <v>0</v>
      </c>
      <c r="AY1751" s="93">
        <v>0</v>
      </c>
      <c r="AZ1751" s="93">
        <v>0</v>
      </c>
      <c r="BA1751" s="93">
        <v>0</v>
      </c>
      <c r="BB1751" s="93">
        <v>0</v>
      </c>
      <c r="BC1751" s="153">
        <v>10</v>
      </c>
      <c r="BD1751" s="153">
        <v>170</v>
      </c>
    </row>
    <row r="1752" spans="1:56" x14ac:dyDescent="0.25">
      <c r="A1752" s="9">
        <v>41806</v>
      </c>
      <c r="B1752" s="149" t="s">
        <v>77</v>
      </c>
      <c r="C1752" s="149" t="s">
        <v>86</v>
      </c>
      <c r="D1752" s="150" t="s">
        <v>118</v>
      </c>
      <c r="E1752" s="153">
        <v>65</v>
      </c>
      <c r="F1752" s="153">
        <v>220</v>
      </c>
      <c r="G1752" s="264">
        <v>70.72509765625</v>
      </c>
      <c r="H1752" s="264">
        <v>0.62090003490447998</v>
      </c>
      <c r="I1752" s="264">
        <v>121444.7890625</v>
      </c>
      <c r="J1752" s="92">
        <v>0</v>
      </c>
      <c r="K1752" s="153">
        <v>123430</v>
      </c>
      <c r="L1752" s="264">
        <v>97.225959777832031</v>
      </c>
      <c r="M1752" s="153">
        <v>100341</v>
      </c>
      <c r="N1752" s="264">
        <v>0</v>
      </c>
      <c r="O1752" s="153">
        <v>6676</v>
      </c>
      <c r="P1752" s="264">
        <v>0</v>
      </c>
      <c r="Q1752" s="153">
        <v>12232</v>
      </c>
      <c r="R1752" s="264">
        <v>99.975471496582031</v>
      </c>
      <c r="S1752" s="153">
        <v>91693</v>
      </c>
      <c r="T1752" s="264">
        <v>99.969459533691406</v>
      </c>
      <c r="U1752" s="264">
        <v>99.895149230957031</v>
      </c>
      <c r="V1752" s="264">
        <v>99.785728454589844</v>
      </c>
      <c r="W1752" s="264">
        <v>99.870643615722656</v>
      </c>
      <c r="X1752" s="264">
        <v>99.755256652832031</v>
      </c>
      <c r="Y1752" s="153">
        <v>126724</v>
      </c>
      <c r="Z1752" s="264">
        <v>99.892677307128906</v>
      </c>
      <c r="AA1752" s="153">
        <v>24935</v>
      </c>
      <c r="AB1752" s="264">
        <v>99.915779113769531</v>
      </c>
      <c r="AC1752" s="153">
        <v>6762</v>
      </c>
      <c r="AD1752" s="264">
        <v>0.25140491127967834</v>
      </c>
      <c r="AE1752" s="153">
        <v>468</v>
      </c>
      <c r="AF1752" s="264">
        <v>97.649574279785156</v>
      </c>
      <c r="AG1752" s="153">
        <v>99862</v>
      </c>
      <c r="AH1752" s="264">
        <v>0.16723078489303589</v>
      </c>
      <c r="AI1752" s="153">
        <v>1079</v>
      </c>
      <c r="AJ1752" s="264">
        <v>94.810012817382812</v>
      </c>
      <c r="AK1752" s="264">
        <v>1.8601928949356079</v>
      </c>
      <c r="AL1752" s="264">
        <v>6.9493196904659271E-2</v>
      </c>
      <c r="AM1752" s="264">
        <v>0</v>
      </c>
      <c r="AN1752" s="264">
        <v>0</v>
      </c>
      <c r="AO1752" s="92">
        <v>0</v>
      </c>
      <c r="AP1752" s="92">
        <v>0</v>
      </c>
      <c r="AQ1752" s="92">
        <v>0</v>
      </c>
      <c r="AR1752" s="92">
        <v>0</v>
      </c>
      <c r="AS1752" s="92">
        <v>0</v>
      </c>
      <c r="AT1752" s="92">
        <v>0</v>
      </c>
      <c r="AU1752" s="92">
        <v>0</v>
      </c>
      <c r="AV1752" s="92">
        <v>0</v>
      </c>
      <c r="AW1752" s="93">
        <v>0</v>
      </c>
      <c r="AX1752" s="93">
        <v>0</v>
      </c>
      <c r="AY1752" s="93">
        <v>0</v>
      </c>
      <c r="AZ1752" s="93">
        <v>0</v>
      </c>
      <c r="BA1752" s="93">
        <v>0</v>
      </c>
      <c r="BB1752" s="93">
        <v>0</v>
      </c>
      <c r="BC1752" s="153">
        <v>29</v>
      </c>
      <c r="BD1752" s="153">
        <v>213</v>
      </c>
    </row>
    <row r="1753" spans="1:56" x14ac:dyDescent="0.25">
      <c r="A1753" s="9">
        <v>41806</v>
      </c>
      <c r="B1753" s="149" t="s">
        <v>124</v>
      </c>
      <c r="C1753" s="149" t="s">
        <v>86</v>
      </c>
      <c r="D1753" s="150" t="s">
        <v>118</v>
      </c>
      <c r="E1753" s="153">
        <v>43</v>
      </c>
      <c r="F1753" s="153">
        <v>139</v>
      </c>
      <c r="G1753" s="264">
        <v>33.216697692871094</v>
      </c>
      <c r="H1753" s="264">
        <v>8.39999970048666E-3</v>
      </c>
      <c r="I1753" s="264">
        <v>67642.4296875</v>
      </c>
      <c r="J1753" s="92">
        <v>0</v>
      </c>
      <c r="K1753" s="153">
        <v>123430</v>
      </c>
      <c r="L1753" s="264">
        <v>97.225959777832031</v>
      </c>
      <c r="M1753" s="153">
        <v>52604</v>
      </c>
      <c r="N1753" s="264">
        <v>0</v>
      </c>
      <c r="O1753" s="153">
        <v>3063</v>
      </c>
      <c r="P1753" s="264">
        <v>0</v>
      </c>
      <c r="Q1753" s="153">
        <v>5331</v>
      </c>
      <c r="R1753" s="264">
        <v>99.887451171875</v>
      </c>
      <c r="S1753" s="153">
        <v>50150</v>
      </c>
      <c r="T1753" s="264">
        <v>99.802589416503906</v>
      </c>
      <c r="U1753" s="264">
        <v>99.967353820800781</v>
      </c>
      <c r="V1753" s="264">
        <v>99.735763549804687</v>
      </c>
      <c r="W1753" s="264">
        <v>99.854843139648438</v>
      </c>
      <c r="X1753" s="264">
        <v>99.538871765136719</v>
      </c>
      <c r="Y1753" s="153">
        <v>73091</v>
      </c>
      <c r="Z1753" s="264">
        <v>99.890548706054687</v>
      </c>
      <c r="AA1753" s="153">
        <v>13069</v>
      </c>
      <c r="AB1753" s="264">
        <v>99.969390869140625</v>
      </c>
      <c r="AC1753" s="153">
        <v>3066</v>
      </c>
      <c r="AD1753" s="264">
        <v>0.26092627644538879</v>
      </c>
      <c r="AE1753" s="153">
        <v>217</v>
      </c>
      <c r="AF1753" s="264">
        <v>97.695854187011719</v>
      </c>
      <c r="AG1753" s="153">
        <v>53298</v>
      </c>
      <c r="AH1753" s="264">
        <v>0.17073811590671539</v>
      </c>
      <c r="AI1753" s="153">
        <v>1023</v>
      </c>
      <c r="AJ1753" s="264">
        <v>92.961875915527344</v>
      </c>
      <c r="AK1753" s="264">
        <v>1.5818055868148804</v>
      </c>
      <c r="AL1753" s="264">
        <v>7.2133086621761322E-2</v>
      </c>
      <c r="AM1753" s="264">
        <v>0</v>
      </c>
      <c r="AN1753" s="264">
        <v>0</v>
      </c>
      <c r="AO1753" s="92">
        <v>0</v>
      </c>
      <c r="AP1753" s="92">
        <v>0</v>
      </c>
      <c r="AQ1753" s="92">
        <v>0</v>
      </c>
      <c r="AR1753" s="92">
        <v>0</v>
      </c>
      <c r="AS1753" s="92">
        <v>0</v>
      </c>
      <c r="AT1753" s="92">
        <v>0</v>
      </c>
      <c r="AU1753" s="92">
        <v>0</v>
      </c>
      <c r="AV1753" s="92">
        <v>0</v>
      </c>
      <c r="AW1753" s="93">
        <v>0</v>
      </c>
      <c r="AX1753" s="93">
        <v>0</v>
      </c>
      <c r="AY1753" s="93">
        <v>0</v>
      </c>
      <c r="AZ1753" s="93">
        <v>0</v>
      </c>
      <c r="BA1753" s="93">
        <v>0</v>
      </c>
      <c r="BB1753" s="93">
        <v>0</v>
      </c>
      <c r="BC1753" s="153">
        <v>22</v>
      </c>
      <c r="BD1753" s="153">
        <v>136</v>
      </c>
    </row>
    <row r="1754" spans="1:56" x14ac:dyDescent="0.25">
      <c r="A1754" s="9">
        <v>41806</v>
      </c>
      <c r="B1754" s="149" t="s">
        <v>78</v>
      </c>
      <c r="C1754" s="149" t="s">
        <v>86</v>
      </c>
      <c r="D1754" s="150" t="s">
        <v>118</v>
      </c>
      <c r="E1754" s="153">
        <v>33</v>
      </c>
      <c r="F1754" s="153">
        <v>104</v>
      </c>
      <c r="G1754" s="264">
        <v>51.263088226318359</v>
      </c>
      <c r="H1754" s="264">
        <v>4.19999985024333E-3</v>
      </c>
      <c r="I1754" s="264">
        <v>53925.7890625</v>
      </c>
      <c r="J1754" s="92">
        <v>0</v>
      </c>
      <c r="K1754" s="153">
        <v>65238</v>
      </c>
      <c r="L1754" s="264">
        <v>97.308319091796875</v>
      </c>
      <c r="M1754" s="153">
        <v>48875</v>
      </c>
      <c r="N1754" s="264">
        <v>0</v>
      </c>
      <c r="O1754" s="153">
        <v>4910</v>
      </c>
      <c r="P1754" s="264">
        <v>0</v>
      </c>
      <c r="Q1754" s="153">
        <v>7641</v>
      </c>
      <c r="R1754" s="264">
        <v>99.934562683105469</v>
      </c>
      <c r="S1754" s="153">
        <v>42720</v>
      </c>
      <c r="T1754" s="264">
        <v>99.964889526367188</v>
      </c>
      <c r="U1754" s="264">
        <v>99.816703796386719</v>
      </c>
      <c r="V1754" s="264">
        <v>99.85882568359375</v>
      </c>
      <c r="W1754" s="264">
        <v>99.751388549804687</v>
      </c>
      <c r="X1754" s="264">
        <v>99.823760986328125</v>
      </c>
      <c r="Y1754" s="153">
        <v>60484</v>
      </c>
      <c r="Z1754" s="264">
        <v>99.899147033691406</v>
      </c>
      <c r="AA1754" s="153">
        <v>9882</v>
      </c>
      <c r="AB1754" s="264">
        <v>99.878570556640625</v>
      </c>
      <c r="AC1754" s="153">
        <v>4914</v>
      </c>
      <c r="AD1754" s="264">
        <v>0.46805047988891602</v>
      </c>
      <c r="AE1754" s="153">
        <v>296</v>
      </c>
      <c r="AF1754" s="264">
        <v>98.310813903808594</v>
      </c>
      <c r="AG1754" s="153">
        <v>48140</v>
      </c>
      <c r="AH1754" s="264">
        <v>0.19110926985740662</v>
      </c>
      <c r="AI1754" s="153">
        <v>637</v>
      </c>
      <c r="AJ1754" s="264">
        <v>94.3485107421875</v>
      </c>
      <c r="AK1754" s="264">
        <v>1.9844352006912231</v>
      </c>
      <c r="AL1754" s="264">
        <v>5.7281717658042908E-2</v>
      </c>
      <c r="AM1754" s="264">
        <v>0</v>
      </c>
      <c r="AN1754" s="264">
        <v>0</v>
      </c>
      <c r="AO1754" s="92">
        <v>0</v>
      </c>
      <c r="AP1754" s="92">
        <v>0</v>
      </c>
      <c r="AQ1754" s="92">
        <v>0</v>
      </c>
      <c r="AR1754" s="92">
        <v>0</v>
      </c>
      <c r="AS1754" s="92">
        <v>0</v>
      </c>
      <c r="AT1754" s="92">
        <v>0</v>
      </c>
      <c r="AU1754" s="92">
        <v>0</v>
      </c>
      <c r="AV1754" s="92">
        <v>0</v>
      </c>
      <c r="AW1754" s="93">
        <v>0</v>
      </c>
      <c r="AX1754" s="93">
        <v>0</v>
      </c>
      <c r="AY1754" s="93">
        <v>0</v>
      </c>
      <c r="AZ1754" s="93">
        <v>0</v>
      </c>
      <c r="BA1754" s="93">
        <v>0</v>
      </c>
      <c r="BB1754" s="93">
        <v>0</v>
      </c>
      <c r="BC1754" s="153">
        <v>9</v>
      </c>
      <c r="BD1754" s="153">
        <v>103</v>
      </c>
    </row>
    <row r="1755" spans="1:56" x14ac:dyDescent="0.25">
      <c r="A1755" s="9">
        <v>41806</v>
      </c>
      <c r="B1755" s="149" t="s">
        <v>79</v>
      </c>
      <c r="C1755" s="149" t="s">
        <v>86</v>
      </c>
      <c r="D1755" s="150" t="s">
        <v>119</v>
      </c>
      <c r="E1755" s="153">
        <v>81</v>
      </c>
      <c r="F1755" s="153">
        <v>273</v>
      </c>
      <c r="G1755" s="264">
        <v>54.417087554931641</v>
      </c>
      <c r="H1755" s="264">
        <v>0.17929999530315399</v>
      </c>
      <c r="I1755" s="264">
        <v>168574.484375</v>
      </c>
      <c r="J1755" s="92">
        <v>0</v>
      </c>
      <c r="K1755" s="153">
        <v>70029</v>
      </c>
      <c r="L1755" s="264">
        <v>92.595924377441406</v>
      </c>
      <c r="M1755" s="153">
        <v>92893</v>
      </c>
      <c r="N1755" s="264">
        <v>0</v>
      </c>
      <c r="O1755" s="153">
        <v>4488</v>
      </c>
      <c r="P1755" s="264">
        <v>0</v>
      </c>
      <c r="Q1755" s="153">
        <v>9016</v>
      </c>
      <c r="R1755" s="264">
        <v>99.933448791503906</v>
      </c>
      <c r="S1755" s="153">
        <v>84321</v>
      </c>
      <c r="T1755" s="264">
        <v>99.915794372558594</v>
      </c>
      <c r="U1755" s="264">
        <v>99.64349365234375</v>
      </c>
      <c r="V1755" s="264">
        <v>99.614608764648438</v>
      </c>
      <c r="W1755" s="264">
        <v>99.577178955078125</v>
      </c>
      <c r="X1755" s="264">
        <v>99.530731201171875</v>
      </c>
      <c r="Y1755" s="153">
        <v>149157</v>
      </c>
      <c r="Z1755" s="264">
        <v>99.91351318359375</v>
      </c>
      <c r="AA1755" s="153">
        <v>30867</v>
      </c>
      <c r="AB1755" s="264">
        <v>99.844497680664063</v>
      </c>
      <c r="AC1755" s="153">
        <v>4465</v>
      </c>
      <c r="AD1755" s="264">
        <v>0.44792833924293518</v>
      </c>
      <c r="AE1755" s="153">
        <v>246</v>
      </c>
      <c r="AF1755" s="264">
        <v>98.780487060546875</v>
      </c>
      <c r="AG1755" s="153">
        <v>92275</v>
      </c>
      <c r="AH1755" s="264">
        <v>0.16255757212638855</v>
      </c>
      <c r="AI1755" s="153">
        <v>1074</v>
      </c>
      <c r="AJ1755" s="264">
        <v>95.158287048339844</v>
      </c>
      <c r="AK1755" s="264">
        <v>1.6793258190155029</v>
      </c>
      <c r="AL1755" s="264">
        <v>6.0730043798685074E-2</v>
      </c>
      <c r="AM1755" s="264">
        <v>0</v>
      </c>
      <c r="AN1755" s="264">
        <v>0</v>
      </c>
      <c r="AO1755" s="92">
        <v>0</v>
      </c>
      <c r="AP1755" s="92">
        <v>0</v>
      </c>
      <c r="AQ1755" s="92">
        <v>0</v>
      </c>
      <c r="AR1755" s="92">
        <v>0</v>
      </c>
      <c r="AS1755" s="92">
        <v>0</v>
      </c>
      <c r="AT1755" s="92">
        <v>0</v>
      </c>
      <c r="AU1755" s="92">
        <v>0</v>
      </c>
      <c r="AV1755" s="92">
        <v>0</v>
      </c>
      <c r="AW1755" s="93">
        <v>0</v>
      </c>
      <c r="AX1755" s="93">
        <v>0</v>
      </c>
      <c r="AY1755" s="93">
        <v>0</v>
      </c>
      <c r="AZ1755" s="93">
        <v>0</v>
      </c>
      <c r="BA1755" s="93">
        <v>0</v>
      </c>
      <c r="BB1755" s="93">
        <v>0</v>
      </c>
      <c r="BC1755" s="153">
        <v>39</v>
      </c>
      <c r="BD1755" s="153">
        <v>268</v>
      </c>
    </row>
    <row r="1756" spans="1:56" x14ac:dyDescent="0.25">
      <c r="A1756" s="9">
        <v>41806</v>
      </c>
      <c r="B1756" s="149" t="s">
        <v>80</v>
      </c>
      <c r="C1756" s="149" t="s">
        <v>86</v>
      </c>
      <c r="D1756" s="150" t="s">
        <v>119</v>
      </c>
      <c r="E1756" s="153">
        <v>58</v>
      </c>
      <c r="F1756" s="153">
        <v>180</v>
      </c>
      <c r="G1756" s="264">
        <v>34.928806304931641</v>
      </c>
      <c r="H1756" s="264">
        <v>0</v>
      </c>
      <c r="I1756" s="264">
        <v>102395.3125</v>
      </c>
      <c r="J1756" s="92">
        <v>0</v>
      </c>
      <c r="K1756" s="153">
        <v>43526</v>
      </c>
      <c r="L1756" s="264">
        <v>89.914077758789063</v>
      </c>
      <c r="M1756" s="153">
        <v>54289</v>
      </c>
      <c r="N1756" s="264">
        <v>0</v>
      </c>
      <c r="O1756" s="153">
        <v>2636</v>
      </c>
      <c r="P1756" s="264">
        <v>0</v>
      </c>
      <c r="Q1756" s="153">
        <v>5726</v>
      </c>
      <c r="R1756" s="264">
        <v>100</v>
      </c>
      <c r="S1756" s="153">
        <v>51603</v>
      </c>
      <c r="T1756" s="264">
        <v>99.926361083984375</v>
      </c>
      <c r="U1756" s="264">
        <v>99.772384643554688</v>
      </c>
      <c r="V1756" s="264">
        <v>99.887641906738281</v>
      </c>
      <c r="W1756" s="264">
        <v>99.772384643554688</v>
      </c>
      <c r="X1756" s="264">
        <v>99.8140869140625</v>
      </c>
      <c r="Y1756" s="153">
        <v>65990</v>
      </c>
      <c r="Z1756" s="264">
        <v>99.918167114257813</v>
      </c>
      <c r="AA1756" s="153">
        <v>13314</v>
      </c>
      <c r="AB1756" s="264">
        <v>99.849784851074219</v>
      </c>
      <c r="AC1756" s="153">
        <v>2635</v>
      </c>
      <c r="AD1756" s="264">
        <v>0.34155598282814026</v>
      </c>
      <c r="AE1756" s="153">
        <v>147</v>
      </c>
      <c r="AF1756" s="264">
        <v>99.319725036621094</v>
      </c>
      <c r="AG1756" s="153">
        <v>54169</v>
      </c>
      <c r="AH1756" s="264">
        <v>0.15507024526596069</v>
      </c>
      <c r="AI1756" s="153">
        <v>444</v>
      </c>
      <c r="AJ1756" s="264">
        <v>96.396392822265625</v>
      </c>
      <c r="AK1756" s="264">
        <v>1.8487889766693115</v>
      </c>
      <c r="AL1756" s="264">
        <v>6.8478316068649292E-2</v>
      </c>
      <c r="AM1756" s="264">
        <v>0</v>
      </c>
      <c r="AN1756" s="264">
        <v>0</v>
      </c>
      <c r="AO1756" s="92">
        <v>0</v>
      </c>
      <c r="AP1756" s="92">
        <v>0</v>
      </c>
      <c r="AQ1756" s="92">
        <v>0</v>
      </c>
      <c r="AR1756" s="92">
        <v>0</v>
      </c>
      <c r="AS1756" s="92">
        <v>0</v>
      </c>
      <c r="AT1756" s="92">
        <v>0</v>
      </c>
      <c r="AU1756" s="92">
        <v>0</v>
      </c>
      <c r="AV1756" s="92">
        <v>0</v>
      </c>
      <c r="AW1756" s="93">
        <v>0</v>
      </c>
      <c r="AX1756" s="93">
        <v>0</v>
      </c>
      <c r="AY1756" s="93">
        <v>0</v>
      </c>
      <c r="AZ1756" s="93">
        <v>0</v>
      </c>
      <c r="BA1756" s="93">
        <v>0</v>
      </c>
      <c r="BB1756" s="93">
        <v>0</v>
      </c>
      <c r="BC1756" s="153">
        <v>15</v>
      </c>
      <c r="BD1756" s="153">
        <v>177</v>
      </c>
    </row>
    <row r="1757" spans="1:56" x14ac:dyDescent="0.25">
      <c r="A1757" s="9">
        <v>41806</v>
      </c>
      <c r="B1757" s="149" t="s">
        <v>81</v>
      </c>
      <c r="C1757" s="149" t="s">
        <v>86</v>
      </c>
      <c r="D1757" s="150" t="s">
        <v>119</v>
      </c>
      <c r="E1757" s="153">
        <v>40</v>
      </c>
      <c r="F1757" s="153">
        <v>134</v>
      </c>
      <c r="G1757" s="264">
        <v>34.304298400878906</v>
      </c>
      <c r="H1757" s="264">
        <v>0</v>
      </c>
      <c r="I1757" s="264">
        <v>80566.21875</v>
      </c>
      <c r="J1757" s="92">
        <v>0</v>
      </c>
      <c r="K1757" s="153">
        <v>91579</v>
      </c>
      <c r="L1757" s="264">
        <v>90.374427795410156</v>
      </c>
      <c r="M1757" s="153">
        <v>44787</v>
      </c>
      <c r="N1757" s="264">
        <v>0</v>
      </c>
      <c r="O1757" s="153">
        <v>2881</v>
      </c>
      <c r="P1757" s="264">
        <v>0</v>
      </c>
      <c r="Q1757" s="153">
        <v>5977</v>
      </c>
      <c r="R1757" s="264">
        <v>99.966537475585937</v>
      </c>
      <c r="S1757" s="153">
        <v>42405</v>
      </c>
      <c r="T1757" s="264">
        <v>99.943405151367188</v>
      </c>
      <c r="U1757" s="264">
        <v>99.687606811523438</v>
      </c>
      <c r="V1757" s="264">
        <v>99.785652160644531</v>
      </c>
      <c r="W1757" s="264">
        <v>99.654251098632813</v>
      </c>
      <c r="X1757" s="264">
        <v>99.729179382324219</v>
      </c>
      <c r="Y1757" s="153">
        <v>71085</v>
      </c>
      <c r="Z1757" s="264">
        <v>99.904342651367188</v>
      </c>
      <c r="AA1757" s="153">
        <v>15746</v>
      </c>
      <c r="AB1757" s="264">
        <v>99.898384094238281</v>
      </c>
      <c r="AC1757" s="153">
        <v>2926</v>
      </c>
      <c r="AD1757" s="264">
        <v>0.3075871467590332</v>
      </c>
      <c r="AE1757" s="153">
        <v>179</v>
      </c>
      <c r="AF1757" s="264">
        <v>97.765365600585937</v>
      </c>
      <c r="AG1757" s="153">
        <v>45064</v>
      </c>
      <c r="AH1757" s="264">
        <v>0.14867743849754333</v>
      </c>
      <c r="AI1757" s="153">
        <v>610</v>
      </c>
      <c r="AJ1757" s="264">
        <v>87.377052307128906</v>
      </c>
      <c r="AK1757" s="264">
        <v>1.5875232219696045</v>
      </c>
      <c r="AL1757" s="264">
        <v>7.1185067296028137E-2</v>
      </c>
      <c r="AM1757" s="264">
        <v>0</v>
      </c>
      <c r="AN1757" s="264">
        <v>0</v>
      </c>
      <c r="AO1757" s="92">
        <v>0</v>
      </c>
      <c r="AP1757" s="92">
        <v>0</v>
      </c>
      <c r="AQ1757" s="92">
        <v>0</v>
      </c>
      <c r="AR1757" s="92">
        <v>0</v>
      </c>
      <c r="AS1757" s="92">
        <v>0</v>
      </c>
      <c r="AT1757" s="92">
        <v>0</v>
      </c>
      <c r="AU1757" s="92">
        <v>0</v>
      </c>
      <c r="AV1757" s="92">
        <v>0</v>
      </c>
      <c r="AW1757" s="93">
        <v>0</v>
      </c>
      <c r="AX1757" s="93">
        <v>0</v>
      </c>
      <c r="AY1757" s="93">
        <v>0</v>
      </c>
      <c r="AZ1757" s="93">
        <v>0</v>
      </c>
      <c r="BA1757" s="93">
        <v>0</v>
      </c>
      <c r="BB1757" s="93">
        <v>0</v>
      </c>
      <c r="BC1757" s="153">
        <v>17</v>
      </c>
      <c r="BD1757" s="153">
        <v>131</v>
      </c>
    </row>
    <row r="1758" spans="1:56" x14ac:dyDescent="0.25">
      <c r="A1758" s="9">
        <v>41806</v>
      </c>
      <c r="B1758" s="149" t="s">
        <v>125</v>
      </c>
      <c r="C1758" s="149" t="s">
        <v>86</v>
      </c>
      <c r="D1758" s="150" t="s">
        <v>119</v>
      </c>
      <c r="E1758" s="153">
        <v>16</v>
      </c>
      <c r="F1758" s="153">
        <v>58</v>
      </c>
      <c r="G1758" s="264">
        <v>29.708005905151367</v>
      </c>
      <c r="H1758" s="264">
        <v>4.5800000429153442E-2</v>
      </c>
      <c r="I1758" s="264">
        <v>31992.083984375</v>
      </c>
      <c r="J1758" s="92">
        <v>0</v>
      </c>
      <c r="K1758" s="153">
        <v>91579</v>
      </c>
      <c r="L1758" s="264">
        <v>90.374427795410156</v>
      </c>
      <c r="M1758" s="153">
        <v>30542</v>
      </c>
      <c r="N1758" s="264">
        <v>0</v>
      </c>
      <c r="O1758" s="153">
        <v>3288</v>
      </c>
      <c r="P1758" s="264">
        <v>0</v>
      </c>
      <c r="Q1758" s="153">
        <v>5075</v>
      </c>
      <c r="R1758" s="264">
        <v>99.980293273925781</v>
      </c>
      <c r="S1758" s="153">
        <v>26566</v>
      </c>
      <c r="T1758" s="264">
        <v>99.951065063476563</v>
      </c>
      <c r="U1758" s="264">
        <v>99.817520141601563</v>
      </c>
      <c r="V1758" s="264">
        <v>99.741340637207031</v>
      </c>
      <c r="W1758" s="264">
        <v>99.7978515625</v>
      </c>
      <c r="X1758" s="264">
        <v>99.692535400390625</v>
      </c>
      <c r="Y1758" s="153">
        <v>39946</v>
      </c>
      <c r="Z1758" s="264">
        <v>99.949935913085937</v>
      </c>
      <c r="AA1758" s="153">
        <v>7383</v>
      </c>
      <c r="AB1758" s="264">
        <v>99.823921203613281</v>
      </c>
      <c r="AC1758" s="153">
        <v>3311</v>
      </c>
      <c r="AD1758" s="264">
        <v>6.0404710471630096E-2</v>
      </c>
      <c r="AE1758" s="153">
        <v>230</v>
      </c>
      <c r="AF1758" s="264">
        <v>99.565216064453125</v>
      </c>
      <c r="AG1758" s="153">
        <v>29803</v>
      </c>
      <c r="AH1758" s="264">
        <v>0.15770223736763</v>
      </c>
      <c r="AI1758" s="153">
        <v>585</v>
      </c>
      <c r="AJ1758" s="264">
        <v>87.008544921875</v>
      </c>
      <c r="AK1758" s="264">
        <v>1.8120377063751221</v>
      </c>
      <c r="AL1758" s="264">
        <v>5.8846544474363327E-2</v>
      </c>
      <c r="AM1758" s="264">
        <v>0</v>
      </c>
      <c r="AN1758" s="264">
        <v>0</v>
      </c>
      <c r="AO1758" s="92">
        <v>0</v>
      </c>
      <c r="AP1758" s="92">
        <v>0</v>
      </c>
      <c r="AQ1758" s="92">
        <v>0</v>
      </c>
      <c r="AR1758" s="92">
        <v>0</v>
      </c>
      <c r="AS1758" s="92">
        <v>0</v>
      </c>
      <c r="AT1758" s="92">
        <v>0</v>
      </c>
      <c r="AU1758" s="92">
        <v>0</v>
      </c>
      <c r="AV1758" s="92">
        <v>0</v>
      </c>
      <c r="AW1758" s="93">
        <v>0</v>
      </c>
      <c r="AX1758" s="93">
        <v>0</v>
      </c>
      <c r="AY1758" s="93">
        <v>0</v>
      </c>
      <c r="AZ1758" s="93">
        <v>0</v>
      </c>
      <c r="BA1758" s="93">
        <v>0</v>
      </c>
      <c r="BB1758" s="93">
        <v>0</v>
      </c>
      <c r="BC1758" s="153">
        <v>8</v>
      </c>
      <c r="BD1758" s="153">
        <v>58</v>
      </c>
    </row>
    <row r="1759" spans="1:56" x14ac:dyDescent="0.25">
      <c r="A1759" s="9">
        <v>41806</v>
      </c>
      <c r="B1759" s="151" t="s">
        <v>82</v>
      </c>
      <c r="C1759" s="151" t="s">
        <v>86</v>
      </c>
      <c r="D1759" s="152" t="s">
        <v>120</v>
      </c>
      <c r="E1759" s="160">
        <v>51</v>
      </c>
      <c r="F1759" s="160">
        <v>165</v>
      </c>
      <c r="G1759" s="266">
        <v>40.734092712402344</v>
      </c>
      <c r="H1759" s="266">
        <v>8.39999970048666E-3</v>
      </c>
      <c r="I1759" s="266">
        <v>87456.671875</v>
      </c>
      <c r="J1759" s="157">
        <v>0</v>
      </c>
      <c r="K1759" s="160">
        <v>54215</v>
      </c>
      <c r="L1759" s="266">
        <v>89.777740478515625</v>
      </c>
      <c r="M1759" s="160">
        <v>38830</v>
      </c>
      <c r="N1759" s="266">
        <v>0</v>
      </c>
      <c r="O1759" s="160">
        <v>4479</v>
      </c>
      <c r="P1759" s="266">
        <v>0</v>
      </c>
      <c r="Q1759" s="160">
        <v>9549</v>
      </c>
      <c r="R1759" s="266">
        <v>99.958106994628906</v>
      </c>
      <c r="S1759" s="160">
        <v>35024</v>
      </c>
      <c r="T1759" s="266">
        <v>99.914344787597656</v>
      </c>
      <c r="U1759" s="266">
        <v>99.88836669921875</v>
      </c>
      <c r="V1759" s="266">
        <v>99.896987915039063</v>
      </c>
      <c r="W1759" s="266">
        <v>99.846519470214844</v>
      </c>
      <c r="X1759" s="266">
        <v>99.811424255371094</v>
      </c>
      <c r="Y1759" s="160">
        <v>44685</v>
      </c>
      <c r="Z1759" s="266">
        <v>99.910484313964844</v>
      </c>
      <c r="AA1759" s="160">
        <v>10107</v>
      </c>
      <c r="AB1759" s="266">
        <v>99.693283081054688</v>
      </c>
      <c r="AC1759" s="160">
        <v>4486</v>
      </c>
      <c r="AD1759" s="266">
        <v>0.24520730972290039</v>
      </c>
      <c r="AE1759" s="160">
        <v>403</v>
      </c>
      <c r="AF1759" s="266">
        <v>96.526054382324219</v>
      </c>
      <c r="AG1759" s="160">
        <v>39103</v>
      </c>
      <c r="AH1759" s="266">
        <v>0.46288007497787476</v>
      </c>
      <c r="AI1759" s="160">
        <v>587</v>
      </c>
      <c r="AJ1759" s="266">
        <v>96.592842102050781</v>
      </c>
      <c r="AK1759" s="266">
        <v>2.1362407207489014</v>
      </c>
      <c r="AL1759" s="266">
        <v>6.6807284951210022E-2</v>
      </c>
      <c r="AM1759" s="266">
        <v>0</v>
      </c>
      <c r="AN1759" s="266">
        <v>0</v>
      </c>
      <c r="AO1759" s="157">
        <v>0</v>
      </c>
      <c r="AP1759" s="157">
        <v>0</v>
      </c>
      <c r="AQ1759" s="157">
        <v>0</v>
      </c>
      <c r="AR1759" s="157">
        <v>0</v>
      </c>
      <c r="AS1759" s="157">
        <v>0</v>
      </c>
      <c r="AT1759" s="157">
        <v>0</v>
      </c>
      <c r="AU1759" s="157">
        <v>0</v>
      </c>
      <c r="AV1759" s="157">
        <v>0</v>
      </c>
      <c r="AW1759" s="159">
        <v>0</v>
      </c>
      <c r="AX1759" s="159">
        <v>0</v>
      </c>
      <c r="AY1759" s="159">
        <v>0</v>
      </c>
      <c r="AZ1759" s="159">
        <v>0</v>
      </c>
      <c r="BA1759" s="159">
        <v>0</v>
      </c>
      <c r="BB1759" s="159">
        <v>0</v>
      </c>
      <c r="BC1759" s="160">
        <v>13</v>
      </c>
      <c r="BD1759" s="160">
        <v>161</v>
      </c>
    </row>
    <row r="1760" spans="1:56" x14ac:dyDescent="0.25">
      <c r="A1760" s="9">
        <v>41806</v>
      </c>
      <c r="B1760" s="151" t="s">
        <v>83</v>
      </c>
      <c r="C1760" s="151" t="s">
        <v>86</v>
      </c>
      <c r="D1760" s="152" t="s">
        <v>120</v>
      </c>
      <c r="E1760" s="160">
        <v>46</v>
      </c>
      <c r="F1760" s="160">
        <v>140</v>
      </c>
      <c r="G1760" s="266">
        <v>19.825000762939453</v>
      </c>
      <c r="H1760" s="266">
        <v>0</v>
      </c>
      <c r="I1760" s="266">
        <v>90387.3359375</v>
      </c>
      <c r="J1760" s="157">
        <v>0</v>
      </c>
      <c r="K1760" s="160">
        <v>29233</v>
      </c>
      <c r="L1760" s="266">
        <v>82.892623901367188</v>
      </c>
      <c r="M1760" s="160">
        <v>153570</v>
      </c>
      <c r="N1760" s="266">
        <v>0</v>
      </c>
      <c r="O1760" s="160">
        <v>3938</v>
      </c>
      <c r="P1760" s="266">
        <v>0</v>
      </c>
      <c r="Q1760" s="160">
        <v>3520</v>
      </c>
      <c r="R1760" s="266">
        <v>99.857955932617188</v>
      </c>
      <c r="S1760" s="160">
        <v>24849</v>
      </c>
      <c r="T1760" s="266">
        <v>99.863174438476562</v>
      </c>
      <c r="U1760" s="266">
        <v>99.636360168457031</v>
      </c>
      <c r="V1760" s="266">
        <v>99.738578796386719</v>
      </c>
      <c r="W1760" s="266">
        <v>99.494834899902344</v>
      </c>
      <c r="X1760" s="266">
        <v>99.60211181640625</v>
      </c>
      <c r="Y1760" s="160">
        <v>50487</v>
      </c>
      <c r="Z1760" s="266">
        <v>99.912849426269531</v>
      </c>
      <c r="AA1760" s="160">
        <v>13304</v>
      </c>
      <c r="AB1760" s="266">
        <v>99.834632873535156</v>
      </c>
      <c r="AC1760" s="160">
        <v>1949</v>
      </c>
      <c r="AD1760" s="266">
        <v>0.20523345470428467</v>
      </c>
      <c r="AE1760" s="160">
        <v>103</v>
      </c>
      <c r="AF1760" s="266">
        <v>98.058250427246094</v>
      </c>
      <c r="AG1760" s="160">
        <v>28042</v>
      </c>
      <c r="AH1760" s="266">
        <v>0.42079737782478333</v>
      </c>
      <c r="AI1760" s="160">
        <v>284</v>
      </c>
      <c r="AJ1760" s="266">
        <v>98.94366455078125</v>
      </c>
      <c r="AK1760" s="266">
        <v>1.9112701416015625</v>
      </c>
      <c r="AL1760" s="266">
        <v>8.8360719382762909E-2</v>
      </c>
      <c r="AM1760" s="266">
        <v>0</v>
      </c>
      <c r="AN1760" s="266">
        <v>0</v>
      </c>
      <c r="AO1760" s="157">
        <v>0</v>
      </c>
      <c r="AP1760" s="157">
        <v>0</v>
      </c>
      <c r="AQ1760" s="157">
        <v>0</v>
      </c>
      <c r="AR1760" s="157">
        <v>0</v>
      </c>
      <c r="AS1760" s="157">
        <v>0</v>
      </c>
      <c r="AT1760" s="157">
        <v>0</v>
      </c>
      <c r="AU1760" s="157">
        <v>0</v>
      </c>
      <c r="AV1760" s="157">
        <v>0</v>
      </c>
      <c r="AW1760" s="159">
        <v>0</v>
      </c>
      <c r="AX1760" s="159">
        <v>0</v>
      </c>
      <c r="AY1760" s="159">
        <v>0</v>
      </c>
      <c r="AZ1760" s="159">
        <v>0</v>
      </c>
      <c r="BA1760" s="159">
        <v>0</v>
      </c>
      <c r="BB1760" s="159">
        <v>0</v>
      </c>
      <c r="BC1760" s="160">
        <v>17</v>
      </c>
      <c r="BD1760" s="160">
        <v>133</v>
      </c>
    </row>
    <row r="1761" spans="1:56" x14ac:dyDescent="0.25">
      <c r="A1761" s="9">
        <v>41806</v>
      </c>
      <c r="B1761" s="117" t="s">
        <v>85</v>
      </c>
      <c r="C1761" s="117" t="s">
        <v>86</v>
      </c>
      <c r="D1761" s="121">
        <v>3</v>
      </c>
      <c r="E1761" s="89">
        <v>134</v>
      </c>
      <c r="F1761" s="89">
        <v>435</v>
      </c>
      <c r="G1761" s="263">
        <v>46.633392333984375</v>
      </c>
      <c r="H1761" s="263">
        <v>0.11249999701976776</v>
      </c>
      <c r="I1761" s="263">
        <v>329820.75</v>
      </c>
      <c r="J1761" s="88">
        <v>0</v>
      </c>
      <c r="K1761" s="89">
        <v>60634</v>
      </c>
      <c r="L1761" s="263">
        <v>106.39739990234375</v>
      </c>
      <c r="M1761" s="124">
        <v>107019</v>
      </c>
      <c r="N1761" s="248">
        <v>0</v>
      </c>
      <c r="O1761" s="124">
        <v>4238</v>
      </c>
      <c r="P1761" s="248">
        <v>0</v>
      </c>
      <c r="Q1761" s="124">
        <v>10380</v>
      </c>
      <c r="R1761" s="248">
        <v>99.932563781738281</v>
      </c>
      <c r="S1761" s="124">
        <v>98120</v>
      </c>
      <c r="T1761" s="248">
        <v>99.887893676757813</v>
      </c>
      <c r="U1761" s="248">
        <v>99.976402282714844</v>
      </c>
      <c r="V1761" s="248">
        <v>99.901885986328125</v>
      </c>
      <c r="W1761" s="248">
        <v>99.908981323242188</v>
      </c>
      <c r="X1761" s="248">
        <v>99.789886474609375</v>
      </c>
      <c r="Y1761" s="124">
        <v>212402</v>
      </c>
      <c r="Z1761" s="248">
        <v>99.89642333984375</v>
      </c>
      <c r="AA1761" s="124">
        <v>43063</v>
      </c>
      <c r="AB1761" s="248">
        <v>99.770103454589844</v>
      </c>
      <c r="AC1761" s="124">
        <v>4283</v>
      </c>
      <c r="AD1761" s="248">
        <v>0.30352556705474854</v>
      </c>
      <c r="AE1761" s="124">
        <v>210</v>
      </c>
      <c r="AF1761" s="248">
        <v>99.047622680664063</v>
      </c>
      <c r="AG1761" s="124">
        <v>107753</v>
      </c>
      <c r="AH1761" s="248">
        <v>0.2691340446472168</v>
      </c>
      <c r="AI1761" s="124">
        <v>959</v>
      </c>
      <c r="AJ1761" s="248">
        <v>86.339935302734375</v>
      </c>
      <c r="AK1761" s="248">
        <v>1.9524391889572144</v>
      </c>
      <c r="AL1761" s="248">
        <v>7.2477728128433228E-2</v>
      </c>
      <c r="AM1761" s="269">
        <v>0</v>
      </c>
      <c r="AN1761" s="269">
        <v>0</v>
      </c>
      <c r="AO1761" s="119">
        <v>0</v>
      </c>
      <c r="AP1761" s="119">
        <v>0</v>
      </c>
      <c r="AQ1761" s="119">
        <v>0</v>
      </c>
      <c r="AR1761" s="119">
        <v>0</v>
      </c>
      <c r="AS1761" s="119">
        <v>0</v>
      </c>
      <c r="AT1761" s="119">
        <v>0</v>
      </c>
      <c r="AU1761" s="119">
        <v>0</v>
      </c>
      <c r="AV1761" s="119">
        <v>0</v>
      </c>
      <c r="AW1761" s="124">
        <v>0</v>
      </c>
      <c r="AX1761" s="124">
        <v>0</v>
      </c>
      <c r="AY1761" s="124">
        <v>0</v>
      </c>
      <c r="AZ1761" s="124">
        <v>0</v>
      </c>
      <c r="BA1761" s="124">
        <v>0</v>
      </c>
      <c r="BB1761" s="124">
        <v>0</v>
      </c>
      <c r="BC1761" s="124">
        <v>40</v>
      </c>
      <c r="BD1761" s="124">
        <v>418</v>
      </c>
    </row>
    <row r="1762" spans="1:56" x14ac:dyDescent="0.25">
      <c r="A1762" s="9">
        <v>41806</v>
      </c>
      <c r="B1762" s="118" t="s">
        <v>84</v>
      </c>
      <c r="C1762" s="118" t="s">
        <v>87</v>
      </c>
      <c r="D1762" s="122">
        <v>2</v>
      </c>
      <c r="E1762" s="153">
        <v>194</v>
      </c>
      <c r="F1762" s="153">
        <v>581</v>
      </c>
      <c r="G1762" s="264">
        <v>0</v>
      </c>
      <c r="H1762" s="264">
        <v>0</v>
      </c>
      <c r="I1762" s="264">
        <v>0</v>
      </c>
      <c r="J1762" s="91">
        <v>0</v>
      </c>
      <c r="K1762" s="153">
        <v>146627</v>
      </c>
      <c r="L1762" s="264">
        <v>91.38153076171875</v>
      </c>
      <c r="M1762" s="133">
        <v>0</v>
      </c>
      <c r="N1762" s="267">
        <v>0</v>
      </c>
      <c r="O1762" s="133">
        <v>0</v>
      </c>
      <c r="P1762" s="267">
        <v>0</v>
      </c>
      <c r="Q1762" s="133">
        <v>0</v>
      </c>
      <c r="R1762" s="267">
        <v>0</v>
      </c>
      <c r="S1762" s="133">
        <v>0</v>
      </c>
      <c r="T1762" s="267">
        <v>0</v>
      </c>
      <c r="U1762" s="267">
        <v>0</v>
      </c>
      <c r="V1762" s="267">
        <v>0</v>
      </c>
      <c r="W1762" s="267">
        <v>0</v>
      </c>
      <c r="X1762" s="267">
        <v>0</v>
      </c>
      <c r="Y1762" s="133">
        <v>1354583</v>
      </c>
      <c r="Z1762" s="267">
        <v>1332487</v>
      </c>
      <c r="AA1762" s="133">
        <v>1431</v>
      </c>
      <c r="AB1762" s="267">
        <v>501</v>
      </c>
      <c r="AC1762" s="133">
        <v>0</v>
      </c>
      <c r="AD1762" s="267">
        <v>0</v>
      </c>
      <c r="AE1762" s="133">
        <v>0</v>
      </c>
      <c r="AF1762" s="267">
        <v>0</v>
      </c>
      <c r="AG1762" s="133">
        <v>0</v>
      </c>
      <c r="AH1762" s="267">
        <v>0</v>
      </c>
      <c r="AI1762" s="133">
        <v>0</v>
      </c>
      <c r="AJ1762" s="267">
        <v>0</v>
      </c>
      <c r="AK1762" s="267">
        <v>0</v>
      </c>
      <c r="AL1762" s="267">
        <v>0</v>
      </c>
      <c r="AM1762" s="270">
        <v>0</v>
      </c>
      <c r="AN1762" s="270">
        <v>0</v>
      </c>
      <c r="AO1762" s="120">
        <v>0</v>
      </c>
      <c r="AP1762" s="120">
        <v>0</v>
      </c>
      <c r="AQ1762" s="120">
        <v>0</v>
      </c>
      <c r="AR1762" s="120">
        <v>0</v>
      </c>
      <c r="AS1762" s="120">
        <v>0</v>
      </c>
      <c r="AT1762" s="120">
        <v>0</v>
      </c>
      <c r="AU1762" s="120">
        <v>0</v>
      </c>
      <c r="AV1762" s="120">
        <v>0</v>
      </c>
      <c r="AW1762" s="133">
        <v>0</v>
      </c>
      <c r="AX1762" s="133">
        <v>0</v>
      </c>
      <c r="AY1762" s="133">
        <v>0</v>
      </c>
      <c r="AZ1762" s="133">
        <v>0</v>
      </c>
      <c r="BA1762" s="133">
        <v>0</v>
      </c>
      <c r="BB1762" s="133">
        <v>0</v>
      </c>
      <c r="BC1762" s="133">
        <v>15</v>
      </c>
      <c r="BD1762" s="133">
        <v>389</v>
      </c>
    </row>
    <row r="1763" spans="1:56" x14ac:dyDescent="0.25">
      <c r="A1763" s="9">
        <v>41805</v>
      </c>
      <c r="B1763" s="117" t="s">
        <v>17</v>
      </c>
      <c r="C1763" s="117"/>
      <c r="D1763" s="121">
        <v>3</v>
      </c>
      <c r="E1763" s="89">
        <v>853</v>
      </c>
      <c r="F1763" s="89">
        <v>2756</v>
      </c>
      <c r="G1763" s="263">
        <v>556.83477973937988</v>
      </c>
      <c r="H1763" s="263">
        <v>0.78749997029080987</v>
      </c>
      <c r="I1763" s="263">
        <v>1367100.2421875</v>
      </c>
      <c r="J1763" s="88"/>
      <c r="K1763" s="89">
        <v>1047118</v>
      </c>
      <c r="L1763" s="263">
        <v>0</v>
      </c>
      <c r="M1763" s="124">
        <v>862781</v>
      </c>
      <c r="N1763" s="248">
        <v>0</v>
      </c>
      <c r="O1763" s="124">
        <v>52272</v>
      </c>
      <c r="P1763" s="248">
        <v>0</v>
      </c>
      <c r="Q1763" s="124">
        <v>100443</v>
      </c>
      <c r="R1763" s="248">
        <v>99.918359799708512</v>
      </c>
      <c r="S1763" s="124">
        <v>677329</v>
      </c>
      <c r="T1763" s="248">
        <v>99.930610138946136</v>
      </c>
      <c r="U1763" s="248">
        <v>99.775145090498398</v>
      </c>
      <c r="V1763" s="248">
        <v>99.725462270674129</v>
      </c>
      <c r="W1763" s="248">
        <v>99.693688462205387</v>
      </c>
      <c r="X1763" s="248">
        <v>99.656262910969176</v>
      </c>
      <c r="Y1763" s="124">
        <v>2283904</v>
      </c>
      <c r="Z1763" s="248">
        <v>595314.66253483994</v>
      </c>
      <c r="AA1763" s="124">
        <v>224881</v>
      </c>
      <c r="AB1763" s="248">
        <v>101.82109727110191</v>
      </c>
      <c r="AC1763" s="124">
        <v>50010</v>
      </c>
      <c r="AD1763" s="248">
        <v>0.30193960685815557</v>
      </c>
      <c r="AE1763" s="124">
        <v>3624</v>
      </c>
      <c r="AF1763" s="248">
        <v>98.261588795558765</v>
      </c>
      <c r="AG1763" s="124">
        <v>735641</v>
      </c>
      <c r="AH1763" s="248">
        <v>0.23598467251971489</v>
      </c>
      <c r="AI1763" s="124">
        <v>11773</v>
      </c>
      <c r="AJ1763" s="248">
        <v>93.78238413383103</v>
      </c>
      <c r="AK1763" s="248">
        <v>1.5990816111798862E-5</v>
      </c>
      <c r="AL1763" s="248" t="e">
        <v>#DIV/0!</v>
      </c>
      <c r="AM1763" s="269"/>
      <c r="AN1763" s="269"/>
      <c r="AO1763" s="119"/>
      <c r="AP1763" s="119"/>
      <c r="AQ1763" s="119"/>
      <c r="AR1763" s="119"/>
      <c r="AS1763" s="119"/>
      <c r="AT1763" s="119"/>
      <c r="AU1763" s="119"/>
      <c r="AV1763" s="119"/>
      <c r="AW1763" s="124">
        <v>0</v>
      </c>
      <c r="AX1763" s="124">
        <v>0</v>
      </c>
      <c r="AY1763" s="124">
        <v>0</v>
      </c>
      <c r="AZ1763" s="124">
        <v>0</v>
      </c>
      <c r="BA1763" s="124">
        <v>0</v>
      </c>
      <c r="BB1763" s="124">
        <v>0</v>
      </c>
      <c r="BC1763" s="124">
        <v>305</v>
      </c>
      <c r="BD1763" s="124">
        <v>2482</v>
      </c>
    </row>
    <row r="1764" spans="1:56" x14ac:dyDescent="0.25">
      <c r="A1764" s="9">
        <v>41805</v>
      </c>
      <c r="B1764" s="118" t="s">
        <v>88</v>
      </c>
      <c r="C1764" s="118"/>
      <c r="D1764" s="122">
        <v>2</v>
      </c>
      <c r="E1764" s="153">
        <v>659</v>
      </c>
      <c r="F1764" s="153">
        <v>2175</v>
      </c>
      <c r="G1764" s="264">
        <v>556.83477973937988</v>
      </c>
      <c r="H1764" s="264">
        <v>0.78749997029080987</v>
      </c>
      <c r="I1764" s="264">
        <v>1367100.2421875</v>
      </c>
      <c r="J1764" s="91"/>
      <c r="K1764" s="153">
        <v>910016</v>
      </c>
      <c r="L1764" s="264"/>
      <c r="M1764" s="133">
        <v>862781</v>
      </c>
      <c r="N1764" s="267">
        <v>0</v>
      </c>
      <c r="O1764" s="133">
        <v>52272</v>
      </c>
      <c r="P1764" s="267">
        <v>0</v>
      </c>
      <c r="Q1764" s="133">
        <v>100443</v>
      </c>
      <c r="R1764" s="267">
        <v>99.918359799708512</v>
      </c>
      <c r="S1764" s="133">
        <v>677329</v>
      </c>
      <c r="T1764" s="267">
        <v>99.930610138946136</v>
      </c>
      <c r="U1764" s="267">
        <v>99.775145090498398</v>
      </c>
      <c r="V1764" s="267">
        <v>99.725462270674129</v>
      </c>
      <c r="W1764" s="267">
        <v>99.693688462205387</v>
      </c>
      <c r="X1764" s="267">
        <v>99.656262910969176</v>
      </c>
      <c r="Y1764" s="133">
        <v>1109198</v>
      </c>
      <c r="Z1764" s="267">
        <v>99.911016762541749</v>
      </c>
      <c r="AA1764" s="133">
        <v>223520</v>
      </c>
      <c r="AB1764" s="267">
        <v>99.822835430487956</v>
      </c>
      <c r="AC1764" s="133">
        <v>50010</v>
      </c>
      <c r="AD1764" s="267">
        <v>0.30193960685815557</v>
      </c>
      <c r="AE1764" s="133">
        <v>3624</v>
      </c>
      <c r="AF1764" s="267">
        <v>98.261588795558765</v>
      </c>
      <c r="AG1764" s="133">
        <v>735641</v>
      </c>
      <c r="AH1764" s="267">
        <v>0.23598467251971489</v>
      </c>
      <c r="AI1764" s="133">
        <v>11773</v>
      </c>
      <c r="AJ1764" s="267">
        <v>93.78238413383103</v>
      </c>
      <c r="AK1764" s="267">
        <v>1.5990816111798862E-5</v>
      </c>
      <c r="AL1764" s="267" t="e">
        <v>#DIV/0!</v>
      </c>
      <c r="AM1764" s="270"/>
      <c r="AN1764" s="270"/>
      <c r="AO1764" s="120"/>
      <c r="AP1764" s="120"/>
      <c r="AQ1764" s="120"/>
      <c r="AR1764" s="120"/>
      <c r="AS1764" s="120"/>
      <c r="AT1764" s="120"/>
      <c r="AU1764" s="120"/>
      <c r="AV1764" s="120"/>
      <c r="AW1764" s="133">
        <v>0</v>
      </c>
      <c r="AX1764" s="133">
        <v>0</v>
      </c>
      <c r="AY1764" s="133">
        <v>0</v>
      </c>
      <c r="AZ1764" s="133">
        <v>0</v>
      </c>
      <c r="BA1764" s="133">
        <v>0</v>
      </c>
      <c r="BB1764" s="133">
        <v>0</v>
      </c>
      <c r="BC1764" s="133">
        <v>287</v>
      </c>
      <c r="BD1764" s="133">
        <v>2108</v>
      </c>
    </row>
    <row r="1765" spans="1:56" x14ac:dyDescent="0.25">
      <c r="A1765" s="9">
        <v>41805</v>
      </c>
      <c r="B1765" s="146" t="s">
        <v>89</v>
      </c>
      <c r="C1765" s="146"/>
      <c r="D1765" s="147">
        <v>1</v>
      </c>
      <c r="E1765" s="136">
        <v>194</v>
      </c>
      <c r="F1765" s="136">
        <v>581</v>
      </c>
      <c r="G1765" s="265">
        <v>0</v>
      </c>
      <c r="H1765" s="265">
        <v>0</v>
      </c>
      <c r="I1765" s="265">
        <v>0</v>
      </c>
      <c r="J1765" s="137"/>
      <c r="K1765" s="136">
        <v>137102</v>
      </c>
      <c r="L1765" s="265"/>
      <c r="M1765" s="145">
        <v>0</v>
      </c>
      <c r="N1765" s="250">
        <v>0</v>
      </c>
      <c r="O1765" s="145">
        <v>0</v>
      </c>
      <c r="P1765" s="250">
        <v>0</v>
      </c>
      <c r="Q1765" s="145">
        <v>0</v>
      </c>
      <c r="R1765" s="250">
        <v>0</v>
      </c>
      <c r="S1765" s="145">
        <v>0</v>
      </c>
      <c r="T1765" s="250">
        <v>0</v>
      </c>
      <c r="U1765" s="250">
        <v>0</v>
      </c>
      <c r="V1765" s="250">
        <v>0</v>
      </c>
      <c r="W1765" s="250">
        <v>0</v>
      </c>
      <c r="X1765" s="250">
        <v>0</v>
      </c>
      <c r="Y1765" s="145">
        <v>1174706</v>
      </c>
      <c r="Z1765" s="250">
        <v>1157337</v>
      </c>
      <c r="AA1765" s="145">
        <v>1361</v>
      </c>
      <c r="AB1765" s="250">
        <v>430</v>
      </c>
      <c r="AC1765" s="145">
        <v>0</v>
      </c>
      <c r="AD1765" s="250">
        <v>0</v>
      </c>
      <c r="AE1765" s="145">
        <v>0</v>
      </c>
      <c r="AF1765" s="250">
        <v>0</v>
      </c>
      <c r="AG1765" s="145">
        <v>0</v>
      </c>
      <c r="AH1765" s="250">
        <v>0</v>
      </c>
      <c r="AI1765" s="145">
        <v>0</v>
      </c>
      <c r="AJ1765" s="250">
        <v>0</v>
      </c>
      <c r="AK1765" s="250">
        <v>0</v>
      </c>
      <c r="AL1765" s="250">
        <v>0</v>
      </c>
      <c r="AM1765" s="271"/>
      <c r="AN1765" s="271"/>
      <c r="AO1765" s="148"/>
      <c r="AP1765" s="148"/>
      <c r="AQ1765" s="148"/>
      <c r="AR1765" s="148"/>
      <c r="AS1765" s="148"/>
      <c r="AT1765" s="148"/>
      <c r="AU1765" s="148"/>
      <c r="AV1765" s="148"/>
      <c r="AW1765" s="145">
        <v>0</v>
      </c>
      <c r="AX1765" s="145">
        <v>0</v>
      </c>
      <c r="AY1765" s="145">
        <v>0</v>
      </c>
      <c r="AZ1765" s="145">
        <v>0</v>
      </c>
      <c r="BA1765" s="145">
        <v>0</v>
      </c>
      <c r="BB1765" s="145">
        <v>0</v>
      </c>
      <c r="BC1765" s="145">
        <v>18</v>
      </c>
      <c r="BD1765" s="145">
        <v>374</v>
      </c>
    </row>
    <row r="1766" spans="1:56" x14ac:dyDescent="0.25">
      <c r="A1766" s="9">
        <v>41805</v>
      </c>
      <c r="B1766" s="149" t="s">
        <v>75</v>
      </c>
      <c r="C1766" s="149" t="s">
        <v>86</v>
      </c>
      <c r="D1766" s="150" t="s">
        <v>118</v>
      </c>
      <c r="E1766" s="153">
        <v>39</v>
      </c>
      <c r="F1766" s="153">
        <v>158</v>
      </c>
      <c r="G1766" s="264">
        <v>119.65859985351563</v>
      </c>
      <c r="H1766" s="264">
        <v>3.7599999457597733E-2</v>
      </c>
      <c r="I1766" s="264">
        <v>93219.3359375</v>
      </c>
      <c r="J1766" s="92">
        <v>0</v>
      </c>
      <c r="K1766" s="153">
        <v>139978</v>
      </c>
      <c r="L1766" s="264">
        <v>97.293144226074219</v>
      </c>
      <c r="M1766" s="153">
        <v>99496</v>
      </c>
      <c r="N1766" s="264">
        <v>0</v>
      </c>
      <c r="O1766" s="153">
        <v>12662</v>
      </c>
      <c r="P1766" s="264">
        <v>0</v>
      </c>
      <c r="Q1766" s="153">
        <v>21188</v>
      </c>
      <c r="R1766" s="264">
        <v>99.891448974609375</v>
      </c>
      <c r="S1766" s="153">
        <v>88821</v>
      </c>
      <c r="T1766" s="264">
        <v>99.92681884765625</v>
      </c>
      <c r="U1766" s="264">
        <v>99.802558898925781</v>
      </c>
      <c r="V1766" s="264">
        <v>99.462287902832031</v>
      </c>
      <c r="W1766" s="264">
        <v>99.694221496582031</v>
      </c>
      <c r="X1766" s="264">
        <v>99.389503479003906</v>
      </c>
      <c r="Y1766" s="153">
        <v>126820</v>
      </c>
      <c r="Z1766" s="264">
        <v>99.955841064453125</v>
      </c>
      <c r="AA1766" s="153">
        <v>20891</v>
      </c>
      <c r="AB1766" s="264">
        <v>99.798957824707031</v>
      </c>
      <c r="AC1766" s="153">
        <v>12629</v>
      </c>
      <c r="AD1766" s="264">
        <v>0.32464960217475891</v>
      </c>
      <c r="AE1766" s="153">
        <v>1333</v>
      </c>
      <c r="AF1766" s="264">
        <v>97.824455261230469</v>
      </c>
      <c r="AG1766" s="153">
        <v>99186</v>
      </c>
      <c r="AH1766" s="264">
        <v>0.1391325443983078</v>
      </c>
      <c r="AI1766" s="153">
        <v>3690</v>
      </c>
      <c r="AJ1766" s="264">
        <v>93.929542541503906</v>
      </c>
      <c r="AK1766" s="264">
        <v>1.8941576480865479</v>
      </c>
      <c r="AL1766" s="264">
        <v>7.0636734366416931E-2</v>
      </c>
      <c r="AM1766" s="264">
        <v>0</v>
      </c>
      <c r="AN1766" s="264">
        <v>0</v>
      </c>
      <c r="AO1766" s="92">
        <v>0</v>
      </c>
      <c r="AP1766" s="92">
        <v>0</v>
      </c>
      <c r="AQ1766" s="92">
        <v>0</v>
      </c>
      <c r="AR1766" s="92">
        <v>0</v>
      </c>
      <c r="AS1766" s="92">
        <v>0</v>
      </c>
      <c r="AT1766" s="92">
        <v>0</v>
      </c>
      <c r="AU1766" s="92">
        <v>0</v>
      </c>
      <c r="AV1766" s="92">
        <v>0</v>
      </c>
      <c r="AW1766" s="93">
        <v>0</v>
      </c>
      <c r="AX1766" s="93">
        <v>0</v>
      </c>
      <c r="AY1766" s="93">
        <v>0</v>
      </c>
      <c r="AZ1766" s="93">
        <v>0</v>
      </c>
      <c r="BA1766" s="93">
        <v>0</v>
      </c>
      <c r="BB1766" s="93">
        <v>0</v>
      </c>
      <c r="BC1766" s="153">
        <v>21</v>
      </c>
      <c r="BD1766" s="153">
        <v>153</v>
      </c>
    </row>
    <row r="1767" spans="1:56" x14ac:dyDescent="0.25">
      <c r="A1767" s="9">
        <v>41805</v>
      </c>
      <c r="B1767" s="149" t="s">
        <v>76</v>
      </c>
      <c r="C1767" s="149" t="s">
        <v>86</v>
      </c>
      <c r="D1767" s="150" t="s">
        <v>119</v>
      </c>
      <c r="E1767" s="153">
        <v>53</v>
      </c>
      <c r="F1767" s="153">
        <v>171</v>
      </c>
      <c r="G1767" s="264">
        <v>46.025100708007813</v>
      </c>
      <c r="H1767" s="264">
        <v>0</v>
      </c>
      <c r="I1767" s="264">
        <v>89517.6796875</v>
      </c>
      <c r="J1767" s="92">
        <v>0</v>
      </c>
      <c r="K1767" s="153">
        <v>53846</v>
      </c>
      <c r="L1767" s="264">
        <v>84.98681640625</v>
      </c>
      <c r="M1767" s="153">
        <v>53717</v>
      </c>
      <c r="N1767" s="264">
        <v>0</v>
      </c>
      <c r="O1767" s="153">
        <v>3306</v>
      </c>
      <c r="P1767" s="264">
        <v>0</v>
      </c>
      <c r="Q1767" s="153">
        <v>6391</v>
      </c>
      <c r="R1767" s="264">
        <v>99.937408447265625</v>
      </c>
      <c r="S1767" s="153">
        <v>49033</v>
      </c>
      <c r="T1767" s="264">
        <v>99.946975708007813</v>
      </c>
      <c r="U1767" s="264">
        <v>99.727767944335938</v>
      </c>
      <c r="V1767" s="264">
        <v>99.86968994140625</v>
      </c>
      <c r="W1767" s="264">
        <v>99.66534423828125</v>
      </c>
      <c r="X1767" s="264">
        <v>99.816734313964844</v>
      </c>
      <c r="Y1767" s="153">
        <v>74459</v>
      </c>
      <c r="Z1767" s="264">
        <v>99.931503295898438</v>
      </c>
      <c r="AA1767" s="153">
        <v>13244</v>
      </c>
      <c r="AB1767" s="264">
        <v>99.773483276367188</v>
      </c>
      <c r="AC1767" s="153">
        <v>3368</v>
      </c>
      <c r="AD1767" s="264">
        <v>0.29691210389137268</v>
      </c>
      <c r="AE1767" s="153">
        <v>38</v>
      </c>
      <c r="AF1767" s="264">
        <v>92.105262756347656</v>
      </c>
      <c r="AG1767" s="153">
        <v>53904</v>
      </c>
      <c r="AH1767" s="264">
        <v>0.18365983664989471</v>
      </c>
      <c r="AI1767" s="153">
        <v>608</v>
      </c>
      <c r="AJ1767" s="264">
        <v>89.638160705566406</v>
      </c>
      <c r="AK1767" s="264">
        <v>1.9393950700759888</v>
      </c>
      <c r="AL1767" s="264">
        <v>6.1584785580635071E-2</v>
      </c>
      <c r="AM1767" s="264">
        <v>0</v>
      </c>
      <c r="AN1767" s="264">
        <v>0</v>
      </c>
      <c r="AO1767" s="92">
        <v>0</v>
      </c>
      <c r="AP1767" s="92">
        <v>0</v>
      </c>
      <c r="AQ1767" s="92">
        <v>0</v>
      </c>
      <c r="AR1767" s="92">
        <v>0</v>
      </c>
      <c r="AS1767" s="92">
        <v>0</v>
      </c>
      <c r="AT1767" s="92">
        <v>0</v>
      </c>
      <c r="AU1767" s="92">
        <v>0</v>
      </c>
      <c r="AV1767" s="92">
        <v>0</v>
      </c>
      <c r="AW1767" s="93">
        <v>0</v>
      </c>
      <c r="AX1767" s="93">
        <v>0</v>
      </c>
      <c r="AY1767" s="93">
        <v>0</v>
      </c>
      <c r="AZ1767" s="93">
        <v>0</v>
      </c>
      <c r="BA1767" s="93">
        <v>0</v>
      </c>
      <c r="BB1767" s="93">
        <v>0</v>
      </c>
      <c r="BC1767" s="153">
        <v>16</v>
      </c>
      <c r="BD1767" s="153">
        <v>166</v>
      </c>
    </row>
    <row r="1768" spans="1:56" x14ac:dyDescent="0.25">
      <c r="A1768" s="9">
        <v>41805</v>
      </c>
      <c r="B1768" s="149" t="s">
        <v>77</v>
      </c>
      <c r="C1768" s="149" t="s">
        <v>86</v>
      </c>
      <c r="D1768" s="150" t="s">
        <v>118</v>
      </c>
      <c r="E1768" s="153">
        <v>65</v>
      </c>
      <c r="F1768" s="153">
        <v>220</v>
      </c>
      <c r="G1768" s="264">
        <v>64.141487121582031</v>
      </c>
      <c r="H1768" s="264">
        <v>0.44559997320175171</v>
      </c>
      <c r="I1768" s="264">
        <v>127971.0546875</v>
      </c>
      <c r="J1768" s="92">
        <v>0</v>
      </c>
      <c r="K1768" s="153">
        <v>111519</v>
      </c>
      <c r="L1768" s="264">
        <v>97.375335693359375</v>
      </c>
      <c r="M1768" s="153">
        <v>99664</v>
      </c>
      <c r="N1768" s="264">
        <v>0</v>
      </c>
      <c r="O1768" s="153">
        <v>5225</v>
      </c>
      <c r="P1768" s="264">
        <v>0</v>
      </c>
      <c r="Q1768" s="153">
        <v>11399</v>
      </c>
      <c r="R1768" s="264">
        <v>99.912269592285156</v>
      </c>
      <c r="S1768" s="153">
        <v>93686</v>
      </c>
      <c r="T1768" s="264">
        <v>99.957305908203125</v>
      </c>
      <c r="U1768" s="264">
        <v>99.86602783203125</v>
      </c>
      <c r="V1768" s="264">
        <v>99.744140625</v>
      </c>
      <c r="W1768" s="264">
        <v>99.778411865234375</v>
      </c>
      <c r="X1768" s="264">
        <v>99.701553344726563</v>
      </c>
      <c r="Y1768" s="153">
        <v>127377</v>
      </c>
      <c r="Z1768" s="264">
        <v>99.904220581054688</v>
      </c>
      <c r="AA1768" s="153">
        <v>25820</v>
      </c>
      <c r="AB1768" s="264">
        <v>99.891555786132813</v>
      </c>
      <c r="AC1768" s="153">
        <v>5169</v>
      </c>
      <c r="AD1768" s="264">
        <v>0.19346101582050323</v>
      </c>
      <c r="AE1768" s="153">
        <v>422</v>
      </c>
      <c r="AF1768" s="264">
        <v>99.289100646972656</v>
      </c>
      <c r="AG1768" s="153">
        <v>99748</v>
      </c>
      <c r="AH1768" s="264">
        <v>0.16341179609298706</v>
      </c>
      <c r="AI1768" s="153">
        <v>1412</v>
      </c>
      <c r="AJ1768" s="264">
        <v>95.113311767578125</v>
      </c>
      <c r="AK1768" s="264">
        <v>1.9116145372390747</v>
      </c>
      <c r="AL1768" s="264">
        <v>6.6230438649654388E-2</v>
      </c>
      <c r="AM1768" s="264">
        <v>0</v>
      </c>
      <c r="AN1768" s="264">
        <v>0</v>
      </c>
      <c r="AO1768" s="92">
        <v>0</v>
      </c>
      <c r="AP1768" s="92">
        <v>0</v>
      </c>
      <c r="AQ1768" s="92">
        <v>0</v>
      </c>
      <c r="AR1768" s="92">
        <v>0</v>
      </c>
      <c r="AS1768" s="92">
        <v>0</v>
      </c>
      <c r="AT1768" s="92">
        <v>0</v>
      </c>
      <c r="AU1768" s="92">
        <v>0</v>
      </c>
      <c r="AV1768" s="92">
        <v>0</v>
      </c>
      <c r="AW1768" s="93">
        <v>0</v>
      </c>
      <c r="AX1768" s="93">
        <v>0</v>
      </c>
      <c r="AY1768" s="93">
        <v>0</v>
      </c>
      <c r="AZ1768" s="93">
        <v>0</v>
      </c>
      <c r="BA1768" s="93">
        <v>0</v>
      </c>
      <c r="BB1768" s="93">
        <v>0</v>
      </c>
      <c r="BC1768" s="153">
        <v>25</v>
      </c>
      <c r="BD1768" s="153">
        <v>212</v>
      </c>
    </row>
    <row r="1769" spans="1:56" x14ac:dyDescent="0.25">
      <c r="A1769" s="9">
        <v>41805</v>
      </c>
      <c r="B1769" s="149" t="s">
        <v>124</v>
      </c>
      <c r="C1769" s="149" t="s">
        <v>86</v>
      </c>
      <c r="D1769" s="150" t="s">
        <v>118</v>
      </c>
      <c r="E1769" s="153">
        <v>43</v>
      </c>
      <c r="F1769" s="153">
        <v>139</v>
      </c>
      <c r="G1769" s="264">
        <v>28.91639518737793</v>
      </c>
      <c r="H1769" s="264">
        <v>0</v>
      </c>
      <c r="I1769" s="264">
        <v>70805.15625</v>
      </c>
      <c r="J1769" s="92">
        <v>0</v>
      </c>
      <c r="K1769" s="153">
        <v>111519</v>
      </c>
      <c r="L1769" s="264">
        <v>97.375335693359375</v>
      </c>
      <c r="M1769" s="153">
        <v>46054</v>
      </c>
      <c r="N1769" s="264">
        <v>0</v>
      </c>
      <c r="O1769" s="153">
        <v>2424</v>
      </c>
      <c r="P1769" s="264">
        <v>0</v>
      </c>
      <c r="Q1769" s="153">
        <v>5498</v>
      </c>
      <c r="R1769" s="264">
        <v>99.8726806640625</v>
      </c>
      <c r="S1769" s="153">
        <v>44418</v>
      </c>
      <c r="T1769" s="264">
        <v>99.914451599121094</v>
      </c>
      <c r="U1769" s="264">
        <v>99.216171264648438</v>
      </c>
      <c r="V1769" s="264">
        <v>99.520126342773438</v>
      </c>
      <c r="W1769" s="264">
        <v>99.089851379394531</v>
      </c>
      <c r="X1769" s="264">
        <v>99.434989929199219</v>
      </c>
      <c r="Y1769" s="153">
        <v>57479</v>
      </c>
      <c r="Z1769" s="264">
        <v>99.904312133789063</v>
      </c>
      <c r="AA1769" s="153">
        <v>10566</v>
      </c>
      <c r="AB1769" s="264">
        <v>99.839103698730469</v>
      </c>
      <c r="AC1769" s="153">
        <v>2445</v>
      </c>
      <c r="AD1769" s="264">
        <v>0.53169733285903931</v>
      </c>
      <c r="AE1769" s="153">
        <v>191</v>
      </c>
      <c r="AF1769" s="264">
        <v>99.4764404296875</v>
      </c>
      <c r="AG1769" s="153">
        <v>46127</v>
      </c>
      <c r="AH1769" s="264">
        <v>0.22329655289649963</v>
      </c>
      <c r="AI1769" s="153">
        <v>900</v>
      </c>
      <c r="AJ1769" s="264">
        <v>93.333335876464844</v>
      </c>
      <c r="AK1769" s="264">
        <v>1.6403332948684692</v>
      </c>
      <c r="AL1769" s="264">
        <v>7.394031435251236E-2</v>
      </c>
      <c r="AM1769" s="264">
        <v>0</v>
      </c>
      <c r="AN1769" s="264">
        <v>0</v>
      </c>
      <c r="AO1769" s="92">
        <v>0</v>
      </c>
      <c r="AP1769" s="92">
        <v>0</v>
      </c>
      <c r="AQ1769" s="92">
        <v>0</v>
      </c>
      <c r="AR1769" s="92">
        <v>0</v>
      </c>
      <c r="AS1769" s="92">
        <v>0</v>
      </c>
      <c r="AT1769" s="92">
        <v>0</v>
      </c>
      <c r="AU1769" s="92">
        <v>0</v>
      </c>
      <c r="AV1769" s="92">
        <v>0</v>
      </c>
      <c r="AW1769" s="93">
        <v>0</v>
      </c>
      <c r="AX1769" s="93">
        <v>0</v>
      </c>
      <c r="AY1769" s="93">
        <v>0</v>
      </c>
      <c r="AZ1769" s="93">
        <v>0</v>
      </c>
      <c r="BA1769" s="93">
        <v>0</v>
      </c>
      <c r="BB1769" s="93">
        <v>0</v>
      </c>
      <c r="BC1769" s="153">
        <v>27</v>
      </c>
      <c r="BD1769" s="153">
        <v>131</v>
      </c>
    </row>
    <row r="1770" spans="1:56" x14ac:dyDescent="0.25">
      <c r="A1770" s="9">
        <v>41805</v>
      </c>
      <c r="B1770" s="149" t="s">
        <v>78</v>
      </c>
      <c r="C1770" s="149" t="s">
        <v>86</v>
      </c>
      <c r="D1770" s="150" t="s">
        <v>118</v>
      </c>
      <c r="E1770" s="153">
        <v>33</v>
      </c>
      <c r="F1770" s="153">
        <v>104</v>
      </c>
      <c r="G1770" s="264">
        <v>45.553707122802734</v>
      </c>
      <c r="H1770" s="264">
        <v>8.39999970048666E-3</v>
      </c>
      <c r="I1770" s="264">
        <v>58802.95703125</v>
      </c>
      <c r="J1770" s="92">
        <v>0</v>
      </c>
      <c r="K1770" s="153">
        <v>59497</v>
      </c>
      <c r="L1770" s="264">
        <v>97.238517761230469</v>
      </c>
      <c r="M1770" s="153">
        <v>46605</v>
      </c>
      <c r="N1770" s="264">
        <v>0</v>
      </c>
      <c r="O1770" s="153">
        <v>4528</v>
      </c>
      <c r="P1770" s="264">
        <v>0</v>
      </c>
      <c r="Q1770" s="153">
        <v>10756</v>
      </c>
      <c r="R1770" s="264">
        <v>99.990699768066406</v>
      </c>
      <c r="S1770" s="153">
        <v>42123</v>
      </c>
      <c r="T1770" s="264">
        <v>99.97625732421875</v>
      </c>
      <c r="U1770" s="264">
        <v>99.911659240722656</v>
      </c>
      <c r="V1770" s="264">
        <v>99.774703979492188</v>
      </c>
      <c r="W1770" s="264">
        <v>99.902366638183594</v>
      </c>
      <c r="X1770" s="264">
        <v>99.751014709472656</v>
      </c>
      <c r="Y1770" s="153">
        <v>54993</v>
      </c>
      <c r="Z1770" s="264">
        <v>99.863616943359375</v>
      </c>
      <c r="AA1770" s="153">
        <v>9642</v>
      </c>
      <c r="AB1770" s="264">
        <v>99.740715026855469</v>
      </c>
      <c r="AC1770" s="153">
        <v>4500</v>
      </c>
      <c r="AD1770" s="264">
        <v>0.26666668057441711</v>
      </c>
      <c r="AE1770" s="153">
        <v>292</v>
      </c>
      <c r="AF1770" s="264">
        <v>98.630134582519531</v>
      </c>
      <c r="AG1770" s="153">
        <v>46294</v>
      </c>
      <c r="AH1770" s="264">
        <v>0.19440963864326477</v>
      </c>
      <c r="AI1770" s="153">
        <v>673</v>
      </c>
      <c r="AJ1770" s="264">
        <v>94.3536376953125</v>
      </c>
      <c r="AK1770" s="264">
        <v>1.9115250110626221</v>
      </c>
      <c r="AL1770" s="264">
        <v>5.8862492442131042E-2</v>
      </c>
      <c r="AM1770" s="264">
        <v>0</v>
      </c>
      <c r="AN1770" s="264">
        <v>0</v>
      </c>
      <c r="AO1770" s="92">
        <v>0</v>
      </c>
      <c r="AP1770" s="92">
        <v>0</v>
      </c>
      <c r="AQ1770" s="92">
        <v>0</v>
      </c>
      <c r="AR1770" s="92">
        <v>0</v>
      </c>
      <c r="AS1770" s="92">
        <v>0</v>
      </c>
      <c r="AT1770" s="92">
        <v>0</v>
      </c>
      <c r="AU1770" s="92">
        <v>0</v>
      </c>
      <c r="AV1770" s="92">
        <v>0</v>
      </c>
      <c r="AW1770" s="93">
        <v>0</v>
      </c>
      <c r="AX1770" s="93">
        <v>0</v>
      </c>
      <c r="AY1770" s="93">
        <v>0</v>
      </c>
      <c r="AZ1770" s="93">
        <v>0</v>
      </c>
      <c r="BA1770" s="93">
        <v>0</v>
      </c>
      <c r="BB1770" s="93">
        <v>0</v>
      </c>
      <c r="BC1770" s="153">
        <v>19</v>
      </c>
      <c r="BD1770" s="153">
        <v>103</v>
      </c>
    </row>
    <row r="1771" spans="1:56" x14ac:dyDescent="0.25">
      <c r="A1771" s="9">
        <v>41805</v>
      </c>
      <c r="B1771" s="149" t="s">
        <v>79</v>
      </c>
      <c r="C1771" s="149" t="s">
        <v>86</v>
      </c>
      <c r="D1771" s="150" t="s">
        <v>119</v>
      </c>
      <c r="E1771" s="153">
        <v>81</v>
      </c>
      <c r="F1771" s="153">
        <v>273</v>
      </c>
      <c r="G1771" s="264">
        <v>48.254104614257813</v>
      </c>
      <c r="H1771" s="264">
        <v>0.11259999871253967</v>
      </c>
      <c r="I1771" s="264">
        <v>169611.171875</v>
      </c>
      <c r="J1771" s="92">
        <v>0</v>
      </c>
      <c r="K1771" s="153">
        <v>64137</v>
      </c>
      <c r="L1771" s="264">
        <v>91.873641967773438</v>
      </c>
      <c r="M1771" s="153">
        <v>90619</v>
      </c>
      <c r="N1771" s="264">
        <v>0</v>
      </c>
      <c r="O1771" s="153">
        <v>3740</v>
      </c>
      <c r="P1771" s="264">
        <v>0</v>
      </c>
      <c r="Q1771" s="153">
        <v>9437</v>
      </c>
      <c r="R1771" s="264">
        <v>99.957611083984375</v>
      </c>
      <c r="S1771" s="153">
        <v>84328</v>
      </c>
      <c r="T1771" s="264">
        <v>99.915802001953125</v>
      </c>
      <c r="U1771" s="264">
        <v>99.759361267089844</v>
      </c>
      <c r="V1771" s="264">
        <v>99.676666259765625</v>
      </c>
      <c r="W1771" s="264">
        <v>99.717071533203125</v>
      </c>
      <c r="X1771" s="264">
        <v>99.592742919921875</v>
      </c>
      <c r="Y1771" s="153">
        <v>151979</v>
      </c>
      <c r="Z1771" s="264">
        <v>99.910514831542969</v>
      </c>
      <c r="AA1771" s="153">
        <v>32520</v>
      </c>
      <c r="AB1771" s="264">
        <v>99.809349060058594</v>
      </c>
      <c r="AC1771" s="153">
        <v>3728</v>
      </c>
      <c r="AD1771" s="264">
        <v>0.21459227800369263</v>
      </c>
      <c r="AE1771" s="153">
        <v>162</v>
      </c>
      <c r="AF1771" s="264">
        <v>97.530860900878906</v>
      </c>
      <c r="AG1771" s="153">
        <v>90533</v>
      </c>
      <c r="AH1771" s="264">
        <v>0.15022146701812744</v>
      </c>
      <c r="AI1771" s="153">
        <v>1076</v>
      </c>
      <c r="AJ1771" s="264">
        <v>95.724906921386719</v>
      </c>
      <c r="AK1771" s="264">
        <v>1.6844222545623779</v>
      </c>
      <c r="AL1771" s="264">
        <v>6.851428747177124E-2</v>
      </c>
      <c r="AM1771" s="264">
        <v>0</v>
      </c>
      <c r="AN1771" s="264">
        <v>0</v>
      </c>
      <c r="AO1771" s="92">
        <v>0</v>
      </c>
      <c r="AP1771" s="92">
        <v>0</v>
      </c>
      <c r="AQ1771" s="92">
        <v>0</v>
      </c>
      <c r="AR1771" s="92">
        <v>0</v>
      </c>
      <c r="AS1771" s="92">
        <v>0</v>
      </c>
      <c r="AT1771" s="92">
        <v>0</v>
      </c>
      <c r="AU1771" s="92">
        <v>0</v>
      </c>
      <c r="AV1771" s="92">
        <v>0</v>
      </c>
      <c r="AW1771" s="93">
        <v>0</v>
      </c>
      <c r="AX1771" s="93">
        <v>0</v>
      </c>
      <c r="AY1771" s="93">
        <v>0</v>
      </c>
      <c r="AZ1771" s="93">
        <v>0</v>
      </c>
      <c r="BA1771" s="93">
        <v>0</v>
      </c>
      <c r="BB1771" s="93">
        <v>0</v>
      </c>
      <c r="BC1771" s="153">
        <v>49</v>
      </c>
      <c r="BD1771" s="153">
        <v>265</v>
      </c>
    </row>
    <row r="1772" spans="1:56" x14ac:dyDescent="0.25">
      <c r="A1772" s="9">
        <v>41805</v>
      </c>
      <c r="B1772" s="149" t="s">
        <v>80</v>
      </c>
      <c r="C1772" s="149" t="s">
        <v>86</v>
      </c>
      <c r="D1772" s="150" t="s">
        <v>119</v>
      </c>
      <c r="E1772" s="153">
        <v>58</v>
      </c>
      <c r="F1772" s="153">
        <v>180</v>
      </c>
      <c r="G1772" s="264">
        <v>36.888278961181641</v>
      </c>
      <c r="H1772" s="264">
        <v>5.8299999684095383E-2</v>
      </c>
      <c r="I1772" s="264">
        <v>111474.5859375</v>
      </c>
      <c r="J1772" s="92">
        <v>0</v>
      </c>
      <c r="K1772" s="153">
        <v>42113</v>
      </c>
      <c r="L1772" s="264">
        <v>89.347709655761719</v>
      </c>
      <c r="M1772" s="153">
        <v>50919</v>
      </c>
      <c r="N1772" s="264">
        <v>0</v>
      </c>
      <c r="O1772" s="153">
        <v>2604</v>
      </c>
      <c r="P1772" s="264">
        <v>0</v>
      </c>
      <c r="Q1772" s="153">
        <v>4786</v>
      </c>
      <c r="R1772" s="264">
        <v>99.979103088378906</v>
      </c>
      <c r="S1772" s="153">
        <v>48479</v>
      </c>
      <c r="T1772" s="264">
        <v>99.956680297851563</v>
      </c>
      <c r="U1772" s="264">
        <v>99.769584655761719</v>
      </c>
      <c r="V1772" s="264">
        <v>99.789863586425781</v>
      </c>
      <c r="W1772" s="264">
        <v>99.748733520507813</v>
      </c>
      <c r="X1772" s="264">
        <v>99.746635437011719</v>
      </c>
      <c r="Y1772" s="153">
        <v>67442</v>
      </c>
      <c r="Z1772" s="264">
        <v>99.85321044921875</v>
      </c>
      <c r="AA1772" s="153">
        <v>13379</v>
      </c>
      <c r="AB1772" s="264">
        <v>99.872932434082031</v>
      </c>
      <c r="AC1772" s="153">
        <v>2590</v>
      </c>
      <c r="AD1772" s="264">
        <v>0.27027025818824768</v>
      </c>
      <c r="AE1772" s="153">
        <v>135</v>
      </c>
      <c r="AF1772" s="264">
        <v>100</v>
      </c>
      <c r="AG1772" s="153">
        <v>50915</v>
      </c>
      <c r="AH1772" s="264">
        <v>0.2258666455745697</v>
      </c>
      <c r="AI1772" s="153">
        <v>540</v>
      </c>
      <c r="AJ1772" s="264">
        <v>97.59259033203125</v>
      </c>
      <c r="AK1772" s="264">
        <v>1.8661383390426636</v>
      </c>
      <c r="AL1772" s="264">
        <v>7.1241669356822968E-2</v>
      </c>
      <c r="AM1772" s="264">
        <v>0</v>
      </c>
      <c r="AN1772" s="264">
        <v>0</v>
      </c>
      <c r="AO1772" s="92">
        <v>0</v>
      </c>
      <c r="AP1772" s="92">
        <v>0</v>
      </c>
      <c r="AQ1772" s="92">
        <v>0</v>
      </c>
      <c r="AR1772" s="92">
        <v>0</v>
      </c>
      <c r="AS1772" s="92">
        <v>0</v>
      </c>
      <c r="AT1772" s="92">
        <v>0</v>
      </c>
      <c r="AU1772" s="92">
        <v>0</v>
      </c>
      <c r="AV1772" s="92">
        <v>0</v>
      </c>
      <c r="AW1772" s="93">
        <v>0</v>
      </c>
      <c r="AX1772" s="93">
        <v>0</v>
      </c>
      <c r="AY1772" s="93">
        <v>0</v>
      </c>
      <c r="AZ1772" s="93">
        <v>0</v>
      </c>
      <c r="BA1772" s="93">
        <v>0</v>
      </c>
      <c r="BB1772" s="93">
        <v>0</v>
      </c>
      <c r="BC1772" s="153">
        <v>20</v>
      </c>
      <c r="BD1772" s="153">
        <v>178</v>
      </c>
    </row>
    <row r="1773" spans="1:56" x14ac:dyDescent="0.25">
      <c r="A1773" s="9">
        <v>41805</v>
      </c>
      <c r="B1773" s="149" t="s">
        <v>81</v>
      </c>
      <c r="C1773" s="149" t="s">
        <v>86</v>
      </c>
      <c r="D1773" s="150" t="s">
        <v>119</v>
      </c>
      <c r="E1773" s="153">
        <v>40</v>
      </c>
      <c r="F1773" s="153">
        <v>134</v>
      </c>
      <c r="G1773" s="264">
        <v>33.391494750976562</v>
      </c>
      <c r="H1773" s="264">
        <v>0</v>
      </c>
      <c r="I1773" s="264">
        <v>78191.3125</v>
      </c>
      <c r="J1773" s="92">
        <v>0</v>
      </c>
      <c r="K1773" s="153">
        <v>89257</v>
      </c>
      <c r="L1773" s="264">
        <v>89.701644897460938</v>
      </c>
      <c r="M1773" s="153">
        <v>43982</v>
      </c>
      <c r="N1773" s="264">
        <v>0</v>
      </c>
      <c r="O1773" s="153">
        <v>2478</v>
      </c>
      <c r="P1773" s="264">
        <v>0</v>
      </c>
      <c r="Q1773" s="153">
        <v>4986</v>
      </c>
      <c r="R1773" s="264">
        <v>99.959884643554688</v>
      </c>
      <c r="S1773" s="153">
        <v>41005</v>
      </c>
      <c r="T1773" s="264">
        <v>99.936592102050781</v>
      </c>
      <c r="U1773" s="264">
        <v>99.717514038085938</v>
      </c>
      <c r="V1773" s="264">
        <v>99.752174377441406</v>
      </c>
      <c r="W1773" s="264">
        <v>99.677513122558594</v>
      </c>
      <c r="X1773" s="264">
        <v>99.688926696777344</v>
      </c>
      <c r="Y1773" s="153">
        <v>77086</v>
      </c>
      <c r="Z1773" s="264">
        <v>99.920867919921875</v>
      </c>
      <c r="AA1773" s="153">
        <v>16790</v>
      </c>
      <c r="AB1773" s="264">
        <v>99.8868408203125</v>
      </c>
      <c r="AC1773" s="153">
        <v>2488</v>
      </c>
      <c r="AD1773" s="264">
        <v>0.24115756154060364</v>
      </c>
      <c r="AE1773" s="153">
        <v>129</v>
      </c>
      <c r="AF1773" s="264">
        <v>100</v>
      </c>
      <c r="AG1773" s="153">
        <v>43928</v>
      </c>
      <c r="AH1773" s="264">
        <v>0.2435804009437561</v>
      </c>
      <c r="AI1773" s="153">
        <v>526</v>
      </c>
      <c r="AJ1773" s="264">
        <v>92.205322265625</v>
      </c>
      <c r="AK1773" s="264">
        <v>1.5562049150466919</v>
      </c>
      <c r="AL1773" s="264">
        <v>6.7480571568012238E-2</v>
      </c>
      <c r="AM1773" s="264">
        <v>0</v>
      </c>
      <c r="AN1773" s="264">
        <v>0</v>
      </c>
      <c r="AO1773" s="92">
        <v>0</v>
      </c>
      <c r="AP1773" s="92">
        <v>0</v>
      </c>
      <c r="AQ1773" s="92">
        <v>0</v>
      </c>
      <c r="AR1773" s="92">
        <v>0</v>
      </c>
      <c r="AS1773" s="92">
        <v>0</v>
      </c>
      <c r="AT1773" s="92">
        <v>0</v>
      </c>
      <c r="AU1773" s="92">
        <v>0</v>
      </c>
      <c r="AV1773" s="92">
        <v>0</v>
      </c>
      <c r="AW1773" s="93">
        <v>0</v>
      </c>
      <c r="AX1773" s="93">
        <v>0</v>
      </c>
      <c r="AY1773" s="93">
        <v>0</v>
      </c>
      <c r="AZ1773" s="93">
        <v>0</v>
      </c>
      <c r="BA1773" s="93">
        <v>0</v>
      </c>
      <c r="BB1773" s="93">
        <v>0</v>
      </c>
      <c r="BC1773" s="153">
        <v>22</v>
      </c>
      <c r="BD1773" s="153">
        <v>130</v>
      </c>
    </row>
    <row r="1774" spans="1:56" x14ac:dyDescent="0.25">
      <c r="A1774" s="9">
        <v>41805</v>
      </c>
      <c r="B1774" s="149" t="s">
        <v>125</v>
      </c>
      <c r="C1774" s="149" t="s">
        <v>86</v>
      </c>
      <c r="D1774" s="150" t="s">
        <v>119</v>
      </c>
      <c r="E1774" s="153">
        <v>16</v>
      </c>
      <c r="F1774" s="153">
        <v>58</v>
      </c>
      <c r="G1774" s="264">
        <v>27.558500289916992</v>
      </c>
      <c r="H1774" s="264">
        <v>0.10830000042915344</v>
      </c>
      <c r="I1774" s="264">
        <v>40781.33984375</v>
      </c>
      <c r="J1774" s="92">
        <v>0</v>
      </c>
      <c r="K1774" s="153">
        <v>89257</v>
      </c>
      <c r="L1774" s="264">
        <v>89.701644897460938</v>
      </c>
      <c r="M1774" s="153">
        <v>27281</v>
      </c>
      <c r="N1774" s="264">
        <v>0</v>
      </c>
      <c r="O1774" s="153">
        <v>2955</v>
      </c>
      <c r="P1774" s="264">
        <v>0</v>
      </c>
      <c r="Q1774" s="153">
        <v>5362</v>
      </c>
      <c r="R1774" s="264">
        <v>99.962699890136719</v>
      </c>
      <c r="S1774" s="153">
        <v>22948</v>
      </c>
      <c r="T1774" s="264">
        <v>99.943351745605469</v>
      </c>
      <c r="U1774" s="264">
        <v>99.864639282226563</v>
      </c>
      <c r="V1774" s="264">
        <v>99.703086853027344</v>
      </c>
      <c r="W1774" s="264">
        <v>99.827392578125</v>
      </c>
      <c r="X1774" s="264">
        <v>99.6466064453125</v>
      </c>
      <c r="Y1774" s="153">
        <v>35372</v>
      </c>
      <c r="Z1774" s="264">
        <v>99.9293212890625</v>
      </c>
      <c r="AA1774" s="153">
        <v>7265</v>
      </c>
      <c r="AB1774" s="264">
        <v>99.958709716796875</v>
      </c>
      <c r="AC1774" s="153">
        <v>2950</v>
      </c>
      <c r="AD1774" s="264">
        <v>0.23728813230991364</v>
      </c>
      <c r="AE1774" s="153">
        <v>237</v>
      </c>
      <c r="AF1774" s="264">
        <v>97.890296936035156</v>
      </c>
      <c r="AG1774" s="153">
        <v>26468</v>
      </c>
      <c r="AH1774" s="264">
        <v>0.17379477620124817</v>
      </c>
      <c r="AI1774" s="153">
        <v>528</v>
      </c>
      <c r="AJ1774" s="264">
        <v>96.022727966308594</v>
      </c>
      <c r="AK1774" s="264">
        <v>1.5522223711013794</v>
      </c>
      <c r="AL1774" s="264">
        <v>7.0975854992866516E-2</v>
      </c>
      <c r="AM1774" s="264">
        <v>0</v>
      </c>
      <c r="AN1774" s="264">
        <v>0</v>
      </c>
      <c r="AO1774" s="92">
        <v>0</v>
      </c>
      <c r="AP1774" s="92">
        <v>0</v>
      </c>
      <c r="AQ1774" s="92">
        <v>0</v>
      </c>
      <c r="AR1774" s="92">
        <v>0</v>
      </c>
      <c r="AS1774" s="92">
        <v>0</v>
      </c>
      <c r="AT1774" s="92">
        <v>0</v>
      </c>
      <c r="AU1774" s="92">
        <v>0</v>
      </c>
      <c r="AV1774" s="92">
        <v>0</v>
      </c>
      <c r="AW1774" s="93">
        <v>0</v>
      </c>
      <c r="AX1774" s="93">
        <v>0</v>
      </c>
      <c r="AY1774" s="93">
        <v>0</v>
      </c>
      <c r="AZ1774" s="93">
        <v>0</v>
      </c>
      <c r="BA1774" s="93">
        <v>0</v>
      </c>
      <c r="BB1774" s="93">
        <v>0</v>
      </c>
      <c r="BC1774" s="153">
        <v>6</v>
      </c>
      <c r="BD1774" s="153">
        <v>56</v>
      </c>
    </row>
    <row r="1775" spans="1:56" x14ac:dyDescent="0.25">
      <c r="A1775" s="9">
        <v>41805</v>
      </c>
      <c r="B1775" s="151" t="s">
        <v>82</v>
      </c>
      <c r="C1775" s="151" t="s">
        <v>86</v>
      </c>
      <c r="D1775" s="152" t="s">
        <v>120</v>
      </c>
      <c r="E1775" s="160">
        <v>51</v>
      </c>
      <c r="F1775" s="160">
        <v>165</v>
      </c>
      <c r="G1775" s="266">
        <v>37.04620361328125</v>
      </c>
      <c r="H1775" s="266">
        <v>4.19999985024333E-3</v>
      </c>
      <c r="I1775" s="266">
        <v>94812.3125</v>
      </c>
      <c r="J1775" s="157">
        <v>0</v>
      </c>
      <c r="K1775" s="160">
        <v>51025</v>
      </c>
      <c r="L1775" s="266">
        <v>89.152374267578125</v>
      </c>
      <c r="M1775" s="160">
        <v>38656</v>
      </c>
      <c r="N1775" s="266">
        <v>0</v>
      </c>
      <c r="O1775" s="160">
        <v>3832</v>
      </c>
      <c r="P1775" s="266">
        <v>0</v>
      </c>
      <c r="Q1775" s="160">
        <v>6627</v>
      </c>
      <c r="R1775" s="266">
        <v>99.864189147949219</v>
      </c>
      <c r="S1775" s="160">
        <v>34778</v>
      </c>
      <c r="T1775" s="266">
        <v>99.907989501953125</v>
      </c>
      <c r="U1775" s="266">
        <v>99.843421936035156</v>
      </c>
      <c r="V1775" s="266">
        <v>99.818916320800781</v>
      </c>
      <c r="W1775" s="266">
        <v>99.70782470703125</v>
      </c>
      <c r="X1775" s="266">
        <v>99.727073669433594</v>
      </c>
      <c r="Y1775" s="160">
        <v>49541</v>
      </c>
      <c r="Z1775" s="266">
        <v>99.909164428710938</v>
      </c>
      <c r="AA1775" s="160">
        <v>10783</v>
      </c>
      <c r="AB1775" s="266">
        <v>99.758880615234375</v>
      </c>
      <c r="AC1775" s="160">
        <v>3880</v>
      </c>
      <c r="AD1775" s="266">
        <v>0.25773194432258606</v>
      </c>
      <c r="AE1775" s="160">
        <v>359</v>
      </c>
      <c r="AF1775" s="266">
        <v>99.164344787597656</v>
      </c>
      <c r="AG1775" s="160">
        <v>38808</v>
      </c>
      <c r="AH1775" s="266">
        <v>0.42774686217308044</v>
      </c>
      <c r="AI1775" s="160">
        <v>605</v>
      </c>
      <c r="AJ1775" s="266">
        <v>95.206611633300781</v>
      </c>
      <c r="AK1775" s="266">
        <v>2.0508048534393311</v>
      </c>
      <c r="AL1775" s="266">
        <v>7.5664862990379333E-2</v>
      </c>
      <c r="AM1775" s="266">
        <v>0</v>
      </c>
      <c r="AN1775" s="266">
        <v>0</v>
      </c>
      <c r="AO1775" s="157">
        <v>0</v>
      </c>
      <c r="AP1775" s="157">
        <v>0</v>
      </c>
      <c r="AQ1775" s="157">
        <v>0</v>
      </c>
      <c r="AR1775" s="157">
        <v>0</v>
      </c>
      <c r="AS1775" s="157">
        <v>0</v>
      </c>
      <c r="AT1775" s="157">
        <v>0</v>
      </c>
      <c r="AU1775" s="157">
        <v>0</v>
      </c>
      <c r="AV1775" s="157">
        <v>0</v>
      </c>
      <c r="AW1775" s="159">
        <v>0</v>
      </c>
      <c r="AX1775" s="159">
        <v>0</v>
      </c>
      <c r="AY1775" s="159">
        <v>0</v>
      </c>
      <c r="AZ1775" s="159">
        <v>0</v>
      </c>
      <c r="BA1775" s="159">
        <v>0</v>
      </c>
      <c r="BB1775" s="159">
        <v>0</v>
      </c>
      <c r="BC1775" s="160">
        <v>21</v>
      </c>
      <c r="BD1775" s="160">
        <v>160</v>
      </c>
    </row>
    <row r="1776" spans="1:56" x14ac:dyDescent="0.25">
      <c r="A1776" s="9">
        <v>41805</v>
      </c>
      <c r="B1776" s="151" t="s">
        <v>83</v>
      </c>
      <c r="C1776" s="151" t="s">
        <v>86</v>
      </c>
      <c r="D1776" s="152" t="s">
        <v>120</v>
      </c>
      <c r="E1776" s="160">
        <v>46</v>
      </c>
      <c r="F1776" s="160">
        <v>140</v>
      </c>
      <c r="G1776" s="266">
        <v>20.392000198364258</v>
      </c>
      <c r="H1776" s="266">
        <v>0</v>
      </c>
      <c r="I1776" s="266">
        <v>96670.5859375</v>
      </c>
      <c r="J1776" s="157">
        <v>0</v>
      </c>
      <c r="K1776" s="160">
        <v>28291</v>
      </c>
      <c r="L1776" s="266">
        <v>82.407829284667969</v>
      </c>
      <c r="M1776" s="160">
        <v>153570</v>
      </c>
      <c r="N1776" s="266">
        <v>0</v>
      </c>
      <c r="O1776" s="160">
        <v>3938</v>
      </c>
      <c r="P1776" s="266">
        <v>0</v>
      </c>
      <c r="Q1776" s="160">
        <v>2978</v>
      </c>
      <c r="R1776" s="266">
        <v>99.899261474609375</v>
      </c>
      <c r="S1776" s="160">
        <v>24633</v>
      </c>
      <c r="T1776" s="266">
        <v>99.84979248046875</v>
      </c>
      <c r="U1776" s="266">
        <v>99.580085754394531</v>
      </c>
      <c r="V1776" s="266">
        <v>99.737800598144531</v>
      </c>
      <c r="W1776" s="266">
        <v>99.479766845703125</v>
      </c>
      <c r="X1776" s="266">
        <v>99.587989807128906</v>
      </c>
      <c r="Y1776" s="160">
        <v>46597</v>
      </c>
      <c r="Z1776" s="266">
        <v>99.92059326171875</v>
      </c>
      <c r="AA1776" s="160">
        <v>13055</v>
      </c>
      <c r="AB1776" s="266">
        <v>99.87744140625</v>
      </c>
      <c r="AC1776" s="160">
        <v>1623</v>
      </c>
      <c r="AD1776" s="266">
        <v>0.43130007386207581</v>
      </c>
      <c r="AE1776" s="160">
        <v>113</v>
      </c>
      <c r="AF1776" s="266">
        <v>100</v>
      </c>
      <c r="AG1776" s="160">
        <v>26775</v>
      </c>
      <c r="AH1776" s="266">
        <v>0.5863679051399231</v>
      </c>
      <c r="AI1776" s="160">
        <v>276</v>
      </c>
      <c r="AJ1776" s="266">
        <v>97.826087951660156</v>
      </c>
      <c r="AK1776" s="266">
        <v>1.9525728225708008</v>
      </c>
      <c r="AL1776" s="266">
        <v>7.7799282968044281E-2</v>
      </c>
      <c r="AM1776" s="266">
        <v>0</v>
      </c>
      <c r="AN1776" s="266">
        <v>0</v>
      </c>
      <c r="AO1776" s="157">
        <v>0</v>
      </c>
      <c r="AP1776" s="157">
        <v>0</v>
      </c>
      <c r="AQ1776" s="157">
        <v>0</v>
      </c>
      <c r="AR1776" s="157">
        <v>0</v>
      </c>
      <c r="AS1776" s="157">
        <v>0</v>
      </c>
      <c r="AT1776" s="157">
        <v>0</v>
      </c>
      <c r="AU1776" s="157">
        <v>0</v>
      </c>
      <c r="AV1776" s="157">
        <v>0</v>
      </c>
      <c r="AW1776" s="159">
        <v>0</v>
      </c>
      <c r="AX1776" s="159">
        <v>0</v>
      </c>
      <c r="AY1776" s="159">
        <v>0</v>
      </c>
      <c r="AZ1776" s="159">
        <v>0</v>
      </c>
      <c r="BA1776" s="159">
        <v>0</v>
      </c>
      <c r="BB1776" s="159">
        <v>0</v>
      </c>
      <c r="BC1776" s="160">
        <v>21</v>
      </c>
      <c r="BD1776" s="160">
        <v>134</v>
      </c>
    </row>
    <row r="1777" spans="1:56" x14ac:dyDescent="0.25">
      <c r="A1777" s="9">
        <v>41805</v>
      </c>
      <c r="B1777" s="117" t="s">
        <v>85</v>
      </c>
      <c r="C1777" s="117" t="s">
        <v>86</v>
      </c>
      <c r="D1777" s="121">
        <v>3</v>
      </c>
      <c r="E1777" s="89">
        <v>134</v>
      </c>
      <c r="F1777" s="89">
        <v>433</v>
      </c>
      <c r="G1777" s="263">
        <v>49.008907318115234</v>
      </c>
      <c r="H1777" s="263">
        <v>1.249999925494194E-2</v>
      </c>
      <c r="I1777" s="263">
        <v>335242.75</v>
      </c>
      <c r="J1777" s="88">
        <v>0</v>
      </c>
      <c r="K1777" s="89">
        <v>69577</v>
      </c>
      <c r="L1777" s="263">
        <v>104.85792541503906</v>
      </c>
      <c r="M1777" s="124">
        <v>112218</v>
      </c>
      <c r="N1777" s="248">
        <v>0</v>
      </c>
      <c r="O1777" s="124">
        <v>4580</v>
      </c>
      <c r="P1777" s="248">
        <v>0</v>
      </c>
      <c r="Q1777" s="124">
        <v>11035</v>
      </c>
      <c r="R1777" s="248">
        <v>99.855003356933594</v>
      </c>
      <c r="S1777" s="124">
        <v>103077</v>
      </c>
      <c r="T1777" s="248">
        <v>99.911720275878906</v>
      </c>
      <c r="U1777" s="248">
        <v>99.890830993652344</v>
      </c>
      <c r="V1777" s="248">
        <v>99.89306640625</v>
      </c>
      <c r="W1777" s="248">
        <v>99.745994567871094</v>
      </c>
      <c r="X1777" s="248">
        <v>99.804878234863281</v>
      </c>
      <c r="Y1777" s="124">
        <v>240053</v>
      </c>
      <c r="Z1777" s="248">
        <v>99.906272888183594</v>
      </c>
      <c r="AA1777" s="124">
        <v>49565</v>
      </c>
      <c r="AB1777" s="248">
        <v>99.776054382324219</v>
      </c>
      <c r="AC1777" s="124">
        <v>4640</v>
      </c>
      <c r="AD1777" s="248">
        <v>0.43103447556495667</v>
      </c>
      <c r="AE1777" s="124">
        <v>213</v>
      </c>
      <c r="AF1777" s="248">
        <v>94.835678100585937</v>
      </c>
      <c r="AG1777" s="124">
        <v>112955</v>
      </c>
      <c r="AH1777" s="248">
        <v>0.36828824877738953</v>
      </c>
      <c r="AI1777" s="124">
        <v>939</v>
      </c>
      <c r="AJ1777" s="248">
        <v>87.007453918457031</v>
      </c>
      <c r="AK1777" s="248">
        <v>1.9016574621200562</v>
      </c>
      <c r="AL1777" s="248">
        <v>7.5615495443344116E-2</v>
      </c>
      <c r="AM1777" s="269">
        <v>0</v>
      </c>
      <c r="AN1777" s="269">
        <v>0</v>
      </c>
      <c r="AO1777" s="119">
        <v>0</v>
      </c>
      <c r="AP1777" s="119">
        <v>0</v>
      </c>
      <c r="AQ1777" s="119">
        <v>0</v>
      </c>
      <c r="AR1777" s="119">
        <v>0</v>
      </c>
      <c r="AS1777" s="119">
        <v>0</v>
      </c>
      <c r="AT1777" s="119">
        <v>0</v>
      </c>
      <c r="AU1777" s="119">
        <v>0</v>
      </c>
      <c r="AV1777" s="119">
        <v>0</v>
      </c>
      <c r="AW1777" s="124">
        <v>0</v>
      </c>
      <c r="AX1777" s="124">
        <v>0</v>
      </c>
      <c r="AY1777" s="124">
        <v>0</v>
      </c>
      <c r="AZ1777" s="124">
        <v>0</v>
      </c>
      <c r="BA1777" s="124">
        <v>0</v>
      </c>
      <c r="BB1777" s="124">
        <v>0</v>
      </c>
      <c r="BC1777" s="124">
        <v>40</v>
      </c>
      <c r="BD1777" s="124">
        <v>420</v>
      </c>
    </row>
    <row r="1778" spans="1:56" x14ac:dyDescent="0.25">
      <c r="A1778" s="9">
        <v>41805</v>
      </c>
      <c r="B1778" s="118" t="s">
        <v>84</v>
      </c>
      <c r="C1778" s="118" t="s">
        <v>87</v>
      </c>
      <c r="D1778" s="122">
        <v>2</v>
      </c>
      <c r="E1778" s="153">
        <v>194</v>
      </c>
      <c r="F1778" s="153">
        <v>581</v>
      </c>
      <c r="G1778" s="264">
        <v>0</v>
      </c>
      <c r="H1778" s="264">
        <v>0</v>
      </c>
      <c r="I1778" s="264">
        <v>0</v>
      </c>
      <c r="J1778" s="91">
        <v>0</v>
      </c>
      <c r="K1778" s="153">
        <v>137102</v>
      </c>
      <c r="L1778" s="264">
        <v>91.005966186523438</v>
      </c>
      <c r="M1778" s="133">
        <v>0</v>
      </c>
      <c r="N1778" s="267">
        <v>0</v>
      </c>
      <c r="O1778" s="133">
        <v>0</v>
      </c>
      <c r="P1778" s="267">
        <v>0</v>
      </c>
      <c r="Q1778" s="133">
        <v>0</v>
      </c>
      <c r="R1778" s="267">
        <v>0</v>
      </c>
      <c r="S1778" s="133">
        <v>0</v>
      </c>
      <c r="T1778" s="267">
        <v>0</v>
      </c>
      <c r="U1778" s="267">
        <v>0</v>
      </c>
      <c r="V1778" s="267">
        <v>0</v>
      </c>
      <c r="W1778" s="267">
        <v>0</v>
      </c>
      <c r="X1778" s="267">
        <v>0</v>
      </c>
      <c r="Y1778" s="133">
        <v>1174706</v>
      </c>
      <c r="Z1778" s="267">
        <v>1157337</v>
      </c>
      <c r="AA1778" s="133">
        <v>1361</v>
      </c>
      <c r="AB1778" s="267">
        <v>430</v>
      </c>
      <c r="AC1778" s="133">
        <v>0</v>
      </c>
      <c r="AD1778" s="267">
        <v>0</v>
      </c>
      <c r="AE1778" s="133">
        <v>0</v>
      </c>
      <c r="AF1778" s="267">
        <v>0</v>
      </c>
      <c r="AG1778" s="133">
        <v>0</v>
      </c>
      <c r="AH1778" s="267">
        <v>0</v>
      </c>
      <c r="AI1778" s="133">
        <v>0</v>
      </c>
      <c r="AJ1778" s="267">
        <v>0</v>
      </c>
      <c r="AK1778" s="267">
        <v>0</v>
      </c>
      <c r="AL1778" s="267">
        <v>0</v>
      </c>
      <c r="AM1778" s="270">
        <v>0</v>
      </c>
      <c r="AN1778" s="270">
        <v>0</v>
      </c>
      <c r="AO1778" s="120">
        <v>0</v>
      </c>
      <c r="AP1778" s="120">
        <v>0</v>
      </c>
      <c r="AQ1778" s="120">
        <v>0</v>
      </c>
      <c r="AR1778" s="120">
        <v>0</v>
      </c>
      <c r="AS1778" s="120">
        <v>0</v>
      </c>
      <c r="AT1778" s="120">
        <v>0</v>
      </c>
      <c r="AU1778" s="120">
        <v>0</v>
      </c>
      <c r="AV1778" s="120">
        <v>0</v>
      </c>
      <c r="AW1778" s="133">
        <v>0</v>
      </c>
      <c r="AX1778" s="133">
        <v>0</v>
      </c>
      <c r="AY1778" s="133">
        <v>0</v>
      </c>
      <c r="AZ1778" s="133">
        <v>0</v>
      </c>
      <c r="BA1778" s="133">
        <v>0</v>
      </c>
      <c r="BB1778" s="133">
        <v>0</v>
      </c>
      <c r="BC1778" s="133">
        <v>18</v>
      </c>
      <c r="BD1778" s="133">
        <v>374</v>
      </c>
    </row>
    <row r="1779" spans="1:56" x14ac:dyDescent="0.25">
      <c r="A1779" s="9">
        <v>41804</v>
      </c>
      <c r="B1779" s="117" t="s">
        <v>17</v>
      </c>
      <c r="C1779" s="117"/>
      <c r="D1779" s="121">
        <v>3</v>
      </c>
      <c r="E1779" s="89">
        <v>853</v>
      </c>
      <c r="F1779" s="89">
        <v>2756</v>
      </c>
      <c r="G1779" s="263">
        <v>598.7955150604248</v>
      </c>
      <c r="H1779" s="263">
        <v>1.4503999282605946</v>
      </c>
      <c r="I1779" s="263">
        <v>1304757.3671875</v>
      </c>
      <c r="J1779" s="88"/>
      <c r="K1779" s="89">
        <v>1090115</v>
      </c>
      <c r="L1779" s="263">
        <v>0</v>
      </c>
      <c r="M1779" s="124">
        <v>853238</v>
      </c>
      <c r="N1779" s="248">
        <v>0</v>
      </c>
      <c r="O1779" s="124">
        <v>57218</v>
      </c>
      <c r="P1779" s="248">
        <v>6.990806884502947E-3</v>
      </c>
      <c r="Q1779" s="124">
        <v>109220</v>
      </c>
      <c r="R1779" s="248">
        <v>99.907526876410813</v>
      </c>
      <c r="S1779" s="124">
        <v>669007</v>
      </c>
      <c r="T1779" s="248">
        <v>99.934381645158197</v>
      </c>
      <c r="U1779" s="248">
        <v>99.694788239070476</v>
      </c>
      <c r="V1779" s="248">
        <v>99.782552567147619</v>
      </c>
      <c r="W1779" s="248">
        <v>99.602597354330172</v>
      </c>
      <c r="X1779" s="248">
        <v>99.717076897733889</v>
      </c>
      <c r="Y1779" s="124">
        <v>2574185</v>
      </c>
      <c r="Z1779" s="248">
        <v>778164.75557077711</v>
      </c>
      <c r="AA1779" s="124">
        <v>231030</v>
      </c>
      <c r="AB1779" s="248">
        <v>103.50987226037665</v>
      </c>
      <c r="AC1779" s="124">
        <v>55182</v>
      </c>
      <c r="AD1779" s="248">
        <v>0.30082273186614128</v>
      </c>
      <c r="AE1779" s="124">
        <v>4071</v>
      </c>
      <c r="AF1779" s="248">
        <v>97.740114819707756</v>
      </c>
      <c r="AG1779" s="124">
        <v>729225</v>
      </c>
      <c r="AH1779" s="248">
        <v>0.26631012302640572</v>
      </c>
      <c r="AI1779" s="124">
        <v>12810</v>
      </c>
      <c r="AJ1779" s="248">
        <v>93.419204611856429</v>
      </c>
      <c r="AK1779" s="248">
        <v>1.7096514758282427E-5</v>
      </c>
      <c r="AL1779" s="248" t="e">
        <v>#DIV/0!</v>
      </c>
      <c r="AM1779" s="269"/>
      <c r="AN1779" s="269"/>
      <c r="AO1779" s="119"/>
      <c r="AP1779" s="119"/>
      <c r="AQ1779" s="119"/>
      <c r="AR1779" s="119"/>
      <c r="AS1779" s="119"/>
      <c r="AT1779" s="119"/>
      <c r="AU1779" s="119"/>
      <c r="AV1779" s="119"/>
      <c r="AW1779" s="124">
        <v>0</v>
      </c>
      <c r="AX1779" s="124">
        <v>0</v>
      </c>
      <c r="AY1779" s="124">
        <v>0</v>
      </c>
      <c r="AZ1779" s="124">
        <v>0</v>
      </c>
      <c r="BA1779" s="124">
        <v>0</v>
      </c>
      <c r="BB1779" s="124">
        <v>0</v>
      </c>
      <c r="BC1779" s="124">
        <v>266</v>
      </c>
      <c r="BD1779" s="124">
        <v>2510</v>
      </c>
    </row>
    <row r="1780" spans="1:56" x14ac:dyDescent="0.25">
      <c r="A1780" s="9">
        <v>41804</v>
      </c>
      <c r="B1780" s="118" t="s">
        <v>88</v>
      </c>
      <c r="C1780" s="118"/>
      <c r="D1780" s="122">
        <v>2</v>
      </c>
      <c r="E1780" s="153">
        <v>659</v>
      </c>
      <c r="F1780" s="153">
        <v>2175</v>
      </c>
      <c r="G1780" s="264">
        <v>598.7955150604248</v>
      </c>
      <c r="H1780" s="264">
        <v>1.4503999282605946</v>
      </c>
      <c r="I1780" s="264">
        <v>1304757.3671875</v>
      </c>
      <c r="J1780" s="91"/>
      <c r="K1780" s="153">
        <v>934882</v>
      </c>
      <c r="L1780" s="264"/>
      <c r="M1780" s="133">
        <v>853238</v>
      </c>
      <c r="N1780" s="267">
        <v>0</v>
      </c>
      <c r="O1780" s="133">
        <v>57218</v>
      </c>
      <c r="P1780" s="267">
        <v>6.990806884502947E-3</v>
      </c>
      <c r="Q1780" s="133">
        <v>109220</v>
      </c>
      <c r="R1780" s="267">
        <v>99.907526876410813</v>
      </c>
      <c r="S1780" s="133">
        <v>669007</v>
      </c>
      <c r="T1780" s="267">
        <v>99.934381645158197</v>
      </c>
      <c r="U1780" s="267">
        <v>99.694788239070476</v>
      </c>
      <c r="V1780" s="267">
        <v>99.782552567147619</v>
      </c>
      <c r="W1780" s="267">
        <v>99.602597354330172</v>
      </c>
      <c r="X1780" s="267">
        <v>99.717076897733889</v>
      </c>
      <c r="Y1780" s="133">
        <v>1148125</v>
      </c>
      <c r="Z1780" s="267">
        <v>99.905584288341373</v>
      </c>
      <c r="AA1780" s="133">
        <v>228892</v>
      </c>
      <c r="AB1780" s="267">
        <v>99.834418801508221</v>
      </c>
      <c r="AC1780" s="133">
        <v>55182</v>
      </c>
      <c r="AD1780" s="267">
        <v>0.30082273186614128</v>
      </c>
      <c r="AE1780" s="133">
        <v>4071</v>
      </c>
      <c r="AF1780" s="267">
        <v>97.740114819707756</v>
      </c>
      <c r="AG1780" s="133">
        <v>729225</v>
      </c>
      <c r="AH1780" s="267">
        <v>0.26631012302640572</v>
      </c>
      <c r="AI1780" s="133">
        <v>12810</v>
      </c>
      <c r="AJ1780" s="267">
        <v>93.419204611856429</v>
      </c>
      <c r="AK1780" s="267">
        <v>1.7096514758282427E-5</v>
      </c>
      <c r="AL1780" s="267" t="e">
        <v>#DIV/0!</v>
      </c>
      <c r="AM1780" s="270"/>
      <c r="AN1780" s="270"/>
      <c r="AO1780" s="120"/>
      <c r="AP1780" s="120"/>
      <c r="AQ1780" s="120"/>
      <c r="AR1780" s="120"/>
      <c r="AS1780" s="120"/>
      <c r="AT1780" s="120"/>
      <c r="AU1780" s="120"/>
      <c r="AV1780" s="120"/>
      <c r="AW1780" s="133">
        <v>0</v>
      </c>
      <c r="AX1780" s="133">
        <v>0</v>
      </c>
      <c r="AY1780" s="133">
        <v>0</v>
      </c>
      <c r="AZ1780" s="133">
        <v>0</v>
      </c>
      <c r="BA1780" s="133">
        <v>0</v>
      </c>
      <c r="BB1780" s="133">
        <v>0</v>
      </c>
      <c r="BC1780" s="133">
        <v>252</v>
      </c>
      <c r="BD1780" s="133">
        <v>2106</v>
      </c>
    </row>
    <row r="1781" spans="1:56" x14ac:dyDescent="0.25">
      <c r="A1781" s="9">
        <v>41804</v>
      </c>
      <c r="B1781" s="146" t="s">
        <v>89</v>
      </c>
      <c r="C1781" s="146"/>
      <c r="D1781" s="147">
        <v>1</v>
      </c>
      <c r="E1781" s="136">
        <v>194</v>
      </c>
      <c r="F1781" s="136">
        <v>581</v>
      </c>
      <c r="G1781" s="265">
        <v>0</v>
      </c>
      <c r="H1781" s="265">
        <v>0</v>
      </c>
      <c r="I1781" s="265">
        <v>0</v>
      </c>
      <c r="J1781" s="137"/>
      <c r="K1781" s="136">
        <v>155233</v>
      </c>
      <c r="L1781" s="265"/>
      <c r="M1781" s="145">
        <v>0</v>
      </c>
      <c r="N1781" s="250">
        <v>0</v>
      </c>
      <c r="O1781" s="145">
        <v>0</v>
      </c>
      <c r="P1781" s="250">
        <v>0</v>
      </c>
      <c r="Q1781" s="145">
        <v>0</v>
      </c>
      <c r="R1781" s="250">
        <v>0</v>
      </c>
      <c r="S1781" s="145">
        <v>0</v>
      </c>
      <c r="T1781" s="250">
        <v>0</v>
      </c>
      <c r="U1781" s="250">
        <v>0</v>
      </c>
      <c r="V1781" s="250">
        <v>0</v>
      </c>
      <c r="W1781" s="250">
        <v>0</v>
      </c>
      <c r="X1781" s="250">
        <v>0</v>
      </c>
      <c r="Y1781" s="145">
        <v>1426060</v>
      </c>
      <c r="Z1781" s="250">
        <v>1404587</v>
      </c>
      <c r="AA1781" s="145">
        <v>2138</v>
      </c>
      <c r="AB1781" s="250">
        <v>497</v>
      </c>
      <c r="AC1781" s="145">
        <v>0</v>
      </c>
      <c r="AD1781" s="250">
        <v>0</v>
      </c>
      <c r="AE1781" s="145">
        <v>0</v>
      </c>
      <c r="AF1781" s="250">
        <v>0</v>
      </c>
      <c r="AG1781" s="145">
        <v>0</v>
      </c>
      <c r="AH1781" s="250">
        <v>0</v>
      </c>
      <c r="AI1781" s="145">
        <v>0</v>
      </c>
      <c r="AJ1781" s="250">
        <v>0</v>
      </c>
      <c r="AK1781" s="250">
        <v>0</v>
      </c>
      <c r="AL1781" s="250">
        <v>0</v>
      </c>
      <c r="AM1781" s="271"/>
      <c r="AN1781" s="271"/>
      <c r="AO1781" s="148"/>
      <c r="AP1781" s="148"/>
      <c r="AQ1781" s="148"/>
      <c r="AR1781" s="148"/>
      <c r="AS1781" s="148"/>
      <c r="AT1781" s="148"/>
      <c r="AU1781" s="148"/>
      <c r="AV1781" s="148"/>
      <c r="AW1781" s="145">
        <v>0</v>
      </c>
      <c r="AX1781" s="145">
        <v>0</v>
      </c>
      <c r="AY1781" s="145">
        <v>0</v>
      </c>
      <c r="AZ1781" s="145">
        <v>0</v>
      </c>
      <c r="BA1781" s="145">
        <v>0</v>
      </c>
      <c r="BB1781" s="145">
        <v>0</v>
      </c>
      <c r="BC1781" s="145">
        <v>14</v>
      </c>
      <c r="BD1781" s="145">
        <v>404</v>
      </c>
    </row>
    <row r="1782" spans="1:56" x14ac:dyDescent="0.25">
      <c r="A1782" s="9">
        <v>41804</v>
      </c>
      <c r="B1782" s="149" t="s">
        <v>75</v>
      </c>
      <c r="C1782" s="149" t="s">
        <v>86</v>
      </c>
      <c r="D1782" s="150" t="s">
        <v>118</v>
      </c>
      <c r="E1782" s="153">
        <v>39</v>
      </c>
      <c r="F1782" s="153">
        <v>158</v>
      </c>
      <c r="G1782" s="264">
        <v>131.57051086425781</v>
      </c>
      <c r="H1782" s="264">
        <v>4.5900002121925354E-2</v>
      </c>
      <c r="I1782" s="264">
        <v>92501.015625</v>
      </c>
      <c r="J1782" s="92">
        <v>0</v>
      </c>
      <c r="K1782" s="153">
        <v>148006</v>
      </c>
      <c r="L1782" s="264">
        <v>97.357536315917969</v>
      </c>
      <c r="M1782" s="153">
        <v>101281</v>
      </c>
      <c r="N1782" s="264">
        <v>0</v>
      </c>
      <c r="O1782" s="153">
        <v>13848</v>
      </c>
      <c r="P1782" s="264">
        <v>2.8885036706924438E-2</v>
      </c>
      <c r="Q1782" s="153">
        <v>24327</v>
      </c>
      <c r="R1782" s="264">
        <v>99.889015197753906</v>
      </c>
      <c r="S1782" s="153">
        <v>89077</v>
      </c>
      <c r="T1782" s="264">
        <v>99.929275512695313</v>
      </c>
      <c r="U1782" s="264">
        <v>99.776138305664063</v>
      </c>
      <c r="V1782" s="264">
        <v>99.616905212402344</v>
      </c>
      <c r="W1782" s="264">
        <v>99.6654052734375</v>
      </c>
      <c r="X1782" s="264">
        <v>99.546455383300781</v>
      </c>
      <c r="Y1782" s="153">
        <v>139967</v>
      </c>
      <c r="Z1782" s="264">
        <v>99.93212890625</v>
      </c>
      <c r="AA1782" s="153">
        <v>24376</v>
      </c>
      <c r="AB1782" s="264">
        <v>99.8646240234375</v>
      </c>
      <c r="AC1782" s="153">
        <v>13873</v>
      </c>
      <c r="AD1782" s="264">
        <v>0.46132776141166687</v>
      </c>
      <c r="AE1782" s="153">
        <v>1541</v>
      </c>
      <c r="AF1782" s="264">
        <v>97.339393615722656</v>
      </c>
      <c r="AG1782" s="153">
        <v>101404</v>
      </c>
      <c r="AH1782" s="264">
        <v>0.2011754959821701</v>
      </c>
      <c r="AI1782" s="153">
        <v>4283</v>
      </c>
      <c r="AJ1782" s="264">
        <v>94.910110473632813</v>
      </c>
      <c r="AK1782" s="264">
        <v>1.7923047542572021</v>
      </c>
      <c r="AL1782" s="264">
        <v>7.1344919502735138E-2</v>
      </c>
      <c r="AM1782" s="264">
        <v>0</v>
      </c>
      <c r="AN1782" s="264">
        <v>0</v>
      </c>
      <c r="AO1782" s="92">
        <v>0</v>
      </c>
      <c r="AP1782" s="92">
        <v>0</v>
      </c>
      <c r="AQ1782" s="92">
        <v>0</v>
      </c>
      <c r="AR1782" s="92">
        <v>0</v>
      </c>
      <c r="AS1782" s="92">
        <v>0</v>
      </c>
      <c r="AT1782" s="92">
        <v>0</v>
      </c>
      <c r="AU1782" s="92">
        <v>0</v>
      </c>
      <c r="AV1782" s="92">
        <v>0</v>
      </c>
      <c r="AW1782" s="93">
        <v>0</v>
      </c>
      <c r="AX1782" s="93">
        <v>0</v>
      </c>
      <c r="AY1782" s="93">
        <v>0</v>
      </c>
      <c r="AZ1782" s="93">
        <v>0</v>
      </c>
      <c r="BA1782" s="93">
        <v>0</v>
      </c>
      <c r="BB1782" s="93">
        <v>0</v>
      </c>
      <c r="BC1782" s="153">
        <v>15</v>
      </c>
      <c r="BD1782" s="153">
        <v>152</v>
      </c>
    </row>
    <row r="1783" spans="1:56" x14ac:dyDescent="0.25">
      <c r="A1783" s="9">
        <v>41804</v>
      </c>
      <c r="B1783" s="149" t="s">
        <v>76</v>
      </c>
      <c r="C1783" s="149" t="s">
        <v>86</v>
      </c>
      <c r="D1783" s="150" t="s">
        <v>119</v>
      </c>
      <c r="E1783" s="153">
        <v>53</v>
      </c>
      <c r="F1783" s="153">
        <v>171</v>
      </c>
      <c r="G1783" s="264">
        <v>49.670501708984375</v>
      </c>
      <c r="H1783" s="264">
        <v>4.19999985024333E-3</v>
      </c>
      <c r="I1783" s="264">
        <v>91591.1171875</v>
      </c>
      <c r="J1783" s="92">
        <v>0</v>
      </c>
      <c r="K1783" s="153">
        <v>59524</v>
      </c>
      <c r="L1783" s="264">
        <v>86.533164978027344</v>
      </c>
      <c r="M1783" s="153">
        <v>50776</v>
      </c>
      <c r="N1783" s="264">
        <v>0</v>
      </c>
      <c r="O1783" s="153">
        <v>3711</v>
      </c>
      <c r="P1783" s="264">
        <v>0</v>
      </c>
      <c r="Q1783" s="153">
        <v>7309</v>
      </c>
      <c r="R1783" s="264">
        <v>99.91790771484375</v>
      </c>
      <c r="S1783" s="153">
        <v>47091</v>
      </c>
      <c r="T1783" s="264">
        <v>99.955406188964844</v>
      </c>
      <c r="U1783" s="264">
        <v>99.757476806640625</v>
      </c>
      <c r="V1783" s="264">
        <v>99.891677856445312</v>
      </c>
      <c r="W1783" s="264">
        <v>99.675582885742187</v>
      </c>
      <c r="X1783" s="264">
        <v>99.847129821777344</v>
      </c>
      <c r="Y1783" s="153">
        <v>67663</v>
      </c>
      <c r="Z1783" s="264">
        <v>99.900978088378906</v>
      </c>
      <c r="AA1783" s="153">
        <v>12018</v>
      </c>
      <c r="AB1783" s="264">
        <v>99.933433532714844</v>
      </c>
      <c r="AC1783" s="153">
        <v>3717</v>
      </c>
      <c r="AD1783" s="264">
        <v>0.24213075637817383</v>
      </c>
      <c r="AE1783" s="153">
        <v>85</v>
      </c>
      <c r="AF1783" s="264">
        <v>98.823532104492188</v>
      </c>
      <c r="AG1783" s="153">
        <v>51226</v>
      </c>
      <c r="AH1783" s="264">
        <v>0.2303517758846283</v>
      </c>
      <c r="AI1783" s="153">
        <v>665</v>
      </c>
      <c r="AJ1783" s="264">
        <v>87.218048095703125</v>
      </c>
      <c r="AK1783" s="264">
        <v>2.0188140869140625</v>
      </c>
      <c r="AL1783" s="264">
        <v>5.9608187526464462E-2</v>
      </c>
      <c r="AM1783" s="264">
        <v>0</v>
      </c>
      <c r="AN1783" s="264">
        <v>0</v>
      </c>
      <c r="AO1783" s="92">
        <v>0</v>
      </c>
      <c r="AP1783" s="92">
        <v>0</v>
      </c>
      <c r="AQ1783" s="92">
        <v>0</v>
      </c>
      <c r="AR1783" s="92">
        <v>0</v>
      </c>
      <c r="AS1783" s="92">
        <v>0</v>
      </c>
      <c r="AT1783" s="92">
        <v>0</v>
      </c>
      <c r="AU1783" s="92">
        <v>0</v>
      </c>
      <c r="AV1783" s="92">
        <v>0</v>
      </c>
      <c r="AW1783" s="93">
        <v>0</v>
      </c>
      <c r="AX1783" s="93">
        <v>0</v>
      </c>
      <c r="AY1783" s="93">
        <v>0</v>
      </c>
      <c r="AZ1783" s="93">
        <v>0</v>
      </c>
      <c r="BA1783" s="93">
        <v>0</v>
      </c>
      <c r="BB1783" s="93">
        <v>0</v>
      </c>
      <c r="BC1783" s="153">
        <v>11</v>
      </c>
      <c r="BD1783" s="153">
        <v>168</v>
      </c>
    </row>
    <row r="1784" spans="1:56" x14ac:dyDescent="0.25">
      <c r="A1784" s="9">
        <v>41804</v>
      </c>
      <c r="B1784" s="149" t="s">
        <v>77</v>
      </c>
      <c r="C1784" s="149" t="s">
        <v>86</v>
      </c>
      <c r="D1784" s="150" t="s">
        <v>118</v>
      </c>
      <c r="E1784" s="153">
        <v>65</v>
      </c>
      <c r="F1784" s="153">
        <v>220</v>
      </c>
      <c r="G1784" s="264">
        <v>72.266990661621094</v>
      </c>
      <c r="H1784" s="264">
        <v>0.36259996891021729</v>
      </c>
      <c r="I1784" s="264">
        <v>107813.2890625</v>
      </c>
      <c r="J1784" s="92">
        <v>0</v>
      </c>
      <c r="K1784" s="153">
        <v>110966</v>
      </c>
      <c r="L1784" s="264">
        <v>97.0216064453125</v>
      </c>
      <c r="M1784" s="153">
        <v>96982</v>
      </c>
      <c r="N1784" s="264">
        <v>0</v>
      </c>
      <c r="O1784" s="153">
        <v>6440</v>
      </c>
      <c r="P1784" s="264">
        <v>0</v>
      </c>
      <c r="Q1784" s="153">
        <v>14124</v>
      </c>
      <c r="R1784" s="264">
        <v>99.9716796875</v>
      </c>
      <c r="S1784" s="153">
        <v>89930</v>
      </c>
      <c r="T1784" s="264">
        <v>99.969978332519531</v>
      </c>
      <c r="U1784" s="264">
        <v>99.767082214355469</v>
      </c>
      <c r="V1784" s="264">
        <v>99.811302185058594</v>
      </c>
      <c r="W1784" s="264">
        <v>99.73883056640625</v>
      </c>
      <c r="X1784" s="264">
        <v>99.781333923339844</v>
      </c>
      <c r="Y1784" s="153">
        <v>127244</v>
      </c>
      <c r="Z1784" s="264">
        <v>99.881332397460938</v>
      </c>
      <c r="AA1784" s="153">
        <v>25076</v>
      </c>
      <c r="AB1784" s="264">
        <v>99.876373291015625</v>
      </c>
      <c r="AC1784" s="153">
        <v>6519</v>
      </c>
      <c r="AD1784" s="264">
        <v>0.30679550766944885</v>
      </c>
      <c r="AE1784" s="153">
        <v>503</v>
      </c>
      <c r="AF1784" s="264">
        <v>98.807159423828125</v>
      </c>
      <c r="AG1784" s="153">
        <v>97390</v>
      </c>
      <c r="AH1784" s="264">
        <v>0.24540507793426514</v>
      </c>
      <c r="AI1784" s="153">
        <v>1410</v>
      </c>
      <c r="AJ1784" s="264">
        <v>93.758865356445313</v>
      </c>
      <c r="AK1784" s="264">
        <v>1.8075129985809326</v>
      </c>
      <c r="AL1784" s="264">
        <v>6.6013611853122711E-2</v>
      </c>
      <c r="AM1784" s="264">
        <v>0</v>
      </c>
      <c r="AN1784" s="264">
        <v>0</v>
      </c>
      <c r="AO1784" s="92">
        <v>0</v>
      </c>
      <c r="AP1784" s="92">
        <v>0</v>
      </c>
      <c r="AQ1784" s="92">
        <v>0</v>
      </c>
      <c r="AR1784" s="92">
        <v>0</v>
      </c>
      <c r="AS1784" s="92">
        <v>0</v>
      </c>
      <c r="AT1784" s="92">
        <v>0</v>
      </c>
      <c r="AU1784" s="92">
        <v>0</v>
      </c>
      <c r="AV1784" s="92">
        <v>0</v>
      </c>
      <c r="AW1784" s="93">
        <v>0</v>
      </c>
      <c r="AX1784" s="93">
        <v>0</v>
      </c>
      <c r="AY1784" s="93">
        <v>0</v>
      </c>
      <c r="AZ1784" s="93">
        <v>0</v>
      </c>
      <c r="BA1784" s="93">
        <v>0</v>
      </c>
      <c r="BB1784" s="93">
        <v>0</v>
      </c>
      <c r="BC1784" s="153">
        <v>29</v>
      </c>
      <c r="BD1784" s="153">
        <v>212</v>
      </c>
    </row>
    <row r="1785" spans="1:56" x14ac:dyDescent="0.25">
      <c r="A1785" s="9">
        <v>41804</v>
      </c>
      <c r="B1785" s="149" t="s">
        <v>124</v>
      </c>
      <c r="C1785" s="149" t="s">
        <v>86</v>
      </c>
      <c r="D1785" s="150" t="s">
        <v>118</v>
      </c>
      <c r="E1785" s="153">
        <v>43</v>
      </c>
      <c r="F1785" s="153">
        <v>139</v>
      </c>
      <c r="G1785" s="264">
        <v>30.421001434326172</v>
      </c>
      <c r="H1785" s="264">
        <v>0.25419998168945313</v>
      </c>
      <c r="I1785" s="264">
        <v>62683.6015625</v>
      </c>
      <c r="J1785" s="92">
        <v>0</v>
      </c>
      <c r="K1785" s="153">
        <v>110966</v>
      </c>
      <c r="L1785" s="264">
        <v>97.0216064453125</v>
      </c>
      <c r="M1785" s="153">
        <v>48955</v>
      </c>
      <c r="N1785" s="264">
        <v>0</v>
      </c>
      <c r="O1785" s="153">
        <v>2655</v>
      </c>
      <c r="P1785" s="264">
        <v>0</v>
      </c>
      <c r="Q1785" s="153">
        <v>5182</v>
      </c>
      <c r="R1785" s="264">
        <v>99.922813415527344</v>
      </c>
      <c r="S1785" s="153">
        <v>47055</v>
      </c>
      <c r="T1785" s="264">
        <v>99.910743713378906</v>
      </c>
      <c r="U1785" s="264">
        <v>99.661018371582031</v>
      </c>
      <c r="V1785" s="264">
        <v>99.599632263183594</v>
      </c>
      <c r="W1785" s="264">
        <v>99.584091186523438</v>
      </c>
      <c r="X1785" s="264">
        <v>99.510734558105469</v>
      </c>
      <c r="Y1785" s="153">
        <v>63483</v>
      </c>
      <c r="Z1785" s="264">
        <v>99.905487060546875</v>
      </c>
      <c r="AA1785" s="153">
        <v>11909</v>
      </c>
      <c r="AB1785" s="264">
        <v>99.848854064941406</v>
      </c>
      <c r="AC1785" s="153">
        <v>2617</v>
      </c>
      <c r="AD1785" s="264">
        <v>0.3439052402973175</v>
      </c>
      <c r="AE1785" s="153">
        <v>167</v>
      </c>
      <c r="AF1785" s="264">
        <v>95.209579467773438</v>
      </c>
      <c r="AG1785" s="153">
        <v>48866</v>
      </c>
      <c r="AH1785" s="264">
        <v>0.25784799456596375</v>
      </c>
      <c r="AI1785" s="153">
        <v>968</v>
      </c>
      <c r="AJ1785" s="264">
        <v>91.838844299316406</v>
      </c>
      <c r="AK1785" s="264">
        <v>1.7139782905578613</v>
      </c>
      <c r="AL1785" s="264">
        <v>6.4839556813240051E-2</v>
      </c>
      <c r="AM1785" s="264">
        <v>0</v>
      </c>
      <c r="AN1785" s="264">
        <v>0</v>
      </c>
      <c r="AO1785" s="92">
        <v>0</v>
      </c>
      <c r="AP1785" s="92">
        <v>0</v>
      </c>
      <c r="AQ1785" s="92">
        <v>0</v>
      </c>
      <c r="AR1785" s="92">
        <v>0</v>
      </c>
      <c r="AS1785" s="92">
        <v>0</v>
      </c>
      <c r="AT1785" s="92">
        <v>0</v>
      </c>
      <c r="AU1785" s="92">
        <v>0</v>
      </c>
      <c r="AV1785" s="92">
        <v>0</v>
      </c>
      <c r="AW1785" s="93">
        <v>0</v>
      </c>
      <c r="AX1785" s="93">
        <v>0</v>
      </c>
      <c r="AY1785" s="93">
        <v>0</v>
      </c>
      <c r="AZ1785" s="93">
        <v>0</v>
      </c>
      <c r="BA1785" s="93">
        <v>0</v>
      </c>
      <c r="BB1785" s="93">
        <v>0</v>
      </c>
      <c r="BC1785" s="153">
        <v>25</v>
      </c>
      <c r="BD1785" s="153">
        <v>135</v>
      </c>
    </row>
    <row r="1786" spans="1:56" x14ac:dyDescent="0.25">
      <c r="A1786" s="9">
        <v>41804</v>
      </c>
      <c r="B1786" s="149" t="s">
        <v>78</v>
      </c>
      <c r="C1786" s="149" t="s">
        <v>86</v>
      </c>
      <c r="D1786" s="150" t="s">
        <v>118</v>
      </c>
      <c r="E1786" s="153">
        <v>33</v>
      </c>
      <c r="F1786" s="153">
        <v>104</v>
      </c>
      <c r="G1786" s="264">
        <v>53.392196655273438</v>
      </c>
      <c r="H1786" s="264">
        <v>0</v>
      </c>
      <c r="I1786" s="264">
        <v>50700.4296875</v>
      </c>
      <c r="J1786" s="92">
        <v>0</v>
      </c>
      <c r="K1786" s="153">
        <v>61638</v>
      </c>
      <c r="L1786" s="264">
        <v>97.193290710449219</v>
      </c>
      <c r="M1786" s="153">
        <v>48799</v>
      </c>
      <c r="N1786" s="264">
        <v>0</v>
      </c>
      <c r="O1786" s="153">
        <v>5070</v>
      </c>
      <c r="P1786" s="264">
        <v>0</v>
      </c>
      <c r="Q1786" s="153">
        <v>8352</v>
      </c>
      <c r="R1786" s="264">
        <v>99.92816162109375</v>
      </c>
      <c r="S1786" s="153">
        <v>44323</v>
      </c>
      <c r="T1786" s="264">
        <v>99.968414306640625</v>
      </c>
      <c r="U1786" s="264">
        <v>98.816566467285156</v>
      </c>
      <c r="V1786" s="264">
        <v>99.875</v>
      </c>
      <c r="W1786" s="264">
        <v>98.745574951171875</v>
      </c>
      <c r="X1786" s="264">
        <v>99.843452453613281</v>
      </c>
      <c r="Y1786" s="153">
        <v>69265</v>
      </c>
      <c r="Z1786" s="264">
        <v>99.851295471191406</v>
      </c>
      <c r="AA1786" s="153">
        <v>11891</v>
      </c>
      <c r="AB1786" s="264">
        <v>99.857032775878906</v>
      </c>
      <c r="AC1786" s="153">
        <v>5003</v>
      </c>
      <c r="AD1786" s="264">
        <v>0.15990406274795532</v>
      </c>
      <c r="AE1786" s="153">
        <v>313</v>
      </c>
      <c r="AF1786" s="264">
        <v>98.08306884765625</v>
      </c>
      <c r="AG1786" s="153">
        <v>48639</v>
      </c>
      <c r="AH1786" s="264">
        <v>0.22821192443370819</v>
      </c>
      <c r="AI1786" s="153">
        <v>715</v>
      </c>
      <c r="AJ1786" s="264">
        <v>96.923080444335937</v>
      </c>
      <c r="AK1786" s="264">
        <v>1.9465339183807373</v>
      </c>
      <c r="AL1786" s="264">
        <v>5.0875969231128693E-2</v>
      </c>
      <c r="AM1786" s="264">
        <v>0</v>
      </c>
      <c r="AN1786" s="264">
        <v>0</v>
      </c>
      <c r="AO1786" s="92">
        <v>0</v>
      </c>
      <c r="AP1786" s="92">
        <v>0</v>
      </c>
      <c r="AQ1786" s="92">
        <v>0</v>
      </c>
      <c r="AR1786" s="92">
        <v>0</v>
      </c>
      <c r="AS1786" s="92">
        <v>0</v>
      </c>
      <c r="AT1786" s="92">
        <v>0</v>
      </c>
      <c r="AU1786" s="92">
        <v>0</v>
      </c>
      <c r="AV1786" s="92">
        <v>0</v>
      </c>
      <c r="AW1786" s="93">
        <v>0</v>
      </c>
      <c r="AX1786" s="93">
        <v>0</v>
      </c>
      <c r="AY1786" s="93">
        <v>0</v>
      </c>
      <c r="AZ1786" s="93">
        <v>0</v>
      </c>
      <c r="BA1786" s="93">
        <v>0</v>
      </c>
      <c r="BB1786" s="93">
        <v>0</v>
      </c>
      <c r="BC1786" s="153">
        <v>9</v>
      </c>
      <c r="BD1786" s="153">
        <v>103</v>
      </c>
    </row>
    <row r="1787" spans="1:56" x14ac:dyDescent="0.25">
      <c r="A1787" s="9">
        <v>41804</v>
      </c>
      <c r="B1787" s="149" t="s">
        <v>79</v>
      </c>
      <c r="C1787" s="149" t="s">
        <v>86</v>
      </c>
      <c r="D1787" s="150" t="s">
        <v>119</v>
      </c>
      <c r="E1787" s="153">
        <v>81</v>
      </c>
      <c r="F1787" s="153">
        <v>273</v>
      </c>
      <c r="G1787" s="264">
        <v>52.583217620849609</v>
      </c>
      <c r="H1787" s="264">
        <v>0.25009998679161072</v>
      </c>
      <c r="I1787" s="264">
        <v>162108.6875</v>
      </c>
      <c r="J1787" s="92">
        <v>0</v>
      </c>
      <c r="K1787" s="153">
        <v>65580</v>
      </c>
      <c r="L1787" s="264">
        <v>91.986885070800781</v>
      </c>
      <c r="M1787" s="153">
        <v>85273</v>
      </c>
      <c r="N1787" s="264">
        <v>0</v>
      </c>
      <c r="O1787" s="153">
        <v>4097</v>
      </c>
      <c r="P1787" s="264">
        <v>0</v>
      </c>
      <c r="Q1787" s="153">
        <v>9105</v>
      </c>
      <c r="R1787" s="264">
        <v>99.846237182617188</v>
      </c>
      <c r="S1787" s="153">
        <v>79242</v>
      </c>
      <c r="T1787" s="264">
        <v>99.90283203125</v>
      </c>
      <c r="U1787" s="264">
        <v>99.75592041015625</v>
      </c>
      <c r="V1787" s="264">
        <v>99.605972290039063</v>
      </c>
      <c r="W1787" s="264">
        <v>99.602531433105469</v>
      </c>
      <c r="X1787" s="264">
        <v>99.509185791015625</v>
      </c>
      <c r="Y1787" s="153">
        <v>142507</v>
      </c>
      <c r="Z1787" s="264">
        <v>99.907371520996094</v>
      </c>
      <c r="AA1787" s="153">
        <v>29809</v>
      </c>
      <c r="AB1787" s="264">
        <v>99.81549072265625</v>
      </c>
      <c r="AC1787" s="153">
        <v>4155</v>
      </c>
      <c r="AD1787" s="264">
        <v>0.40914559364318848</v>
      </c>
      <c r="AE1787" s="153">
        <v>231</v>
      </c>
      <c r="AF1787" s="264">
        <v>97.835494995117188</v>
      </c>
      <c r="AG1787" s="153">
        <v>85179</v>
      </c>
      <c r="AH1787" s="264">
        <v>0.23597365617752075</v>
      </c>
      <c r="AI1787" s="153">
        <v>980</v>
      </c>
      <c r="AJ1787" s="264">
        <v>96.020408630371094</v>
      </c>
      <c r="AK1787" s="264">
        <v>1.6420581340789795</v>
      </c>
      <c r="AL1787" s="264">
        <v>6.3001126050949097E-2</v>
      </c>
      <c r="AM1787" s="264">
        <v>0</v>
      </c>
      <c r="AN1787" s="264">
        <v>0</v>
      </c>
      <c r="AO1787" s="92">
        <v>0</v>
      </c>
      <c r="AP1787" s="92">
        <v>0</v>
      </c>
      <c r="AQ1787" s="92">
        <v>0</v>
      </c>
      <c r="AR1787" s="92">
        <v>0</v>
      </c>
      <c r="AS1787" s="92">
        <v>0</v>
      </c>
      <c r="AT1787" s="92">
        <v>0</v>
      </c>
      <c r="AU1787" s="92">
        <v>0</v>
      </c>
      <c r="AV1787" s="92">
        <v>0</v>
      </c>
      <c r="AW1787" s="93">
        <v>0</v>
      </c>
      <c r="AX1787" s="93">
        <v>0</v>
      </c>
      <c r="AY1787" s="93">
        <v>0</v>
      </c>
      <c r="AZ1787" s="93">
        <v>0</v>
      </c>
      <c r="BA1787" s="93">
        <v>0</v>
      </c>
      <c r="BB1787" s="93">
        <v>0</v>
      </c>
      <c r="BC1787" s="153">
        <v>48</v>
      </c>
      <c r="BD1787" s="153">
        <v>268</v>
      </c>
    </row>
    <row r="1788" spans="1:56" x14ac:dyDescent="0.25">
      <c r="A1788" s="9">
        <v>41804</v>
      </c>
      <c r="B1788" s="149" t="s">
        <v>80</v>
      </c>
      <c r="C1788" s="149" t="s">
        <v>86</v>
      </c>
      <c r="D1788" s="150" t="s">
        <v>119</v>
      </c>
      <c r="E1788" s="153">
        <v>58</v>
      </c>
      <c r="F1788" s="153">
        <v>180</v>
      </c>
      <c r="G1788" s="264">
        <v>35.170093536376953</v>
      </c>
      <c r="H1788" s="264">
        <v>0.14159999787807465</v>
      </c>
      <c r="I1788" s="264">
        <v>98668.4609375</v>
      </c>
      <c r="J1788" s="92">
        <v>0</v>
      </c>
      <c r="K1788" s="153">
        <v>41115</v>
      </c>
      <c r="L1788" s="264">
        <v>89.317764282226563</v>
      </c>
      <c r="M1788" s="153">
        <v>52500</v>
      </c>
      <c r="N1788" s="264">
        <v>0</v>
      </c>
      <c r="O1788" s="153">
        <v>2677</v>
      </c>
      <c r="P1788" s="264">
        <v>0</v>
      </c>
      <c r="Q1788" s="153">
        <v>6174</v>
      </c>
      <c r="R1788" s="264">
        <v>99.838027954101563</v>
      </c>
      <c r="S1788" s="153">
        <v>49418</v>
      </c>
      <c r="T1788" s="264">
        <v>99.943344116210938</v>
      </c>
      <c r="U1788" s="264">
        <v>99.813224792480469</v>
      </c>
      <c r="V1788" s="264">
        <v>99.874282836914063</v>
      </c>
      <c r="W1788" s="264">
        <v>99.651557922363281</v>
      </c>
      <c r="X1788" s="264">
        <v>99.817695617675781</v>
      </c>
      <c r="Y1788" s="153">
        <v>71278</v>
      </c>
      <c r="Z1788" s="264">
        <v>99.894775390625</v>
      </c>
      <c r="AA1788" s="153">
        <v>14050</v>
      </c>
      <c r="AB1788" s="264">
        <v>99.836296081542969</v>
      </c>
      <c r="AC1788" s="153">
        <v>2650</v>
      </c>
      <c r="AD1788" s="264">
        <v>0.11320754885673523</v>
      </c>
      <c r="AE1788" s="153">
        <v>157</v>
      </c>
      <c r="AF1788" s="264">
        <v>97.452232360839844</v>
      </c>
      <c r="AG1788" s="153">
        <v>52606</v>
      </c>
      <c r="AH1788" s="264">
        <v>0.26232749223709106</v>
      </c>
      <c r="AI1788" s="153">
        <v>655</v>
      </c>
      <c r="AJ1788" s="264">
        <v>94.198471069335938</v>
      </c>
      <c r="AK1788" s="264">
        <v>1.8044826984405518</v>
      </c>
      <c r="AL1788" s="264">
        <v>6.4217783510684967E-2</v>
      </c>
      <c r="AM1788" s="264">
        <v>0</v>
      </c>
      <c r="AN1788" s="264">
        <v>0</v>
      </c>
      <c r="AO1788" s="92">
        <v>0</v>
      </c>
      <c r="AP1788" s="92">
        <v>0</v>
      </c>
      <c r="AQ1788" s="92">
        <v>0</v>
      </c>
      <c r="AR1788" s="92">
        <v>0</v>
      </c>
      <c r="AS1788" s="92">
        <v>0</v>
      </c>
      <c r="AT1788" s="92">
        <v>0</v>
      </c>
      <c r="AU1788" s="92">
        <v>0</v>
      </c>
      <c r="AV1788" s="92">
        <v>0</v>
      </c>
      <c r="AW1788" s="93">
        <v>0</v>
      </c>
      <c r="AX1788" s="93">
        <v>0</v>
      </c>
      <c r="AY1788" s="93">
        <v>0</v>
      </c>
      <c r="AZ1788" s="93">
        <v>0</v>
      </c>
      <c r="BA1788" s="93">
        <v>0</v>
      </c>
      <c r="BB1788" s="93">
        <v>0</v>
      </c>
      <c r="BC1788" s="153">
        <v>16</v>
      </c>
      <c r="BD1788" s="153">
        <v>175</v>
      </c>
    </row>
    <row r="1789" spans="1:56" x14ac:dyDescent="0.25">
      <c r="A1789" s="9">
        <v>41804</v>
      </c>
      <c r="B1789" s="149" t="s">
        <v>81</v>
      </c>
      <c r="C1789" s="149" t="s">
        <v>86</v>
      </c>
      <c r="D1789" s="150" t="s">
        <v>119</v>
      </c>
      <c r="E1789" s="153">
        <v>40</v>
      </c>
      <c r="F1789" s="153">
        <v>134</v>
      </c>
      <c r="G1789" s="264">
        <v>35.229198455810547</v>
      </c>
      <c r="H1789" s="264">
        <v>6.25E-2</v>
      </c>
      <c r="I1789" s="264">
        <v>80165.9375</v>
      </c>
      <c r="J1789" s="92">
        <v>0</v>
      </c>
      <c r="K1789" s="153">
        <v>86745</v>
      </c>
      <c r="L1789" s="264">
        <v>89.691627502441406</v>
      </c>
      <c r="M1789" s="153">
        <v>43061</v>
      </c>
      <c r="N1789" s="264">
        <v>0</v>
      </c>
      <c r="O1789" s="153">
        <v>2669</v>
      </c>
      <c r="P1789" s="264">
        <v>0</v>
      </c>
      <c r="Q1789" s="153">
        <v>6643</v>
      </c>
      <c r="R1789" s="264">
        <v>99.984947204589844</v>
      </c>
      <c r="S1789" s="153">
        <v>40973</v>
      </c>
      <c r="T1789" s="264">
        <v>99.958511352539063</v>
      </c>
      <c r="U1789" s="264">
        <v>99.587860107421875</v>
      </c>
      <c r="V1789" s="264">
        <v>99.786346435546875</v>
      </c>
      <c r="W1789" s="264">
        <v>99.572868347167969</v>
      </c>
      <c r="X1789" s="264">
        <v>99.744949340820313</v>
      </c>
      <c r="Y1789" s="153">
        <v>70413</v>
      </c>
      <c r="Z1789" s="264">
        <v>99.869338989257813</v>
      </c>
      <c r="AA1789" s="153">
        <v>14481</v>
      </c>
      <c r="AB1789" s="264">
        <v>99.85498046875</v>
      </c>
      <c r="AC1789" s="153">
        <v>2660</v>
      </c>
      <c r="AD1789" s="264">
        <v>0.18796992301940918</v>
      </c>
      <c r="AE1789" s="153">
        <v>149</v>
      </c>
      <c r="AF1789" s="264">
        <v>98.65771484375</v>
      </c>
      <c r="AG1789" s="153">
        <v>43444</v>
      </c>
      <c r="AH1789" s="264">
        <v>0.280821293592453</v>
      </c>
      <c r="AI1789" s="153">
        <v>459</v>
      </c>
      <c r="AJ1789" s="264">
        <v>96.732025146484375</v>
      </c>
      <c r="AK1789" s="264">
        <v>1.6415683031082153</v>
      </c>
      <c r="AL1789" s="264">
        <v>8.3529844880104065E-2</v>
      </c>
      <c r="AM1789" s="264">
        <v>0</v>
      </c>
      <c r="AN1789" s="264">
        <v>0</v>
      </c>
      <c r="AO1789" s="92">
        <v>0</v>
      </c>
      <c r="AP1789" s="92">
        <v>0</v>
      </c>
      <c r="AQ1789" s="92">
        <v>0</v>
      </c>
      <c r="AR1789" s="92">
        <v>0</v>
      </c>
      <c r="AS1789" s="92">
        <v>0</v>
      </c>
      <c r="AT1789" s="92">
        <v>0</v>
      </c>
      <c r="AU1789" s="92">
        <v>0</v>
      </c>
      <c r="AV1789" s="92">
        <v>0</v>
      </c>
      <c r="AW1789" s="93">
        <v>0</v>
      </c>
      <c r="AX1789" s="93">
        <v>0</v>
      </c>
      <c r="AY1789" s="93">
        <v>0</v>
      </c>
      <c r="AZ1789" s="93">
        <v>0</v>
      </c>
      <c r="BA1789" s="93">
        <v>0</v>
      </c>
      <c r="BB1789" s="93">
        <v>0</v>
      </c>
      <c r="BC1789" s="153">
        <v>16</v>
      </c>
      <c r="BD1789" s="153">
        <v>127</v>
      </c>
    </row>
    <row r="1790" spans="1:56" x14ac:dyDescent="0.25">
      <c r="A1790" s="9">
        <v>41804</v>
      </c>
      <c r="B1790" s="149" t="s">
        <v>125</v>
      </c>
      <c r="C1790" s="149" t="s">
        <v>86</v>
      </c>
      <c r="D1790" s="150" t="s">
        <v>119</v>
      </c>
      <c r="E1790" s="153">
        <v>16</v>
      </c>
      <c r="F1790" s="153">
        <v>58</v>
      </c>
      <c r="G1790" s="264">
        <v>29.750198364257813</v>
      </c>
      <c r="H1790" s="264">
        <v>0</v>
      </c>
      <c r="I1790" s="264">
        <v>40087.5546875</v>
      </c>
      <c r="J1790" s="92">
        <v>0</v>
      </c>
      <c r="K1790" s="153">
        <v>86745</v>
      </c>
      <c r="L1790" s="264">
        <v>89.691627502441406</v>
      </c>
      <c r="M1790" s="153">
        <v>29370</v>
      </c>
      <c r="N1790" s="264">
        <v>0</v>
      </c>
      <c r="O1790" s="153">
        <v>3121</v>
      </c>
      <c r="P1790" s="264">
        <v>0</v>
      </c>
      <c r="Q1790" s="153">
        <v>4838</v>
      </c>
      <c r="R1790" s="264">
        <v>99.93798828125</v>
      </c>
      <c r="S1790" s="153">
        <v>26044</v>
      </c>
      <c r="T1790" s="264">
        <v>99.911689758300781</v>
      </c>
      <c r="U1790" s="264">
        <v>99.839797973632812</v>
      </c>
      <c r="V1790" s="264">
        <v>99.809326171875</v>
      </c>
      <c r="W1790" s="264">
        <v>99.777885437011719</v>
      </c>
      <c r="X1790" s="264">
        <v>99.721183776855469</v>
      </c>
      <c r="Y1790" s="153">
        <v>38360</v>
      </c>
      <c r="Z1790" s="264">
        <v>99.924400329589844</v>
      </c>
      <c r="AA1790" s="153">
        <v>7057</v>
      </c>
      <c r="AB1790" s="264">
        <v>99.844123840332031</v>
      </c>
      <c r="AC1790" s="153">
        <v>3127</v>
      </c>
      <c r="AD1790" s="264">
        <v>0.22385673224925995</v>
      </c>
      <c r="AE1790" s="153">
        <v>218</v>
      </c>
      <c r="AF1790" s="264">
        <v>98.623855590820312</v>
      </c>
      <c r="AG1790" s="153">
        <v>29410</v>
      </c>
      <c r="AH1790" s="264">
        <v>0.31961917877197266</v>
      </c>
      <c r="AI1790" s="153">
        <v>528</v>
      </c>
      <c r="AJ1790" s="264">
        <v>93.3712158203125</v>
      </c>
      <c r="AK1790" s="264">
        <v>1.8785624504089355</v>
      </c>
      <c r="AL1790" s="264">
        <v>9.4150006771087646E-2</v>
      </c>
      <c r="AM1790" s="264">
        <v>0</v>
      </c>
      <c r="AN1790" s="264">
        <v>0</v>
      </c>
      <c r="AO1790" s="92">
        <v>0</v>
      </c>
      <c r="AP1790" s="92">
        <v>0</v>
      </c>
      <c r="AQ1790" s="92">
        <v>0</v>
      </c>
      <c r="AR1790" s="92">
        <v>0</v>
      </c>
      <c r="AS1790" s="92">
        <v>0</v>
      </c>
      <c r="AT1790" s="92">
        <v>0</v>
      </c>
      <c r="AU1790" s="92">
        <v>0</v>
      </c>
      <c r="AV1790" s="92">
        <v>0</v>
      </c>
      <c r="AW1790" s="93">
        <v>0</v>
      </c>
      <c r="AX1790" s="93">
        <v>0</v>
      </c>
      <c r="AY1790" s="93">
        <v>0</v>
      </c>
      <c r="AZ1790" s="93">
        <v>0</v>
      </c>
      <c r="BA1790" s="93">
        <v>0</v>
      </c>
      <c r="BB1790" s="93">
        <v>0</v>
      </c>
      <c r="BC1790" s="153">
        <v>5</v>
      </c>
      <c r="BD1790" s="153">
        <v>53</v>
      </c>
    </row>
    <row r="1791" spans="1:56" x14ac:dyDescent="0.25">
      <c r="A1791" s="9">
        <v>41804</v>
      </c>
      <c r="B1791" s="151" t="s">
        <v>82</v>
      </c>
      <c r="C1791" s="151" t="s">
        <v>86</v>
      </c>
      <c r="D1791" s="152" t="s">
        <v>120</v>
      </c>
      <c r="E1791" s="160">
        <v>51</v>
      </c>
      <c r="F1791" s="160">
        <v>165</v>
      </c>
      <c r="G1791" s="266">
        <v>40.208305358886719</v>
      </c>
      <c r="H1791" s="266">
        <v>1.2500000186264515E-2</v>
      </c>
      <c r="I1791" s="266">
        <v>86718.8671875</v>
      </c>
      <c r="J1791" s="157">
        <v>0</v>
      </c>
      <c r="K1791" s="160">
        <v>54844</v>
      </c>
      <c r="L1791" s="266">
        <v>89.431846618652344</v>
      </c>
      <c r="M1791" s="160">
        <v>35062</v>
      </c>
      <c r="N1791" s="266">
        <v>0</v>
      </c>
      <c r="O1791" s="160">
        <v>4225</v>
      </c>
      <c r="P1791" s="266">
        <v>0</v>
      </c>
      <c r="Q1791" s="160">
        <v>6898</v>
      </c>
      <c r="R1791" s="266">
        <v>99.826034545898438</v>
      </c>
      <c r="S1791" s="160">
        <v>32193</v>
      </c>
      <c r="T1791" s="266">
        <v>99.906814575195313</v>
      </c>
      <c r="U1791" s="266">
        <v>99.834320068359375</v>
      </c>
      <c r="V1791" s="266">
        <v>99.883064270019531</v>
      </c>
      <c r="W1791" s="266">
        <v>99.66064453125</v>
      </c>
      <c r="X1791" s="266">
        <v>99.789985656738281</v>
      </c>
      <c r="Y1791" s="160">
        <v>49772</v>
      </c>
      <c r="Z1791" s="266">
        <v>99.9256591796875</v>
      </c>
      <c r="AA1791" s="160">
        <v>10054</v>
      </c>
      <c r="AB1791" s="266">
        <v>99.711555480957031</v>
      </c>
      <c r="AC1791" s="160">
        <v>4230</v>
      </c>
      <c r="AD1791" s="266">
        <v>0.18912529945373535</v>
      </c>
      <c r="AE1791" s="160">
        <v>371</v>
      </c>
      <c r="AF1791" s="266">
        <v>98.38275146484375</v>
      </c>
      <c r="AG1791" s="160">
        <v>35329</v>
      </c>
      <c r="AH1791" s="266">
        <v>0.29720625281333923</v>
      </c>
      <c r="AI1791" s="160">
        <v>580</v>
      </c>
      <c r="AJ1791" s="266">
        <v>96.551727294921875</v>
      </c>
      <c r="AK1791" s="266">
        <v>2.0752592086791992</v>
      </c>
      <c r="AL1791" s="266">
        <v>7.3011517524719238E-2</v>
      </c>
      <c r="AM1791" s="266">
        <v>0</v>
      </c>
      <c r="AN1791" s="266">
        <v>0</v>
      </c>
      <c r="AO1791" s="157">
        <v>0</v>
      </c>
      <c r="AP1791" s="157">
        <v>0</v>
      </c>
      <c r="AQ1791" s="157">
        <v>0</v>
      </c>
      <c r="AR1791" s="157">
        <v>0</v>
      </c>
      <c r="AS1791" s="157">
        <v>0</v>
      </c>
      <c r="AT1791" s="157">
        <v>0</v>
      </c>
      <c r="AU1791" s="157">
        <v>0</v>
      </c>
      <c r="AV1791" s="157">
        <v>0</v>
      </c>
      <c r="AW1791" s="159">
        <v>0</v>
      </c>
      <c r="AX1791" s="159">
        <v>0</v>
      </c>
      <c r="AY1791" s="159">
        <v>0</v>
      </c>
      <c r="AZ1791" s="159">
        <v>0</v>
      </c>
      <c r="BA1791" s="159">
        <v>0</v>
      </c>
      <c r="BB1791" s="159">
        <v>0</v>
      </c>
      <c r="BC1791" s="160">
        <v>17</v>
      </c>
      <c r="BD1791" s="160">
        <v>160</v>
      </c>
    </row>
    <row r="1792" spans="1:56" x14ac:dyDescent="0.25">
      <c r="A1792" s="9">
        <v>41804</v>
      </c>
      <c r="B1792" s="151" t="s">
        <v>83</v>
      </c>
      <c r="C1792" s="151" t="s">
        <v>86</v>
      </c>
      <c r="D1792" s="152" t="s">
        <v>120</v>
      </c>
      <c r="E1792" s="160">
        <v>46</v>
      </c>
      <c r="F1792" s="160">
        <v>140</v>
      </c>
      <c r="G1792" s="266">
        <v>20.47490119934082</v>
      </c>
      <c r="H1792" s="266">
        <v>0.11670000106096268</v>
      </c>
      <c r="I1792" s="266">
        <v>97234.09375</v>
      </c>
      <c r="J1792" s="157">
        <v>0</v>
      </c>
      <c r="K1792" s="160">
        <v>32772</v>
      </c>
      <c r="L1792" s="266">
        <v>84.770538330078125</v>
      </c>
      <c r="M1792" s="160">
        <v>153570</v>
      </c>
      <c r="N1792" s="266">
        <v>0</v>
      </c>
      <c r="O1792" s="160">
        <v>3938</v>
      </c>
      <c r="P1792" s="266">
        <v>0</v>
      </c>
      <c r="Q1792" s="160">
        <v>3569</v>
      </c>
      <c r="R1792" s="266">
        <v>99.887924194335938</v>
      </c>
      <c r="S1792" s="160">
        <v>25110</v>
      </c>
      <c r="T1792" s="266">
        <v>99.924331665039063</v>
      </c>
      <c r="U1792" s="266">
        <v>99.78070068359375</v>
      </c>
      <c r="V1792" s="266">
        <v>99.813545227050781</v>
      </c>
      <c r="W1792" s="266">
        <v>99.668869018554688</v>
      </c>
      <c r="X1792" s="266">
        <v>99.738014221191406</v>
      </c>
      <c r="Y1792" s="160">
        <v>41115</v>
      </c>
      <c r="Z1792" s="266">
        <v>99.944061279296875</v>
      </c>
      <c r="AA1792" s="160">
        <v>10991</v>
      </c>
      <c r="AB1792" s="266">
        <v>99.745246887207031</v>
      </c>
      <c r="AC1792" s="160">
        <v>1833</v>
      </c>
      <c r="AD1792" s="266">
        <v>0.16366611421108246</v>
      </c>
      <c r="AE1792" s="160">
        <v>149</v>
      </c>
      <c r="AF1792" s="266">
        <v>99.328857421875</v>
      </c>
      <c r="AG1792" s="160">
        <v>27529</v>
      </c>
      <c r="AH1792" s="266">
        <v>0.40684369206428528</v>
      </c>
      <c r="AI1792" s="160">
        <v>252</v>
      </c>
      <c r="AJ1792" s="266">
        <v>98.809524536132813</v>
      </c>
      <c r="AK1792" s="266">
        <v>2.0375185012817383</v>
      </c>
      <c r="AL1792" s="266">
        <v>9.2712841928005219E-2</v>
      </c>
      <c r="AM1792" s="266">
        <v>0</v>
      </c>
      <c r="AN1792" s="266">
        <v>0</v>
      </c>
      <c r="AO1792" s="157">
        <v>0</v>
      </c>
      <c r="AP1792" s="157">
        <v>0</v>
      </c>
      <c r="AQ1792" s="157">
        <v>0</v>
      </c>
      <c r="AR1792" s="157">
        <v>0</v>
      </c>
      <c r="AS1792" s="157">
        <v>0</v>
      </c>
      <c r="AT1792" s="157">
        <v>0</v>
      </c>
      <c r="AU1792" s="157">
        <v>0</v>
      </c>
      <c r="AV1792" s="157">
        <v>0</v>
      </c>
      <c r="AW1792" s="159">
        <v>0</v>
      </c>
      <c r="AX1792" s="159">
        <v>0</v>
      </c>
      <c r="AY1792" s="159">
        <v>0</v>
      </c>
      <c r="AZ1792" s="159">
        <v>0</v>
      </c>
      <c r="BA1792" s="159">
        <v>0</v>
      </c>
      <c r="BB1792" s="159">
        <v>0</v>
      </c>
      <c r="BC1792" s="160">
        <v>16</v>
      </c>
      <c r="BD1792" s="160">
        <v>135</v>
      </c>
    </row>
    <row r="1793" spans="1:56" x14ac:dyDescent="0.25">
      <c r="A1793" s="9">
        <v>41804</v>
      </c>
      <c r="B1793" s="117" t="s">
        <v>85</v>
      </c>
      <c r="C1793" s="117" t="s">
        <v>86</v>
      </c>
      <c r="D1793" s="121">
        <v>3</v>
      </c>
      <c r="E1793" s="89">
        <v>134</v>
      </c>
      <c r="F1793" s="89">
        <v>433</v>
      </c>
      <c r="G1793" s="263">
        <v>48.058399200439453</v>
      </c>
      <c r="H1793" s="263">
        <v>0.20009998977184296</v>
      </c>
      <c r="I1793" s="263">
        <v>334484.3125</v>
      </c>
      <c r="J1793" s="88">
        <v>0</v>
      </c>
      <c r="K1793" s="89">
        <v>75981</v>
      </c>
      <c r="L1793" s="263">
        <v>103.69566345214844</v>
      </c>
      <c r="M1793" s="124">
        <v>107609</v>
      </c>
      <c r="N1793" s="248">
        <v>0</v>
      </c>
      <c r="O1793" s="124">
        <v>4767</v>
      </c>
      <c r="P1793" s="248">
        <v>0</v>
      </c>
      <c r="Q1793" s="124">
        <v>12699</v>
      </c>
      <c r="R1793" s="248">
        <v>99.921257019042969</v>
      </c>
      <c r="S1793" s="124">
        <v>98551</v>
      </c>
      <c r="T1793" s="248">
        <v>99.920852661132812</v>
      </c>
      <c r="U1793" s="248">
        <v>99.916091918945313</v>
      </c>
      <c r="V1793" s="248">
        <v>99.911720275878906</v>
      </c>
      <c r="W1793" s="248">
        <v>99.837417602539062</v>
      </c>
      <c r="X1793" s="248">
        <v>99.8326416015625</v>
      </c>
      <c r="Y1793" s="124">
        <v>267058</v>
      </c>
      <c r="Z1793" s="248">
        <v>99.917617797851562</v>
      </c>
      <c r="AA1793" s="124">
        <v>57180</v>
      </c>
      <c r="AB1793" s="248">
        <v>99.816368103027344</v>
      </c>
      <c r="AC1793" s="124">
        <v>4798</v>
      </c>
      <c r="AD1793" s="248">
        <v>0.27094623446464539</v>
      </c>
      <c r="AE1793" s="124">
        <v>187</v>
      </c>
      <c r="AF1793" s="248">
        <v>95.187164306640625</v>
      </c>
      <c r="AG1793" s="124">
        <v>108203</v>
      </c>
      <c r="AH1793" s="248">
        <v>0.34379822015762329</v>
      </c>
      <c r="AI1793" s="124">
        <v>1315</v>
      </c>
      <c r="AJ1793" s="248">
        <v>84.714828491210937</v>
      </c>
      <c r="AK1793" s="248">
        <v>1.9482102394104004</v>
      </c>
      <c r="AL1793" s="248">
        <v>7.7088885009288788E-2</v>
      </c>
      <c r="AM1793" s="269">
        <v>0</v>
      </c>
      <c r="AN1793" s="269">
        <v>0</v>
      </c>
      <c r="AO1793" s="119">
        <v>0</v>
      </c>
      <c r="AP1793" s="119">
        <v>0</v>
      </c>
      <c r="AQ1793" s="119">
        <v>0</v>
      </c>
      <c r="AR1793" s="119">
        <v>0</v>
      </c>
      <c r="AS1793" s="119">
        <v>0</v>
      </c>
      <c r="AT1793" s="119">
        <v>0</v>
      </c>
      <c r="AU1793" s="119">
        <v>0</v>
      </c>
      <c r="AV1793" s="119">
        <v>0</v>
      </c>
      <c r="AW1793" s="124">
        <v>0</v>
      </c>
      <c r="AX1793" s="124">
        <v>0</v>
      </c>
      <c r="AY1793" s="124">
        <v>0</v>
      </c>
      <c r="AZ1793" s="124">
        <v>0</v>
      </c>
      <c r="BA1793" s="124">
        <v>0</v>
      </c>
      <c r="BB1793" s="124">
        <v>0</v>
      </c>
      <c r="BC1793" s="124">
        <v>45</v>
      </c>
      <c r="BD1793" s="124">
        <v>418</v>
      </c>
    </row>
    <row r="1794" spans="1:56" x14ac:dyDescent="0.25">
      <c r="A1794" s="9">
        <v>41804</v>
      </c>
      <c r="B1794" s="118" t="s">
        <v>84</v>
      </c>
      <c r="C1794" s="118" t="s">
        <v>87</v>
      </c>
      <c r="D1794" s="122">
        <v>2</v>
      </c>
      <c r="E1794" s="153">
        <v>194</v>
      </c>
      <c r="F1794" s="153">
        <v>581</v>
      </c>
      <c r="G1794" s="264">
        <v>0</v>
      </c>
      <c r="H1794" s="264">
        <v>0</v>
      </c>
      <c r="I1794" s="264">
        <v>0</v>
      </c>
      <c r="J1794" s="91">
        <v>0</v>
      </c>
      <c r="K1794" s="153">
        <v>155233</v>
      </c>
      <c r="L1794" s="264">
        <v>91.532730102539062</v>
      </c>
      <c r="M1794" s="133">
        <v>0</v>
      </c>
      <c r="N1794" s="267">
        <v>0</v>
      </c>
      <c r="O1794" s="133">
        <v>0</v>
      </c>
      <c r="P1794" s="267">
        <v>0</v>
      </c>
      <c r="Q1794" s="133">
        <v>0</v>
      </c>
      <c r="R1794" s="267">
        <v>0</v>
      </c>
      <c r="S1794" s="133">
        <v>0</v>
      </c>
      <c r="T1794" s="267">
        <v>0</v>
      </c>
      <c r="U1794" s="267">
        <v>0</v>
      </c>
      <c r="V1794" s="267">
        <v>0</v>
      </c>
      <c r="W1794" s="267">
        <v>0</v>
      </c>
      <c r="X1794" s="267">
        <v>0</v>
      </c>
      <c r="Y1794" s="133">
        <v>1426060</v>
      </c>
      <c r="Z1794" s="267">
        <v>1404587</v>
      </c>
      <c r="AA1794" s="133">
        <v>2138</v>
      </c>
      <c r="AB1794" s="267">
        <v>497</v>
      </c>
      <c r="AC1794" s="133">
        <v>0</v>
      </c>
      <c r="AD1794" s="267">
        <v>0</v>
      </c>
      <c r="AE1794" s="133">
        <v>0</v>
      </c>
      <c r="AF1794" s="267">
        <v>0</v>
      </c>
      <c r="AG1794" s="133">
        <v>0</v>
      </c>
      <c r="AH1794" s="267">
        <v>0</v>
      </c>
      <c r="AI1794" s="133">
        <v>0</v>
      </c>
      <c r="AJ1794" s="267">
        <v>0</v>
      </c>
      <c r="AK1794" s="267">
        <v>0</v>
      </c>
      <c r="AL1794" s="267">
        <v>0</v>
      </c>
      <c r="AM1794" s="270">
        <v>0</v>
      </c>
      <c r="AN1794" s="270">
        <v>0</v>
      </c>
      <c r="AO1794" s="120">
        <v>0</v>
      </c>
      <c r="AP1794" s="120">
        <v>0</v>
      </c>
      <c r="AQ1794" s="120">
        <v>0</v>
      </c>
      <c r="AR1794" s="120">
        <v>0</v>
      </c>
      <c r="AS1794" s="120">
        <v>0</v>
      </c>
      <c r="AT1794" s="120">
        <v>0</v>
      </c>
      <c r="AU1794" s="120">
        <v>0</v>
      </c>
      <c r="AV1794" s="120">
        <v>0</v>
      </c>
      <c r="AW1794" s="133">
        <v>0</v>
      </c>
      <c r="AX1794" s="133">
        <v>0</v>
      </c>
      <c r="AY1794" s="133">
        <v>0</v>
      </c>
      <c r="AZ1794" s="133">
        <v>0</v>
      </c>
      <c r="BA1794" s="133">
        <v>0</v>
      </c>
      <c r="BB1794" s="133">
        <v>0</v>
      </c>
      <c r="BC1794" s="133">
        <v>14</v>
      </c>
      <c r="BD1794" s="133">
        <v>404</v>
      </c>
    </row>
    <row r="1795" spans="1:56" x14ac:dyDescent="0.25">
      <c r="A1795" s="9">
        <v>41803</v>
      </c>
      <c r="B1795" s="117" t="s">
        <v>17</v>
      </c>
      <c r="C1795" s="117"/>
      <c r="D1795" s="121">
        <v>3</v>
      </c>
      <c r="E1795" s="89">
        <v>853</v>
      </c>
      <c r="F1795" s="89">
        <v>2756</v>
      </c>
      <c r="G1795" s="263">
        <v>590.65643692016602</v>
      </c>
      <c r="H1795" s="263">
        <v>2.0460998858325183</v>
      </c>
      <c r="I1795" s="263">
        <v>1272983.953125</v>
      </c>
      <c r="J1795" s="88"/>
      <c r="K1795" s="89">
        <v>1048824</v>
      </c>
      <c r="L1795" s="263">
        <v>0</v>
      </c>
      <c r="M1795" s="124">
        <v>872316</v>
      </c>
      <c r="N1795" s="248">
        <v>1.1463735288421417E-4</v>
      </c>
      <c r="O1795" s="124">
        <v>56586</v>
      </c>
      <c r="P1795" s="248">
        <v>0</v>
      </c>
      <c r="Q1795" s="124">
        <v>107320</v>
      </c>
      <c r="R1795" s="248">
        <v>99.915206970601574</v>
      </c>
      <c r="S1795" s="124">
        <v>686331</v>
      </c>
      <c r="T1795" s="248">
        <v>99.927004564521113</v>
      </c>
      <c r="U1795" s="248">
        <v>99.725507269902351</v>
      </c>
      <c r="V1795" s="248">
        <v>99.759032651523682</v>
      </c>
      <c r="W1795" s="248">
        <v>99.640946991205254</v>
      </c>
      <c r="X1795" s="248">
        <v>99.686213111210179</v>
      </c>
      <c r="Y1795" s="124">
        <v>2428103</v>
      </c>
      <c r="Z1795" s="248">
        <v>692888.64507636463</v>
      </c>
      <c r="AA1795" s="124">
        <v>220611</v>
      </c>
      <c r="AB1795" s="248">
        <v>104.78429480551891</v>
      </c>
      <c r="AC1795" s="124">
        <v>54510</v>
      </c>
      <c r="AD1795" s="248">
        <v>0.26050266309536568</v>
      </c>
      <c r="AE1795" s="124">
        <v>3853</v>
      </c>
      <c r="AF1795" s="248">
        <v>97.742019918656126</v>
      </c>
      <c r="AG1795" s="124">
        <v>748938</v>
      </c>
      <c r="AH1795" s="248">
        <v>0.21924378120170898</v>
      </c>
      <c r="AI1795" s="124">
        <v>13359</v>
      </c>
      <c r="AJ1795" s="248">
        <v>93.794446630368682</v>
      </c>
      <c r="AK1795" s="248">
        <v>1.7412783021840748E-5</v>
      </c>
      <c r="AL1795" s="248" t="e">
        <v>#DIV/0!</v>
      </c>
      <c r="AM1795" s="269"/>
      <c r="AN1795" s="269"/>
      <c r="AO1795" s="119"/>
      <c r="AP1795" s="119"/>
      <c r="AQ1795" s="119"/>
      <c r="AR1795" s="119"/>
      <c r="AS1795" s="119"/>
      <c r="AT1795" s="119"/>
      <c r="AU1795" s="119"/>
      <c r="AV1795" s="119"/>
      <c r="AW1795" s="124">
        <v>0</v>
      </c>
      <c r="AX1795" s="124">
        <v>0</v>
      </c>
      <c r="AY1795" s="124">
        <v>0</v>
      </c>
      <c r="AZ1795" s="124">
        <v>0</v>
      </c>
      <c r="BA1795" s="124">
        <v>0</v>
      </c>
      <c r="BB1795" s="124">
        <v>0</v>
      </c>
      <c r="BC1795" s="124">
        <v>254</v>
      </c>
      <c r="BD1795" s="124">
        <v>2523</v>
      </c>
    </row>
    <row r="1796" spans="1:56" x14ac:dyDescent="0.25">
      <c r="A1796" s="9">
        <v>41803</v>
      </c>
      <c r="B1796" s="118" t="s">
        <v>88</v>
      </c>
      <c r="C1796" s="118"/>
      <c r="D1796" s="122">
        <v>2</v>
      </c>
      <c r="E1796" s="153">
        <v>659</v>
      </c>
      <c r="F1796" s="153">
        <v>2175</v>
      </c>
      <c r="G1796" s="264">
        <v>590.65643692016602</v>
      </c>
      <c r="H1796" s="264">
        <v>2.0460998858325183</v>
      </c>
      <c r="I1796" s="264">
        <v>1272983.953125</v>
      </c>
      <c r="J1796" s="91"/>
      <c r="K1796" s="153">
        <v>914702</v>
      </c>
      <c r="L1796" s="264"/>
      <c r="M1796" s="133">
        <v>872316</v>
      </c>
      <c r="N1796" s="267">
        <v>1.1463735288421417E-4</v>
      </c>
      <c r="O1796" s="133">
        <v>56586</v>
      </c>
      <c r="P1796" s="267">
        <v>0</v>
      </c>
      <c r="Q1796" s="133">
        <v>107320</v>
      </c>
      <c r="R1796" s="267">
        <v>99.915206970601574</v>
      </c>
      <c r="S1796" s="133">
        <v>686331</v>
      </c>
      <c r="T1796" s="267">
        <v>99.927004564521113</v>
      </c>
      <c r="U1796" s="267">
        <v>99.725507269902351</v>
      </c>
      <c r="V1796" s="267">
        <v>99.759032651523682</v>
      </c>
      <c r="W1796" s="267">
        <v>99.640946991205254</v>
      </c>
      <c r="X1796" s="267">
        <v>99.686213111210179</v>
      </c>
      <c r="Y1796" s="133">
        <v>1117771</v>
      </c>
      <c r="Z1796" s="267">
        <v>99.907404876505495</v>
      </c>
      <c r="AA1796" s="133">
        <v>218718</v>
      </c>
      <c r="AB1796" s="267">
        <v>99.840434081055662</v>
      </c>
      <c r="AC1796" s="133">
        <v>54510</v>
      </c>
      <c r="AD1796" s="267">
        <v>0.26050266309536568</v>
      </c>
      <c r="AE1796" s="133">
        <v>3853</v>
      </c>
      <c r="AF1796" s="267">
        <v>97.742019918656126</v>
      </c>
      <c r="AG1796" s="133">
        <v>748938</v>
      </c>
      <c r="AH1796" s="267">
        <v>0.21924378120170898</v>
      </c>
      <c r="AI1796" s="133">
        <v>13359</v>
      </c>
      <c r="AJ1796" s="267">
        <v>93.794446630368682</v>
      </c>
      <c r="AK1796" s="267">
        <v>1.7412783021840748E-5</v>
      </c>
      <c r="AL1796" s="267" t="e">
        <v>#DIV/0!</v>
      </c>
      <c r="AM1796" s="270"/>
      <c r="AN1796" s="270"/>
      <c r="AO1796" s="120"/>
      <c r="AP1796" s="120"/>
      <c r="AQ1796" s="120"/>
      <c r="AR1796" s="120"/>
      <c r="AS1796" s="120"/>
      <c r="AT1796" s="120"/>
      <c r="AU1796" s="120"/>
      <c r="AV1796" s="120"/>
      <c r="AW1796" s="133">
        <v>0</v>
      </c>
      <c r="AX1796" s="133">
        <v>0</v>
      </c>
      <c r="AY1796" s="133">
        <v>0</v>
      </c>
      <c r="AZ1796" s="133">
        <v>0</v>
      </c>
      <c r="BA1796" s="133">
        <v>0</v>
      </c>
      <c r="BB1796" s="133">
        <v>0</v>
      </c>
      <c r="BC1796" s="133">
        <v>242</v>
      </c>
      <c r="BD1796" s="133">
        <v>2117</v>
      </c>
    </row>
    <row r="1797" spans="1:56" x14ac:dyDescent="0.25">
      <c r="A1797" s="9">
        <v>41803</v>
      </c>
      <c r="B1797" s="146" t="s">
        <v>89</v>
      </c>
      <c r="C1797" s="146"/>
      <c r="D1797" s="147">
        <v>1</v>
      </c>
      <c r="E1797" s="136">
        <v>194</v>
      </c>
      <c r="F1797" s="136">
        <v>581</v>
      </c>
      <c r="G1797" s="265">
        <v>0</v>
      </c>
      <c r="H1797" s="265">
        <v>0</v>
      </c>
      <c r="I1797" s="265">
        <v>0</v>
      </c>
      <c r="J1797" s="137"/>
      <c r="K1797" s="136">
        <v>134122</v>
      </c>
      <c r="L1797" s="265"/>
      <c r="M1797" s="145">
        <v>0</v>
      </c>
      <c r="N1797" s="250">
        <v>0</v>
      </c>
      <c r="O1797" s="145">
        <v>0</v>
      </c>
      <c r="P1797" s="250">
        <v>0</v>
      </c>
      <c r="Q1797" s="145">
        <v>0</v>
      </c>
      <c r="R1797" s="250">
        <v>0</v>
      </c>
      <c r="S1797" s="145">
        <v>0</v>
      </c>
      <c r="T1797" s="250">
        <v>0</v>
      </c>
      <c r="U1797" s="250">
        <v>0</v>
      </c>
      <c r="V1797" s="250">
        <v>0</v>
      </c>
      <c r="W1797" s="250">
        <v>0</v>
      </c>
      <c r="X1797" s="250">
        <v>0</v>
      </c>
      <c r="Y1797" s="145">
        <v>1310332</v>
      </c>
      <c r="Z1797" s="250">
        <v>1283868</v>
      </c>
      <c r="AA1797" s="145">
        <v>1893</v>
      </c>
      <c r="AB1797" s="250">
        <v>676</v>
      </c>
      <c r="AC1797" s="145">
        <v>0</v>
      </c>
      <c r="AD1797" s="250">
        <v>0</v>
      </c>
      <c r="AE1797" s="145">
        <v>0</v>
      </c>
      <c r="AF1797" s="250">
        <v>0</v>
      </c>
      <c r="AG1797" s="145">
        <v>0</v>
      </c>
      <c r="AH1797" s="250">
        <v>0</v>
      </c>
      <c r="AI1797" s="145">
        <v>0</v>
      </c>
      <c r="AJ1797" s="250">
        <v>0</v>
      </c>
      <c r="AK1797" s="250">
        <v>0</v>
      </c>
      <c r="AL1797" s="250">
        <v>0</v>
      </c>
      <c r="AM1797" s="271"/>
      <c r="AN1797" s="271"/>
      <c r="AO1797" s="148"/>
      <c r="AP1797" s="148"/>
      <c r="AQ1797" s="148"/>
      <c r="AR1797" s="148"/>
      <c r="AS1797" s="148"/>
      <c r="AT1797" s="148"/>
      <c r="AU1797" s="148"/>
      <c r="AV1797" s="148"/>
      <c r="AW1797" s="145">
        <v>0</v>
      </c>
      <c r="AX1797" s="145">
        <v>0</v>
      </c>
      <c r="AY1797" s="145">
        <v>0</v>
      </c>
      <c r="AZ1797" s="145">
        <v>0</v>
      </c>
      <c r="BA1797" s="145">
        <v>0</v>
      </c>
      <c r="BB1797" s="145">
        <v>0</v>
      </c>
      <c r="BC1797" s="145">
        <v>12</v>
      </c>
      <c r="BD1797" s="145">
        <v>406</v>
      </c>
    </row>
    <row r="1798" spans="1:56" x14ac:dyDescent="0.25">
      <c r="A1798" s="9">
        <v>41803</v>
      </c>
      <c r="B1798" s="149" t="s">
        <v>75</v>
      </c>
      <c r="C1798" s="149" t="s">
        <v>86</v>
      </c>
      <c r="D1798" s="150" t="s">
        <v>118</v>
      </c>
      <c r="E1798" s="153">
        <v>39</v>
      </c>
      <c r="F1798" s="153">
        <v>158</v>
      </c>
      <c r="G1798" s="264">
        <v>124.44106292724609</v>
      </c>
      <c r="H1798" s="264">
        <v>1.1791999340057373</v>
      </c>
      <c r="I1798" s="264">
        <v>97204.2890625</v>
      </c>
      <c r="J1798" s="92">
        <v>0</v>
      </c>
      <c r="K1798" s="153">
        <v>138674</v>
      </c>
      <c r="L1798" s="264">
        <v>96.914344787597656</v>
      </c>
      <c r="M1798" s="153">
        <v>110917</v>
      </c>
      <c r="N1798" s="264">
        <v>9.0157502563670278E-4</v>
      </c>
      <c r="O1798" s="153">
        <v>13982</v>
      </c>
      <c r="P1798" s="264">
        <v>0</v>
      </c>
      <c r="Q1798" s="153">
        <v>27342</v>
      </c>
      <c r="R1798" s="264">
        <v>99.912223815917969</v>
      </c>
      <c r="S1798" s="153">
        <v>96832</v>
      </c>
      <c r="T1798" s="264">
        <v>99.918418884277344</v>
      </c>
      <c r="U1798" s="264">
        <v>99.79974365234375</v>
      </c>
      <c r="V1798" s="264">
        <v>99.533882141113281</v>
      </c>
      <c r="W1798" s="264">
        <v>99.712142944335938</v>
      </c>
      <c r="X1798" s="264">
        <v>99.452682495117188</v>
      </c>
      <c r="Y1798" s="153">
        <v>140265</v>
      </c>
      <c r="Z1798" s="264">
        <v>99.93511962890625</v>
      </c>
      <c r="AA1798" s="153">
        <v>24809</v>
      </c>
      <c r="AB1798" s="264">
        <v>99.7984619140625</v>
      </c>
      <c r="AC1798" s="153">
        <v>13914</v>
      </c>
      <c r="AD1798" s="264">
        <v>0.30185425281524658</v>
      </c>
      <c r="AE1798" s="153">
        <v>1453</v>
      </c>
      <c r="AF1798" s="264">
        <v>98.072952270507813</v>
      </c>
      <c r="AG1798" s="153">
        <v>110191</v>
      </c>
      <c r="AH1798" s="264">
        <v>0.1352197527885437</v>
      </c>
      <c r="AI1798" s="153">
        <v>4579</v>
      </c>
      <c r="AJ1798" s="264">
        <v>94.846038818359375</v>
      </c>
      <c r="AK1798" s="264">
        <v>1.8614233732223511</v>
      </c>
      <c r="AL1798" s="264">
        <v>7.0508241653442383E-2</v>
      </c>
      <c r="AM1798" s="264">
        <v>0</v>
      </c>
      <c r="AN1798" s="264">
        <v>0</v>
      </c>
      <c r="AO1798" s="92">
        <v>0</v>
      </c>
      <c r="AP1798" s="92">
        <v>0</v>
      </c>
      <c r="AQ1798" s="92">
        <v>0</v>
      </c>
      <c r="AR1798" s="92">
        <v>0</v>
      </c>
      <c r="AS1798" s="92">
        <v>0</v>
      </c>
      <c r="AT1798" s="92">
        <v>0</v>
      </c>
      <c r="AU1798" s="92">
        <v>0</v>
      </c>
      <c r="AV1798" s="92">
        <v>0</v>
      </c>
      <c r="AW1798" s="93">
        <v>0</v>
      </c>
      <c r="AX1798" s="93">
        <v>0</v>
      </c>
      <c r="AY1798" s="93">
        <v>0</v>
      </c>
      <c r="AZ1798" s="93">
        <v>0</v>
      </c>
      <c r="BA1798" s="93">
        <v>0</v>
      </c>
      <c r="BB1798" s="93">
        <v>0</v>
      </c>
      <c r="BC1798" s="153">
        <v>13</v>
      </c>
      <c r="BD1798" s="153">
        <v>153</v>
      </c>
    </row>
    <row r="1799" spans="1:56" x14ac:dyDescent="0.25">
      <c r="A1799" s="9">
        <v>41803</v>
      </c>
      <c r="B1799" s="149" t="s">
        <v>76</v>
      </c>
      <c r="C1799" s="149" t="s">
        <v>86</v>
      </c>
      <c r="D1799" s="150" t="s">
        <v>119</v>
      </c>
      <c r="E1799" s="153">
        <v>53</v>
      </c>
      <c r="F1799" s="153">
        <v>171</v>
      </c>
      <c r="G1799" s="264">
        <v>46.120403289794922</v>
      </c>
      <c r="H1799" s="264">
        <v>0</v>
      </c>
      <c r="I1799" s="264">
        <v>82680.515625</v>
      </c>
      <c r="J1799" s="92">
        <v>0</v>
      </c>
      <c r="K1799" s="153">
        <v>55215</v>
      </c>
      <c r="L1799" s="264">
        <v>85.244949340820312</v>
      </c>
      <c r="M1799" s="153">
        <v>56788</v>
      </c>
      <c r="N1799" s="264">
        <v>0</v>
      </c>
      <c r="O1799" s="153">
        <v>3627</v>
      </c>
      <c r="P1799" s="264">
        <v>0</v>
      </c>
      <c r="Q1799" s="153">
        <v>7942</v>
      </c>
      <c r="R1799" s="264">
        <v>99.899269104003906</v>
      </c>
      <c r="S1799" s="153">
        <v>53427</v>
      </c>
      <c r="T1799" s="264">
        <v>99.930747985839844</v>
      </c>
      <c r="U1799" s="264">
        <v>99.779434204101563</v>
      </c>
      <c r="V1799" s="264">
        <v>99.862648010253906</v>
      </c>
      <c r="W1799" s="264">
        <v>99.678924560546875</v>
      </c>
      <c r="X1799" s="264">
        <v>99.793487548828125</v>
      </c>
      <c r="Y1799" s="153">
        <v>83234</v>
      </c>
      <c r="Z1799" s="264">
        <v>99.92791748046875</v>
      </c>
      <c r="AA1799" s="153">
        <v>15436</v>
      </c>
      <c r="AB1799" s="264">
        <v>99.948173522949219</v>
      </c>
      <c r="AC1799" s="153">
        <v>3657</v>
      </c>
      <c r="AD1799" s="264">
        <v>0.38282746076583862</v>
      </c>
      <c r="AE1799" s="153">
        <v>70</v>
      </c>
      <c r="AF1799" s="264">
        <v>98.571426391601563</v>
      </c>
      <c r="AG1799" s="153">
        <v>57705</v>
      </c>
      <c r="AH1799" s="264">
        <v>0.23741443455219269</v>
      </c>
      <c r="AI1799" s="153">
        <v>756</v>
      </c>
      <c r="AJ1799" s="264">
        <v>90.211639404296875</v>
      </c>
      <c r="AK1799" s="264">
        <v>1.9350779056549072</v>
      </c>
      <c r="AL1799" s="264">
        <v>5.2906431257724762E-2</v>
      </c>
      <c r="AM1799" s="264">
        <v>0</v>
      </c>
      <c r="AN1799" s="264">
        <v>0</v>
      </c>
      <c r="AO1799" s="92">
        <v>0</v>
      </c>
      <c r="AP1799" s="92">
        <v>0</v>
      </c>
      <c r="AQ1799" s="92">
        <v>0</v>
      </c>
      <c r="AR1799" s="92">
        <v>0</v>
      </c>
      <c r="AS1799" s="92">
        <v>0</v>
      </c>
      <c r="AT1799" s="92">
        <v>0</v>
      </c>
      <c r="AU1799" s="92">
        <v>0</v>
      </c>
      <c r="AV1799" s="92">
        <v>0</v>
      </c>
      <c r="AW1799" s="93">
        <v>0</v>
      </c>
      <c r="AX1799" s="93">
        <v>0</v>
      </c>
      <c r="AY1799" s="93">
        <v>0</v>
      </c>
      <c r="AZ1799" s="93">
        <v>0</v>
      </c>
      <c r="BA1799" s="93">
        <v>0</v>
      </c>
      <c r="BB1799" s="93">
        <v>0</v>
      </c>
      <c r="BC1799" s="153">
        <v>12</v>
      </c>
      <c r="BD1799" s="153">
        <v>170</v>
      </c>
    </row>
    <row r="1800" spans="1:56" x14ac:dyDescent="0.25">
      <c r="A1800" s="9">
        <v>41803</v>
      </c>
      <c r="B1800" s="149" t="s">
        <v>77</v>
      </c>
      <c r="C1800" s="149" t="s">
        <v>86</v>
      </c>
      <c r="D1800" s="150" t="s">
        <v>118</v>
      </c>
      <c r="E1800" s="153">
        <v>65</v>
      </c>
      <c r="F1800" s="153">
        <v>220</v>
      </c>
      <c r="G1800" s="264">
        <v>74.124382019042969</v>
      </c>
      <c r="H1800" s="264">
        <v>0.34999996423721313</v>
      </c>
      <c r="I1800" s="264">
        <v>110882.7734375</v>
      </c>
      <c r="J1800" s="92">
        <v>0</v>
      </c>
      <c r="K1800" s="153">
        <v>121860</v>
      </c>
      <c r="L1800" s="264">
        <v>96.177581787109375</v>
      </c>
      <c r="M1800" s="153">
        <v>95828</v>
      </c>
      <c r="N1800" s="264">
        <v>0</v>
      </c>
      <c r="O1800" s="153">
        <v>6489</v>
      </c>
      <c r="P1800" s="264">
        <v>0</v>
      </c>
      <c r="Q1800" s="153">
        <v>11975</v>
      </c>
      <c r="R1800" s="264">
        <v>99.983299255371094</v>
      </c>
      <c r="S1800" s="153">
        <v>88939</v>
      </c>
      <c r="T1800" s="264">
        <v>99.950531005859375</v>
      </c>
      <c r="U1800" s="264">
        <v>99.830482482910156</v>
      </c>
      <c r="V1800" s="264">
        <v>99.853904724121094</v>
      </c>
      <c r="W1800" s="264">
        <v>99.813812255859375</v>
      </c>
      <c r="X1800" s="264">
        <v>99.80450439453125</v>
      </c>
      <c r="Y1800" s="153">
        <v>125161</v>
      </c>
      <c r="Z1800" s="264">
        <v>99.890541076660156</v>
      </c>
      <c r="AA1800" s="153">
        <v>24593</v>
      </c>
      <c r="AB1800" s="264">
        <v>99.894279479980469</v>
      </c>
      <c r="AC1800" s="153">
        <v>6449</v>
      </c>
      <c r="AD1800" s="264">
        <v>0.21708792448043823</v>
      </c>
      <c r="AE1800" s="153">
        <v>458</v>
      </c>
      <c r="AF1800" s="264">
        <v>99.126640319824219</v>
      </c>
      <c r="AG1800" s="153">
        <v>96233</v>
      </c>
      <c r="AH1800" s="264">
        <v>0.19224174320697784</v>
      </c>
      <c r="AI1800" s="153">
        <v>1129</v>
      </c>
      <c r="AJ1800" s="264">
        <v>96.014175415039063</v>
      </c>
      <c r="AK1800" s="264">
        <v>1.8384253978729248</v>
      </c>
      <c r="AL1800" s="264">
        <v>5.8044996112585068E-2</v>
      </c>
      <c r="AM1800" s="264">
        <v>0</v>
      </c>
      <c r="AN1800" s="264">
        <v>0</v>
      </c>
      <c r="AO1800" s="92">
        <v>0</v>
      </c>
      <c r="AP1800" s="92">
        <v>0</v>
      </c>
      <c r="AQ1800" s="92">
        <v>0</v>
      </c>
      <c r="AR1800" s="92">
        <v>0</v>
      </c>
      <c r="AS1800" s="92">
        <v>0</v>
      </c>
      <c r="AT1800" s="92">
        <v>0</v>
      </c>
      <c r="AU1800" s="92">
        <v>0</v>
      </c>
      <c r="AV1800" s="92">
        <v>0</v>
      </c>
      <c r="AW1800" s="93">
        <v>0</v>
      </c>
      <c r="AX1800" s="93">
        <v>0</v>
      </c>
      <c r="AY1800" s="93">
        <v>0</v>
      </c>
      <c r="AZ1800" s="93">
        <v>0</v>
      </c>
      <c r="BA1800" s="93">
        <v>0</v>
      </c>
      <c r="BB1800" s="93">
        <v>0</v>
      </c>
      <c r="BC1800" s="153">
        <v>23</v>
      </c>
      <c r="BD1800" s="153">
        <v>216</v>
      </c>
    </row>
    <row r="1801" spans="1:56" x14ac:dyDescent="0.25">
      <c r="A1801" s="9">
        <v>41803</v>
      </c>
      <c r="B1801" s="149" t="s">
        <v>124</v>
      </c>
      <c r="C1801" s="149" t="s">
        <v>86</v>
      </c>
      <c r="D1801" s="150" t="s">
        <v>118</v>
      </c>
      <c r="E1801" s="153">
        <v>43</v>
      </c>
      <c r="F1801" s="153">
        <v>139</v>
      </c>
      <c r="G1801" s="264">
        <v>30.928791046142578</v>
      </c>
      <c r="H1801" s="264">
        <v>9.5899999141693115E-2</v>
      </c>
      <c r="I1801" s="264">
        <v>62493.18359375</v>
      </c>
      <c r="J1801" s="92">
        <v>0</v>
      </c>
      <c r="K1801" s="153">
        <v>121860</v>
      </c>
      <c r="L1801" s="264">
        <v>96.177581787109375</v>
      </c>
      <c r="M1801" s="153">
        <v>52817</v>
      </c>
      <c r="N1801" s="264">
        <v>0</v>
      </c>
      <c r="O1801" s="153">
        <v>2800</v>
      </c>
      <c r="P1801" s="264">
        <v>0</v>
      </c>
      <c r="Q1801" s="153">
        <v>4979</v>
      </c>
      <c r="R1801" s="264">
        <v>99.839324951171875</v>
      </c>
      <c r="S1801" s="153">
        <v>48994</v>
      </c>
      <c r="T1801" s="264">
        <v>99.9122314453125</v>
      </c>
      <c r="U1801" s="264">
        <v>99.535713195800781</v>
      </c>
      <c r="V1801" s="264">
        <v>99.799308776855469</v>
      </c>
      <c r="W1801" s="264">
        <v>99.375785827636719</v>
      </c>
      <c r="X1801" s="264">
        <v>99.711715698242187</v>
      </c>
      <c r="Y1801" s="153">
        <v>68463</v>
      </c>
      <c r="Z1801" s="264">
        <v>99.877304077148438</v>
      </c>
      <c r="AA1801" s="153">
        <v>13521</v>
      </c>
      <c r="AB1801" s="264">
        <v>99.896453857421875</v>
      </c>
      <c r="AC1801" s="153">
        <v>2802</v>
      </c>
      <c r="AD1801" s="264">
        <v>0.42826551198959351</v>
      </c>
      <c r="AE1801" s="153">
        <v>212</v>
      </c>
      <c r="AF1801" s="264">
        <v>92.924530029296875</v>
      </c>
      <c r="AG1801" s="153">
        <v>53138</v>
      </c>
      <c r="AH1801" s="264">
        <v>0.18818923830986023</v>
      </c>
      <c r="AI1801" s="153">
        <v>998</v>
      </c>
      <c r="AJ1801" s="264">
        <v>90.781562805175781</v>
      </c>
      <c r="AK1801" s="264">
        <v>1.6825309991836548</v>
      </c>
      <c r="AL1801" s="264">
        <v>6.194966658949852E-2</v>
      </c>
      <c r="AM1801" s="264">
        <v>0</v>
      </c>
      <c r="AN1801" s="264">
        <v>0</v>
      </c>
      <c r="AO1801" s="92">
        <v>0</v>
      </c>
      <c r="AP1801" s="92">
        <v>0</v>
      </c>
      <c r="AQ1801" s="92">
        <v>0</v>
      </c>
      <c r="AR1801" s="92">
        <v>0</v>
      </c>
      <c r="AS1801" s="92">
        <v>0</v>
      </c>
      <c r="AT1801" s="92">
        <v>0</v>
      </c>
      <c r="AU1801" s="92">
        <v>0</v>
      </c>
      <c r="AV1801" s="92">
        <v>0</v>
      </c>
      <c r="AW1801" s="93">
        <v>0</v>
      </c>
      <c r="AX1801" s="93">
        <v>0</v>
      </c>
      <c r="AY1801" s="93">
        <v>0</v>
      </c>
      <c r="AZ1801" s="93">
        <v>0</v>
      </c>
      <c r="BA1801" s="93">
        <v>0</v>
      </c>
      <c r="BB1801" s="93">
        <v>0</v>
      </c>
      <c r="BC1801" s="153">
        <v>24</v>
      </c>
      <c r="BD1801" s="153">
        <v>137</v>
      </c>
    </row>
    <row r="1802" spans="1:56" x14ac:dyDescent="0.25">
      <c r="A1802" s="9">
        <v>41803</v>
      </c>
      <c r="B1802" s="149" t="s">
        <v>78</v>
      </c>
      <c r="C1802" s="149" t="s">
        <v>86</v>
      </c>
      <c r="D1802" s="150" t="s">
        <v>118</v>
      </c>
      <c r="E1802" s="153">
        <v>33</v>
      </c>
      <c r="F1802" s="153">
        <v>104</v>
      </c>
      <c r="G1802" s="264">
        <v>51.829093933105469</v>
      </c>
      <c r="H1802" s="264">
        <v>4.19999985024333E-3</v>
      </c>
      <c r="I1802" s="264">
        <v>56139.65234375</v>
      </c>
      <c r="J1802" s="92">
        <v>0</v>
      </c>
      <c r="K1802" s="153">
        <v>66162</v>
      </c>
      <c r="L1802" s="264">
        <v>96.428466796875</v>
      </c>
      <c r="M1802" s="153">
        <v>49814</v>
      </c>
      <c r="N1802" s="264">
        <v>0</v>
      </c>
      <c r="O1802" s="153">
        <v>4813</v>
      </c>
      <c r="P1802" s="264">
        <v>0</v>
      </c>
      <c r="Q1802" s="153">
        <v>8395</v>
      </c>
      <c r="R1802" s="264">
        <v>99.952354431152344</v>
      </c>
      <c r="S1802" s="153">
        <v>46733</v>
      </c>
      <c r="T1802" s="264">
        <v>99.959342956542969</v>
      </c>
      <c r="U1802" s="264">
        <v>99.168914794921875</v>
      </c>
      <c r="V1802" s="264">
        <v>99.87152099609375</v>
      </c>
      <c r="W1802" s="264">
        <v>99.121665954589844</v>
      </c>
      <c r="X1802" s="264">
        <v>99.830917358398437</v>
      </c>
      <c r="Y1802" s="153">
        <v>71345</v>
      </c>
      <c r="Z1802" s="264">
        <v>99.87945556640625</v>
      </c>
      <c r="AA1802" s="153">
        <v>12890</v>
      </c>
      <c r="AB1802" s="264">
        <v>99.837081909179688</v>
      </c>
      <c r="AC1802" s="153">
        <v>4760</v>
      </c>
      <c r="AD1802" s="264">
        <v>0.16806723177433014</v>
      </c>
      <c r="AE1802" s="153">
        <v>309</v>
      </c>
      <c r="AF1802" s="264">
        <v>99.029129028320313</v>
      </c>
      <c r="AG1802" s="153">
        <v>49988</v>
      </c>
      <c r="AH1802" s="264">
        <v>0.17804272472858429</v>
      </c>
      <c r="AI1802" s="153">
        <v>732</v>
      </c>
      <c r="AJ1802" s="264">
        <v>97.814208984375</v>
      </c>
      <c r="AK1802" s="264">
        <v>2.0290577411651611</v>
      </c>
      <c r="AL1802" s="264">
        <v>7.6624028384685516E-2</v>
      </c>
      <c r="AM1802" s="264">
        <v>0</v>
      </c>
      <c r="AN1802" s="264">
        <v>0</v>
      </c>
      <c r="AO1802" s="92">
        <v>0</v>
      </c>
      <c r="AP1802" s="92">
        <v>0</v>
      </c>
      <c r="AQ1802" s="92">
        <v>0</v>
      </c>
      <c r="AR1802" s="92">
        <v>0</v>
      </c>
      <c r="AS1802" s="92">
        <v>0</v>
      </c>
      <c r="AT1802" s="92">
        <v>0</v>
      </c>
      <c r="AU1802" s="92">
        <v>0</v>
      </c>
      <c r="AV1802" s="92">
        <v>0</v>
      </c>
      <c r="AW1802" s="93">
        <v>0</v>
      </c>
      <c r="AX1802" s="93">
        <v>0</v>
      </c>
      <c r="AY1802" s="93">
        <v>0</v>
      </c>
      <c r="AZ1802" s="93">
        <v>0</v>
      </c>
      <c r="BA1802" s="93">
        <v>0</v>
      </c>
      <c r="BB1802" s="93">
        <v>0</v>
      </c>
      <c r="BC1802" s="153">
        <v>13</v>
      </c>
      <c r="BD1802" s="153">
        <v>100</v>
      </c>
    </row>
    <row r="1803" spans="1:56" x14ac:dyDescent="0.25">
      <c r="A1803" s="9">
        <v>41803</v>
      </c>
      <c r="B1803" s="149" t="s">
        <v>79</v>
      </c>
      <c r="C1803" s="149" t="s">
        <v>86</v>
      </c>
      <c r="D1803" s="150" t="s">
        <v>119</v>
      </c>
      <c r="E1803" s="153">
        <v>81</v>
      </c>
      <c r="F1803" s="153">
        <v>273</v>
      </c>
      <c r="G1803" s="264">
        <v>54.533195495605469</v>
      </c>
      <c r="H1803" s="264">
        <v>0.19589999318122864</v>
      </c>
      <c r="I1803" s="264">
        <v>170883.15625</v>
      </c>
      <c r="J1803" s="92">
        <v>0</v>
      </c>
      <c r="K1803" s="153">
        <v>63014</v>
      </c>
      <c r="L1803" s="264">
        <v>91.216239929199219</v>
      </c>
      <c r="M1803" s="153">
        <v>85808</v>
      </c>
      <c r="N1803" s="264">
        <v>0</v>
      </c>
      <c r="O1803" s="153">
        <v>4262</v>
      </c>
      <c r="P1803" s="264">
        <v>0</v>
      </c>
      <c r="Q1803" s="153">
        <v>7855</v>
      </c>
      <c r="R1803" s="264">
        <v>99.961807250976563</v>
      </c>
      <c r="S1803" s="153">
        <v>81181</v>
      </c>
      <c r="T1803" s="264">
        <v>99.896530151367188</v>
      </c>
      <c r="U1803" s="264">
        <v>99.55419921875</v>
      </c>
      <c r="V1803" s="264">
        <v>99.706321716308594</v>
      </c>
      <c r="W1803" s="264">
        <v>99.51617431640625</v>
      </c>
      <c r="X1803" s="264">
        <v>99.603157043457031</v>
      </c>
      <c r="Y1803" s="153">
        <v>145397</v>
      </c>
      <c r="Z1803" s="264">
        <v>99.909217834472656</v>
      </c>
      <c r="AA1803" s="153">
        <v>30177</v>
      </c>
      <c r="AB1803" s="264">
        <v>99.874076843261719</v>
      </c>
      <c r="AC1803" s="153">
        <v>4262</v>
      </c>
      <c r="AD1803" s="264">
        <v>0.14077897369861603</v>
      </c>
      <c r="AE1803" s="153">
        <v>197</v>
      </c>
      <c r="AF1803" s="264">
        <v>96.954315185546875</v>
      </c>
      <c r="AG1803" s="153">
        <v>86093</v>
      </c>
      <c r="AH1803" s="264">
        <v>0.18700706958770752</v>
      </c>
      <c r="AI1803" s="153">
        <v>1361</v>
      </c>
      <c r="AJ1803" s="264">
        <v>96.914031982421875</v>
      </c>
      <c r="AK1803" s="264">
        <v>1.6903703212738037</v>
      </c>
      <c r="AL1803" s="264">
        <v>6.7259326577186584E-2</v>
      </c>
      <c r="AM1803" s="264">
        <v>0</v>
      </c>
      <c r="AN1803" s="264">
        <v>0</v>
      </c>
      <c r="AO1803" s="92">
        <v>0</v>
      </c>
      <c r="AP1803" s="92">
        <v>0</v>
      </c>
      <c r="AQ1803" s="92">
        <v>0</v>
      </c>
      <c r="AR1803" s="92">
        <v>0</v>
      </c>
      <c r="AS1803" s="92">
        <v>0</v>
      </c>
      <c r="AT1803" s="92">
        <v>0</v>
      </c>
      <c r="AU1803" s="92">
        <v>0</v>
      </c>
      <c r="AV1803" s="92">
        <v>0</v>
      </c>
      <c r="AW1803" s="93">
        <v>0</v>
      </c>
      <c r="AX1803" s="93">
        <v>0</v>
      </c>
      <c r="AY1803" s="93">
        <v>0</v>
      </c>
      <c r="AZ1803" s="93">
        <v>0</v>
      </c>
      <c r="BA1803" s="93">
        <v>0</v>
      </c>
      <c r="BB1803" s="93">
        <v>0</v>
      </c>
      <c r="BC1803" s="153">
        <v>37</v>
      </c>
      <c r="BD1803" s="153">
        <v>266</v>
      </c>
    </row>
    <row r="1804" spans="1:56" x14ac:dyDescent="0.25">
      <c r="A1804" s="9">
        <v>41803</v>
      </c>
      <c r="B1804" s="149" t="s">
        <v>80</v>
      </c>
      <c r="C1804" s="149" t="s">
        <v>86</v>
      </c>
      <c r="D1804" s="150" t="s">
        <v>119</v>
      </c>
      <c r="E1804" s="153">
        <v>58</v>
      </c>
      <c r="F1804" s="153">
        <v>180</v>
      </c>
      <c r="G1804" s="264">
        <v>38.429096221923828</v>
      </c>
      <c r="H1804" s="264">
        <v>7.9199999570846558E-2</v>
      </c>
      <c r="I1804" s="264">
        <v>99373.4375</v>
      </c>
      <c r="J1804" s="92">
        <v>0</v>
      </c>
      <c r="K1804" s="153">
        <v>41499</v>
      </c>
      <c r="L1804" s="264">
        <v>89.067207336425781</v>
      </c>
      <c r="M1804" s="153">
        <v>52818</v>
      </c>
      <c r="N1804" s="264">
        <v>0</v>
      </c>
      <c r="O1804" s="153">
        <v>2686</v>
      </c>
      <c r="P1804" s="264">
        <v>0</v>
      </c>
      <c r="Q1804" s="153">
        <v>5006</v>
      </c>
      <c r="R1804" s="264">
        <v>99.960044860839844</v>
      </c>
      <c r="S1804" s="153">
        <v>49740</v>
      </c>
      <c r="T1804" s="264">
        <v>99.955772399902344</v>
      </c>
      <c r="U1804" s="264">
        <v>99.739387512207031</v>
      </c>
      <c r="V1804" s="264">
        <v>99.863685607910156</v>
      </c>
      <c r="W1804" s="264">
        <v>99.699539184570313</v>
      </c>
      <c r="X1804" s="264">
        <v>99.81951904296875</v>
      </c>
      <c r="Y1804" s="153">
        <v>72786</v>
      </c>
      <c r="Z1804" s="264">
        <v>99.906578063964844</v>
      </c>
      <c r="AA1804" s="153">
        <v>13556</v>
      </c>
      <c r="AB1804" s="264">
        <v>99.859840393066406</v>
      </c>
      <c r="AC1804" s="153">
        <v>2760</v>
      </c>
      <c r="AD1804" s="264">
        <v>0.36231884360313416</v>
      </c>
      <c r="AE1804" s="153">
        <v>118</v>
      </c>
      <c r="AF1804" s="264">
        <v>98.305084228515625</v>
      </c>
      <c r="AG1804" s="153">
        <v>53303</v>
      </c>
      <c r="AH1804" s="264">
        <v>0.14820928871631622</v>
      </c>
      <c r="AI1804" s="153">
        <v>719</v>
      </c>
      <c r="AJ1804" s="264">
        <v>96.801109313964844</v>
      </c>
      <c r="AK1804" s="264">
        <v>1.9187228679656982</v>
      </c>
      <c r="AL1804" s="264">
        <v>6.3074983656406403E-2</v>
      </c>
      <c r="AM1804" s="264">
        <v>0</v>
      </c>
      <c r="AN1804" s="264">
        <v>0</v>
      </c>
      <c r="AO1804" s="92">
        <v>0</v>
      </c>
      <c r="AP1804" s="92">
        <v>0</v>
      </c>
      <c r="AQ1804" s="92">
        <v>0</v>
      </c>
      <c r="AR1804" s="92">
        <v>0</v>
      </c>
      <c r="AS1804" s="92">
        <v>0</v>
      </c>
      <c r="AT1804" s="92">
        <v>0</v>
      </c>
      <c r="AU1804" s="92">
        <v>0</v>
      </c>
      <c r="AV1804" s="92">
        <v>0</v>
      </c>
      <c r="AW1804" s="93">
        <v>0</v>
      </c>
      <c r="AX1804" s="93">
        <v>0</v>
      </c>
      <c r="AY1804" s="93">
        <v>0</v>
      </c>
      <c r="AZ1804" s="93">
        <v>0</v>
      </c>
      <c r="BA1804" s="93">
        <v>0</v>
      </c>
      <c r="BB1804" s="93">
        <v>0</v>
      </c>
      <c r="BC1804" s="153">
        <v>13</v>
      </c>
      <c r="BD1804" s="153">
        <v>177</v>
      </c>
    </row>
    <row r="1805" spans="1:56" x14ac:dyDescent="0.25">
      <c r="A1805" s="9">
        <v>41803</v>
      </c>
      <c r="B1805" s="149" t="s">
        <v>81</v>
      </c>
      <c r="C1805" s="149" t="s">
        <v>86</v>
      </c>
      <c r="D1805" s="150" t="s">
        <v>119</v>
      </c>
      <c r="E1805" s="153">
        <v>40</v>
      </c>
      <c r="F1805" s="153">
        <v>134</v>
      </c>
      <c r="G1805" s="264">
        <v>35.283004760742187</v>
      </c>
      <c r="H1805" s="264">
        <v>1.249999925494194E-2</v>
      </c>
      <c r="I1805" s="264">
        <v>76990.875</v>
      </c>
      <c r="J1805" s="92">
        <v>0</v>
      </c>
      <c r="K1805" s="153">
        <v>86723</v>
      </c>
      <c r="L1805" s="264">
        <v>89.050193786621094</v>
      </c>
      <c r="M1805" s="153">
        <v>43550</v>
      </c>
      <c r="N1805" s="264">
        <v>0</v>
      </c>
      <c r="O1805" s="153">
        <v>2798</v>
      </c>
      <c r="P1805" s="264">
        <v>0</v>
      </c>
      <c r="Q1805" s="153">
        <v>6045</v>
      </c>
      <c r="R1805" s="264">
        <v>99.917289733886719</v>
      </c>
      <c r="S1805" s="153">
        <v>40154</v>
      </c>
      <c r="T1805" s="264">
        <v>99.945213317871094</v>
      </c>
      <c r="U1805" s="264">
        <v>99.821304321289063</v>
      </c>
      <c r="V1805" s="264">
        <v>99.793342590332031</v>
      </c>
      <c r="W1805" s="264">
        <v>99.738739013671875</v>
      </c>
      <c r="X1805" s="264">
        <v>99.738670349121094</v>
      </c>
      <c r="Y1805" s="153">
        <v>76207</v>
      </c>
      <c r="Z1805" s="264">
        <v>99.922576904296875</v>
      </c>
      <c r="AA1805" s="153">
        <v>17098</v>
      </c>
      <c r="AB1805" s="264">
        <v>99.853782653808594</v>
      </c>
      <c r="AC1805" s="153">
        <v>2814</v>
      </c>
      <c r="AD1805" s="264">
        <v>0.21321961283683777</v>
      </c>
      <c r="AE1805" s="153">
        <v>143</v>
      </c>
      <c r="AF1805" s="264">
        <v>97.202796936035156</v>
      </c>
      <c r="AG1805" s="153">
        <v>43714</v>
      </c>
      <c r="AH1805" s="264">
        <v>0.22875966131687164</v>
      </c>
      <c r="AI1805" s="153">
        <v>598</v>
      </c>
      <c r="AJ1805" s="264">
        <v>94.816055297851563</v>
      </c>
      <c r="AK1805" s="264">
        <v>1.541229248046875</v>
      </c>
      <c r="AL1805" s="264">
        <v>8.0084331333637238E-2</v>
      </c>
      <c r="AM1805" s="264">
        <v>0</v>
      </c>
      <c r="AN1805" s="264">
        <v>0</v>
      </c>
      <c r="AO1805" s="92">
        <v>0</v>
      </c>
      <c r="AP1805" s="92">
        <v>0</v>
      </c>
      <c r="AQ1805" s="92">
        <v>0</v>
      </c>
      <c r="AR1805" s="92">
        <v>0</v>
      </c>
      <c r="AS1805" s="92">
        <v>0</v>
      </c>
      <c r="AT1805" s="92">
        <v>0</v>
      </c>
      <c r="AU1805" s="92">
        <v>0</v>
      </c>
      <c r="AV1805" s="92">
        <v>0</v>
      </c>
      <c r="AW1805" s="93">
        <v>0</v>
      </c>
      <c r="AX1805" s="93">
        <v>0</v>
      </c>
      <c r="AY1805" s="93">
        <v>0</v>
      </c>
      <c r="AZ1805" s="93">
        <v>0</v>
      </c>
      <c r="BA1805" s="93">
        <v>0</v>
      </c>
      <c r="BB1805" s="93">
        <v>0</v>
      </c>
      <c r="BC1805" s="153">
        <v>26</v>
      </c>
      <c r="BD1805" s="153">
        <v>127</v>
      </c>
    </row>
    <row r="1806" spans="1:56" x14ac:dyDescent="0.25">
      <c r="A1806" s="9">
        <v>41803</v>
      </c>
      <c r="B1806" s="149" t="s">
        <v>125</v>
      </c>
      <c r="C1806" s="149" t="s">
        <v>86</v>
      </c>
      <c r="D1806" s="150" t="s">
        <v>119</v>
      </c>
      <c r="E1806" s="153">
        <v>16</v>
      </c>
      <c r="F1806" s="153">
        <v>58</v>
      </c>
      <c r="G1806" s="264">
        <v>26.495601654052734</v>
      </c>
      <c r="H1806" s="264">
        <v>8.39999970048666E-3</v>
      </c>
      <c r="I1806" s="264">
        <v>40357.3046875</v>
      </c>
      <c r="J1806" s="92">
        <v>0</v>
      </c>
      <c r="K1806" s="153">
        <v>86723</v>
      </c>
      <c r="L1806" s="264">
        <v>89.050193786621094</v>
      </c>
      <c r="M1806" s="153">
        <v>28881</v>
      </c>
      <c r="N1806" s="264">
        <v>0</v>
      </c>
      <c r="O1806" s="153">
        <v>2821</v>
      </c>
      <c r="P1806" s="264">
        <v>0</v>
      </c>
      <c r="Q1806" s="153">
        <v>4933</v>
      </c>
      <c r="R1806" s="264">
        <v>99.918914794921875</v>
      </c>
      <c r="S1806" s="153">
        <v>24362</v>
      </c>
      <c r="T1806" s="264">
        <v>99.963058471679688</v>
      </c>
      <c r="U1806" s="264">
        <v>99.680961608886719</v>
      </c>
      <c r="V1806" s="264">
        <v>99.7437744140625</v>
      </c>
      <c r="W1806" s="264">
        <v>99.600135803222656</v>
      </c>
      <c r="X1806" s="264">
        <v>99.706924438476563</v>
      </c>
      <c r="Y1806" s="153">
        <v>38327</v>
      </c>
      <c r="Z1806" s="264">
        <v>99.924331665039063</v>
      </c>
      <c r="AA1806" s="153">
        <v>8182</v>
      </c>
      <c r="AB1806" s="264">
        <v>99.865554809570313</v>
      </c>
      <c r="AC1806" s="153">
        <v>2864</v>
      </c>
      <c r="AD1806" s="264">
        <v>0.10474860668182373</v>
      </c>
      <c r="AE1806" s="153">
        <v>220</v>
      </c>
      <c r="AF1806" s="264">
        <v>98.636360168457031</v>
      </c>
      <c r="AG1806" s="153">
        <v>28343</v>
      </c>
      <c r="AH1806" s="264">
        <v>0.15524114668369293</v>
      </c>
      <c r="AI1806" s="153">
        <v>603</v>
      </c>
      <c r="AJ1806" s="264">
        <v>87.893867492675781</v>
      </c>
      <c r="AK1806" s="264">
        <v>1.6868327856063843</v>
      </c>
      <c r="AL1806" s="264">
        <v>7.2958625853061676E-2</v>
      </c>
      <c r="AM1806" s="264">
        <v>0</v>
      </c>
      <c r="AN1806" s="264">
        <v>0</v>
      </c>
      <c r="AO1806" s="92">
        <v>0</v>
      </c>
      <c r="AP1806" s="92">
        <v>0</v>
      </c>
      <c r="AQ1806" s="92">
        <v>0</v>
      </c>
      <c r="AR1806" s="92">
        <v>0</v>
      </c>
      <c r="AS1806" s="92">
        <v>0</v>
      </c>
      <c r="AT1806" s="92">
        <v>0</v>
      </c>
      <c r="AU1806" s="92">
        <v>0</v>
      </c>
      <c r="AV1806" s="92">
        <v>0</v>
      </c>
      <c r="AW1806" s="93">
        <v>0</v>
      </c>
      <c r="AX1806" s="93">
        <v>0</v>
      </c>
      <c r="AY1806" s="93">
        <v>0</v>
      </c>
      <c r="AZ1806" s="93">
        <v>0</v>
      </c>
      <c r="BA1806" s="93">
        <v>0</v>
      </c>
      <c r="BB1806" s="93">
        <v>0</v>
      </c>
      <c r="BC1806" s="153">
        <v>8</v>
      </c>
      <c r="BD1806" s="153">
        <v>55</v>
      </c>
    </row>
    <row r="1807" spans="1:56" x14ac:dyDescent="0.25">
      <c r="A1807" s="9">
        <v>41803</v>
      </c>
      <c r="B1807" s="151" t="s">
        <v>82</v>
      </c>
      <c r="C1807" s="151" t="s">
        <v>86</v>
      </c>
      <c r="D1807" s="152" t="s">
        <v>120</v>
      </c>
      <c r="E1807" s="160">
        <v>51</v>
      </c>
      <c r="F1807" s="160">
        <v>165</v>
      </c>
      <c r="G1807" s="266">
        <v>40.358299255371094</v>
      </c>
      <c r="H1807" s="266">
        <v>0</v>
      </c>
      <c r="I1807" s="266">
        <v>84851.8203125</v>
      </c>
      <c r="J1807" s="157">
        <v>0</v>
      </c>
      <c r="K1807" s="160">
        <v>49035</v>
      </c>
      <c r="L1807" s="266">
        <v>88.834503173828125</v>
      </c>
      <c r="M1807" s="160">
        <v>36929</v>
      </c>
      <c r="N1807" s="266">
        <v>0</v>
      </c>
      <c r="O1807" s="160">
        <v>4309</v>
      </c>
      <c r="P1807" s="266">
        <v>0</v>
      </c>
      <c r="Q1807" s="160">
        <v>7565</v>
      </c>
      <c r="R1807" s="266">
        <v>99.801719665527344</v>
      </c>
      <c r="S1807" s="160">
        <v>33711</v>
      </c>
      <c r="T1807" s="266">
        <v>99.89617919921875</v>
      </c>
      <c r="U1807" s="266">
        <v>99.953582763671875</v>
      </c>
      <c r="V1807" s="266">
        <v>99.85919189453125</v>
      </c>
      <c r="W1807" s="266">
        <v>99.755393981933594</v>
      </c>
      <c r="X1807" s="266">
        <v>99.755516052246094</v>
      </c>
      <c r="Y1807" s="160">
        <v>42541</v>
      </c>
      <c r="Z1807" s="266">
        <v>99.929481506347656</v>
      </c>
      <c r="AA1807" s="160">
        <v>7807</v>
      </c>
      <c r="AB1807" s="266">
        <v>99.615730285644531</v>
      </c>
      <c r="AC1807" s="160">
        <v>4289</v>
      </c>
      <c r="AD1807" s="266">
        <v>0.2098391205072403</v>
      </c>
      <c r="AE1807" s="160">
        <v>367</v>
      </c>
      <c r="AF1807" s="266">
        <v>96.730247497558594</v>
      </c>
      <c r="AG1807" s="160">
        <v>37045</v>
      </c>
      <c r="AH1807" s="266">
        <v>0.44810366630554199</v>
      </c>
      <c r="AI1807" s="160">
        <v>639</v>
      </c>
      <c r="AJ1807" s="266">
        <v>93.270736694335938</v>
      </c>
      <c r="AK1807" s="266">
        <v>2.116896390914917</v>
      </c>
      <c r="AL1807" s="266">
        <v>6.6981211304664612E-2</v>
      </c>
      <c r="AM1807" s="266">
        <v>0</v>
      </c>
      <c r="AN1807" s="266">
        <v>0</v>
      </c>
      <c r="AO1807" s="157">
        <v>0</v>
      </c>
      <c r="AP1807" s="157">
        <v>0</v>
      </c>
      <c r="AQ1807" s="157">
        <v>0</v>
      </c>
      <c r="AR1807" s="157">
        <v>0</v>
      </c>
      <c r="AS1807" s="157">
        <v>0</v>
      </c>
      <c r="AT1807" s="157">
        <v>0</v>
      </c>
      <c r="AU1807" s="157">
        <v>0</v>
      </c>
      <c r="AV1807" s="157">
        <v>0</v>
      </c>
      <c r="AW1807" s="159">
        <v>0</v>
      </c>
      <c r="AX1807" s="159">
        <v>0</v>
      </c>
      <c r="AY1807" s="159">
        <v>0</v>
      </c>
      <c r="AZ1807" s="159">
        <v>0</v>
      </c>
      <c r="BA1807" s="159">
        <v>0</v>
      </c>
      <c r="BB1807" s="159">
        <v>0</v>
      </c>
      <c r="BC1807" s="160">
        <v>17</v>
      </c>
      <c r="BD1807" s="160">
        <v>163</v>
      </c>
    </row>
    <row r="1808" spans="1:56" x14ac:dyDescent="0.25">
      <c r="A1808" s="9">
        <v>41803</v>
      </c>
      <c r="B1808" s="151" t="s">
        <v>83</v>
      </c>
      <c r="C1808" s="151" t="s">
        <v>86</v>
      </c>
      <c r="D1808" s="152" t="s">
        <v>120</v>
      </c>
      <c r="E1808" s="160">
        <v>46</v>
      </c>
      <c r="F1808" s="160">
        <v>140</v>
      </c>
      <c r="G1808" s="266">
        <v>22.11669921875</v>
      </c>
      <c r="H1808" s="266">
        <v>0.11249999701976776</v>
      </c>
      <c r="I1808" s="266">
        <v>86367.2890625</v>
      </c>
      <c r="J1808" s="157">
        <v>0</v>
      </c>
      <c r="K1808" s="160">
        <v>28415</v>
      </c>
      <c r="L1808" s="266">
        <v>82.847084045410156</v>
      </c>
      <c r="M1808" s="160">
        <v>153570</v>
      </c>
      <c r="N1808" s="266">
        <v>0</v>
      </c>
      <c r="O1808" s="160">
        <v>3938</v>
      </c>
      <c r="P1808" s="266">
        <v>0</v>
      </c>
      <c r="Q1808" s="160">
        <v>3273</v>
      </c>
      <c r="R1808" s="266">
        <v>99.816680908203125</v>
      </c>
      <c r="S1808" s="160">
        <v>25871</v>
      </c>
      <c r="T1808" s="266">
        <v>99.907234191894531</v>
      </c>
      <c r="U1808" s="266">
        <v>99.839401245117188</v>
      </c>
      <c r="V1808" s="266">
        <v>99.619720458984375</v>
      </c>
      <c r="W1808" s="266">
        <v>99.656379699707031</v>
      </c>
      <c r="X1808" s="266">
        <v>99.527305603027344</v>
      </c>
      <c r="Y1808" s="160">
        <v>45553</v>
      </c>
      <c r="Z1808" s="266">
        <v>99.894630432128906</v>
      </c>
      <c r="AA1808" s="160">
        <v>10211</v>
      </c>
      <c r="AB1808" s="266">
        <v>99.715995788574219</v>
      </c>
      <c r="AC1808" s="160">
        <v>1871</v>
      </c>
      <c r="AD1808" s="266">
        <v>0.32068413496017456</v>
      </c>
      <c r="AE1808" s="160">
        <v>120</v>
      </c>
      <c r="AF1808" s="266">
        <v>95.833335876464844</v>
      </c>
      <c r="AG1808" s="160">
        <v>27738</v>
      </c>
      <c r="AH1808" s="266">
        <v>0.36412140727043152</v>
      </c>
      <c r="AI1808" s="160">
        <v>294</v>
      </c>
      <c r="AJ1808" s="266">
        <v>99.319725036621094</v>
      </c>
      <c r="AK1808" s="266">
        <v>1.937436580657959</v>
      </c>
      <c r="AL1808" s="266">
        <v>8.0916412174701691E-2</v>
      </c>
      <c r="AM1808" s="266">
        <v>0</v>
      </c>
      <c r="AN1808" s="266">
        <v>0</v>
      </c>
      <c r="AO1808" s="157">
        <v>0</v>
      </c>
      <c r="AP1808" s="157">
        <v>0</v>
      </c>
      <c r="AQ1808" s="157">
        <v>0</v>
      </c>
      <c r="AR1808" s="157">
        <v>0</v>
      </c>
      <c r="AS1808" s="157">
        <v>0</v>
      </c>
      <c r="AT1808" s="157">
        <v>0</v>
      </c>
      <c r="AU1808" s="157">
        <v>0</v>
      </c>
      <c r="AV1808" s="157">
        <v>0</v>
      </c>
      <c r="AW1808" s="159">
        <v>0</v>
      </c>
      <c r="AX1808" s="159">
        <v>0</v>
      </c>
      <c r="AY1808" s="159">
        <v>0</v>
      </c>
      <c r="AZ1808" s="159">
        <v>0</v>
      </c>
      <c r="BA1808" s="159">
        <v>0</v>
      </c>
      <c r="BB1808" s="159">
        <v>0</v>
      </c>
      <c r="BC1808" s="160">
        <v>16</v>
      </c>
      <c r="BD1808" s="160">
        <v>135</v>
      </c>
    </row>
    <row r="1809" spans="1:56" x14ac:dyDescent="0.25">
      <c r="A1809" s="9">
        <v>41803</v>
      </c>
      <c r="B1809" s="117" t="s">
        <v>85</v>
      </c>
      <c r="C1809" s="117" t="s">
        <v>86</v>
      </c>
      <c r="D1809" s="121">
        <v>3</v>
      </c>
      <c r="E1809" s="89">
        <v>134</v>
      </c>
      <c r="F1809" s="89">
        <v>433</v>
      </c>
      <c r="G1809" s="263">
        <v>45.996807098388672</v>
      </c>
      <c r="H1809" s="263">
        <v>8.2999998703598976E-3</v>
      </c>
      <c r="I1809" s="263">
        <v>304759.65625</v>
      </c>
      <c r="J1809" s="88">
        <v>0</v>
      </c>
      <c r="K1809" s="89">
        <v>55522</v>
      </c>
      <c r="L1809" s="263">
        <v>105.74186706542969</v>
      </c>
      <c r="M1809" s="124">
        <v>104596</v>
      </c>
      <c r="N1809" s="248">
        <v>0</v>
      </c>
      <c r="O1809" s="124">
        <v>4061</v>
      </c>
      <c r="P1809" s="248">
        <v>0</v>
      </c>
      <c r="Q1809" s="124">
        <v>12010</v>
      </c>
      <c r="R1809" s="248">
        <v>99.916732788085938</v>
      </c>
      <c r="S1809" s="124">
        <v>96387</v>
      </c>
      <c r="T1809" s="248">
        <v>99.913887023925781</v>
      </c>
      <c r="U1809" s="248">
        <v>99.827629089355469</v>
      </c>
      <c r="V1809" s="248">
        <v>99.930206298828125</v>
      </c>
      <c r="W1809" s="248">
        <v>99.7445068359375</v>
      </c>
      <c r="X1809" s="248">
        <v>99.844154357910156</v>
      </c>
      <c r="Y1809" s="124">
        <v>208492</v>
      </c>
      <c r="Z1809" s="248">
        <v>99.898796081542969</v>
      </c>
      <c r="AA1809" s="124">
        <v>40438</v>
      </c>
      <c r="AB1809" s="248">
        <v>99.807113647460938</v>
      </c>
      <c r="AC1809" s="124">
        <v>4068</v>
      </c>
      <c r="AD1809" s="248">
        <v>0.29498526453971863</v>
      </c>
      <c r="AE1809" s="124">
        <v>186</v>
      </c>
      <c r="AF1809" s="248">
        <v>97.849464416503906</v>
      </c>
      <c r="AG1809" s="124">
        <v>105447</v>
      </c>
      <c r="AH1809" s="248">
        <v>0.31390178203582764</v>
      </c>
      <c r="AI1809" s="124">
        <v>951</v>
      </c>
      <c r="AJ1809" s="248">
        <v>84.016822814941406</v>
      </c>
      <c r="AK1809" s="248">
        <v>1.928189754486084</v>
      </c>
      <c r="AL1809" s="248">
        <v>6.9303505122661591E-2</v>
      </c>
      <c r="AM1809" s="269">
        <v>0</v>
      </c>
      <c r="AN1809" s="269">
        <v>0</v>
      </c>
      <c r="AO1809" s="119">
        <v>0</v>
      </c>
      <c r="AP1809" s="119">
        <v>0</v>
      </c>
      <c r="AQ1809" s="119">
        <v>0</v>
      </c>
      <c r="AR1809" s="119">
        <v>0</v>
      </c>
      <c r="AS1809" s="119">
        <v>0</v>
      </c>
      <c r="AT1809" s="119">
        <v>0</v>
      </c>
      <c r="AU1809" s="119">
        <v>0</v>
      </c>
      <c r="AV1809" s="119">
        <v>0</v>
      </c>
      <c r="AW1809" s="124">
        <v>0</v>
      </c>
      <c r="AX1809" s="124">
        <v>0</v>
      </c>
      <c r="AY1809" s="124">
        <v>0</v>
      </c>
      <c r="AZ1809" s="124">
        <v>0</v>
      </c>
      <c r="BA1809" s="124">
        <v>0</v>
      </c>
      <c r="BB1809" s="124">
        <v>0</v>
      </c>
      <c r="BC1809" s="124">
        <v>40</v>
      </c>
      <c r="BD1809" s="124">
        <v>418</v>
      </c>
    </row>
    <row r="1810" spans="1:56" x14ac:dyDescent="0.25">
      <c r="A1810" s="9">
        <v>41803</v>
      </c>
      <c r="B1810" s="118" t="s">
        <v>84</v>
      </c>
      <c r="C1810" s="118" t="s">
        <v>87</v>
      </c>
      <c r="D1810" s="122">
        <v>2</v>
      </c>
      <c r="E1810" s="153">
        <v>194</v>
      </c>
      <c r="F1810" s="153">
        <v>581</v>
      </c>
      <c r="G1810" s="264">
        <v>0</v>
      </c>
      <c r="H1810" s="264">
        <v>0</v>
      </c>
      <c r="I1810" s="264">
        <v>0</v>
      </c>
      <c r="J1810" s="91">
        <v>0</v>
      </c>
      <c r="K1810" s="153">
        <v>134122</v>
      </c>
      <c r="L1810" s="264">
        <v>90.286453247070312</v>
      </c>
      <c r="M1810" s="133">
        <v>0</v>
      </c>
      <c r="N1810" s="267">
        <v>0</v>
      </c>
      <c r="O1810" s="133">
        <v>0</v>
      </c>
      <c r="P1810" s="267">
        <v>0</v>
      </c>
      <c r="Q1810" s="133">
        <v>0</v>
      </c>
      <c r="R1810" s="267">
        <v>0</v>
      </c>
      <c r="S1810" s="133">
        <v>0</v>
      </c>
      <c r="T1810" s="267">
        <v>0</v>
      </c>
      <c r="U1810" s="267">
        <v>0</v>
      </c>
      <c r="V1810" s="267">
        <v>0</v>
      </c>
      <c r="W1810" s="267">
        <v>0</v>
      </c>
      <c r="X1810" s="267">
        <v>0</v>
      </c>
      <c r="Y1810" s="133">
        <v>1310332</v>
      </c>
      <c r="Z1810" s="267">
        <v>1283868</v>
      </c>
      <c r="AA1810" s="133">
        <v>1893</v>
      </c>
      <c r="AB1810" s="267">
        <v>676</v>
      </c>
      <c r="AC1810" s="133">
        <v>0</v>
      </c>
      <c r="AD1810" s="267">
        <v>0</v>
      </c>
      <c r="AE1810" s="133">
        <v>0</v>
      </c>
      <c r="AF1810" s="267">
        <v>0</v>
      </c>
      <c r="AG1810" s="133">
        <v>0</v>
      </c>
      <c r="AH1810" s="267">
        <v>0</v>
      </c>
      <c r="AI1810" s="133">
        <v>0</v>
      </c>
      <c r="AJ1810" s="267">
        <v>0</v>
      </c>
      <c r="AK1810" s="267">
        <v>0</v>
      </c>
      <c r="AL1810" s="267">
        <v>0</v>
      </c>
      <c r="AM1810" s="270">
        <v>0</v>
      </c>
      <c r="AN1810" s="270">
        <v>0</v>
      </c>
      <c r="AO1810" s="120">
        <v>0</v>
      </c>
      <c r="AP1810" s="120">
        <v>0</v>
      </c>
      <c r="AQ1810" s="120">
        <v>0</v>
      </c>
      <c r="AR1810" s="120">
        <v>0</v>
      </c>
      <c r="AS1810" s="120">
        <v>0</v>
      </c>
      <c r="AT1810" s="120">
        <v>0</v>
      </c>
      <c r="AU1810" s="120">
        <v>0</v>
      </c>
      <c r="AV1810" s="120">
        <v>0</v>
      </c>
      <c r="AW1810" s="133">
        <v>0</v>
      </c>
      <c r="AX1810" s="133">
        <v>0</v>
      </c>
      <c r="AY1810" s="133">
        <v>0</v>
      </c>
      <c r="AZ1810" s="133">
        <v>0</v>
      </c>
      <c r="BA1810" s="133">
        <v>0</v>
      </c>
      <c r="BB1810" s="133">
        <v>0</v>
      </c>
      <c r="BC1810" s="133">
        <v>12</v>
      </c>
      <c r="BD1810" s="133">
        <v>406</v>
      </c>
    </row>
    <row r="1811" spans="1:56" x14ac:dyDescent="0.25">
      <c r="A1811" s="9">
        <v>41802</v>
      </c>
      <c r="B1811" s="117" t="s">
        <v>17</v>
      </c>
      <c r="C1811" s="117"/>
      <c r="D1811" s="121">
        <v>3</v>
      </c>
      <c r="E1811" s="89">
        <v>853</v>
      </c>
      <c r="F1811" s="89">
        <v>2754</v>
      </c>
      <c r="G1811" s="263">
        <v>603.26887130737305</v>
      </c>
      <c r="H1811" s="263">
        <v>0.7752999858930707</v>
      </c>
      <c r="I1811" s="263">
        <v>1301018.828125</v>
      </c>
      <c r="J1811" s="88"/>
      <c r="K1811" s="89">
        <v>971832</v>
      </c>
      <c r="L1811" s="263">
        <v>0</v>
      </c>
      <c r="M1811" s="124">
        <v>896711</v>
      </c>
      <c r="N1811" s="248">
        <v>1.1151864652125659E-4</v>
      </c>
      <c r="O1811" s="124">
        <v>57587</v>
      </c>
      <c r="P1811" s="248">
        <v>0</v>
      </c>
      <c r="Q1811" s="124">
        <v>105918</v>
      </c>
      <c r="R1811" s="248">
        <v>99.883873719693128</v>
      </c>
      <c r="S1811" s="124">
        <v>710720</v>
      </c>
      <c r="T1811" s="248">
        <v>99.924722954208178</v>
      </c>
      <c r="U1811" s="248">
        <v>99.660278544476554</v>
      </c>
      <c r="V1811" s="248">
        <v>99.737969527271176</v>
      </c>
      <c r="W1811" s="248">
        <v>99.544546770059384</v>
      </c>
      <c r="X1811" s="248">
        <v>99.662889730278295</v>
      </c>
      <c r="Y1811" s="124">
        <v>2437463</v>
      </c>
      <c r="Z1811" s="248">
        <v>636389.99942261912</v>
      </c>
      <c r="AA1811" s="124">
        <v>241713</v>
      </c>
      <c r="AB1811" s="248">
        <v>102.12628103658515</v>
      </c>
      <c r="AC1811" s="124">
        <v>55578</v>
      </c>
      <c r="AD1811" s="248">
        <v>0.29688006215272861</v>
      </c>
      <c r="AE1811" s="124">
        <v>4238</v>
      </c>
      <c r="AF1811" s="248">
        <v>98.348278358895129</v>
      </c>
      <c r="AG1811" s="124">
        <v>773703</v>
      </c>
      <c r="AH1811" s="248">
        <v>0.23303515792170035</v>
      </c>
      <c r="AI1811" s="124">
        <v>12594</v>
      </c>
      <c r="AJ1811" s="248">
        <v>93.536605090437689</v>
      </c>
      <c r="AK1811" s="248">
        <v>1.6867556900759662E-5</v>
      </c>
      <c r="AL1811" s="248" t="e">
        <v>#DIV/0!</v>
      </c>
      <c r="AM1811" s="269"/>
      <c r="AN1811" s="269"/>
      <c r="AO1811" s="119"/>
      <c r="AP1811" s="119"/>
      <c r="AQ1811" s="119"/>
      <c r="AR1811" s="119"/>
      <c r="AS1811" s="119"/>
      <c r="AT1811" s="119"/>
      <c r="AU1811" s="119"/>
      <c r="AV1811" s="119"/>
      <c r="AW1811" s="124">
        <v>0</v>
      </c>
      <c r="AX1811" s="124">
        <v>0</v>
      </c>
      <c r="AY1811" s="124">
        <v>0</v>
      </c>
      <c r="AZ1811" s="124">
        <v>0</v>
      </c>
      <c r="BA1811" s="124">
        <v>0</v>
      </c>
      <c r="BB1811" s="124">
        <v>0</v>
      </c>
      <c r="BC1811" s="124">
        <v>293</v>
      </c>
      <c r="BD1811" s="124">
        <v>2536</v>
      </c>
    </row>
    <row r="1812" spans="1:56" x14ac:dyDescent="0.25">
      <c r="A1812" s="9">
        <v>41802</v>
      </c>
      <c r="B1812" s="118" t="s">
        <v>88</v>
      </c>
      <c r="C1812" s="118"/>
      <c r="D1812" s="122">
        <v>2</v>
      </c>
      <c r="E1812" s="153">
        <v>659</v>
      </c>
      <c r="F1812" s="153">
        <v>2173</v>
      </c>
      <c r="G1812" s="264">
        <v>603.26887130737305</v>
      </c>
      <c r="H1812" s="264">
        <v>0.7752999858930707</v>
      </c>
      <c r="I1812" s="264">
        <v>1301018.828125</v>
      </c>
      <c r="J1812" s="91"/>
      <c r="K1812" s="153">
        <v>850081</v>
      </c>
      <c r="L1812" s="264"/>
      <c r="M1812" s="133">
        <v>896711</v>
      </c>
      <c r="N1812" s="267">
        <v>1.1151864652125659E-4</v>
      </c>
      <c r="O1812" s="133">
        <v>57587</v>
      </c>
      <c r="P1812" s="267">
        <v>0</v>
      </c>
      <c r="Q1812" s="133">
        <v>105918</v>
      </c>
      <c r="R1812" s="267">
        <v>99.883873719693128</v>
      </c>
      <c r="S1812" s="133">
        <v>710720</v>
      </c>
      <c r="T1812" s="267">
        <v>99.924722954208178</v>
      </c>
      <c r="U1812" s="267">
        <v>99.660278544476554</v>
      </c>
      <c r="V1812" s="267">
        <v>99.737969527271176</v>
      </c>
      <c r="W1812" s="267">
        <v>99.544546770059384</v>
      </c>
      <c r="X1812" s="267">
        <v>99.662889730278295</v>
      </c>
      <c r="Y1812" s="133">
        <v>1174420</v>
      </c>
      <c r="Z1812" s="267">
        <v>99.904378889510056</v>
      </c>
      <c r="AA1812" s="133">
        <v>240391</v>
      </c>
      <c r="AB1812" s="267">
        <v>99.800740328032688</v>
      </c>
      <c r="AC1812" s="133">
        <v>55578</v>
      </c>
      <c r="AD1812" s="267">
        <v>0.29688006215272861</v>
      </c>
      <c r="AE1812" s="133">
        <v>4238</v>
      </c>
      <c r="AF1812" s="267">
        <v>98.348278358895129</v>
      </c>
      <c r="AG1812" s="133">
        <v>773703</v>
      </c>
      <c r="AH1812" s="267">
        <v>0.23303515792170035</v>
      </c>
      <c r="AI1812" s="133">
        <v>12594</v>
      </c>
      <c r="AJ1812" s="267">
        <v>93.536605090437689</v>
      </c>
      <c r="AK1812" s="267">
        <v>1.6867556900759662E-5</v>
      </c>
      <c r="AL1812" s="267" t="e">
        <v>#DIV/0!</v>
      </c>
      <c r="AM1812" s="270"/>
      <c r="AN1812" s="270"/>
      <c r="AO1812" s="120"/>
      <c r="AP1812" s="120"/>
      <c r="AQ1812" s="120"/>
      <c r="AR1812" s="120"/>
      <c r="AS1812" s="120"/>
      <c r="AT1812" s="120"/>
      <c r="AU1812" s="120"/>
      <c r="AV1812" s="120"/>
      <c r="AW1812" s="133">
        <v>0</v>
      </c>
      <c r="AX1812" s="133">
        <v>0</v>
      </c>
      <c r="AY1812" s="133">
        <v>0</v>
      </c>
      <c r="AZ1812" s="133">
        <v>0</v>
      </c>
      <c r="BA1812" s="133">
        <v>0</v>
      </c>
      <c r="BB1812" s="133">
        <v>0</v>
      </c>
      <c r="BC1812" s="133">
        <v>275</v>
      </c>
      <c r="BD1812" s="133">
        <v>2144</v>
      </c>
    </row>
    <row r="1813" spans="1:56" x14ac:dyDescent="0.25">
      <c r="A1813" s="9">
        <v>41802</v>
      </c>
      <c r="B1813" s="146" t="s">
        <v>89</v>
      </c>
      <c r="C1813" s="146"/>
      <c r="D1813" s="147">
        <v>1</v>
      </c>
      <c r="E1813" s="136">
        <v>194</v>
      </c>
      <c r="F1813" s="136">
        <v>581</v>
      </c>
      <c r="G1813" s="265">
        <v>0</v>
      </c>
      <c r="H1813" s="265">
        <v>0</v>
      </c>
      <c r="I1813" s="265">
        <v>0</v>
      </c>
      <c r="J1813" s="137"/>
      <c r="K1813" s="136">
        <v>121751</v>
      </c>
      <c r="L1813" s="265"/>
      <c r="M1813" s="145">
        <v>0</v>
      </c>
      <c r="N1813" s="250">
        <v>0</v>
      </c>
      <c r="O1813" s="145">
        <v>0</v>
      </c>
      <c r="P1813" s="250">
        <v>0</v>
      </c>
      <c r="Q1813" s="145">
        <v>0</v>
      </c>
      <c r="R1813" s="250">
        <v>0</v>
      </c>
      <c r="S1813" s="145">
        <v>0</v>
      </c>
      <c r="T1813" s="250">
        <v>0</v>
      </c>
      <c r="U1813" s="250">
        <v>0</v>
      </c>
      <c r="V1813" s="250">
        <v>0</v>
      </c>
      <c r="W1813" s="250">
        <v>0</v>
      </c>
      <c r="X1813" s="250">
        <v>0</v>
      </c>
      <c r="Y1813" s="145">
        <v>1263043</v>
      </c>
      <c r="Z1813" s="250">
        <v>1228034</v>
      </c>
      <c r="AA1813" s="145">
        <v>1322</v>
      </c>
      <c r="AB1813" s="250">
        <v>525</v>
      </c>
      <c r="AC1813" s="145">
        <v>0</v>
      </c>
      <c r="AD1813" s="250">
        <v>0</v>
      </c>
      <c r="AE1813" s="145">
        <v>0</v>
      </c>
      <c r="AF1813" s="250">
        <v>0</v>
      </c>
      <c r="AG1813" s="145">
        <v>0</v>
      </c>
      <c r="AH1813" s="250">
        <v>0</v>
      </c>
      <c r="AI1813" s="145">
        <v>0</v>
      </c>
      <c r="AJ1813" s="250">
        <v>0</v>
      </c>
      <c r="AK1813" s="250">
        <v>0</v>
      </c>
      <c r="AL1813" s="250">
        <v>0</v>
      </c>
      <c r="AM1813" s="271"/>
      <c r="AN1813" s="271"/>
      <c r="AO1813" s="148"/>
      <c r="AP1813" s="148"/>
      <c r="AQ1813" s="148"/>
      <c r="AR1813" s="148"/>
      <c r="AS1813" s="148"/>
      <c r="AT1813" s="148"/>
      <c r="AU1813" s="148"/>
      <c r="AV1813" s="148"/>
      <c r="AW1813" s="145">
        <v>0</v>
      </c>
      <c r="AX1813" s="145">
        <v>0</v>
      </c>
      <c r="AY1813" s="145">
        <v>0</v>
      </c>
      <c r="AZ1813" s="145">
        <v>0</v>
      </c>
      <c r="BA1813" s="145">
        <v>0</v>
      </c>
      <c r="BB1813" s="145">
        <v>0</v>
      </c>
      <c r="BC1813" s="145">
        <v>18</v>
      </c>
      <c r="BD1813" s="145">
        <v>392</v>
      </c>
    </row>
    <row r="1814" spans="1:56" x14ac:dyDescent="0.25">
      <c r="A1814" s="9">
        <v>41802</v>
      </c>
      <c r="B1814" s="149" t="s">
        <v>75</v>
      </c>
      <c r="C1814" s="149" t="s">
        <v>86</v>
      </c>
      <c r="D1814" s="150" t="s">
        <v>118</v>
      </c>
      <c r="E1814" s="153">
        <v>39</v>
      </c>
      <c r="F1814" s="153">
        <v>158</v>
      </c>
      <c r="G1814" s="264">
        <v>130.32490539550781</v>
      </c>
      <c r="H1814" s="264">
        <v>1.6699999570846558E-2</v>
      </c>
      <c r="I1814" s="264">
        <v>93581.4921875</v>
      </c>
      <c r="J1814" s="92">
        <v>0</v>
      </c>
      <c r="K1814" s="153">
        <v>134097</v>
      </c>
      <c r="L1814" s="264">
        <v>97.086441040039063</v>
      </c>
      <c r="M1814" s="153">
        <v>107480</v>
      </c>
      <c r="N1814" s="264">
        <v>9.3040562933310866E-4</v>
      </c>
      <c r="O1814" s="153">
        <v>13956</v>
      </c>
      <c r="P1814" s="264">
        <v>0</v>
      </c>
      <c r="Q1814" s="153">
        <v>26327</v>
      </c>
      <c r="R1814" s="264">
        <v>99.924034118652344</v>
      </c>
      <c r="S1814" s="153">
        <v>91683</v>
      </c>
      <c r="T1814" s="264">
        <v>99.904014587402344</v>
      </c>
      <c r="U1814" s="264">
        <v>99.835197448730469</v>
      </c>
      <c r="V1814" s="264">
        <v>99.478973388671875</v>
      </c>
      <c r="W1814" s="264">
        <v>99.759353637695313</v>
      </c>
      <c r="X1814" s="264">
        <v>99.383491516113281</v>
      </c>
      <c r="Y1814" s="153">
        <v>143762</v>
      </c>
      <c r="Z1814" s="264">
        <v>99.943656921386719</v>
      </c>
      <c r="AA1814" s="153">
        <v>25904</v>
      </c>
      <c r="AB1814" s="264">
        <v>99.7838134765625</v>
      </c>
      <c r="AC1814" s="153">
        <v>13935</v>
      </c>
      <c r="AD1814" s="264">
        <v>0.34445640444755554</v>
      </c>
      <c r="AE1814" s="153">
        <v>1565</v>
      </c>
      <c r="AF1814" s="264">
        <v>98.019172668457031</v>
      </c>
      <c r="AG1814" s="153">
        <v>106982</v>
      </c>
      <c r="AH1814" s="264">
        <v>0.17573049664497375</v>
      </c>
      <c r="AI1814" s="153">
        <v>3655</v>
      </c>
      <c r="AJ1814" s="264">
        <v>93.187416076660156</v>
      </c>
      <c r="AK1814" s="264">
        <v>1.8438175916671753</v>
      </c>
      <c r="AL1814" s="264">
        <v>6.5303154289722443E-2</v>
      </c>
      <c r="AM1814" s="264">
        <v>0</v>
      </c>
      <c r="AN1814" s="264">
        <v>0</v>
      </c>
      <c r="AO1814" s="92">
        <v>0</v>
      </c>
      <c r="AP1814" s="92">
        <v>0</v>
      </c>
      <c r="AQ1814" s="92">
        <v>0</v>
      </c>
      <c r="AR1814" s="92">
        <v>0</v>
      </c>
      <c r="AS1814" s="92">
        <v>0</v>
      </c>
      <c r="AT1814" s="92">
        <v>0</v>
      </c>
      <c r="AU1814" s="92">
        <v>0</v>
      </c>
      <c r="AV1814" s="92">
        <v>0</v>
      </c>
      <c r="AW1814" s="93">
        <v>0</v>
      </c>
      <c r="AX1814" s="93">
        <v>0</v>
      </c>
      <c r="AY1814" s="93">
        <v>0</v>
      </c>
      <c r="AZ1814" s="93">
        <v>0</v>
      </c>
      <c r="BA1814" s="93">
        <v>0</v>
      </c>
      <c r="BB1814" s="93">
        <v>0</v>
      </c>
      <c r="BC1814" s="153">
        <v>16</v>
      </c>
      <c r="BD1814" s="153">
        <v>155</v>
      </c>
    </row>
    <row r="1815" spans="1:56" x14ac:dyDescent="0.25">
      <c r="A1815" s="9">
        <v>41802</v>
      </c>
      <c r="B1815" s="149" t="s">
        <v>76</v>
      </c>
      <c r="C1815" s="149" t="s">
        <v>86</v>
      </c>
      <c r="D1815" s="150" t="s">
        <v>119</v>
      </c>
      <c r="E1815" s="153">
        <v>53</v>
      </c>
      <c r="F1815" s="153">
        <v>171</v>
      </c>
      <c r="G1815" s="264">
        <v>47.282699584960937</v>
      </c>
      <c r="H1815" s="264">
        <v>0.12079999595880508</v>
      </c>
      <c r="I1815" s="264">
        <v>86850.0390625</v>
      </c>
      <c r="J1815" s="92">
        <v>0</v>
      </c>
      <c r="K1815" s="153">
        <v>52564</v>
      </c>
      <c r="L1815" s="264">
        <v>85.646072387695312</v>
      </c>
      <c r="M1815" s="153">
        <v>53865</v>
      </c>
      <c r="N1815" s="264">
        <v>0</v>
      </c>
      <c r="O1815" s="153">
        <v>3890</v>
      </c>
      <c r="P1815" s="264">
        <v>0</v>
      </c>
      <c r="Q1815" s="153">
        <v>7663</v>
      </c>
      <c r="R1815" s="264">
        <v>99.93475341796875</v>
      </c>
      <c r="S1815" s="153">
        <v>49615</v>
      </c>
      <c r="T1815" s="264">
        <v>99.943565368652344</v>
      </c>
      <c r="U1815" s="264">
        <v>99.768638610839844</v>
      </c>
      <c r="V1815" s="264">
        <v>99.864479064941406</v>
      </c>
      <c r="W1815" s="264">
        <v>99.703544616699219</v>
      </c>
      <c r="X1815" s="264">
        <v>99.808120727539063</v>
      </c>
      <c r="Y1815" s="153">
        <v>87529</v>
      </c>
      <c r="Z1815" s="264">
        <v>99.912025451660156</v>
      </c>
      <c r="AA1815" s="153">
        <v>16790</v>
      </c>
      <c r="AB1815" s="264">
        <v>99.827278137207031</v>
      </c>
      <c r="AC1815" s="153">
        <v>3896</v>
      </c>
      <c r="AD1815" s="264">
        <v>0.12833675742149353</v>
      </c>
      <c r="AE1815" s="153">
        <v>68</v>
      </c>
      <c r="AF1815" s="264">
        <v>100</v>
      </c>
      <c r="AG1815" s="153">
        <v>54176</v>
      </c>
      <c r="AH1815" s="264">
        <v>0.1975044310092926</v>
      </c>
      <c r="AI1815" s="153">
        <v>773</v>
      </c>
      <c r="AJ1815" s="264">
        <v>92.884864807128906</v>
      </c>
      <c r="AK1815" s="264">
        <v>1.9937227964401245</v>
      </c>
      <c r="AL1815" s="264">
        <v>5.124269425868988E-2</v>
      </c>
      <c r="AM1815" s="264">
        <v>0</v>
      </c>
      <c r="AN1815" s="264">
        <v>0</v>
      </c>
      <c r="AO1815" s="92">
        <v>0</v>
      </c>
      <c r="AP1815" s="92">
        <v>0</v>
      </c>
      <c r="AQ1815" s="92">
        <v>0</v>
      </c>
      <c r="AR1815" s="92">
        <v>0</v>
      </c>
      <c r="AS1815" s="92">
        <v>0</v>
      </c>
      <c r="AT1815" s="92">
        <v>0</v>
      </c>
      <c r="AU1815" s="92">
        <v>0</v>
      </c>
      <c r="AV1815" s="92">
        <v>0</v>
      </c>
      <c r="AW1815" s="93">
        <v>0</v>
      </c>
      <c r="AX1815" s="93">
        <v>0</v>
      </c>
      <c r="AY1815" s="93">
        <v>0</v>
      </c>
      <c r="AZ1815" s="93">
        <v>0</v>
      </c>
      <c r="BA1815" s="93">
        <v>0</v>
      </c>
      <c r="BB1815" s="93">
        <v>0</v>
      </c>
      <c r="BC1815" s="153">
        <v>16</v>
      </c>
      <c r="BD1815" s="153">
        <v>171</v>
      </c>
    </row>
    <row r="1816" spans="1:56" x14ac:dyDescent="0.25">
      <c r="A1816" s="9">
        <v>41802</v>
      </c>
      <c r="B1816" s="149" t="s">
        <v>77</v>
      </c>
      <c r="C1816" s="149" t="s">
        <v>86</v>
      </c>
      <c r="D1816" s="150" t="s">
        <v>118</v>
      </c>
      <c r="E1816" s="153">
        <v>65</v>
      </c>
      <c r="F1816" s="153">
        <v>220</v>
      </c>
      <c r="G1816" s="264">
        <v>70.88330078125</v>
      </c>
      <c r="H1816" s="264">
        <v>0.2125999927520752</v>
      </c>
      <c r="I1816" s="264">
        <v>111209.3828125</v>
      </c>
      <c r="J1816" s="92">
        <v>0</v>
      </c>
      <c r="K1816" s="153">
        <v>102437</v>
      </c>
      <c r="L1816" s="264">
        <v>96.676979064941406</v>
      </c>
      <c r="M1816" s="153">
        <v>103229</v>
      </c>
      <c r="N1816" s="264">
        <v>0</v>
      </c>
      <c r="O1816" s="153">
        <v>6434</v>
      </c>
      <c r="P1816" s="264">
        <v>0</v>
      </c>
      <c r="Q1816" s="153">
        <v>11642</v>
      </c>
      <c r="R1816" s="264">
        <v>99.793846130371094</v>
      </c>
      <c r="S1816" s="153">
        <v>96736</v>
      </c>
      <c r="T1816" s="264">
        <v>99.956581115722656</v>
      </c>
      <c r="U1816" s="264">
        <v>99.797950744628906</v>
      </c>
      <c r="V1816" s="264">
        <v>99.836288452148438</v>
      </c>
      <c r="W1816" s="264">
        <v>99.592216491699219</v>
      </c>
      <c r="X1816" s="264">
        <v>99.792938232421875</v>
      </c>
      <c r="Y1816" s="153">
        <v>135123</v>
      </c>
      <c r="Z1816" s="264">
        <v>99.894912719726563</v>
      </c>
      <c r="AA1816" s="153">
        <v>29198</v>
      </c>
      <c r="AB1816" s="264">
        <v>99.873275756835938</v>
      </c>
      <c r="AC1816" s="153">
        <v>6404</v>
      </c>
      <c r="AD1816" s="264">
        <v>0.1561523973941803</v>
      </c>
      <c r="AE1816" s="153">
        <v>514</v>
      </c>
      <c r="AF1816" s="264">
        <v>99.610893249511719</v>
      </c>
      <c r="AG1816" s="153">
        <v>103535</v>
      </c>
      <c r="AH1816" s="264">
        <v>0.22987395524978638</v>
      </c>
      <c r="AI1816" s="153">
        <v>1325</v>
      </c>
      <c r="AJ1816" s="264">
        <v>95.169815063476563</v>
      </c>
      <c r="AK1816" s="264">
        <v>1.8190164566040039</v>
      </c>
      <c r="AL1816" s="264">
        <v>5.8322731405496597E-2</v>
      </c>
      <c r="AM1816" s="264">
        <v>0</v>
      </c>
      <c r="AN1816" s="264">
        <v>0</v>
      </c>
      <c r="AO1816" s="92">
        <v>0</v>
      </c>
      <c r="AP1816" s="92">
        <v>0</v>
      </c>
      <c r="AQ1816" s="92">
        <v>0</v>
      </c>
      <c r="AR1816" s="92">
        <v>0</v>
      </c>
      <c r="AS1816" s="92">
        <v>0</v>
      </c>
      <c r="AT1816" s="92">
        <v>0</v>
      </c>
      <c r="AU1816" s="92">
        <v>0</v>
      </c>
      <c r="AV1816" s="92">
        <v>0</v>
      </c>
      <c r="AW1816" s="93">
        <v>0</v>
      </c>
      <c r="AX1816" s="93">
        <v>0</v>
      </c>
      <c r="AY1816" s="93">
        <v>0</v>
      </c>
      <c r="AZ1816" s="93">
        <v>0</v>
      </c>
      <c r="BA1816" s="93">
        <v>0</v>
      </c>
      <c r="BB1816" s="93">
        <v>0</v>
      </c>
      <c r="BC1816" s="153">
        <v>23</v>
      </c>
      <c r="BD1816" s="153">
        <v>218</v>
      </c>
    </row>
    <row r="1817" spans="1:56" x14ac:dyDescent="0.25">
      <c r="A1817" s="9">
        <v>41802</v>
      </c>
      <c r="B1817" s="149" t="s">
        <v>124</v>
      </c>
      <c r="C1817" s="149" t="s">
        <v>86</v>
      </c>
      <c r="D1817" s="150" t="s">
        <v>118</v>
      </c>
      <c r="E1817" s="153">
        <v>43</v>
      </c>
      <c r="F1817" s="153">
        <v>139</v>
      </c>
      <c r="G1817" s="264">
        <v>31.933206558227539</v>
      </c>
      <c r="H1817" s="264">
        <v>4.19999985024333E-3</v>
      </c>
      <c r="I1817" s="264">
        <v>61881.6953125</v>
      </c>
      <c r="J1817" s="92">
        <v>0</v>
      </c>
      <c r="K1817" s="153">
        <v>102437</v>
      </c>
      <c r="L1817" s="264">
        <v>96.676979064941406</v>
      </c>
      <c r="M1817" s="153">
        <v>52095</v>
      </c>
      <c r="N1817" s="264">
        <v>0</v>
      </c>
      <c r="O1817" s="153">
        <v>2859</v>
      </c>
      <c r="P1817" s="264">
        <v>0</v>
      </c>
      <c r="Q1817" s="153">
        <v>5273</v>
      </c>
      <c r="R1817" s="264">
        <v>99.829322814941406</v>
      </c>
      <c r="S1817" s="153">
        <v>51611</v>
      </c>
      <c r="T1817" s="264">
        <v>99.883743286132813</v>
      </c>
      <c r="U1817" s="264">
        <v>99.650230407714844</v>
      </c>
      <c r="V1817" s="264">
        <v>99.600730895996094</v>
      </c>
      <c r="W1817" s="264">
        <v>99.480148315429688</v>
      </c>
      <c r="X1817" s="264">
        <v>99.484939575195313</v>
      </c>
      <c r="Y1817" s="153">
        <v>72764</v>
      </c>
      <c r="Z1817" s="264">
        <v>99.887306213378906</v>
      </c>
      <c r="AA1817" s="153">
        <v>14410</v>
      </c>
      <c r="AB1817" s="264">
        <v>99.798751831054688</v>
      </c>
      <c r="AC1817" s="153">
        <v>2882</v>
      </c>
      <c r="AD1817" s="264">
        <v>0.41637751460075378</v>
      </c>
      <c r="AE1817" s="153">
        <v>232</v>
      </c>
      <c r="AF1817" s="264">
        <v>96.120689392089844</v>
      </c>
      <c r="AG1817" s="153">
        <v>52393</v>
      </c>
      <c r="AH1817" s="264">
        <v>0.18704788386821747</v>
      </c>
      <c r="AI1817" s="153">
        <v>963</v>
      </c>
      <c r="AJ1817" s="264">
        <v>95.223258972167969</v>
      </c>
      <c r="AK1817" s="264">
        <v>1.5322386026382446</v>
      </c>
      <c r="AL1817" s="264">
        <v>5.9281274676322937E-2</v>
      </c>
      <c r="AM1817" s="264">
        <v>0</v>
      </c>
      <c r="AN1817" s="264">
        <v>0</v>
      </c>
      <c r="AO1817" s="92">
        <v>0</v>
      </c>
      <c r="AP1817" s="92">
        <v>0</v>
      </c>
      <c r="AQ1817" s="92">
        <v>0</v>
      </c>
      <c r="AR1817" s="92">
        <v>0</v>
      </c>
      <c r="AS1817" s="92">
        <v>0</v>
      </c>
      <c r="AT1817" s="92">
        <v>0</v>
      </c>
      <c r="AU1817" s="92">
        <v>0</v>
      </c>
      <c r="AV1817" s="92">
        <v>0</v>
      </c>
      <c r="AW1817" s="93">
        <v>0</v>
      </c>
      <c r="AX1817" s="93">
        <v>0</v>
      </c>
      <c r="AY1817" s="93">
        <v>0</v>
      </c>
      <c r="AZ1817" s="93">
        <v>0</v>
      </c>
      <c r="BA1817" s="93">
        <v>0</v>
      </c>
      <c r="BB1817" s="93">
        <v>0</v>
      </c>
      <c r="BC1817" s="153">
        <v>42</v>
      </c>
      <c r="BD1817" s="153">
        <v>137</v>
      </c>
    </row>
    <row r="1818" spans="1:56" x14ac:dyDescent="0.25">
      <c r="A1818" s="9">
        <v>41802</v>
      </c>
      <c r="B1818" s="149" t="s">
        <v>78</v>
      </c>
      <c r="C1818" s="149" t="s">
        <v>86</v>
      </c>
      <c r="D1818" s="150" t="s">
        <v>118</v>
      </c>
      <c r="E1818" s="153">
        <v>33</v>
      </c>
      <c r="F1818" s="153">
        <v>104</v>
      </c>
      <c r="G1818" s="264">
        <v>54.49969482421875</v>
      </c>
      <c r="H1818" s="264">
        <v>0.14580000936985016</v>
      </c>
      <c r="I1818" s="264">
        <v>53687.9296875</v>
      </c>
      <c r="J1818" s="92">
        <v>0</v>
      </c>
      <c r="K1818" s="153">
        <v>59108</v>
      </c>
      <c r="L1818" s="264">
        <v>96.978408813476562</v>
      </c>
      <c r="M1818" s="153">
        <v>50779</v>
      </c>
      <c r="N1818" s="264">
        <v>0</v>
      </c>
      <c r="O1818" s="153">
        <v>5066</v>
      </c>
      <c r="P1818" s="264">
        <v>0</v>
      </c>
      <c r="Q1818" s="153">
        <v>7986</v>
      </c>
      <c r="R1818" s="264">
        <v>99.862258911132813</v>
      </c>
      <c r="S1818" s="153">
        <v>48978</v>
      </c>
      <c r="T1818" s="264">
        <v>99.934661865234375</v>
      </c>
      <c r="U1818" s="264">
        <v>98.381362915039063</v>
      </c>
      <c r="V1818" s="264">
        <v>99.862144470214844</v>
      </c>
      <c r="W1818" s="264">
        <v>98.245849609375</v>
      </c>
      <c r="X1818" s="264">
        <v>99.796897888183594</v>
      </c>
      <c r="Y1818" s="153">
        <v>73068</v>
      </c>
      <c r="Z1818" s="264">
        <v>99.839874267578125</v>
      </c>
      <c r="AA1818" s="153">
        <v>13705</v>
      </c>
      <c r="AB1818" s="264">
        <v>99.795692443847656</v>
      </c>
      <c r="AC1818" s="153">
        <v>5045</v>
      </c>
      <c r="AD1818" s="264">
        <v>0.13875123858451843</v>
      </c>
      <c r="AE1818" s="153">
        <v>355</v>
      </c>
      <c r="AF1818" s="264">
        <v>98.873237609863281</v>
      </c>
      <c r="AG1818" s="153">
        <v>51412</v>
      </c>
      <c r="AH1818" s="264">
        <v>0.25091418623924255</v>
      </c>
      <c r="AI1818" s="153">
        <v>783</v>
      </c>
      <c r="AJ1818" s="264">
        <v>96.296295166015625</v>
      </c>
      <c r="AK1818" s="264">
        <v>1.9372401237487793</v>
      </c>
      <c r="AL1818" s="264">
        <v>5.3455766290426254E-2</v>
      </c>
      <c r="AM1818" s="264">
        <v>0</v>
      </c>
      <c r="AN1818" s="264">
        <v>0</v>
      </c>
      <c r="AO1818" s="92">
        <v>0</v>
      </c>
      <c r="AP1818" s="92">
        <v>0</v>
      </c>
      <c r="AQ1818" s="92">
        <v>0</v>
      </c>
      <c r="AR1818" s="92">
        <v>0</v>
      </c>
      <c r="AS1818" s="92">
        <v>0</v>
      </c>
      <c r="AT1818" s="92">
        <v>0</v>
      </c>
      <c r="AU1818" s="92">
        <v>0</v>
      </c>
      <c r="AV1818" s="92">
        <v>0</v>
      </c>
      <c r="AW1818" s="93">
        <v>0</v>
      </c>
      <c r="AX1818" s="93">
        <v>0</v>
      </c>
      <c r="AY1818" s="93">
        <v>0</v>
      </c>
      <c r="AZ1818" s="93">
        <v>0</v>
      </c>
      <c r="BA1818" s="93">
        <v>0</v>
      </c>
      <c r="BB1818" s="93">
        <v>0</v>
      </c>
      <c r="BC1818" s="153">
        <v>6</v>
      </c>
      <c r="BD1818" s="153">
        <v>104</v>
      </c>
    </row>
    <row r="1819" spans="1:56" x14ac:dyDescent="0.25">
      <c r="A1819" s="9">
        <v>41802</v>
      </c>
      <c r="B1819" s="149" t="s">
        <v>79</v>
      </c>
      <c r="C1819" s="149" t="s">
        <v>86</v>
      </c>
      <c r="D1819" s="150" t="s">
        <v>119</v>
      </c>
      <c r="E1819" s="153">
        <v>81</v>
      </c>
      <c r="F1819" s="153">
        <v>273</v>
      </c>
      <c r="G1819" s="264">
        <v>55.745269775390625</v>
      </c>
      <c r="H1819" s="264">
        <v>0.21679998934268951</v>
      </c>
      <c r="I1819" s="264">
        <v>173995.15625</v>
      </c>
      <c r="J1819" s="92">
        <v>0</v>
      </c>
      <c r="K1819" s="153">
        <v>63209</v>
      </c>
      <c r="L1819" s="264">
        <v>91.031341552734375</v>
      </c>
      <c r="M1819" s="153">
        <v>89993</v>
      </c>
      <c r="N1819" s="264">
        <v>0</v>
      </c>
      <c r="O1819" s="153">
        <v>4288</v>
      </c>
      <c r="P1819" s="264">
        <v>0</v>
      </c>
      <c r="Q1819" s="153">
        <v>8610</v>
      </c>
      <c r="R1819" s="264">
        <v>99.918701171875</v>
      </c>
      <c r="S1819" s="153">
        <v>82046</v>
      </c>
      <c r="T1819" s="264">
        <v>99.9183349609375</v>
      </c>
      <c r="U1819" s="264">
        <v>99.696830749511719</v>
      </c>
      <c r="V1819" s="264">
        <v>99.643302917480469</v>
      </c>
      <c r="W1819" s="264">
        <v>99.615776062011719</v>
      </c>
      <c r="X1819" s="264">
        <v>99.561927795410156</v>
      </c>
      <c r="Y1819" s="153">
        <v>169882</v>
      </c>
      <c r="Z1819" s="264">
        <v>99.914649963378906</v>
      </c>
      <c r="AA1819" s="153">
        <v>36844</v>
      </c>
      <c r="AB1819" s="264">
        <v>99.842582702636719</v>
      </c>
      <c r="AC1819" s="153">
        <v>4355</v>
      </c>
      <c r="AD1819" s="264">
        <v>0.20665901899337769</v>
      </c>
      <c r="AE1819" s="153">
        <v>241</v>
      </c>
      <c r="AF1819" s="264">
        <v>99.585060119628906</v>
      </c>
      <c r="AG1819" s="153">
        <v>90055</v>
      </c>
      <c r="AH1819" s="264">
        <v>0.16989617049694061</v>
      </c>
      <c r="AI1819" s="153">
        <v>1266</v>
      </c>
      <c r="AJ1819" s="264">
        <v>94.865715026855469</v>
      </c>
      <c r="AK1819" s="264">
        <v>1.6695780754089355</v>
      </c>
      <c r="AL1819" s="264">
        <v>6.0343585908412933E-2</v>
      </c>
      <c r="AM1819" s="264">
        <v>0</v>
      </c>
      <c r="AN1819" s="264">
        <v>0</v>
      </c>
      <c r="AO1819" s="92">
        <v>0</v>
      </c>
      <c r="AP1819" s="92">
        <v>0</v>
      </c>
      <c r="AQ1819" s="92">
        <v>0</v>
      </c>
      <c r="AR1819" s="92">
        <v>0</v>
      </c>
      <c r="AS1819" s="92">
        <v>0</v>
      </c>
      <c r="AT1819" s="92">
        <v>0</v>
      </c>
      <c r="AU1819" s="92">
        <v>0</v>
      </c>
      <c r="AV1819" s="92">
        <v>0</v>
      </c>
      <c r="AW1819" s="93">
        <v>0</v>
      </c>
      <c r="AX1819" s="93">
        <v>0</v>
      </c>
      <c r="AY1819" s="93">
        <v>0</v>
      </c>
      <c r="AZ1819" s="93">
        <v>0</v>
      </c>
      <c r="BA1819" s="93">
        <v>0</v>
      </c>
      <c r="BB1819" s="93">
        <v>0</v>
      </c>
      <c r="BC1819" s="153">
        <v>41</v>
      </c>
      <c r="BD1819" s="153">
        <v>271</v>
      </c>
    </row>
    <row r="1820" spans="1:56" x14ac:dyDescent="0.25">
      <c r="A1820" s="9">
        <v>41802</v>
      </c>
      <c r="B1820" s="149" t="s">
        <v>80</v>
      </c>
      <c r="C1820" s="149" t="s">
        <v>86</v>
      </c>
      <c r="D1820" s="150" t="s">
        <v>119</v>
      </c>
      <c r="E1820" s="153">
        <v>58</v>
      </c>
      <c r="F1820" s="153">
        <v>180</v>
      </c>
      <c r="G1820" s="264">
        <v>38.212406158447266</v>
      </c>
      <c r="H1820" s="264">
        <v>0</v>
      </c>
      <c r="I1820" s="264">
        <v>107331.71875</v>
      </c>
      <c r="J1820" s="92">
        <v>0</v>
      </c>
      <c r="K1820" s="153">
        <v>44635</v>
      </c>
      <c r="L1820" s="264">
        <v>88.829391479492188</v>
      </c>
      <c r="M1820" s="153">
        <v>58372</v>
      </c>
      <c r="N1820" s="264">
        <v>0</v>
      </c>
      <c r="O1820" s="153">
        <v>2672</v>
      </c>
      <c r="P1820" s="264">
        <v>0</v>
      </c>
      <c r="Q1820" s="153">
        <v>5461</v>
      </c>
      <c r="R1820" s="264">
        <v>99.578834533691406</v>
      </c>
      <c r="S1820" s="153">
        <v>55022</v>
      </c>
      <c r="T1820" s="264">
        <v>99.923667907714844</v>
      </c>
      <c r="U1820" s="264">
        <v>99.925148010253906</v>
      </c>
      <c r="V1820" s="264">
        <v>99.796134948730469</v>
      </c>
      <c r="W1820" s="264">
        <v>99.504295349121094</v>
      </c>
      <c r="X1820" s="264">
        <v>99.719955444335938</v>
      </c>
      <c r="Y1820" s="153">
        <v>81209</v>
      </c>
      <c r="Z1820" s="264">
        <v>99.9014892578125</v>
      </c>
      <c r="AA1820" s="153">
        <v>16834</v>
      </c>
      <c r="AB1820" s="264">
        <v>99.809906005859375</v>
      </c>
      <c r="AC1820" s="153">
        <v>2692</v>
      </c>
      <c r="AD1820" s="264">
        <v>0.22288261353969574</v>
      </c>
      <c r="AE1820" s="153">
        <v>150</v>
      </c>
      <c r="AF1820" s="264">
        <v>98.666664123535156</v>
      </c>
      <c r="AG1820" s="153">
        <v>58360</v>
      </c>
      <c r="AH1820" s="264">
        <v>0.14907470345497131</v>
      </c>
      <c r="AI1820" s="153">
        <v>664</v>
      </c>
      <c r="AJ1820" s="264">
        <v>95.933738708496094</v>
      </c>
      <c r="AK1820" s="264">
        <v>1.8183964490890503</v>
      </c>
      <c r="AL1820" s="264">
        <v>6.6116660833358765E-2</v>
      </c>
      <c r="AM1820" s="264">
        <v>0</v>
      </c>
      <c r="AN1820" s="264">
        <v>0</v>
      </c>
      <c r="AO1820" s="92">
        <v>0</v>
      </c>
      <c r="AP1820" s="92">
        <v>0</v>
      </c>
      <c r="AQ1820" s="92">
        <v>0</v>
      </c>
      <c r="AR1820" s="92">
        <v>0</v>
      </c>
      <c r="AS1820" s="92">
        <v>0</v>
      </c>
      <c r="AT1820" s="92">
        <v>0</v>
      </c>
      <c r="AU1820" s="92">
        <v>0</v>
      </c>
      <c r="AV1820" s="92">
        <v>0</v>
      </c>
      <c r="AW1820" s="93">
        <v>0</v>
      </c>
      <c r="AX1820" s="93">
        <v>0</v>
      </c>
      <c r="AY1820" s="93">
        <v>0</v>
      </c>
      <c r="AZ1820" s="93">
        <v>0</v>
      </c>
      <c r="BA1820" s="93">
        <v>0</v>
      </c>
      <c r="BB1820" s="93">
        <v>0</v>
      </c>
      <c r="BC1820" s="153">
        <v>23</v>
      </c>
      <c r="BD1820" s="153">
        <v>177</v>
      </c>
    </row>
    <row r="1821" spans="1:56" x14ac:dyDescent="0.25">
      <c r="A1821" s="9">
        <v>41802</v>
      </c>
      <c r="B1821" s="149" t="s">
        <v>81</v>
      </c>
      <c r="C1821" s="149" t="s">
        <v>86</v>
      </c>
      <c r="D1821" s="150" t="s">
        <v>119</v>
      </c>
      <c r="E1821" s="153">
        <v>40</v>
      </c>
      <c r="F1821" s="153">
        <v>134</v>
      </c>
      <c r="G1821" s="264">
        <v>32.933490753173828</v>
      </c>
      <c r="H1821" s="264">
        <v>2.0800000056624413E-2</v>
      </c>
      <c r="I1821" s="264">
        <v>78602.9375</v>
      </c>
      <c r="J1821" s="92">
        <v>0</v>
      </c>
      <c r="K1821" s="153">
        <v>83194</v>
      </c>
      <c r="L1821" s="264">
        <v>89.097770690917969</v>
      </c>
      <c r="M1821" s="153">
        <v>47592</v>
      </c>
      <c r="N1821" s="264">
        <v>0</v>
      </c>
      <c r="O1821" s="153">
        <v>2801</v>
      </c>
      <c r="P1821" s="264">
        <v>0</v>
      </c>
      <c r="Q1821" s="153">
        <v>6871</v>
      </c>
      <c r="R1821" s="264">
        <v>99.970893859863281</v>
      </c>
      <c r="S1821" s="153">
        <v>44858</v>
      </c>
      <c r="T1821" s="264">
        <v>99.915290832519531</v>
      </c>
      <c r="U1821" s="264">
        <v>99.750091552734375</v>
      </c>
      <c r="V1821" s="264">
        <v>99.634391784667969</v>
      </c>
      <c r="W1821" s="264">
        <v>99.721061706542969</v>
      </c>
      <c r="X1821" s="264">
        <v>99.549995422363281</v>
      </c>
      <c r="Y1821" s="153">
        <v>85904</v>
      </c>
      <c r="Z1821" s="264">
        <v>99.923171997070313</v>
      </c>
      <c r="AA1821" s="153">
        <v>19673</v>
      </c>
      <c r="AB1821" s="264">
        <v>99.83734130859375</v>
      </c>
      <c r="AC1821" s="153">
        <v>2840</v>
      </c>
      <c r="AD1821" s="264">
        <v>0.31690141558647156</v>
      </c>
      <c r="AE1821" s="153">
        <v>164</v>
      </c>
      <c r="AF1821" s="264">
        <v>99.390243530273437</v>
      </c>
      <c r="AG1821" s="153">
        <v>47706</v>
      </c>
      <c r="AH1821" s="264">
        <v>0.23477131128311157</v>
      </c>
      <c r="AI1821" s="153">
        <v>855</v>
      </c>
      <c r="AJ1821" s="264">
        <v>93.333335876464844</v>
      </c>
      <c r="AK1821" s="264">
        <v>1.566425085067749</v>
      </c>
      <c r="AL1821" s="264">
        <v>7.0173881947994232E-2</v>
      </c>
      <c r="AM1821" s="264">
        <v>0</v>
      </c>
      <c r="AN1821" s="264">
        <v>0</v>
      </c>
      <c r="AO1821" s="92">
        <v>0</v>
      </c>
      <c r="AP1821" s="92">
        <v>0</v>
      </c>
      <c r="AQ1821" s="92">
        <v>0</v>
      </c>
      <c r="AR1821" s="92">
        <v>0</v>
      </c>
      <c r="AS1821" s="92">
        <v>0</v>
      </c>
      <c r="AT1821" s="92">
        <v>0</v>
      </c>
      <c r="AU1821" s="92">
        <v>0</v>
      </c>
      <c r="AV1821" s="92">
        <v>0</v>
      </c>
      <c r="AW1821" s="93">
        <v>0</v>
      </c>
      <c r="AX1821" s="93">
        <v>0</v>
      </c>
      <c r="AY1821" s="93">
        <v>0</v>
      </c>
      <c r="AZ1821" s="93">
        <v>0</v>
      </c>
      <c r="BA1821" s="93">
        <v>0</v>
      </c>
      <c r="BB1821" s="93">
        <v>0</v>
      </c>
      <c r="BC1821" s="153">
        <v>25</v>
      </c>
      <c r="BD1821" s="153">
        <v>130</v>
      </c>
    </row>
    <row r="1822" spans="1:56" x14ac:dyDescent="0.25">
      <c r="A1822" s="9">
        <v>41802</v>
      </c>
      <c r="B1822" s="149" t="s">
        <v>125</v>
      </c>
      <c r="C1822" s="149" t="s">
        <v>86</v>
      </c>
      <c r="D1822" s="150" t="s">
        <v>119</v>
      </c>
      <c r="E1822" s="153">
        <v>16</v>
      </c>
      <c r="F1822" s="153">
        <v>58</v>
      </c>
      <c r="G1822" s="264">
        <v>30.624904632568359</v>
      </c>
      <c r="H1822" s="264">
        <v>4.19999985024333E-3</v>
      </c>
      <c r="I1822" s="264">
        <v>45588.4453125</v>
      </c>
      <c r="J1822" s="92">
        <v>0</v>
      </c>
      <c r="K1822" s="153">
        <v>83194</v>
      </c>
      <c r="L1822" s="264">
        <v>89.097770690917969</v>
      </c>
      <c r="M1822" s="153">
        <v>30117</v>
      </c>
      <c r="N1822" s="264">
        <v>0</v>
      </c>
      <c r="O1822" s="153">
        <v>2793</v>
      </c>
      <c r="P1822" s="264">
        <v>0</v>
      </c>
      <c r="Q1822" s="153">
        <v>4395</v>
      </c>
      <c r="R1822" s="264">
        <v>99.977249145507813</v>
      </c>
      <c r="S1822" s="153">
        <v>27533</v>
      </c>
      <c r="T1822" s="264">
        <v>99.941886901855469</v>
      </c>
      <c r="U1822" s="264">
        <v>99.641960144042969</v>
      </c>
      <c r="V1822" s="264">
        <v>99.827339172363281</v>
      </c>
      <c r="W1822" s="264">
        <v>99.619293212890625</v>
      </c>
      <c r="X1822" s="264">
        <v>99.769325256347656</v>
      </c>
      <c r="Y1822" s="153">
        <v>41346</v>
      </c>
      <c r="Z1822" s="264">
        <v>99.893577575683594</v>
      </c>
      <c r="AA1822" s="153">
        <v>8123</v>
      </c>
      <c r="AB1822" s="264">
        <v>99.913825988769531</v>
      </c>
      <c r="AC1822" s="153">
        <v>2837</v>
      </c>
      <c r="AD1822" s="264">
        <v>0.35248503088951111</v>
      </c>
      <c r="AE1822" s="153">
        <v>277</v>
      </c>
      <c r="AF1822" s="264">
        <v>98.555953979492187</v>
      </c>
      <c r="AG1822" s="153">
        <v>30376</v>
      </c>
      <c r="AH1822" s="264">
        <v>0.23702923953533173</v>
      </c>
      <c r="AI1822" s="153">
        <v>603</v>
      </c>
      <c r="AJ1822" s="264">
        <v>89.220565795898437</v>
      </c>
      <c r="AK1822" s="264">
        <v>1.6945242881774902</v>
      </c>
      <c r="AL1822" s="264">
        <v>7.2341382503509521E-2</v>
      </c>
      <c r="AM1822" s="264">
        <v>0</v>
      </c>
      <c r="AN1822" s="264">
        <v>0</v>
      </c>
      <c r="AO1822" s="92">
        <v>0</v>
      </c>
      <c r="AP1822" s="92">
        <v>0</v>
      </c>
      <c r="AQ1822" s="92">
        <v>0</v>
      </c>
      <c r="AR1822" s="92">
        <v>0</v>
      </c>
      <c r="AS1822" s="92">
        <v>0</v>
      </c>
      <c r="AT1822" s="92">
        <v>0</v>
      </c>
      <c r="AU1822" s="92">
        <v>0</v>
      </c>
      <c r="AV1822" s="92">
        <v>0</v>
      </c>
      <c r="AW1822" s="93">
        <v>0</v>
      </c>
      <c r="AX1822" s="93">
        <v>0</v>
      </c>
      <c r="AY1822" s="93">
        <v>0</v>
      </c>
      <c r="AZ1822" s="93">
        <v>0</v>
      </c>
      <c r="BA1822" s="93">
        <v>0</v>
      </c>
      <c r="BB1822" s="93">
        <v>0</v>
      </c>
      <c r="BC1822" s="153">
        <v>7</v>
      </c>
      <c r="BD1822" s="153">
        <v>57</v>
      </c>
    </row>
    <row r="1823" spans="1:56" x14ac:dyDescent="0.25">
      <c r="A1823" s="9">
        <v>41802</v>
      </c>
      <c r="B1823" s="151" t="s">
        <v>82</v>
      </c>
      <c r="C1823" s="151" t="s">
        <v>86</v>
      </c>
      <c r="D1823" s="152" t="s">
        <v>120</v>
      </c>
      <c r="E1823" s="160">
        <v>51</v>
      </c>
      <c r="F1823" s="160">
        <v>163</v>
      </c>
      <c r="G1823" s="266">
        <v>43.270900726318359</v>
      </c>
      <c r="H1823" s="266">
        <v>1.6699999570846558E-2</v>
      </c>
      <c r="I1823" s="266">
        <v>91355.5546875</v>
      </c>
      <c r="J1823" s="157">
        <v>0</v>
      </c>
      <c r="K1823" s="160">
        <v>46927</v>
      </c>
      <c r="L1823" s="266">
        <v>88.759140014648437</v>
      </c>
      <c r="M1823" s="160">
        <v>38857</v>
      </c>
      <c r="N1823" s="266">
        <v>0</v>
      </c>
      <c r="O1823" s="160">
        <v>4592</v>
      </c>
      <c r="P1823" s="266">
        <v>0</v>
      </c>
      <c r="Q1823" s="160">
        <v>7951</v>
      </c>
      <c r="R1823" s="266">
        <v>99.886810302734375</v>
      </c>
      <c r="S1823" s="160">
        <v>35174</v>
      </c>
      <c r="T1823" s="266">
        <v>99.920394897460938</v>
      </c>
      <c r="U1823" s="266">
        <v>99.956443786621094</v>
      </c>
      <c r="V1823" s="266">
        <v>99.848159790039063</v>
      </c>
      <c r="W1823" s="266">
        <v>99.843299865722656</v>
      </c>
      <c r="X1823" s="266">
        <v>99.7686767578125</v>
      </c>
      <c r="Y1823" s="160">
        <v>43288</v>
      </c>
      <c r="Z1823" s="266">
        <v>99.902976989746094</v>
      </c>
      <c r="AA1823" s="160">
        <v>8020</v>
      </c>
      <c r="AB1823" s="266">
        <v>99.688278198242188</v>
      </c>
      <c r="AC1823" s="160">
        <v>4639</v>
      </c>
      <c r="AD1823" s="266">
        <v>0.28023281693458557</v>
      </c>
      <c r="AE1823" s="160">
        <v>382</v>
      </c>
      <c r="AF1823" s="266">
        <v>97.64398193359375</v>
      </c>
      <c r="AG1823" s="160">
        <v>38937</v>
      </c>
      <c r="AH1823" s="266">
        <v>0.33644092082977295</v>
      </c>
      <c r="AI1823" s="160">
        <v>573</v>
      </c>
      <c r="AJ1823" s="266">
        <v>96.335075378417969</v>
      </c>
      <c r="AK1823" s="266">
        <v>2.1859843730926514</v>
      </c>
      <c r="AL1823" s="266">
        <v>6.1365637928247452E-2</v>
      </c>
      <c r="AM1823" s="266">
        <v>0</v>
      </c>
      <c r="AN1823" s="266">
        <v>0</v>
      </c>
      <c r="AO1823" s="157">
        <v>0</v>
      </c>
      <c r="AP1823" s="157">
        <v>0</v>
      </c>
      <c r="AQ1823" s="157">
        <v>0</v>
      </c>
      <c r="AR1823" s="157">
        <v>0</v>
      </c>
      <c r="AS1823" s="157">
        <v>0</v>
      </c>
      <c r="AT1823" s="157">
        <v>0</v>
      </c>
      <c r="AU1823" s="157">
        <v>0</v>
      </c>
      <c r="AV1823" s="157">
        <v>0</v>
      </c>
      <c r="AW1823" s="159">
        <v>0</v>
      </c>
      <c r="AX1823" s="159">
        <v>0</v>
      </c>
      <c r="AY1823" s="159">
        <v>0</v>
      </c>
      <c r="AZ1823" s="159">
        <v>0</v>
      </c>
      <c r="BA1823" s="159">
        <v>0</v>
      </c>
      <c r="BB1823" s="159">
        <v>0</v>
      </c>
      <c r="BC1823" s="160">
        <v>14</v>
      </c>
      <c r="BD1823" s="160">
        <v>161</v>
      </c>
    </row>
    <row r="1824" spans="1:56" x14ac:dyDescent="0.25">
      <c r="A1824" s="9">
        <v>41802</v>
      </c>
      <c r="B1824" s="151" t="s">
        <v>83</v>
      </c>
      <c r="C1824" s="151" t="s">
        <v>86</v>
      </c>
      <c r="D1824" s="152" t="s">
        <v>120</v>
      </c>
      <c r="E1824" s="160">
        <v>46</v>
      </c>
      <c r="F1824" s="160">
        <v>140</v>
      </c>
      <c r="G1824" s="266">
        <v>20.716596603393555</v>
      </c>
      <c r="H1824" s="266">
        <v>0</v>
      </c>
      <c r="I1824" s="266">
        <v>83124.2265625</v>
      </c>
      <c r="J1824" s="157">
        <v>0</v>
      </c>
      <c r="K1824" s="160">
        <v>26494</v>
      </c>
      <c r="L1824" s="266">
        <v>82.241264343261719</v>
      </c>
      <c r="M1824" s="160">
        <v>153570</v>
      </c>
      <c r="N1824" s="266">
        <v>0</v>
      </c>
      <c r="O1824" s="160">
        <v>3938</v>
      </c>
      <c r="P1824" s="266">
        <v>0</v>
      </c>
      <c r="Q1824" s="160">
        <v>3107</v>
      </c>
      <c r="R1824" s="266">
        <v>99.9034423828125</v>
      </c>
      <c r="S1824" s="160">
        <v>26140</v>
      </c>
      <c r="T1824" s="266">
        <v>99.885231018066406</v>
      </c>
      <c r="U1824" s="266">
        <v>99.602951049804688</v>
      </c>
      <c r="V1824" s="266">
        <v>99.713058471679688</v>
      </c>
      <c r="W1824" s="266">
        <v>99.50677490234375</v>
      </c>
      <c r="X1824" s="266">
        <v>99.598617553710938</v>
      </c>
      <c r="Y1824" s="160">
        <v>42549</v>
      </c>
      <c r="Z1824" s="266">
        <v>99.903640747070313</v>
      </c>
      <c r="AA1824" s="160">
        <v>10877</v>
      </c>
      <c r="AB1824" s="266">
        <v>99.806930541992188</v>
      </c>
      <c r="AC1824" s="160">
        <v>1733</v>
      </c>
      <c r="AD1824" s="266">
        <v>0.28851702809333801</v>
      </c>
      <c r="AE1824" s="160">
        <v>116</v>
      </c>
      <c r="AF1824" s="266">
        <v>99.137931823730469</v>
      </c>
      <c r="AG1824" s="160">
        <v>28259</v>
      </c>
      <c r="AH1824" s="266">
        <v>0.45649173855781555</v>
      </c>
      <c r="AI1824" s="160">
        <v>260</v>
      </c>
      <c r="AJ1824" s="266">
        <v>97.692306518554687</v>
      </c>
      <c r="AK1824" s="266">
        <v>1.9452625513076782</v>
      </c>
      <c r="AL1824" s="266">
        <v>7.7131405472755432E-2</v>
      </c>
      <c r="AM1824" s="266">
        <v>0</v>
      </c>
      <c r="AN1824" s="266">
        <v>0</v>
      </c>
      <c r="AO1824" s="157">
        <v>0</v>
      </c>
      <c r="AP1824" s="157">
        <v>0</v>
      </c>
      <c r="AQ1824" s="157">
        <v>0</v>
      </c>
      <c r="AR1824" s="157">
        <v>0</v>
      </c>
      <c r="AS1824" s="157">
        <v>0</v>
      </c>
      <c r="AT1824" s="157">
        <v>0</v>
      </c>
      <c r="AU1824" s="157">
        <v>0</v>
      </c>
      <c r="AV1824" s="157">
        <v>0</v>
      </c>
      <c r="AW1824" s="159">
        <v>0</v>
      </c>
      <c r="AX1824" s="159">
        <v>0</v>
      </c>
      <c r="AY1824" s="159">
        <v>0</v>
      </c>
      <c r="AZ1824" s="159">
        <v>0</v>
      </c>
      <c r="BA1824" s="159">
        <v>0</v>
      </c>
      <c r="BB1824" s="159">
        <v>0</v>
      </c>
      <c r="BC1824" s="160">
        <v>23</v>
      </c>
      <c r="BD1824" s="160">
        <v>136</v>
      </c>
    </row>
    <row r="1825" spans="1:56" x14ac:dyDescent="0.25">
      <c r="A1825" s="9">
        <v>41802</v>
      </c>
      <c r="B1825" s="117" t="s">
        <v>85</v>
      </c>
      <c r="C1825" s="117" t="s">
        <v>86</v>
      </c>
      <c r="D1825" s="121">
        <v>3</v>
      </c>
      <c r="E1825" s="89">
        <v>134</v>
      </c>
      <c r="F1825" s="89">
        <v>433</v>
      </c>
      <c r="G1825" s="263">
        <v>46.841495513916016</v>
      </c>
      <c r="H1825" s="263">
        <v>1.6699999570846558E-2</v>
      </c>
      <c r="I1825" s="263">
        <v>313810.25</v>
      </c>
      <c r="J1825" s="88">
        <v>0</v>
      </c>
      <c r="K1825" s="89">
        <v>51785</v>
      </c>
      <c r="L1825" s="263">
        <v>105.876220703125</v>
      </c>
      <c r="M1825" s="124">
        <v>110762</v>
      </c>
      <c r="N1825" s="248">
        <v>0</v>
      </c>
      <c r="O1825" s="124">
        <v>4298</v>
      </c>
      <c r="P1825" s="248">
        <v>0</v>
      </c>
      <c r="Q1825" s="124">
        <v>10632</v>
      </c>
      <c r="R1825" s="248">
        <v>99.915351867675781</v>
      </c>
      <c r="S1825" s="124">
        <v>101324</v>
      </c>
      <c r="T1825" s="248">
        <v>99.936836242675781</v>
      </c>
      <c r="U1825" s="248">
        <v>99.790603637695313</v>
      </c>
      <c r="V1825" s="248">
        <v>99.906105041503906</v>
      </c>
      <c r="W1825" s="248">
        <v>99.706130981445313</v>
      </c>
      <c r="X1825" s="248">
        <v>99.843002319335938</v>
      </c>
      <c r="Y1825" s="124">
        <v>197996</v>
      </c>
      <c r="Z1825" s="248">
        <v>99.895957946777344</v>
      </c>
      <c r="AA1825" s="124">
        <v>40013</v>
      </c>
      <c r="AB1825" s="248">
        <v>99.687599182128906</v>
      </c>
      <c r="AC1825" s="124">
        <v>4320</v>
      </c>
      <c r="AD1825" s="248">
        <v>0.71759259700775146</v>
      </c>
      <c r="AE1825" s="124">
        <v>174</v>
      </c>
      <c r="AF1825" s="248">
        <v>96.551727294921875</v>
      </c>
      <c r="AG1825" s="124">
        <v>111512</v>
      </c>
      <c r="AH1825" s="248">
        <v>0.32193845510482788</v>
      </c>
      <c r="AI1825" s="124">
        <v>874</v>
      </c>
      <c r="AJ1825" s="248">
        <v>85.1258544921875</v>
      </c>
      <c r="AK1825" s="248">
        <v>1.9388027191162109</v>
      </c>
      <c r="AL1825" s="248">
        <v>6.8534895777702332E-2</v>
      </c>
      <c r="AM1825" s="269">
        <v>0</v>
      </c>
      <c r="AN1825" s="269">
        <v>0</v>
      </c>
      <c r="AO1825" s="119">
        <v>0</v>
      </c>
      <c r="AP1825" s="119">
        <v>0</v>
      </c>
      <c r="AQ1825" s="119">
        <v>0</v>
      </c>
      <c r="AR1825" s="119">
        <v>0</v>
      </c>
      <c r="AS1825" s="119">
        <v>0</v>
      </c>
      <c r="AT1825" s="119">
        <v>0</v>
      </c>
      <c r="AU1825" s="119">
        <v>0</v>
      </c>
      <c r="AV1825" s="119">
        <v>0</v>
      </c>
      <c r="AW1825" s="124">
        <v>0</v>
      </c>
      <c r="AX1825" s="124">
        <v>0</v>
      </c>
      <c r="AY1825" s="124">
        <v>0</v>
      </c>
      <c r="AZ1825" s="124">
        <v>0</v>
      </c>
      <c r="BA1825" s="124">
        <v>0</v>
      </c>
      <c r="BB1825" s="124">
        <v>0</v>
      </c>
      <c r="BC1825" s="124">
        <v>39</v>
      </c>
      <c r="BD1825" s="124">
        <v>427</v>
      </c>
    </row>
    <row r="1826" spans="1:56" x14ac:dyDescent="0.25">
      <c r="A1826" s="9">
        <v>41802</v>
      </c>
      <c r="B1826" s="118" t="s">
        <v>84</v>
      </c>
      <c r="C1826" s="118" t="s">
        <v>87</v>
      </c>
      <c r="D1826" s="122">
        <v>2</v>
      </c>
      <c r="E1826" s="153">
        <v>194</v>
      </c>
      <c r="F1826" s="153">
        <v>581</v>
      </c>
      <c r="G1826" s="264">
        <v>0</v>
      </c>
      <c r="H1826" s="264">
        <v>0</v>
      </c>
      <c r="I1826" s="264">
        <v>0</v>
      </c>
      <c r="J1826" s="91">
        <v>0</v>
      </c>
      <c r="K1826" s="153">
        <v>121751</v>
      </c>
      <c r="L1826" s="264">
        <v>90.173385620117188</v>
      </c>
      <c r="M1826" s="133">
        <v>0</v>
      </c>
      <c r="N1826" s="267">
        <v>0</v>
      </c>
      <c r="O1826" s="133">
        <v>0</v>
      </c>
      <c r="P1826" s="267">
        <v>0</v>
      </c>
      <c r="Q1826" s="133">
        <v>0</v>
      </c>
      <c r="R1826" s="267">
        <v>0</v>
      </c>
      <c r="S1826" s="133">
        <v>0</v>
      </c>
      <c r="T1826" s="267">
        <v>0</v>
      </c>
      <c r="U1826" s="267">
        <v>0</v>
      </c>
      <c r="V1826" s="267">
        <v>0</v>
      </c>
      <c r="W1826" s="267">
        <v>0</v>
      </c>
      <c r="X1826" s="267">
        <v>0</v>
      </c>
      <c r="Y1826" s="133">
        <v>1263043</v>
      </c>
      <c r="Z1826" s="267">
        <v>1228034</v>
      </c>
      <c r="AA1826" s="133">
        <v>1322</v>
      </c>
      <c r="AB1826" s="267">
        <v>525</v>
      </c>
      <c r="AC1826" s="133">
        <v>0</v>
      </c>
      <c r="AD1826" s="267">
        <v>0</v>
      </c>
      <c r="AE1826" s="133">
        <v>0</v>
      </c>
      <c r="AF1826" s="267">
        <v>0</v>
      </c>
      <c r="AG1826" s="133">
        <v>0</v>
      </c>
      <c r="AH1826" s="267">
        <v>0</v>
      </c>
      <c r="AI1826" s="133">
        <v>0</v>
      </c>
      <c r="AJ1826" s="267">
        <v>0</v>
      </c>
      <c r="AK1826" s="267">
        <v>0</v>
      </c>
      <c r="AL1826" s="267">
        <v>0</v>
      </c>
      <c r="AM1826" s="270">
        <v>0</v>
      </c>
      <c r="AN1826" s="270">
        <v>0</v>
      </c>
      <c r="AO1826" s="120">
        <v>0</v>
      </c>
      <c r="AP1826" s="120">
        <v>0</v>
      </c>
      <c r="AQ1826" s="120">
        <v>0</v>
      </c>
      <c r="AR1826" s="120">
        <v>0</v>
      </c>
      <c r="AS1826" s="120">
        <v>0</v>
      </c>
      <c r="AT1826" s="120">
        <v>0</v>
      </c>
      <c r="AU1826" s="120">
        <v>0</v>
      </c>
      <c r="AV1826" s="120">
        <v>0</v>
      </c>
      <c r="AW1826" s="133">
        <v>0</v>
      </c>
      <c r="AX1826" s="133">
        <v>0</v>
      </c>
      <c r="AY1826" s="133">
        <v>0</v>
      </c>
      <c r="AZ1826" s="133">
        <v>0</v>
      </c>
      <c r="BA1826" s="133">
        <v>0</v>
      </c>
      <c r="BB1826" s="133">
        <v>0</v>
      </c>
      <c r="BC1826" s="133">
        <v>18</v>
      </c>
      <c r="BD1826" s="133">
        <v>392</v>
      </c>
    </row>
    <row r="1827" spans="1:56" x14ac:dyDescent="0.25">
      <c r="A1827" s="9">
        <v>41801</v>
      </c>
      <c r="B1827" s="117" t="s">
        <v>17</v>
      </c>
      <c r="C1827" s="117"/>
      <c r="D1827" s="121">
        <v>3</v>
      </c>
      <c r="E1827" s="89">
        <v>853</v>
      </c>
      <c r="F1827" s="89">
        <v>2750</v>
      </c>
      <c r="G1827" s="263">
        <v>603.65961456298828</v>
      </c>
      <c r="H1827" s="263">
        <v>0.60010001994669437</v>
      </c>
      <c r="I1827" s="263">
        <v>1309403.2578125</v>
      </c>
      <c r="J1827" s="88"/>
      <c r="K1827" s="89">
        <v>916527</v>
      </c>
      <c r="L1827" s="263">
        <v>0</v>
      </c>
      <c r="M1827" s="124">
        <v>881317</v>
      </c>
      <c r="N1827" s="248">
        <v>0</v>
      </c>
      <c r="O1827" s="124">
        <v>57782</v>
      </c>
      <c r="P1827" s="248">
        <v>0</v>
      </c>
      <c r="Q1827" s="124">
        <v>104296</v>
      </c>
      <c r="R1827" s="248">
        <v>99.875355524328072</v>
      </c>
      <c r="S1827" s="124">
        <v>697746</v>
      </c>
      <c r="T1827" s="248">
        <v>99.926907418704459</v>
      </c>
      <c r="U1827" s="248">
        <v>99.740384262194283</v>
      </c>
      <c r="V1827" s="248">
        <v>99.734099570050844</v>
      </c>
      <c r="W1827" s="248">
        <v>99.616063383197513</v>
      </c>
      <c r="X1827" s="248">
        <v>99.661201342243217</v>
      </c>
      <c r="Y1827" s="124">
        <v>2559179</v>
      </c>
      <c r="Z1827" s="248">
        <v>727001.18814813881</v>
      </c>
      <c r="AA1827" s="124">
        <v>250194</v>
      </c>
      <c r="AB1827" s="248">
        <v>102.63501801877256</v>
      </c>
      <c r="AC1827" s="124">
        <v>55888</v>
      </c>
      <c r="AD1827" s="248">
        <v>0.32744059385451857</v>
      </c>
      <c r="AE1827" s="124">
        <v>3906</v>
      </c>
      <c r="AF1827" s="248">
        <v>98.156681961239272</v>
      </c>
      <c r="AG1827" s="124">
        <v>757157</v>
      </c>
      <c r="AH1827" s="248">
        <v>0.19467560777851217</v>
      </c>
      <c r="AI1827" s="124">
        <v>12644</v>
      </c>
      <c r="AJ1827" s="248">
        <v>94.946219736622396</v>
      </c>
      <c r="AK1827" s="248">
        <v>1.6727363102419745E-5</v>
      </c>
      <c r="AL1827" s="248" t="e">
        <v>#DIV/0!</v>
      </c>
      <c r="AM1827" s="269"/>
      <c r="AN1827" s="269"/>
      <c r="AO1827" s="119"/>
      <c r="AP1827" s="119"/>
      <c r="AQ1827" s="119"/>
      <c r="AR1827" s="119"/>
      <c r="AS1827" s="119"/>
      <c r="AT1827" s="119"/>
      <c r="AU1827" s="119"/>
      <c r="AV1827" s="119"/>
      <c r="AW1827" s="124">
        <v>0</v>
      </c>
      <c r="AX1827" s="124">
        <v>0</v>
      </c>
      <c r="AY1827" s="124">
        <v>0</v>
      </c>
      <c r="AZ1827" s="124">
        <v>0</v>
      </c>
      <c r="BA1827" s="124">
        <v>0</v>
      </c>
      <c r="BB1827" s="124">
        <v>0</v>
      </c>
      <c r="BC1827" s="124">
        <v>296</v>
      </c>
      <c r="BD1827" s="124">
        <v>2500</v>
      </c>
    </row>
    <row r="1828" spans="1:56" x14ac:dyDescent="0.25">
      <c r="A1828" s="9">
        <v>41801</v>
      </c>
      <c r="B1828" s="118" t="s">
        <v>88</v>
      </c>
      <c r="C1828" s="118"/>
      <c r="D1828" s="122">
        <v>2</v>
      </c>
      <c r="E1828" s="153">
        <v>659</v>
      </c>
      <c r="F1828" s="153">
        <v>2169</v>
      </c>
      <c r="G1828" s="264">
        <v>603.65961456298828</v>
      </c>
      <c r="H1828" s="264">
        <v>0.60010001994669437</v>
      </c>
      <c r="I1828" s="264">
        <v>1309403.2578125</v>
      </c>
      <c r="J1828" s="91"/>
      <c r="K1828" s="153">
        <v>795197</v>
      </c>
      <c r="L1828" s="264"/>
      <c r="M1828" s="133">
        <v>881317</v>
      </c>
      <c r="N1828" s="267">
        <v>0</v>
      </c>
      <c r="O1828" s="133">
        <v>57782</v>
      </c>
      <c r="P1828" s="267">
        <v>0</v>
      </c>
      <c r="Q1828" s="133">
        <v>104296</v>
      </c>
      <c r="R1828" s="267">
        <v>99.875355524328072</v>
      </c>
      <c r="S1828" s="133">
        <v>697746</v>
      </c>
      <c r="T1828" s="267">
        <v>99.926907418704459</v>
      </c>
      <c r="U1828" s="267">
        <v>99.740384262194283</v>
      </c>
      <c r="V1828" s="267">
        <v>99.734099570050844</v>
      </c>
      <c r="W1828" s="267">
        <v>99.616063383197513</v>
      </c>
      <c r="X1828" s="267">
        <v>99.661201342243217</v>
      </c>
      <c r="Y1828" s="133">
        <v>1174800</v>
      </c>
      <c r="Z1828" s="267">
        <v>99.914455026971424</v>
      </c>
      <c r="AA1828" s="133">
        <v>248595</v>
      </c>
      <c r="AB1828" s="267">
        <v>99.860414321240498</v>
      </c>
      <c r="AC1828" s="133">
        <v>55888</v>
      </c>
      <c r="AD1828" s="267">
        <v>0.32744059385451857</v>
      </c>
      <c r="AE1828" s="133">
        <v>3906</v>
      </c>
      <c r="AF1828" s="267">
        <v>98.156681961239272</v>
      </c>
      <c r="AG1828" s="133">
        <v>757157</v>
      </c>
      <c r="AH1828" s="267">
        <v>0.19467560777851217</v>
      </c>
      <c r="AI1828" s="133">
        <v>12644</v>
      </c>
      <c r="AJ1828" s="267">
        <v>94.946219736622396</v>
      </c>
      <c r="AK1828" s="267">
        <v>1.6727363102419745E-5</v>
      </c>
      <c r="AL1828" s="267" t="e">
        <v>#DIV/0!</v>
      </c>
      <c r="AM1828" s="270"/>
      <c r="AN1828" s="270"/>
      <c r="AO1828" s="120"/>
      <c r="AP1828" s="120"/>
      <c r="AQ1828" s="120"/>
      <c r="AR1828" s="120"/>
      <c r="AS1828" s="120"/>
      <c r="AT1828" s="120"/>
      <c r="AU1828" s="120"/>
      <c r="AV1828" s="120"/>
      <c r="AW1828" s="133">
        <v>0</v>
      </c>
      <c r="AX1828" s="133">
        <v>0</v>
      </c>
      <c r="AY1828" s="133">
        <v>0</v>
      </c>
      <c r="AZ1828" s="133">
        <v>0</v>
      </c>
      <c r="BA1828" s="133">
        <v>0</v>
      </c>
      <c r="BB1828" s="133">
        <v>0</v>
      </c>
      <c r="BC1828" s="133">
        <v>274</v>
      </c>
      <c r="BD1828" s="133">
        <v>2122</v>
      </c>
    </row>
    <row r="1829" spans="1:56" x14ac:dyDescent="0.25">
      <c r="A1829" s="9">
        <v>41801</v>
      </c>
      <c r="B1829" s="146" t="s">
        <v>89</v>
      </c>
      <c r="C1829" s="146"/>
      <c r="D1829" s="147">
        <v>1</v>
      </c>
      <c r="E1829" s="136">
        <v>194</v>
      </c>
      <c r="F1829" s="136">
        <v>581</v>
      </c>
      <c r="G1829" s="265">
        <v>0</v>
      </c>
      <c r="H1829" s="265">
        <v>0</v>
      </c>
      <c r="I1829" s="265">
        <v>0</v>
      </c>
      <c r="J1829" s="137"/>
      <c r="K1829" s="136">
        <v>121330</v>
      </c>
      <c r="L1829" s="265"/>
      <c r="M1829" s="145">
        <v>0</v>
      </c>
      <c r="N1829" s="250">
        <v>0</v>
      </c>
      <c r="O1829" s="145">
        <v>0</v>
      </c>
      <c r="P1829" s="250">
        <v>0</v>
      </c>
      <c r="Q1829" s="145">
        <v>0</v>
      </c>
      <c r="R1829" s="250">
        <v>0</v>
      </c>
      <c r="S1829" s="145">
        <v>0</v>
      </c>
      <c r="T1829" s="250">
        <v>0</v>
      </c>
      <c r="U1829" s="250">
        <v>0</v>
      </c>
      <c r="V1829" s="250">
        <v>0</v>
      </c>
      <c r="W1829" s="250">
        <v>0</v>
      </c>
      <c r="X1829" s="250">
        <v>0</v>
      </c>
      <c r="Y1829" s="145">
        <v>1384379</v>
      </c>
      <c r="Z1829" s="250">
        <v>1343858</v>
      </c>
      <c r="AA1829" s="145">
        <v>1599</v>
      </c>
      <c r="AB1829" s="250">
        <v>534</v>
      </c>
      <c r="AC1829" s="145">
        <v>0</v>
      </c>
      <c r="AD1829" s="250">
        <v>0</v>
      </c>
      <c r="AE1829" s="145">
        <v>0</v>
      </c>
      <c r="AF1829" s="250">
        <v>0</v>
      </c>
      <c r="AG1829" s="145">
        <v>0</v>
      </c>
      <c r="AH1829" s="250">
        <v>0</v>
      </c>
      <c r="AI1829" s="145">
        <v>0</v>
      </c>
      <c r="AJ1829" s="250">
        <v>0</v>
      </c>
      <c r="AK1829" s="250">
        <v>0</v>
      </c>
      <c r="AL1829" s="250">
        <v>0</v>
      </c>
      <c r="AM1829" s="271"/>
      <c r="AN1829" s="271"/>
      <c r="AO1829" s="148"/>
      <c r="AP1829" s="148"/>
      <c r="AQ1829" s="148"/>
      <c r="AR1829" s="148"/>
      <c r="AS1829" s="148"/>
      <c r="AT1829" s="148"/>
      <c r="AU1829" s="148"/>
      <c r="AV1829" s="148"/>
      <c r="AW1829" s="145">
        <v>0</v>
      </c>
      <c r="AX1829" s="145">
        <v>0</v>
      </c>
      <c r="AY1829" s="145">
        <v>0</v>
      </c>
      <c r="AZ1829" s="145">
        <v>0</v>
      </c>
      <c r="BA1829" s="145">
        <v>0</v>
      </c>
      <c r="BB1829" s="145">
        <v>0</v>
      </c>
      <c r="BC1829" s="145">
        <v>22</v>
      </c>
      <c r="BD1829" s="145">
        <v>378</v>
      </c>
    </row>
    <row r="1830" spans="1:56" x14ac:dyDescent="0.25">
      <c r="A1830" s="9">
        <v>41801</v>
      </c>
      <c r="B1830" s="149" t="s">
        <v>75</v>
      </c>
      <c r="C1830" s="149" t="s">
        <v>86</v>
      </c>
      <c r="D1830" s="150" t="s">
        <v>118</v>
      </c>
      <c r="E1830" s="153">
        <v>39</v>
      </c>
      <c r="F1830" s="153">
        <v>158</v>
      </c>
      <c r="G1830" s="264">
        <v>134.84609985351562</v>
      </c>
      <c r="H1830" s="264">
        <v>0.1875</v>
      </c>
      <c r="I1830" s="264">
        <v>98920.90625</v>
      </c>
      <c r="J1830" s="92">
        <v>0</v>
      </c>
      <c r="K1830" s="153">
        <v>132611</v>
      </c>
      <c r="L1830" s="264">
        <v>97.15936279296875</v>
      </c>
      <c r="M1830" s="153">
        <v>107955</v>
      </c>
      <c r="N1830" s="264">
        <v>0</v>
      </c>
      <c r="O1830" s="153">
        <v>14712</v>
      </c>
      <c r="P1830" s="264">
        <v>0</v>
      </c>
      <c r="Q1830" s="153">
        <v>26657</v>
      </c>
      <c r="R1830" s="264">
        <v>99.793678283691406</v>
      </c>
      <c r="S1830" s="153">
        <v>93615</v>
      </c>
      <c r="T1830" s="264">
        <v>99.935905456542969</v>
      </c>
      <c r="U1830" s="264">
        <v>99.707717895507813</v>
      </c>
      <c r="V1830" s="264">
        <v>99.440505981445313</v>
      </c>
      <c r="W1830" s="264">
        <v>99.501998901367188</v>
      </c>
      <c r="X1830" s="264">
        <v>99.37677001953125</v>
      </c>
      <c r="Y1830" s="153">
        <v>135524</v>
      </c>
      <c r="Z1830" s="264">
        <v>99.947608947753906</v>
      </c>
      <c r="AA1830" s="153">
        <v>27186</v>
      </c>
      <c r="AB1830" s="264">
        <v>99.867576599121094</v>
      </c>
      <c r="AC1830" s="153">
        <v>14761</v>
      </c>
      <c r="AD1830" s="264">
        <v>0.55551791191101074</v>
      </c>
      <c r="AE1830" s="153">
        <v>1319</v>
      </c>
      <c r="AF1830" s="264">
        <v>97.346473693847656</v>
      </c>
      <c r="AG1830" s="153">
        <v>107323</v>
      </c>
      <c r="AH1830" s="264">
        <v>0.1155390739440918</v>
      </c>
      <c r="AI1830" s="153">
        <v>3763</v>
      </c>
      <c r="AJ1830" s="264">
        <v>96.093544006347656</v>
      </c>
      <c r="AK1830" s="264">
        <v>1.7505898475646973</v>
      </c>
      <c r="AL1830" s="264">
        <v>6.6813312470912933E-2</v>
      </c>
      <c r="AM1830" s="264">
        <v>0</v>
      </c>
      <c r="AN1830" s="264">
        <v>0</v>
      </c>
      <c r="AO1830" s="92">
        <v>0</v>
      </c>
      <c r="AP1830" s="92">
        <v>0</v>
      </c>
      <c r="AQ1830" s="92">
        <v>0</v>
      </c>
      <c r="AR1830" s="92">
        <v>0</v>
      </c>
      <c r="AS1830" s="92">
        <v>0</v>
      </c>
      <c r="AT1830" s="92">
        <v>0</v>
      </c>
      <c r="AU1830" s="92">
        <v>0</v>
      </c>
      <c r="AV1830" s="92">
        <v>0</v>
      </c>
      <c r="AW1830" s="93">
        <v>0</v>
      </c>
      <c r="AX1830" s="93">
        <v>0</v>
      </c>
      <c r="AY1830" s="93">
        <v>0</v>
      </c>
      <c r="AZ1830" s="93">
        <v>0</v>
      </c>
      <c r="BA1830" s="93">
        <v>0</v>
      </c>
      <c r="BB1830" s="93">
        <v>0</v>
      </c>
      <c r="BC1830" s="153">
        <v>16</v>
      </c>
      <c r="BD1830" s="153">
        <v>152</v>
      </c>
    </row>
    <row r="1831" spans="1:56" x14ac:dyDescent="0.25">
      <c r="A1831" s="9">
        <v>41801</v>
      </c>
      <c r="B1831" s="149" t="s">
        <v>76</v>
      </c>
      <c r="C1831" s="149" t="s">
        <v>86</v>
      </c>
      <c r="D1831" s="150" t="s">
        <v>119</v>
      </c>
      <c r="E1831" s="153">
        <v>53</v>
      </c>
      <c r="F1831" s="153">
        <v>167</v>
      </c>
      <c r="G1831" s="264">
        <v>45.183990478515625</v>
      </c>
      <c r="H1831" s="264">
        <v>0</v>
      </c>
      <c r="I1831" s="264">
        <v>91873.9140625</v>
      </c>
      <c r="J1831" s="92">
        <v>0</v>
      </c>
      <c r="K1831" s="153">
        <v>49321</v>
      </c>
      <c r="L1831" s="264">
        <v>85.152366638183594</v>
      </c>
      <c r="M1831" s="153">
        <v>55350</v>
      </c>
      <c r="N1831" s="264">
        <v>0</v>
      </c>
      <c r="O1831" s="153">
        <v>3702</v>
      </c>
      <c r="P1831" s="264">
        <v>0</v>
      </c>
      <c r="Q1831" s="153">
        <v>6794</v>
      </c>
      <c r="R1831" s="264">
        <v>99.941123962402344</v>
      </c>
      <c r="S1831" s="153">
        <v>50196</v>
      </c>
      <c r="T1831" s="264">
        <v>99.934257507324219</v>
      </c>
      <c r="U1831" s="264">
        <v>99.756889343261719</v>
      </c>
      <c r="V1831" s="264">
        <v>99.884368896484375</v>
      </c>
      <c r="W1831" s="264">
        <v>99.698158264160156</v>
      </c>
      <c r="X1831" s="264">
        <v>99.818702697753906</v>
      </c>
      <c r="Y1831" s="153">
        <v>88163</v>
      </c>
      <c r="Z1831" s="264">
        <v>99.9183349609375</v>
      </c>
      <c r="AA1831" s="153">
        <v>16667</v>
      </c>
      <c r="AB1831" s="264">
        <v>99.886001586914063</v>
      </c>
      <c r="AC1831" s="153">
        <v>3778</v>
      </c>
      <c r="AD1831" s="264">
        <v>0.29115933179855347</v>
      </c>
      <c r="AE1831" s="153">
        <v>61</v>
      </c>
      <c r="AF1831" s="264">
        <v>98.36065673828125</v>
      </c>
      <c r="AG1831" s="153">
        <v>56055</v>
      </c>
      <c r="AH1831" s="264">
        <v>0.16234055161476135</v>
      </c>
      <c r="AI1831" s="153">
        <v>759</v>
      </c>
      <c r="AJ1831" s="264">
        <v>94.334648132324219</v>
      </c>
      <c r="AK1831" s="264">
        <v>1.943439245223999</v>
      </c>
      <c r="AL1831" s="264">
        <v>5.2826948463916779E-2</v>
      </c>
      <c r="AM1831" s="264">
        <v>0</v>
      </c>
      <c r="AN1831" s="264">
        <v>0</v>
      </c>
      <c r="AO1831" s="92">
        <v>0</v>
      </c>
      <c r="AP1831" s="92">
        <v>0</v>
      </c>
      <c r="AQ1831" s="92">
        <v>0</v>
      </c>
      <c r="AR1831" s="92">
        <v>0</v>
      </c>
      <c r="AS1831" s="92">
        <v>0</v>
      </c>
      <c r="AT1831" s="92">
        <v>0</v>
      </c>
      <c r="AU1831" s="92">
        <v>0</v>
      </c>
      <c r="AV1831" s="92">
        <v>0</v>
      </c>
      <c r="AW1831" s="93">
        <v>0</v>
      </c>
      <c r="AX1831" s="93">
        <v>0</v>
      </c>
      <c r="AY1831" s="93">
        <v>0</v>
      </c>
      <c r="AZ1831" s="93">
        <v>0</v>
      </c>
      <c r="BA1831" s="93">
        <v>0</v>
      </c>
      <c r="BB1831" s="93">
        <v>0</v>
      </c>
      <c r="BC1831" s="153">
        <v>19</v>
      </c>
      <c r="BD1831" s="153">
        <v>166</v>
      </c>
    </row>
    <row r="1832" spans="1:56" x14ac:dyDescent="0.25">
      <c r="A1832" s="9">
        <v>41801</v>
      </c>
      <c r="B1832" s="149" t="s">
        <v>77</v>
      </c>
      <c r="C1832" s="149" t="s">
        <v>86</v>
      </c>
      <c r="D1832" s="150" t="s">
        <v>118</v>
      </c>
      <c r="E1832" s="153">
        <v>65</v>
      </c>
      <c r="F1832" s="153">
        <v>220</v>
      </c>
      <c r="G1832" s="264">
        <v>71.371124267578125</v>
      </c>
      <c r="H1832" s="264">
        <v>8.7600007653236389E-2</v>
      </c>
      <c r="I1832" s="264">
        <v>118402.7734375</v>
      </c>
      <c r="J1832" s="92">
        <v>0</v>
      </c>
      <c r="K1832" s="153">
        <v>100014</v>
      </c>
      <c r="L1832" s="264">
        <v>97.233390808105469</v>
      </c>
      <c r="M1832" s="153">
        <v>99390</v>
      </c>
      <c r="N1832" s="264">
        <v>0</v>
      </c>
      <c r="O1832" s="153">
        <v>6727</v>
      </c>
      <c r="P1832" s="264">
        <v>0</v>
      </c>
      <c r="Q1832" s="153">
        <v>10977</v>
      </c>
      <c r="R1832" s="264">
        <v>99.981781005859375</v>
      </c>
      <c r="S1832" s="153">
        <v>92810</v>
      </c>
      <c r="T1832" s="264">
        <v>99.946128845214844</v>
      </c>
      <c r="U1832" s="264">
        <v>99.8662109375</v>
      </c>
      <c r="V1832" s="264">
        <v>99.852096557617188</v>
      </c>
      <c r="W1832" s="264">
        <v>99.848014831542969</v>
      </c>
      <c r="X1832" s="264">
        <v>99.798301696777344</v>
      </c>
      <c r="Y1832" s="153">
        <v>122450</v>
      </c>
      <c r="Z1832" s="264">
        <v>99.892204284667969</v>
      </c>
      <c r="AA1832" s="153">
        <v>27145</v>
      </c>
      <c r="AB1832" s="264">
        <v>99.8968505859375</v>
      </c>
      <c r="AC1832" s="153">
        <v>6692</v>
      </c>
      <c r="AD1832" s="264">
        <v>0.2092050164937973</v>
      </c>
      <c r="AE1832" s="153">
        <v>495</v>
      </c>
      <c r="AF1832" s="264">
        <v>98.989898681640625</v>
      </c>
      <c r="AG1832" s="153">
        <v>99461</v>
      </c>
      <c r="AH1832" s="264">
        <v>0.17092126607894897</v>
      </c>
      <c r="AI1832" s="153">
        <v>1316</v>
      </c>
      <c r="AJ1832" s="264">
        <v>94.7568359375</v>
      </c>
      <c r="AK1832" s="264">
        <v>1.7907818555831909</v>
      </c>
      <c r="AL1832" s="264">
        <v>6.1383169144392014E-2</v>
      </c>
      <c r="AM1832" s="264">
        <v>0</v>
      </c>
      <c r="AN1832" s="264">
        <v>0</v>
      </c>
      <c r="AO1832" s="92">
        <v>0</v>
      </c>
      <c r="AP1832" s="92">
        <v>0</v>
      </c>
      <c r="AQ1832" s="92">
        <v>0</v>
      </c>
      <c r="AR1832" s="92">
        <v>0</v>
      </c>
      <c r="AS1832" s="92">
        <v>0</v>
      </c>
      <c r="AT1832" s="92">
        <v>0</v>
      </c>
      <c r="AU1832" s="92">
        <v>0</v>
      </c>
      <c r="AV1832" s="92">
        <v>0</v>
      </c>
      <c r="AW1832" s="93">
        <v>0</v>
      </c>
      <c r="AX1832" s="93">
        <v>0</v>
      </c>
      <c r="AY1832" s="93">
        <v>0</v>
      </c>
      <c r="AZ1832" s="93">
        <v>0</v>
      </c>
      <c r="BA1832" s="93">
        <v>0</v>
      </c>
      <c r="BB1832" s="93">
        <v>0</v>
      </c>
      <c r="BC1832" s="153">
        <v>31</v>
      </c>
      <c r="BD1832" s="153">
        <v>216</v>
      </c>
    </row>
    <row r="1833" spans="1:56" x14ac:dyDescent="0.25">
      <c r="A1833" s="9">
        <v>41801</v>
      </c>
      <c r="B1833" s="149" t="s">
        <v>124</v>
      </c>
      <c r="C1833" s="149" t="s">
        <v>86</v>
      </c>
      <c r="D1833" s="150" t="s">
        <v>118</v>
      </c>
      <c r="E1833" s="153">
        <v>43</v>
      </c>
      <c r="F1833" s="153">
        <v>139</v>
      </c>
      <c r="G1833" s="264">
        <v>32.200000762939453</v>
      </c>
      <c r="H1833" s="264">
        <v>2.9199998825788498E-2</v>
      </c>
      <c r="I1833" s="264">
        <v>67291.3828125</v>
      </c>
      <c r="J1833" s="92">
        <v>0</v>
      </c>
      <c r="K1833" s="153">
        <v>100014</v>
      </c>
      <c r="L1833" s="264">
        <v>97.233390808105469</v>
      </c>
      <c r="M1833" s="153">
        <v>50486</v>
      </c>
      <c r="N1833" s="264">
        <v>0</v>
      </c>
      <c r="O1833" s="153">
        <v>2729</v>
      </c>
      <c r="P1833" s="264">
        <v>0</v>
      </c>
      <c r="Q1833" s="153">
        <v>4885</v>
      </c>
      <c r="R1833" s="264">
        <v>99.856704711914063</v>
      </c>
      <c r="S1833" s="153">
        <v>47706</v>
      </c>
      <c r="T1833" s="264">
        <v>99.878425598144531</v>
      </c>
      <c r="U1833" s="264">
        <v>99.596923828125</v>
      </c>
      <c r="V1833" s="264">
        <v>99.702888488769531</v>
      </c>
      <c r="W1833" s="264">
        <v>99.454208374023438</v>
      </c>
      <c r="X1833" s="264">
        <v>99.581672668457031</v>
      </c>
      <c r="Y1833" s="153">
        <v>72235</v>
      </c>
      <c r="Z1833" s="264">
        <v>99.90447998046875</v>
      </c>
      <c r="AA1833" s="153">
        <v>14967</v>
      </c>
      <c r="AB1833" s="264">
        <v>99.913139343261719</v>
      </c>
      <c r="AC1833" s="153">
        <v>2761</v>
      </c>
      <c r="AD1833" s="264">
        <v>0.36218762397766113</v>
      </c>
      <c r="AE1833" s="153">
        <v>173</v>
      </c>
      <c r="AF1833" s="264">
        <v>98.84393310546875</v>
      </c>
      <c r="AG1833" s="153">
        <v>50109</v>
      </c>
      <c r="AH1833" s="264">
        <v>0.20555189251899719</v>
      </c>
      <c r="AI1833" s="153">
        <v>1041</v>
      </c>
      <c r="AJ1833" s="264">
        <v>94.428436279296875</v>
      </c>
      <c r="AK1833" s="264">
        <v>1.7726665735244751</v>
      </c>
      <c r="AL1833" s="264">
        <v>5.5612955242395401E-2</v>
      </c>
      <c r="AM1833" s="264">
        <v>0</v>
      </c>
      <c r="AN1833" s="264">
        <v>0</v>
      </c>
      <c r="AO1833" s="92">
        <v>0</v>
      </c>
      <c r="AP1833" s="92">
        <v>0</v>
      </c>
      <c r="AQ1833" s="92">
        <v>0</v>
      </c>
      <c r="AR1833" s="92">
        <v>0</v>
      </c>
      <c r="AS1833" s="92">
        <v>0</v>
      </c>
      <c r="AT1833" s="92">
        <v>0</v>
      </c>
      <c r="AU1833" s="92">
        <v>0</v>
      </c>
      <c r="AV1833" s="92">
        <v>0</v>
      </c>
      <c r="AW1833" s="93">
        <v>0</v>
      </c>
      <c r="AX1833" s="93">
        <v>0</v>
      </c>
      <c r="AY1833" s="93">
        <v>0</v>
      </c>
      <c r="AZ1833" s="93">
        <v>0</v>
      </c>
      <c r="BA1833" s="93">
        <v>0</v>
      </c>
      <c r="BB1833" s="93">
        <v>0</v>
      </c>
      <c r="BC1833" s="153">
        <v>20</v>
      </c>
      <c r="BD1833" s="153">
        <v>139</v>
      </c>
    </row>
    <row r="1834" spans="1:56" x14ac:dyDescent="0.25">
      <c r="A1834" s="9">
        <v>41801</v>
      </c>
      <c r="B1834" s="149" t="s">
        <v>78</v>
      </c>
      <c r="C1834" s="149" t="s">
        <v>86</v>
      </c>
      <c r="D1834" s="150" t="s">
        <v>118</v>
      </c>
      <c r="E1834" s="153">
        <v>33</v>
      </c>
      <c r="F1834" s="153">
        <v>104</v>
      </c>
      <c r="G1834" s="264">
        <v>52.233608245849609</v>
      </c>
      <c r="H1834" s="264">
        <v>4.1700001806020737E-2</v>
      </c>
      <c r="I1834" s="264">
        <v>57395.3671875</v>
      </c>
      <c r="J1834" s="92">
        <v>0</v>
      </c>
      <c r="K1834" s="153">
        <v>52929</v>
      </c>
      <c r="L1834" s="264">
        <v>96.920402526855469</v>
      </c>
      <c r="M1834" s="153">
        <v>49770</v>
      </c>
      <c r="N1834" s="264">
        <v>0</v>
      </c>
      <c r="O1834" s="153">
        <v>4743</v>
      </c>
      <c r="P1834" s="264">
        <v>0</v>
      </c>
      <c r="Q1834" s="153">
        <v>10401</v>
      </c>
      <c r="R1834" s="264">
        <v>99.932701110839844</v>
      </c>
      <c r="S1834" s="153">
        <v>47733</v>
      </c>
      <c r="T1834" s="264">
        <v>99.958099365234375</v>
      </c>
      <c r="U1834" s="264">
        <v>99.831329345703125</v>
      </c>
      <c r="V1834" s="264">
        <v>99.9256591796875</v>
      </c>
      <c r="W1834" s="264">
        <v>99.764144897460938</v>
      </c>
      <c r="X1834" s="264">
        <v>99.8837890625</v>
      </c>
      <c r="Y1834" s="153">
        <v>71104</v>
      </c>
      <c r="Z1834" s="264">
        <v>99.856544494628906</v>
      </c>
      <c r="AA1834" s="153">
        <v>12984</v>
      </c>
      <c r="AB1834" s="264">
        <v>99.853668212890625</v>
      </c>
      <c r="AC1834" s="153">
        <v>4741</v>
      </c>
      <c r="AD1834" s="264">
        <v>0.27420374751091003</v>
      </c>
      <c r="AE1834" s="153">
        <v>313</v>
      </c>
      <c r="AF1834" s="264">
        <v>98.08306884765625</v>
      </c>
      <c r="AG1834" s="153">
        <v>50351</v>
      </c>
      <c r="AH1834" s="264">
        <v>0.20257790386676788</v>
      </c>
      <c r="AI1834" s="153">
        <v>625</v>
      </c>
      <c r="AJ1834" s="264">
        <v>96.160003662109375</v>
      </c>
      <c r="AK1834" s="264">
        <v>2.0058434009552002</v>
      </c>
      <c r="AL1834" s="264">
        <v>7.1334607899188995E-2</v>
      </c>
      <c r="AM1834" s="264">
        <v>0</v>
      </c>
      <c r="AN1834" s="264">
        <v>0</v>
      </c>
      <c r="AO1834" s="92">
        <v>0</v>
      </c>
      <c r="AP1834" s="92">
        <v>0</v>
      </c>
      <c r="AQ1834" s="92">
        <v>0</v>
      </c>
      <c r="AR1834" s="92">
        <v>0</v>
      </c>
      <c r="AS1834" s="92">
        <v>0</v>
      </c>
      <c r="AT1834" s="92">
        <v>0</v>
      </c>
      <c r="AU1834" s="92">
        <v>0</v>
      </c>
      <c r="AV1834" s="92">
        <v>0</v>
      </c>
      <c r="AW1834" s="93">
        <v>0</v>
      </c>
      <c r="AX1834" s="93">
        <v>0</v>
      </c>
      <c r="AY1834" s="93">
        <v>0</v>
      </c>
      <c r="AZ1834" s="93">
        <v>0</v>
      </c>
      <c r="BA1834" s="93">
        <v>0</v>
      </c>
      <c r="BB1834" s="93">
        <v>0</v>
      </c>
      <c r="BC1834" s="153">
        <v>5</v>
      </c>
      <c r="BD1834" s="153">
        <v>99</v>
      </c>
    </row>
    <row r="1835" spans="1:56" x14ac:dyDescent="0.25">
      <c r="A1835" s="9">
        <v>41801</v>
      </c>
      <c r="B1835" s="149" t="s">
        <v>79</v>
      </c>
      <c r="C1835" s="149" t="s">
        <v>86</v>
      </c>
      <c r="D1835" s="150" t="s">
        <v>119</v>
      </c>
      <c r="E1835" s="153">
        <v>81</v>
      </c>
      <c r="F1835" s="153">
        <v>273</v>
      </c>
      <c r="G1835" s="264">
        <v>52.521495819091797</v>
      </c>
      <c r="H1835" s="264">
        <v>4.9999997019767761E-2</v>
      </c>
      <c r="I1835" s="264">
        <v>173665.78125</v>
      </c>
      <c r="J1835" s="92">
        <v>0</v>
      </c>
      <c r="K1835" s="153">
        <v>54969</v>
      </c>
      <c r="L1835" s="264">
        <v>91.327842712402344</v>
      </c>
      <c r="M1835" s="153">
        <v>87350</v>
      </c>
      <c r="N1835" s="264">
        <v>0</v>
      </c>
      <c r="O1835" s="153">
        <v>4478</v>
      </c>
      <c r="P1835" s="264">
        <v>0</v>
      </c>
      <c r="Q1835" s="153">
        <v>7972</v>
      </c>
      <c r="R1835" s="264">
        <v>99.874557495117188</v>
      </c>
      <c r="S1835" s="153">
        <v>82363</v>
      </c>
      <c r="T1835" s="264">
        <v>99.91015625</v>
      </c>
      <c r="U1835" s="264">
        <v>99.508712768554688</v>
      </c>
      <c r="V1835" s="264">
        <v>99.706924438476563</v>
      </c>
      <c r="W1835" s="264">
        <v>99.383888244628906</v>
      </c>
      <c r="X1835" s="264">
        <v>99.617347717285156</v>
      </c>
      <c r="Y1835" s="153">
        <v>165180</v>
      </c>
      <c r="Z1835" s="264">
        <v>99.928565979003906</v>
      </c>
      <c r="AA1835" s="153">
        <v>37329</v>
      </c>
      <c r="AB1835" s="264">
        <v>99.90087890625</v>
      </c>
      <c r="AC1835" s="153">
        <v>4475</v>
      </c>
      <c r="AD1835" s="264">
        <v>0.20111732184886932</v>
      </c>
      <c r="AE1835" s="153">
        <v>213</v>
      </c>
      <c r="AF1835" s="264">
        <v>98.591552734375</v>
      </c>
      <c r="AG1835" s="153">
        <v>86927</v>
      </c>
      <c r="AH1835" s="264">
        <v>0.13919726014137268</v>
      </c>
      <c r="AI1835" s="153">
        <v>1162</v>
      </c>
      <c r="AJ1835" s="264">
        <v>96.643714904785156</v>
      </c>
      <c r="AK1835" s="264">
        <v>1.6590452194213867</v>
      </c>
      <c r="AL1835" s="264">
        <v>6.3467785716056824E-2</v>
      </c>
      <c r="AM1835" s="264">
        <v>0</v>
      </c>
      <c r="AN1835" s="264">
        <v>0</v>
      </c>
      <c r="AO1835" s="92">
        <v>0</v>
      </c>
      <c r="AP1835" s="92">
        <v>0</v>
      </c>
      <c r="AQ1835" s="92">
        <v>0</v>
      </c>
      <c r="AR1835" s="92">
        <v>0</v>
      </c>
      <c r="AS1835" s="92">
        <v>0</v>
      </c>
      <c r="AT1835" s="92">
        <v>0</v>
      </c>
      <c r="AU1835" s="92">
        <v>0</v>
      </c>
      <c r="AV1835" s="92">
        <v>0</v>
      </c>
      <c r="AW1835" s="93">
        <v>0</v>
      </c>
      <c r="AX1835" s="93">
        <v>0</v>
      </c>
      <c r="AY1835" s="93">
        <v>0</v>
      </c>
      <c r="AZ1835" s="93">
        <v>0</v>
      </c>
      <c r="BA1835" s="93">
        <v>0</v>
      </c>
      <c r="BB1835" s="93">
        <v>0</v>
      </c>
      <c r="BC1835" s="153">
        <v>58</v>
      </c>
      <c r="BD1835" s="153">
        <v>270</v>
      </c>
    </row>
    <row r="1836" spans="1:56" x14ac:dyDescent="0.25">
      <c r="A1836" s="9">
        <v>41801</v>
      </c>
      <c r="B1836" s="149" t="s">
        <v>80</v>
      </c>
      <c r="C1836" s="149" t="s">
        <v>86</v>
      </c>
      <c r="D1836" s="150" t="s">
        <v>119</v>
      </c>
      <c r="E1836" s="153">
        <v>58</v>
      </c>
      <c r="F1836" s="153">
        <v>180</v>
      </c>
      <c r="G1836" s="264">
        <v>38.937595367431641</v>
      </c>
      <c r="H1836" s="264">
        <v>2.0800000056624413E-2</v>
      </c>
      <c r="I1836" s="264">
        <v>100767.53125</v>
      </c>
      <c r="J1836" s="92">
        <v>0</v>
      </c>
      <c r="K1836" s="153">
        <v>36732</v>
      </c>
      <c r="L1836" s="264">
        <v>88.8516845703125</v>
      </c>
      <c r="M1836" s="153">
        <v>53225</v>
      </c>
      <c r="N1836" s="264">
        <v>0</v>
      </c>
      <c r="O1836" s="153">
        <v>2745</v>
      </c>
      <c r="P1836" s="264">
        <v>0</v>
      </c>
      <c r="Q1836" s="153">
        <v>5009</v>
      </c>
      <c r="R1836" s="264">
        <v>99.560791015625</v>
      </c>
      <c r="S1836" s="153">
        <v>49782</v>
      </c>
      <c r="T1836" s="264">
        <v>99.945762634277344</v>
      </c>
      <c r="U1836" s="264">
        <v>99.635704040527344</v>
      </c>
      <c r="V1836" s="264">
        <v>99.483322143554688</v>
      </c>
      <c r="W1836" s="264">
        <v>99.198097229003906</v>
      </c>
      <c r="X1836" s="264">
        <v>99.429367065429688</v>
      </c>
      <c r="Y1836" s="153">
        <v>82821</v>
      </c>
      <c r="Z1836" s="264">
        <v>99.90582275390625</v>
      </c>
      <c r="AA1836" s="153">
        <v>17987</v>
      </c>
      <c r="AB1836" s="264">
        <v>99.827651977539063</v>
      </c>
      <c r="AC1836" s="153">
        <v>2755</v>
      </c>
      <c r="AD1836" s="264">
        <v>0.29038113355636597</v>
      </c>
      <c r="AE1836" s="153">
        <v>180</v>
      </c>
      <c r="AF1836" s="264">
        <v>97.222221374511719</v>
      </c>
      <c r="AG1836" s="153">
        <v>53034</v>
      </c>
      <c r="AH1836" s="264">
        <v>0.17724478244781494</v>
      </c>
      <c r="AI1836" s="153">
        <v>843</v>
      </c>
      <c r="AJ1836" s="264">
        <v>95.966781616210938</v>
      </c>
      <c r="AK1836" s="264">
        <v>1.7921543121337891</v>
      </c>
      <c r="AL1836" s="264">
        <v>5.9645548462867737E-2</v>
      </c>
      <c r="AM1836" s="264">
        <v>0</v>
      </c>
      <c r="AN1836" s="264">
        <v>0</v>
      </c>
      <c r="AO1836" s="92">
        <v>0</v>
      </c>
      <c r="AP1836" s="92">
        <v>0</v>
      </c>
      <c r="AQ1836" s="92">
        <v>0</v>
      </c>
      <c r="AR1836" s="92">
        <v>0</v>
      </c>
      <c r="AS1836" s="92">
        <v>0</v>
      </c>
      <c r="AT1836" s="92">
        <v>0</v>
      </c>
      <c r="AU1836" s="92">
        <v>0</v>
      </c>
      <c r="AV1836" s="92">
        <v>0</v>
      </c>
      <c r="AW1836" s="93">
        <v>0</v>
      </c>
      <c r="AX1836" s="93">
        <v>0</v>
      </c>
      <c r="AY1836" s="93">
        <v>0</v>
      </c>
      <c r="AZ1836" s="93">
        <v>0</v>
      </c>
      <c r="BA1836" s="93">
        <v>0</v>
      </c>
      <c r="BB1836" s="93">
        <v>0</v>
      </c>
      <c r="BC1836" s="153">
        <v>20</v>
      </c>
      <c r="BD1836" s="153">
        <v>178</v>
      </c>
    </row>
    <row r="1837" spans="1:56" x14ac:dyDescent="0.25">
      <c r="A1837" s="9">
        <v>41801</v>
      </c>
      <c r="B1837" s="149" t="s">
        <v>81</v>
      </c>
      <c r="C1837" s="149" t="s">
        <v>86</v>
      </c>
      <c r="D1837" s="150" t="s">
        <v>119</v>
      </c>
      <c r="E1837" s="153">
        <v>40</v>
      </c>
      <c r="F1837" s="153">
        <v>134</v>
      </c>
      <c r="G1837" s="264">
        <v>34.907894134521484</v>
      </c>
      <c r="H1837" s="264">
        <v>0</v>
      </c>
      <c r="I1837" s="264">
        <v>79658.7734375</v>
      </c>
      <c r="J1837" s="92">
        <v>0</v>
      </c>
      <c r="K1837" s="153">
        <v>75743</v>
      </c>
      <c r="L1837" s="264">
        <v>89.033973693847656</v>
      </c>
      <c r="M1837" s="153">
        <v>43676</v>
      </c>
      <c r="N1837" s="264">
        <v>0</v>
      </c>
      <c r="O1837" s="153">
        <v>2856</v>
      </c>
      <c r="P1837" s="264">
        <v>0</v>
      </c>
      <c r="Q1837" s="153">
        <v>5587</v>
      </c>
      <c r="R1837" s="264">
        <v>100</v>
      </c>
      <c r="S1837" s="153">
        <v>41732</v>
      </c>
      <c r="T1837" s="264">
        <v>99.956871032714844</v>
      </c>
      <c r="U1837" s="264">
        <v>99.929969787597656</v>
      </c>
      <c r="V1837" s="264">
        <v>99.805381774902344</v>
      </c>
      <c r="W1837" s="264">
        <v>99.929969787597656</v>
      </c>
      <c r="X1837" s="264">
        <v>99.762336730957031</v>
      </c>
      <c r="Y1837" s="153">
        <v>82063</v>
      </c>
      <c r="Z1837" s="264">
        <v>99.922012329101563</v>
      </c>
      <c r="AA1837" s="153">
        <v>20168</v>
      </c>
      <c r="AB1837" s="264">
        <v>99.930580139160156</v>
      </c>
      <c r="AC1837" s="153">
        <v>2861</v>
      </c>
      <c r="AD1837" s="264">
        <v>0.24466969072818756</v>
      </c>
      <c r="AE1837" s="153">
        <v>163</v>
      </c>
      <c r="AF1837" s="264">
        <v>98.159507751464844</v>
      </c>
      <c r="AG1837" s="153">
        <v>44120</v>
      </c>
      <c r="AH1837" s="264">
        <v>0.18359020352363586</v>
      </c>
      <c r="AI1837" s="153">
        <v>508</v>
      </c>
      <c r="AJ1837" s="264">
        <v>93.503936767578125</v>
      </c>
      <c r="AK1837" s="264">
        <v>1.5889577865600586</v>
      </c>
      <c r="AL1837" s="264">
        <v>6.9154486060142517E-2</v>
      </c>
      <c r="AM1837" s="264">
        <v>0</v>
      </c>
      <c r="AN1837" s="264">
        <v>0</v>
      </c>
      <c r="AO1837" s="92">
        <v>0</v>
      </c>
      <c r="AP1837" s="92">
        <v>0</v>
      </c>
      <c r="AQ1837" s="92">
        <v>0</v>
      </c>
      <c r="AR1837" s="92">
        <v>0</v>
      </c>
      <c r="AS1837" s="92">
        <v>0</v>
      </c>
      <c r="AT1837" s="92">
        <v>0</v>
      </c>
      <c r="AU1837" s="92">
        <v>0</v>
      </c>
      <c r="AV1837" s="92">
        <v>0</v>
      </c>
      <c r="AW1837" s="93">
        <v>0</v>
      </c>
      <c r="AX1837" s="93">
        <v>0</v>
      </c>
      <c r="AY1837" s="93">
        <v>0</v>
      </c>
      <c r="AZ1837" s="93">
        <v>0</v>
      </c>
      <c r="BA1837" s="93">
        <v>0</v>
      </c>
      <c r="BB1837" s="93">
        <v>0</v>
      </c>
      <c r="BC1837" s="153">
        <v>15</v>
      </c>
      <c r="BD1837" s="153">
        <v>132</v>
      </c>
    </row>
    <row r="1838" spans="1:56" x14ac:dyDescent="0.25">
      <c r="A1838" s="9">
        <v>41801</v>
      </c>
      <c r="B1838" s="149" t="s">
        <v>125</v>
      </c>
      <c r="C1838" s="149" t="s">
        <v>86</v>
      </c>
      <c r="D1838" s="150" t="s">
        <v>119</v>
      </c>
      <c r="E1838" s="153">
        <v>16</v>
      </c>
      <c r="F1838" s="153">
        <v>58</v>
      </c>
      <c r="G1838" s="264">
        <v>31.000001907348633</v>
      </c>
      <c r="H1838" s="264">
        <v>0</v>
      </c>
      <c r="I1838" s="264">
        <v>41619.25</v>
      </c>
      <c r="J1838" s="92">
        <v>0</v>
      </c>
      <c r="K1838" s="153">
        <v>75743</v>
      </c>
      <c r="L1838" s="264">
        <v>89.033973693847656</v>
      </c>
      <c r="M1838" s="153">
        <v>28211</v>
      </c>
      <c r="N1838" s="264">
        <v>0</v>
      </c>
      <c r="O1838" s="153">
        <v>2939</v>
      </c>
      <c r="P1838" s="264">
        <v>0</v>
      </c>
      <c r="Q1838" s="153">
        <v>4503</v>
      </c>
      <c r="R1838" s="264">
        <v>99.933380126953125</v>
      </c>
      <c r="S1838" s="153">
        <v>25045</v>
      </c>
      <c r="T1838" s="264">
        <v>99.944099426269531</v>
      </c>
      <c r="U1838" s="264">
        <v>99.931953430175781</v>
      </c>
      <c r="V1838" s="264">
        <v>99.737693786621094</v>
      </c>
      <c r="W1838" s="264">
        <v>99.865379333496094</v>
      </c>
      <c r="X1838" s="264">
        <v>99.681938171386719</v>
      </c>
      <c r="Y1838" s="153">
        <v>42812</v>
      </c>
      <c r="Z1838" s="264">
        <v>99.93927001953125</v>
      </c>
      <c r="AA1838" s="153">
        <v>8364</v>
      </c>
      <c r="AB1838" s="264">
        <v>99.89239501953125</v>
      </c>
      <c r="AC1838" s="153">
        <v>2953</v>
      </c>
      <c r="AD1838" s="264">
        <v>0.23704707622528076</v>
      </c>
      <c r="AE1838" s="153">
        <v>234</v>
      </c>
      <c r="AF1838" s="264">
        <v>99.145301818847656</v>
      </c>
      <c r="AG1838" s="153">
        <v>27771</v>
      </c>
      <c r="AH1838" s="264">
        <v>0.18004393577575684</v>
      </c>
      <c r="AI1838" s="153">
        <v>543</v>
      </c>
      <c r="AJ1838" s="264">
        <v>94.6593017578125</v>
      </c>
      <c r="AK1838" s="264">
        <v>1.8240255117416382</v>
      </c>
      <c r="AL1838" s="264">
        <v>7.4324138462543488E-2</v>
      </c>
      <c r="AM1838" s="264">
        <v>0</v>
      </c>
      <c r="AN1838" s="264">
        <v>0</v>
      </c>
      <c r="AO1838" s="92">
        <v>0</v>
      </c>
      <c r="AP1838" s="92">
        <v>0</v>
      </c>
      <c r="AQ1838" s="92">
        <v>0</v>
      </c>
      <c r="AR1838" s="92">
        <v>0</v>
      </c>
      <c r="AS1838" s="92">
        <v>0</v>
      </c>
      <c r="AT1838" s="92">
        <v>0</v>
      </c>
      <c r="AU1838" s="92">
        <v>0</v>
      </c>
      <c r="AV1838" s="92">
        <v>0</v>
      </c>
      <c r="AW1838" s="93">
        <v>0</v>
      </c>
      <c r="AX1838" s="93">
        <v>0</v>
      </c>
      <c r="AY1838" s="93">
        <v>0</v>
      </c>
      <c r="AZ1838" s="93">
        <v>0</v>
      </c>
      <c r="BA1838" s="93">
        <v>0</v>
      </c>
      <c r="BB1838" s="93">
        <v>0</v>
      </c>
      <c r="BC1838" s="153">
        <v>4</v>
      </c>
      <c r="BD1838" s="153">
        <v>56</v>
      </c>
    </row>
    <row r="1839" spans="1:56" x14ac:dyDescent="0.25">
      <c r="A1839" s="9">
        <v>41801</v>
      </c>
      <c r="B1839" s="151" t="s">
        <v>82</v>
      </c>
      <c r="C1839" s="151" t="s">
        <v>86</v>
      </c>
      <c r="D1839" s="152" t="s">
        <v>120</v>
      </c>
      <c r="E1839" s="160">
        <v>51</v>
      </c>
      <c r="F1839" s="160">
        <v>163</v>
      </c>
      <c r="G1839" s="266">
        <v>41.487594604492188</v>
      </c>
      <c r="H1839" s="266">
        <v>4.1700001806020737E-2</v>
      </c>
      <c r="I1839" s="266">
        <v>83615.421875</v>
      </c>
      <c r="J1839" s="157">
        <v>0</v>
      </c>
      <c r="K1839" s="160">
        <v>43937</v>
      </c>
      <c r="L1839" s="266">
        <v>88.52447509765625</v>
      </c>
      <c r="M1839" s="160">
        <v>41863</v>
      </c>
      <c r="N1839" s="266">
        <v>0</v>
      </c>
      <c r="O1839" s="160">
        <v>4314</v>
      </c>
      <c r="P1839" s="266">
        <v>0</v>
      </c>
      <c r="Q1839" s="160">
        <v>7268</v>
      </c>
      <c r="R1839" s="266">
        <v>99.876167297363281</v>
      </c>
      <c r="S1839" s="160">
        <v>38359</v>
      </c>
      <c r="T1839" s="266">
        <v>99.900932312011719</v>
      </c>
      <c r="U1839" s="266">
        <v>99.721832275390625</v>
      </c>
      <c r="V1839" s="266">
        <v>99.80889892578125</v>
      </c>
      <c r="W1839" s="266">
        <v>99.598342895507813</v>
      </c>
      <c r="X1839" s="266">
        <v>99.71002197265625</v>
      </c>
      <c r="Y1839" s="160">
        <v>48814</v>
      </c>
      <c r="Z1839" s="266">
        <v>99.92010498046875</v>
      </c>
      <c r="AA1839" s="160">
        <v>9711</v>
      </c>
      <c r="AB1839" s="266">
        <v>99.732261657714844</v>
      </c>
      <c r="AC1839" s="160">
        <v>4314</v>
      </c>
      <c r="AD1839" s="266">
        <v>0.25498378276824951</v>
      </c>
      <c r="AE1839" s="160">
        <v>436</v>
      </c>
      <c r="AF1839" s="266">
        <v>99.082565307617188</v>
      </c>
      <c r="AG1839" s="160">
        <v>42185</v>
      </c>
      <c r="AH1839" s="266">
        <v>0.26549720764160156</v>
      </c>
      <c r="AI1839" s="160">
        <v>732</v>
      </c>
      <c r="AJ1839" s="266">
        <v>94.945358276367188</v>
      </c>
      <c r="AK1839" s="266">
        <v>2.0636301040649414</v>
      </c>
      <c r="AL1839" s="266">
        <v>7.0976689457893372E-2</v>
      </c>
      <c r="AM1839" s="266">
        <v>0</v>
      </c>
      <c r="AN1839" s="266">
        <v>0</v>
      </c>
      <c r="AO1839" s="157">
        <v>0</v>
      </c>
      <c r="AP1839" s="157">
        <v>0</v>
      </c>
      <c r="AQ1839" s="157">
        <v>0</v>
      </c>
      <c r="AR1839" s="157">
        <v>0</v>
      </c>
      <c r="AS1839" s="157">
        <v>0</v>
      </c>
      <c r="AT1839" s="157">
        <v>0</v>
      </c>
      <c r="AU1839" s="157">
        <v>0</v>
      </c>
      <c r="AV1839" s="157">
        <v>0</v>
      </c>
      <c r="AW1839" s="159">
        <v>0</v>
      </c>
      <c r="AX1839" s="159">
        <v>0</v>
      </c>
      <c r="AY1839" s="159">
        <v>0</v>
      </c>
      <c r="AZ1839" s="159">
        <v>0</v>
      </c>
      <c r="BA1839" s="159">
        <v>0</v>
      </c>
      <c r="BB1839" s="159">
        <v>0</v>
      </c>
      <c r="BC1839" s="160">
        <v>14</v>
      </c>
      <c r="BD1839" s="160">
        <v>158</v>
      </c>
    </row>
    <row r="1840" spans="1:56" x14ac:dyDescent="0.25">
      <c r="A1840" s="9">
        <v>41801</v>
      </c>
      <c r="B1840" s="151" t="s">
        <v>83</v>
      </c>
      <c r="C1840" s="151" t="s">
        <v>86</v>
      </c>
      <c r="D1840" s="152" t="s">
        <v>120</v>
      </c>
      <c r="E1840" s="160">
        <v>46</v>
      </c>
      <c r="F1840" s="160">
        <v>140</v>
      </c>
      <c r="G1840" s="266">
        <v>23.315900802612305</v>
      </c>
      <c r="H1840" s="266">
        <v>0</v>
      </c>
      <c r="I1840" s="266">
        <v>85041.46875</v>
      </c>
      <c r="J1840" s="157">
        <v>0</v>
      </c>
      <c r="K1840" s="160">
        <v>24501</v>
      </c>
      <c r="L1840" s="266">
        <v>82.000732421875</v>
      </c>
      <c r="M1840" s="160">
        <v>153570</v>
      </c>
      <c r="N1840" s="266">
        <v>0</v>
      </c>
      <c r="O1840" s="160">
        <v>3938</v>
      </c>
      <c r="P1840" s="266">
        <v>0</v>
      </c>
      <c r="Q1840" s="160">
        <v>3224</v>
      </c>
      <c r="R1840" s="266">
        <v>99.968978881835938</v>
      </c>
      <c r="S1840" s="160">
        <v>26805</v>
      </c>
      <c r="T1840" s="266">
        <v>99.899269104003906</v>
      </c>
      <c r="U1840" s="266">
        <v>99.568031311035156</v>
      </c>
      <c r="V1840" s="266">
        <v>99.687820434570313</v>
      </c>
      <c r="W1840" s="266">
        <v>99.537147521972656</v>
      </c>
      <c r="X1840" s="266">
        <v>99.58740234375</v>
      </c>
      <c r="Y1840" s="160">
        <v>49479</v>
      </c>
      <c r="Z1840" s="266">
        <v>99.937347412109375</v>
      </c>
      <c r="AA1840" s="160">
        <v>13273</v>
      </c>
      <c r="AB1840" s="266">
        <v>99.864387512207031</v>
      </c>
      <c r="AC1840" s="160">
        <v>1882</v>
      </c>
      <c r="AD1840" s="266">
        <v>0.15940488874912262</v>
      </c>
      <c r="AE1840" s="160">
        <v>128</v>
      </c>
      <c r="AF1840" s="266">
        <v>99.21875</v>
      </c>
      <c r="AG1840" s="160">
        <v>28672</v>
      </c>
      <c r="AH1840" s="266">
        <v>0.41155132651329041</v>
      </c>
      <c r="AI1840" s="160">
        <v>268</v>
      </c>
      <c r="AJ1840" s="266">
        <v>98.134330749511719</v>
      </c>
      <c r="AK1840" s="266">
        <v>1.7485588788986206</v>
      </c>
      <c r="AL1840" s="266">
        <v>6.497357040643692E-2</v>
      </c>
      <c r="AM1840" s="266">
        <v>0</v>
      </c>
      <c r="AN1840" s="266">
        <v>0</v>
      </c>
      <c r="AO1840" s="157">
        <v>0</v>
      </c>
      <c r="AP1840" s="157">
        <v>0</v>
      </c>
      <c r="AQ1840" s="157">
        <v>0</v>
      </c>
      <c r="AR1840" s="157">
        <v>0</v>
      </c>
      <c r="AS1840" s="157">
        <v>0</v>
      </c>
      <c r="AT1840" s="157">
        <v>0</v>
      </c>
      <c r="AU1840" s="157">
        <v>0</v>
      </c>
      <c r="AV1840" s="157">
        <v>0</v>
      </c>
      <c r="AW1840" s="159">
        <v>0</v>
      </c>
      <c r="AX1840" s="159">
        <v>0</v>
      </c>
      <c r="AY1840" s="159">
        <v>0</v>
      </c>
      <c r="AZ1840" s="159">
        <v>0</v>
      </c>
      <c r="BA1840" s="159">
        <v>0</v>
      </c>
      <c r="BB1840" s="159">
        <v>0</v>
      </c>
      <c r="BC1840" s="160">
        <v>22</v>
      </c>
      <c r="BD1840" s="160">
        <v>138</v>
      </c>
    </row>
    <row r="1841" spans="1:56" x14ac:dyDescent="0.25">
      <c r="A1841" s="9">
        <v>41801</v>
      </c>
      <c r="B1841" s="117" t="s">
        <v>85</v>
      </c>
      <c r="C1841" s="117" t="s">
        <v>86</v>
      </c>
      <c r="D1841" s="121">
        <v>3</v>
      </c>
      <c r="E1841" s="89">
        <v>134</v>
      </c>
      <c r="F1841" s="89">
        <v>433</v>
      </c>
      <c r="G1841" s="263">
        <v>45.654308319091797</v>
      </c>
      <c r="H1841" s="263">
        <v>0.14160001277923584</v>
      </c>
      <c r="I1841" s="263">
        <v>311150.6875</v>
      </c>
      <c r="J1841" s="88">
        <v>0</v>
      </c>
      <c r="K1841" s="89">
        <v>48683</v>
      </c>
      <c r="L1841" s="263">
        <v>107.72343444824219</v>
      </c>
      <c r="M1841" s="124">
        <v>110471</v>
      </c>
      <c r="N1841" s="248">
        <v>0</v>
      </c>
      <c r="O1841" s="124">
        <v>3899</v>
      </c>
      <c r="P1841" s="248">
        <v>0</v>
      </c>
      <c r="Q1841" s="124">
        <v>11019</v>
      </c>
      <c r="R1841" s="248">
        <v>99.909248352050781</v>
      </c>
      <c r="S1841" s="124">
        <v>101600</v>
      </c>
      <c r="T1841" s="248">
        <v>99.910430908203125</v>
      </c>
      <c r="U1841" s="248">
        <v>99.87176513671875</v>
      </c>
      <c r="V1841" s="248">
        <v>99.916717529296875</v>
      </c>
      <c r="W1841" s="248">
        <v>99.7811279296875</v>
      </c>
      <c r="X1841" s="248">
        <v>99.827224731445313</v>
      </c>
      <c r="Y1841" s="124">
        <v>214155</v>
      </c>
      <c r="Z1841" s="248">
        <v>99.90521240234375</v>
      </c>
      <c r="AA1841" s="124">
        <v>42814</v>
      </c>
      <c r="AB1841" s="248">
        <v>99.7734375</v>
      </c>
      <c r="AC1841" s="124">
        <v>3915</v>
      </c>
      <c r="AD1841" s="248">
        <v>0.20434227585792542</v>
      </c>
      <c r="AE1841" s="124">
        <v>191</v>
      </c>
      <c r="AF1841" s="248">
        <v>97.3822021484375</v>
      </c>
      <c r="AG1841" s="124">
        <v>111149</v>
      </c>
      <c r="AH1841" s="248">
        <v>0.27710551023483276</v>
      </c>
      <c r="AI1841" s="124">
        <v>1084</v>
      </c>
      <c r="AJ1841" s="248">
        <v>88.837638854980469</v>
      </c>
      <c r="AK1841" s="248">
        <v>1.9631710052490234</v>
      </c>
      <c r="AL1841" s="248">
        <v>7.7417798340320587E-2</v>
      </c>
      <c r="AM1841" s="269">
        <v>0</v>
      </c>
      <c r="AN1841" s="269">
        <v>0</v>
      </c>
      <c r="AO1841" s="119">
        <v>0</v>
      </c>
      <c r="AP1841" s="119">
        <v>0</v>
      </c>
      <c r="AQ1841" s="119">
        <v>0</v>
      </c>
      <c r="AR1841" s="119">
        <v>0</v>
      </c>
      <c r="AS1841" s="119">
        <v>0</v>
      </c>
      <c r="AT1841" s="119">
        <v>0</v>
      </c>
      <c r="AU1841" s="119">
        <v>0</v>
      </c>
      <c r="AV1841" s="119">
        <v>0</v>
      </c>
      <c r="AW1841" s="124">
        <v>0</v>
      </c>
      <c r="AX1841" s="124">
        <v>0</v>
      </c>
      <c r="AY1841" s="124">
        <v>0</v>
      </c>
      <c r="AZ1841" s="124">
        <v>0</v>
      </c>
      <c r="BA1841" s="124">
        <v>0</v>
      </c>
      <c r="BB1841" s="124">
        <v>0</v>
      </c>
      <c r="BC1841" s="124">
        <v>50</v>
      </c>
      <c r="BD1841" s="124">
        <v>418</v>
      </c>
    </row>
    <row r="1842" spans="1:56" x14ac:dyDescent="0.25">
      <c r="A1842" s="9">
        <v>41801</v>
      </c>
      <c r="B1842" s="118" t="s">
        <v>84</v>
      </c>
      <c r="C1842" s="118" t="s">
        <v>87</v>
      </c>
      <c r="D1842" s="122">
        <v>2</v>
      </c>
      <c r="E1842" s="153">
        <v>194</v>
      </c>
      <c r="F1842" s="153">
        <v>581</v>
      </c>
      <c r="G1842" s="264">
        <v>0</v>
      </c>
      <c r="H1842" s="264">
        <v>0</v>
      </c>
      <c r="I1842" s="264">
        <v>0</v>
      </c>
      <c r="J1842" s="91">
        <v>0</v>
      </c>
      <c r="K1842" s="153">
        <v>121330</v>
      </c>
      <c r="L1842" s="264">
        <v>90.710456848144531</v>
      </c>
      <c r="M1842" s="133">
        <v>0</v>
      </c>
      <c r="N1842" s="267">
        <v>0</v>
      </c>
      <c r="O1842" s="133">
        <v>0</v>
      </c>
      <c r="P1842" s="267">
        <v>0</v>
      </c>
      <c r="Q1842" s="133">
        <v>0</v>
      </c>
      <c r="R1842" s="267">
        <v>0</v>
      </c>
      <c r="S1842" s="133">
        <v>0</v>
      </c>
      <c r="T1842" s="267">
        <v>0</v>
      </c>
      <c r="U1842" s="267">
        <v>0</v>
      </c>
      <c r="V1842" s="267">
        <v>0</v>
      </c>
      <c r="W1842" s="267">
        <v>0</v>
      </c>
      <c r="X1842" s="267">
        <v>0</v>
      </c>
      <c r="Y1842" s="133">
        <v>1384379</v>
      </c>
      <c r="Z1842" s="267">
        <v>1343858</v>
      </c>
      <c r="AA1842" s="133">
        <v>1599</v>
      </c>
      <c r="AB1842" s="267">
        <v>534</v>
      </c>
      <c r="AC1842" s="133">
        <v>0</v>
      </c>
      <c r="AD1842" s="267">
        <v>0</v>
      </c>
      <c r="AE1842" s="133">
        <v>0</v>
      </c>
      <c r="AF1842" s="267">
        <v>0</v>
      </c>
      <c r="AG1842" s="133">
        <v>0</v>
      </c>
      <c r="AH1842" s="267">
        <v>0</v>
      </c>
      <c r="AI1842" s="133">
        <v>0</v>
      </c>
      <c r="AJ1842" s="267">
        <v>0</v>
      </c>
      <c r="AK1842" s="267">
        <v>0</v>
      </c>
      <c r="AL1842" s="267">
        <v>0</v>
      </c>
      <c r="AM1842" s="270">
        <v>0</v>
      </c>
      <c r="AN1842" s="270">
        <v>0</v>
      </c>
      <c r="AO1842" s="120">
        <v>0</v>
      </c>
      <c r="AP1842" s="120">
        <v>0</v>
      </c>
      <c r="AQ1842" s="120">
        <v>0</v>
      </c>
      <c r="AR1842" s="120">
        <v>0</v>
      </c>
      <c r="AS1842" s="120">
        <v>0</v>
      </c>
      <c r="AT1842" s="120">
        <v>0</v>
      </c>
      <c r="AU1842" s="120">
        <v>0</v>
      </c>
      <c r="AV1842" s="120">
        <v>0</v>
      </c>
      <c r="AW1842" s="133">
        <v>0</v>
      </c>
      <c r="AX1842" s="133">
        <v>0</v>
      </c>
      <c r="AY1842" s="133">
        <v>0</v>
      </c>
      <c r="AZ1842" s="133">
        <v>0</v>
      </c>
      <c r="BA1842" s="133">
        <v>0</v>
      </c>
      <c r="BB1842" s="133">
        <v>0</v>
      </c>
      <c r="BC1842" s="133">
        <v>22</v>
      </c>
      <c r="BD1842" s="133">
        <v>378</v>
      </c>
    </row>
    <row r="1843" spans="1:56" x14ac:dyDescent="0.25">
      <c r="A1843" s="9">
        <v>41800</v>
      </c>
      <c r="B1843" s="117" t="s">
        <v>17</v>
      </c>
      <c r="C1843" s="117"/>
      <c r="D1843" s="121">
        <v>3</v>
      </c>
      <c r="E1843" s="89">
        <v>853</v>
      </c>
      <c r="F1843" s="89">
        <v>2750</v>
      </c>
      <c r="G1843" s="263">
        <v>614.35493278503418</v>
      </c>
      <c r="H1843" s="263">
        <v>1.3039999986067414</v>
      </c>
      <c r="I1843" s="263">
        <v>1300671.421875</v>
      </c>
      <c r="J1843" s="88"/>
      <c r="K1843" s="89">
        <v>926601</v>
      </c>
      <c r="L1843" s="263">
        <v>0</v>
      </c>
      <c r="M1843" s="124">
        <v>892783</v>
      </c>
      <c r="N1843" s="248">
        <v>0</v>
      </c>
      <c r="O1843" s="124">
        <v>59038</v>
      </c>
      <c r="P1843" s="248">
        <v>0</v>
      </c>
      <c r="Q1843" s="124">
        <v>104151</v>
      </c>
      <c r="R1843" s="248">
        <v>99.8982236249621</v>
      </c>
      <c r="S1843" s="124">
        <v>707118</v>
      </c>
      <c r="T1843" s="248">
        <v>99.921228482877467</v>
      </c>
      <c r="U1843" s="248">
        <v>99.71743464485256</v>
      </c>
      <c r="V1843" s="248">
        <v>99.733944832069383</v>
      </c>
      <c r="W1843" s="248">
        <v>99.615945854590251</v>
      </c>
      <c r="X1843" s="248">
        <v>99.655382890639018</v>
      </c>
      <c r="Y1843" s="124">
        <v>3078080</v>
      </c>
      <c r="Z1843" s="248">
        <v>1090997.3459791541</v>
      </c>
      <c r="AA1843" s="124">
        <v>260368</v>
      </c>
      <c r="AB1843" s="248">
        <v>103.53914949346436</v>
      </c>
      <c r="AC1843" s="124">
        <v>57172</v>
      </c>
      <c r="AD1843" s="248">
        <v>0.33233051734833707</v>
      </c>
      <c r="AE1843" s="124">
        <v>4070</v>
      </c>
      <c r="AF1843" s="248">
        <v>97.764127561677</v>
      </c>
      <c r="AG1843" s="124">
        <v>768085</v>
      </c>
      <c r="AH1843" s="248">
        <v>0.23578119631251024</v>
      </c>
      <c r="AI1843" s="124">
        <v>11657</v>
      </c>
      <c r="AJ1843" s="248">
        <v>93.557519032266526</v>
      </c>
      <c r="AK1843" s="248">
        <v>1.6449154020594003E-5</v>
      </c>
      <c r="AL1843" s="248" t="e">
        <v>#DIV/0!</v>
      </c>
      <c r="AM1843" s="269"/>
      <c r="AN1843" s="269"/>
      <c r="AO1843" s="119"/>
      <c r="AP1843" s="119"/>
      <c r="AQ1843" s="119"/>
      <c r="AR1843" s="119"/>
      <c r="AS1843" s="119"/>
      <c r="AT1843" s="119"/>
      <c r="AU1843" s="119"/>
      <c r="AV1843" s="119"/>
      <c r="AW1843" s="124">
        <v>0</v>
      </c>
      <c r="AX1843" s="124">
        <v>0</v>
      </c>
      <c r="AY1843" s="124">
        <v>0</v>
      </c>
      <c r="AZ1843" s="124">
        <v>0</v>
      </c>
      <c r="BA1843" s="124">
        <v>0</v>
      </c>
      <c r="BB1843" s="124">
        <v>0</v>
      </c>
      <c r="BC1843" s="124">
        <v>287</v>
      </c>
      <c r="BD1843" s="124">
        <v>2506</v>
      </c>
    </row>
    <row r="1844" spans="1:56" x14ac:dyDescent="0.25">
      <c r="A1844" s="9">
        <v>41800</v>
      </c>
      <c r="B1844" s="118" t="s">
        <v>88</v>
      </c>
      <c r="C1844" s="118"/>
      <c r="D1844" s="122">
        <v>2</v>
      </c>
      <c r="E1844" s="153">
        <v>659</v>
      </c>
      <c r="F1844" s="153">
        <v>2169</v>
      </c>
      <c r="G1844" s="264">
        <v>614.35493278503418</v>
      </c>
      <c r="H1844" s="264">
        <v>1.3039999986067414</v>
      </c>
      <c r="I1844" s="264">
        <v>1300671.421875</v>
      </c>
      <c r="J1844" s="91"/>
      <c r="K1844" s="153">
        <v>811732</v>
      </c>
      <c r="L1844" s="264"/>
      <c r="M1844" s="133">
        <v>892783</v>
      </c>
      <c r="N1844" s="267">
        <v>0</v>
      </c>
      <c r="O1844" s="133">
        <v>59038</v>
      </c>
      <c r="P1844" s="267">
        <v>0</v>
      </c>
      <c r="Q1844" s="133">
        <v>104151</v>
      </c>
      <c r="R1844" s="267">
        <v>99.8982236249621</v>
      </c>
      <c r="S1844" s="133">
        <v>707118</v>
      </c>
      <c r="T1844" s="267">
        <v>99.921228482877467</v>
      </c>
      <c r="U1844" s="267">
        <v>99.71743464485256</v>
      </c>
      <c r="V1844" s="267">
        <v>99.733944832069383</v>
      </c>
      <c r="W1844" s="267">
        <v>99.615945854590251</v>
      </c>
      <c r="X1844" s="267">
        <v>99.655382890639018</v>
      </c>
      <c r="Y1844" s="133">
        <v>1219266</v>
      </c>
      <c r="Z1844" s="267">
        <v>99.903138047552034</v>
      </c>
      <c r="AA1844" s="133">
        <v>258367</v>
      </c>
      <c r="AB1844" s="267">
        <v>99.841312068934229</v>
      </c>
      <c r="AC1844" s="133">
        <v>57172</v>
      </c>
      <c r="AD1844" s="267">
        <v>0.33233051734833707</v>
      </c>
      <c r="AE1844" s="133">
        <v>4070</v>
      </c>
      <c r="AF1844" s="267">
        <v>97.764127561677</v>
      </c>
      <c r="AG1844" s="133">
        <v>768085</v>
      </c>
      <c r="AH1844" s="267">
        <v>0.23578119631251024</v>
      </c>
      <c r="AI1844" s="133">
        <v>11657</v>
      </c>
      <c r="AJ1844" s="267">
        <v>93.557519032266526</v>
      </c>
      <c r="AK1844" s="267">
        <v>1.6449154020594003E-5</v>
      </c>
      <c r="AL1844" s="267" t="e">
        <v>#DIV/0!</v>
      </c>
      <c r="AM1844" s="270"/>
      <c r="AN1844" s="270"/>
      <c r="AO1844" s="120"/>
      <c r="AP1844" s="120"/>
      <c r="AQ1844" s="120"/>
      <c r="AR1844" s="120"/>
      <c r="AS1844" s="120"/>
      <c r="AT1844" s="120"/>
      <c r="AU1844" s="120"/>
      <c r="AV1844" s="120"/>
      <c r="AW1844" s="133">
        <v>0</v>
      </c>
      <c r="AX1844" s="133">
        <v>0</v>
      </c>
      <c r="AY1844" s="133">
        <v>0</v>
      </c>
      <c r="AZ1844" s="133">
        <v>0</v>
      </c>
      <c r="BA1844" s="133">
        <v>0</v>
      </c>
      <c r="BB1844" s="133">
        <v>0</v>
      </c>
      <c r="BC1844" s="133">
        <v>266</v>
      </c>
      <c r="BD1844" s="133">
        <v>2131</v>
      </c>
    </row>
    <row r="1845" spans="1:56" x14ac:dyDescent="0.25">
      <c r="A1845" s="9">
        <v>41800</v>
      </c>
      <c r="B1845" s="146" t="s">
        <v>89</v>
      </c>
      <c r="C1845" s="146"/>
      <c r="D1845" s="147">
        <v>1</v>
      </c>
      <c r="E1845" s="136">
        <v>194</v>
      </c>
      <c r="F1845" s="136">
        <v>581</v>
      </c>
      <c r="G1845" s="265">
        <v>0</v>
      </c>
      <c r="H1845" s="265">
        <v>0</v>
      </c>
      <c r="I1845" s="265">
        <v>0</v>
      </c>
      <c r="J1845" s="137"/>
      <c r="K1845" s="136">
        <v>114869</v>
      </c>
      <c r="L1845" s="265"/>
      <c r="M1845" s="145">
        <v>0</v>
      </c>
      <c r="N1845" s="250">
        <v>0</v>
      </c>
      <c r="O1845" s="145">
        <v>0</v>
      </c>
      <c r="P1845" s="250">
        <v>0</v>
      </c>
      <c r="Q1845" s="145">
        <v>0</v>
      </c>
      <c r="R1845" s="250">
        <v>0</v>
      </c>
      <c r="S1845" s="145">
        <v>0</v>
      </c>
      <c r="T1845" s="250">
        <v>0</v>
      </c>
      <c r="U1845" s="250">
        <v>0</v>
      </c>
      <c r="V1845" s="250">
        <v>0</v>
      </c>
      <c r="W1845" s="250">
        <v>0</v>
      </c>
      <c r="X1845" s="250">
        <v>0</v>
      </c>
      <c r="Y1845" s="145">
        <v>1858814</v>
      </c>
      <c r="Z1845" s="250">
        <v>1806558</v>
      </c>
      <c r="AA1845" s="145">
        <v>2001</v>
      </c>
      <c r="AB1845" s="250">
        <v>581</v>
      </c>
      <c r="AC1845" s="145">
        <v>0</v>
      </c>
      <c r="AD1845" s="250">
        <v>0</v>
      </c>
      <c r="AE1845" s="145">
        <v>0</v>
      </c>
      <c r="AF1845" s="250">
        <v>0</v>
      </c>
      <c r="AG1845" s="145">
        <v>0</v>
      </c>
      <c r="AH1845" s="250">
        <v>0</v>
      </c>
      <c r="AI1845" s="145">
        <v>0</v>
      </c>
      <c r="AJ1845" s="250">
        <v>0</v>
      </c>
      <c r="AK1845" s="250">
        <v>0</v>
      </c>
      <c r="AL1845" s="250">
        <v>0</v>
      </c>
      <c r="AM1845" s="271"/>
      <c r="AN1845" s="271"/>
      <c r="AO1845" s="148"/>
      <c r="AP1845" s="148"/>
      <c r="AQ1845" s="148"/>
      <c r="AR1845" s="148"/>
      <c r="AS1845" s="148"/>
      <c r="AT1845" s="148"/>
      <c r="AU1845" s="148"/>
      <c r="AV1845" s="148"/>
      <c r="AW1845" s="145">
        <v>0</v>
      </c>
      <c r="AX1845" s="145">
        <v>0</v>
      </c>
      <c r="AY1845" s="145">
        <v>0</v>
      </c>
      <c r="AZ1845" s="145">
        <v>0</v>
      </c>
      <c r="BA1845" s="145">
        <v>0</v>
      </c>
      <c r="BB1845" s="145">
        <v>0</v>
      </c>
      <c r="BC1845" s="145">
        <v>21</v>
      </c>
      <c r="BD1845" s="145">
        <v>375</v>
      </c>
    </row>
    <row r="1846" spans="1:56" x14ac:dyDescent="0.25">
      <c r="A1846" s="9">
        <v>41800</v>
      </c>
      <c r="B1846" s="149" t="s">
        <v>75</v>
      </c>
      <c r="C1846" s="149" t="s">
        <v>86</v>
      </c>
      <c r="D1846" s="150" t="s">
        <v>118</v>
      </c>
      <c r="E1846" s="153">
        <v>39</v>
      </c>
      <c r="F1846" s="153">
        <v>158</v>
      </c>
      <c r="G1846" s="264">
        <v>134.16241455078125</v>
      </c>
      <c r="H1846" s="264">
        <v>0.20000000298023224</v>
      </c>
      <c r="I1846" s="264">
        <v>100771.6953125</v>
      </c>
      <c r="J1846" s="92">
        <v>0</v>
      </c>
      <c r="K1846" s="153">
        <v>132602</v>
      </c>
      <c r="L1846" s="264">
        <v>97.228546142578125</v>
      </c>
      <c r="M1846" s="153">
        <v>108953</v>
      </c>
      <c r="N1846" s="264">
        <v>0</v>
      </c>
      <c r="O1846" s="153">
        <v>14504</v>
      </c>
      <c r="P1846" s="264">
        <v>0</v>
      </c>
      <c r="Q1846" s="153">
        <v>25088</v>
      </c>
      <c r="R1846" s="264">
        <v>99.868461608886719</v>
      </c>
      <c r="S1846" s="153">
        <v>98491</v>
      </c>
      <c r="T1846" s="264">
        <v>99.899482727050781</v>
      </c>
      <c r="U1846" s="264">
        <v>99.751792907714844</v>
      </c>
      <c r="V1846" s="264">
        <v>99.524566650390625</v>
      </c>
      <c r="W1846" s="264">
        <v>99.620582580566406</v>
      </c>
      <c r="X1846" s="264">
        <v>99.424530029296875</v>
      </c>
      <c r="Y1846" s="153">
        <v>141431</v>
      </c>
      <c r="Z1846" s="264">
        <v>99.932830810546875</v>
      </c>
      <c r="AA1846" s="153">
        <v>27651</v>
      </c>
      <c r="AB1846" s="264">
        <v>99.797477722167969</v>
      </c>
      <c r="AC1846" s="153">
        <v>14494</v>
      </c>
      <c r="AD1846" s="264">
        <v>0.51745551824569702</v>
      </c>
      <c r="AE1846" s="153">
        <v>1427</v>
      </c>
      <c r="AF1846" s="264">
        <v>97.757530212402344</v>
      </c>
      <c r="AG1846" s="153">
        <v>108984</v>
      </c>
      <c r="AH1846" s="264">
        <v>0.17066726088523865</v>
      </c>
      <c r="AI1846" s="153">
        <v>2894</v>
      </c>
      <c r="AJ1846" s="264">
        <v>95.231513977050781</v>
      </c>
      <c r="AK1846" s="264">
        <v>1.9308633804321289</v>
      </c>
      <c r="AL1846" s="264">
        <v>5.8931000530719757E-2</v>
      </c>
      <c r="AM1846" s="264">
        <v>0</v>
      </c>
      <c r="AN1846" s="264">
        <v>0</v>
      </c>
      <c r="AO1846" s="92">
        <v>0</v>
      </c>
      <c r="AP1846" s="92">
        <v>0</v>
      </c>
      <c r="AQ1846" s="92">
        <v>0</v>
      </c>
      <c r="AR1846" s="92">
        <v>0</v>
      </c>
      <c r="AS1846" s="92">
        <v>0</v>
      </c>
      <c r="AT1846" s="92">
        <v>0</v>
      </c>
      <c r="AU1846" s="92">
        <v>0</v>
      </c>
      <c r="AV1846" s="92">
        <v>0</v>
      </c>
      <c r="AW1846" s="93">
        <v>0</v>
      </c>
      <c r="AX1846" s="93">
        <v>0</v>
      </c>
      <c r="AY1846" s="93">
        <v>0</v>
      </c>
      <c r="AZ1846" s="93">
        <v>0</v>
      </c>
      <c r="BA1846" s="93">
        <v>0</v>
      </c>
      <c r="BB1846" s="93">
        <v>0</v>
      </c>
      <c r="BC1846" s="153">
        <v>15</v>
      </c>
      <c r="BD1846" s="153">
        <v>157</v>
      </c>
    </row>
    <row r="1847" spans="1:56" x14ac:dyDescent="0.25">
      <c r="A1847" s="9">
        <v>41800</v>
      </c>
      <c r="B1847" s="149" t="s">
        <v>76</v>
      </c>
      <c r="C1847" s="149" t="s">
        <v>86</v>
      </c>
      <c r="D1847" s="150" t="s">
        <v>119</v>
      </c>
      <c r="E1847" s="153">
        <v>53</v>
      </c>
      <c r="F1847" s="153">
        <v>167</v>
      </c>
      <c r="G1847" s="264">
        <v>50.496692657470703</v>
      </c>
      <c r="H1847" s="264">
        <v>0</v>
      </c>
      <c r="I1847" s="264">
        <v>89051.359375</v>
      </c>
      <c r="J1847" s="92">
        <v>0</v>
      </c>
      <c r="K1847" s="153">
        <v>51215</v>
      </c>
      <c r="L1847" s="264">
        <v>85.480819702148438</v>
      </c>
      <c r="M1847" s="153">
        <v>57281</v>
      </c>
      <c r="N1847" s="264">
        <v>0</v>
      </c>
      <c r="O1847" s="153">
        <v>4177</v>
      </c>
      <c r="P1847" s="264">
        <v>0</v>
      </c>
      <c r="Q1847" s="153">
        <v>7527</v>
      </c>
      <c r="R1847" s="264">
        <v>99.946861267089844</v>
      </c>
      <c r="S1847" s="153">
        <v>52685</v>
      </c>
      <c r="T1847" s="264">
        <v>99.927871704101563</v>
      </c>
      <c r="U1847" s="264">
        <v>99.736656188964844</v>
      </c>
      <c r="V1847" s="264">
        <v>99.769554138183594</v>
      </c>
      <c r="W1847" s="264">
        <v>99.68365478515625</v>
      </c>
      <c r="X1847" s="264">
        <v>99.697593688964844</v>
      </c>
      <c r="Y1847" s="153">
        <v>77638</v>
      </c>
      <c r="Z1847" s="264">
        <v>99.885368347167969</v>
      </c>
      <c r="AA1847" s="153">
        <v>13263</v>
      </c>
      <c r="AB1847" s="264">
        <v>99.88690185546875</v>
      </c>
      <c r="AC1847" s="153">
        <v>4202</v>
      </c>
      <c r="AD1847" s="264">
        <v>0.26178011298179626</v>
      </c>
      <c r="AE1847" s="153">
        <v>82</v>
      </c>
      <c r="AF1847" s="264">
        <v>95.1219482421875</v>
      </c>
      <c r="AG1847" s="153">
        <v>56817</v>
      </c>
      <c r="AH1847" s="264">
        <v>0.19536405801773071</v>
      </c>
      <c r="AI1847" s="153">
        <v>610</v>
      </c>
      <c r="AJ1847" s="264">
        <v>91.967216491699219</v>
      </c>
      <c r="AK1847" s="264">
        <v>2.0014126300811768</v>
      </c>
      <c r="AL1847" s="264">
        <v>5.3135935217142105E-2</v>
      </c>
      <c r="AM1847" s="264">
        <v>0</v>
      </c>
      <c r="AN1847" s="264">
        <v>0</v>
      </c>
      <c r="AO1847" s="92">
        <v>0</v>
      </c>
      <c r="AP1847" s="92">
        <v>0</v>
      </c>
      <c r="AQ1847" s="92">
        <v>0</v>
      </c>
      <c r="AR1847" s="92">
        <v>0</v>
      </c>
      <c r="AS1847" s="92">
        <v>0</v>
      </c>
      <c r="AT1847" s="92">
        <v>0</v>
      </c>
      <c r="AU1847" s="92">
        <v>0</v>
      </c>
      <c r="AV1847" s="92">
        <v>0</v>
      </c>
      <c r="AW1847" s="93">
        <v>0</v>
      </c>
      <c r="AX1847" s="93">
        <v>0</v>
      </c>
      <c r="AY1847" s="93">
        <v>0</v>
      </c>
      <c r="AZ1847" s="93">
        <v>0</v>
      </c>
      <c r="BA1847" s="93">
        <v>0</v>
      </c>
      <c r="BB1847" s="93">
        <v>0</v>
      </c>
      <c r="BC1847" s="153">
        <v>11</v>
      </c>
      <c r="BD1847" s="153">
        <v>166</v>
      </c>
    </row>
    <row r="1848" spans="1:56" x14ac:dyDescent="0.25">
      <c r="A1848" s="9">
        <v>41800</v>
      </c>
      <c r="B1848" s="149" t="s">
        <v>77</v>
      </c>
      <c r="C1848" s="149" t="s">
        <v>86</v>
      </c>
      <c r="D1848" s="150" t="s">
        <v>118</v>
      </c>
      <c r="E1848" s="153">
        <v>65</v>
      </c>
      <c r="F1848" s="153">
        <v>220</v>
      </c>
      <c r="G1848" s="264">
        <v>71.383308410644531</v>
      </c>
      <c r="H1848" s="264">
        <v>0.32080000638961792</v>
      </c>
      <c r="I1848" s="264">
        <v>122463.9296875</v>
      </c>
      <c r="J1848" s="92">
        <v>0</v>
      </c>
      <c r="K1848" s="153">
        <v>100715</v>
      </c>
      <c r="L1848" s="264">
        <v>96.986549377441406</v>
      </c>
      <c r="M1848" s="153">
        <v>97395</v>
      </c>
      <c r="N1848" s="264">
        <v>0</v>
      </c>
      <c r="O1848" s="153">
        <v>6324</v>
      </c>
      <c r="P1848" s="264">
        <v>0</v>
      </c>
      <c r="Q1848" s="153">
        <v>10824</v>
      </c>
      <c r="R1848" s="264">
        <v>99.92608642578125</v>
      </c>
      <c r="S1848" s="153">
        <v>90021</v>
      </c>
      <c r="T1848" s="264">
        <v>99.948898315429687</v>
      </c>
      <c r="U1848" s="264">
        <v>99.746994018554687</v>
      </c>
      <c r="V1848" s="264">
        <v>99.852149963378906</v>
      </c>
      <c r="W1848" s="264">
        <v>99.673271179199219</v>
      </c>
      <c r="X1848" s="264">
        <v>99.801124572753906</v>
      </c>
      <c r="Y1848" s="153">
        <v>127959</v>
      </c>
      <c r="Z1848" s="264">
        <v>99.89605712890625</v>
      </c>
      <c r="AA1848" s="153">
        <v>28865</v>
      </c>
      <c r="AB1848" s="264">
        <v>99.844100952148438</v>
      </c>
      <c r="AC1848" s="153">
        <v>6307</v>
      </c>
      <c r="AD1848" s="264">
        <v>0.22197557985782623</v>
      </c>
      <c r="AE1848" s="153">
        <v>501</v>
      </c>
      <c r="AF1848" s="264">
        <v>98.802398681640625</v>
      </c>
      <c r="AG1848" s="153">
        <v>97219</v>
      </c>
      <c r="AH1848" s="264">
        <v>0.22629322111606598</v>
      </c>
      <c r="AI1848" s="153">
        <v>1227</v>
      </c>
      <c r="AJ1848" s="264">
        <v>93.154037475585938</v>
      </c>
      <c r="AK1848" s="264">
        <v>1.8826113939285278</v>
      </c>
      <c r="AL1848" s="264">
        <v>6.3007280230522156E-2</v>
      </c>
      <c r="AM1848" s="264">
        <v>0</v>
      </c>
      <c r="AN1848" s="264">
        <v>0</v>
      </c>
      <c r="AO1848" s="92">
        <v>0</v>
      </c>
      <c r="AP1848" s="92">
        <v>0</v>
      </c>
      <c r="AQ1848" s="92">
        <v>0</v>
      </c>
      <c r="AR1848" s="92">
        <v>0</v>
      </c>
      <c r="AS1848" s="92">
        <v>0</v>
      </c>
      <c r="AT1848" s="92">
        <v>0</v>
      </c>
      <c r="AU1848" s="92">
        <v>0</v>
      </c>
      <c r="AV1848" s="92">
        <v>0</v>
      </c>
      <c r="AW1848" s="93">
        <v>0</v>
      </c>
      <c r="AX1848" s="93">
        <v>0</v>
      </c>
      <c r="AY1848" s="93">
        <v>0</v>
      </c>
      <c r="AZ1848" s="93">
        <v>0</v>
      </c>
      <c r="BA1848" s="93">
        <v>0</v>
      </c>
      <c r="BB1848" s="93">
        <v>0</v>
      </c>
      <c r="BC1848" s="153">
        <v>19</v>
      </c>
      <c r="BD1848" s="153">
        <v>217</v>
      </c>
    </row>
    <row r="1849" spans="1:56" x14ac:dyDescent="0.25">
      <c r="A1849" s="9">
        <v>41800</v>
      </c>
      <c r="B1849" s="149" t="s">
        <v>124</v>
      </c>
      <c r="C1849" s="149" t="s">
        <v>86</v>
      </c>
      <c r="D1849" s="150" t="s">
        <v>118</v>
      </c>
      <c r="E1849" s="153">
        <v>43</v>
      </c>
      <c r="F1849" s="153">
        <v>139</v>
      </c>
      <c r="G1849" s="264">
        <v>33.450103759765625</v>
      </c>
      <c r="H1849" s="264">
        <v>0</v>
      </c>
      <c r="I1849" s="264">
        <v>62463</v>
      </c>
      <c r="J1849" s="92">
        <v>0</v>
      </c>
      <c r="K1849" s="153">
        <v>100715</v>
      </c>
      <c r="L1849" s="264">
        <v>96.986549377441406</v>
      </c>
      <c r="M1849" s="153">
        <v>52484</v>
      </c>
      <c r="N1849" s="264">
        <v>0</v>
      </c>
      <c r="O1849" s="153">
        <v>2980</v>
      </c>
      <c r="P1849" s="264">
        <v>0</v>
      </c>
      <c r="Q1849" s="153">
        <v>5089</v>
      </c>
      <c r="R1849" s="264">
        <v>99.783843994140625</v>
      </c>
      <c r="S1849" s="153">
        <v>50068</v>
      </c>
      <c r="T1849" s="264">
        <v>99.912117004394531</v>
      </c>
      <c r="U1849" s="264">
        <v>99.563758850097656</v>
      </c>
      <c r="V1849" s="264">
        <v>99.645606994628906</v>
      </c>
      <c r="W1849" s="264">
        <v>99.348548889160156</v>
      </c>
      <c r="X1849" s="264">
        <v>99.558036804199219</v>
      </c>
      <c r="Y1849" s="153">
        <v>75915</v>
      </c>
      <c r="Z1849" s="264">
        <v>99.878814697265625</v>
      </c>
      <c r="AA1849" s="153">
        <v>15570</v>
      </c>
      <c r="AB1849" s="264">
        <v>99.839431762695313</v>
      </c>
      <c r="AC1849" s="153">
        <v>2995</v>
      </c>
      <c r="AD1849" s="264">
        <v>0.20033389329910278</v>
      </c>
      <c r="AE1849" s="153">
        <v>231</v>
      </c>
      <c r="AF1849" s="264">
        <v>97.835494995117188</v>
      </c>
      <c r="AG1849" s="153">
        <v>52104</v>
      </c>
      <c r="AH1849" s="264">
        <v>0.20343928039073944</v>
      </c>
      <c r="AI1849" s="153">
        <v>1102</v>
      </c>
      <c r="AJ1849" s="264">
        <v>92.468238830566406</v>
      </c>
      <c r="AK1849" s="264">
        <v>1.4354196786880493</v>
      </c>
      <c r="AL1849" s="264">
        <v>5.2824459969997406E-2</v>
      </c>
      <c r="AM1849" s="264">
        <v>0</v>
      </c>
      <c r="AN1849" s="264">
        <v>0</v>
      </c>
      <c r="AO1849" s="92">
        <v>0</v>
      </c>
      <c r="AP1849" s="92">
        <v>0</v>
      </c>
      <c r="AQ1849" s="92">
        <v>0</v>
      </c>
      <c r="AR1849" s="92">
        <v>0</v>
      </c>
      <c r="AS1849" s="92">
        <v>0</v>
      </c>
      <c r="AT1849" s="92">
        <v>0</v>
      </c>
      <c r="AU1849" s="92">
        <v>0</v>
      </c>
      <c r="AV1849" s="92">
        <v>0</v>
      </c>
      <c r="AW1849" s="93">
        <v>0</v>
      </c>
      <c r="AX1849" s="93">
        <v>0</v>
      </c>
      <c r="AY1849" s="93">
        <v>0</v>
      </c>
      <c r="AZ1849" s="93">
        <v>0</v>
      </c>
      <c r="BA1849" s="93">
        <v>0</v>
      </c>
      <c r="BB1849" s="93">
        <v>0</v>
      </c>
      <c r="BC1849" s="153">
        <v>38</v>
      </c>
      <c r="BD1849" s="153">
        <v>139</v>
      </c>
    </row>
    <row r="1850" spans="1:56" x14ac:dyDescent="0.25">
      <c r="A1850" s="9">
        <v>41800</v>
      </c>
      <c r="B1850" s="149" t="s">
        <v>78</v>
      </c>
      <c r="C1850" s="149" t="s">
        <v>86</v>
      </c>
      <c r="D1850" s="150" t="s">
        <v>118</v>
      </c>
      <c r="E1850" s="153">
        <v>33</v>
      </c>
      <c r="F1850" s="153">
        <v>104</v>
      </c>
      <c r="G1850" s="264">
        <v>54.317203521728516</v>
      </c>
      <c r="H1850" s="264">
        <v>0</v>
      </c>
      <c r="I1850" s="264">
        <v>53442.26953125</v>
      </c>
      <c r="J1850" s="92">
        <v>0</v>
      </c>
      <c r="K1850" s="153">
        <v>56511</v>
      </c>
      <c r="L1850" s="264">
        <v>96.759925842285156</v>
      </c>
      <c r="M1850" s="153">
        <v>52421</v>
      </c>
      <c r="N1850" s="264">
        <v>0</v>
      </c>
      <c r="O1850" s="153">
        <v>5091</v>
      </c>
      <c r="P1850" s="264">
        <v>0</v>
      </c>
      <c r="Q1850" s="153">
        <v>8854</v>
      </c>
      <c r="R1850" s="264">
        <v>99.966117858886719</v>
      </c>
      <c r="S1850" s="153">
        <v>48969</v>
      </c>
      <c r="T1850" s="264">
        <v>99.946907043457031</v>
      </c>
      <c r="U1850" s="264">
        <v>99.842857360839844</v>
      </c>
      <c r="V1850" s="264">
        <v>99.847389221191406</v>
      </c>
      <c r="W1850" s="264">
        <v>99.809028625488281</v>
      </c>
      <c r="X1850" s="264">
        <v>99.794380187988281</v>
      </c>
      <c r="Y1850" s="153">
        <v>68460</v>
      </c>
      <c r="Z1850" s="264">
        <v>99.887527465820313</v>
      </c>
      <c r="AA1850" s="153">
        <v>11959</v>
      </c>
      <c r="AB1850" s="264">
        <v>99.85784912109375</v>
      </c>
      <c r="AC1850" s="153">
        <v>5115</v>
      </c>
      <c r="AD1850" s="264">
        <v>0.50830888748168945</v>
      </c>
      <c r="AE1850" s="153">
        <v>270</v>
      </c>
      <c r="AF1850" s="264">
        <v>98.148147583007813</v>
      </c>
      <c r="AG1850" s="153">
        <v>52478</v>
      </c>
      <c r="AH1850" s="264">
        <v>0.26487290859222412</v>
      </c>
      <c r="AI1850" s="153">
        <v>745</v>
      </c>
      <c r="AJ1850" s="264">
        <v>96.241607666015625</v>
      </c>
      <c r="AK1850" s="264">
        <v>1.7657114267349243</v>
      </c>
      <c r="AL1850" s="264">
        <v>6.6025964915752411E-2</v>
      </c>
      <c r="AM1850" s="264">
        <v>0</v>
      </c>
      <c r="AN1850" s="264">
        <v>0</v>
      </c>
      <c r="AO1850" s="92">
        <v>0</v>
      </c>
      <c r="AP1850" s="92">
        <v>0</v>
      </c>
      <c r="AQ1850" s="92">
        <v>0</v>
      </c>
      <c r="AR1850" s="92">
        <v>0</v>
      </c>
      <c r="AS1850" s="92">
        <v>0</v>
      </c>
      <c r="AT1850" s="92">
        <v>0</v>
      </c>
      <c r="AU1850" s="92">
        <v>0</v>
      </c>
      <c r="AV1850" s="92">
        <v>0</v>
      </c>
      <c r="AW1850" s="93">
        <v>0</v>
      </c>
      <c r="AX1850" s="93">
        <v>0</v>
      </c>
      <c r="AY1850" s="93">
        <v>0</v>
      </c>
      <c r="AZ1850" s="93">
        <v>0</v>
      </c>
      <c r="BA1850" s="93">
        <v>0</v>
      </c>
      <c r="BB1850" s="93">
        <v>0</v>
      </c>
      <c r="BC1850" s="153">
        <v>13</v>
      </c>
      <c r="BD1850" s="153">
        <v>101</v>
      </c>
    </row>
    <row r="1851" spans="1:56" x14ac:dyDescent="0.25">
      <c r="A1851" s="9">
        <v>41800</v>
      </c>
      <c r="B1851" s="149" t="s">
        <v>79</v>
      </c>
      <c r="C1851" s="149" t="s">
        <v>86</v>
      </c>
      <c r="D1851" s="150" t="s">
        <v>119</v>
      </c>
      <c r="E1851" s="153">
        <v>81</v>
      </c>
      <c r="F1851" s="153">
        <v>273</v>
      </c>
      <c r="G1851" s="264">
        <v>55.486904144287109</v>
      </c>
      <c r="H1851" s="264">
        <v>0.43329998850822449</v>
      </c>
      <c r="I1851" s="264">
        <v>157868.375</v>
      </c>
      <c r="J1851" s="92">
        <v>0</v>
      </c>
      <c r="K1851" s="153">
        <v>55568</v>
      </c>
      <c r="L1851" s="264">
        <v>91.599479675292969</v>
      </c>
      <c r="M1851" s="153">
        <v>91754</v>
      </c>
      <c r="N1851" s="264">
        <v>0</v>
      </c>
      <c r="O1851" s="153">
        <v>4324</v>
      </c>
      <c r="P1851" s="264">
        <v>0</v>
      </c>
      <c r="Q1851" s="153">
        <v>8376</v>
      </c>
      <c r="R1851" s="264">
        <v>99.880607604980469</v>
      </c>
      <c r="S1851" s="153">
        <v>85661</v>
      </c>
      <c r="T1851" s="264">
        <v>99.914779663085938</v>
      </c>
      <c r="U1851" s="264">
        <v>99.606842041015625</v>
      </c>
      <c r="V1851" s="264">
        <v>99.671951293945313</v>
      </c>
      <c r="W1851" s="264">
        <v>99.487922668457031</v>
      </c>
      <c r="X1851" s="264">
        <v>99.587013244628906</v>
      </c>
      <c r="Y1851" s="153">
        <v>155156</v>
      </c>
      <c r="Z1851" s="264">
        <v>99.854988098144531</v>
      </c>
      <c r="AA1851" s="153">
        <v>33415</v>
      </c>
      <c r="AB1851" s="264">
        <v>99.9012451171875</v>
      </c>
      <c r="AC1851" s="153">
        <v>4384</v>
      </c>
      <c r="AD1851" s="264">
        <v>0.2281021922826767</v>
      </c>
      <c r="AE1851" s="153">
        <v>233</v>
      </c>
      <c r="AF1851" s="264">
        <v>97.424896240234375</v>
      </c>
      <c r="AG1851" s="153">
        <v>91452</v>
      </c>
      <c r="AH1851" s="264">
        <v>0.1760486364364624</v>
      </c>
      <c r="AI1851" s="153">
        <v>1181</v>
      </c>
      <c r="AJ1851" s="264">
        <v>96.782386779785156</v>
      </c>
      <c r="AK1851" s="264">
        <v>1.6382873058319092</v>
      </c>
      <c r="AL1851" s="264">
        <v>6.0339555144309998E-2</v>
      </c>
      <c r="AM1851" s="264">
        <v>0</v>
      </c>
      <c r="AN1851" s="264">
        <v>0</v>
      </c>
      <c r="AO1851" s="92">
        <v>0</v>
      </c>
      <c r="AP1851" s="92">
        <v>0</v>
      </c>
      <c r="AQ1851" s="92">
        <v>0</v>
      </c>
      <c r="AR1851" s="92">
        <v>0</v>
      </c>
      <c r="AS1851" s="92">
        <v>0</v>
      </c>
      <c r="AT1851" s="92">
        <v>0</v>
      </c>
      <c r="AU1851" s="92">
        <v>0</v>
      </c>
      <c r="AV1851" s="92">
        <v>0</v>
      </c>
      <c r="AW1851" s="93">
        <v>0</v>
      </c>
      <c r="AX1851" s="93">
        <v>0</v>
      </c>
      <c r="AY1851" s="93">
        <v>0</v>
      </c>
      <c r="AZ1851" s="93">
        <v>0</v>
      </c>
      <c r="BA1851" s="93">
        <v>0</v>
      </c>
      <c r="BB1851" s="93">
        <v>0</v>
      </c>
      <c r="BC1851" s="153">
        <v>44</v>
      </c>
      <c r="BD1851" s="153">
        <v>269</v>
      </c>
    </row>
    <row r="1852" spans="1:56" x14ac:dyDescent="0.25">
      <c r="A1852" s="9">
        <v>41800</v>
      </c>
      <c r="B1852" s="149" t="s">
        <v>80</v>
      </c>
      <c r="C1852" s="149" t="s">
        <v>86</v>
      </c>
      <c r="D1852" s="150" t="s">
        <v>119</v>
      </c>
      <c r="E1852" s="153">
        <v>58</v>
      </c>
      <c r="F1852" s="153">
        <v>180</v>
      </c>
      <c r="G1852" s="264">
        <v>38.549701690673828</v>
      </c>
      <c r="H1852" s="264">
        <v>0</v>
      </c>
      <c r="I1852" s="264">
        <v>99761.78125</v>
      </c>
      <c r="J1852" s="92">
        <v>0</v>
      </c>
      <c r="K1852" s="153">
        <v>36989</v>
      </c>
      <c r="L1852" s="264">
        <v>88.793968200683594</v>
      </c>
      <c r="M1852" s="153">
        <v>56005</v>
      </c>
      <c r="N1852" s="264">
        <v>0</v>
      </c>
      <c r="O1852" s="153">
        <v>2789</v>
      </c>
      <c r="P1852" s="264">
        <v>0</v>
      </c>
      <c r="Q1852" s="153">
        <v>5814</v>
      </c>
      <c r="R1852" s="264">
        <v>99.879600524902344</v>
      </c>
      <c r="S1852" s="153">
        <v>51430</v>
      </c>
      <c r="T1852" s="264">
        <v>99.953330993652344</v>
      </c>
      <c r="U1852" s="264">
        <v>99.928291320800781</v>
      </c>
      <c r="V1852" s="264">
        <v>99.841087341308594</v>
      </c>
      <c r="W1852" s="264">
        <v>99.807975769042969</v>
      </c>
      <c r="X1852" s="264">
        <v>99.79449462890625</v>
      </c>
      <c r="Y1852" s="153">
        <v>73039</v>
      </c>
      <c r="Z1852" s="264">
        <v>99.886360168457031</v>
      </c>
      <c r="AA1852" s="153">
        <v>15365</v>
      </c>
      <c r="AB1852" s="264">
        <v>99.778717041015625</v>
      </c>
      <c r="AC1852" s="153">
        <v>2788</v>
      </c>
      <c r="AD1852" s="264">
        <v>0.17934003472328186</v>
      </c>
      <c r="AE1852" s="153">
        <v>156</v>
      </c>
      <c r="AF1852" s="264">
        <v>98.717948913574219</v>
      </c>
      <c r="AG1852" s="153">
        <v>56188</v>
      </c>
      <c r="AH1852" s="264">
        <v>0.19755107164382935</v>
      </c>
      <c r="AI1852" s="153">
        <v>768</v>
      </c>
      <c r="AJ1852" s="264">
        <v>95.833335876464844</v>
      </c>
      <c r="AK1852" s="264">
        <v>1.7451000213623047</v>
      </c>
      <c r="AL1852" s="264">
        <v>7.2595544159412384E-2</v>
      </c>
      <c r="AM1852" s="264">
        <v>0</v>
      </c>
      <c r="AN1852" s="264">
        <v>0</v>
      </c>
      <c r="AO1852" s="92">
        <v>0</v>
      </c>
      <c r="AP1852" s="92">
        <v>0</v>
      </c>
      <c r="AQ1852" s="92">
        <v>0</v>
      </c>
      <c r="AR1852" s="92">
        <v>0</v>
      </c>
      <c r="AS1852" s="92">
        <v>0</v>
      </c>
      <c r="AT1852" s="92">
        <v>0</v>
      </c>
      <c r="AU1852" s="92">
        <v>0</v>
      </c>
      <c r="AV1852" s="92">
        <v>0</v>
      </c>
      <c r="AW1852" s="93">
        <v>0</v>
      </c>
      <c r="AX1852" s="93">
        <v>0</v>
      </c>
      <c r="AY1852" s="93">
        <v>0</v>
      </c>
      <c r="AZ1852" s="93">
        <v>0</v>
      </c>
      <c r="BA1852" s="93">
        <v>0</v>
      </c>
      <c r="BB1852" s="93">
        <v>0</v>
      </c>
      <c r="BC1852" s="153">
        <v>21</v>
      </c>
      <c r="BD1852" s="153">
        <v>175</v>
      </c>
    </row>
    <row r="1853" spans="1:56" x14ac:dyDescent="0.25">
      <c r="A1853" s="9">
        <v>41800</v>
      </c>
      <c r="B1853" s="149" t="s">
        <v>81</v>
      </c>
      <c r="C1853" s="149" t="s">
        <v>86</v>
      </c>
      <c r="D1853" s="150" t="s">
        <v>119</v>
      </c>
      <c r="E1853" s="153">
        <v>40</v>
      </c>
      <c r="F1853" s="153">
        <v>134</v>
      </c>
      <c r="G1853" s="264">
        <v>36.517196655273437</v>
      </c>
      <c r="H1853" s="264">
        <v>8.2999998703598976E-3</v>
      </c>
      <c r="I1853" s="264">
        <v>81839.8125</v>
      </c>
      <c r="J1853" s="92">
        <v>0</v>
      </c>
      <c r="K1853" s="153">
        <v>80539</v>
      </c>
      <c r="L1853" s="264">
        <v>89.618690490722656</v>
      </c>
      <c r="M1853" s="153">
        <v>44396</v>
      </c>
      <c r="N1853" s="264">
        <v>0</v>
      </c>
      <c r="O1853" s="153">
        <v>3149</v>
      </c>
      <c r="P1853" s="264">
        <v>0</v>
      </c>
      <c r="Q1853" s="153">
        <v>6408</v>
      </c>
      <c r="R1853" s="264">
        <v>99.921974182128906</v>
      </c>
      <c r="S1853" s="153">
        <v>40647</v>
      </c>
      <c r="T1853" s="264">
        <v>99.943412780761719</v>
      </c>
      <c r="U1853" s="264">
        <v>99.618927001953125</v>
      </c>
      <c r="V1853" s="264">
        <v>99.78826904296875</v>
      </c>
      <c r="W1853" s="264">
        <v>99.54119873046875</v>
      </c>
      <c r="X1853" s="264">
        <v>99.731803894042969</v>
      </c>
      <c r="Y1853" s="153">
        <v>72087</v>
      </c>
      <c r="Z1853" s="264">
        <v>99.927864074707031</v>
      </c>
      <c r="AA1853" s="153">
        <v>15654</v>
      </c>
      <c r="AB1853" s="264">
        <v>99.897789001464844</v>
      </c>
      <c r="AC1853" s="153">
        <v>3232</v>
      </c>
      <c r="AD1853" s="264">
        <v>0.27846536040306091</v>
      </c>
      <c r="AE1853" s="153">
        <v>181</v>
      </c>
      <c r="AF1853" s="264">
        <v>99.447517395019531</v>
      </c>
      <c r="AG1853" s="153">
        <v>44249</v>
      </c>
      <c r="AH1853" s="264">
        <v>0.21243417263031006</v>
      </c>
      <c r="AI1853" s="153">
        <v>536</v>
      </c>
      <c r="AJ1853" s="264">
        <v>90.858207702636719</v>
      </c>
      <c r="AK1853" s="264">
        <v>1.5655744075775146</v>
      </c>
      <c r="AL1853" s="264">
        <v>6.7641027271747589E-2</v>
      </c>
      <c r="AM1853" s="264">
        <v>0</v>
      </c>
      <c r="AN1853" s="264">
        <v>0</v>
      </c>
      <c r="AO1853" s="92">
        <v>0</v>
      </c>
      <c r="AP1853" s="92">
        <v>0</v>
      </c>
      <c r="AQ1853" s="92">
        <v>0</v>
      </c>
      <c r="AR1853" s="92">
        <v>0</v>
      </c>
      <c r="AS1853" s="92">
        <v>0</v>
      </c>
      <c r="AT1853" s="92">
        <v>0</v>
      </c>
      <c r="AU1853" s="92">
        <v>0</v>
      </c>
      <c r="AV1853" s="92">
        <v>0</v>
      </c>
      <c r="AW1853" s="93">
        <v>0</v>
      </c>
      <c r="AX1853" s="93">
        <v>0</v>
      </c>
      <c r="AY1853" s="93">
        <v>0</v>
      </c>
      <c r="AZ1853" s="93">
        <v>0</v>
      </c>
      <c r="BA1853" s="93">
        <v>0</v>
      </c>
      <c r="BB1853" s="93">
        <v>0</v>
      </c>
      <c r="BC1853" s="153">
        <v>18</v>
      </c>
      <c r="BD1853" s="153">
        <v>132</v>
      </c>
    </row>
    <row r="1854" spans="1:56" x14ac:dyDescent="0.25">
      <c r="A1854" s="9">
        <v>41800</v>
      </c>
      <c r="B1854" s="149" t="s">
        <v>125</v>
      </c>
      <c r="C1854" s="149" t="s">
        <v>86</v>
      </c>
      <c r="D1854" s="150" t="s">
        <v>119</v>
      </c>
      <c r="E1854" s="153">
        <v>16</v>
      </c>
      <c r="F1854" s="153">
        <v>58</v>
      </c>
      <c r="G1854" s="264">
        <v>29.312496185302734</v>
      </c>
      <c r="H1854" s="264">
        <v>0</v>
      </c>
      <c r="I1854" s="264">
        <v>41013.06640625</v>
      </c>
      <c r="J1854" s="92">
        <v>0</v>
      </c>
      <c r="K1854" s="153">
        <v>80539</v>
      </c>
      <c r="L1854" s="264">
        <v>89.618690490722656</v>
      </c>
      <c r="M1854" s="153">
        <v>29343</v>
      </c>
      <c r="N1854" s="264">
        <v>0</v>
      </c>
      <c r="O1854" s="153">
        <v>3293</v>
      </c>
      <c r="P1854" s="264">
        <v>0</v>
      </c>
      <c r="Q1854" s="153">
        <v>5643</v>
      </c>
      <c r="R1854" s="264">
        <v>99.929115295410156</v>
      </c>
      <c r="S1854" s="153">
        <v>25317</v>
      </c>
      <c r="T1854" s="264">
        <v>99.921005249023438</v>
      </c>
      <c r="U1854" s="264">
        <v>99.757057189941406</v>
      </c>
      <c r="V1854" s="264">
        <v>99.77166748046875</v>
      </c>
      <c r="W1854" s="264">
        <v>99.686347961425781</v>
      </c>
      <c r="X1854" s="264">
        <v>99.692855834960938</v>
      </c>
      <c r="Y1854" s="153">
        <v>40505</v>
      </c>
      <c r="Z1854" s="264">
        <v>99.933341979980469</v>
      </c>
      <c r="AA1854" s="153">
        <v>7480</v>
      </c>
      <c r="AB1854" s="264">
        <v>99.826202392578125</v>
      </c>
      <c r="AC1854" s="153">
        <v>3306</v>
      </c>
      <c r="AD1854" s="264">
        <v>9.0744100511074066E-2</v>
      </c>
      <c r="AE1854" s="153">
        <v>271</v>
      </c>
      <c r="AF1854" s="264">
        <v>97.416976928710937</v>
      </c>
      <c r="AG1854" s="153">
        <v>28973</v>
      </c>
      <c r="AH1854" s="264">
        <v>0.13805957138538361</v>
      </c>
      <c r="AI1854" s="153">
        <v>531</v>
      </c>
      <c r="AJ1854" s="264">
        <v>90.58380126953125</v>
      </c>
      <c r="AK1854" s="264">
        <v>1.6937381029129028</v>
      </c>
      <c r="AL1854" s="264">
        <v>6.2584489583969116E-2</v>
      </c>
      <c r="AM1854" s="264">
        <v>0</v>
      </c>
      <c r="AN1854" s="264">
        <v>0</v>
      </c>
      <c r="AO1854" s="92">
        <v>0</v>
      </c>
      <c r="AP1854" s="92">
        <v>0</v>
      </c>
      <c r="AQ1854" s="92">
        <v>0</v>
      </c>
      <c r="AR1854" s="92">
        <v>0</v>
      </c>
      <c r="AS1854" s="92">
        <v>0</v>
      </c>
      <c r="AT1854" s="92">
        <v>0</v>
      </c>
      <c r="AU1854" s="92">
        <v>0</v>
      </c>
      <c r="AV1854" s="92">
        <v>0</v>
      </c>
      <c r="AW1854" s="93">
        <v>0</v>
      </c>
      <c r="AX1854" s="93">
        <v>0</v>
      </c>
      <c r="AY1854" s="93">
        <v>0</v>
      </c>
      <c r="AZ1854" s="93">
        <v>0</v>
      </c>
      <c r="BA1854" s="93">
        <v>0</v>
      </c>
      <c r="BB1854" s="93">
        <v>0</v>
      </c>
      <c r="BC1854" s="153">
        <v>4</v>
      </c>
      <c r="BD1854" s="153">
        <v>57</v>
      </c>
    </row>
    <row r="1855" spans="1:56" x14ac:dyDescent="0.25">
      <c r="A1855" s="9">
        <v>41800</v>
      </c>
      <c r="B1855" s="151" t="s">
        <v>82</v>
      </c>
      <c r="C1855" s="151" t="s">
        <v>86</v>
      </c>
      <c r="D1855" s="152" t="s">
        <v>120</v>
      </c>
      <c r="E1855" s="160">
        <v>51</v>
      </c>
      <c r="F1855" s="160">
        <v>163</v>
      </c>
      <c r="G1855" s="266">
        <v>40.671005249023438</v>
      </c>
      <c r="H1855" s="266">
        <v>0</v>
      </c>
      <c r="I1855" s="266">
        <v>78374.265625</v>
      </c>
      <c r="J1855" s="157">
        <v>0</v>
      </c>
      <c r="K1855" s="160">
        <v>43656</v>
      </c>
      <c r="L1855" s="266">
        <v>88.372734069824219</v>
      </c>
      <c r="M1855" s="160">
        <v>38282</v>
      </c>
      <c r="N1855" s="266">
        <v>0</v>
      </c>
      <c r="O1855" s="160">
        <v>4244</v>
      </c>
      <c r="P1855" s="266">
        <v>0</v>
      </c>
      <c r="Q1855" s="160">
        <v>7135</v>
      </c>
      <c r="R1855" s="266">
        <v>99.929924011230469</v>
      </c>
      <c r="S1855" s="160">
        <v>34817</v>
      </c>
      <c r="T1855" s="266">
        <v>99.945426940917969</v>
      </c>
      <c r="U1855" s="266">
        <v>99.882186889648438</v>
      </c>
      <c r="V1855" s="266">
        <v>99.895515441894531</v>
      </c>
      <c r="W1855" s="266">
        <v>99.81219482421875</v>
      </c>
      <c r="X1855" s="266">
        <v>99.840995788574219</v>
      </c>
      <c r="Y1855" s="160">
        <v>60092</v>
      </c>
      <c r="Z1855" s="266">
        <v>99.9500732421875</v>
      </c>
      <c r="AA1855" s="160">
        <v>13358</v>
      </c>
      <c r="AB1855" s="266">
        <v>99.835304260253906</v>
      </c>
      <c r="AC1855" s="160">
        <v>4239</v>
      </c>
      <c r="AD1855" s="266">
        <v>0.21231421828269958</v>
      </c>
      <c r="AE1855" s="160">
        <v>385</v>
      </c>
      <c r="AF1855" s="266">
        <v>97.142860412597656</v>
      </c>
      <c r="AG1855" s="160">
        <v>38580</v>
      </c>
      <c r="AH1855" s="266">
        <v>0.40694659948348999</v>
      </c>
      <c r="AI1855" s="160">
        <v>687</v>
      </c>
      <c r="AJ1855" s="266">
        <v>95.633186340332031</v>
      </c>
      <c r="AK1855" s="266">
        <v>2.0175979137420654</v>
      </c>
      <c r="AL1855" s="266">
        <v>5.9717170894145966E-2</v>
      </c>
      <c r="AM1855" s="266">
        <v>0</v>
      </c>
      <c r="AN1855" s="266">
        <v>0</v>
      </c>
      <c r="AO1855" s="157">
        <v>0</v>
      </c>
      <c r="AP1855" s="157">
        <v>0</v>
      </c>
      <c r="AQ1855" s="157">
        <v>0</v>
      </c>
      <c r="AR1855" s="157">
        <v>0</v>
      </c>
      <c r="AS1855" s="157">
        <v>0</v>
      </c>
      <c r="AT1855" s="157">
        <v>0</v>
      </c>
      <c r="AU1855" s="157">
        <v>0</v>
      </c>
      <c r="AV1855" s="157">
        <v>0</v>
      </c>
      <c r="AW1855" s="159">
        <v>0</v>
      </c>
      <c r="AX1855" s="159">
        <v>0</v>
      </c>
      <c r="AY1855" s="159">
        <v>0</v>
      </c>
      <c r="AZ1855" s="159">
        <v>0</v>
      </c>
      <c r="BA1855" s="159">
        <v>0</v>
      </c>
      <c r="BB1855" s="159">
        <v>0</v>
      </c>
      <c r="BC1855" s="160">
        <v>20</v>
      </c>
      <c r="BD1855" s="160">
        <v>161</v>
      </c>
    </row>
    <row r="1856" spans="1:56" x14ac:dyDescent="0.25">
      <c r="A1856" s="9">
        <v>41800</v>
      </c>
      <c r="B1856" s="151" t="s">
        <v>83</v>
      </c>
      <c r="C1856" s="151" t="s">
        <v>86</v>
      </c>
      <c r="D1856" s="152" t="s">
        <v>120</v>
      </c>
      <c r="E1856" s="160">
        <v>46</v>
      </c>
      <c r="F1856" s="160">
        <v>140</v>
      </c>
      <c r="G1856" s="266">
        <v>21.516599655151367</v>
      </c>
      <c r="H1856" s="266">
        <v>0.24580000340938568</v>
      </c>
      <c r="I1856" s="266">
        <v>87280.0546875</v>
      </c>
      <c r="J1856" s="157">
        <v>0</v>
      </c>
      <c r="K1856" s="160">
        <v>25300</v>
      </c>
      <c r="L1856" s="266">
        <v>82.505928039550781</v>
      </c>
      <c r="M1856" s="160">
        <v>153570</v>
      </c>
      <c r="N1856" s="266">
        <v>0</v>
      </c>
      <c r="O1856" s="160">
        <v>3938</v>
      </c>
      <c r="P1856" s="266">
        <v>0</v>
      </c>
      <c r="Q1856" s="160">
        <v>3627</v>
      </c>
      <c r="R1856" s="266">
        <v>99.889717102050781</v>
      </c>
      <c r="S1856" s="160">
        <v>26542</v>
      </c>
      <c r="T1856" s="266">
        <v>99.841758728027344</v>
      </c>
      <c r="U1856" s="266">
        <v>99.141166687011719</v>
      </c>
      <c r="V1856" s="266">
        <v>99.610404968261719</v>
      </c>
      <c r="W1856" s="266">
        <v>99.031829833984375</v>
      </c>
      <c r="X1856" s="266">
        <v>99.452781677246094</v>
      </c>
      <c r="Y1856" s="160">
        <v>47605</v>
      </c>
      <c r="Z1856" s="266">
        <v>99.92437744140625</v>
      </c>
      <c r="AA1856" s="160">
        <v>12247</v>
      </c>
      <c r="AB1856" s="266">
        <v>99.812202453613281</v>
      </c>
      <c r="AC1856" s="160">
        <v>1848</v>
      </c>
      <c r="AD1856" s="266">
        <v>0.27056276798248291</v>
      </c>
      <c r="AE1856" s="160">
        <v>127</v>
      </c>
      <c r="AF1856" s="266">
        <v>98.425193786621094</v>
      </c>
      <c r="AG1856" s="160">
        <v>29439</v>
      </c>
      <c r="AH1856" s="266">
        <v>0.57746529579162598</v>
      </c>
      <c r="AI1856" s="160">
        <v>331</v>
      </c>
      <c r="AJ1856" s="266">
        <v>97.583084106445313</v>
      </c>
      <c r="AK1856" s="266">
        <v>1.8425395488739014</v>
      </c>
      <c r="AL1856" s="266">
        <v>7.0353575050830841E-2</v>
      </c>
      <c r="AM1856" s="266">
        <v>0</v>
      </c>
      <c r="AN1856" s="266">
        <v>0</v>
      </c>
      <c r="AO1856" s="157">
        <v>0</v>
      </c>
      <c r="AP1856" s="157">
        <v>0</v>
      </c>
      <c r="AQ1856" s="157">
        <v>0</v>
      </c>
      <c r="AR1856" s="157">
        <v>0</v>
      </c>
      <c r="AS1856" s="157">
        <v>0</v>
      </c>
      <c r="AT1856" s="157">
        <v>0</v>
      </c>
      <c r="AU1856" s="157">
        <v>0</v>
      </c>
      <c r="AV1856" s="157">
        <v>0</v>
      </c>
      <c r="AW1856" s="159">
        <v>0</v>
      </c>
      <c r="AX1856" s="159">
        <v>0</v>
      </c>
      <c r="AY1856" s="159">
        <v>0</v>
      </c>
      <c r="AZ1856" s="159">
        <v>0</v>
      </c>
      <c r="BA1856" s="159">
        <v>0</v>
      </c>
      <c r="BB1856" s="159">
        <v>0</v>
      </c>
      <c r="BC1856" s="160">
        <v>21</v>
      </c>
      <c r="BD1856" s="160">
        <v>136</v>
      </c>
    </row>
    <row r="1857" spans="1:56" x14ac:dyDescent="0.25">
      <c r="A1857" s="9">
        <v>41800</v>
      </c>
      <c r="B1857" s="117" t="s">
        <v>85</v>
      </c>
      <c r="C1857" s="117" t="s">
        <v>86</v>
      </c>
      <c r="D1857" s="121">
        <v>3</v>
      </c>
      <c r="E1857" s="89">
        <v>134</v>
      </c>
      <c r="F1857" s="89">
        <v>433</v>
      </c>
      <c r="G1857" s="263">
        <v>48.491306304931641</v>
      </c>
      <c r="H1857" s="263">
        <v>9.5799997448921204E-2</v>
      </c>
      <c r="I1857" s="263">
        <v>326341.8125</v>
      </c>
      <c r="J1857" s="88">
        <v>0</v>
      </c>
      <c r="K1857" s="89">
        <v>47383</v>
      </c>
      <c r="L1857" s="263">
        <v>108.74786376953125</v>
      </c>
      <c r="M1857" s="124">
        <v>110899</v>
      </c>
      <c r="N1857" s="248">
        <v>0</v>
      </c>
      <c r="O1857" s="124">
        <v>4225</v>
      </c>
      <c r="P1857" s="248">
        <v>0</v>
      </c>
      <c r="Q1857" s="124">
        <v>9766</v>
      </c>
      <c r="R1857" s="248">
        <v>99.877120971679688</v>
      </c>
      <c r="S1857" s="124">
        <v>102470</v>
      </c>
      <c r="T1857" s="248">
        <v>99.899482727050781</v>
      </c>
      <c r="U1857" s="248">
        <v>99.881660461425781</v>
      </c>
      <c r="V1857" s="248">
        <v>99.886383056640625</v>
      </c>
      <c r="W1857" s="248">
        <v>99.758926391601562</v>
      </c>
      <c r="X1857" s="248">
        <v>99.785980224609375</v>
      </c>
      <c r="Y1857" s="124">
        <v>279379</v>
      </c>
      <c r="Z1857" s="248">
        <v>99.913375854492188</v>
      </c>
      <c r="AA1857" s="124">
        <v>63540</v>
      </c>
      <c r="AB1857" s="248">
        <v>99.825309753417969</v>
      </c>
      <c r="AC1857" s="124">
        <v>4262</v>
      </c>
      <c r="AD1857" s="248">
        <v>0.39887377619743347</v>
      </c>
      <c r="AE1857" s="124">
        <v>206</v>
      </c>
      <c r="AF1857" s="248">
        <v>95.1456298828125</v>
      </c>
      <c r="AG1857" s="124">
        <v>111602</v>
      </c>
      <c r="AH1857" s="248">
        <v>0.28314903378486633</v>
      </c>
      <c r="AI1857" s="124">
        <v>1045</v>
      </c>
      <c r="AJ1857" s="248">
        <v>84.497604370117188</v>
      </c>
      <c r="AK1857" s="248">
        <v>1.8760887384414673</v>
      </c>
      <c r="AL1857" s="248">
        <v>7.2330296039581299E-2</v>
      </c>
      <c r="AM1857" s="269">
        <v>0</v>
      </c>
      <c r="AN1857" s="269">
        <v>0</v>
      </c>
      <c r="AO1857" s="119">
        <v>0</v>
      </c>
      <c r="AP1857" s="119">
        <v>0</v>
      </c>
      <c r="AQ1857" s="119">
        <v>0</v>
      </c>
      <c r="AR1857" s="119">
        <v>0</v>
      </c>
      <c r="AS1857" s="119">
        <v>0</v>
      </c>
      <c r="AT1857" s="119">
        <v>0</v>
      </c>
      <c r="AU1857" s="119">
        <v>0</v>
      </c>
      <c r="AV1857" s="119">
        <v>0</v>
      </c>
      <c r="AW1857" s="124">
        <v>0</v>
      </c>
      <c r="AX1857" s="124">
        <v>0</v>
      </c>
      <c r="AY1857" s="124">
        <v>0</v>
      </c>
      <c r="AZ1857" s="124">
        <v>0</v>
      </c>
      <c r="BA1857" s="124">
        <v>0</v>
      </c>
      <c r="BB1857" s="124">
        <v>0</v>
      </c>
      <c r="BC1857" s="124">
        <v>42</v>
      </c>
      <c r="BD1857" s="124">
        <v>421</v>
      </c>
    </row>
    <row r="1858" spans="1:56" x14ac:dyDescent="0.25">
      <c r="A1858" s="9">
        <v>41800</v>
      </c>
      <c r="B1858" s="118" t="s">
        <v>84</v>
      </c>
      <c r="C1858" s="118" t="s">
        <v>87</v>
      </c>
      <c r="D1858" s="122">
        <v>2</v>
      </c>
      <c r="E1858" s="153">
        <v>194</v>
      </c>
      <c r="F1858" s="153">
        <v>581</v>
      </c>
      <c r="G1858" s="264">
        <v>0</v>
      </c>
      <c r="H1858" s="264">
        <v>0</v>
      </c>
      <c r="I1858" s="264">
        <v>0</v>
      </c>
      <c r="J1858" s="91">
        <v>0</v>
      </c>
      <c r="K1858" s="153">
        <v>114869</v>
      </c>
      <c r="L1858" s="264">
        <v>90.026031494140625</v>
      </c>
      <c r="M1858" s="133">
        <v>0</v>
      </c>
      <c r="N1858" s="267">
        <v>0</v>
      </c>
      <c r="O1858" s="133">
        <v>0</v>
      </c>
      <c r="P1858" s="267">
        <v>0</v>
      </c>
      <c r="Q1858" s="133">
        <v>0</v>
      </c>
      <c r="R1858" s="267">
        <v>0</v>
      </c>
      <c r="S1858" s="133">
        <v>0</v>
      </c>
      <c r="T1858" s="267">
        <v>0</v>
      </c>
      <c r="U1858" s="267">
        <v>0</v>
      </c>
      <c r="V1858" s="267">
        <v>0</v>
      </c>
      <c r="W1858" s="267">
        <v>0</v>
      </c>
      <c r="X1858" s="267">
        <v>0</v>
      </c>
      <c r="Y1858" s="133">
        <v>1858814</v>
      </c>
      <c r="Z1858" s="267">
        <v>1806558</v>
      </c>
      <c r="AA1858" s="133">
        <v>2001</v>
      </c>
      <c r="AB1858" s="267">
        <v>581</v>
      </c>
      <c r="AC1858" s="133">
        <v>0</v>
      </c>
      <c r="AD1858" s="267">
        <v>0</v>
      </c>
      <c r="AE1858" s="133">
        <v>0</v>
      </c>
      <c r="AF1858" s="267">
        <v>0</v>
      </c>
      <c r="AG1858" s="133">
        <v>0</v>
      </c>
      <c r="AH1858" s="267">
        <v>0</v>
      </c>
      <c r="AI1858" s="133">
        <v>0</v>
      </c>
      <c r="AJ1858" s="267">
        <v>0</v>
      </c>
      <c r="AK1858" s="267">
        <v>0</v>
      </c>
      <c r="AL1858" s="267">
        <v>0</v>
      </c>
      <c r="AM1858" s="270">
        <v>0</v>
      </c>
      <c r="AN1858" s="270">
        <v>0</v>
      </c>
      <c r="AO1858" s="120">
        <v>0</v>
      </c>
      <c r="AP1858" s="120">
        <v>0</v>
      </c>
      <c r="AQ1858" s="120">
        <v>0</v>
      </c>
      <c r="AR1858" s="120">
        <v>0</v>
      </c>
      <c r="AS1858" s="120">
        <v>0</v>
      </c>
      <c r="AT1858" s="120">
        <v>0</v>
      </c>
      <c r="AU1858" s="120">
        <v>0</v>
      </c>
      <c r="AV1858" s="120">
        <v>0</v>
      </c>
      <c r="AW1858" s="133">
        <v>0</v>
      </c>
      <c r="AX1858" s="133">
        <v>0</v>
      </c>
      <c r="AY1858" s="133">
        <v>0</v>
      </c>
      <c r="AZ1858" s="133">
        <v>0</v>
      </c>
      <c r="BA1858" s="133">
        <v>0</v>
      </c>
      <c r="BB1858" s="133">
        <v>0</v>
      </c>
      <c r="BC1858" s="133">
        <v>21</v>
      </c>
      <c r="BD1858" s="133">
        <v>375</v>
      </c>
    </row>
    <row r="1859" spans="1:56" x14ac:dyDescent="0.25">
      <c r="A1859" s="9">
        <v>41799</v>
      </c>
      <c r="B1859" s="117" t="s">
        <v>17</v>
      </c>
      <c r="C1859" s="117"/>
      <c r="D1859" s="121">
        <v>3</v>
      </c>
      <c r="E1859" s="89">
        <v>853</v>
      </c>
      <c r="F1859" s="89">
        <v>2747</v>
      </c>
      <c r="G1859" s="263">
        <v>618.8519115447998</v>
      </c>
      <c r="H1859" s="263">
        <v>0.39180000266060233</v>
      </c>
      <c r="I1859" s="263">
        <v>1278337.0234375</v>
      </c>
      <c r="J1859" s="88"/>
      <c r="K1859" s="89">
        <v>978085</v>
      </c>
      <c r="L1859" s="263">
        <v>0</v>
      </c>
      <c r="M1859" s="124">
        <v>890299</v>
      </c>
      <c r="N1859" s="248">
        <v>1.1232181879603657E-4</v>
      </c>
      <c r="O1859" s="124">
        <v>60537</v>
      </c>
      <c r="P1859" s="248">
        <v>0</v>
      </c>
      <c r="Q1859" s="124">
        <v>112217</v>
      </c>
      <c r="R1859" s="248">
        <v>99.89484677217493</v>
      </c>
      <c r="S1859" s="124">
        <v>691117</v>
      </c>
      <c r="T1859" s="248">
        <v>99.919550584209588</v>
      </c>
      <c r="U1859" s="248">
        <v>99.790173836875425</v>
      </c>
      <c r="V1859" s="248">
        <v>99.765337636094202</v>
      </c>
      <c r="W1859" s="248">
        <v>99.685241248033705</v>
      </c>
      <c r="X1859" s="248">
        <v>99.685077004804626</v>
      </c>
      <c r="Y1859" s="124">
        <v>2607290</v>
      </c>
      <c r="Z1859" s="248">
        <v>799628.45433708979</v>
      </c>
      <c r="AA1859" s="124">
        <v>232647</v>
      </c>
      <c r="AB1859" s="248">
        <v>101.85628821597751</v>
      </c>
      <c r="AC1859" s="124">
        <v>58775</v>
      </c>
      <c r="AD1859" s="248">
        <v>0.35899617964925534</v>
      </c>
      <c r="AE1859" s="124">
        <v>4078</v>
      </c>
      <c r="AF1859" s="248">
        <v>98.234429290681689</v>
      </c>
      <c r="AG1859" s="124">
        <v>762130</v>
      </c>
      <c r="AH1859" s="248">
        <v>0.23709865932587354</v>
      </c>
      <c r="AI1859" s="124">
        <v>11229</v>
      </c>
      <c r="AJ1859" s="248">
        <v>93.133850940157743</v>
      </c>
      <c r="AK1859" s="248">
        <v>1.662627770999681E-5</v>
      </c>
      <c r="AL1859" s="248" t="e">
        <v>#DIV/0!</v>
      </c>
      <c r="AM1859" s="269"/>
      <c r="AN1859" s="269"/>
      <c r="AO1859" s="119"/>
      <c r="AP1859" s="119"/>
      <c r="AQ1859" s="119"/>
      <c r="AR1859" s="119"/>
      <c r="AS1859" s="119"/>
      <c r="AT1859" s="119"/>
      <c r="AU1859" s="119"/>
      <c r="AV1859" s="119"/>
      <c r="AW1859" s="124">
        <v>0</v>
      </c>
      <c r="AX1859" s="124">
        <v>0</v>
      </c>
      <c r="AY1859" s="124">
        <v>0</v>
      </c>
      <c r="AZ1859" s="124">
        <v>0</v>
      </c>
      <c r="BA1859" s="124">
        <v>0</v>
      </c>
      <c r="BB1859" s="124">
        <v>0</v>
      </c>
      <c r="BC1859" s="124">
        <v>324</v>
      </c>
      <c r="BD1859" s="124">
        <v>2494</v>
      </c>
    </row>
    <row r="1860" spans="1:56" x14ac:dyDescent="0.25">
      <c r="A1860" s="9">
        <v>41799</v>
      </c>
      <c r="B1860" s="118" t="s">
        <v>88</v>
      </c>
      <c r="C1860" s="118"/>
      <c r="D1860" s="122">
        <v>2</v>
      </c>
      <c r="E1860" s="153">
        <v>659</v>
      </c>
      <c r="F1860" s="153">
        <v>2166</v>
      </c>
      <c r="G1860" s="264">
        <v>618.8519115447998</v>
      </c>
      <c r="H1860" s="264">
        <v>0.39180000266060233</v>
      </c>
      <c r="I1860" s="264">
        <v>1278337.0234375</v>
      </c>
      <c r="J1860" s="91"/>
      <c r="K1860" s="153">
        <v>850919</v>
      </c>
      <c r="L1860" s="264"/>
      <c r="M1860" s="133">
        <v>890299</v>
      </c>
      <c r="N1860" s="267">
        <v>1.1232181879603657E-4</v>
      </c>
      <c r="O1860" s="133">
        <v>60537</v>
      </c>
      <c r="P1860" s="267">
        <v>0</v>
      </c>
      <c r="Q1860" s="133">
        <v>112217</v>
      </c>
      <c r="R1860" s="267">
        <v>99.89484677217493</v>
      </c>
      <c r="S1860" s="133">
        <v>691117</v>
      </c>
      <c r="T1860" s="267">
        <v>99.919550584209588</v>
      </c>
      <c r="U1860" s="267">
        <v>99.790173836875425</v>
      </c>
      <c r="V1860" s="267">
        <v>99.765337636094202</v>
      </c>
      <c r="W1860" s="267">
        <v>99.685241248033705</v>
      </c>
      <c r="X1860" s="267">
        <v>99.685077004804626</v>
      </c>
      <c r="Y1860" s="133">
        <v>1143360</v>
      </c>
      <c r="Z1860" s="267">
        <v>99.907376985992997</v>
      </c>
      <c r="AA1860" s="133">
        <v>231423</v>
      </c>
      <c r="AB1860" s="267">
        <v>99.803389829803081</v>
      </c>
      <c r="AC1860" s="133">
        <v>58775</v>
      </c>
      <c r="AD1860" s="267">
        <v>0.35899617964925534</v>
      </c>
      <c r="AE1860" s="133">
        <v>4078</v>
      </c>
      <c r="AF1860" s="267">
        <v>98.234429290681689</v>
      </c>
      <c r="AG1860" s="133">
        <v>762130</v>
      </c>
      <c r="AH1860" s="267">
        <v>0.23709865932587354</v>
      </c>
      <c r="AI1860" s="133">
        <v>11229</v>
      </c>
      <c r="AJ1860" s="267">
        <v>93.133850940157743</v>
      </c>
      <c r="AK1860" s="267">
        <v>1.662627770999681E-5</v>
      </c>
      <c r="AL1860" s="267" t="e">
        <v>#DIV/0!</v>
      </c>
      <c r="AM1860" s="270"/>
      <c r="AN1860" s="270"/>
      <c r="AO1860" s="120"/>
      <c r="AP1860" s="120"/>
      <c r="AQ1860" s="120"/>
      <c r="AR1860" s="120"/>
      <c r="AS1860" s="120"/>
      <c r="AT1860" s="120"/>
      <c r="AU1860" s="120"/>
      <c r="AV1860" s="120"/>
      <c r="AW1860" s="133">
        <v>0</v>
      </c>
      <c r="AX1860" s="133">
        <v>0</v>
      </c>
      <c r="AY1860" s="133">
        <v>0</v>
      </c>
      <c r="AZ1860" s="133">
        <v>0</v>
      </c>
      <c r="BA1860" s="133">
        <v>0</v>
      </c>
      <c r="BB1860" s="133">
        <v>0</v>
      </c>
      <c r="BC1860" s="133">
        <v>304</v>
      </c>
      <c r="BD1860" s="133">
        <v>2113</v>
      </c>
    </row>
    <row r="1861" spans="1:56" x14ac:dyDescent="0.25">
      <c r="A1861" s="9">
        <v>41799</v>
      </c>
      <c r="B1861" s="146" t="s">
        <v>89</v>
      </c>
      <c r="C1861" s="146"/>
      <c r="D1861" s="147">
        <v>1</v>
      </c>
      <c r="E1861" s="136">
        <v>194</v>
      </c>
      <c r="F1861" s="136">
        <v>581</v>
      </c>
      <c r="G1861" s="265">
        <v>0</v>
      </c>
      <c r="H1861" s="265">
        <v>0</v>
      </c>
      <c r="I1861" s="265">
        <v>0</v>
      </c>
      <c r="J1861" s="137"/>
      <c r="K1861" s="136">
        <v>127166</v>
      </c>
      <c r="L1861" s="265"/>
      <c r="M1861" s="145">
        <v>0</v>
      </c>
      <c r="N1861" s="250">
        <v>0</v>
      </c>
      <c r="O1861" s="145">
        <v>0</v>
      </c>
      <c r="P1861" s="250">
        <v>0</v>
      </c>
      <c r="Q1861" s="145">
        <v>0</v>
      </c>
      <c r="R1861" s="250">
        <v>0</v>
      </c>
      <c r="S1861" s="145">
        <v>0</v>
      </c>
      <c r="T1861" s="250">
        <v>0</v>
      </c>
      <c r="U1861" s="250">
        <v>0</v>
      </c>
      <c r="V1861" s="250">
        <v>0</v>
      </c>
      <c r="W1861" s="250">
        <v>0</v>
      </c>
      <c r="X1861" s="250">
        <v>0</v>
      </c>
      <c r="Y1861" s="145">
        <v>1463930</v>
      </c>
      <c r="Z1861" s="250">
        <v>1424077</v>
      </c>
      <c r="AA1861" s="145">
        <v>1224</v>
      </c>
      <c r="AB1861" s="250">
        <v>490</v>
      </c>
      <c r="AC1861" s="145">
        <v>0</v>
      </c>
      <c r="AD1861" s="250">
        <v>0</v>
      </c>
      <c r="AE1861" s="145">
        <v>0</v>
      </c>
      <c r="AF1861" s="250">
        <v>0</v>
      </c>
      <c r="AG1861" s="145">
        <v>0</v>
      </c>
      <c r="AH1861" s="250">
        <v>0</v>
      </c>
      <c r="AI1861" s="145">
        <v>0</v>
      </c>
      <c r="AJ1861" s="250">
        <v>0</v>
      </c>
      <c r="AK1861" s="250">
        <v>0</v>
      </c>
      <c r="AL1861" s="250">
        <v>0</v>
      </c>
      <c r="AM1861" s="271"/>
      <c r="AN1861" s="271"/>
      <c r="AO1861" s="148"/>
      <c r="AP1861" s="148"/>
      <c r="AQ1861" s="148"/>
      <c r="AR1861" s="148"/>
      <c r="AS1861" s="148"/>
      <c r="AT1861" s="148"/>
      <c r="AU1861" s="148"/>
      <c r="AV1861" s="148"/>
      <c r="AW1861" s="145">
        <v>0</v>
      </c>
      <c r="AX1861" s="145">
        <v>0</v>
      </c>
      <c r="AY1861" s="145">
        <v>0</v>
      </c>
      <c r="AZ1861" s="145">
        <v>0</v>
      </c>
      <c r="BA1861" s="145">
        <v>0</v>
      </c>
      <c r="BB1861" s="145">
        <v>0</v>
      </c>
      <c r="BC1861" s="145">
        <v>20</v>
      </c>
      <c r="BD1861" s="145">
        <v>381</v>
      </c>
    </row>
    <row r="1862" spans="1:56" x14ac:dyDescent="0.25">
      <c r="A1862" s="9">
        <v>41799</v>
      </c>
      <c r="B1862" s="149" t="s">
        <v>75</v>
      </c>
      <c r="C1862" s="149" t="s">
        <v>86</v>
      </c>
      <c r="D1862" s="150" t="s">
        <v>118</v>
      </c>
      <c r="E1862" s="153">
        <v>39</v>
      </c>
      <c r="F1862" s="153">
        <v>158</v>
      </c>
      <c r="G1862" s="264">
        <v>132.24989318847656</v>
      </c>
      <c r="H1862" s="264">
        <v>6.2600001692771912E-2</v>
      </c>
      <c r="I1862" s="264">
        <v>96334.796875</v>
      </c>
      <c r="J1862" s="92">
        <v>0</v>
      </c>
      <c r="K1862" s="153">
        <v>137024</v>
      </c>
      <c r="L1862" s="264">
        <v>97.199760437011719</v>
      </c>
      <c r="M1862" s="153">
        <v>105033</v>
      </c>
      <c r="N1862" s="264">
        <v>9.5208175480365753E-4</v>
      </c>
      <c r="O1862" s="153">
        <v>14612</v>
      </c>
      <c r="P1862" s="264">
        <v>0</v>
      </c>
      <c r="Q1862" s="153">
        <v>24169</v>
      </c>
      <c r="R1862" s="264">
        <v>99.851051330566406</v>
      </c>
      <c r="S1862" s="153">
        <v>93161</v>
      </c>
      <c r="T1862" s="264">
        <v>99.896949768066406</v>
      </c>
      <c r="U1862" s="264">
        <v>99.842597961425781</v>
      </c>
      <c r="V1862" s="264">
        <v>99.596321105957031</v>
      </c>
      <c r="W1862" s="264">
        <v>99.693885803222656</v>
      </c>
      <c r="X1862" s="264">
        <v>99.493690490722656</v>
      </c>
      <c r="Y1862" s="153">
        <v>137972</v>
      </c>
      <c r="Z1862" s="264">
        <v>99.93621826171875</v>
      </c>
      <c r="AA1862" s="153">
        <v>25458</v>
      </c>
      <c r="AB1862" s="264">
        <v>99.815383911132812</v>
      </c>
      <c r="AC1862" s="153">
        <v>14673</v>
      </c>
      <c r="AD1862" s="264">
        <v>0.44299054145812988</v>
      </c>
      <c r="AE1862" s="153">
        <v>1422</v>
      </c>
      <c r="AF1862" s="264">
        <v>98.171592712402344</v>
      </c>
      <c r="AG1862" s="153">
        <v>105386</v>
      </c>
      <c r="AH1862" s="264">
        <v>0.16985177993774414</v>
      </c>
      <c r="AI1862" s="153">
        <v>2651</v>
      </c>
      <c r="AJ1862" s="264">
        <v>92.946060180664062</v>
      </c>
      <c r="AK1862" s="264">
        <v>1.8096948862075806</v>
      </c>
      <c r="AL1862" s="264">
        <v>6.2084812670946121E-2</v>
      </c>
      <c r="AM1862" s="264">
        <v>0</v>
      </c>
      <c r="AN1862" s="264">
        <v>0</v>
      </c>
      <c r="AO1862" s="92">
        <v>0</v>
      </c>
      <c r="AP1862" s="92">
        <v>0</v>
      </c>
      <c r="AQ1862" s="92">
        <v>0</v>
      </c>
      <c r="AR1862" s="92">
        <v>0</v>
      </c>
      <c r="AS1862" s="92">
        <v>0</v>
      </c>
      <c r="AT1862" s="92">
        <v>0</v>
      </c>
      <c r="AU1862" s="92">
        <v>0</v>
      </c>
      <c r="AV1862" s="92">
        <v>0</v>
      </c>
      <c r="AW1862" s="93">
        <v>0</v>
      </c>
      <c r="AX1862" s="93">
        <v>0</v>
      </c>
      <c r="AY1862" s="93">
        <v>0</v>
      </c>
      <c r="AZ1862" s="93">
        <v>0</v>
      </c>
      <c r="BA1862" s="93">
        <v>0</v>
      </c>
      <c r="BB1862" s="93">
        <v>0</v>
      </c>
      <c r="BC1862" s="153">
        <v>18</v>
      </c>
      <c r="BD1862" s="153">
        <v>157</v>
      </c>
    </row>
    <row r="1863" spans="1:56" x14ac:dyDescent="0.25">
      <c r="A1863" s="9">
        <v>41799</v>
      </c>
      <c r="B1863" s="149" t="s">
        <v>76</v>
      </c>
      <c r="C1863" s="149" t="s">
        <v>86</v>
      </c>
      <c r="D1863" s="150" t="s">
        <v>119</v>
      </c>
      <c r="E1863" s="153">
        <v>53</v>
      </c>
      <c r="F1863" s="153">
        <v>167</v>
      </c>
      <c r="G1863" s="264">
        <v>50.045913696289063</v>
      </c>
      <c r="H1863" s="264">
        <v>2.0899999886751175E-2</v>
      </c>
      <c r="I1863" s="264">
        <v>90450.46875</v>
      </c>
      <c r="J1863" s="92">
        <v>0</v>
      </c>
      <c r="K1863" s="153">
        <v>53863</v>
      </c>
      <c r="L1863" s="264">
        <v>85.962532043457031</v>
      </c>
      <c r="M1863" s="153">
        <v>57650</v>
      </c>
      <c r="N1863" s="264">
        <v>0</v>
      </c>
      <c r="O1863" s="153">
        <v>4620</v>
      </c>
      <c r="P1863" s="264">
        <v>0</v>
      </c>
      <c r="Q1863" s="153">
        <v>8269</v>
      </c>
      <c r="R1863" s="264">
        <v>99.939529418945313</v>
      </c>
      <c r="S1863" s="153">
        <v>52166</v>
      </c>
      <c r="T1863" s="264">
        <v>99.936737060546875</v>
      </c>
      <c r="U1863" s="264">
        <v>99.718612670898438</v>
      </c>
      <c r="V1863" s="264">
        <v>99.869903564453125</v>
      </c>
      <c r="W1863" s="264">
        <v>99.658309936523438</v>
      </c>
      <c r="X1863" s="264">
        <v>99.806724548339844</v>
      </c>
      <c r="Y1863" s="153">
        <v>86150</v>
      </c>
      <c r="Z1863" s="264">
        <v>99.915260314941406</v>
      </c>
      <c r="AA1863" s="153">
        <v>15295</v>
      </c>
      <c r="AB1863" s="264">
        <v>99.921539306640625</v>
      </c>
      <c r="AC1863" s="153">
        <v>4630</v>
      </c>
      <c r="AD1863" s="264">
        <v>0.21598272025585175</v>
      </c>
      <c r="AE1863" s="153">
        <v>96</v>
      </c>
      <c r="AF1863" s="264">
        <v>96.875</v>
      </c>
      <c r="AG1863" s="153">
        <v>57687</v>
      </c>
      <c r="AH1863" s="264">
        <v>0.17161579430103302</v>
      </c>
      <c r="AI1863" s="153">
        <v>770</v>
      </c>
      <c r="AJ1863" s="264">
        <v>94.025970458984375</v>
      </c>
      <c r="AK1863" s="264">
        <v>1.8974108695983887</v>
      </c>
      <c r="AL1863" s="264">
        <v>5.973535031080246E-2</v>
      </c>
      <c r="AM1863" s="264">
        <v>0</v>
      </c>
      <c r="AN1863" s="264">
        <v>0</v>
      </c>
      <c r="AO1863" s="92">
        <v>0</v>
      </c>
      <c r="AP1863" s="92">
        <v>0</v>
      </c>
      <c r="AQ1863" s="92">
        <v>0</v>
      </c>
      <c r="AR1863" s="92">
        <v>0</v>
      </c>
      <c r="AS1863" s="92">
        <v>0</v>
      </c>
      <c r="AT1863" s="92">
        <v>0</v>
      </c>
      <c r="AU1863" s="92">
        <v>0</v>
      </c>
      <c r="AV1863" s="92">
        <v>0</v>
      </c>
      <c r="AW1863" s="93">
        <v>0</v>
      </c>
      <c r="AX1863" s="93">
        <v>0</v>
      </c>
      <c r="AY1863" s="93">
        <v>0</v>
      </c>
      <c r="AZ1863" s="93">
        <v>0</v>
      </c>
      <c r="BA1863" s="93">
        <v>0</v>
      </c>
      <c r="BB1863" s="93">
        <v>0</v>
      </c>
      <c r="BC1863" s="153">
        <v>13</v>
      </c>
      <c r="BD1863" s="153">
        <v>164</v>
      </c>
    </row>
    <row r="1864" spans="1:56" x14ac:dyDescent="0.25">
      <c r="A1864" s="9">
        <v>41799</v>
      </c>
      <c r="B1864" s="149" t="s">
        <v>77</v>
      </c>
      <c r="C1864" s="149" t="s">
        <v>86</v>
      </c>
      <c r="D1864" s="150" t="s">
        <v>118</v>
      </c>
      <c r="E1864" s="153">
        <v>65</v>
      </c>
      <c r="F1864" s="153">
        <v>215</v>
      </c>
      <c r="G1864" s="264">
        <v>76.137901306152344</v>
      </c>
      <c r="H1864" s="264">
        <v>5.8300003409385681E-2</v>
      </c>
      <c r="I1864" s="264">
        <v>122944.9375</v>
      </c>
      <c r="J1864" s="92">
        <v>0</v>
      </c>
      <c r="K1864" s="153">
        <v>107932</v>
      </c>
      <c r="L1864" s="264">
        <v>96.934181213378906</v>
      </c>
      <c r="M1864" s="153">
        <v>98406</v>
      </c>
      <c r="N1864" s="264">
        <v>0</v>
      </c>
      <c r="O1864" s="153">
        <v>6794</v>
      </c>
      <c r="P1864" s="264">
        <v>0</v>
      </c>
      <c r="Q1864" s="153">
        <v>13836</v>
      </c>
      <c r="R1864" s="264">
        <v>99.934951782226563</v>
      </c>
      <c r="S1864" s="153">
        <v>89306</v>
      </c>
      <c r="T1864" s="264">
        <v>99.958572387695313</v>
      </c>
      <c r="U1864" s="264">
        <v>99.896965026855469</v>
      </c>
      <c r="V1864" s="264">
        <v>99.82623291015625</v>
      </c>
      <c r="W1864" s="264">
        <v>99.831985473632812</v>
      </c>
      <c r="X1864" s="264">
        <v>99.784873962402344</v>
      </c>
      <c r="Y1864" s="153">
        <v>129170</v>
      </c>
      <c r="Z1864" s="264">
        <v>99.875358581542969</v>
      </c>
      <c r="AA1864" s="153">
        <v>26355</v>
      </c>
      <c r="AB1864" s="264">
        <v>99.806488037109375</v>
      </c>
      <c r="AC1864" s="153">
        <v>6798</v>
      </c>
      <c r="AD1864" s="264">
        <v>0.26478376984596252</v>
      </c>
      <c r="AE1864" s="153">
        <v>502</v>
      </c>
      <c r="AF1864" s="264">
        <v>98.207168579101563</v>
      </c>
      <c r="AG1864" s="153">
        <v>98090</v>
      </c>
      <c r="AH1864" s="264">
        <v>0.17534917593002319</v>
      </c>
      <c r="AI1864" s="153">
        <v>1293</v>
      </c>
      <c r="AJ1864" s="264">
        <v>94.895591735839844</v>
      </c>
      <c r="AK1864" s="264">
        <v>1.8436460494995117</v>
      </c>
      <c r="AL1864" s="264">
        <v>6.4223282039165497E-2</v>
      </c>
      <c r="AM1864" s="264">
        <v>0</v>
      </c>
      <c r="AN1864" s="264">
        <v>0</v>
      </c>
      <c r="AO1864" s="92">
        <v>0</v>
      </c>
      <c r="AP1864" s="92">
        <v>0</v>
      </c>
      <c r="AQ1864" s="92">
        <v>0</v>
      </c>
      <c r="AR1864" s="92">
        <v>0</v>
      </c>
      <c r="AS1864" s="92">
        <v>0</v>
      </c>
      <c r="AT1864" s="92">
        <v>0</v>
      </c>
      <c r="AU1864" s="92">
        <v>0</v>
      </c>
      <c r="AV1864" s="92">
        <v>0</v>
      </c>
      <c r="AW1864" s="93">
        <v>0</v>
      </c>
      <c r="AX1864" s="93">
        <v>0</v>
      </c>
      <c r="AY1864" s="93">
        <v>0</v>
      </c>
      <c r="AZ1864" s="93">
        <v>0</v>
      </c>
      <c r="BA1864" s="93">
        <v>0</v>
      </c>
      <c r="BB1864" s="93">
        <v>0</v>
      </c>
      <c r="BC1864" s="153">
        <v>23</v>
      </c>
      <c r="BD1864" s="153">
        <v>212</v>
      </c>
    </row>
    <row r="1865" spans="1:56" x14ac:dyDescent="0.25">
      <c r="A1865" s="9">
        <v>41799</v>
      </c>
      <c r="B1865" s="149" t="s">
        <v>124</v>
      </c>
      <c r="C1865" s="149" t="s">
        <v>86</v>
      </c>
      <c r="D1865" s="150" t="s">
        <v>118</v>
      </c>
      <c r="E1865" s="153">
        <v>43</v>
      </c>
      <c r="F1865" s="153">
        <v>141</v>
      </c>
      <c r="G1865" s="264">
        <v>35.200084686279297</v>
      </c>
      <c r="H1865" s="264">
        <v>4.19999985024333E-3</v>
      </c>
      <c r="I1865" s="264">
        <v>67891.796875</v>
      </c>
      <c r="J1865" s="92">
        <v>0</v>
      </c>
      <c r="K1865" s="153">
        <v>107932</v>
      </c>
      <c r="L1865" s="264">
        <v>96.934181213378906</v>
      </c>
      <c r="M1865" s="153">
        <v>64169</v>
      </c>
      <c r="N1865" s="264">
        <v>0</v>
      </c>
      <c r="O1865" s="153">
        <v>3099</v>
      </c>
      <c r="P1865" s="264">
        <v>0</v>
      </c>
      <c r="Q1865" s="153">
        <v>5267</v>
      </c>
      <c r="R1865" s="264">
        <v>99.943038940429688</v>
      </c>
      <c r="S1865" s="153">
        <v>52411</v>
      </c>
      <c r="T1865" s="264">
        <v>99.853080749511719</v>
      </c>
      <c r="U1865" s="264">
        <v>99.645050048828125</v>
      </c>
      <c r="V1865" s="264">
        <v>99.764686584472656</v>
      </c>
      <c r="W1865" s="264">
        <v>99.588294982910156</v>
      </c>
      <c r="X1865" s="264">
        <v>99.618110656738281</v>
      </c>
      <c r="Y1865" s="153">
        <v>86278</v>
      </c>
      <c r="Z1865" s="264">
        <v>99.867866516113281</v>
      </c>
      <c r="AA1865" s="153">
        <v>17790</v>
      </c>
      <c r="AB1865" s="264">
        <v>99.662734985351563</v>
      </c>
      <c r="AC1865" s="153">
        <v>3121</v>
      </c>
      <c r="AD1865" s="264">
        <v>0.3524511456489563</v>
      </c>
      <c r="AE1865" s="153">
        <v>239</v>
      </c>
      <c r="AF1865" s="264">
        <v>99.163177490234375</v>
      </c>
      <c r="AG1865" s="153">
        <v>61950</v>
      </c>
      <c r="AH1865" s="264">
        <v>0.31799837946891785</v>
      </c>
      <c r="AI1865" s="153">
        <v>1240</v>
      </c>
      <c r="AJ1865" s="264">
        <v>92.903228759765625</v>
      </c>
      <c r="AK1865" s="264">
        <v>1.5447471141815186</v>
      </c>
      <c r="AL1865" s="264">
        <v>5.8574475347995758E-2</v>
      </c>
      <c r="AM1865" s="264">
        <v>0</v>
      </c>
      <c r="AN1865" s="264">
        <v>0</v>
      </c>
      <c r="AO1865" s="92">
        <v>0</v>
      </c>
      <c r="AP1865" s="92">
        <v>0</v>
      </c>
      <c r="AQ1865" s="92">
        <v>0</v>
      </c>
      <c r="AR1865" s="92">
        <v>0</v>
      </c>
      <c r="AS1865" s="92">
        <v>0</v>
      </c>
      <c r="AT1865" s="92">
        <v>0</v>
      </c>
      <c r="AU1865" s="92">
        <v>0</v>
      </c>
      <c r="AV1865" s="92">
        <v>0</v>
      </c>
      <c r="AW1865" s="93">
        <v>0</v>
      </c>
      <c r="AX1865" s="93">
        <v>0</v>
      </c>
      <c r="AY1865" s="93">
        <v>0</v>
      </c>
      <c r="AZ1865" s="93">
        <v>0</v>
      </c>
      <c r="BA1865" s="93">
        <v>0</v>
      </c>
      <c r="BB1865" s="93">
        <v>0</v>
      </c>
      <c r="BC1865" s="153">
        <v>32</v>
      </c>
      <c r="BD1865" s="153">
        <v>140</v>
      </c>
    </row>
    <row r="1866" spans="1:56" x14ac:dyDescent="0.25">
      <c r="A1866" s="9">
        <v>41799</v>
      </c>
      <c r="B1866" s="149" t="s">
        <v>78</v>
      </c>
      <c r="C1866" s="149" t="s">
        <v>86</v>
      </c>
      <c r="D1866" s="150" t="s">
        <v>118</v>
      </c>
      <c r="E1866" s="153">
        <v>33</v>
      </c>
      <c r="F1866" s="153">
        <v>104</v>
      </c>
      <c r="G1866" s="264">
        <v>52.317192077636719</v>
      </c>
      <c r="H1866" s="264">
        <v>0</v>
      </c>
      <c r="I1866" s="264">
        <v>50196.47265625</v>
      </c>
      <c r="J1866" s="92">
        <v>0</v>
      </c>
      <c r="K1866" s="153">
        <v>57305</v>
      </c>
      <c r="L1866" s="264">
        <v>96.584938049316406</v>
      </c>
      <c r="M1866" s="153">
        <v>51365</v>
      </c>
      <c r="N1866" s="264">
        <v>0</v>
      </c>
      <c r="O1866" s="153">
        <v>5211</v>
      </c>
      <c r="P1866" s="264">
        <v>0</v>
      </c>
      <c r="Q1866" s="153">
        <v>7853</v>
      </c>
      <c r="R1866" s="264">
        <v>99.949066162109375</v>
      </c>
      <c r="S1866" s="153">
        <v>47344</v>
      </c>
      <c r="T1866" s="264">
        <v>99.964096069335938</v>
      </c>
      <c r="U1866" s="264">
        <v>99.76971435546875</v>
      </c>
      <c r="V1866" s="264">
        <v>99.834518432617188</v>
      </c>
      <c r="W1866" s="264">
        <v>99.718894958496094</v>
      </c>
      <c r="X1866" s="264">
        <v>99.798675537109375</v>
      </c>
      <c r="Y1866" s="153">
        <v>73625</v>
      </c>
      <c r="Z1866" s="264">
        <v>99.883193969726563</v>
      </c>
      <c r="AA1866" s="153">
        <v>13833</v>
      </c>
      <c r="AB1866" s="264">
        <v>99.775901794433594</v>
      </c>
      <c r="AC1866" s="153">
        <v>5258</v>
      </c>
      <c r="AD1866" s="264">
        <v>0.49448460340499878</v>
      </c>
      <c r="AE1866" s="153">
        <v>316</v>
      </c>
      <c r="AF1866" s="264">
        <v>98.734176635742188</v>
      </c>
      <c r="AG1866" s="153">
        <v>51450</v>
      </c>
      <c r="AH1866" s="264">
        <v>0.29348883032798767</v>
      </c>
      <c r="AI1866" s="153">
        <v>770</v>
      </c>
      <c r="AJ1866" s="264">
        <v>95.324676513671875</v>
      </c>
      <c r="AK1866" s="264">
        <v>1.7114384174346924</v>
      </c>
      <c r="AL1866" s="264">
        <v>6.3043266534805298E-2</v>
      </c>
      <c r="AM1866" s="264">
        <v>0</v>
      </c>
      <c r="AN1866" s="264">
        <v>0</v>
      </c>
      <c r="AO1866" s="92">
        <v>0</v>
      </c>
      <c r="AP1866" s="92">
        <v>0</v>
      </c>
      <c r="AQ1866" s="92">
        <v>0</v>
      </c>
      <c r="AR1866" s="92">
        <v>0</v>
      </c>
      <c r="AS1866" s="92">
        <v>0</v>
      </c>
      <c r="AT1866" s="92">
        <v>0</v>
      </c>
      <c r="AU1866" s="92">
        <v>0</v>
      </c>
      <c r="AV1866" s="92">
        <v>0</v>
      </c>
      <c r="AW1866" s="93">
        <v>0</v>
      </c>
      <c r="AX1866" s="93">
        <v>0</v>
      </c>
      <c r="AY1866" s="93">
        <v>0</v>
      </c>
      <c r="AZ1866" s="93">
        <v>0</v>
      </c>
      <c r="BA1866" s="93">
        <v>0</v>
      </c>
      <c r="BB1866" s="93">
        <v>0</v>
      </c>
      <c r="BC1866" s="153">
        <v>19</v>
      </c>
      <c r="BD1866" s="153">
        <v>101</v>
      </c>
    </row>
    <row r="1867" spans="1:56" x14ac:dyDescent="0.25">
      <c r="A1867" s="9">
        <v>41799</v>
      </c>
      <c r="B1867" s="149" t="s">
        <v>79</v>
      </c>
      <c r="C1867" s="149" t="s">
        <v>86</v>
      </c>
      <c r="D1867" s="150" t="s">
        <v>119</v>
      </c>
      <c r="E1867" s="153">
        <v>81</v>
      </c>
      <c r="F1867" s="153">
        <v>273</v>
      </c>
      <c r="G1867" s="264">
        <v>53.712135314941406</v>
      </c>
      <c r="H1867" s="264">
        <v>9.9999994039535522E-2</v>
      </c>
      <c r="I1867" s="264">
        <v>162339.046875</v>
      </c>
      <c r="J1867" s="92">
        <v>0</v>
      </c>
      <c r="K1867" s="153">
        <v>56043</v>
      </c>
      <c r="L1867" s="264">
        <v>91.288833618164063</v>
      </c>
      <c r="M1867" s="153">
        <v>89038</v>
      </c>
      <c r="N1867" s="264">
        <v>0</v>
      </c>
      <c r="O1867" s="153">
        <v>4242</v>
      </c>
      <c r="P1867" s="264">
        <v>0</v>
      </c>
      <c r="Q1867" s="153">
        <v>11144</v>
      </c>
      <c r="R1867" s="264">
        <v>99.793609619140625</v>
      </c>
      <c r="S1867" s="153">
        <v>83317</v>
      </c>
      <c r="T1867" s="264">
        <v>99.890777587890625</v>
      </c>
      <c r="U1867" s="264">
        <v>99.575668334960938</v>
      </c>
      <c r="V1867" s="264">
        <v>99.621513366699219</v>
      </c>
      <c r="W1867" s="264">
        <v>99.370155334472656</v>
      </c>
      <c r="X1867" s="264">
        <v>99.512702941894531</v>
      </c>
      <c r="Y1867" s="153">
        <v>143361</v>
      </c>
      <c r="Z1867" s="264">
        <v>99.905830383300781</v>
      </c>
      <c r="AA1867" s="153">
        <v>28694</v>
      </c>
      <c r="AB1867" s="264">
        <v>99.843170166015625</v>
      </c>
      <c r="AC1867" s="153">
        <v>4274</v>
      </c>
      <c r="AD1867" s="264">
        <v>0.28076744079589844</v>
      </c>
      <c r="AE1867" s="153">
        <v>254</v>
      </c>
      <c r="AF1867" s="264">
        <v>99.212600708007813</v>
      </c>
      <c r="AG1867" s="153">
        <v>89015</v>
      </c>
      <c r="AH1867" s="264">
        <v>0.17525136470794678</v>
      </c>
      <c r="AI1867" s="153">
        <v>1043</v>
      </c>
      <c r="AJ1867" s="264">
        <v>94.534996032714844</v>
      </c>
      <c r="AK1867" s="264">
        <v>1.6401125192642212</v>
      </c>
      <c r="AL1867" s="264">
        <v>6.42271488904953E-2</v>
      </c>
      <c r="AM1867" s="264">
        <v>0</v>
      </c>
      <c r="AN1867" s="264">
        <v>0</v>
      </c>
      <c r="AO1867" s="92">
        <v>0</v>
      </c>
      <c r="AP1867" s="92">
        <v>0</v>
      </c>
      <c r="AQ1867" s="92">
        <v>0</v>
      </c>
      <c r="AR1867" s="92">
        <v>0</v>
      </c>
      <c r="AS1867" s="92">
        <v>0</v>
      </c>
      <c r="AT1867" s="92">
        <v>0</v>
      </c>
      <c r="AU1867" s="92">
        <v>0</v>
      </c>
      <c r="AV1867" s="92">
        <v>0</v>
      </c>
      <c r="AW1867" s="93">
        <v>0</v>
      </c>
      <c r="AX1867" s="93">
        <v>0</v>
      </c>
      <c r="AY1867" s="93">
        <v>0</v>
      </c>
      <c r="AZ1867" s="93">
        <v>0</v>
      </c>
      <c r="BA1867" s="93">
        <v>0</v>
      </c>
      <c r="BB1867" s="93">
        <v>0</v>
      </c>
      <c r="BC1867" s="153">
        <v>51</v>
      </c>
      <c r="BD1867" s="153">
        <v>270</v>
      </c>
    </row>
    <row r="1868" spans="1:56" x14ac:dyDescent="0.25">
      <c r="A1868" s="9">
        <v>41799</v>
      </c>
      <c r="B1868" s="149" t="s">
        <v>80</v>
      </c>
      <c r="C1868" s="149" t="s">
        <v>86</v>
      </c>
      <c r="D1868" s="150" t="s">
        <v>119</v>
      </c>
      <c r="E1868" s="153">
        <v>58</v>
      </c>
      <c r="F1868" s="153">
        <v>180</v>
      </c>
      <c r="G1868" s="264">
        <v>39.675197601318359</v>
      </c>
      <c r="H1868" s="264">
        <v>0</v>
      </c>
      <c r="I1868" s="264">
        <v>98499.4765625</v>
      </c>
      <c r="J1868" s="92">
        <v>0</v>
      </c>
      <c r="K1868" s="153">
        <v>37886</v>
      </c>
      <c r="L1868" s="264">
        <v>89.149024963378906</v>
      </c>
      <c r="M1868" s="153">
        <v>53505</v>
      </c>
      <c r="N1868" s="264">
        <v>0</v>
      </c>
      <c r="O1868" s="153">
        <v>2846</v>
      </c>
      <c r="P1868" s="264">
        <v>0</v>
      </c>
      <c r="Q1868" s="153">
        <v>5396</v>
      </c>
      <c r="R1868" s="264">
        <v>99.722015380859375</v>
      </c>
      <c r="S1868" s="153">
        <v>50714</v>
      </c>
      <c r="T1868" s="264">
        <v>99.934928894042969</v>
      </c>
      <c r="U1868" s="264">
        <v>99.789176940917969</v>
      </c>
      <c r="V1868" s="264">
        <v>99.887863159179687</v>
      </c>
      <c r="W1868" s="264">
        <v>99.51177978515625</v>
      </c>
      <c r="X1868" s="264">
        <v>99.822868347167969</v>
      </c>
      <c r="Y1868" s="153">
        <v>71772</v>
      </c>
      <c r="Z1868" s="264">
        <v>99.899681091308594</v>
      </c>
      <c r="AA1868" s="153">
        <v>14818</v>
      </c>
      <c r="AB1868" s="264">
        <v>99.831283569335938</v>
      </c>
      <c r="AC1868" s="153">
        <v>2858</v>
      </c>
      <c r="AD1868" s="264">
        <v>0.52484256029129028</v>
      </c>
      <c r="AE1868" s="153">
        <v>134</v>
      </c>
      <c r="AF1868" s="264">
        <v>97.761192321777344</v>
      </c>
      <c r="AG1868" s="153">
        <v>53622</v>
      </c>
      <c r="AH1868" s="264">
        <v>0.21073439717292786</v>
      </c>
      <c r="AI1868" s="153">
        <v>616</v>
      </c>
      <c r="AJ1868" s="264">
        <v>92.532470703125</v>
      </c>
      <c r="AK1868" s="264">
        <v>1.8559281826019287</v>
      </c>
      <c r="AL1868" s="264">
        <v>7.8103303909301758E-2</v>
      </c>
      <c r="AM1868" s="264">
        <v>0</v>
      </c>
      <c r="AN1868" s="264">
        <v>0</v>
      </c>
      <c r="AO1868" s="92">
        <v>0</v>
      </c>
      <c r="AP1868" s="92">
        <v>0</v>
      </c>
      <c r="AQ1868" s="92">
        <v>0</v>
      </c>
      <c r="AR1868" s="92">
        <v>0</v>
      </c>
      <c r="AS1868" s="92">
        <v>0</v>
      </c>
      <c r="AT1868" s="92">
        <v>0</v>
      </c>
      <c r="AU1868" s="92">
        <v>0</v>
      </c>
      <c r="AV1868" s="92">
        <v>0</v>
      </c>
      <c r="AW1868" s="93">
        <v>0</v>
      </c>
      <c r="AX1868" s="93">
        <v>0</v>
      </c>
      <c r="AY1868" s="93">
        <v>0</v>
      </c>
      <c r="AZ1868" s="93">
        <v>0</v>
      </c>
      <c r="BA1868" s="93">
        <v>0</v>
      </c>
      <c r="BB1868" s="93">
        <v>0</v>
      </c>
      <c r="BC1868" s="153">
        <v>23</v>
      </c>
      <c r="BD1868" s="153">
        <v>171</v>
      </c>
    </row>
    <row r="1869" spans="1:56" x14ac:dyDescent="0.25">
      <c r="A1869" s="9">
        <v>41799</v>
      </c>
      <c r="B1869" s="149" t="s">
        <v>81</v>
      </c>
      <c r="C1869" s="149" t="s">
        <v>86</v>
      </c>
      <c r="D1869" s="150" t="s">
        <v>119</v>
      </c>
      <c r="E1869" s="153">
        <v>40</v>
      </c>
      <c r="F1869" s="153">
        <v>134</v>
      </c>
      <c r="G1869" s="264">
        <v>34.503898620605469</v>
      </c>
      <c r="H1869" s="264">
        <v>0</v>
      </c>
      <c r="I1869" s="264">
        <v>79952.6328125</v>
      </c>
      <c r="J1869" s="92">
        <v>0</v>
      </c>
      <c r="K1869" s="153">
        <v>82810</v>
      </c>
      <c r="L1869" s="264">
        <v>89.67999267578125</v>
      </c>
      <c r="M1869" s="153">
        <v>43245</v>
      </c>
      <c r="N1869" s="264">
        <v>0</v>
      </c>
      <c r="O1869" s="153">
        <v>3163</v>
      </c>
      <c r="P1869" s="264">
        <v>0</v>
      </c>
      <c r="Q1869" s="153">
        <v>9663</v>
      </c>
      <c r="R1869" s="264">
        <v>99.968955993652344</v>
      </c>
      <c r="S1869" s="153">
        <v>40841</v>
      </c>
      <c r="T1869" s="264">
        <v>99.906959533691406</v>
      </c>
      <c r="U1869" s="264">
        <v>99.557380676269531</v>
      </c>
      <c r="V1869" s="264">
        <v>99.7965087890625</v>
      </c>
      <c r="W1869" s="264">
        <v>99.526473999023438</v>
      </c>
      <c r="X1869" s="264">
        <v>99.703659057617188</v>
      </c>
      <c r="Y1869" s="153">
        <v>66988</v>
      </c>
      <c r="Z1869" s="264">
        <v>99.914909362792969</v>
      </c>
      <c r="AA1869" s="153">
        <v>14809</v>
      </c>
      <c r="AB1869" s="264">
        <v>99.871696472167969</v>
      </c>
      <c r="AC1869" s="153">
        <v>3131</v>
      </c>
      <c r="AD1869" s="264">
        <v>0.47908017039299011</v>
      </c>
      <c r="AE1869" s="153">
        <v>148</v>
      </c>
      <c r="AF1869" s="264">
        <v>97.972976684570313</v>
      </c>
      <c r="AG1869" s="153">
        <v>43526</v>
      </c>
      <c r="AH1869" s="264">
        <v>0.18609566986560822</v>
      </c>
      <c r="AI1869" s="153">
        <v>822</v>
      </c>
      <c r="AJ1869" s="264">
        <v>95.620437622070313</v>
      </c>
      <c r="AK1869" s="264">
        <v>1.5585888624191284</v>
      </c>
      <c r="AL1869" s="264">
        <v>6.9588057696819305E-2</v>
      </c>
      <c r="AM1869" s="264">
        <v>0</v>
      </c>
      <c r="AN1869" s="264">
        <v>0</v>
      </c>
      <c r="AO1869" s="92">
        <v>0</v>
      </c>
      <c r="AP1869" s="92">
        <v>0</v>
      </c>
      <c r="AQ1869" s="92">
        <v>0</v>
      </c>
      <c r="AR1869" s="92">
        <v>0</v>
      </c>
      <c r="AS1869" s="92">
        <v>0</v>
      </c>
      <c r="AT1869" s="92">
        <v>0</v>
      </c>
      <c r="AU1869" s="92">
        <v>0</v>
      </c>
      <c r="AV1869" s="92">
        <v>0</v>
      </c>
      <c r="AW1869" s="93">
        <v>0</v>
      </c>
      <c r="AX1869" s="93">
        <v>0</v>
      </c>
      <c r="AY1869" s="93">
        <v>0</v>
      </c>
      <c r="AZ1869" s="93">
        <v>0</v>
      </c>
      <c r="BA1869" s="93">
        <v>0</v>
      </c>
      <c r="BB1869" s="93">
        <v>0</v>
      </c>
      <c r="BC1869" s="153">
        <v>24</v>
      </c>
      <c r="BD1869" s="153">
        <v>131</v>
      </c>
    </row>
    <row r="1870" spans="1:56" x14ac:dyDescent="0.25">
      <c r="A1870" s="9">
        <v>41799</v>
      </c>
      <c r="B1870" s="149" t="s">
        <v>125</v>
      </c>
      <c r="C1870" s="149" t="s">
        <v>86</v>
      </c>
      <c r="D1870" s="150" t="s">
        <v>119</v>
      </c>
      <c r="E1870" s="153">
        <v>16</v>
      </c>
      <c r="F1870" s="153">
        <v>58</v>
      </c>
      <c r="G1870" s="264">
        <v>31.70829963684082</v>
      </c>
      <c r="H1870" s="264">
        <v>3.3300001174211502E-2</v>
      </c>
      <c r="I1870" s="264">
        <v>42841.91015625</v>
      </c>
      <c r="J1870" s="92">
        <v>0</v>
      </c>
      <c r="K1870" s="153">
        <v>82810</v>
      </c>
      <c r="L1870" s="264">
        <v>89.67999267578125</v>
      </c>
      <c r="M1870" s="153">
        <v>27301</v>
      </c>
      <c r="N1870" s="264">
        <v>0</v>
      </c>
      <c r="O1870" s="153">
        <v>3279</v>
      </c>
      <c r="P1870" s="264">
        <v>0</v>
      </c>
      <c r="Q1870" s="153">
        <v>5283</v>
      </c>
      <c r="R1870" s="264">
        <v>99.943214416503906</v>
      </c>
      <c r="S1870" s="153">
        <v>23438</v>
      </c>
      <c r="T1870" s="264">
        <v>99.961601257324219</v>
      </c>
      <c r="U1870" s="264">
        <v>99.939002990722656</v>
      </c>
      <c r="V1870" s="264">
        <v>99.783889770507813</v>
      </c>
      <c r="W1870" s="264">
        <v>99.882255554199219</v>
      </c>
      <c r="X1870" s="264">
        <v>99.745574951171875</v>
      </c>
      <c r="Y1870" s="153">
        <v>37374</v>
      </c>
      <c r="Z1870" s="264">
        <v>99.951835632324219</v>
      </c>
      <c r="AA1870" s="153">
        <v>7835</v>
      </c>
      <c r="AB1870" s="264">
        <v>100.01276397705078</v>
      </c>
      <c r="AC1870" s="153">
        <v>3319</v>
      </c>
      <c r="AD1870" s="264">
        <v>6.0259114950895309E-2</v>
      </c>
      <c r="AE1870" s="153">
        <v>273</v>
      </c>
      <c r="AF1870" s="264">
        <v>97.069595336914063</v>
      </c>
      <c r="AG1870" s="153">
        <v>26531</v>
      </c>
      <c r="AH1870" s="264">
        <v>0.22238136827945709</v>
      </c>
      <c r="AI1870" s="153">
        <v>504</v>
      </c>
      <c r="AJ1870" s="264">
        <v>94.047622680664063</v>
      </c>
      <c r="AK1870" s="264">
        <v>1.6378947496414185</v>
      </c>
      <c r="AL1870" s="264">
        <v>8.8210351765155792E-2</v>
      </c>
      <c r="AM1870" s="264">
        <v>0</v>
      </c>
      <c r="AN1870" s="264">
        <v>0</v>
      </c>
      <c r="AO1870" s="92">
        <v>0</v>
      </c>
      <c r="AP1870" s="92">
        <v>0</v>
      </c>
      <c r="AQ1870" s="92">
        <v>0</v>
      </c>
      <c r="AR1870" s="92">
        <v>0</v>
      </c>
      <c r="AS1870" s="92">
        <v>0</v>
      </c>
      <c r="AT1870" s="92">
        <v>0</v>
      </c>
      <c r="AU1870" s="92">
        <v>0</v>
      </c>
      <c r="AV1870" s="92">
        <v>0</v>
      </c>
      <c r="AW1870" s="93">
        <v>0</v>
      </c>
      <c r="AX1870" s="93">
        <v>0</v>
      </c>
      <c r="AY1870" s="93">
        <v>0</v>
      </c>
      <c r="AZ1870" s="93">
        <v>0</v>
      </c>
      <c r="BA1870" s="93">
        <v>0</v>
      </c>
      <c r="BB1870" s="93">
        <v>0</v>
      </c>
      <c r="BC1870" s="153">
        <v>12</v>
      </c>
      <c r="BD1870" s="153">
        <v>53</v>
      </c>
    </row>
    <row r="1871" spans="1:56" x14ac:dyDescent="0.25">
      <c r="A1871" s="9">
        <v>41799</v>
      </c>
      <c r="B1871" s="151" t="s">
        <v>82</v>
      </c>
      <c r="C1871" s="151" t="s">
        <v>86</v>
      </c>
      <c r="D1871" s="152" t="s">
        <v>120</v>
      </c>
      <c r="E1871" s="160">
        <v>51</v>
      </c>
      <c r="F1871" s="160">
        <v>163</v>
      </c>
      <c r="G1871" s="266">
        <v>44.033798217773438</v>
      </c>
      <c r="H1871" s="266">
        <v>2.9200000688433647E-2</v>
      </c>
      <c r="I1871" s="266">
        <v>80998.6328125</v>
      </c>
      <c r="J1871" s="157">
        <v>0</v>
      </c>
      <c r="K1871" s="160">
        <v>49689</v>
      </c>
      <c r="L1871" s="266">
        <v>89.30145263671875</v>
      </c>
      <c r="M1871" s="160">
        <v>40273</v>
      </c>
      <c r="N1871" s="266">
        <v>0</v>
      </c>
      <c r="O1871" s="160">
        <v>4705</v>
      </c>
      <c r="P1871" s="266">
        <v>0</v>
      </c>
      <c r="Q1871" s="160">
        <v>7276</v>
      </c>
      <c r="R1871" s="266">
        <v>99.931282043457031</v>
      </c>
      <c r="S1871" s="160">
        <v>36893</v>
      </c>
      <c r="T1871" s="266">
        <v>99.913261413574219</v>
      </c>
      <c r="U1871" s="266">
        <v>99.914985656738281</v>
      </c>
      <c r="V1871" s="266">
        <v>99.816253662109375</v>
      </c>
      <c r="W1871" s="266">
        <v>99.846328735351563</v>
      </c>
      <c r="X1871" s="266">
        <v>99.72967529296875</v>
      </c>
      <c r="Y1871" s="160">
        <v>49820</v>
      </c>
      <c r="Z1871" s="266">
        <v>99.939781188964844</v>
      </c>
      <c r="AA1871" s="160">
        <v>10230</v>
      </c>
      <c r="AB1871" s="266">
        <v>99.716522216796875</v>
      </c>
      <c r="AC1871" s="160">
        <v>4747</v>
      </c>
      <c r="AD1871" s="266">
        <v>0.2317253053188324</v>
      </c>
      <c r="AE1871" s="160">
        <v>411</v>
      </c>
      <c r="AF1871" s="266">
        <v>97.810218811035156</v>
      </c>
      <c r="AG1871" s="160">
        <v>40494</v>
      </c>
      <c r="AH1871" s="266">
        <v>0.38771176338195801</v>
      </c>
      <c r="AI1871" s="160">
        <v>594</v>
      </c>
      <c r="AJ1871" s="266">
        <v>91.582489013671875</v>
      </c>
      <c r="AK1871" s="266">
        <v>1.9995267391204834</v>
      </c>
      <c r="AL1871" s="266">
        <v>6.8542927503585815E-2</v>
      </c>
      <c r="AM1871" s="266">
        <v>0</v>
      </c>
      <c r="AN1871" s="266">
        <v>0</v>
      </c>
      <c r="AO1871" s="157">
        <v>0</v>
      </c>
      <c r="AP1871" s="157">
        <v>0</v>
      </c>
      <c r="AQ1871" s="157">
        <v>0</v>
      </c>
      <c r="AR1871" s="157">
        <v>0</v>
      </c>
      <c r="AS1871" s="157">
        <v>0</v>
      </c>
      <c r="AT1871" s="157">
        <v>0</v>
      </c>
      <c r="AU1871" s="157">
        <v>0</v>
      </c>
      <c r="AV1871" s="157">
        <v>0</v>
      </c>
      <c r="AW1871" s="159">
        <v>0</v>
      </c>
      <c r="AX1871" s="159">
        <v>0</v>
      </c>
      <c r="AY1871" s="159">
        <v>0</v>
      </c>
      <c r="AZ1871" s="159">
        <v>0</v>
      </c>
      <c r="BA1871" s="159">
        <v>0</v>
      </c>
      <c r="BB1871" s="159">
        <v>0</v>
      </c>
      <c r="BC1871" s="160">
        <v>15</v>
      </c>
      <c r="BD1871" s="160">
        <v>161</v>
      </c>
    </row>
    <row r="1872" spans="1:56" x14ac:dyDescent="0.25">
      <c r="A1872" s="9">
        <v>41799</v>
      </c>
      <c r="B1872" s="151" t="s">
        <v>83</v>
      </c>
      <c r="C1872" s="151" t="s">
        <v>86</v>
      </c>
      <c r="D1872" s="152" t="s">
        <v>120</v>
      </c>
      <c r="E1872" s="160">
        <v>46</v>
      </c>
      <c r="F1872" s="160">
        <v>140</v>
      </c>
      <c r="G1872" s="266">
        <v>20.108898162841797</v>
      </c>
      <c r="H1872" s="266">
        <v>8.3300001919269562E-2</v>
      </c>
      <c r="I1872" s="266">
        <v>87685.1953125</v>
      </c>
      <c r="J1872" s="157">
        <v>0</v>
      </c>
      <c r="K1872" s="160">
        <v>26442</v>
      </c>
      <c r="L1872" s="266">
        <v>82.440811157226563</v>
      </c>
      <c r="M1872" s="160">
        <v>153570</v>
      </c>
      <c r="N1872" s="266">
        <v>0</v>
      </c>
      <c r="O1872" s="160">
        <v>3938</v>
      </c>
      <c r="P1872" s="266">
        <v>0</v>
      </c>
      <c r="Q1872" s="160">
        <v>3419</v>
      </c>
      <c r="R1872" s="266">
        <v>99.912254333496094</v>
      </c>
      <c r="S1872" s="160">
        <v>24963</v>
      </c>
      <c r="T1872" s="266">
        <v>99.895843505859375</v>
      </c>
      <c r="U1872" s="266">
        <v>99.6185302734375</v>
      </c>
      <c r="V1872" s="266">
        <v>99.687301635742187</v>
      </c>
      <c r="W1872" s="266">
        <v>99.531120300292969</v>
      </c>
      <c r="X1872" s="266">
        <v>99.583473205566406</v>
      </c>
      <c r="Y1872" s="160">
        <v>37683</v>
      </c>
      <c r="Z1872" s="266">
        <v>99.912429809570313</v>
      </c>
      <c r="AA1872" s="160">
        <v>8221</v>
      </c>
      <c r="AB1872" s="266">
        <v>99.744560241699219</v>
      </c>
      <c r="AC1872" s="160">
        <v>1884</v>
      </c>
      <c r="AD1872" s="266">
        <v>0.42462843656539917</v>
      </c>
      <c r="AE1872" s="160">
        <v>124</v>
      </c>
      <c r="AF1872" s="266">
        <v>100</v>
      </c>
      <c r="AG1872" s="160">
        <v>26939</v>
      </c>
      <c r="AH1872" s="266">
        <v>0.42689037322998047</v>
      </c>
      <c r="AI1872" s="160">
        <v>134</v>
      </c>
      <c r="AJ1872" s="266">
        <v>96.268653869628906</v>
      </c>
      <c r="AK1872" s="266">
        <v>1.9021608829498291</v>
      </c>
      <c r="AL1872" s="266">
        <v>6.9325722754001617E-2</v>
      </c>
      <c r="AM1872" s="266">
        <v>0</v>
      </c>
      <c r="AN1872" s="266">
        <v>0</v>
      </c>
      <c r="AO1872" s="157">
        <v>0</v>
      </c>
      <c r="AP1872" s="157">
        <v>0</v>
      </c>
      <c r="AQ1872" s="157">
        <v>0</v>
      </c>
      <c r="AR1872" s="157">
        <v>0</v>
      </c>
      <c r="AS1872" s="157">
        <v>0</v>
      </c>
      <c r="AT1872" s="157">
        <v>0</v>
      </c>
      <c r="AU1872" s="157">
        <v>0</v>
      </c>
      <c r="AV1872" s="157">
        <v>0</v>
      </c>
      <c r="AW1872" s="159">
        <v>0</v>
      </c>
      <c r="AX1872" s="159">
        <v>0</v>
      </c>
      <c r="AY1872" s="159">
        <v>0</v>
      </c>
      <c r="AZ1872" s="159">
        <v>0</v>
      </c>
      <c r="BA1872" s="159">
        <v>0</v>
      </c>
      <c r="BB1872" s="159">
        <v>0</v>
      </c>
      <c r="BC1872" s="160">
        <v>23</v>
      </c>
      <c r="BD1872" s="160">
        <v>139</v>
      </c>
    </row>
    <row r="1873" spans="1:56" x14ac:dyDescent="0.25">
      <c r="A1873" s="9">
        <v>41799</v>
      </c>
      <c r="B1873" s="117" t="s">
        <v>85</v>
      </c>
      <c r="C1873" s="117" t="s">
        <v>86</v>
      </c>
      <c r="D1873" s="121">
        <v>3</v>
      </c>
      <c r="E1873" s="89">
        <v>134</v>
      </c>
      <c r="F1873" s="89">
        <v>433</v>
      </c>
      <c r="G1873" s="263">
        <v>49.158699035644531</v>
      </c>
      <c r="H1873" s="263">
        <v>0</v>
      </c>
      <c r="I1873" s="263">
        <v>298201.65625</v>
      </c>
      <c r="J1873" s="88">
        <v>0</v>
      </c>
      <c r="K1873" s="89">
        <v>51183</v>
      </c>
      <c r="L1873" s="263">
        <v>107.83853912353516</v>
      </c>
      <c r="M1873" s="124">
        <v>106744</v>
      </c>
      <c r="N1873" s="248">
        <v>0</v>
      </c>
      <c r="O1873" s="124">
        <v>4028</v>
      </c>
      <c r="P1873" s="248">
        <v>0</v>
      </c>
      <c r="Q1873" s="124">
        <v>10642</v>
      </c>
      <c r="R1873" s="248">
        <v>99.915428161621094</v>
      </c>
      <c r="S1873" s="124">
        <v>96563</v>
      </c>
      <c r="T1873" s="248">
        <v>99.930618286132813</v>
      </c>
      <c r="U1873" s="248">
        <v>99.950347900390625</v>
      </c>
      <c r="V1873" s="248">
        <v>99.920372009277344</v>
      </c>
      <c r="W1873" s="248">
        <v>99.865821838378906</v>
      </c>
      <c r="X1873" s="248">
        <v>99.851043701171875</v>
      </c>
      <c r="Y1873" s="124">
        <v>223167</v>
      </c>
      <c r="Z1873" s="248">
        <v>99.913963317871094</v>
      </c>
      <c r="AA1873" s="124">
        <v>48085</v>
      </c>
      <c r="AB1873" s="248">
        <v>99.758758544921875</v>
      </c>
      <c r="AC1873" s="124">
        <v>4082</v>
      </c>
      <c r="AD1873" s="248">
        <v>0.44096031785011292</v>
      </c>
      <c r="AE1873" s="124">
        <v>159</v>
      </c>
      <c r="AF1873" s="248">
        <v>98.113204956054688</v>
      </c>
      <c r="AG1873" s="124">
        <v>107440</v>
      </c>
      <c r="AH1873" s="248">
        <v>0.30528667569160461</v>
      </c>
      <c r="AI1873" s="124">
        <v>792</v>
      </c>
      <c r="AJ1873" s="248">
        <v>84.343437194824219</v>
      </c>
      <c r="AK1873" s="248">
        <v>1.852837085723877</v>
      </c>
      <c r="AL1873" s="248">
        <v>7.2939977049827576E-2</v>
      </c>
      <c r="AM1873" s="269">
        <v>0</v>
      </c>
      <c r="AN1873" s="269">
        <v>0</v>
      </c>
      <c r="AO1873" s="119">
        <v>0</v>
      </c>
      <c r="AP1873" s="119">
        <v>0</v>
      </c>
      <c r="AQ1873" s="119">
        <v>0</v>
      </c>
      <c r="AR1873" s="119">
        <v>0</v>
      </c>
      <c r="AS1873" s="119">
        <v>0</v>
      </c>
      <c r="AT1873" s="119">
        <v>0</v>
      </c>
      <c r="AU1873" s="119">
        <v>0</v>
      </c>
      <c r="AV1873" s="119">
        <v>0</v>
      </c>
      <c r="AW1873" s="124">
        <v>0</v>
      </c>
      <c r="AX1873" s="124">
        <v>0</v>
      </c>
      <c r="AY1873" s="124">
        <v>0</v>
      </c>
      <c r="AZ1873" s="124">
        <v>0</v>
      </c>
      <c r="BA1873" s="124">
        <v>0</v>
      </c>
      <c r="BB1873" s="124">
        <v>0</v>
      </c>
      <c r="BC1873" s="124">
        <v>51</v>
      </c>
      <c r="BD1873" s="124">
        <v>414</v>
      </c>
    </row>
    <row r="1874" spans="1:56" x14ac:dyDescent="0.25">
      <c r="A1874" s="9">
        <v>41799</v>
      </c>
      <c r="B1874" s="118" t="s">
        <v>84</v>
      </c>
      <c r="C1874" s="118" t="s">
        <v>87</v>
      </c>
      <c r="D1874" s="122">
        <v>2</v>
      </c>
      <c r="E1874" s="153">
        <v>194</v>
      </c>
      <c r="F1874" s="153">
        <v>581</v>
      </c>
      <c r="G1874" s="264">
        <v>0</v>
      </c>
      <c r="H1874" s="264">
        <v>0</v>
      </c>
      <c r="I1874" s="264">
        <v>0</v>
      </c>
      <c r="J1874" s="91">
        <v>0</v>
      </c>
      <c r="K1874" s="153">
        <v>127166</v>
      </c>
      <c r="L1874" s="264">
        <v>90.635078430175781</v>
      </c>
      <c r="M1874" s="133">
        <v>0</v>
      </c>
      <c r="N1874" s="267">
        <v>0</v>
      </c>
      <c r="O1874" s="133">
        <v>0</v>
      </c>
      <c r="P1874" s="267">
        <v>0</v>
      </c>
      <c r="Q1874" s="133">
        <v>0</v>
      </c>
      <c r="R1874" s="267">
        <v>0</v>
      </c>
      <c r="S1874" s="133">
        <v>0</v>
      </c>
      <c r="T1874" s="267">
        <v>0</v>
      </c>
      <c r="U1874" s="267">
        <v>0</v>
      </c>
      <c r="V1874" s="267">
        <v>0</v>
      </c>
      <c r="W1874" s="267">
        <v>0</v>
      </c>
      <c r="X1874" s="267">
        <v>0</v>
      </c>
      <c r="Y1874" s="133">
        <v>1463930</v>
      </c>
      <c r="Z1874" s="267">
        <v>1424077</v>
      </c>
      <c r="AA1874" s="133">
        <v>1224</v>
      </c>
      <c r="AB1874" s="267">
        <v>490</v>
      </c>
      <c r="AC1874" s="133">
        <v>0</v>
      </c>
      <c r="AD1874" s="267">
        <v>0</v>
      </c>
      <c r="AE1874" s="133">
        <v>0</v>
      </c>
      <c r="AF1874" s="267">
        <v>0</v>
      </c>
      <c r="AG1874" s="133">
        <v>0</v>
      </c>
      <c r="AH1874" s="267">
        <v>0</v>
      </c>
      <c r="AI1874" s="133">
        <v>0</v>
      </c>
      <c r="AJ1874" s="267">
        <v>0</v>
      </c>
      <c r="AK1874" s="267">
        <v>0</v>
      </c>
      <c r="AL1874" s="267">
        <v>0</v>
      </c>
      <c r="AM1874" s="270">
        <v>0</v>
      </c>
      <c r="AN1874" s="270">
        <v>0</v>
      </c>
      <c r="AO1874" s="120">
        <v>0</v>
      </c>
      <c r="AP1874" s="120">
        <v>0</v>
      </c>
      <c r="AQ1874" s="120">
        <v>0</v>
      </c>
      <c r="AR1874" s="120">
        <v>0</v>
      </c>
      <c r="AS1874" s="120">
        <v>0</v>
      </c>
      <c r="AT1874" s="120">
        <v>0</v>
      </c>
      <c r="AU1874" s="120">
        <v>0</v>
      </c>
      <c r="AV1874" s="120">
        <v>0</v>
      </c>
      <c r="AW1874" s="133">
        <v>0</v>
      </c>
      <c r="AX1874" s="133">
        <v>0</v>
      </c>
      <c r="AY1874" s="133">
        <v>0</v>
      </c>
      <c r="AZ1874" s="133">
        <v>0</v>
      </c>
      <c r="BA1874" s="133">
        <v>0</v>
      </c>
      <c r="BB1874" s="133">
        <v>0</v>
      </c>
      <c r="BC1874" s="133">
        <v>20</v>
      </c>
      <c r="BD1874" s="133">
        <v>381</v>
      </c>
    </row>
    <row r="1875" spans="1:56" x14ac:dyDescent="0.25">
      <c r="A1875" s="9">
        <v>41798</v>
      </c>
      <c r="B1875" s="117" t="s">
        <v>17</v>
      </c>
      <c r="C1875" s="117"/>
      <c r="D1875" s="121">
        <v>3</v>
      </c>
      <c r="E1875" s="89">
        <v>853</v>
      </c>
      <c r="F1875" s="89">
        <v>2745</v>
      </c>
      <c r="G1875" s="263">
        <v>588.65866470336914</v>
      </c>
      <c r="H1875" s="263">
        <v>1.1874000243842602</v>
      </c>
      <c r="I1875" s="263">
        <v>1338486.390625</v>
      </c>
      <c r="J1875" s="88"/>
      <c r="K1875" s="89">
        <v>821282</v>
      </c>
      <c r="L1875" s="263">
        <v>0</v>
      </c>
      <c r="M1875" s="124">
        <v>851473</v>
      </c>
      <c r="N1875" s="248">
        <v>0</v>
      </c>
      <c r="O1875" s="124">
        <v>56467</v>
      </c>
      <c r="P1875" s="248">
        <v>0</v>
      </c>
      <c r="Q1875" s="124">
        <v>101857</v>
      </c>
      <c r="R1875" s="248">
        <v>99.874334512341662</v>
      </c>
      <c r="S1875" s="124">
        <v>654810</v>
      </c>
      <c r="T1875" s="248">
        <v>99.925321947982312</v>
      </c>
      <c r="U1875" s="248">
        <v>99.788825947560241</v>
      </c>
      <c r="V1875" s="248">
        <v>99.757652373320695</v>
      </c>
      <c r="W1875" s="248">
        <v>99.66342583280472</v>
      </c>
      <c r="X1875" s="248">
        <v>99.683155301789725</v>
      </c>
      <c r="Y1875" s="124">
        <v>2331662</v>
      </c>
      <c r="Z1875" s="248">
        <v>550937.34883377899</v>
      </c>
      <c r="AA1875" s="124">
        <v>249854</v>
      </c>
      <c r="AB1875" s="248">
        <v>101.14871035365195</v>
      </c>
      <c r="AC1875" s="124">
        <v>54345</v>
      </c>
      <c r="AD1875" s="248">
        <v>0.30913607230460877</v>
      </c>
      <c r="AE1875" s="124">
        <v>3700</v>
      </c>
      <c r="AF1875" s="248">
        <v>98.216215764638534</v>
      </c>
      <c r="AG1875" s="124">
        <v>721505</v>
      </c>
      <c r="AH1875" s="248">
        <v>0.22563945977690117</v>
      </c>
      <c r="AI1875" s="124">
        <v>12642</v>
      </c>
      <c r="AJ1875" s="248">
        <v>94.360070623715572</v>
      </c>
      <c r="AK1875" s="248">
        <v>1.5931622396278786E-5</v>
      </c>
      <c r="AL1875" s="248" t="e">
        <v>#DIV/0!</v>
      </c>
      <c r="AM1875" s="269"/>
      <c r="AN1875" s="269"/>
      <c r="AO1875" s="119"/>
      <c r="AP1875" s="119"/>
      <c r="AQ1875" s="119"/>
      <c r="AR1875" s="119"/>
      <c r="AS1875" s="119"/>
      <c r="AT1875" s="119"/>
      <c r="AU1875" s="119"/>
      <c r="AV1875" s="119"/>
      <c r="AW1875" s="124">
        <v>0</v>
      </c>
      <c r="AX1875" s="124">
        <v>0</v>
      </c>
      <c r="AY1875" s="124">
        <v>3</v>
      </c>
      <c r="AZ1875" s="124">
        <v>1</v>
      </c>
      <c r="BA1875" s="124">
        <v>0</v>
      </c>
      <c r="BB1875" s="124">
        <v>0</v>
      </c>
      <c r="BC1875" s="124">
        <v>312</v>
      </c>
      <c r="BD1875" s="124">
        <v>2485</v>
      </c>
    </row>
    <row r="1876" spans="1:56" x14ac:dyDescent="0.25">
      <c r="A1876" s="9">
        <v>41798</v>
      </c>
      <c r="B1876" s="118" t="s">
        <v>88</v>
      </c>
      <c r="C1876" s="118"/>
      <c r="D1876" s="122">
        <v>2</v>
      </c>
      <c r="E1876" s="153">
        <v>659</v>
      </c>
      <c r="F1876" s="153">
        <v>2164</v>
      </c>
      <c r="G1876" s="264">
        <v>588.65866470336914</v>
      </c>
      <c r="H1876" s="264">
        <v>1.1874000243842602</v>
      </c>
      <c r="I1876" s="264">
        <v>1338486.390625</v>
      </c>
      <c r="J1876" s="91"/>
      <c r="K1876" s="153">
        <v>718933</v>
      </c>
      <c r="L1876" s="264"/>
      <c r="M1876" s="133">
        <v>851473</v>
      </c>
      <c r="N1876" s="267">
        <v>0</v>
      </c>
      <c r="O1876" s="133">
        <v>56467</v>
      </c>
      <c r="P1876" s="267">
        <v>0</v>
      </c>
      <c r="Q1876" s="133">
        <v>101857</v>
      </c>
      <c r="R1876" s="267">
        <v>99.874334512341662</v>
      </c>
      <c r="S1876" s="133">
        <v>654810</v>
      </c>
      <c r="T1876" s="267">
        <v>99.925321947982312</v>
      </c>
      <c r="U1876" s="267">
        <v>99.788825947560241</v>
      </c>
      <c r="V1876" s="267">
        <v>99.757652373320695</v>
      </c>
      <c r="W1876" s="267">
        <v>99.66342583280472</v>
      </c>
      <c r="X1876" s="267">
        <v>99.683155301789725</v>
      </c>
      <c r="Y1876" s="133">
        <v>1182390</v>
      </c>
      <c r="Z1876" s="267">
        <v>99.906461038090129</v>
      </c>
      <c r="AA1876" s="133">
        <v>248783</v>
      </c>
      <c r="AB1876" s="267">
        <v>99.819118977990271</v>
      </c>
      <c r="AC1876" s="133">
        <v>54345</v>
      </c>
      <c r="AD1876" s="267">
        <v>0.30913607230460877</v>
      </c>
      <c r="AE1876" s="133">
        <v>3700</v>
      </c>
      <c r="AF1876" s="267">
        <v>98.216215764638534</v>
      </c>
      <c r="AG1876" s="133">
        <v>721505</v>
      </c>
      <c r="AH1876" s="267">
        <v>0.22563945977690117</v>
      </c>
      <c r="AI1876" s="133">
        <v>12642</v>
      </c>
      <c r="AJ1876" s="267">
        <v>94.360070623715572</v>
      </c>
      <c r="AK1876" s="267">
        <v>1.5931622396278786E-5</v>
      </c>
      <c r="AL1876" s="267" t="e">
        <v>#DIV/0!</v>
      </c>
      <c r="AM1876" s="270"/>
      <c r="AN1876" s="270"/>
      <c r="AO1876" s="120"/>
      <c r="AP1876" s="120"/>
      <c r="AQ1876" s="120"/>
      <c r="AR1876" s="120"/>
      <c r="AS1876" s="120"/>
      <c r="AT1876" s="120"/>
      <c r="AU1876" s="120"/>
      <c r="AV1876" s="120"/>
      <c r="AW1876" s="133">
        <v>0</v>
      </c>
      <c r="AX1876" s="133">
        <v>0</v>
      </c>
      <c r="AY1876" s="133">
        <v>3</v>
      </c>
      <c r="AZ1876" s="133">
        <v>1</v>
      </c>
      <c r="BA1876" s="133">
        <v>0</v>
      </c>
      <c r="BB1876" s="133">
        <v>0</v>
      </c>
      <c r="BC1876" s="133">
        <v>295</v>
      </c>
      <c r="BD1876" s="133">
        <v>2101</v>
      </c>
    </row>
    <row r="1877" spans="1:56" x14ac:dyDescent="0.25">
      <c r="A1877" s="9">
        <v>41798</v>
      </c>
      <c r="B1877" s="146" t="s">
        <v>89</v>
      </c>
      <c r="C1877" s="146"/>
      <c r="D1877" s="147">
        <v>1</v>
      </c>
      <c r="E1877" s="136">
        <v>194</v>
      </c>
      <c r="F1877" s="136">
        <v>581</v>
      </c>
      <c r="G1877" s="265">
        <v>0</v>
      </c>
      <c r="H1877" s="265">
        <v>0</v>
      </c>
      <c r="I1877" s="265">
        <v>0</v>
      </c>
      <c r="J1877" s="137"/>
      <c r="K1877" s="136">
        <v>102349</v>
      </c>
      <c r="L1877" s="265"/>
      <c r="M1877" s="145">
        <v>0</v>
      </c>
      <c r="N1877" s="250">
        <v>0</v>
      </c>
      <c r="O1877" s="145">
        <v>0</v>
      </c>
      <c r="P1877" s="250">
        <v>0</v>
      </c>
      <c r="Q1877" s="145">
        <v>0</v>
      </c>
      <c r="R1877" s="250">
        <v>0</v>
      </c>
      <c r="S1877" s="145">
        <v>0</v>
      </c>
      <c r="T1877" s="250">
        <v>0</v>
      </c>
      <c r="U1877" s="250">
        <v>0</v>
      </c>
      <c r="V1877" s="250">
        <v>0</v>
      </c>
      <c r="W1877" s="250">
        <v>0</v>
      </c>
      <c r="X1877" s="250">
        <v>0</v>
      </c>
      <c r="Y1877" s="145">
        <v>1149272</v>
      </c>
      <c r="Z1877" s="250">
        <v>1117648</v>
      </c>
      <c r="AA1877" s="145">
        <v>1071</v>
      </c>
      <c r="AB1877" s="250">
        <v>410</v>
      </c>
      <c r="AC1877" s="145">
        <v>0</v>
      </c>
      <c r="AD1877" s="250">
        <v>0</v>
      </c>
      <c r="AE1877" s="145">
        <v>0</v>
      </c>
      <c r="AF1877" s="250">
        <v>0</v>
      </c>
      <c r="AG1877" s="145">
        <v>0</v>
      </c>
      <c r="AH1877" s="250">
        <v>0</v>
      </c>
      <c r="AI1877" s="145">
        <v>0</v>
      </c>
      <c r="AJ1877" s="250">
        <v>0</v>
      </c>
      <c r="AK1877" s="250">
        <v>0</v>
      </c>
      <c r="AL1877" s="250">
        <v>0</v>
      </c>
      <c r="AM1877" s="271"/>
      <c r="AN1877" s="271"/>
      <c r="AO1877" s="148"/>
      <c r="AP1877" s="148"/>
      <c r="AQ1877" s="148"/>
      <c r="AR1877" s="148"/>
      <c r="AS1877" s="148"/>
      <c r="AT1877" s="148"/>
      <c r="AU1877" s="148"/>
      <c r="AV1877" s="148"/>
      <c r="AW1877" s="145">
        <v>0</v>
      </c>
      <c r="AX1877" s="145">
        <v>0</v>
      </c>
      <c r="AY1877" s="145">
        <v>0</v>
      </c>
      <c r="AZ1877" s="145">
        <v>0</v>
      </c>
      <c r="BA1877" s="145">
        <v>0</v>
      </c>
      <c r="BB1877" s="145">
        <v>0</v>
      </c>
      <c r="BC1877" s="145">
        <v>17</v>
      </c>
      <c r="BD1877" s="145">
        <v>384</v>
      </c>
    </row>
    <row r="1878" spans="1:56" x14ac:dyDescent="0.25">
      <c r="A1878" s="9">
        <v>41798</v>
      </c>
      <c r="B1878" s="149" t="s">
        <v>75</v>
      </c>
      <c r="C1878" s="149" t="s">
        <v>86</v>
      </c>
      <c r="D1878" s="150" t="s">
        <v>118</v>
      </c>
      <c r="E1878" s="153">
        <v>39</v>
      </c>
      <c r="F1878" s="153">
        <v>158</v>
      </c>
      <c r="G1878" s="264">
        <v>126.86238861083984</v>
      </c>
      <c r="H1878" s="264">
        <v>0.125</v>
      </c>
      <c r="I1878" s="264">
        <v>100960.3984375</v>
      </c>
      <c r="J1878" s="92">
        <v>0</v>
      </c>
      <c r="K1878" s="153">
        <v>119338</v>
      </c>
      <c r="L1878" s="264">
        <v>97.017715454101563</v>
      </c>
      <c r="M1878" s="153">
        <v>100514</v>
      </c>
      <c r="N1878" s="264">
        <v>0</v>
      </c>
      <c r="O1878" s="153">
        <v>13832</v>
      </c>
      <c r="P1878" s="264">
        <v>0</v>
      </c>
      <c r="Q1878" s="153">
        <v>22638</v>
      </c>
      <c r="R1878" s="264">
        <v>99.867477416992188</v>
      </c>
      <c r="S1878" s="153">
        <v>88748</v>
      </c>
      <c r="T1878" s="264">
        <v>99.915489196777344</v>
      </c>
      <c r="U1878" s="264">
        <v>99.862640380859375</v>
      </c>
      <c r="V1878" s="264">
        <v>99.6090087890625</v>
      </c>
      <c r="W1878" s="264">
        <v>99.730300903320313</v>
      </c>
      <c r="X1878" s="264">
        <v>99.524826049804688</v>
      </c>
      <c r="Y1878" s="153">
        <v>148091</v>
      </c>
      <c r="Z1878" s="264">
        <v>99.934501647949219</v>
      </c>
      <c r="AA1878" s="153">
        <v>28977</v>
      </c>
      <c r="AB1878" s="264">
        <v>99.806739807128906</v>
      </c>
      <c r="AC1878" s="153">
        <v>13860</v>
      </c>
      <c r="AD1878" s="264">
        <v>0.40404039621353149</v>
      </c>
      <c r="AE1878" s="153">
        <v>1224</v>
      </c>
      <c r="AF1878" s="264">
        <v>98.366012573242188</v>
      </c>
      <c r="AG1878" s="153">
        <v>100804</v>
      </c>
      <c r="AH1878" s="264">
        <v>0.15574778616428375</v>
      </c>
      <c r="AI1878" s="153">
        <v>3809</v>
      </c>
      <c r="AJ1878" s="264">
        <v>95.510635375976563</v>
      </c>
      <c r="AK1878" s="264">
        <v>1.8999052047729492</v>
      </c>
      <c r="AL1878" s="264">
        <v>6.2010765075683594E-2</v>
      </c>
      <c r="AM1878" s="264">
        <v>0</v>
      </c>
      <c r="AN1878" s="264">
        <v>0</v>
      </c>
      <c r="AO1878" s="92">
        <v>0</v>
      </c>
      <c r="AP1878" s="92">
        <v>0</v>
      </c>
      <c r="AQ1878" s="92">
        <v>0</v>
      </c>
      <c r="AR1878" s="92">
        <v>0</v>
      </c>
      <c r="AS1878" s="92">
        <v>0</v>
      </c>
      <c r="AT1878" s="92">
        <v>0</v>
      </c>
      <c r="AU1878" s="92">
        <v>0</v>
      </c>
      <c r="AV1878" s="92">
        <v>0</v>
      </c>
      <c r="AW1878" s="93">
        <v>0</v>
      </c>
      <c r="AX1878" s="93">
        <v>0</v>
      </c>
      <c r="AY1878" s="93">
        <v>0</v>
      </c>
      <c r="AZ1878" s="93">
        <v>0</v>
      </c>
      <c r="BA1878" s="93">
        <v>0</v>
      </c>
      <c r="BB1878" s="93">
        <v>0</v>
      </c>
      <c r="BC1878" s="153">
        <v>12</v>
      </c>
      <c r="BD1878" s="153">
        <v>155</v>
      </c>
    </row>
    <row r="1879" spans="1:56" x14ac:dyDescent="0.25">
      <c r="A1879" s="9">
        <v>41798</v>
      </c>
      <c r="B1879" s="149" t="s">
        <v>76</v>
      </c>
      <c r="C1879" s="149" t="s">
        <v>86</v>
      </c>
      <c r="D1879" s="150" t="s">
        <v>119</v>
      </c>
      <c r="E1879" s="153">
        <v>53</v>
      </c>
      <c r="F1879" s="153">
        <v>167</v>
      </c>
      <c r="G1879" s="264">
        <v>48.296108245849609</v>
      </c>
      <c r="H1879" s="264">
        <v>0</v>
      </c>
      <c r="I1879" s="264">
        <v>93232.953125</v>
      </c>
      <c r="J1879" s="92">
        <v>0</v>
      </c>
      <c r="K1879" s="153">
        <v>43405</v>
      </c>
      <c r="L1879" s="264">
        <v>82.935142517089844</v>
      </c>
      <c r="M1879" s="153">
        <v>57994</v>
      </c>
      <c r="N1879" s="264">
        <v>0</v>
      </c>
      <c r="O1879" s="153">
        <v>3750</v>
      </c>
      <c r="P1879" s="264">
        <v>0</v>
      </c>
      <c r="Q1879" s="153">
        <v>7064</v>
      </c>
      <c r="R1879" s="264">
        <v>99.957534790039063</v>
      </c>
      <c r="S1879" s="153">
        <v>48168</v>
      </c>
      <c r="T1879" s="264">
        <v>99.970932006835938</v>
      </c>
      <c r="U1879" s="264">
        <v>99.839996337890625</v>
      </c>
      <c r="V1879" s="264">
        <v>99.837913513183594</v>
      </c>
      <c r="W1879" s="264">
        <v>99.797599792480469</v>
      </c>
      <c r="X1879" s="264">
        <v>99.808891296386719</v>
      </c>
      <c r="Y1879" s="153">
        <v>74393</v>
      </c>
      <c r="Z1879" s="264">
        <v>99.931442260742187</v>
      </c>
      <c r="AA1879" s="153">
        <v>14898</v>
      </c>
      <c r="AB1879" s="264">
        <v>99.865753173828125</v>
      </c>
      <c r="AC1879" s="153">
        <v>3789</v>
      </c>
      <c r="AD1879" s="264">
        <v>0.42227500677108765</v>
      </c>
      <c r="AE1879" s="153">
        <v>60</v>
      </c>
      <c r="AF1879" s="264">
        <v>100</v>
      </c>
      <c r="AG1879" s="153">
        <v>55508</v>
      </c>
      <c r="AH1879" s="264">
        <v>0.17835266888141632</v>
      </c>
      <c r="AI1879" s="153">
        <v>600</v>
      </c>
      <c r="AJ1879" s="264">
        <v>92.666664123535156</v>
      </c>
      <c r="AK1879" s="264">
        <v>1.9948171377182007</v>
      </c>
      <c r="AL1879" s="264">
        <v>5.8304794132709503E-2</v>
      </c>
      <c r="AM1879" s="264">
        <v>0</v>
      </c>
      <c r="AN1879" s="264">
        <v>0</v>
      </c>
      <c r="AO1879" s="92">
        <v>0</v>
      </c>
      <c r="AP1879" s="92">
        <v>0</v>
      </c>
      <c r="AQ1879" s="92">
        <v>0</v>
      </c>
      <c r="AR1879" s="92">
        <v>0</v>
      </c>
      <c r="AS1879" s="92">
        <v>0</v>
      </c>
      <c r="AT1879" s="92">
        <v>0</v>
      </c>
      <c r="AU1879" s="92">
        <v>0</v>
      </c>
      <c r="AV1879" s="92">
        <v>0</v>
      </c>
      <c r="AW1879" s="93">
        <v>0</v>
      </c>
      <c r="AX1879" s="93">
        <v>0</v>
      </c>
      <c r="AY1879" s="93">
        <v>0</v>
      </c>
      <c r="AZ1879" s="93">
        <v>0</v>
      </c>
      <c r="BA1879" s="93">
        <v>0</v>
      </c>
      <c r="BB1879" s="93">
        <v>0</v>
      </c>
      <c r="BC1879" s="153">
        <v>12</v>
      </c>
      <c r="BD1879" s="153">
        <v>165</v>
      </c>
    </row>
    <row r="1880" spans="1:56" x14ac:dyDescent="0.25">
      <c r="A1880" s="9">
        <v>41798</v>
      </c>
      <c r="B1880" s="149" t="s">
        <v>77</v>
      </c>
      <c r="C1880" s="149" t="s">
        <v>86</v>
      </c>
      <c r="D1880" s="150" t="s">
        <v>118</v>
      </c>
      <c r="E1880" s="153">
        <v>65</v>
      </c>
      <c r="F1880" s="153">
        <v>215</v>
      </c>
      <c r="G1880" s="264">
        <v>69.936981201171875</v>
      </c>
      <c r="H1880" s="264">
        <v>0.11669999361038208</v>
      </c>
      <c r="I1880" s="264">
        <v>123623.9296875</v>
      </c>
      <c r="J1880" s="92">
        <v>0</v>
      </c>
      <c r="K1880" s="153">
        <v>87807</v>
      </c>
      <c r="L1880" s="264">
        <v>97.100456237792969</v>
      </c>
      <c r="M1880" s="153">
        <v>97190</v>
      </c>
      <c r="N1880" s="264">
        <v>0</v>
      </c>
      <c r="O1880" s="153">
        <v>6009</v>
      </c>
      <c r="P1880" s="264">
        <v>0</v>
      </c>
      <c r="Q1880" s="153">
        <v>11782</v>
      </c>
      <c r="R1880" s="264">
        <v>99.974540710449219</v>
      </c>
      <c r="S1880" s="153">
        <v>87839</v>
      </c>
      <c r="T1880" s="264">
        <v>99.962432861328125</v>
      </c>
      <c r="U1880" s="264">
        <v>99.750373840332031</v>
      </c>
      <c r="V1880" s="264">
        <v>99.787017822265625</v>
      </c>
      <c r="W1880" s="264">
        <v>99.7249755859375</v>
      </c>
      <c r="X1880" s="264">
        <v>99.749526977539063</v>
      </c>
      <c r="Y1880" s="153">
        <v>138533</v>
      </c>
      <c r="Z1880" s="264">
        <v>99.881614685058594</v>
      </c>
      <c r="AA1880" s="153">
        <v>29804</v>
      </c>
      <c r="AB1880" s="264">
        <v>99.825523376464844</v>
      </c>
      <c r="AC1880" s="153">
        <v>6028</v>
      </c>
      <c r="AD1880" s="264">
        <v>0.14930325746536255</v>
      </c>
      <c r="AE1880" s="153">
        <v>501</v>
      </c>
      <c r="AF1880" s="264">
        <v>98.403190612792969</v>
      </c>
      <c r="AG1880" s="153">
        <v>96959</v>
      </c>
      <c r="AH1880" s="264">
        <v>0.19802184402942657</v>
      </c>
      <c r="AI1880" s="153">
        <v>1502</v>
      </c>
      <c r="AJ1880" s="264">
        <v>95.139816284179688</v>
      </c>
      <c r="AK1880" s="264">
        <v>1.7546262741088867</v>
      </c>
      <c r="AL1880" s="264">
        <v>6.6000930964946747E-2</v>
      </c>
      <c r="AM1880" s="264">
        <v>0</v>
      </c>
      <c r="AN1880" s="264">
        <v>0</v>
      </c>
      <c r="AO1880" s="92">
        <v>0</v>
      </c>
      <c r="AP1880" s="92">
        <v>0</v>
      </c>
      <c r="AQ1880" s="92">
        <v>0</v>
      </c>
      <c r="AR1880" s="92">
        <v>0</v>
      </c>
      <c r="AS1880" s="92">
        <v>0</v>
      </c>
      <c r="AT1880" s="92">
        <v>0</v>
      </c>
      <c r="AU1880" s="92">
        <v>0</v>
      </c>
      <c r="AV1880" s="92">
        <v>0</v>
      </c>
      <c r="AW1880" s="93">
        <v>0</v>
      </c>
      <c r="AX1880" s="93">
        <v>0</v>
      </c>
      <c r="AY1880" s="93">
        <v>0</v>
      </c>
      <c r="AZ1880" s="93">
        <v>0</v>
      </c>
      <c r="BA1880" s="93">
        <v>0</v>
      </c>
      <c r="BB1880" s="93">
        <v>0</v>
      </c>
      <c r="BC1880" s="153">
        <v>32</v>
      </c>
      <c r="BD1880" s="153">
        <v>210</v>
      </c>
    </row>
    <row r="1881" spans="1:56" x14ac:dyDescent="0.25">
      <c r="A1881" s="9">
        <v>41798</v>
      </c>
      <c r="B1881" s="149" t="s">
        <v>124</v>
      </c>
      <c r="C1881" s="149" t="s">
        <v>86</v>
      </c>
      <c r="D1881" s="150" t="s">
        <v>118</v>
      </c>
      <c r="E1881" s="153">
        <v>43</v>
      </c>
      <c r="F1881" s="153">
        <v>140</v>
      </c>
      <c r="G1881" s="264">
        <v>30.64179801940918</v>
      </c>
      <c r="H1881" s="264">
        <v>5.8299999684095383E-2</v>
      </c>
      <c r="I1881" s="264">
        <v>67479.0703125</v>
      </c>
      <c r="J1881" s="92">
        <v>0</v>
      </c>
      <c r="K1881" s="153">
        <v>87807</v>
      </c>
      <c r="L1881" s="264">
        <v>97.100456237792969</v>
      </c>
      <c r="M1881" s="153">
        <v>47963</v>
      </c>
      <c r="N1881" s="264">
        <v>0</v>
      </c>
      <c r="O1881" s="153">
        <v>2726</v>
      </c>
      <c r="P1881" s="264">
        <v>0</v>
      </c>
      <c r="Q1881" s="153">
        <v>4957</v>
      </c>
      <c r="R1881" s="264">
        <v>99.778091430664062</v>
      </c>
      <c r="S1881" s="153">
        <v>44296</v>
      </c>
      <c r="T1881" s="264">
        <v>99.844230651855469</v>
      </c>
      <c r="U1881" s="264">
        <v>99.669845581054687</v>
      </c>
      <c r="V1881" s="264">
        <v>99.674751281738281</v>
      </c>
      <c r="W1881" s="264">
        <v>99.44866943359375</v>
      </c>
      <c r="X1881" s="264">
        <v>99.519485473632813</v>
      </c>
      <c r="Y1881" s="153">
        <v>67855</v>
      </c>
      <c r="Z1881" s="264">
        <v>99.889472961425781</v>
      </c>
      <c r="AA1881" s="153">
        <v>13951</v>
      </c>
      <c r="AB1881" s="264">
        <v>99.863807678222656</v>
      </c>
      <c r="AC1881" s="153">
        <v>2697</v>
      </c>
      <c r="AD1881" s="264">
        <v>0.29662588238716125</v>
      </c>
      <c r="AE1881" s="153">
        <v>202</v>
      </c>
      <c r="AF1881" s="264">
        <v>95.5445556640625</v>
      </c>
      <c r="AG1881" s="153">
        <v>47602</v>
      </c>
      <c r="AH1881" s="264">
        <v>0.15965715050697327</v>
      </c>
      <c r="AI1881" s="153">
        <v>1069</v>
      </c>
      <c r="AJ1881" s="264">
        <v>92.04864501953125</v>
      </c>
      <c r="AK1881" s="264">
        <v>1.4432544708251953</v>
      </c>
      <c r="AL1881" s="264">
        <v>7.0907868444919586E-2</v>
      </c>
      <c r="AM1881" s="264">
        <v>0</v>
      </c>
      <c r="AN1881" s="264">
        <v>0</v>
      </c>
      <c r="AO1881" s="92">
        <v>0</v>
      </c>
      <c r="AP1881" s="92">
        <v>0</v>
      </c>
      <c r="AQ1881" s="92">
        <v>0</v>
      </c>
      <c r="AR1881" s="92">
        <v>0</v>
      </c>
      <c r="AS1881" s="92">
        <v>0</v>
      </c>
      <c r="AT1881" s="92">
        <v>0</v>
      </c>
      <c r="AU1881" s="92">
        <v>0</v>
      </c>
      <c r="AV1881" s="92">
        <v>0</v>
      </c>
      <c r="AW1881" s="93">
        <v>0</v>
      </c>
      <c r="AX1881" s="93">
        <v>0</v>
      </c>
      <c r="AY1881" s="93">
        <v>0</v>
      </c>
      <c r="AZ1881" s="93">
        <v>0</v>
      </c>
      <c r="BA1881" s="93">
        <v>0</v>
      </c>
      <c r="BB1881" s="93">
        <v>0</v>
      </c>
      <c r="BC1881" s="153">
        <v>34</v>
      </c>
      <c r="BD1881" s="153">
        <v>135</v>
      </c>
    </row>
    <row r="1882" spans="1:56" x14ac:dyDescent="0.25">
      <c r="A1882" s="9">
        <v>41798</v>
      </c>
      <c r="B1882" s="149" t="s">
        <v>78</v>
      </c>
      <c r="C1882" s="149" t="s">
        <v>86</v>
      </c>
      <c r="D1882" s="150" t="s">
        <v>118</v>
      </c>
      <c r="E1882" s="153">
        <v>33</v>
      </c>
      <c r="F1882" s="153">
        <v>103</v>
      </c>
      <c r="G1882" s="264">
        <v>49.370803833007813</v>
      </c>
      <c r="H1882" s="264">
        <v>0</v>
      </c>
      <c r="I1882" s="264">
        <v>49627.8046875</v>
      </c>
      <c r="J1882" s="92">
        <v>0</v>
      </c>
      <c r="K1882" s="153">
        <v>47439</v>
      </c>
      <c r="L1882" s="264">
        <v>97.072029113769531</v>
      </c>
      <c r="M1882" s="153">
        <v>46919</v>
      </c>
      <c r="N1882" s="264">
        <v>0</v>
      </c>
      <c r="O1882" s="153">
        <v>4799</v>
      </c>
      <c r="P1882" s="264">
        <v>0</v>
      </c>
      <c r="Q1882" s="153">
        <v>8671</v>
      </c>
      <c r="R1882" s="264">
        <v>99.953872680664063</v>
      </c>
      <c r="S1882" s="153">
        <v>41586</v>
      </c>
      <c r="T1882" s="264">
        <v>99.985572814941406</v>
      </c>
      <c r="U1882" s="264">
        <v>99.854133605957031</v>
      </c>
      <c r="V1882" s="264">
        <v>99.872123718261719</v>
      </c>
      <c r="W1882" s="264">
        <v>99.808074951171875</v>
      </c>
      <c r="X1882" s="264">
        <v>99.857711791992188</v>
      </c>
      <c r="Y1882" s="153">
        <v>78346</v>
      </c>
      <c r="Z1882" s="264">
        <v>99.899162292480469</v>
      </c>
      <c r="AA1882" s="153">
        <v>14086</v>
      </c>
      <c r="AB1882" s="264">
        <v>99.794120788574219</v>
      </c>
      <c r="AC1882" s="153">
        <v>4792</v>
      </c>
      <c r="AD1882" s="264">
        <v>0.31302168965339661</v>
      </c>
      <c r="AE1882" s="153">
        <v>253</v>
      </c>
      <c r="AF1882" s="264">
        <v>99.604743957519531</v>
      </c>
      <c r="AG1882" s="153">
        <v>46661</v>
      </c>
      <c r="AH1882" s="264">
        <v>0.2271704375743866</v>
      </c>
      <c r="AI1882" s="153">
        <v>755</v>
      </c>
      <c r="AJ1882" s="264">
        <v>97.615890502929688</v>
      </c>
      <c r="AK1882" s="264">
        <v>1.7859431505203247</v>
      </c>
      <c r="AL1882" s="264">
        <v>6.0835935175418854E-2</v>
      </c>
      <c r="AM1882" s="264">
        <v>0</v>
      </c>
      <c r="AN1882" s="264">
        <v>0</v>
      </c>
      <c r="AO1882" s="92">
        <v>0</v>
      </c>
      <c r="AP1882" s="92">
        <v>0</v>
      </c>
      <c r="AQ1882" s="92">
        <v>0</v>
      </c>
      <c r="AR1882" s="92">
        <v>0</v>
      </c>
      <c r="AS1882" s="92">
        <v>0</v>
      </c>
      <c r="AT1882" s="92">
        <v>0</v>
      </c>
      <c r="AU1882" s="92">
        <v>0</v>
      </c>
      <c r="AV1882" s="92">
        <v>0</v>
      </c>
      <c r="AW1882" s="93">
        <v>0</v>
      </c>
      <c r="AX1882" s="93">
        <v>0</v>
      </c>
      <c r="AY1882" s="93">
        <v>0</v>
      </c>
      <c r="AZ1882" s="93">
        <v>0</v>
      </c>
      <c r="BA1882" s="93">
        <v>0</v>
      </c>
      <c r="BB1882" s="93">
        <v>0</v>
      </c>
      <c r="BC1882" s="153">
        <v>14</v>
      </c>
      <c r="BD1882" s="153">
        <v>101</v>
      </c>
    </row>
    <row r="1883" spans="1:56" x14ac:dyDescent="0.25">
      <c r="A1883" s="9">
        <v>41798</v>
      </c>
      <c r="B1883" s="149" t="s">
        <v>79</v>
      </c>
      <c r="C1883" s="149" t="s">
        <v>86</v>
      </c>
      <c r="D1883" s="150" t="s">
        <v>119</v>
      </c>
      <c r="E1883" s="153">
        <v>81</v>
      </c>
      <c r="F1883" s="153">
        <v>273</v>
      </c>
      <c r="G1883" s="264">
        <v>51.741401672363281</v>
      </c>
      <c r="H1883" s="264">
        <v>0.37490001320838928</v>
      </c>
      <c r="I1883" s="264">
        <v>170399.125</v>
      </c>
      <c r="J1883" s="92">
        <v>0</v>
      </c>
      <c r="K1883" s="153">
        <v>46931</v>
      </c>
      <c r="L1883" s="264">
        <v>90.309173583984375</v>
      </c>
      <c r="M1883" s="153">
        <v>83818</v>
      </c>
      <c r="N1883" s="264">
        <v>0</v>
      </c>
      <c r="O1883" s="153">
        <v>3782</v>
      </c>
      <c r="P1883" s="264">
        <v>0</v>
      </c>
      <c r="Q1883" s="153">
        <v>7909</v>
      </c>
      <c r="R1883" s="264">
        <v>99.898849487304688</v>
      </c>
      <c r="S1883" s="153">
        <v>76349</v>
      </c>
      <c r="T1883" s="264">
        <v>99.895217895507813</v>
      </c>
      <c r="U1883" s="264">
        <v>99.49761962890625</v>
      </c>
      <c r="V1883" s="264">
        <v>99.675483703613281</v>
      </c>
      <c r="W1883" s="264">
        <v>99.396980285644531</v>
      </c>
      <c r="X1883" s="264">
        <v>99.571044921875</v>
      </c>
      <c r="Y1883" s="153">
        <v>153750</v>
      </c>
      <c r="Z1883" s="264">
        <v>99.919349670410156</v>
      </c>
      <c r="AA1883" s="153">
        <v>33886</v>
      </c>
      <c r="AB1883" s="264">
        <v>99.917373657226563</v>
      </c>
      <c r="AC1883" s="153">
        <v>3775</v>
      </c>
      <c r="AD1883" s="264">
        <v>0.37086093425750732</v>
      </c>
      <c r="AE1883" s="153">
        <v>193</v>
      </c>
      <c r="AF1883" s="264">
        <v>97.927459716796875</v>
      </c>
      <c r="AG1883" s="153">
        <v>82436</v>
      </c>
      <c r="AH1883" s="264">
        <v>0.15405890345573425</v>
      </c>
      <c r="AI1883" s="153">
        <v>1253</v>
      </c>
      <c r="AJ1883" s="264">
        <v>97.446128845214844</v>
      </c>
      <c r="AK1883" s="264">
        <v>1.616803765296936</v>
      </c>
      <c r="AL1883" s="264">
        <v>7.5419068336486816E-2</v>
      </c>
      <c r="AM1883" s="264">
        <v>0</v>
      </c>
      <c r="AN1883" s="264">
        <v>0</v>
      </c>
      <c r="AO1883" s="92">
        <v>0</v>
      </c>
      <c r="AP1883" s="92">
        <v>0</v>
      </c>
      <c r="AQ1883" s="92">
        <v>0</v>
      </c>
      <c r="AR1883" s="92">
        <v>0</v>
      </c>
      <c r="AS1883" s="92">
        <v>0</v>
      </c>
      <c r="AT1883" s="92">
        <v>0</v>
      </c>
      <c r="AU1883" s="92">
        <v>0</v>
      </c>
      <c r="AV1883" s="92">
        <v>0</v>
      </c>
      <c r="AW1883" s="93">
        <v>0</v>
      </c>
      <c r="AX1883" s="93">
        <v>0</v>
      </c>
      <c r="AY1883" s="93">
        <v>0</v>
      </c>
      <c r="AZ1883" s="93">
        <v>0</v>
      </c>
      <c r="BA1883" s="93">
        <v>0</v>
      </c>
      <c r="BB1883" s="93">
        <v>0</v>
      </c>
      <c r="BC1883" s="153">
        <v>46</v>
      </c>
      <c r="BD1883" s="153">
        <v>262</v>
      </c>
    </row>
    <row r="1884" spans="1:56" x14ac:dyDescent="0.25">
      <c r="A1884" s="9">
        <v>41798</v>
      </c>
      <c r="B1884" s="149" t="s">
        <v>80</v>
      </c>
      <c r="C1884" s="149" t="s">
        <v>86</v>
      </c>
      <c r="D1884" s="150" t="s">
        <v>119</v>
      </c>
      <c r="E1884" s="153">
        <v>58</v>
      </c>
      <c r="F1884" s="153">
        <v>180</v>
      </c>
      <c r="G1884" s="264">
        <v>35.554607391357422</v>
      </c>
      <c r="H1884" s="264">
        <v>0.30830001831054688</v>
      </c>
      <c r="I1884" s="264">
        <v>96614.4765625</v>
      </c>
      <c r="J1884" s="92">
        <v>0</v>
      </c>
      <c r="K1884" s="153">
        <v>32612</v>
      </c>
      <c r="L1884" s="264">
        <v>87.366615295410156</v>
      </c>
      <c r="M1884" s="153">
        <v>49733</v>
      </c>
      <c r="N1884" s="264">
        <v>0</v>
      </c>
      <c r="O1884" s="153">
        <v>2707</v>
      </c>
      <c r="P1884" s="264">
        <v>0</v>
      </c>
      <c r="Q1884" s="153">
        <v>5819</v>
      </c>
      <c r="R1884" s="264">
        <v>99.106376647949219</v>
      </c>
      <c r="S1884" s="153">
        <v>46022</v>
      </c>
      <c r="T1884" s="264">
        <v>99.9130859375</v>
      </c>
      <c r="U1884" s="264">
        <v>99.7044677734375</v>
      </c>
      <c r="V1884" s="264">
        <v>99.758712768554688</v>
      </c>
      <c r="W1884" s="264">
        <v>98.813484191894531</v>
      </c>
      <c r="X1884" s="264">
        <v>99.672004699707031</v>
      </c>
      <c r="Y1884" s="153">
        <v>79641</v>
      </c>
      <c r="Z1884" s="264">
        <v>99.904571533203125</v>
      </c>
      <c r="AA1884" s="153">
        <v>17120</v>
      </c>
      <c r="AB1884" s="264">
        <v>99.836448669433594</v>
      </c>
      <c r="AC1884" s="153">
        <v>2716</v>
      </c>
      <c r="AD1884" s="264">
        <v>0.36818850040435791</v>
      </c>
      <c r="AE1884" s="153">
        <v>123</v>
      </c>
      <c r="AF1884" s="264">
        <v>97.56097412109375</v>
      </c>
      <c r="AG1884" s="153">
        <v>49385</v>
      </c>
      <c r="AH1884" s="264">
        <v>0.20654045045375824</v>
      </c>
      <c r="AI1884" s="153">
        <v>506</v>
      </c>
      <c r="AJ1884" s="264">
        <v>94.268775939941406</v>
      </c>
      <c r="AK1884" s="264">
        <v>1.8138922452926636</v>
      </c>
      <c r="AL1884" s="264">
        <v>7.7046126127243042E-2</v>
      </c>
      <c r="AM1884" s="264">
        <v>0</v>
      </c>
      <c r="AN1884" s="264">
        <v>0</v>
      </c>
      <c r="AO1884" s="92">
        <v>0</v>
      </c>
      <c r="AP1884" s="92">
        <v>0</v>
      </c>
      <c r="AQ1884" s="92">
        <v>0</v>
      </c>
      <c r="AR1884" s="92">
        <v>0</v>
      </c>
      <c r="AS1884" s="92">
        <v>0</v>
      </c>
      <c r="AT1884" s="92">
        <v>0</v>
      </c>
      <c r="AU1884" s="92">
        <v>0</v>
      </c>
      <c r="AV1884" s="92">
        <v>0</v>
      </c>
      <c r="AW1884" s="93">
        <v>0</v>
      </c>
      <c r="AX1884" s="93">
        <v>0</v>
      </c>
      <c r="AY1884" s="93">
        <v>1</v>
      </c>
      <c r="AZ1884" s="93">
        <v>0</v>
      </c>
      <c r="BA1884" s="93">
        <v>0</v>
      </c>
      <c r="BB1884" s="93">
        <v>0</v>
      </c>
      <c r="BC1884" s="153">
        <v>20</v>
      </c>
      <c r="BD1884" s="153">
        <v>171</v>
      </c>
    </row>
    <row r="1885" spans="1:56" x14ac:dyDescent="0.25">
      <c r="A1885" s="9">
        <v>41798</v>
      </c>
      <c r="B1885" s="149" t="s">
        <v>81</v>
      </c>
      <c r="C1885" s="149" t="s">
        <v>86</v>
      </c>
      <c r="D1885" s="150" t="s">
        <v>119</v>
      </c>
      <c r="E1885" s="153">
        <v>40</v>
      </c>
      <c r="F1885" s="153">
        <v>134</v>
      </c>
      <c r="G1885" s="264">
        <v>33.020298004150391</v>
      </c>
      <c r="H1885" s="264">
        <v>0</v>
      </c>
      <c r="I1885" s="264">
        <v>71444.28125</v>
      </c>
      <c r="J1885" s="92">
        <v>0</v>
      </c>
      <c r="K1885" s="153">
        <v>68084</v>
      </c>
      <c r="L1885" s="264">
        <v>87.88848876953125</v>
      </c>
      <c r="M1885" s="153">
        <v>41439</v>
      </c>
      <c r="N1885" s="264">
        <v>0</v>
      </c>
      <c r="O1885" s="153">
        <v>2412</v>
      </c>
      <c r="P1885" s="264">
        <v>0</v>
      </c>
      <c r="Q1885" s="153">
        <v>5964</v>
      </c>
      <c r="R1885" s="264">
        <v>99.966468811035156</v>
      </c>
      <c r="S1885" s="153">
        <v>37766</v>
      </c>
      <c r="T1885" s="264">
        <v>99.947044372558594</v>
      </c>
      <c r="U1885" s="264">
        <v>99.875625610351563</v>
      </c>
      <c r="V1885" s="264">
        <v>99.758682250976563</v>
      </c>
      <c r="W1885" s="264">
        <v>99.842132568359375</v>
      </c>
      <c r="X1885" s="264">
        <v>99.705856323242188</v>
      </c>
      <c r="Y1885" s="153">
        <v>81588</v>
      </c>
      <c r="Z1885" s="264">
        <v>99.878662109375</v>
      </c>
      <c r="AA1885" s="153">
        <v>20031</v>
      </c>
      <c r="AB1885" s="264">
        <v>99.935104370117188</v>
      </c>
      <c r="AC1885" s="153">
        <v>2413</v>
      </c>
      <c r="AD1885" s="264">
        <v>0.16576875746250153</v>
      </c>
      <c r="AE1885" s="153">
        <v>131</v>
      </c>
      <c r="AF1885" s="264">
        <v>96.183204650878906</v>
      </c>
      <c r="AG1885" s="153">
        <v>41379</v>
      </c>
      <c r="AH1885" s="264">
        <v>0.26825201511383057</v>
      </c>
      <c r="AI1885" s="153">
        <v>663</v>
      </c>
      <c r="AJ1885" s="264">
        <v>93.966819763183594</v>
      </c>
      <c r="AK1885" s="264">
        <v>1.3532633781433105</v>
      </c>
      <c r="AL1885" s="264">
        <v>7.1890302002429962E-2</v>
      </c>
      <c r="AM1885" s="264">
        <v>0</v>
      </c>
      <c r="AN1885" s="264">
        <v>0</v>
      </c>
      <c r="AO1885" s="92">
        <v>0</v>
      </c>
      <c r="AP1885" s="92">
        <v>0</v>
      </c>
      <c r="AQ1885" s="92">
        <v>0</v>
      </c>
      <c r="AR1885" s="92">
        <v>0</v>
      </c>
      <c r="AS1885" s="92">
        <v>0</v>
      </c>
      <c r="AT1885" s="92">
        <v>0</v>
      </c>
      <c r="AU1885" s="92">
        <v>0</v>
      </c>
      <c r="AV1885" s="92">
        <v>0</v>
      </c>
      <c r="AW1885" s="93">
        <v>0</v>
      </c>
      <c r="AX1885" s="93">
        <v>0</v>
      </c>
      <c r="AY1885" s="93">
        <v>0</v>
      </c>
      <c r="AZ1885" s="93">
        <v>0</v>
      </c>
      <c r="BA1885" s="93">
        <v>0</v>
      </c>
      <c r="BB1885" s="93">
        <v>0</v>
      </c>
      <c r="BC1885" s="153">
        <v>30</v>
      </c>
      <c r="BD1885" s="153">
        <v>129</v>
      </c>
    </row>
    <row r="1886" spans="1:56" x14ac:dyDescent="0.25">
      <c r="A1886" s="9">
        <v>41798</v>
      </c>
      <c r="B1886" s="149" t="s">
        <v>125</v>
      </c>
      <c r="C1886" s="149" t="s">
        <v>86</v>
      </c>
      <c r="D1886" s="150" t="s">
        <v>119</v>
      </c>
      <c r="E1886" s="153">
        <v>16</v>
      </c>
      <c r="F1886" s="153">
        <v>58</v>
      </c>
      <c r="G1886" s="264">
        <v>29.195901870727539</v>
      </c>
      <c r="H1886" s="264">
        <v>0</v>
      </c>
      <c r="I1886" s="264">
        <v>42312.875</v>
      </c>
      <c r="J1886" s="92">
        <v>0</v>
      </c>
      <c r="K1886" s="153">
        <v>68084</v>
      </c>
      <c r="L1886" s="264">
        <v>87.88848876953125</v>
      </c>
      <c r="M1886" s="153">
        <v>29147</v>
      </c>
      <c r="N1886" s="264">
        <v>0</v>
      </c>
      <c r="O1886" s="153">
        <v>2907</v>
      </c>
      <c r="P1886" s="264">
        <v>0</v>
      </c>
      <c r="Q1886" s="153">
        <v>5065</v>
      </c>
      <c r="R1886" s="264">
        <v>99.980255126953125</v>
      </c>
      <c r="S1886" s="153">
        <v>26267</v>
      </c>
      <c r="T1886" s="264">
        <v>99.927665710449219</v>
      </c>
      <c r="U1886" s="264">
        <v>99.862403869628906</v>
      </c>
      <c r="V1886" s="264">
        <v>99.656913757324219</v>
      </c>
      <c r="W1886" s="264">
        <v>99.842689514160156</v>
      </c>
      <c r="X1886" s="264">
        <v>99.584831237792969</v>
      </c>
      <c r="Y1886" s="153">
        <v>40962</v>
      </c>
      <c r="Z1886" s="264">
        <v>99.897468566894531</v>
      </c>
      <c r="AA1886" s="153">
        <v>8275</v>
      </c>
      <c r="AB1886" s="264">
        <v>99.8912353515625</v>
      </c>
      <c r="AC1886" s="153">
        <v>2923</v>
      </c>
      <c r="AD1886" s="264">
        <v>0.10263428092002869</v>
      </c>
      <c r="AE1886" s="153">
        <v>215</v>
      </c>
      <c r="AF1886" s="264">
        <v>96.744186401367188</v>
      </c>
      <c r="AG1886" s="153">
        <v>29213</v>
      </c>
      <c r="AH1886" s="264">
        <v>0.17457981407642365</v>
      </c>
      <c r="AI1886" s="153">
        <v>619</v>
      </c>
      <c r="AJ1886" s="264">
        <v>91.760902404785156</v>
      </c>
      <c r="AK1886" s="264">
        <v>1.7259862422943115</v>
      </c>
      <c r="AL1886" s="264">
        <v>6.8072408437728882E-2</v>
      </c>
      <c r="AM1886" s="264">
        <v>0</v>
      </c>
      <c r="AN1886" s="264">
        <v>0</v>
      </c>
      <c r="AO1886" s="92">
        <v>0</v>
      </c>
      <c r="AP1886" s="92">
        <v>0</v>
      </c>
      <c r="AQ1886" s="92">
        <v>0</v>
      </c>
      <c r="AR1886" s="92">
        <v>0</v>
      </c>
      <c r="AS1886" s="92">
        <v>0</v>
      </c>
      <c r="AT1886" s="92">
        <v>0</v>
      </c>
      <c r="AU1886" s="92">
        <v>0</v>
      </c>
      <c r="AV1886" s="92">
        <v>0</v>
      </c>
      <c r="AW1886" s="93">
        <v>0</v>
      </c>
      <c r="AX1886" s="93">
        <v>0</v>
      </c>
      <c r="AY1886" s="93">
        <v>0</v>
      </c>
      <c r="AZ1886" s="93">
        <v>0</v>
      </c>
      <c r="BA1886" s="93">
        <v>0</v>
      </c>
      <c r="BB1886" s="93">
        <v>0</v>
      </c>
      <c r="BC1886" s="153">
        <v>10</v>
      </c>
      <c r="BD1886" s="153">
        <v>56</v>
      </c>
    </row>
    <row r="1887" spans="1:56" x14ac:dyDescent="0.25">
      <c r="A1887" s="9">
        <v>41798</v>
      </c>
      <c r="B1887" s="151" t="s">
        <v>82</v>
      </c>
      <c r="C1887" s="151" t="s">
        <v>86</v>
      </c>
      <c r="D1887" s="152" t="s">
        <v>120</v>
      </c>
      <c r="E1887" s="160">
        <v>51</v>
      </c>
      <c r="F1887" s="160">
        <v>163</v>
      </c>
      <c r="G1887" s="266">
        <v>41.862899780273438</v>
      </c>
      <c r="H1887" s="266">
        <v>7.9199999570846558E-2</v>
      </c>
      <c r="I1887" s="266">
        <v>89631.2265625</v>
      </c>
      <c r="J1887" s="157">
        <v>0</v>
      </c>
      <c r="K1887" s="160">
        <v>42113</v>
      </c>
      <c r="L1887" s="266">
        <v>87.751998901367188</v>
      </c>
      <c r="M1887" s="160">
        <v>35880</v>
      </c>
      <c r="N1887" s="266">
        <v>0</v>
      </c>
      <c r="O1887" s="160">
        <v>4872</v>
      </c>
      <c r="P1887" s="266">
        <v>0</v>
      </c>
      <c r="Q1887" s="160">
        <v>7705</v>
      </c>
      <c r="R1887" s="266">
        <v>99.987022399902344</v>
      </c>
      <c r="S1887" s="160">
        <v>32997</v>
      </c>
      <c r="T1887" s="266">
        <v>99.933326721191406</v>
      </c>
      <c r="U1887" s="266">
        <v>99.876846313476563</v>
      </c>
      <c r="V1887" s="266">
        <v>99.869010925292969</v>
      </c>
      <c r="W1887" s="266">
        <v>99.863883972167969</v>
      </c>
      <c r="X1887" s="266">
        <v>99.802421569824219</v>
      </c>
      <c r="Y1887" s="160">
        <v>43239</v>
      </c>
      <c r="Z1887" s="266">
        <v>99.928306579589844</v>
      </c>
      <c r="AA1887" s="160">
        <v>8073</v>
      </c>
      <c r="AB1887" s="266">
        <v>99.616004943847656</v>
      </c>
      <c r="AC1887" s="160">
        <v>4852</v>
      </c>
      <c r="AD1887" s="266">
        <v>0.20610058307647705</v>
      </c>
      <c r="AE1887" s="160">
        <v>471</v>
      </c>
      <c r="AF1887" s="266">
        <v>98.938430786132813</v>
      </c>
      <c r="AG1887" s="160">
        <v>36051</v>
      </c>
      <c r="AH1887" s="266">
        <v>0.34118333458900452</v>
      </c>
      <c r="AI1887" s="160">
        <v>589</v>
      </c>
      <c r="AJ1887" s="266">
        <v>93.378608703613281</v>
      </c>
      <c r="AK1887" s="266">
        <v>2.2209935188293457</v>
      </c>
      <c r="AL1887" s="266">
        <v>7.3750317096710205E-2</v>
      </c>
      <c r="AM1887" s="266">
        <v>0</v>
      </c>
      <c r="AN1887" s="266">
        <v>0</v>
      </c>
      <c r="AO1887" s="157">
        <v>0</v>
      </c>
      <c r="AP1887" s="157">
        <v>0</v>
      </c>
      <c r="AQ1887" s="157">
        <v>0</v>
      </c>
      <c r="AR1887" s="157">
        <v>0</v>
      </c>
      <c r="AS1887" s="157">
        <v>0</v>
      </c>
      <c r="AT1887" s="157">
        <v>0</v>
      </c>
      <c r="AU1887" s="157">
        <v>0</v>
      </c>
      <c r="AV1887" s="157">
        <v>0</v>
      </c>
      <c r="AW1887" s="159">
        <v>0</v>
      </c>
      <c r="AX1887" s="159">
        <v>0</v>
      </c>
      <c r="AY1887" s="159">
        <v>0</v>
      </c>
      <c r="AZ1887" s="159">
        <v>0</v>
      </c>
      <c r="BA1887" s="159">
        <v>0</v>
      </c>
      <c r="BB1887" s="159">
        <v>0</v>
      </c>
      <c r="BC1887" s="160">
        <v>15</v>
      </c>
      <c r="BD1887" s="160">
        <v>161</v>
      </c>
    </row>
    <row r="1888" spans="1:56" x14ac:dyDescent="0.25">
      <c r="A1888" s="9">
        <v>41798</v>
      </c>
      <c r="B1888" s="151" t="s">
        <v>83</v>
      </c>
      <c r="C1888" s="151" t="s">
        <v>86</v>
      </c>
      <c r="D1888" s="152" t="s">
        <v>120</v>
      </c>
      <c r="E1888" s="160">
        <v>46</v>
      </c>
      <c r="F1888" s="160">
        <v>140</v>
      </c>
      <c r="G1888" s="266">
        <v>20.116901397705078</v>
      </c>
      <c r="H1888" s="266">
        <v>0.125</v>
      </c>
      <c r="I1888" s="266">
        <v>96617.3125</v>
      </c>
      <c r="J1888" s="157">
        <v>0</v>
      </c>
      <c r="K1888" s="160">
        <v>23254</v>
      </c>
      <c r="L1888" s="266">
        <v>80.540985107421875</v>
      </c>
      <c r="M1888" s="160">
        <v>153570</v>
      </c>
      <c r="N1888" s="266">
        <v>0</v>
      </c>
      <c r="O1888" s="160">
        <v>3938</v>
      </c>
      <c r="P1888" s="266">
        <v>0</v>
      </c>
      <c r="Q1888" s="160">
        <v>3669</v>
      </c>
      <c r="R1888" s="266">
        <v>99.863723754882812</v>
      </c>
      <c r="S1888" s="160">
        <v>25602</v>
      </c>
      <c r="T1888" s="266">
        <v>99.843765258789063</v>
      </c>
      <c r="U1888" s="266">
        <v>99.587509155273438</v>
      </c>
      <c r="V1888" s="266">
        <v>99.741790771484375</v>
      </c>
      <c r="W1888" s="266">
        <v>99.451797485351563</v>
      </c>
      <c r="X1888" s="266">
        <v>99.585960388183594</v>
      </c>
      <c r="Y1888" s="160">
        <v>44018</v>
      </c>
      <c r="Z1888" s="266">
        <v>99.911399841308594</v>
      </c>
      <c r="AA1888" s="160">
        <v>11090</v>
      </c>
      <c r="AB1888" s="266">
        <v>99.729484558105469</v>
      </c>
      <c r="AC1888" s="160">
        <v>1692</v>
      </c>
      <c r="AD1888" s="266">
        <v>0.41371157765388489</v>
      </c>
      <c r="AE1888" s="160">
        <v>129</v>
      </c>
      <c r="AF1888" s="266">
        <v>100.77519226074219</v>
      </c>
      <c r="AG1888" s="160">
        <v>27548</v>
      </c>
      <c r="AH1888" s="266">
        <v>0.37389284372329712</v>
      </c>
      <c r="AI1888" s="160">
        <v>227</v>
      </c>
      <c r="AJ1888" s="266">
        <v>98.678413391113281</v>
      </c>
      <c r="AK1888" s="266">
        <v>1.7889832258224487</v>
      </c>
      <c r="AL1888" s="266">
        <v>7.8327156603336334E-2</v>
      </c>
      <c r="AM1888" s="266">
        <v>0</v>
      </c>
      <c r="AN1888" s="266">
        <v>0</v>
      </c>
      <c r="AO1888" s="157">
        <v>0</v>
      </c>
      <c r="AP1888" s="157">
        <v>0</v>
      </c>
      <c r="AQ1888" s="157">
        <v>0</v>
      </c>
      <c r="AR1888" s="157">
        <v>0</v>
      </c>
      <c r="AS1888" s="157">
        <v>0</v>
      </c>
      <c r="AT1888" s="157">
        <v>0</v>
      </c>
      <c r="AU1888" s="157">
        <v>0</v>
      </c>
      <c r="AV1888" s="157">
        <v>0</v>
      </c>
      <c r="AW1888" s="159">
        <v>0</v>
      </c>
      <c r="AX1888" s="159">
        <v>0</v>
      </c>
      <c r="AY1888" s="159">
        <v>2</v>
      </c>
      <c r="AZ1888" s="159">
        <v>1</v>
      </c>
      <c r="BA1888" s="159">
        <v>0</v>
      </c>
      <c r="BB1888" s="159">
        <v>0</v>
      </c>
      <c r="BC1888" s="160">
        <v>28</v>
      </c>
      <c r="BD1888" s="160">
        <v>137</v>
      </c>
    </row>
    <row r="1889" spans="1:56" x14ac:dyDescent="0.25">
      <c r="A1889" s="9">
        <v>41798</v>
      </c>
      <c r="B1889" s="117" t="s">
        <v>85</v>
      </c>
      <c r="C1889" s="117" t="s">
        <v>86</v>
      </c>
      <c r="D1889" s="121">
        <v>3</v>
      </c>
      <c r="E1889" s="89">
        <v>134</v>
      </c>
      <c r="F1889" s="89">
        <v>433</v>
      </c>
      <c r="G1889" s="263">
        <v>52.058574676513672</v>
      </c>
      <c r="H1889" s="263">
        <v>0</v>
      </c>
      <c r="I1889" s="263">
        <v>336542.9375</v>
      </c>
      <c r="J1889" s="88">
        <v>0</v>
      </c>
      <c r="K1889" s="89">
        <v>52059</v>
      </c>
      <c r="L1889" s="263">
        <v>108.05624389648437</v>
      </c>
      <c r="M1889" s="124">
        <v>107306</v>
      </c>
      <c r="N1889" s="248">
        <v>0</v>
      </c>
      <c r="O1889" s="124">
        <v>4733</v>
      </c>
      <c r="P1889" s="248">
        <v>0</v>
      </c>
      <c r="Q1889" s="124">
        <v>10614</v>
      </c>
      <c r="R1889" s="248">
        <v>99.924629211425781</v>
      </c>
      <c r="S1889" s="124">
        <v>99170</v>
      </c>
      <c r="T1889" s="248">
        <v>99.92840576171875</v>
      </c>
      <c r="U1889" s="248">
        <v>99.852104187011719</v>
      </c>
      <c r="V1889" s="248">
        <v>99.890037536621094</v>
      </c>
      <c r="W1889" s="248">
        <v>99.776847839355469</v>
      </c>
      <c r="X1889" s="248">
        <v>99.818519592285156</v>
      </c>
      <c r="Y1889" s="124">
        <v>231974</v>
      </c>
      <c r="Z1889" s="248">
        <v>99.901283264160156</v>
      </c>
      <c r="AA1889" s="124">
        <v>48592</v>
      </c>
      <c r="AB1889" s="248">
        <v>99.722175598144531</v>
      </c>
      <c r="AC1889" s="124">
        <v>4808</v>
      </c>
      <c r="AD1889" s="248">
        <v>0.3327786922454834</v>
      </c>
      <c r="AE1889" s="124">
        <v>198</v>
      </c>
      <c r="AF1889" s="248">
        <v>97.474746704101563</v>
      </c>
      <c r="AG1889" s="124">
        <v>107959</v>
      </c>
      <c r="AH1889" s="248">
        <v>0.35291174054145813</v>
      </c>
      <c r="AI1889" s="124">
        <v>1050</v>
      </c>
      <c r="AJ1889" s="248">
        <v>87.809524536132813</v>
      </c>
      <c r="AK1889" s="248">
        <v>1.9257911443710327</v>
      </c>
      <c r="AL1889" s="248">
        <v>7.2040662169456482E-2</v>
      </c>
      <c r="AM1889" s="269">
        <v>0</v>
      </c>
      <c r="AN1889" s="269">
        <v>0</v>
      </c>
      <c r="AO1889" s="119">
        <v>0</v>
      </c>
      <c r="AP1889" s="119">
        <v>0</v>
      </c>
      <c r="AQ1889" s="119">
        <v>0</v>
      </c>
      <c r="AR1889" s="119">
        <v>0</v>
      </c>
      <c r="AS1889" s="119">
        <v>0</v>
      </c>
      <c r="AT1889" s="119">
        <v>0</v>
      </c>
      <c r="AU1889" s="119">
        <v>0</v>
      </c>
      <c r="AV1889" s="119">
        <v>0</v>
      </c>
      <c r="AW1889" s="124">
        <v>0</v>
      </c>
      <c r="AX1889" s="124">
        <v>0</v>
      </c>
      <c r="AY1889" s="124">
        <v>0</v>
      </c>
      <c r="AZ1889" s="124">
        <v>0</v>
      </c>
      <c r="BA1889" s="124">
        <v>0</v>
      </c>
      <c r="BB1889" s="124">
        <v>0</v>
      </c>
      <c r="BC1889" s="124">
        <v>42</v>
      </c>
      <c r="BD1889" s="124">
        <v>419</v>
      </c>
    </row>
    <row r="1890" spans="1:56" x14ac:dyDescent="0.25">
      <c r="A1890" s="9">
        <v>41798</v>
      </c>
      <c r="B1890" s="118" t="s">
        <v>84</v>
      </c>
      <c r="C1890" s="118" t="s">
        <v>87</v>
      </c>
      <c r="D1890" s="122">
        <v>2</v>
      </c>
      <c r="E1890" s="153">
        <v>194</v>
      </c>
      <c r="F1890" s="153">
        <v>581</v>
      </c>
      <c r="G1890" s="264">
        <v>0</v>
      </c>
      <c r="H1890" s="264">
        <v>0</v>
      </c>
      <c r="I1890" s="264">
        <v>0</v>
      </c>
      <c r="J1890" s="91">
        <v>0</v>
      </c>
      <c r="K1890" s="153">
        <v>102349</v>
      </c>
      <c r="L1890" s="264">
        <v>89.863113403320312</v>
      </c>
      <c r="M1890" s="133">
        <v>0</v>
      </c>
      <c r="N1890" s="267">
        <v>0</v>
      </c>
      <c r="O1890" s="133">
        <v>0</v>
      </c>
      <c r="P1890" s="267">
        <v>0</v>
      </c>
      <c r="Q1890" s="133">
        <v>0</v>
      </c>
      <c r="R1890" s="267">
        <v>0</v>
      </c>
      <c r="S1890" s="133">
        <v>0</v>
      </c>
      <c r="T1890" s="267">
        <v>0</v>
      </c>
      <c r="U1890" s="267">
        <v>0</v>
      </c>
      <c r="V1890" s="267">
        <v>0</v>
      </c>
      <c r="W1890" s="267">
        <v>0</v>
      </c>
      <c r="X1890" s="267">
        <v>0</v>
      </c>
      <c r="Y1890" s="133">
        <v>1149272</v>
      </c>
      <c r="Z1890" s="267">
        <v>1117648</v>
      </c>
      <c r="AA1890" s="133">
        <v>1071</v>
      </c>
      <c r="AB1890" s="267">
        <v>410</v>
      </c>
      <c r="AC1890" s="133">
        <v>0</v>
      </c>
      <c r="AD1890" s="267">
        <v>0</v>
      </c>
      <c r="AE1890" s="133">
        <v>0</v>
      </c>
      <c r="AF1890" s="267">
        <v>0</v>
      </c>
      <c r="AG1890" s="133">
        <v>0</v>
      </c>
      <c r="AH1890" s="267">
        <v>0</v>
      </c>
      <c r="AI1890" s="133">
        <v>0</v>
      </c>
      <c r="AJ1890" s="267">
        <v>0</v>
      </c>
      <c r="AK1890" s="267">
        <v>0</v>
      </c>
      <c r="AL1890" s="267">
        <v>0</v>
      </c>
      <c r="AM1890" s="270">
        <v>0</v>
      </c>
      <c r="AN1890" s="270">
        <v>0</v>
      </c>
      <c r="AO1890" s="120">
        <v>0</v>
      </c>
      <c r="AP1890" s="120">
        <v>0</v>
      </c>
      <c r="AQ1890" s="120">
        <v>0</v>
      </c>
      <c r="AR1890" s="120">
        <v>0</v>
      </c>
      <c r="AS1890" s="120">
        <v>0</v>
      </c>
      <c r="AT1890" s="120">
        <v>0</v>
      </c>
      <c r="AU1890" s="120">
        <v>0</v>
      </c>
      <c r="AV1890" s="120">
        <v>0</v>
      </c>
      <c r="AW1890" s="133">
        <v>0</v>
      </c>
      <c r="AX1890" s="133">
        <v>0</v>
      </c>
      <c r="AY1890" s="133">
        <v>0</v>
      </c>
      <c r="AZ1890" s="133">
        <v>0</v>
      </c>
      <c r="BA1890" s="133">
        <v>0</v>
      </c>
      <c r="BB1890" s="133">
        <v>0</v>
      </c>
      <c r="BC1890" s="133">
        <v>17</v>
      </c>
      <c r="BD1890" s="133">
        <v>384</v>
      </c>
    </row>
    <row r="1891" spans="1:56" x14ac:dyDescent="0.25">
      <c r="A1891" s="9">
        <v>41797</v>
      </c>
      <c r="B1891" s="117" t="s">
        <v>17</v>
      </c>
      <c r="C1891" s="117"/>
      <c r="D1891" s="121">
        <v>3</v>
      </c>
      <c r="E1891" s="89">
        <v>853</v>
      </c>
      <c r="F1891" s="89">
        <v>2752</v>
      </c>
      <c r="G1891" s="263">
        <v>638.04367446899414</v>
      </c>
      <c r="H1891" s="263">
        <v>0.64999998267740011</v>
      </c>
      <c r="I1891" s="263">
        <v>1292814.97265625</v>
      </c>
      <c r="J1891" s="88"/>
      <c r="K1891" s="89">
        <v>938590</v>
      </c>
      <c r="L1891" s="263">
        <v>0</v>
      </c>
      <c r="M1891" s="124">
        <v>857641</v>
      </c>
      <c r="N1891" s="248">
        <v>0</v>
      </c>
      <c r="O1891" s="124">
        <v>64618</v>
      </c>
      <c r="P1891" s="248">
        <v>0</v>
      </c>
      <c r="Q1891" s="124">
        <v>108424</v>
      </c>
      <c r="R1891" s="248">
        <v>99.901312627590414</v>
      </c>
      <c r="S1891" s="124">
        <v>674592</v>
      </c>
      <c r="T1891" s="248">
        <v>99.928698003249679</v>
      </c>
      <c r="U1891" s="248">
        <v>99.75122727402929</v>
      </c>
      <c r="V1891" s="248">
        <v>99.797899736113663</v>
      </c>
      <c r="W1891" s="248">
        <v>99.652785408886231</v>
      </c>
      <c r="X1891" s="248">
        <v>99.72674184088693</v>
      </c>
      <c r="Y1891" s="124">
        <v>2446418</v>
      </c>
      <c r="Z1891" s="248">
        <v>578596.78788122977</v>
      </c>
      <c r="AA1891" s="124">
        <v>263282</v>
      </c>
      <c r="AB1891" s="248">
        <v>103.15277870193233</v>
      </c>
      <c r="AC1891" s="124">
        <v>62892</v>
      </c>
      <c r="AD1891" s="248">
        <v>0.30210519456506296</v>
      </c>
      <c r="AE1891" s="124">
        <v>4468</v>
      </c>
      <c r="AF1891" s="248">
        <v>97.918532666075734</v>
      </c>
      <c r="AG1891" s="124">
        <v>733216</v>
      </c>
      <c r="AH1891" s="248">
        <v>0.22503600728228249</v>
      </c>
      <c r="AI1891" s="124">
        <v>12340</v>
      </c>
      <c r="AJ1891" s="248">
        <v>94.270664080306048</v>
      </c>
      <c r="AK1891" s="248">
        <v>1.6898922852693792E-5</v>
      </c>
      <c r="AL1891" s="248" t="e">
        <v>#DIV/0!</v>
      </c>
      <c r="AM1891" s="269"/>
      <c r="AN1891" s="269"/>
      <c r="AO1891" s="119"/>
      <c r="AP1891" s="119"/>
      <c r="AQ1891" s="119"/>
      <c r="AR1891" s="119"/>
      <c r="AS1891" s="119"/>
      <c r="AT1891" s="119"/>
      <c r="AU1891" s="119"/>
      <c r="AV1891" s="119"/>
      <c r="AW1891" s="124">
        <v>0</v>
      </c>
      <c r="AX1891" s="124">
        <v>0</v>
      </c>
      <c r="AY1891" s="124">
        <v>3</v>
      </c>
      <c r="AZ1891" s="124">
        <v>1</v>
      </c>
      <c r="BA1891" s="124">
        <v>0</v>
      </c>
      <c r="BB1891" s="124">
        <v>1</v>
      </c>
      <c r="BC1891" s="124">
        <v>290</v>
      </c>
      <c r="BD1891" s="124">
        <v>2515</v>
      </c>
    </row>
    <row r="1892" spans="1:56" x14ac:dyDescent="0.25">
      <c r="A1892" s="9">
        <v>41797</v>
      </c>
      <c r="B1892" s="118" t="s">
        <v>88</v>
      </c>
      <c r="C1892" s="118"/>
      <c r="D1892" s="122">
        <v>2</v>
      </c>
      <c r="E1892" s="153">
        <v>659</v>
      </c>
      <c r="F1892" s="153">
        <v>2171</v>
      </c>
      <c r="G1892" s="264">
        <v>638.04367446899414</v>
      </c>
      <c r="H1892" s="264">
        <v>0.64999998267740011</v>
      </c>
      <c r="I1892" s="264">
        <v>1292814.97265625</v>
      </c>
      <c r="J1892" s="91"/>
      <c r="K1892" s="153">
        <v>820487</v>
      </c>
      <c r="L1892" s="264"/>
      <c r="M1892" s="133">
        <v>857641</v>
      </c>
      <c r="N1892" s="267">
        <v>0</v>
      </c>
      <c r="O1892" s="133">
        <v>64618</v>
      </c>
      <c r="P1892" s="267">
        <v>0</v>
      </c>
      <c r="Q1892" s="133">
        <v>108424</v>
      </c>
      <c r="R1892" s="267">
        <v>99.901312627590414</v>
      </c>
      <c r="S1892" s="133">
        <v>674592</v>
      </c>
      <c r="T1892" s="267">
        <v>99.928698003249679</v>
      </c>
      <c r="U1892" s="267">
        <v>99.75122727402929</v>
      </c>
      <c r="V1892" s="267">
        <v>99.797899736113663</v>
      </c>
      <c r="W1892" s="267">
        <v>99.652785408886231</v>
      </c>
      <c r="X1892" s="267">
        <v>99.72674184088693</v>
      </c>
      <c r="Y1892" s="133">
        <v>1240101</v>
      </c>
      <c r="Z1892" s="267">
        <v>99.904846316979544</v>
      </c>
      <c r="AA1892" s="133">
        <v>261431</v>
      </c>
      <c r="AB1892" s="267">
        <v>99.847378016387296</v>
      </c>
      <c r="AC1892" s="133">
        <v>62892</v>
      </c>
      <c r="AD1892" s="267">
        <v>0.30210519456506296</v>
      </c>
      <c r="AE1892" s="133">
        <v>4468</v>
      </c>
      <c r="AF1892" s="267">
        <v>97.918532666075734</v>
      </c>
      <c r="AG1892" s="133">
        <v>733216</v>
      </c>
      <c r="AH1892" s="267">
        <v>0.22503600728228249</v>
      </c>
      <c r="AI1892" s="133">
        <v>12340</v>
      </c>
      <c r="AJ1892" s="267">
        <v>94.270664080306048</v>
      </c>
      <c r="AK1892" s="267">
        <v>1.6898922852693792E-5</v>
      </c>
      <c r="AL1892" s="267" t="e">
        <v>#DIV/0!</v>
      </c>
      <c r="AM1892" s="270"/>
      <c r="AN1892" s="270"/>
      <c r="AO1892" s="120"/>
      <c r="AP1892" s="120"/>
      <c r="AQ1892" s="120"/>
      <c r="AR1892" s="120"/>
      <c r="AS1892" s="120"/>
      <c r="AT1892" s="120"/>
      <c r="AU1892" s="120"/>
      <c r="AV1892" s="120"/>
      <c r="AW1892" s="133">
        <v>0</v>
      </c>
      <c r="AX1892" s="133">
        <v>0</v>
      </c>
      <c r="AY1892" s="133">
        <v>3</v>
      </c>
      <c r="AZ1892" s="133">
        <v>1</v>
      </c>
      <c r="BA1892" s="133">
        <v>0</v>
      </c>
      <c r="BB1892" s="133">
        <v>1</v>
      </c>
      <c r="BC1892" s="133">
        <v>269</v>
      </c>
      <c r="BD1892" s="133">
        <v>2106</v>
      </c>
    </row>
    <row r="1893" spans="1:56" x14ac:dyDescent="0.25">
      <c r="A1893" s="9">
        <v>41797</v>
      </c>
      <c r="B1893" s="146" t="s">
        <v>89</v>
      </c>
      <c r="C1893" s="146"/>
      <c r="D1893" s="147">
        <v>1</v>
      </c>
      <c r="E1893" s="136">
        <v>194</v>
      </c>
      <c r="F1893" s="136">
        <v>581</v>
      </c>
      <c r="G1893" s="265">
        <v>0</v>
      </c>
      <c r="H1893" s="265">
        <v>0</v>
      </c>
      <c r="I1893" s="265">
        <v>0</v>
      </c>
      <c r="J1893" s="137"/>
      <c r="K1893" s="136">
        <v>118103</v>
      </c>
      <c r="L1893" s="265"/>
      <c r="M1893" s="145">
        <v>0</v>
      </c>
      <c r="N1893" s="250">
        <v>0</v>
      </c>
      <c r="O1893" s="145">
        <v>0</v>
      </c>
      <c r="P1893" s="250">
        <v>0</v>
      </c>
      <c r="Q1893" s="145">
        <v>0</v>
      </c>
      <c r="R1893" s="250">
        <v>0</v>
      </c>
      <c r="S1893" s="145">
        <v>0</v>
      </c>
      <c r="T1893" s="250">
        <v>0</v>
      </c>
      <c r="U1893" s="250">
        <v>0</v>
      </c>
      <c r="V1893" s="250">
        <v>0</v>
      </c>
      <c r="W1893" s="250">
        <v>0</v>
      </c>
      <c r="X1893" s="250">
        <v>0</v>
      </c>
      <c r="Y1893" s="145">
        <v>1206317</v>
      </c>
      <c r="Z1893" s="250">
        <v>1173295</v>
      </c>
      <c r="AA1893" s="145">
        <v>1851</v>
      </c>
      <c r="AB1893" s="250">
        <v>570</v>
      </c>
      <c r="AC1893" s="145">
        <v>0</v>
      </c>
      <c r="AD1893" s="250">
        <v>0</v>
      </c>
      <c r="AE1893" s="145">
        <v>0</v>
      </c>
      <c r="AF1893" s="250">
        <v>0</v>
      </c>
      <c r="AG1893" s="145">
        <v>0</v>
      </c>
      <c r="AH1893" s="250">
        <v>0</v>
      </c>
      <c r="AI1893" s="145">
        <v>0</v>
      </c>
      <c r="AJ1893" s="250">
        <v>0</v>
      </c>
      <c r="AK1893" s="250">
        <v>0</v>
      </c>
      <c r="AL1893" s="250">
        <v>0</v>
      </c>
      <c r="AM1893" s="271"/>
      <c r="AN1893" s="271"/>
      <c r="AO1893" s="148"/>
      <c r="AP1893" s="148"/>
      <c r="AQ1893" s="148"/>
      <c r="AR1893" s="148"/>
      <c r="AS1893" s="148"/>
      <c r="AT1893" s="148"/>
      <c r="AU1893" s="148"/>
      <c r="AV1893" s="148"/>
      <c r="AW1893" s="145">
        <v>0</v>
      </c>
      <c r="AX1893" s="145">
        <v>0</v>
      </c>
      <c r="AY1893" s="145">
        <v>0</v>
      </c>
      <c r="AZ1893" s="145">
        <v>0</v>
      </c>
      <c r="BA1893" s="145">
        <v>0</v>
      </c>
      <c r="BB1893" s="145">
        <v>0</v>
      </c>
      <c r="BC1893" s="145">
        <v>21</v>
      </c>
      <c r="BD1893" s="145">
        <v>409</v>
      </c>
    </row>
    <row r="1894" spans="1:56" x14ac:dyDescent="0.25">
      <c r="A1894" s="9">
        <v>41797</v>
      </c>
      <c r="B1894" s="149" t="s">
        <v>75</v>
      </c>
      <c r="C1894" s="149" t="s">
        <v>86</v>
      </c>
      <c r="D1894" s="150" t="s">
        <v>118</v>
      </c>
      <c r="E1894" s="153">
        <v>39</v>
      </c>
      <c r="F1894" s="153">
        <v>159</v>
      </c>
      <c r="G1894" s="264">
        <v>138.29228210449219</v>
      </c>
      <c r="H1894" s="264">
        <v>0.2166999876499176</v>
      </c>
      <c r="I1894" s="264">
        <v>98506.4453125</v>
      </c>
      <c r="J1894" s="92">
        <v>0</v>
      </c>
      <c r="K1894" s="153">
        <v>132546</v>
      </c>
      <c r="L1894" s="264">
        <v>97.163246154785156</v>
      </c>
      <c r="M1894" s="153">
        <v>101320</v>
      </c>
      <c r="N1894" s="264">
        <v>0</v>
      </c>
      <c r="O1894" s="153">
        <v>15096</v>
      </c>
      <c r="P1894" s="264">
        <v>0</v>
      </c>
      <c r="Q1894" s="153">
        <v>23343</v>
      </c>
      <c r="R1894" s="264">
        <v>99.824356079101563</v>
      </c>
      <c r="S1894" s="153">
        <v>90306</v>
      </c>
      <c r="T1894" s="264">
        <v>99.946846008300781</v>
      </c>
      <c r="U1894" s="264">
        <v>99.78802490234375</v>
      </c>
      <c r="V1894" s="264">
        <v>99.675285339355469</v>
      </c>
      <c r="W1894" s="264">
        <v>99.612754821777344</v>
      </c>
      <c r="X1894" s="264">
        <v>99.622306823730469</v>
      </c>
      <c r="Y1894" s="153">
        <v>149531</v>
      </c>
      <c r="Z1894" s="264">
        <v>99.928443908691406</v>
      </c>
      <c r="AA1894" s="153">
        <v>26140</v>
      </c>
      <c r="AB1894" s="264">
        <v>99.804893493652344</v>
      </c>
      <c r="AC1894" s="153">
        <v>15141</v>
      </c>
      <c r="AD1894" s="264">
        <v>0.4160887598991394</v>
      </c>
      <c r="AE1894" s="153">
        <v>1518</v>
      </c>
      <c r="AF1894" s="264">
        <v>98.353096008300781</v>
      </c>
      <c r="AG1894" s="153">
        <v>101659</v>
      </c>
      <c r="AH1894" s="264">
        <v>0.14951947331428528</v>
      </c>
      <c r="AI1894" s="153">
        <v>2962</v>
      </c>
      <c r="AJ1894" s="264">
        <v>93.720458984375</v>
      </c>
      <c r="AK1894" s="264">
        <v>1.9501641988754272</v>
      </c>
      <c r="AL1894" s="264">
        <v>6.1479870229959488E-2</v>
      </c>
      <c r="AM1894" s="264">
        <v>0</v>
      </c>
      <c r="AN1894" s="264">
        <v>0</v>
      </c>
      <c r="AO1894" s="92">
        <v>0</v>
      </c>
      <c r="AP1894" s="92">
        <v>0</v>
      </c>
      <c r="AQ1894" s="92">
        <v>0</v>
      </c>
      <c r="AR1894" s="92">
        <v>0</v>
      </c>
      <c r="AS1894" s="92">
        <v>0</v>
      </c>
      <c r="AT1894" s="92">
        <v>0</v>
      </c>
      <c r="AU1894" s="92">
        <v>0</v>
      </c>
      <c r="AV1894" s="92">
        <v>0</v>
      </c>
      <c r="AW1894" s="93">
        <v>0</v>
      </c>
      <c r="AX1894" s="93">
        <v>0</v>
      </c>
      <c r="AY1894" s="93">
        <v>0</v>
      </c>
      <c r="AZ1894" s="93">
        <v>0</v>
      </c>
      <c r="BA1894" s="93">
        <v>0</v>
      </c>
      <c r="BB1894" s="93">
        <v>0</v>
      </c>
      <c r="BC1894" s="153">
        <v>13</v>
      </c>
      <c r="BD1894" s="153">
        <v>155</v>
      </c>
    </row>
    <row r="1895" spans="1:56" x14ac:dyDescent="0.25">
      <c r="A1895" s="9">
        <v>41797</v>
      </c>
      <c r="B1895" s="149" t="s">
        <v>76</v>
      </c>
      <c r="C1895" s="149" t="s">
        <v>86</v>
      </c>
      <c r="D1895" s="150" t="s">
        <v>119</v>
      </c>
      <c r="E1895" s="153">
        <v>53</v>
      </c>
      <c r="F1895" s="153">
        <v>167</v>
      </c>
      <c r="G1895" s="264">
        <v>49.941703796386719</v>
      </c>
      <c r="H1895" s="264">
        <v>0</v>
      </c>
      <c r="I1895" s="264">
        <v>86747.1953125</v>
      </c>
      <c r="J1895" s="92">
        <v>0</v>
      </c>
      <c r="K1895" s="153">
        <v>47910</v>
      </c>
      <c r="L1895" s="264">
        <v>85.213943481445313</v>
      </c>
      <c r="M1895" s="153">
        <v>53583</v>
      </c>
      <c r="N1895" s="264">
        <v>0</v>
      </c>
      <c r="O1895" s="153">
        <v>4476</v>
      </c>
      <c r="P1895" s="264">
        <v>0</v>
      </c>
      <c r="Q1895" s="153">
        <v>7196</v>
      </c>
      <c r="R1895" s="264">
        <v>99.916618347167969</v>
      </c>
      <c r="S1895" s="153">
        <v>49770</v>
      </c>
      <c r="T1895" s="264">
        <v>99.9256591796875</v>
      </c>
      <c r="U1895" s="264">
        <v>99.798927307128906</v>
      </c>
      <c r="V1895" s="264">
        <v>99.897354125976563</v>
      </c>
      <c r="W1895" s="264">
        <v>99.715713500976562</v>
      </c>
      <c r="X1895" s="264">
        <v>99.823089599609375</v>
      </c>
      <c r="Y1895" s="153">
        <v>89085</v>
      </c>
      <c r="Z1895" s="264">
        <v>99.957344055175781</v>
      </c>
      <c r="AA1895" s="153">
        <v>16264</v>
      </c>
      <c r="AB1895" s="264">
        <v>99.889328002929688</v>
      </c>
      <c r="AC1895" s="153">
        <v>4469</v>
      </c>
      <c r="AD1895" s="264">
        <v>0.24614007771015167</v>
      </c>
      <c r="AE1895" s="153">
        <v>85</v>
      </c>
      <c r="AF1895" s="264">
        <v>98.823532104492188</v>
      </c>
      <c r="AG1895" s="153">
        <v>53785</v>
      </c>
      <c r="AH1895" s="264">
        <v>0.15059961378574371</v>
      </c>
      <c r="AI1895" s="153">
        <v>589</v>
      </c>
      <c r="AJ1895" s="264">
        <v>91.680816650390625</v>
      </c>
      <c r="AK1895" s="264">
        <v>1.8943707942962646</v>
      </c>
      <c r="AL1895" s="264">
        <v>6.0660477727651596E-2</v>
      </c>
      <c r="AM1895" s="264">
        <v>0</v>
      </c>
      <c r="AN1895" s="264">
        <v>0</v>
      </c>
      <c r="AO1895" s="92">
        <v>0</v>
      </c>
      <c r="AP1895" s="92">
        <v>0</v>
      </c>
      <c r="AQ1895" s="92">
        <v>0</v>
      </c>
      <c r="AR1895" s="92">
        <v>0</v>
      </c>
      <c r="AS1895" s="92">
        <v>0</v>
      </c>
      <c r="AT1895" s="92">
        <v>0</v>
      </c>
      <c r="AU1895" s="92">
        <v>0</v>
      </c>
      <c r="AV1895" s="92">
        <v>0</v>
      </c>
      <c r="AW1895" s="93">
        <v>0</v>
      </c>
      <c r="AX1895" s="93">
        <v>0</v>
      </c>
      <c r="AY1895" s="93">
        <v>0</v>
      </c>
      <c r="AZ1895" s="93">
        <v>0</v>
      </c>
      <c r="BA1895" s="93">
        <v>0</v>
      </c>
      <c r="BB1895" s="93">
        <v>0</v>
      </c>
      <c r="BC1895" s="153">
        <v>17</v>
      </c>
      <c r="BD1895" s="153">
        <v>164</v>
      </c>
    </row>
    <row r="1896" spans="1:56" x14ac:dyDescent="0.25">
      <c r="A1896" s="9">
        <v>41797</v>
      </c>
      <c r="B1896" s="149" t="s">
        <v>77</v>
      </c>
      <c r="C1896" s="149" t="s">
        <v>86</v>
      </c>
      <c r="D1896" s="150" t="s">
        <v>118</v>
      </c>
      <c r="E1896" s="153">
        <v>65</v>
      </c>
      <c r="F1896" s="153">
        <v>215</v>
      </c>
      <c r="G1896" s="264">
        <v>74.171211242675781</v>
      </c>
      <c r="H1896" s="264">
        <v>0.14589999616146088</v>
      </c>
      <c r="I1896" s="264">
        <v>119253.796875</v>
      </c>
      <c r="J1896" s="92">
        <v>0</v>
      </c>
      <c r="K1896" s="153">
        <v>101626</v>
      </c>
      <c r="L1896" s="264">
        <v>97.217247009277344</v>
      </c>
      <c r="M1896" s="153">
        <v>90401</v>
      </c>
      <c r="N1896" s="264">
        <v>0</v>
      </c>
      <c r="O1896" s="153">
        <v>7118</v>
      </c>
      <c r="P1896" s="264">
        <v>0</v>
      </c>
      <c r="Q1896" s="153">
        <v>12956</v>
      </c>
      <c r="R1896" s="264">
        <v>99.938255310058594</v>
      </c>
      <c r="S1896" s="153">
        <v>84429</v>
      </c>
      <c r="T1896" s="264">
        <v>99.964469909667969</v>
      </c>
      <c r="U1896" s="264">
        <v>99.873558044433594</v>
      </c>
      <c r="V1896" s="264">
        <v>99.798675537109375</v>
      </c>
      <c r="W1896" s="264">
        <v>99.8118896484375</v>
      </c>
      <c r="X1896" s="264">
        <v>99.763214111328125</v>
      </c>
      <c r="Y1896" s="153">
        <v>149803</v>
      </c>
      <c r="Z1896" s="264">
        <v>99.88385009765625</v>
      </c>
      <c r="AA1896" s="153">
        <v>36630</v>
      </c>
      <c r="AB1896" s="264">
        <v>99.852577209472656</v>
      </c>
      <c r="AC1896" s="153">
        <v>7173</v>
      </c>
      <c r="AD1896" s="264">
        <v>0.23699985444545746</v>
      </c>
      <c r="AE1896" s="153">
        <v>600</v>
      </c>
      <c r="AF1896" s="264">
        <v>98.333335876464844</v>
      </c>
      <c r="AG1896" s="153">
        <v>90837</v>
      </c>
      <c r="AH1896" s="264">
        <v>0.20366150140762329</v>
      </c>
      <c r="AI1896" s="153">
        <v>1531</v>
      </c>
      <c r="AJ1896" s="264">
        <v>91.704765319824219</v>
      </c>
      <c r="AK1896" s="264">
        <v>1.8437702655792236</v>
      </c>
      <c r="AL1896" s="264">
        <v>6.366836279630661E-2</v>
      </c>
      <c r="AM1896" s="264">
        <v>0</v>
      </c>
      <c r="AN1896" s="264">
        <v>0</v>
      </c>
      <c r="AO1896" s="92">
        <v>0</v>
      </c>
      <c r="AP1896" s="92">
        <v>0</v>
      </c>
      <c r="AQ1896" s="92">
        <v>0</v>
      </c>
      <c r="AR1896" s="92">
        <v>0</v>
      </c>
      <c r="AS1896" s="92">
        <v>0</v>
      </c>
      <c r="AT1896" s="92">
        <v>0</v>
      </c>
      <c r="AU1896" s="92">
        <v>0</v>
      </c>
      <c r="AV1896" s="92">
        <v>0</v>
      </c>
      <c r="AW1896" s="93">
        <v>0</v>
      </c>
      <c r="AX1896" s="93">
        <v>0</v>
      </c>
      <c r="AY1896" s="93">
        <v>0</v>
      </c>
      <c r="AZ1896" s="93">
        <v>0</v>
      </c>
      <c r="BA1896" s="93">
        <v>0</v>
      </c>
      <c r="BB1896" s="93">
        <v>0</v>
      </c>
      <c r="BC1896" s="153">
        <v>29</v>
      </c>
      <c r="BD1896" s="153">
        <v>211</v>
      </c>
    </row>
    <row r="1897" spans="1:56" x14ac:dyDescent="0.25">
      <c r="A1897" s="9">
        <v>41797</v>
      </c>
      <c r="B1897" s="149" t="s">
        <v>124</v>
      </c>
      <c r="C1897" s="149" t="s">
        <v>86</v>
      </c>
      <c r="D1897" s="150" t="s">
        <v>118</v>
      </c>
      <c r="E1897" s="153">
        <v>43</v>
      </c>
      <c r="F1897" s="153">
        <v>142</v>
      </c>
      <c r="G1897" s="264">
        <v>35.429588317871094</v>
      </c>
      <c r="H1897" s="264">
        <v>2.9200000688433647E-2</v>
      </c>
      <c r="I1897" s="264">
        <v>65849.6171875</v>
      </c>
      <c r="J1897" s="92">
        <v>0</v>
      </c>
      <c r="K1897" s="153">
        <v>101626</v>
      </c>
      <c r="L1897" s="264">
        <v>97.217247009277344</v>
      </c>
      <c r="M1897" s="153">
        <v>50388</v>
      </c>
      <c r="N1897" s="264">
        <v>0</v>
      </c>
      <c r="O1897" s="153">
        <v>3166</v>
      </c>
      <c r="P1897" s="264">
        <v>0</v>
      </c>
      <c r="Q1897" s="153">
        <v>6027</v>
      </c>
      <c r="R1897" s="264">
        <v>99.917037963867187</v>
      </c>
      <c r="S1897" s="153">
        <v>47275</v>
      </c>
      <c r="T1897" s="264">
        <v>99.904815673828125</v>
      </c>
      <c r="U1897" s="264">
        <v>99.747314453125</v>
      </c>
      <c r="V1897" s="264">
        <v>99.724143981933594</v>
      </c>
      <c r="W1897" s="264">
        <v>99.664558410644531</v>
      </c>
      <c r="X1897" s="264">
        <v>99.629219055175781</v>
      </c>
      <c r="Y1897" s="153">
        <v>70329</v>
      </c>
      <c r="Z1897" s="264">
        <v>99.881980895996094</v>
      </c>
      <c r="AA1897" s="153">
        <v>14714</v>
      </c>
      <c r="AB1897" s="264">
        <v>99.891258239746094</v>
      </c>
      <c r="AC1897" s="153">
        <v>3173</v>
      </c>
      <c r="AD1897" s="264">
        <v>0.22061140835285187</v>
      </c>
      <c r="AE1897" s="153">
        <v>238</v>
      </c>
      <c r="AF1897" s="264">
        <v>98.739494323730469</v>
      </c>
      <c r="AG1897" s="153">
        <v>50219</v>
      </c>
      <c r="AH1897" s="264">
        <v>0.19116270542144775</v>
      </c>
      <c r="AI1897" s="153">
        <v>989</v>
      </c>
      <c r="AJ1897" s="264">
        <v>93.528816223144531</v>
      </c>
      <c r="AK1897" s="264">
        <v>1.6250438690185547</v>
      </c>
      <c r="AL1897" s="264">
        <v>7.1028865873813629E-2</v>
      </c>
      <c r="AM1897" s="264">
        <v>0</v>
      </c>
      <c r="AN1897" s="264">
        <v>0</v>
      </c>
      <c r="AO1897" s="92">
        <v>0</v>
      </c>
      <c r="AP1897" s="92">
        <v>0</v>
      </c>
      <c r="AQ1897" s="92">
        <v>0</v>
      </c>
      <c r="AR1897" s="92">
        <v>0</v>
      </c>
      <c r="AS1897" s="92">
        <v>0</v>
      </c>
      <c r="AT1897" s="92">
        <v>0</v>
      </c>
      <c r="AU1897" s="92">
        <v>0</v>
      </c>
      <c r="AV1897" s="92">
        <v>0</v>
      </c>
      <c r="AW1897" s="93">
        <v>0</v>
      </c>
      <c r="AX1897" s="93">
        <v>0</v>
      </c>
      <c r="AY1897" s="93">
        <v>0</v>
      </c>
      <c r="AZ1897" s="93">
        <v>0</v>
      </c>
      <c r="BA1897" s="93">
        <v>0</v>
      </c>
      <c r="BB1897" s="93">
        <v>0</v>
      </c>
      <c r="BC1897" s="153">
        <v>32</v>
      </c>
      <c r="BD1897" s="153">
        <v>137</v>
      </c>
    </row>
    <row r="1898" spans="1:56" x14ac:dyDescent="0.25">
      <c r="A1898" s="9">
        <v>41797</v>
      </c>
      <c r="B1898" s="149" t="s">
        <v>78</v>
      </c>
      <c r="C1898" s="149" t="s">
        <v>86</v>
      </c>
      <c r="D1898" s="150" t="s">
        <v>118</v>
      </c>
      <c r="E1898" s="153">
        <v>33</v>
      </c>
      <c r="F1898" s="153">
        <v>105</v>
      </c>
      <c r="G1898" s="264">
        <v>54.691184997558594</v>
      </c>
      <c r="H1898" s="264">
        <v>3.7500001490116119E-2</v>
      </c>
      <c r="I1898" s="264">
        <v>48912.26171875</v>
      </c>
      <c r="J1898" s="92">
        <v>0</v>
      </c>
      <c r="K1898" s="153">
        <v>57422</v>
      </c>
      <c r="L1898" s="264">
        <v>97.149177551269531</v>
      </c>
      <c r="M1898" s="153">
        <v>48608</v>
      </c>
      <c r="N1898" s="264">
        <v>0</v>
      </c>
      <c r="O1898" s="153">
        <v>5559</v>
      </c>
      <c r="P1898" s="264">
        <v>0</v>
      </c>
      <c r="Q1898" s="153">
        <v>8938</v>
      </c>
      <c r="R1898" s="264">
        <v>99.966438293457031</v>
      </c>
      <c r="S1898" s="153">
        <v>44643</v>
      </c>
      <c r="T1898" s="264">
        <v>99.964157104492187</v>
      </c>
      <c r="U1898" s="264">
        <v>99.586257934570313</v>
      </c>
      <c r="V1898" s="264">
        <v>99.860107421875</v>
      </c>
      <c r="W1898" s="264">
        <v>99.552833557128906</v>
      </c>
      <c r="X1898" s="264">
        <v>99.824317932128906</v>
      </c>
      <c r="Y1898" s="153">
        <v>77818</v>
      </c>
      <c r="Z1898" s="264">
        <v>99.902336120605469</v>
      </c>
      <c r="AA1898" s="153">
        <v>15058</v>
      </c>
      <c r="AB1898" s="264">
        <v>99.840614318847656</v>
      </c>
      <c r="AC1898" s="153">
        <v>5550</v>
      </c>
      <c r="AD1898" s="264">
        <v>0.28828829526901245</v>
      </c>
      <c r="AE1898" s="153">
        <v>329</v>
      </c>
      <c r="AF1898" s="264">
        <v>98.176292419433594</v>
      </c>
      <c r="AG1898" s="153">
        <v>48540</v>
      </c>
      <c r="AH1898" s="264">
        <v>0.18541409075260162</v>
      </c>
      <c r="AI1898" s="153">
        <v>655</v>
      </c>
      <c r="AJ1898" s="264">
        <v>96.946563720703125</v>
      </c>
      <c r="AK1898" s="264">
        <v>1.8183466196060181</v>
      </c>
      <c r="AL1898" s="264">
        <v>5.3950469940900803E-2</v>
      </c>
      <c r="AM1898" s="264">
        <v>0</v>
      </c>
      <c r="AN1898" s="264">
        <v>0</v>
      </c>
      <c r="AO1898" s="92">
        <v>0</v>
      </c>
      <c r="AP1898" s="92">
        <v>0</v>
      </c>
      <c r="AQ1898" s="92">
        <v>0</v>
      </c>
      <c r="AR1898" s="92">
        <v>0</v>
      </c>
      <c r="AS1898" s="92">
        <v>0</v>
      </c>
      <c r="AT1898" s="92">
        <v>0</v>
      </c>
      <c r="AU1898" s="92">
        <v>0</v>
      </c>
      <c r="AV1898" s="92">
        <v>0</v>
      </c>
      <c r="AW1898" s="93">
        <v>0</v>
      </c>
      <c r="AX1898" s="93">
        <v>0</v>
      </c>
      <c r="AY1898" s="93">
        <v>0</v>
      </c>
      <c r="AZ1898" s="93">
        <v>0</v>
      </c>
      <c r="BA1898" s="93">
        <v>0</v>
      </c>
      <c r="BB1898" s="93">
        <v>0</v>
      </c>
      <c r="BC1898" s="153">
        <v>11</v>
      </c>
      <c r="BD1898" s="153">
        <v>104</v>
      </c>
    </row>
    <row r="1899" spans="1:56" x14ac:dyDescent="0.25">
      <c r="A1899" s="9">
        <v>41797</v>
      </c>
      <c r="B1899" s="149" t="s">
        <v>79</v>
      </c>
      <c r="C1899" s="149" t="s">
        <v>86</v>
      </c>
      <c r="D1899" s="150" t="s">
        <v>119</v>
      </c>
      <c r="E1899" s="153">
        <v>81</v>
      </c>
      <c r="F1899" s="153">
        <v>273</v>
      </c>
      <c r="G1899" s="264">
        <v>55.091609954833984</v>
      </c>
      <c r="H1899" s="264">
        <v>0.11659999936819077</v>
      </c>
      <c r="I1899" s="264">
        <v>167281.140625</v>
      </c>
      <c r="J1899" s="92">
        <v>0</v>
      </c>
      <c r="K1899" s="153">
        <v>53563</v>
      </c>
      <c r="L1899" s="264">
        <v>90.891098022460938</v>
      </c>
      <c r="M1899" s="153">
        <v>88461</v>
      </c>
      <c r="N1899" s="264">
        <v>0</v>
      </c>
      <c r="O1899" s="153">
        <v>4534</v>
      </c>
      <c r="P1899" s="264">
        <v>0</v>
      </c>
      <c r="Q1899" s="153">
        <v>9260</v>
      </c>
      <c r="R1899" s="264">
        <v>99.892005920410156</v>
      </c>
      <c r="S1899" s="153">
        <v>82286</v>
      </c>
      <c r="T1899" s="264">
        <v>99.907638549804688</v>
      </c>
      <c r="U1899" s="264">
        <v>99.514778137207031</v>
      </c>
      <c r="V1899" s="264">
        <v>99.689125061035156</v>
      </c>
      <c r="W1899" s="264">
        <v>99.407310485839844</v>
      </c>
      <c r="X1899" s="264">
        <v>99.597053527832031</v>
      </c>
      <c r="Y1899" s="153">
        <v>175978</v>
      </c>
      <c r="Z1899" s="264">
        <v>99.899421691894531</v>
      </c>
      <c r="AA1899" s="153">
        <v>39680</v>
      </c>
      <c r="AB1899" s="264">
        <v>99.957160949707031</v>
      </c>
      <c r="AC1899" s="153">
        <v>4550</v>
      </c>
      <c r="AD1899" s="264">
        <v>0.17582418024539948</v>
      </c>
      <c r="AE1899" s="153">
        <v>178</v>
      </c>
      <c r="AF1899" s="264">
        <v>98.87640380859375</v>
      </c>
      <c r="AG1899" s="153">
        <v>88452</v>
      </c>
      <c r="AH1899" s="264">
        <v>0.15827792882919312</v>
      </c>
      <c r="AI1899" s="153">
        <v>1436</v>
      </c>
      <c r="AJ1899" s="264">
        <v>98.189414978027344</v>
      </c>
      <c r="AK1899" s="264">
        <v>1.6367319822311401</v>
      </c>
      <c r="AL1899" s="264">
        <v>6.7151650786399841E-2</v>
      </c>
      <c r="AM1899" s="264">
        <v>0</v>
      </c>
      <c r="AN1899" s="264">
        <v>0</v>
      </c>
      <c r="AO1899" s="92">
        <v>0</v>
      </c>
      <c r="AP1899" s="92">
        <v>0</v>
      </c>
      <c r="AQ1899" s="92">
        <v>0</v>
      </c>
      <c r="AR1899" s="92">
        <v>0</v>
      </c>
      <c r="AS1899" s="92">
        <v>0</v>
      </c>
      <c r="AT1899" s="92">
        <v>0</v>
      </c>
      <c r="AU1899" s="92">
        <v>0</v>
      </c>
      <c r="AV1899" s="92">
        <v>0</v>
      </c>
      <c r="AW1899" s="93">
        <v>0</v>
      </c>
      <c r="AX1899" s="93">
        <v>0</v>
      </c>
      <c r="AY1899" s="93">
        <v>0</v>
      </c>
      <c r="AZ1899" s="93">
        <v>0</v>
      </c>
      <c r="BA1899" s="93">
        <v>0</v>
      </c>
      <c r="BB1899" s="93">
        <v>0</v>
      </c>
      <c r="BC1899" s="153">
        <v>41</v>
      </c>
      <c r="BD1899" s="153">
        <v>265</v>
      </c>
    </row>
    <row r="1900" spans="1:56" x14ac:dyDescent="0.25">
      <c r="A1900" s="9">
        <v>41797</v>
      </c>
      <c r="B1900" s="149" t="s">
        <v>80</v>
      </c>
      <c r="C1900" s="149" t="s">
        <v>86</v>
      </c>
      <c r="D1900" s="150" t="s">
        <v>119</v>
      </c>
      <c r="E1900" s="153">
        <v>58</v>
      </c>
      <c r="F1900" s="153">
        <v>180</v>
      </c>
      <c r="G1900" s="264">
        <v>46.829395294189453</v>
      </c>
      <c r="H1900" s="264">
        <v>0</v>
      </c>
      <c r="I1900" s="264">
        <v>104570.1484375</v>
      </c>
      <c r="J1900" s="92">
        <v>0</v>
      </c>
      <c r="K1900" s="153">
        <v>41513</v>
      </c>
      <c r="L1900" s="264">
        <v>90.162117004394531</v>
      </c>
      <c r="M1900" s="153">
        <v>49901</v>
      </c>
      <c r="N1900" s="264">
        <v>0</v>
      </c>
      <c r="O1900" s="153">
        <v>4045</v>
      </c>
      <c r="P1900" s="264">
        <v>0</v>
      </c>
      <c r="Q1900" s="153">
        <v>8471</v>
      </c>
      <c r="R1900" s="264">
        <v>99.929168701171875</v>
      </c>
      <c r="S1900" s="153">
        <v>46888</v>
      </c>
      <c r="T1900" s="264">
        <v>99.938148498535156</v>
      </c>
      <c r="U1900" s="264">
        <v>99.555007934570313</v>
      </c>
      <c r="V1900" s="264">
        <v>99.809623718261719</v>
      </c>
      <c r="W1900" s="264">
        <v>99.484489440917969</v>
      </c>
      <c r="X1900" s="264">
        <v>99.747886657714844</v>
      </c>
      <c r="Y1900" s="153">
        <v>80472</v>
      </c>
      <c r="Z1900" s="264">
        <v>99.886917114257813</v>
      </c>
      <c r="AA1900" s="153">
        <v>18075</v>
      </c>
      <c r="AB1900" s="264">
        <v>99.856155395507813</v>
      </c>
      <c r="AC1900" s="153">
        <v>4025</v>
      </c>
      <c r="AD1900" s="264">
        <v>0.27329191565513611</v>
      </c>
      <c r="AE1900" s="153">
        <v>195</v>
      </c>
      <c r="AF1900" s="264">
        <v>98.461540222167969</v>
      </c>
      <c r="AG1900" s="153">
        <v>49776</v>
      </c>
      <c r="AH1900" s="264">
        <v>0.16272902488708496</v>
      </c>
      <c r="AI1900" s="153">
        <v>736</v>
      </c>
      <c r="AJ1900" s="264">
        <v>96.331520080566406</v>
      </c>
      <c r="AK1900" s="264">
        <v>1.8560631275177002</v>
      </c>
      <c r="AL1900" s="264">
        <v>7.6473332941532135E-2</v>
      </c>
      <c r="AM1900" s="264">
        <v>0</v>
      </c>
      <c r="AN1900" s="264">
        <v>0</v>
      </c>
      <c r="AO1900" s="92">
        <v>0</v>
      </c>
      <c r="AP1900" s="92">
        <v>0</v>
      </c>
      <c r="AQ1900" s="92">
        <v>0</v>
      </c>
      <c r="AR1900" s="92">
        <v>0</v>
      </c>
      <c r="AS1900" s="92">
        <v>0</v>
      </c>
      <c r="AT1900" s="92">
        <v>0</v>
      </c>
      <c r="AU1900" s="92">
        <v>0</v>
      </c>
      <c r="AV1900" s="92">
        <v>0</v>
      </c>
      <c r="AW1900" s="93">
        <v>0</v>
      </c>
      <c r="AX1900" s="93">
        <v>0</v>
      </c>
      <c r="AY1900" s="93">
        <v>1</v>
      </c>
      <c r="AZ1900" s="93">
        <v>0</v>
      </c>
      <c r="BA1900" s="93">
        <v>0</v>
      </c>
      <c r="BB1900" s="93">
        <v>0</v>
      </c>
      <c r="BC1900" s="153">
        <v>22</v>
      </c>
      <c r="BD1900" s="153">
        <v>170</v>
      </c>
    </row>
    <row r="1901" spans="1:56" x14ac:dyDescent="0.25">
      <c r="A1901" s="9">
        <v>41797</v>
      </c>
      <c r="B1901" s="149" t="s">
        <v>81</v>
      </c>
      <c r="C1901" s="149" t="s">
        <v>86</v>
      </c>
      <c r="D1901" s="150" t="s">
        <v>119</v>
      </c>
      <c r="E1901" s="153">
        <v>40</v>
      </c>
      <c r="F1901" s="153">
        <v>134</v>
      </c>
      <c r="G1901" s="264">
        <v>35.762397766113281</v>
      </c>
      <c r="H1901" s="264">
        <v>8.2999998703598976E-3</v>
      </c>
      <c r="I1901" s="264">
        <v>78581.2421875</v>
      </c>
      <c r="J1901" s="92">
        <v>0</v>
      </c>
      <c r="K1901" s="153">
        <v>76362</v>
      </c>
      <c r="L1901" s="264">
        <v>89.352035522460938</v>
      </c>
      <c r="M1901" s="153">
        <v>44983</v>
      </c>
      <c r="N1901" s="264">
        <v>0</v>
      </c>
      <c r="O1901" s="153">
        <v>2914</v>
      </c>
      <c r="P1901" s="264">
        <v>0</v>
      </c>
      <c r="Q1901" s="153">
        <v>5006</v>
      </c>
      <c r="R1901" s="264">
        <v>99.940071105957031</v>
      </c>
      <c r="S1901" s="153">
        <v>40333</v>
      </c>
      <c r="T1901" s="264">
        <v>99.942977905273437</v>
      </c>
      <c r="U1901" s="264">
        <v>99.656829833984375</v>
      </c>
      <c r="V1901" s="264">
        <v>99.833267211914063</v>
      </c>
      <c r="W1901" s="264">
        <v>99.59710693359375</v>
      </c>
      <c r="X1901" s="264">
        <v>99.776336669921875</v>
      </c>
      <c r="Y1901" s="153">
        <v>86592</v>
      </c>
      <c r="Z1901" s="264">
        <v>99.909919738769531</v>
      </c>
      <c r="AA1901" s="153">
        <v>20955</v>
      </c>
      <c r="AB1901" s="264">
        <v>99.928421020507813</v>
      </c>
      <c r="AC1901" s="153">
        <v>2905</v>
      </c>
      <c r="AD1901" s="264">
        <v>0.27538725733757019</v>
      </c>
      <c r="AE1901" s="153">
        <v>153</v>
      </c>
      <c r="AF1901" s="264">
        <v>98.039215087890625</v>
      </c>
      <c r="AG1901" s="153">
        <v>44405</v>
      </c>
      <c r="AH1901" s="264">
        <v>0.20493187010288239</v>
      </c>
      <c r="AI1901" s="153">
        <v>575</v>
      </c>
      <c r="AJ1901" s="264">
        <v>93.565216064453125</v>
      </c>
      <c r="AK1901" s="264">
        <v>1.5518885850906372</v>
      </c>
      <c r="AL1901" s="264">
        <v>6.7669406533241272E-2</v>
      </c>
      <c r="AM1901" s="264">
        <v>0</v>
      </c>
      <c r="AN1901" s="264">
        <v>0</v>
      </c>
      <c r="AO1901" s="92">
        <v>0</v>
      </c>
      <c r="AP1901" s="92">
        <v>0</v>
      </c>
      <c r="AQ1901" s="92">
        <v>0</v>
      </c>
      <c r="AR1901" s="92">
        <v>0</v>
      </c>
      <c r="AS1901" s="92">
        <v>0</v>
      </c>
      <c r="AT1901" s="92">
        <v>0</v>
      </c>
      <c r="AU1901" s="92">
        <v>0</v>
      </c>
      <c r="AV1901" s="92">
        <v>0</v>
      </c>
      <c r="AW1901" s="93">
        <v>0</v>
      </c>
      <c r="AX1901" s="93">
        <v>0</v>
      </c>
      <c r="AY1901" s="93">
        <v>0</v>
      </c>
      <c r="AZ1901" s="93">
        <v>0</v>
      </c>
      <c r="BA1901" s="93">
        <v>0</v>
      </c>
      <c r="BB1901" s="93">
        <v>0</v>
      </c>
      <c r="BC1901" s="153">
        <v>20</v>
      </c>
      <c r="BD1901" s="153">
        <v>132</v>
      </c>
    </row>
    <row r="1902" spans="1:56" x14ac:dyDescent="0.25">
      <c r="A1902" s="9">
        <v>41797</v>
      </c>
      <c r="B1902" s="149" t="s">
        <v>125</v>
      </c>
      <c r="C1902" s="149" t="s">
        <v>86</v>
      </c>
      <c r="D1902" s="150" t="s">
        <v>119</v>
      </c>
      <c r="E1902" s="153">
        <v>16</v>
      </c>
      <c r="F1902" s="153">
        <v>58</v>
      </c>
      <c r="G1902" s="264">
        <v>30.075197219848633</v>
      </c>
      <c r="H1902" s="264">
        <v>0</v>
      </c>
      <c r="I1902" s="264">
        <v>36816.4609375</v>
      </c>
      <c r="J1902" s="92">
        <v>0</v>
      </c>
      <c r="K1902" s="153">
        <v>76362</v>
      </c>
      <c r="L1902" s="264">
        <v>89.352035522460938</v>
      </c>
      <c r="M1902" s="153">
        <v>28779</v>
      </c>
      <c r="N1902" s="264">
        <v>0</v>
      </c>
      <c r="O1902" s="153">
        <v>3316</v>
      </c>
      <c r="P1902" s="264">
        <v>0</v>
      </c>
      <c r="Q1902" s="153">
        <v>5295</v>
      </c>
      <c r="R1902" s="264">
        <v>99.962226867675781</v>
      </c>
      <c r="S1902" s="153">
        <v>26501</v>
      </c>
      <c r="T1902" s="264">
        <v>99.93585205078125</v>
      </c>
      <c r="U1902" s="264">
        <v>99.849212646484375</v>
      </c>
      <c r="V1902" s="264">
        <v>99.794990539550781</v>
      </c>
      <c r="W1902" s="264">
        <v>99.811492919921875</v>
      </c>
      <c r="X1902" s="264">
        <v>99.730972290039062</v>
      </c>
      <c r="Y1902" s="153">
        <v>33856</v>
      </c>
      <c r="Z1902" s="264">
        <v>99.914344787597656</v>
      </c>
      <c r="AA1902" s="153">
        <v>6707</v>
      </c>
      <c r="AB1902" s="264">
        <v>99.776351928710938</v>
      </c>
      <c r="AC1902" s="153">
        <v>3356</v>
      </c>
      <c r="AD1902" s="264">
        <v>0.23837901651859283</v>
      </c>
      <c r="AE1902" s="153">
        <v>280</v>
      </c>
      <c r="AF1902" s="264">
        <v>97.142860412597656</v>
      </c>
      <c r="AG1902" s="153">
        <v>28733</v>
      </c>
      <c r="AH1902" s="264">
        <v>0.16357497870922089</v>
      </c>
      <c r="AI1902" s="153">
        <v>701</v>
      </c>
      <c r="AJ1902" s="264">
        <v>97.146934509277344</v>
      </c>
      <c r="AK1902" s="264">
        <v>1.7621709108352661</v>
      </c>
      <c r="AL1902" s="264">
        <v>7.3431037366390228E-2</v>
      </c>
      <c r="AM1902" s="264">
        <v>0</v>
      </c>
      <c r="AN1902" s="264">
        <v>0</v>
      </c>
      <c r="AO1902" s="92">
        <v>0</v>
      </c>
      <c r="AP1902" s="92">
        <v>0</v>
      </c>
      <c r="AQ1902" s="92">
        <v>0</v>
      </c>
      <c r="AR1902" s="92">
        <v>0</v>
      </c>
      <c r="AS1902" s="92">
        <v>0</v>
      </c>
      <c r="AT1902" s="92">
        <v>0</v>
      </c>
      <c r="AU1902" s="92">
        <v>0</v>
      </c>
      <c r="AV1902" s="92">
        <v>0</v>
      </c>
      <c r="AW1902" s="93">
        <v>0</v>
      </c>
      <c r="AX1902" s="93">
        <v>0</v>
      </c>
      <c r="AY1902" s="93">
        <v>0</v>
      </c>
      <c r="AZ1902" s="93">
        <v>0</v>
      </c>
      <c r="BA1902" s="93">
        <v>0</v>
      </c>
      <c r="BB1902" s="93">
        <v>0</v>
      </c>
      <c r="BC1902" s="153">
        <v>7</v>
      </c>
      <c r="BD1902" s="153">
        <v>55</v>
      </c>
    </row>
    <row r="1903" spans="1:56" x14ac:dyDescent="0.25">
      <c r="A1903" s="9">
        <v>41797</v>
      </c>
      <c r="B1903" s="151" t="s">
        <v>82</v>
      </c>
      <c r="C1903" s="151" t="s">
        <v>86</v>
      </c>
      <c r="D1903" s="152" t="s">
        <v>120</v>
      </c>
      <c r="E1903" s="160">
        <v>51</v>
      </c>
      <c r="F1903" s="160">
        <v>163</v>
      </c>
      <c r="G1903" s="266">
        <v>45.804317474365234</v>
      </c>
      <c r="H1903" s="266">
        <v>0</v>
      </c>
      <c r="I1903" s="266">
        <v>81796.125</v>
      </c>
      <c r="J1903" s="157">
        <v>0</v>
      </c>
      <c r="K1903" s="160">
        <v>49115</v>
      </c>
      <c r="L1903" s="266">
        <v>89.343376159667969</v>
      </c>
      <c r="M1903" s="160">
        <v>39187</v>
      </c>
      <c r="N1903" s="266">
        <v>0</v>
      </c>
      <c r="O1903" s="160">
        <v>5407</v>
      </c>
      <c r="P1903" s="266">
        <v>0</v>
      </c>
      <c r="Q1903" s="160">
        <v>7782</v>
      </c>
      <c r="R1903" s="266">
        <v>99.948600769042969</v>
      </c>
      <c r="S1903" s="160">
        <v>35880</v>
      </c>
      <c r="T1903" s="266">
        <v>99.955406188964844</v>
      </c>
      <c r="U1903" s="266">
        <v>99.852043151855469</v>
      </c>
      <c r="V1903" s="266">
        <v>99.885162353515625</v>
      </c>
      <c r="W1903" s="266">
        <v>99.80072021484375</v>
      </c>
      <c r="X1903" s="266">
        <v>99.840621948242188</v>
      </c>
      <c r="Y1903" s="160">
        <v>49412</v>
      </c>
      <c r="Z1903" s="266">
        <v>99.929168701171875</v>
      </c>
      <c r="AA1903" s="160">
        <v>9666</v>
      </c>
      <c r="AB1903" s="266">
        <v>99.77239990234375</v>
      </c>
      <c r="AC1903" s="160">
        <v>5452</v>
      </c>
      <c r="AD1903" s="266">
        <v>0.25678649544715881</v>
      </c>
      <c r="AE1903" s="160">
        <v>515</v>
      </c>
      <c r="AF1903" s="266">
        <v>94.5631103515625</v>
      </c>
      <c r="AG1903" s="160">
        <v>39417</v>
      </c>
      <c r="AH1903" s="266">
        <v>0.35263973474502563</v>
      </c>
      <c r="AI1903" s="160">
        <v>687</v>
      </c>
      <c r="AJ1903" s="266">
        <v>96.79766845703125</v>
      </c>
      <c r="AK1903" s="266">
        <v>2.0689208507537842</v>
      </c>
      <c r="AL1903" s="266">
        <v>6.2770530581474304E-2</v>
      </c>
      <c r="AM1903" s="266">
        <v>0</v>
      </c>
      <c r="AN1903" s="266">
        <v>0</v>
      </c>
      <c r="AO1903" s="157">
        <v>0</v>
      </c>
      <c r="AP1903" s="157">
        <v>0</v>
      </c>
      <c r="AQ1903" s="157">
        <v>0</v>
      </c>
      <c r="AR1903" s="157">
        <v>0</v>
      </c>
      <c r="AS1903" s="157">
        <v>0</v>
      </c>
      <c r="AT1903" s="157">
        <v>0</v>
      </c>
      <c r="AU1903" s="157">
        <v>0</v>
      </c>
      <c r="AV1903" s="157">
        <v>0</v>
      </c>
      <c r="AW1903" s="159">
        <v>0</v>
      </c>
      <c r="AX1903" s="159">
        <v>0</v>
      </c>
      <c r="AY1903" s="159">
        <v>0</v>
      </c>
      <c r="AZ1903" s="159">
        <v>0</v>
      </c>
      <c r="BA1903" s="159">
        <v>0</v>
      </c>
      <c r="BB1903" s="159">
        <v>0</v>
      </c>
      <c r="BC1903" s="160">
        <v>16</v>
      </c>
      <c r="BD1903" s="160">
        <v>161</v>
      </c>
    </row>
    <row r="1904" spans="1:56" x14ac:dyDescent="0.25">
      <c r="A1904" s="9">
        <v>41797</v>
      </c>
      <c r="B1904" s="151" t="s">
        <v>83</v>
      </c>
      <c r="C1904" s="151" t="s">
        <v>86</v>
      </c>
      <c r="D1904" s="152" t="s">
        <v>120</v>
      </c>
      <c r="E1904" s="160">
        <v>46</v>
      </c>
      <c r="F1904" s="160">
        <v>140</v>
      </c>
      <c r="G1904" s="266">
        <v>22.100198745727539</v>
      </c>
      <c r="H1904" s="266">
        <v>9.5799997448921204E-2</v>
      </c>
      <c r="I1904" s="266">
        <v>91925.3828125</v>
      </c>
      <c r="J1904" s="157">
        <v>0</v>
      </c>
      <c r="K1904" s="160">
        <v>26017</v>
      </c>
      <c r="L1904" s="266">
        <v>83.276321411132813</v>
      </c>
      <c r="M1904" s="160">
        <v>153570</v>
      </c>
      <c r="N1904" s="266">
        <v>0</v>
      </c>
      <c r="O1904" s="160">
        <v>3938</v>
      </c>
      <c r="P1904" s="266">
        <v>0</v>
      </c>
      <c r="Q1904" s="160">
        <v>3839</v>
      </c>
      <c r="R1904" s="266">
        <v>99.895805358886719</v>
      </c>
      <c r="S1904" s="160">
        <v>25849</v>
      </c>
      <c r="T1904" s="266">
        <v>99.922630310058594</v>
      </c>
      <c r="U1904" s="266">
        <v>99.803146362304688</v>
      </c>
      <c r="V1904" s="266">
        <v>99.800552368164063</v>
      </c>
      <c r="W1904" s="266">
        <v>99.69915771484375</v>
      </c>
      <c r="X1904" s="266">
        <v>99.723335266113281</v>
      </c>
      <c r="Y1904" s="160">
        <v>45821</v>
      </c>
      <c r="Z1904" s="266">
        <v>99.932342529296875</v>
      </c>
      <c r="AA1904" s="160">
        <v>11426</v>
      </c>
      <c r="AB1904" s="266">
        <v>99.894973754882813</v>
      </c>
      <c r="AC1904" s="160">
        <v>2029</v>
      </c>
      <c r="AD1904" s="266">
        <v>0.19714145362377167</v>
      </c>
      <c r="AE1904" s="160">
        <v>151</v>
      </c>
      <c r="AF1904" s="266">
        <v>100</v>
      </c>
      <c r="AG1904" s="160">
        <v>28171</v>
      </c>
      <c r="AH1904" s="266">
        <v>0.44016897678375244</v>
      </c>
      <c r="AI1904" s="160">
        <v>352</v>
      </c>
      <c r="AJ1904" s="266">
        <v>99.431816101074219</v>
      </c>
      <c r="AK1904" s="266">
        <v>1.8525443077087402</v>
      </c>
      <c r="AL1904" s="266">
        <v>7.7532164752483368E-2</v>
      </c>
      <c r="AM1904" s="266">
        <v>0</v>
      </c>
      <c r="AN1904" s="266">
        <v>0</v>
      </c>
      <c r="AO1904" s="157">
        <v>0</v>
      </c>
      <c r="AP1904" s="157">
        <v>0</v>
      </c>
      <c r="AQ1904" s="157">
        <v>0</v>
      </c>
      <c r="AR1904" s="157">
        <v>0</v>
      </c>
      <c r="AS1904" s="157">
        <v>0</v>
      </c>
      <c r="AT1904" s="157">
        <v>0</v>
      </c>
      <c r="AU1904" s="157">
        <v>0</v>
      </c>
      <c r="AV1904" s="157">
        <v>0</v>
      </c>
      <c r="AW1904" s="159">
        <v>0</v>
      </c>
      <c r="AX1904" s="159">
        <v>0</v>
      </c>
      <c r="AY1904" s="159">
        <v>2</v>
      </c>
      <c r="AZ1904" s="159">
        <v>1</v>
      </c>
      <c r="BA1904" s="159">
        <v>0</v>
      </c>
      <c r="BB1904" s="159">
        <v>0</v>
      </c>
      <c r="BC1904" s="160">
        <v>19</v>
      </c>
      <c r="BD1904" s="160">
        <v>134</v>
      </c>
    </row>
    <row r="1905" spans="1:56" x14ac:dyDescent="0.25">
      <c r="A1905" s="9">
        <v>41797</v>
      </c>
      <c r="B1905" s="117" t="s">
        <v>85</v>
      </c>
      <c r="C1905" s="117" t="s">
        <v>86</v>
      </c>
      <c r="D1905" s="121">
        <v>3</v>
      </c>
      <c r="E1905" s="89">
        <v>134</v>
      </c>
      <c r="F1905" s="89">
        <v>435</v>
      </c>
      <c r="G1905" s="263">
        <v>49.854587554931641</v>
      </c>
      <c r="H1905" s="263">
        <v>0</v>
      </c>
      <c r="I1905" s="263">
        <v>312575.15625</v>
      </c>
      <c r="J1905" s="88">
        <v>0</v>
      </c>
      <c r="K1905" s="89">
        <v>56425</v>
      </c>
      <c r="L1905" s="263">
        <v>105.36464691162109</v>
      </c>
      <c r="M1905" s="124">
        <v>108460</v>
      </c>
      <c r="N1905" s="248">
        <v>0</v>
      </c>
      <c r="O1905" s="124">
        <v>5049</v>
      </c>
      <c r="P1905" s="248">
        <v>0</v>
      </c>
      <c r="Q1905" s="124">
        <v>10311</v>
      </c>
      <c r="R1905" s="248">
        <v>99.854522705078125</v>
      </c>
      <c r="S1905" s="124">
        <v>100432</v>
      </c>
      <c r="T1905" s="248">
        <v>99.876533508300781</v>
      </c>
      <c r="U1905" s="248">
        <v>99.821746826171875</v>
      </c>
      <c r="V1905" s="248">
        <v>99.903190612792969</v>
      </c>
      <c r="W1905" s="248">
        <v>99.676528930664063</v>
      </c>
      <c r="X1905" s="248">
        <v>99.77984619140625</v>
      </c>
      <c r="Y1905" s="124">
        <v>231404</v>
      </c>
      <c r="Z1905" s="248">
        <v>99.88720703125</v>
      </c>
      <c r="AA1905" s="124">
        <v>46116</v>
      </c>
      <c r="AB1905" s="248">
        <v>99.720268249511719</v>
      </c>
      <c r="AC1905" s="124">
        <v>5069</v>
      </c>
      <c r="AD1905" s="248">
        <v>0.45373842120170593</v>
      </c>
      <c r="AE1905" s="124">
        <v>226</v>
      </c>
      <c r="AF1905" s="248">
        <v>98.230087280273437</v>
      </c>
      <c r="AG1905" s="124">
        <v>109222</v>
      </c>
      <c r="AH1905" s="248">
        <v>0.38820019364356995</v>
      </c>
      <c r="AI1905" s="124">
        <v>1127</v>
      </c>
      <c r="AJ1905" s="248">
        <v>88.731147766113281</v>
      </c>
      <c r="AK1905" s="248">
        <v>1.9871649742126465</v>
      </c>
      <c r="AL1905" s="248">
        <v>7.2429224848747253E-2</v>
      </c>
      <c r="AM1905" s="269">
        <v>0</v>
      </c>
      <c r="AN1905" s="269">
        <v>0</v>
      </c>
      <c r="AO1905" s="119">
        <v>0</v>
      </c>
      <c r="AP1905" s="119">
        <v>0</v>
      </c>
      <c r="AQ1905" s="119">
        <v>0</v>
      </c>
      <c r="AR1905" s="119">
        <v>0</v>
      </c>
      <c r="AS1905" s="119">
        <v>0</v>
      </c>
      <c r="AT1905" s="119">
        <v>0</v>
      </c>
      <c r="AU1905" s="119">
        <v>0</v>
      </c>
      <c r="AV1905" s="119">
        <v>0</v>
      </c>
      <c r="AW1905" s="124">
        <v>0</v>
      </c>
      <c r="AX1905" s="124">
        <v>0</v>
      </c>
      <c r="AY1905" s="124">
        <v>0</v>
      </c>
      <c r="AZ1905" s="124">
        <v>0</v>
      </c>
      <c r="BA1905" s="124">
        <v>0</v>
      </c>
      <c r="BB1905" s="124">
        <v>1</v>
      </c>
      <c r="BC1905" s="124">
        <v>42</v>
      </c>
      <c r="BD1905" s="124">
        <v>418</v>
      </c>
    </row>
    <row r="1906" spans="1:56" x14ac:dyDescent="0.25">
      <c r="A1906" s="9">
        <v>41797</v>
      </c>
      <c r="B1906" s="118" t="s">
        <v>84</v>
      </c>
      <c r="C1906" s="118" t="s">
        <v>87</v>
      </c>
      <c r="D1906" s="122">
        <v>2</v>
      </c>
      <c r="E1906" s="153">
        <v>194</v>
      </c>
      <c r="F1906" s="153">
        <v>581</v>
      </c>
      <c r="G1906" s="264">
        <v>0</v>
      </c>
      <c r="H1906" s="264">
        <v>0</v>
      </c>
      <c r="I1906" s="264">
        <v>0</v>
      </c>
      <c r="J1906" s="91">
        <v>0</v>
      </c>
      <c r="K1906" s="153">
        <v>118103</v>
      </c>
      <c r="L1906" s="264">
        <v>90.068840026855469</v>
      </c>
      <c r="M1906" s="133">
        <v>0</v>
      </c>
      <c r="N1906" s="267">
        <v>0</v>
      </c>
      <c r="O1906" s="133">
        <v>0</v>
      </c>
      <c r="P1906" s="267">
        <v>0</v>
      </c>
      <c r="Q1906" s="133">
        <v>0</v>
      </c>
      <c r="R1906" s="267">
        <v>0</v>
      </c>
      <c r="S1906" s="133">
        <v>0</v>
      </c>
      <c r="T1906" s="267">
        <v>0</v>
      </c>
      <c r="U1906" s="267">
        <v>0</v>
      </c>
      <c r="V1906" s="267">
        <v>0</v>
      </c>
      <c r="W1906" s="267">
        <v>0</v>
      </c>
      <c r="X1906" s="267">
        <v>0</v>
      </c>
      <c r="Y1906" s="133">
        <v>1206317</v>
      </c>
      <c r="Z1906" s="267">
        <v>1173295</v>
      </c>
      <c r="AA1906" s="133">
        <v>1851</v>
      </c>
      <c r="AB1906" s="267">
        <v>570</v>
      </c>
      <c r="AC1906" s="133">
        <v>0</v>
      </c>
      <c r="AD1906" s="267">
        <v>0</v>
      </c>
      <c r="AE1906" s="133">
        <v>0</v>
      </c>
      <c r="AF1906" s="267">
        <v>0</v>
      </c>
      <c r="AG1906" s="133">
        <v>0</v>
      </c>
      <c r="AH1906" s="267">
        <v>0</v>
      </c>
      <c r="AI1906" s="133">
        <v>0</v>
      </c>
      <c r="AJ1906" s="267">
        <v>0</v>
      </c>
      <c r="AK1906" s="267">
        <v>0</v>
      </c>
      <c r="AL1906" s="267">
        <v>0</v>
      </c>
      <c r="AM1906" s="270">
        <v>0</v>
      </c>
      <c r="AN1906" s="270">
        <v>0</v>
      </c>
      <c r="AO1906" s="120">
        <v>0</v>
      </c>
      <c r="AP1906" s="120">
        <v>0</v>
      </c>
      <c r="AQ1906" s="120">
        <v>0</v>
      </c>
      <c r="AR1906" s="120">
        <v>0</v>
      </c>
      <c r="AS1906" s="120">
        <v>0</v>
      </c>
      <c r="AT1906" s="120">
        <v>0</v>
      </c>
      <c r="AU1906" s="120">
        <v>0</v>
      </c>
      <c r="AV1906" s="120">
        <v>0</v>
      </c>
      <c r="AW1906" s="133">
        <v>0</v>
      </c>
      <c r="AX1906" s="133">
        <v>0</v>
      </c>
      <c r="AY1906" s="133">
        <v>0</v>
      </c>
      <c r="AZ1906" s="133">
        <v>0</v>
      </c>
      <c r="BA1906" s="133">
        <v>0</v>
      </c>
      <c r="BB1906" s="133">
        <v>0</v>
      </c>
      <c r="BC1906" s="133">
        <v>21</v>
      </c>
      <c r="BD1906" s="133">
        <v>409</v>
      </c>
    </row>
    <row r="1907" spans="1:56" x14ac:dyDescent="0.25">
      <c r="A1907" s="9">
        <v>41796</v>
      </c>
      <c r="B1907" s="117" t="s">
        <v>17</v>
      </c>
      <c r="C1907" s="117"/>
      <c r="D1907" s="121">
        <v>3</v>
      </c>
      <c r="E1907" s="89">
        <v>853</v>
      </c>
      <c r="F1907" s="89">
        <v>2737</v>
      </c>
      <c r="G1907" s="263">
        <v>605.90984535217285</v>
      </c>
      <c r="H1907" s="263">
        <v>1.2378000025637448</v>
      </c>
      <c r="I1907" s="263">
        <v>1248795.19140625</v>
      </c>
      <c r="J1907" s="88"/>
      <c r="K1907" s="89">
        <v>912324</v>
      </c>
      <c r="L1907" s="263">
        <v>0</v>
      </c>
      <c r="M1907" s="124">
        <v>881129</v>
      </c>
      <c r="N1907" s="248">
        <v>0</v>
      </c>
      <c r="O1907" s="124">
        <v>59200</v>
      </c>
      <c r="P1907" s="248">
        <v>0</v>
      </c>
      <c r="Q1907" s="124">
        <v>103614</v>
      </c>
      <c r="R1907" s="248">
        <v>99.887080438039447</v>
      </c>
      <c r="S1907" s="124">
        <v>694073</v>
      </c>
      <c r="T1907" s="248">
        <v>99.92277547114108</v>
      </c>
      <c r="U1907" s="248">
        <v>99.804720088855646</v>
      </c>
      <c r="V1907" s="248">
        <v>99.770311615556196</v>
      </c>
      <c r="W1907" s="248">
        <v>99.692021036115349</v>
      </c>
      <c r="X1907" s="248">
        <v>99.693264462469998</v>
      </c>
      <c r="Y1907" s="124">
        <v>3062595</v>
      </c>
      <c r="Z1907" s="248">
        <v>1004053.3513602746</v>
      </c>
      <c r="AA1907" s="124">
        <v>271761</v>
      </c>
      <c r="AB1907" s="248">
        <v>102.83224627929722</v>
      </c>
      <c r="AC1907" s="124">
        <v>57148</v>
      </c>
      <c r="AD1907" s="248">
        <v>0.35696786497334004</v>
      </c>
      <c r="AE1907" s="124">
        <v>3893</v>
      </c>
      <c r="AF1907" s="248">
        <v>98.587209466855327</v>
      </c>
      <c r="AG1907" s="124">
        <v>756073</v>
      </c>
      <c r="AH1907" s="248">
        <v>0.2326494953358974</v>
      </c>
      <c r="AI1907" s="124">
        <v>13649</v>
      </c>
      <c r="AJ1907" s="248">
        <v>94.263316088870766</v>
      </c>
      <c r="AK1907" s="248">
        <v>1.7408905698095735E-5</v>
      </c>
      <c r="AL1907" s="248" t="e">
        <v>#DIV/0!</v>
      </c>
      <c r="AM1907" s="269"/>
      <c r="AN1907" s="269"/>
      <c r="AO1907" s="119"/>
      <c r="AP1907" s="119"/>
      <c r="AQ1907" s="119"/>
      <c r="AR1907" s="119"/>
      <c r="AS1907" s="119"/>
      <c r="AT1907" s="119"/>
      <c r="AU1907" s="119"/>
      <c r="AV1907" s="119"/>
      <c r="AW1907" s="124">
        <v>0</v>
      </c>
      <c r="AX1907" s="124">
        <v>0</v>
      </c>
      <c r="AY1907" s="124">
        <v>3</v>
      </c>
      <c r="AZ1907" s="124">
        <v>1</v>
      </c>
      <c r="BA1907" s="124">
        <v>0</v>
      </c>
      <c r="BB1907" s="124">
        <v>2</v>
      </c>
      <c r="BC1907" s="124">
        <v>258</v>
      </c>
      <c r="BD1907" s="124">
        <v>2487</v>
      </c>
    </row>
    <row r="1908" spans="1:56" x14ac:dyDescent="0.25">
      <c r="A1908" s="9">
        <v>41796</v>
      </c>
      <c r="B1908" s="118" t="s">
        <v>88</v>
      </c>
      <c r="C1908" s="118"/>
      <c r="D1908" s="122">
        <v>2</v>
      </c>
      <c r="E1908" s="153">
        <v>659</v>
      </c>
      <c r="F1908" s="153">
        <v>2156</v>
      </c>
      <c r="G1908" s="264">
        <v>605.90984535217285</v>
      </c>
      <c r="H1908" s="264">
        <v>1.2378000025637448</v>
      </c>
      <c r="I1908" s="264">
        <v>1248795.19140625</v>
      </c>
      <c r="J1908" s="91"/>
      <c r="K1908" s="153">
        <v>792856</v>
      </c>
      <c r="L1908" s="264"/>
      <c r="M1908" s="133">
        <v>881129</v>
      </c>
      <c r="N1908" s="267">
        <v>0</v>
      </c>
      <c r="O1908" s="133">
        <v>59200</v>
      </c>
      <c r="P1908" s="267">
        <v>0</v>
      </c>
      <c r="Q1908" s="133">
        <v>103614</v>
      </c>
      <c r="R1908" s="267">
        <v>99.887080438039447</v>
      </c>
      <c r="S1908" s="133">
        <v>694073</v>
      </c>
      <c r="T1908" s="267">
        <v>99.92277547114108</v>
      </c>
      <c r="U1908" s="267">
        <v>99.804720088855646</v>
      </c>
      <c r="V1908" s="267">
        <v>99.770311615556196</v>
      </c>
      <c r="W1908" s="267">
        <v>99.692021036115349</v>
      </c>
      <c r="X1908" s="267">
        <v>99.693264462469998</v>
      </c>
      <c r="Y1908" s="133">
        <v>1283005</v>
      </c>
      <c r="Z1908" s="267">
        <v>99.902805694575676</v>
      </c>
      <c r="AA1908" s="133">
        <v>269963</v>
      </c>
      <c r="AB1908" s="267">
        <v>99.834051633401955</v>
      </c>
      <c r="AC1908" s="133">
        <v>57148</v>
      </c>
      <c r="AD1908" s="267">
        <v>0.35696786497334004</v>
      </c>
      <c r="AE1908" s="133">
        <v>3893</v>
      </c>
      <c r="AF1908" s="267">
        <v>98.587209466855327</v>
      </c>
      <c r="AG1908" s="133">
        <v>756073</v>
      </c>
      <c r="AH1908" s="267">
        <v>0.2326494953358974</v>
      </c>
      <c r="AI1908" s="133">
        <v>13649</v>
      </c>
      <c r="AJ1908" s="267">
        <v>94.263316088870766</v>
      </c>
      <c r="AK1908" s="267">
        <v>1.7408905698095735E-5</v>
      </c>
      <c r="AL1908" s="267" t="e">
        <v>#DIV/0!</v>
      </c>
      <c r="AM1908" s="270"/>
      <c r="AN1908" s="270"/>
      <c r="AO1908" s="120"/>
      <c r="AP1908" s="120"/>
      <c r="AQ1908" s="120"/>
      <c r="AR1908" s="120"/>
      <c r="AS1908" s="120"/>
      <c r="AT1908" s="120"/>
      <c r="AU1908" s="120"/>
      <c r="AV1908" s="120"/>
      <c r="AW1908" s="133">
        <v>0</v>
      </c>
      <c r="AX1908" s="133">
        <v>0</v>
      </c>
      <c r="AY1908" s="133">
        <v>3</v>
      </c>
      <c r="AZ1908" s="133">
        <v>1</v>
      </c>
      <c r="BA1908" s="133">
        <v>0</v>
      </c>
      <c r="BB1908" s="133">
        <v>2</v>
      </c>
      <c r="BC1908" s="133">
        <v>240</v>
      </c>
      <c r="BD1908" s="133">
        <v>2103</v>
      </c>
    </row>
    <row r="1909" spans="1:56" x14ac:dyDescent="0.25">
      <c r="A1909" s="9">
        <v>41796</v>
      </c>
      <c r="B1909" s="146" t="s">
        <v>89</v>
      </c>
      <c r="C1909" s="146"/>
      <c r="D1909" s="147">
        <v>1</v>
      </c>
      <c r="E1909" s="136">
        <v>194</v>
      </c>
      <c r="F1909" s="136">
        <v>581</v>
      </c>
      <c r="G1909" s="265">
        <v>0</v>
      </c>
      <c r="H1909" s="265">
        <v>0</v>
      </c>
      <c r="I1909" s="265">
        <v>0</v>
      </c>
      <c r="J1909" s="137"/>
      <c r="K1909" s="136">
        <v>119468</v>
      </c>
      <c r="L1909" s="265"/>
      <c r="M1909" s="145">
        <v>0</v>
      </c>
      <c r="N1909" s="250">
        <v>0</v>
      </c>
      <c r="O1909" s="145">
        <v>0</v>
      </c>
      <c r="P1909" s="250">
        <v>0</v>
      </c>
      <c r="Q1909" s="145">
        <v>0</v>
      </c>
      <c r="R1909" s="250">
        <v>0</v>
      </c>
      <c r="S1909" s="145">
        <v>0</v>
      </c>
      <c r="T1909" s="250">
        <v>0</v>
      </c>
      <c r="U1909" s="250">
        <v>0</v>
      </c>
      <c r="V1909" s="250">
        <v>0</v>
      </c>
      <c r="W1909" s="250">
        <v>0</v>
      </c>
      <c r="X1909" s="250">
        <v>0</v>
      </c>
      <c r="Y1909" s="145">
        <v>1779590</v>
      </c>
      <c r="Z1909" s="250">
        <v>1727859</v>
      </c>
      <c r="AA1909" s="145">
        <v>1798</v>
      </c>
      <c r="AB1909" s="250">
        <v>553</v>
      </c>
      <c r="AC1909" s="145">
        <v>0</v>
      </c>
      <c r="AD1909" s="250">
        <v>0</v>
      </c>
      <c r="AE1909" s="145">
        <v>0</v>
      </c>
      <c r="AF1909" s="250">
        <v>0</v>
      </c>
      <c r="AG1909" s="145">
        <v>0</v>
      </c>
      <c r="AH1909" s="250">
        <v>0</v>
      </c>
      <c r="AI1909" s="145">
        <v>0</v>
      </c>
      <c r="AJ1909" s="250">
        <v>0</v>
      </c>
      <c r="AK1909" s="250">
        <v>0</v>
      </c>
      <c r="AL1909" s="250">
        <v>0</v>
      </c>
      <c r="AM1909" s="271"/>
      <c r="AN1909" s="271"/>
      <c r="AO1909" s="148"/>
      <c r="AP1909" s="148"/>
      <c r="AQ1909" s="148"/>
      <c r="AR1909" s="148"/>
      <c r="AS1909" s="148"/>
      <c r="AT1909" s="148"/>
      <c r="AU1909" s="148"/>
      <c r="AV1909" s="148"/>
      <c r="AW1909" s="145">
        <v>0</v>
      </c>
      <c r="AX1909" s="145">
        <v>0</v>
      </c>
      <c r="AY1909" s="145">
        <v>0</v>
      </c>
      <c r="AZ1909" s="145">
        <v>0</v>
      </c>
      <c r="BA1909" s="145">
        <v>0</v>
      </c>
      <c r="BB1909" s="145">
        <v>0</v>
      </c>
      <c r="BC1909" s="145">
        <v>18</v>
      </c>
      <c r="BD1909" s="145">
        <v>384</v>
      </c>
    </row>
    <row r="1910" spans="1:56" x14ac:dyDescent="0.25">
      <c r="A1910" s="9">
        <v>41796</v>
      </c>
      <c r="B1910" s="149" t="s">
        <v>75</v>
      </c>
      <c r="C1910" s="149" t="s">
        <v>86</v>
      </c>
      <c r="D1910" s="150" t="s">
        <v>118</v>
      </c>
      <c r="E1910" s="153">
        <v>39</v>
      </c>
      <c r="F1910" s="153">
        <v>158</v>
      </c>
      <c r="G1910" s="264">
        <v>140.31271362304688</v>
      </c>
      <c r="H1910" s="264">
        <v>0.11670000106096268</v>
      </c>
      <c r="I1910" s="264">
        <v>93120.3828125</v>
      </c>
      <c r="J1910" s="92">
        <v>0</v>
      </c>
      <c r="K1910" s="153">
        <v>135366</v>
      </c>
      <c r="L1910" s="264">
        <v>96.802001953125</v>
      </c>
      <c r="M1910" s="153">
        <v>114056</v>
      </c>
      <c r="N1910" s="264">
        <v>0</v>
      </c>
      <c r="O1910" s="153">
        <v>15175</v>
      </c>
      <c r="P1910" s="264">
        <v>0</v>
      </c>
      <c r="Q1910" s="153">
        <v>26213</v>
      </c>
      <c r="R1910" s="264">
        <v>99.904624938964844</v>
      </c>
      <c r="S1910" s="153">
        <v>102841</v>
      </c>
      <c r="T1910" s="264">
        <v>99.904708862304688</v>
      </c>
      <c r="U1910" s="264">
        <v>99.887969970703125</v>
      </c>
      <c r="V1910" s="264">
        <v>99.537948608398437</v>
      </c>
      <c r="W1910" s="264">
        <v>99.792701721191406</v>
      </c>
      <c r="X1910" s="264">
        <v>99.443099975585938</v>
      </c>
      <c r="Y1910" s="153">
        <v>127521</v>
      </c>
      <c r="Z1910" s="264">
        <v>99.930206298828125</v>
      </c>
      <c r="AA1910" s="153">
        <v>23492</v>
      </c>
      <c r="AB1910" s="264">
        <v>99.723312377929688</v>
      </c>
      <c r="AC1910" s="153">
        <v>15249</v>
      </c>
      <c r="AD1910" s="264">
        <v>0.5049511194229126</v>
      </c>
      <c r="AE1910" s="153">
        <v>1316</v>
      </c>
      <c r="AF1910" s="264">
        <v>98.404258728027344</v>
      </c>
      <c r="AG1910" s="153">
        <v>114587</v>
      </c>
      <c r="AH1910" s="264">
        <v>0.17279447615146637</v>
      </c>
      <c r="AI1910" s="153">
        <v>3900</v>
      </c>
      <c r="AJ1910" s="264">
        <v>94.589744567871094</v>
      </c>
      <c r="AK1910" s="264">
        <v>1.8659157752990723</v>
      </c>
      <c r="AL1910" s="264">
        <v>6.109430268406868E-2</v>
      </c>
      <c r="AM1910" s="264">
        <v>0</v>
      </c>
      <c r="AN1910" s="264">
        <v>0</v>
      </c>
      <c r="AO1910" s="92">
        <v>0</v>
      </c>
      <c r="AP1910" s="92">
        <v>0</v>
      </c>
      <c r="AQ1910" s="92">
        <v>0</v>
      </c>
      <c r="AR1910" s="92">
        <v>0</v>
      </c>
      <c r="AS1910" s="92">
        <v>0</v>
      </c>
      <c r="AT1910" s="92">
        <v>0</v>
      </c>
      <c r="AU1910" s="92">
        <v>0</v>
      </c>
      <c r="AV1910" s="92">
        <v>0</v>
      </c>
      <c r="AW1910" s="93">
        <v>0</v>
      </c>
      <c r="AX1910" s="93">
        <v>0</v>
      </c>
      <c r="AY1910" s="93">
        <v>0</v>
      </c>
      <c r="AZ1910" s="93">
        <v>0</v>
      </c>
      <c r="BA1910" s="93">
        <v>0</v>
      </c>
      <c r="BB1910" s="93">
        <v>0</v>
      </c>
      <c r="BC1910" s="153">
        <v>14</v>
      </c>
      <c r="BD1910" s="153">
        <v>154</v>
      </c>
    </row>
    <row r="1911" spans="1:56" x14ac:dyDescent="0.25">
      <c r="A1911" s="9">
        <v>41796</v>
      </c>
      <c r="B1911" s="149" t="s">
        <v>76</v>
      </c>
      <c r="C1911" s="149" t="s">
        <v>86</v>
      </c>
      <c r="D1911" s="150" t="s">
        <v>119</v>
      </c>
      <c r="E1911" s="153">
        <v>53</v>
      </c>
      <c r="F1911" s="153">
        <v>163</v>
      </c>
      <c r="G1911" s="264">
        <v>45.512809753417969</v>
      </c>
      <c r="H1911" s="264">
        <v>0</v>
      </c>
      <c r="I1911" s="264">
        <v>85008.78125</v>
      </c>
      <c r="J1911" s="92">
        <v>0</v>
      </c>
      <c r="K1911" s="153">
        <v>48517</v>
      </c>
      <c r="L1911" s="264">
        <v>84.722877502441406</v>
      </c>
      <c r="M1911" s="153">
        <v>56758</v>
      </c>
      <c r="N1911" s="264">
        <v>0</v>
      </c>
      <c r="O1911" s="153">
        <v>3752</v>
      </c>
      <c r="P1911" s="264">
        <v>0</v>
      </c>
      <c r="Q1911" s="153">
        <v>7306</v>
      </c>
      <c r="R1911" s="264">
        <v>99.904190063476562</v>
      </c>
      <c r="S1911" s="153">
        <v>50761</v>
      </c>
      <c r="T1911" s="264">
        <v>99.931053161621094</v>
      </c>
      <c r="U1911" s="264">
        <v>99.786781311035156</v>
      </c>
      <c r="V1911" s="264">
        <v>99.804435729980469</v>
      </c>
      <c r="W1911" s="264">
        <v>99.691177368164063</v>
      </c>
      <c r="X1911" s="264">
        <v>99.735626220703125</v>
      </c>
      <c r="Y1911" s="153">
        <v>105438</v>
      </c>
      <c r="Z1911" s="264">
        <v>99.898521423339844</v>
      </c>
      <c r="AA1911" s="153">
        <v>20800</v>
      </c>
      <c r="AB1911" s="264">
        <v>99.913459777832031</v>
      </c>
      <c r="AC1911" s="153">
        <v>3810</v>
      </c>
      <c r="AD1911" s="264">
        <v>0.55118107795715332</v>
      </c>
      <c r="AE1911" s="153">
        <v>86</v>
      </c>
      <c r="AF1911" s="264">
        <v>96.511627197265625</v>
      </c>
      <c r="AG1911" s="153">
        <v>56647</v>
      </c>
      <c r="AH1911" s="264">
        <v>0.15711335837841034</v>
      </c>
      <c r="AI1911" s="153">
        <v>762</v>
      </c>
      <c r="AJ1911" s="264">
        <v>93.04461669921875</v>
      </c>
      <c r="AK1911" s="264">
        <v>1.9080209732055664</v>
      </c>
      <c r="AL1911" s="264">
        <v>5.712943896651268E-2</v>
      </c>
      <c r="AM1911" s="264">
        <v>0</v>
      </c>
      <c r="AN1911" s="264">
        <v>0</v>
      </c>
      <c r="AO1911" s="92">
        <v>0</v>
      </c>
      <c r="AP1911" s="92">
        <v>0</v>
      </c>
      <c r="AQ1911" s="92">
        <v>0</v>
      </c>
      <c r="AR1911" s="92">
        <v>0</v>
      </c>
      <c r="AS1911" s="92">
        <v>0</v>
      </c>
      <c r="AT1911" s="92">
        <v>0</v>
      </c>
      <c r="AU1911" s="92">
        <v>0</v>
      </c>
      <c r="AV1911" s="92">
        <v>0</v>
      </c>
      <c r="AW1911" s="93">
        <v>0</v>
      </c>
      <c r="AX1911" s="93">
        <v>0</v>
      </c>
      <c r="AY1911" s="93">
        <v>0</v>
      </c>
      <c r="AZ1911" s="93">
        <v>0</v>
      </c>
      <c r="BA1911" s="93">
        <v>0</v>
      </c>
      <c r="BB1911" s="93">
        <v>0</v>
      </c>
      <c r="BC1911" s="153">
        <v>14</v>
      </c>
      <c r="BD1911" s="153">
        <v>162</v>
      </c>
    </row>
    <row r="1912" spans="1:56" x14ac:dyDescent="0.25">
      <c r="A1912" s="9">
        <v>41796</v>
      </c>
      <c r="B1912" s="149" t="s">
        <v>77</v>
      </c>
      <c r="C1912" s="149" t="s">
        <v>86</v>
      </c>
      <c r="D1912" s="150" t="s">
        <v>118</v>
      </c>
      <c r="E1912" s="153">
        <v>65</v>
      </c>
      <c r="F1912" s="153">
        <v>213</v>
      </c>
      <c r="G1912" s="264">
        <v>71.791297912597656</v>
      </c>
      <c r="H1912" s="264">
        <v>0.64590001106262207</v>
      </c>
      <c r="I1912" s="264">
        <v>110401.7734375</v>
      </c>
      <c r="J1912" s="92">
        <v>0</v>
      </c>
      <c r="K1912" s="153">
        <v>98178</v>
      </c>
      <c r="L1912" s="264">
        <v>96.889320373535156</v>
      </c>
      <c r="M1912" s="153">
        <v>92604</v>
      </c>
      <c r="N1912" s="264">
        <v>0</v>
      </c>
      <c r="O1912" s="153">
        <v>6286</v>
      </c>
      <c r="P1912" s="264">
        <v>0</v>
      </c>
      <c r="Q1912" s="153">
        <v>11533</v>
      </c>
      <c r="R1912" s="264">
        <v>99.9913330078125</v>
      </c>
      <c r="S1912" s="153">
        <v>87506</v>
      </c>
      <c r="T1912" s="264">
        <v>99.963432312011719</v>
      </c>
      <c r="U1912" s="264">
        <v>99.904548645019531</v>
      </c>
      <c r="V1912" s="264">
        <v>99.855300903320313</v>
      </c>
      <c r="W1912" s="264">
        <v>99.895889282226563</v>
      </c>
      <c r="X1912" s="264">
        <v>99.81878662109375</v>
      </c>
      <c r="Y1912" s="153">
        <v>125818</v>
      </c>
      <c r="Z1912" s="264">
        <v>99.89031982421875</v>
      </c>
      <c r="AA1912" s="153">
        <v>24334</v>
      </c>
      <c r="AB1912" s="264">
        <v>99.819183349609375</v>
      </c>
      <c r="AC1912" s="153">
        <v>6354</v>
      </c>
      <c r="AD1912" s="264">
        <v>0.26754799485206604</v>
      </c>
      <c r="AE1912" s="153">
        <v>504</v>
      </c>
      <c r="AF1912" s="264">
        <v>99.801589965820313</v>
      </c>
      <c r="AG1912" s="153">
        <v>92933</v>
      </c>
      <c r="AH1912" s="264">
        <v>0.20767650008201599</v>
      </c>
      <c r="AI1912" s="153">
        <v>1285</v>
      </c>
      <c r="AJ1912" s="264">
        <v>95.252922058105469</v>
      </c>
      <c r="AK1912" s="264">
        <v>1.8754677772521973</v>
      </c>
      <c r="AL1912" s="264">
        <v>6.291547417640686E-2</v>
      </c>
      <c r="AM1912" s="264">
        <v>0</v>
      </c>
      <c r="AN1912" s="264">
        <v>0</v>
      </c>
      <c r="AO1912" s="92">
        <v>0</v>
      </c>
      <c r="AP1912" s="92">
        <v>0</v>
      </c>
      <c r="AQ1912" s="92">
        <v>0</v>
      </c>
      <c r="AR1912" s="92">
        <v>0</v>
      </c>
      <c r="AS1912" s="92">
        <v>0</v>
      </c>
      <c r="AT1912" s="92">
        <v>0</v>
      </c>
      <c r="AU1912" s="92">
        <v>0</v>
      </c>
      <c r="AV1912" s="92">
        <v>0</v>
      </c>
      <c r="AW1912" s="93">
        <v>0</v>
      </c>
      <c r="AX1912" s="93">
        <v>0</v>
      </c>
      <c r="AY1912" s="93">
        <v>0</v>
      </c>
      <c r="AZ1912" s="93">
        <v>0</v>
      </c>
      <c r="BA1912" s="93">
        <v>0</v>
      </c>
      <c r="BB1912" s="93">
        <v>0</v>
      </c>
      <c r="BC1912" s="153">
        <v>16</v>
      </c>
      <c r="BD1912" s="153">
        <v>206</v>
      </c>
    </row>
    <row r="1913" spans="1:56" x14ac:dyDescent="0.25">
      <c r="A1913" s="9">
        <v>41796</v>
      </c>
      <c r="B1913" s="149" t="s">
        <v>124</v>
      </c>
      <c r="C1913" s="149" t="s">
        <v>86</v>
      </c>
      <c r="D1913" s="150" t="s">
        <v>118</v>
      </c>
      <c r="E1913" s="153">
        <v>43</v>
      </c>
      <c r="F1913" s="153">
        <v>140</v>
      </c>
      <c r="G1913" s="264">
        <v>33.333103179931641</v>
      </c>
      <c r="H1913" s="264">
        <v>0</v>
      </c>
      <c r="I1913" s="264">
        <v>64067.41015625</v>
      </c>
      <c r="J1913" s="92">
        <v>0</v>
      </c>
      <c r="K1913" s="153">
        <v>98178</v>
      </c>
      <c r="L1913" s="264">
        <v>96.889320373535156</v>
      </c>
      <c r="M1913" s="153">
        <v>50283</v>
      </c>
      <c r="N1913" s="264">
        <v>0</v>
      </c>
      <c r="O1913" s="153">
        <v>2968</v>
      </c>
      <c r="P1913" s="264">
        <v>0</v>
      </c>
      <c r="Q1913" s="153">
        <v>4838</v>
      </c>
      <c r="R1913" s="264">
        <v>99.46258544921875</v>
      </c>
      <c r="S1913" s="153">
        <v>48257</v>
      </c>
      <c r="T1913" s="264">
        <v>99.892242431640625</v>
      </c>
      <c r="U1913" s="264">
        <v>99.595687866210938</v>
      </c>
      <c r="V1913" s="264">
        <v>99.701690673828125</v>
      </c>
      <c r="W1913" s="264">
        <v>99.060447692871094</v>
      </c>
      <c r="X1913" s="264">
        <v>99.594253540039063</v>
      </c>
      <c r="Y1913" s="153">
        <v>64007</v>
      </c>
      <c r="Z1913" s="264">
        <v>99.873451232910156</v>
      </c>
      <c r="AA1913" s="153">
        <v>11769</v>
      </c>
      <c r="AB1913" s="264">
        <v>99.83856201171875</v>
      </c>
      <c r="AC1913" s="153">
        <v>2964</v>
      </c>
      <c r="AD1913" s="264">
        <v>0.33738192915916443</v>
      </c>
      <c r="AE1913" s="153">
        <v>190</v>
      </c>
      <c r="AF1913" s="264">
        <v>98.421051025390625</v>
      </c>
      <c r="AG1913" s="153">
        <v>50613</v>
      </c>
      <c r="AH1913" s="264">
        <v>0.14225594699382782</v>
      </c>
      <c r="AI1913" s="153">
        <v>1004</v>
      </c>
      <c r="AJ1913" s="264">
        <v>93.625495910644531</v>
      </c>
      <c r="AK1913" s="264">
        <v>1.625173807144165</v>
      </c>
      <c r="AL1913" s="264">
        <v>6.5556444227695465E-2</v>
      </c>
      <c r="AM1913" s="264">
        <v>0</v>
      </c>
      <c r="AN1913" s="264">
        <v>0</v>
      </c>
      <c r="AO1913" s="92">
        <v>0</v>
      </c>
      <c r="AP1913" s="92">
        <v>0</v>
      </c>
      <c r="AQ1913" s="92">
        <v>0</v>
      </c>
      <c r="AR1913" s="92">
        <v>0</v>
      </c>
      <c r="AS1913" s="92">
        <v>0</v>
      </c>
      <c r="AT1913" s="92">
        <v>0</v>
      </c>
      <c r="AU1913" s="92">
        <v>0</v>
      </c>
      <c r="AV1913" s="92">
        <v>0</v>
      </c>
      <c r="AW1913" s="93">
        <v>0</v>
      </c>
      <c r="AX1913" s="93">
        <v>0</v>
      </c>
      <c r="AY1913" s="93">
        <v>0</v>
      </c>
      <c r="AZ1913" s="93">
        <v>0</v>
      </c>
      <c r="BA1913" s="93">
        <v>0</v>
      </c>
      <c r="BB1913" s="93">
        <v>0</v>
      </c>
      <c r="BC1913" s="153">
        <v>32</v>
      </c>
      <c r="BD1913" s="153">
        <v>137</v>
      </c>
    </row>
    <row r="1914" spans="1:56" x14ac:dyDescent="0.25">
      <c r="A1914" s="9">
        <v>41796</v>
      </c>
      <c r="B1914" s="149" t="s">
        <v>78</v>
      </c>
      <c r="C1914" s="149" t="s">
        <v>86</v>
      </c>
      <c r="D1914" s="150" t="s">
        <v>118</v>
      </c>
      <c r="E1914" s="153">
        <v>33</v>
      </c>
      <c r="F1914" s="153">
        <v>104</v>
      </c>
      <c r="G1914" s="264">
        <v>53.212802886962891</v>
      </c>
      <c r="H1914" s="264">
        <v>8.2999998703598976E-3</v>
      </c>
      <c r="I1914" s="264">
        <v>49654.04296875</v>
      </c>
      <c r="J1914" s="92">
        <v>0</v>
      </c>
      <c r="K1914" s="153">
        <v>54483</v>
      </c>
      <c r="L1914" s="264">
        <v>97.265205383300781</v>
      </c>
      <c r="M1914" s="153">
        <v>50554</v>
      </c>
      <c r="N1914" s="264">
        <v>0</v>
      </c>
      <c r="O1914" s="153">
        <v>5068</v>
      </c>
      <c r="P1914" s="264">
        <v>0</v>
      </c>
      <c r="Q1914" s="153">
        <v>7862</v>
      </c>
      <c r="R1914" s="264">
        <v>99.910964965820313</v>
      </c>
      <c r="S1914" s="153">
        <v>46946</v>
      </c>
      <c r="T1914" s="264">
        <v>99.921188354492188</v>
      </c>
      <c r="U1914" s="264">
        <v>99.842147827148438</v>
      </c>
      <c r="V1914" s="264">
        <v>99.883293151855469</v>
      </c>
      <c r="W1914" s="264">
        <v>99.753250122070313</v>
      </c>
      <c r="X1914" s="264">
        <v>99.804573059082031</v>
      </c>
      <c r="Y1914" s="153">
        <v>78520</v>
      </c>
      <c r="Z1914" s="264">
        <v>99.875190734863281</v>
      </c>
      <c r="AA1914" s="153">
        <v>13775</v>
      </c>
      <c r="AB1914" s="264">
        <v>99.927406311035156</v>
      </c>
      <c r="AC1914" s="153">
        <v>5057</v>
      </c>
      <c r="AD1914" s="264">
        <v>0.19774569571018219</v>
      </c>
      <c r="AE1914" s="153">
        <v>281</v>
      </c>
      <c r="AF1914" s="264">
        <v>97.153022766113281</v>
      </c>
      <c r="AG1914" s="153">
        <v>50736</v>
      </c>
      <c r="AH1914" s="264">
        <v>0.17738883197307587</v>
      </c>
      <c r="AI1914" s="153">
        <v>612</v>
      </c>
      <c r="AJ1914" s="264">
        <v>92.810455322265625</v>
      </c>
      <c r="AK1914" s="264">
        <v>1.8656255006790161</v>
      </c>
      <c r="AL1914" s="264">
        <v>5.8853849768638611E-2</v>
      </c>
      <c r="AM1914" s="264">
        <v>0</v>
      </c>
      <c r="AN1914" s="264">
        <v>0</v>
      </c>
      <c r="AO1914" s="92">
        <v>0</v>
      </c>
      <c r="AP1914" s="92">
        <v>0</v>
      </c>
      <c r="AQ1914" s="92">
        <v>0</v>
      </c>
      <c r="AR1914" s="92">
        <v>0</v>
      </c>
      <c r="AS1914" s="92">
        <v>0</v>
      </c>
      <c r="AT1914" s="92">
        <v>0</v>
      </c>
      <c r="AU1914" s="92">
        <v>0</v>
      </c>
      <c r="AV1914" s="92">
        <v>0</v>
      </c>
      <c r="AW1914" s="93">
        <v>0</v>
      </c>
      <c r="AX1914" s="93">
        <v>0</v>
      </c>
      <c r="AY1914" s="93">
        <v>0</v>
      </c>
      <c r="AZ1914" s="93">
        <v>0</v>
      </c>
      <c r="BA1914" s="93">
        <v>0</v>
      </c>
      <c r="BB1914" s="93">
        <v>0</v>
      </c>
      <c r="BC1914" s="153">
        <v>11</v>
      </c>
      <c r="BD1914" s="153">
        <v>102</v>
      </c>
    </row>
    <row r="1915" spans="1:56" x14ac:dyDescent="0.25">
      <c r="A1915" s="9">
        <v>41796</v>
      </c>
      <c r="B1915" s="149" t="s">
        <v>79</v>
      </c>
      <c r="C1915" s="149" t="s">
        <v>86</v>
      </c>
      <c r="D1915" s="150" t="s">
        <v>119</v>
      </c>
      <c r="E1915" s="153">
        <v>81</v>
      </c>
      <c r="F1915" s="153">
        <v>271</v>
      </c>
      <c r="G1915" s="264">
        <v>50.350109100341797</v>
      </c>
      <c r="H1915" s="264">
        <v>8.3399996161460876E-2</v>
      </c>
      <c r="I1915" s="264">
        <v>158057.171875</v>
      </c>
      <c r="J1915" s="92">
        <v>0</v>
      </c>
      <c r="K1915" s="153">
        <v>49513</v>
      </c>
      <c r="L1915" s="264">
        <v>90.943794250488281</v>
      </c>
      <c r="M1915" s="153">
        <v>87294</v>
      </c>
      <c r="N1915" s="264">
        <v>0</v>
      </c>
      <c r="O1915" s="153">
        <v>4152</v>
      </c>
      <c r="P1915" s="264">
        <v>0</v>
      </c>
      <c r="Q1915" s="153">
        <v>9985</v>
      </c>
      <c r="R1915" s="264">
        <v>99.799697875976563</v>
      </c>
      <c r="S1915" s="153">
        <v>81271</v>
      </c>
      <c r="T1915" s="264">
        <v>99.913871765136719</v>
      </c>
      <c r="U1915" s="264">
        <v>99.614646911621094</v>
      </c>
      <c r="V1915" s="264">
        <v>99.755996704101563</v>
      </c>
      <c r="W1915" s="264">
        <v>99.415115356445312</v>
      </c>
      <c r="X1915" s="264">
        <v>99.670082092285156</v>
      </c>
      <c r="Y1915" s="153">
        <v>178405</v>
      </c>
      <c r="Z1915" s="264">
        <v>99.922645568847656</v>
      </c>
      <c r="AA1915" s="153">
        <v>41362</v>
      </c>
      <c r="AB1915" s="264">
        <v>99.893623352050781</v>
      </c>
      <c r="AC1915" s="153">
        <v>4202</v>
      </c>
      <c r="AD1915" s="264">
        <v>0.47596383094787598</v>
      </c>
      <c r="AE1915" s="153">
        <v>227</v>
      </c>
      <c r="AF1915" s="264">
        <v>99.118942260742188</v>
      </c>
      <c r="AG1915" s="153">
        <v>87343</v>
      </c>
      <c r="AH1915" s="264">
        <v>0.19806967675685883</v>
      </c>
      <c r="AI1915" s="153">
        <v>1588</v>
      </c>
      <c r="AJ1915" s="264">
        <v>96.599494934082031</v>
      </c>
      <c r="AK1915" s="264">
        <v>1.6581071615219116</v>
      </c>
      <c r="AL1915" s="264">
        <v>6.655457615852356E-2</v>
      </c>
      <c r="AM1915" s="264">
        <v>0</v>
      </c>
      <c r="AN1915" s="264">
        <v>0</v>
      </c>
      <c r="AO1915" s="92">
        <v>0</v>
      </c>
      <c r="AP1915" s="92">
        <v>0</v>
      </c>
      <c r="AQ1915" s="92">
        <v>0</v>
      </c>
      <c r="AR1915" s="92">
        <v>0</v>
      </c>
      <c r="AS1915" s="92">
        <v>0</v>
      </c>
      <c r="AT1915" s="92">
        <v>0</v>
      </c>
      <c r="AU1915" s="92">
        <v>0</v>
      </c>
      <c r="AV1915" s="92">
        <v>0</v>
      </c>
      <c r="AW1915" s="93">
        <v>0</v>
      </c>
      <c r="AX1915" s="93">
        <v>0</v>
      </c>
      <c r="AY1915" s="93">
        <v>0</v>
      </c>
      <c r="AZ1915" s="93">
        <v>0</v>
      </c>
      <c r="BA1915" s="93">
        <v>0</v>
      </c>
      <c r="BB1915" s="93">
        <v>0</v>
      </c>
      <c r="BC1915" s="153">
        <v>36</v>
      </c>
      <c r="BD1915" s="153">
        <v>265</v>
      </c>
    </row>
    <row r="1916" spans="1:56" x14ac:dyDescent="0.25">
      <c r="A1916" s="9">
        <v>41796</v>
      </c>
      <c r="B1916" s="149" t="s">
        <v>80</v>
      </c>
      <c r="C1916" s="149" t="s">
        <v>86</v>
      </c>
      <c r="D1916" s="150" t="s">
        <v>119</v>
      </c>
      <c r="E1916" s="153">
        <v>58</v>
      </c>
      <c r="F1916" s="153">
        <v>180</v>
      </c>
      <c r="G1916" s="264">
        <v>35.929500579833984</v>
      </c>
      <c r="H1916" s="264">
        <v>0.1875</v>
      </c>
      <c r="I1916" s="264">
        <v>100381.2421875</v>
      </c>
      <c r="J1916" s="92">
        <v>0</v>
      </c>
      <c r="K1916" s="153">
        <v>35738</v>
      </c>
      <c r="L1916" s="264">
        <v>88.583580017089844</v>
      </c>
      <c r="M1916" s="153">
        <v>53409</v>
      </c>
      <c r="N1916" s="264">
        <v>0</v>
      </c>
      <c r="O1916" s="153">
        <v>2718</v>
      </c>
      <c r="P1916" s="264">
        <v>0</v>
      </c>
      <c r="Q1916" s="153">
        <v>4706</v>
      </c>
      <c r="R1916" s="264">
        <v>99.957504272460938</v>
      </c>
      <c r="S1916" s="153">
        <v>49345</v>
      </c>
      <c r="T1916" s="264">
        <v>99.884483337402344</v>
      </c>
      <c r="U1916" s="264">
        <v>99.779251098632812</v>
      </c>
      <c r="V1916" s="264">
        <v>99.80902099609375</v>
      </c>
      <c r="W1916" s="264">
        <v>99.736846923828125</v>
      </c>
      <c r="X1916" s="264">
        <v>99.6937255859375</v>
      </c>
      <c r="Y1916" s="153">
        <v>80953</v>
      </c>
      <c r="Z1916" s="264">
        <v>99.85546875</v>
      </c>
      <c r="AA1916" s="153">
        <v>18063</v>
      </c>
      <c r="AB1916" s="264">
        <v>99.861595153808594</v>
      </c>
      <c r="AC1916" s="153">
        <v>2751</v>
      </c>
      <c r="AD1916" s="264">
        <v>0.3271537721157074</v>
      </c>
      <c r="AE1916" s="153">
        <v>146</v>
      </c>
      <c r="AF1916" s="264">
        <v>99.315071105957031</v>
      </c>
      <c r="AG1916" s="153">
        <v>53043</v>
      </c>
      <c r="AH1916" s="264">
        <v>0.24131365120410919</v>
      </c>
      <c r="AI1916" s="153">
        <v>828</v>
      </c>
      <c r="AJ1916" s="264">
        <v>97.584541320800781</v>
      </c>
      <c r="AK1916" s="264">
        <v>1.8841344118118286</v>
      </c>
      <c r="AL1916" s="264">
        <v>6.3482768833637238E-2</v>
      </c>
      <c r="AM1916" s="264">
        <v>0</v>
      </c>
      <c r="AN1916" s="264">
        <v>0</v>
      </c>
      <c r="AO1916" s="92">
        <v>0</v>
      </c>
      <c r="AP1916" s="92">
        <v>0</v>
      </c>
      <c r="AQ1916" s="92">
        <v>0</v>
      </c>
      <c r="AR1916" s="92">
        <v>0</v>
      </c>
      <c r="AS1916" s="92">
        <v>0</v>
      </c>
      <c r="AT1916" s="92">
        <v>0</v>
      </c>
      <c r="AU1916" s="92">
        <v>0</v>
      </c>
      <c r="AV1916" s="92">
        <v>0</v>
      </c>
      <c r="AW1916" s="93">
        <v>0</v>
      </c>
      <c r="AX1916" s="93">
        <v>0</v>
      </c>
      <c r="AY1916" s="93">
        <v>1</v>
      </c>
      <c r="AZ1916" s="93">
        <v>0</v>
      </c>
      <c r="BA1916" s="93">
        <v>0</v>
      </c>
      <c r="BB1916" s="93">
        <v>0</v>
      </c>
      <c r="BC1916" s="153">
        <v>16</v>
      </c>
      <c r="BD1916" s="153">
        <v>176</v>
      </c>
    </row>
    <row r="1917" spans="1:56" x14ac:dyDescent="0.25">
      <c r="A1917" s="9">
        <v>41796</v>
      </c>
      <c r="B1917" s="149" t="s">
        <v>81</v>
      </c>
      <c r="C1917" s="149" t="s">
        <v>86</v>
      </c>
      <c r="D1917" s="150" t="s">
        <v>119</v>
      </c>
      <c r="E1917" s="153">
        <v>40</v>
      </c>
      <c r="F1917" s="153">
        <v>134</v>
      </c>
      <c r="G1917" s="264">
        <v>35.504398345947266</v>
      </c>
      <c r="H1917" s="264">
        <v>1.249999925494194E-2</v>
      </c>
      <c r="I1917" s="264">
        <v>80845.0078125</v>
      </c>
      <c r="J1917" s="92">
        <v>0</v>
      </c>
      <c r="K1917" s="153">
        <v>77658</v>
      </c>
      <c r="L1917" s="264">
        <v>89.279922485351563</v>
      </c>
      <c r="M1917" s="153">
        <v>48307</v>
      </c>
      <c r="N1917" s="264">
        <v>0</v>
      </c>
      <c r="O1917" s="153">
        <v>2889</v>
      </c>
      <c r="P1917" s="264">
        <v>0</v>
      </c>
      <c r="Q1917" s="153">
        <v>5222</v>
      </c>
      <c r="R1917" s="264">
        <v>99.961700439453125</v>
      </c>
      <c r="S1917" s="153">
        <v>43911</v>
      </c>
      <c r="T1917" s="264">
        <v>99.954452514648438</v>
      </c>
      <c r="U1917" s="264">
        <v>99.826927185058594</v>
      </c>
      <c r="V1917" s="264">
        <v>99.811622619628906</v>
      </c>
      <c r="W1917" s="264">
        <v>99.7886962890625</v>
      </c>
      <c r="X1917" s="264">
        <v>99.766159057617188</v>
      </c>
      <c r="Y1917" s="153">
        <v>95060</v>
      </c>
      <c r="Z1917" s="264">
        <v>99.908477783203125</v>
      </c>
      <c r="AA1917" s="153">
        <v>21981</v>
      </c>
      <c r="AB1917" s="264">
        <v>99.886268615722656</v>
      </c>
      <c r="AC1917" s="153">
        <v>2880</v>
      </c>
      <c r="AD1917" s="264">
        <v>0.1388888955116272</v>
      </c>
      <c r="AE1917" s="153">
        <v>186</v>
      </c>
      <c r="AF1917" s="264">
        <v>100</v>
      </c>
      <c r="AG1917" s="153">
        <v>47977</v>
      </c>
      <c r="AH1917" s="264">
        <v>0.23136086761951447</v>
      </c>
      <c r="AI1917" s="153">
        <v>688</v>
      </c>
      <c r="AJ1917" s="264">
        <v>94.767440795898438</v>
      </c>
      <c r="AK1917" s="264">
        <v>1.516507625579834</v>
      </c>
      <c r="AL1917" s="264">
        <v>7.3807470500469208E-2</v>
      </c>
      <c r="AM1917" s="264">
        <v>0</v>
      </c>
      <c r="AN1917" s="264">
        <v>0</v>
      </c>
      <c r="AO1917" s="92">
        <v>0</v>
      </c>
      <c r="AP1917" s="92">
        <v>0</v>
      </c>
      <c r="AQ1917" s="92">
        <v>0</v>
      </c>
      <c r="AR1917" s="92">
        <v>0</v>
      </c>
      <c r="AS1917" s="92">
        <v>0</v>
      </c>
      <c r="AT1917" s="92">
        <v>0</v>
      </c>
      <c r="AU1917" s="92">
        <v>0</v>
      </c>
      <c r="AV1917" s="92">
        <v>0</v>
      </c>
      <c r="AW1917" s="93">
        <v>0</v>
      </c>
      <c r="AX1917" s="93">
        <v>0</v>
      </c>
      <c r="AY1917" s="93">
        <v>0</v>
      </c>
      <c r="AZ1917" s="93">
        <v>0</v>
      </c>
      <c r="BA1917" s="93">
        <v>0</v>
      </c>
      <c r="BB1917" s="93">
        <v>0</v>
      </c>
      <c r="BC1917" s="153">
        <v>21</v>
      </c>
      <c r="BD1917" s="153">
        <v>131</v>
      </c>
    </row>
    <row r="1918" spans="1:56" x14ac:dyDescent="0.25">
      <c r="A1918" s="9">
        <v>41796</v>
      </c>
      <c r="B1918" s="149" t="s">
        <v>125</v>
      </c>
      <c r="C1918" s="149" t="s">
        <v>86</v>
      </c>
      <c r="D1918" s="150" t="s">
        <v>119</v>
      </c>
      <c r="E1918" s="153">
        <v>16</v>
      </c>
      <c r="F1918" s="153">
        <v>58</v>
      </c>
      <c r="G1918" s="264">
        <v>30.45030403137207</v>
      </c>
      <c r="H1918" s="264">
        <v>0</v>
      </c>
      <c r="I1918" s="264">
        <v>36840.58203125</v>
      </c>
      <c r="J1918" s="92">
        <v>0</v>
      </c>
      <c r="K1918" s="153">
        <v>77658</v>
      </c>
      <c r="L1918" s="264">
        <v>89.279922485351563</v>
      </c>
      <c r="M1918" s="153">
        <v>31465</v>
      </c>
      <c r="N1918" s="264">
        <v>0</v>
      </c>
      <c r="O1918" s="153">
        <v>3412</v>
      </c>
      <c r="P1918" s="264">
        <v>0</v>
      </c>
      <c r="Q1918" s="153">
        <v>5267</v>
      </c>
      <c r="R1918" s="264">
        <v>99.943038940429688</v>
      </c>
      <c r="S1918" s="153">
        <v>27904</v>
      </c>
      <c r="T1918" s="264">
        <v>99.967742919921875</v>
      </c>
      <c r="U1918" s="264">
        <v>99.736221313476562</v>
      </c>
      <c r="V1918" s="264">
        <v>99.783889770507813</v>
      </c>
      <c r="W1918" s="264">
        <v>99.679412841796875</v>
      </c>
      <c r="X1918" s="264">
        <v>99.751701354980469</v>
      </c>
      <c r="Y1918" s="153">
        <v>44330</v>
      </c>
      <c r="Z1918" s="264">
        <v>99.916534423828125</v>
      </c>
      <c r="AA1918" s="153">
        <v>8395</v>
      </c>
      <c r="AB1918" s="264">
        <v>99.868972778320312</v>
      </c>
      <c r="AC1918" s="153">
        <v>3376</v>
      </c>
      <c r="AD1918" s="264">
        <v>0.26658767461776733</v>
      </c>
      <c r="AE1918" s="153">
        <v>226</v>
      </c>
      <c r="AF1918" s="264">
        <v>99.557525634765625</v>
      </c>
      <c r="AG1918" s="153">
        <v>30745</v>
      </c>
      <c r="AH1918" s="264">
        <v>0.20491136610507965</v>
      </c>
      <c r="AI1918" s="153">
        <v>724</v>
      </c>
      <c r="AJ1918" s="264">
        <v>93.508285522460938</v>
      </c>
      <c r="AK1918" s="264">
        <v>1.6276326179504395</v>
      </c>
      <c r="AL1918" s="264">
        <v>6.4543105661869049E-2</v>
      </c>
      <c r="AM1918" s="264">
        <v>0</v>
      </c>
      <c r="AN1918" s="264">
        <v>0</v>
      </c>
      <c r="AO1918" s="92">
        <v>0</v>
      </c>
      <c r="AP1918" s="92">
        <v>0</v>
      </c>
      <c r="AQ1918" s="92">
        <v>0</v>
      </c>
      <c r="AR1918" s="92">
        <v>0</v>
      </c>
      <c r="AS1918" s="92">
        <v>0</v>
      </c>
      <c r="AT1918" s="92">
        <v>0</v>
      </c>
      <c r="AU1918" s="92">
        <v>0</v>
      </c>
      <c r="AV1918" s="92">
        <v>0</v>
      </c>
      <c r="AW1918" s="93">
        <v>0</v>
      </c>
      <c r="AX1918" s="93">
        <v>0</v>
      </c>
      <c r="AY1918" s="93">
        <v>0</v>
      </c>
      <c r="AZ1918" s="93">
        <v>0</v>
      </c>
      <c r="BA1918" s="93">
        <v>0</v>
      </c>
      <c r="BB1918" s="93">
        <v>0</v>
      </c>
      <c r="BC1918" s="153">
        <v>7</v>
      </c>
      <c r="BD1918" s="153">
        <v>56</v>
      </c>
    </row>
    <row r="1919" spans="1:56" x14ac:dyDescent="0.25">
      <c r="A1919" s="9">
        <v>41796</v>
      </c>
      <c r="B1919" s="151" t="s">
        <v>82</v>
      </c>
      <c r="C1919" s="151" t="s">
        <v>86</v>
      </c>
      <c r="D1919" s="152" t="s">
        <v>120</v>
      </c>
      <c r="E1919" s="160">
        <v>51</v>
      </c>
      <c r="F1919" s="160">
        <v>162</v>
      </c>
      <c r="G1919" s="266">
        <v>42.216991424560547</v>
      </c>
      <c r="H1919" s="266">
        <v>0</v>
      </c>
      <c r="I1919" s="266">
        <v>80724.484375</v>
      </c>
      <c r="J1919" s="157">
        <v>0</v>
      </c>
      <c r="K1919" s="160">
        <v>46842</v>
      </c>
      <c r="L1919" s="266">
        <v>88.553009033203125</v>
      </c>
      <c r="M1919" s="160">
        <v>38816</v>
      </c>
      <c r="N1919" s="266">
        <v>0</v>
      </c>
      <c r="O1919" s="160">
        <v>4541</v>
      </c>
      <c r="P1919" s="266">
        <v>0</v>
      </c>
      <c r="Q1919" s="160">
        <v>6731</v>
      </c>
      <c r="R1919" s="266">
        <v>99.881149291992188</v>
      </c>
      <c r="S1919" s="160">
        <v>35092</v>
      </c>
      <c r="T1919" s="266">
        <v>99.934455871582031</v>
      </c>
      <c r="U1919" s="266">
        <v>99.757759094238281</v>
      </c>
      <c r="V1919" s="266">
        <v>99.842849731445312</v>
      </c>
      <c r="W1919" s="266">
        <v>99.639198303222656</v>
      </c>
      <c r="X1919" s="266">
        <v>99.777412414550781</v>
      </c>
      <c r="Y1919" s="160">
        <v>61716</v>
      </c>
      <c r="Z1919" s="266">
        <v>99.933563232421875</v>
      </c>
      <c r="AA1919" s="160">
        <v>14076</v>
      </c>
      <c r="AB1919" s="266">
        <v>99.751350402832031</v>
      </c>
      <c r="AC1919" s="160">
        <v>4529</v>
      </c>
      <c r="AD1919" s="266">
        <v>0.13247957825660706</v>
      </c>
      <c r="AE1919" s="160">
        <v>443</v>
      </c>
      <c r="AF1919" s="266">
        <v>97.968399047851562</v>
      </c>
      <c r="AG1919" s="160">
        <v>39026</v>
      </c>
      <c r="AH1919" s="266">
        <v>0.41254547238349915</v>
      </c>
      <c r="AI1919" s="160">
        <v>709</v>
      </c>
      <c r="AJ1919" s="266">
        <v>95.204513549804688</v>
      </c>
      <c r="AK1919" s="266">
        <v>2.0536057949066162</v>
      </c>
      <c r="AL1919" s="266">
        <v>5.6137662380933762E-2</v>
      </c>
      <c r="AM1919" s="266">
        <v>0</v>
      </c>
      <c r="AN1919" s="266">
        <v>0</v>
      </c>
      <c r="AO1919" s="157">
        <v>0</v>
      </c>
      <c r="AP1919" s="157">
        <v>0</v>
      </c>
      <c r="AQ1919" s="157">
        <v>0</v>
      </c>
      <c r="AR1919" s="157">
        <v>0</v>
      </c>
      <c r="AS1919" s="157">
        <v>0</v>
      </c>
      <c r="AT1919" s="157">
        <v>0</v>
      </c>
      <c r="AU1919" s="157">
        <v>0</v>
      </c>
      <c r="AV1919" s="157">
        <v>0</v>
      </c>
      <c r="AW1919" s="159">
        <v>0</v>
      </c>
      <c r="AX1919" s="159">
        <v>0</v>
      </c>
      <c r="AY1919" s="159">
        <v>0</v>
      </c>
      <c r="AZ1919" s="159">
        <v>0</v>
      </c>
      <c r="BA1919" s="159">
        <v>0</v>
      </c>
      <c r="BB1919" s="159">
        <v>0</v>
      </c>
      <c r="BC1919" s="160">
        <v>14</v>
      </c>
      <c r="BD1919" s="160">
        <v>159</v>
      </c>
    </row>
    <row r="1920" spans="1:56" x14ac:dyDescent="0.25">
      <c r="A1920" s="9">
        <v>41796</v>
      </c>
      <c r="B1920" s="151" t="s">
        <v>83</v>
      </c>
      <c r="C1920" s="151" t="s">
        <v>86</v>
      </c>
      <c r="D1920" s="152" t="s">
        <v>120</v>
      </c>
      <c r="E1920" s="160">
        <v>46</v>
      </c>
      <c r="F1920" s="160">
        <v>140</v>
      </c>
      <c r="G1920" s="266">
        <v>19.703895568847656</v>
      </c>
      <c r="H1920" s="266">
        <v>4.19999985024333E-3</v>
      </c>
      <c r="I1920" s="266">
        <v>89498.53125</v>
      </c>
      <c r="J1920" s="157">
        <v>0</v>
      </c>
      <c r="K1920" s="160">
        <v>24553</v>
      </c>
      <c r="L1920" s="266">
        <v>81.562332153320312</v>
      </c>
      <c r="M1920" s="160">
        <v>153570</v>
      </c>
      <c r="N1920" s="266">
        <v>0</v>
      </c>
      <c r="O1920" s="160">
        <v>3938</v>
      </c>
      <c r="P1920" s="266">
        <v>0</v>
      </c>
      <c r="Q1920" s="160">
        <v>3514</v>
      </c>
      <c r="R1920" s="266">
        <v>99.971542358398438</v>
      </c>
      <c r="S1920" s="160">
        <v>24979</v>
      </c>
      <c r="T1920" s="266">
        <v>99.919929504394531</v>
      </c>
      <c r="U1920" s="266">
        <v>99.756095886230469</v>
      </c>
      <c r="V1920" s="266">
        <v>99.729202270507813</v>
      </c>
      <c r="W1920" s="266">
        <v>99.727706909179688</v>
      </c>
      <c r="X1920" s="266">
        <v>99.649345397949219</v>
      </c>
      <c r="Y1920" s="160">
        <v>56197</v>
      </c>
      <c r="Z1920" s="266">
        <v>99.907470703125</v>
      </c>
      <c r="AA1920" s="160">
        <v>13614</v>
      </c>
      <c r="AB1920" s="266">
        <v>99.816368103027344</v>
      </c>
      <c r="AC1920" s="160">
        <v>1655</v>
      </c>
      <c r="AD1920" s="266">
        <v>0.3021148145198822</v>
      </c>
      <c r="AE1920" s="160">
        <v>111</v>
      </c>
      <c r="AF1920" s="266">
        <v>99.099098205566406</v>
      </c>
      <c r="AG1920" s="160">
        <v>27484</v>
      </c>
      <c r="AH1920" s="266">
        <v>0.4693639874458313</v>
      </c>
      <c r="AI1920" s="160">
        <v>385</v>
      </c>
      <c r="AJ1920" s="266">
        <v>98.701301574707031</v>
      </c>
      <c r="AK1920" s="266">
        <v>1.8986145257949829</v>
      </c>
      <c r="AL1920" s="266">
        <v>7.4781410396099091E-2</v>
      </c>
      <c r="AM1920" s="266">
        <v>0</v>
      </c>
      <c r="AN1920" s="266">
        <v>0</v>
      </c>
      <c r="AO1920" s="157">
        <v>0</v>
      </c>
      <c r="AP1920" s="157">
        <v>0</v>
      </c>
      <c r="AQ1920" s="157">
        <v>0</v>
      </c>
      <c r="AR1920" s="157">
        <v>0</v>
      </c>
      <c r="AS1920" s="157">
        <v>0</v>
      </c>
      <c r="AT1920" s="157">
        <v>0</v>
      </c>
      <c r="AU1920" s="157">
        <v>0</v>
      </c>
      <c r="AV1920" s="157">
        <v>0</v>
      </c>
      <c r="AW1920" s="159">
        <v>0</v>
      </c>
      <c r="AX1920" s="159">
        <v>0</v>
      </c>
      <c r="AY1920" s="159">
        <v>2</v>
      </c>
      <c r="AZ1920" s="159">
        <v>1</v>
      </c>
      <c r="BA1920" s="159">
        <v>0</v>
      </c>
      <c r="BB1920" s="159">
        <v>0</v>
      </c>
      <c r="BC1920" s="160">
        <v>17</v>
      </c>
      <c r="BD1920" s="160">
        <v>136</v>
      </c>
    </row>
    <row r="1921" spans="1:56" x14ac:dyDescent="0.25">
      <c r="A1921" s="9">
        <v>41796</v>
      </c>
      <c r="B1921" s="117" t="s">
        <v>85</v>
      </c>
      <c r="C1921" s="117" t="s">
        <v>86</v>
      </c>
      <c r="D1921" s="121">
        <v>3</v>
      </c>
      <c r="E1921" s="89">
        <v>134</v>
      </c>
      <c r="F1921" s="89">
        <v>433</v>
      </c>
      <c r="G1921" s="263">
        <v>47.5919189453125</v>
      </c>
      <c r="H1921" s="263">
        <v>0.17929999530315399</v>
      </c>
      <c r="I1921" s="263">
        <v>300195.78125</v>
      </c>
      <c r="J1921" s="88">
        <v>0</v>
      </c>
      <c r="K1921" s="89">
        <v>46172</v>
      </c>
      <c r="L1921" s="263">
        <v>108.77804565429687</v>
      </c>
      <c r="M1921" s="124">
        <v>104013</v>
      </c>
      <c r="N1921" s="248">
        <v>0</v>
      </c>
      <c r="O1921" s="124">
        <v>4301</v>
      </c>
      <c r="P1921" s="248">
        <v>0</v>
      </c>
      <c r="Q1921" s="124">
        <v>10437</v>
      </c>
      <c r="R1921" s="248">
        <v>99.856277465820313</v>
      </c>
      <c r="S1921" s="124">
        <v>95260</v>
      </c>
      <c r="T1921" s="248">
        <v>99.912872314453125</v>
      </c>
      <c r="U1921" s="248">
        <v>99.813995361328125</v>
      </c>
      <c r="V1921" s="248">
        <v>99.911552429199219</v>
      </c>
      <c r="W1921" s="248">
        <v>99.670539855957031</v>
      </c>
      <c r="X1921" s="248">
        <v>99.824501037597656</v>
      </c>
      <c r="Y1921" s="124">
        <v>265040</v>
      </c>
      <c r="Z1921" s="248">
        <v>99.901145935058594</v>
      </c>
      <c r="AA1921" s="124">
        <v>58302</v>
      </c>
      <c r="AB1921" s="248">
        <v>99.78216552734375</v>
      </c>
      <c r="AC1921" s="124">
        <v>4321</v>
      </c>
      <c r="AD1921" s="248">
        <v>0.37028464674949646</v>
      </c>
      <c r="AE1921" s="124">
        <v>177</v>
      </c>
      <c r="AF1921" s="248">
        <v>97.175140380859375</v>
      </c>
      <c r="AG1921" s="124">
        <v>104939</v>
      </c>
      <c r="AH1921" s="248">
        <v>0.33543297648429871</v>
      </c>
      <c r="AI1921" s="124">
        <v>1164</v>
      </c>
      <c r="AJ1921" s="248">
        <v>86.769760131835938</v>
      </c>
      <c r="AK1921" s="248">
        <v>1.961351752281189</v>
      </c>
      <c r="AL1921" s="248">
        <v>7.0016883313655853E-2</v>
      </c>
      <c r="AM1921" s="269">
        <v>0</v>
      </c>
      <c r="AN1921" s="269">
        <v>0</v>
      </c>
      <c r="AO1921" s="119">
        <v>0</v>
      </c>
      <c r="AP1921" s="119">
        <v>0</v>
      </c>
      <c r="AQ1921" s="119">
        <v>0</v>
      </c>
      <c r="AR1921" s="119">
        <v>0</v>
      </c>
      <c r="AS1921" s="119">
        <v>0</v>
      </c>
      <c r="AT1921" s="119">
        <v>0</v>
      </c>
      <c r="AU1921" s="119">
        <v>0</v>
      </c>
      <c r="AV1921" s="119">
        <v>0</v>
      </c>
      <c r="AW1921" s="124">
        <v>0</v>
      </c>
      <c r="AX1921" s="124">
        <v>0</v>
      </c>
      <c r="AY1921" s="124">
        <v>0</v>
      </c>
      <c r="AZ1921" s="124">
        <v>0</v>
      </c>
      <c r="BA1921" s="124">
        <v>0</v>
      </c>
      <c r="BB1921" s="124">
        <v>2</v>
      </c>
      <c r="BC1921" s="124">
        <v>42</v>
      </c>
      <c r="BD1921" s="124">
        <v>419</v>
      </c>
    </row>
    <row r="1922" spans="1:56" x14ac:dyDescent="0.25">
      <c r="A1922" s="9">
        <v>41796</v>
      </c>
      <c r="B1922" s="118" t="s">
        <v>84</v>
      </c>
      <c r="C1922" s="118" t="s">
        <v>87</v>
      </c>
      <c r="D1922" s="122">
        <v>2</v>
      </c>
      <c r="E1922" s="153">
        <v>194</v>
      </c>
      <c r="F1922" s="153">
        <v>581</v>
      </c>
      <c r="G1922" s="264">
        <v>0</v>
      </c>
      <c r="H1922" s="264">
        <v>0</v>
      </c>
      <c r="I1922" s="264">
        <v>0</v>
      </c>
      <c r="J1922" s="91">
        <v>0</v>
      </c>
      <c r="K1922" s="153">
        <v>119468</v>
      </c>
      <c r="L1922" s="264">
        <v>91.147422790527344</v>
      </c>
      <c r="M1922" s="133">
        <v>0</v>
      </c>
      <c r="N1922" s="267">
        <v>0</v>
      </c>
      <c r="O1922" s="133">
        <v>0</v>
      </c>
      <c r="P1922" s="267">
        <v>0</v>
      </c>
      <c r="Q1922" s="133">
        <v>0</v>
      </c>
      <c r="R1922" s="267">
        <v>0</v>
      </c>
      <c r="S1922" s="133">
        <v>0</v>
      </c>
      <c r="T1922" s="267">
        <v>0</v>
      </c>
      <c r="U1922" s="267">
        <v>0</v>
      </c>
      <c r="V1922" s="267">
        <v>0</v>
      </c>
      <c r="W1922" s="267">
        <v>0</v>
      </c>
      <c r="X1922" s="267">
        <v>0</v>
      </c>
      <c r="Y1922" s="133">
        <v>1779590</v>
      </c>
      <c r="Z1922" s="267">
        <v>1727859</v>
      </c>
      <c r="AA1922" s="133">
        <v>1798</v>
      </c>
      <c r="AB1922" s="267">
        <v>553</v>
      </c>
      <c r="AC1922" s="133">
        <v>0</v>
      </c>
      <c r="AD1922" s="267">
        <v>0</v>
      </c>
      <c r="AE1922" s="133">
        <v>0</v>
      </c>
      <c r="AF1922" s="267">
        <v>0</v>
      </c>
      <c r="AG1922" s="133">
        <v>0</v>
      </c>
      <c r="AH1922" s="267">
        <v>0</v>
      </c>
      <c r="AI1922" s="133">
        <v>0</v>
      </c>
      <c r="AJ1922" s="267">
        <v>0</v>
      </c>
      <c r="AK1922" s="267">
        <v>0</v>
      </c>
      <c r="AL1922" s="267">
        <v>0</v>
      </c>
      <c r="AM1922" s="270">
        <v>0</v>
      </c>
      <c r="AN1922" s="270">
        <v>0</v>
      </c>
      <c r="AO1922" s="120">
        <v>0</v>
      </c>
      <c r="AP1922" s="120">
        <v>0</v>
      </c>
      <c r="AQ1922" s="120">
        <v>0</v>
      </c>
      <c r="AR1922" s="120">
        <v>0</v>
      </c>
      <c r="AS1922" s="120">
        <v>0</v>
      </c>
      <c r="AT1922" s="120">
        <v>0</v>
      </c>
      <c r="AU1922" s="120">
        <v>0</v>
      </c>
      <c r="AV1922" s="120">
        <v>0</v>
      </c>
      <c r="AW1922" s="133">
        <v>0</v>
      </c>
      <c r="AX1922" s="133">
        <v>0</v>
      </c>
      <c r="AY1922" s="133">
        <v>0</v>
      </c>
      <c r="AZ1922" s="133">
        <v>0</v>
      </c>
      <c r="BA1922" s="133">
        <v>0</v>
      </c>
      <c r="BB1922" s="133">
        <v>0</v>
      </c>
      <c r="BC1922" s="133">
        <v>18</v>
      </c>
      <c r="BD1922" s="133">
        <v>384</v>
      </c>
    </row>
    <row r="1923" spans="1:56" x14ac:dyDescent="0.25">
      <c r="A1923" s="9">
        <v>41795</v>
      </c>
      <c r="B1923" s="117" t="s">
        <v>17</v>
      </c>
      <c r="C1923" s="117"/>
      <c r="D1923" s="121">
        <v>3</v>
      </c>
      <c r="E1923" s="89">
        <v>853</v>
      </c>
      <c r="F1923" s="89">
        <v>2737</v>
      </c>
      <c r="G1923" s="263">
        <v>609.91924095153809</v>
      </c>
      <c r="H1923" s="263">
        <v>1.3171000387519598</v>
      </c>
      <c r="I1923" s="263">
        <v>1238303.90234375</v>
      </c>
      <c r="J1923" s="88"/>
      <c r="K1923" s="89">
        <v>884710</v>
      </c>
      <c r="L1923" s="263">
        <v>0</v>
      </c>
      <c r="M1923" s="124">
        <v>883918</v>
      </c>
      <c r="N1923" s="248">
        <v>0</v>
      </c>
      <c r="O1923" s="124">
        <v>58892</v>
      </c>
      <c r="P1923" s="248">
        <v>0</v>
      </c>
      <c r="Q1923" s="124">
        <v>107187</v>
      </c>
      <c r="R1923" s="248">
        <v>99.933760578758012</v>
      </c>
      <c r="S1923" s="124">
        <v>699693</v>
      </c>
      <c r="T1923" s="248">
        <v>99.9252515442234</v>
      </c>
      <c r="U1923" s="248">
        <v>99.784233574147279</v>
      </c>
      <c r="V1923" s="248">
        <v>99.786553398118642</v>
      </c>
      <c r="W1923" s="248">
        <v>99.718137075337012</v>
      </c>
      <c r="X1923" s="248">
        <v>99.711964490380851</v>
      </c>
      <c r="Y1923" s="124">
        <v>2992038</v>
      </c>
      <c r="Z1923" s="248">
        <v>1010064.1089437034</v>
      </c>
      <c r="AA1923" s="124">
        <v>258288</v>
      </c>
      <c r="AB1923" s="248">
        <v>103.0179681783271</v>
      </c>
      <c r="AC1923" s="124">
        <v>56809</v>
      </c>
      <c r="AD1923" s="248">
        <v>0.31157035412497908</v>
      </c>
      <c r="AE1923" s="124">
        <v>4050</v>
      </c>
      <c r="AF1923" s="248">
        <v>97.604937484176077</v>
      </c>
      <c r="AG1923" s="124">
        <v>761169</v>
      </c>
      <c r="AH1923" s="248">
        <v>0.22728198339834974</v>
      </c>
      <c r="AI1923" s="124">
        <v>12291</v>
      </c>
      <c r="AJ1923" s="248">
        <v>93.678301169926399</v>
      </c>
      <c r="AK1923" s="248">
        <v>1.7344123935760992E-5</v>
      </c>
      <c r="AL1923" s="248" t="e">
        <v>#DIV/0!</v>
      </c>
      <c r="AM1923" s="269"/>
      <c r="AN1923" s="269"/>
      <c r="AO1923" s="119"/>
      <c r="AP1923" s="119"/>
      <c r="AQ1923" s="119"/>
      <c r="AR1923" s="119"/>
      <c r="AS1923" s="119"/>
      <c r="AT1923" s="119"/>
      <c r="AU1923" s="119"/>
      <c r="AV1923" s="119"/>
      <c r="AW1923" s="124">
        <v>0</v>
      </c>
      <c r="AX1923" s="124">
        <v>0</v>
      </c>
      <c r="AY1923" s="124">
        <v>4</v>
      </c>
      <c r="AZ1923" s="124">
        <v>4</v>
      </c>
      <c r="BA1923" s="124">
        <v>1</v>
      </c>
      <c r="BB1923" s="124">
        <v>3</v>
      </c>
      <c r="BC1923" s="124">
        <v>280</v>
      </c>
      <c r="BD1923" s="124">
        <v>2490</v>
      </c>
    </row>
    <row r="1924" spans="1:56" x14ac:dyDescent="0.25">
      <c r="A1924" s="9">
        <v>41795</v>
      </c>
      <c r="B1924" s="118" t="s">
        <v>88</v>
      </c>
      <c r="C1924" s="118"/>
      <c r="D1924" s="122">
        <v>2</v>
      </c>
      <c r="E1924" s="153">
        <v>659</v>
      </c>
      <c r="F1924" s="153">
        <v>2156</v>
      </c>
      <c r="G1924" s="264">
        <v>609.91924095153809</v>
      </c>
      <c r="H1924" s="264">
        <v>1.3171000387519598</v>
      </c>
      <c r="I1924" s="264">
        <v>1238303.90234375</v>
      </c>
      <c r="J1924" s="91"/>
      <c r="K1924" s="153">
        <v>770644</v>
      </c>
      <c r="L1924" s="264"/>
      <c r="M1924" s="133">
        <v>883918</v>
      </c>
      <c r="N1924" s="267">
        <v>0</v>
      </c>
      <c r="O1924" s="133">
        <v>58892</v>
      </c>
      <c r="P1924" s="267">
        <v>0</v>
      </c>
      <c r="Q1924" s="133">
        <v>107187</v>
      </c>
      <c r="R1924" s="267">
        <v>99.933760578758012</v>
      </c>
      <c r="S1924" s="133">
        <v>699693</v>
      </c>
      <c r="T1924" s="267">
        <v>99.9252515442234</v>
      </c>
      <c r="U1924" s="267">
        <v>99.784233574147279</v>
      </c>
      <c r="V1924" s="267">
        <v>99.786553398118642</v>
      </c>
      <c r="W1924" s="267">
        <v>99.718137075337012</v>
      </c>
      <c r="X1924" s="267">
        <v>99.711964490380851</v>
      </c>
      <c r="Y1924" s="133">
        <v>1230339</v>
      </c>
      <c r="Z1924" s="267">
        <v>99.910106645730409</v>
      </c>
      <c r="AA1924" s="133">
        <v>256439</v>
      </c>
      <c r="AB1924" s="267">
        <v>99.831148791111147</v>
      </c>
      <c r="AC1924" s="133">
        <v>56809</v>
      </c>
      <c r="AD1924" s="267">
        <v>0.31157035412497908</v>
      </c>
      <c r="AE1924" s="133">
        <v>4050</v>
      </c>
      <c r="AF1924" s="267">
        <v>97.604937484176077</v>
      </c>
      <c r="AG1924" s="133">
        <v>761169</v>
      </c>
      <c r="AH1924" s="267">
        <v>0.22728198339834974</v>
      </c>
      <c r="AI1924" s="133">
        <v>12291</v>
      </c>
      <c r="AJ1924" s="267">
        <v>93.678301169926399</v>
      </c>
      <c r="AK1924" s="267">
        <v>1.7344123935760992E-5</v>
      </c>
      <c r="AL1924" s="267" t="e">
        <v>#DIV/0!</v>
      </c>
      <c r="AM1924" s="270"/>
      <c r="AN1924" s="270"/>
      <c r="AO1924" s="120"/>
      <c r="AP1924" s="120"/>
      <c r="AQ1924" s="120"/>
      <c r="AR1924" s="120"/>
      <c r="AS1924" s="120"/>
      <c r="AT1924" s="120"/>
      <c r="AU1924" s="120"/>
      <c r="AV1924" s="120"/>
      <c r="AW1924" s="133">
        <v>0</v>
      </c>
      <c r="AX1924" s="133">
        <v>0</v>
      </c>
      <c r="AY1924" s="133">
        <v>4</v>
      </c>
      <c r="AZ1924" s="133">
        <v>4</v>
      </c>
      <c r="BA1924" s="133">
        <v>1</v>
      </c>
      <c r="BB1924" s="133">
        <v>3</v>
      </c>
      <c r="BC1924" s="133">
        <v>270</v>
      </c>
      <c r="BD1924" s="133">
        <v>2109</v>
      </c>
    </row>
    <row r="1925" spans="1:56" x14ac:dyDescent="0.25">
      <c r="A1925" s="9">
        <v>41795</v>
      </c>
      <c r="B1925" s="146" t="s">
        <v>89</v>
      </c>
      <c r="C1925" s="146"/>
      <c r="D1925" s="147">
        <v>1</v>
      </c>
      <c r="E1925" s="136">
        <v>194</v>
      </c>
      <c r="F1925" s="136">
        <v>581</v>
      </c>
      <c r="G1925" s="265">
        <v>0</v>
      </c>
      <c r="H1925" s="265">
        <v>0</v>
      </c>
      <c r="I1925" s="265">
        <v>0</v>
      </c>
      <c r="J1925" s="137"/>
      <c r="K1925" s="136">
        <v>114066</v>
      </c>
      <c r="L1925" s="265"/>
      <c r="M1925" s="145">
        <v>0</v>
      </c>
      <c r="N1925" s="250">
        <v>0</v>
      </c>
      <c r="O1925" s="145">
        <v>0</v>
      </c>
      <c r="P1925" s="250">
        <v>0</v>
      </c>
      <c r="Q1925" s="145">
        <v>0</v>
      </c>
      <c r="R1925" s="250">
        <v>0</v>
      </c>
      <c r="S1925" s="145">
        <v>0</v>
      </c>
      <c r="T1925" s="250">
        <v>0</v>
      </c>
      <c r="U1925" s="250">
        <v>0</v>
      </c>
      <c r="V1925" s="250">
        <v>0</v>
      </c>
      <c r="W1925" s="250">
        <v>0</v>
      </c>
      <c r="X1925" s="250">
        <v>0</v>
      </c>
      <c r="Y1925" s="145">
        <v>1761699</v>
      </c>
      <c r="Z1925" s="250">
        <v>1715405</v>
      </c>
      <c r="AA1925" s="145">
        <v>1849</v>
      </c>
      <c r="AB1925" s="250">
        <v>545</v>
      </c>
      <c r="AC1925" s="145">
        <v>0</v>
      </c>
      <c r="AD1925" s="250">
        <v>0</v>
      </c>
      <c r="AE1925" s="145">
        <v>0</v>
      </c>
      <c r="AF1925" s="250">
        <v>0</v>
      </c>
      <c r="AG1925" s="145">
        <v>0</v>
      </c>
      <c r="AH1925" s="250">
        <v>0</v>
      </c>
      <c r="AI1925" s="145">
        <v>0</v>
      </c>
      <c r="AJ1925" s="250">
        <v>0</v>
      </c>
      <c r="AK1925" s="250">
        <v>0</v>
      </c>
      <c r="AL1925" s="250">
        <v>0</v>
      </c>
      <c r="AM1925" s="271"/>
      <c r="AN1925" s="271"/>
      <c r="AO1925" s="148"/>
      <c r="AP1925" s="148"/>
      <c r="AQ1925" s="148"/>
      <c r="AR1925" s="148"/>
      <c r="AS1925" s="148"/>
      <c r="AT1925" s="148"/>
      <c r="AU1925" s="148"/>
      <c r="AV1925" s="148"/>
      <c r="AW1925" s="145">
        <v>0</v>
      </c>
      <c r="AX1925" s="145">
        <v>0</v>
      </c>
      <c r="AY1925" s="145">
        <v>0</v>
      </c>
      <c r="AZ1925" s="145">
        <v>0</v>
      </c>
      <c r="BA1925" s="145">
        <v>0</v>
      </c>
      <c r="BB1925" s="145">
        <v>0</v>
      </c>
      <c r="BC1925" s="145">
        <v>10</v>
      </c>
      <c r="BD1925" s="145">
        <v>381</v>
      </c>
    </row>
    <row r="1926" spans="1:56" x14ac:dyDescent="0.25">
      <c r="A1926" s="9">
        <v>41795</v>
      </c>
      <c r="B1926" s="149" t="s">
        <v>75</v>
      </c>
      <c r="C1926" s="149" t="s">
        <v>86</v>
      </c>
      <c r="D1926" s="150" t="s">
        <v>118</v>
      </c>
      <c r="E1926" s="153">
        <v>39</v>
      </c>
      <c r="F1926" s="153">
        <v>158</v>
      </c>
      <c r="G1926" s="264">
        <v>130.91720581054687</v>
      </c>
      <c r="H1926" s="264">
        <v>0.15429998934268951</v>
      </c>
      <c r="I1926" s="264">
        <v>90220.09375</v>
      </c>
      <c r="J1926" s="92">
        <v>0</v>
      </c>
      <c r="K1926" s="153">
        <v>128712</v>
      </c>
      <c r="L1926" s="264">
        <v>97.345237731933594</v>
      </c>
      <c r="M1926" s="153">
        <v>113151</v>
      </c>
      <c r="N1926" s="264">
        <v>0</v>
      </c>
      <c r="O1926" s="153">
        <v>14371</v>
      </c>
      <c r="P1926" s="264">
        <v>0</v>
      </c>
      <c r="Q1926" s="153">
        <v>24363</v>
      </c>
      <c r="R1926" s="264">
        <v>99.913803100585937</v>
      </c>
      <c r="S1926" s="153">
        <v>101926</v>
      </c>
      <c r="T1926" s="264">
        <v>99.896980285644531</v>
      </c>
      <c r="U1926" s="264">
        <v>99.846916198730469</v>
      </c>
      <c r="V1926" s="264">
        <v>99.662399291992188</v>
      </c>
      <c r="W1926" s="264">
        <v>99.760848999023438</v>
      </c>
      <c r="X1926" s="264">
        <v>99.559730529785156</v>
      </c>
      <c r="Y1926" s="153">
        <v>137571</v>
      </c>
      <c r="Z1926" s="264">
        <v>99.930221557617188</v>
      </c>
      <c r="AA1926" s="153">
        <v>24832</v>
      </c>
      <c r="AB1926" s="264">
        <v>99.706024169921875</v>
      </c>
      <c r="AC1926" s="153">
        <v>14385</v>
      </c>
      <c r="AD1926" s="264">
        <v>0.38234272599220276</v>
      </c>
      <c r="AE1926" s="153">
        <v>1369</v>
      </c>
      <c r="AF1926" s="264">
        <v>97.297294616699219</v>
      </c>
      <c r="AG1926" s="153">
        <v>113718</v>
      </c>
      <c r="AH1926" s="264">
        <v>0.17499428987503052</v>
      </c>
      <c r="AI1926" s="153">
        <v>3452</v>
      </c>
      <c r="AJ1926" s="264">
        <v>95.104286193847656</v>
      </c>
      <c r="AK1926" s="264">
        <v>1.8744899034500122</v>
      </c>
      <c r="AL1926" s="264">
        <v>5.9580374509096146E-2</v>
      </c>
      <c r="AM1926" s="264">
        <v>0</v>
      </c>
      <c r="AN1926" s="264">
        <v>0</v>
      </c>
      <c r="AO1926" s="92">
        <v>0</v>
      </c>
      <c r="AP1926" s="92">
        <v>0</v>
      </c>
      <c r="AQ1926" s="92">
        <v>0</v>
      </c>
      <c r="AR1926" s="92">
        <v>0</v>
      </c>
      <c r="AS1926" s="92">
        <v>0</v>
      </c>
      <c r="AT1926" s="92">
        <v>0</v>
      </c>
      <c r="AU1926" s="92">
        <v>0</v>
      </c>
      <c r="AV1926" s="92">
        <v>0</v>
      </c>
      <c r="AW1926" s="93">
        <v>0</v>
      </c>
      <c r="AX1926" s="93">
        <v>0</v>
      </c>
      <c r="AY1926" s="93">
        <v>0</v>
      </c>
      <c r="AZ1926" s="93">
        <v>0</v>
      </c>
      <c r="BA1926" s="93">
        <v>0</v>
      </c>
      <c r="BB1926" s="93">
        <v>0</v>
      </c>
      <c r="BC1926" s="153">
        <v>16</v>
      </c>
      <c r="BD1926" s="153">
        <v>156</v>
      </c>
    </row>
    <row r="1927" spans="1:56" x14ac:dyDescent="0.25">
      <c r="A1927" s="9">
        <v>41795</v>
      </c>
      <c r="B1927" s="149" t="s">
        <v>76</v>
      </c>
      <c r="C1927" s="149" t="s">
        <v>86</v>
      </c>
      <c r="D1927" s="150" t="s">
        <v>119</v>
      </c>
      <c r="E1927" s="153">
        <v>53</v>
      </c>
      <c r="F1927" s="153">
        <v>163</v>
      </c>
      <c r="G1927" s="264">
        <v>48.366390228271484</v>
      </c>
      <c r="H1927" s="264">
        <v>0</v>
      </c>
      <c r="I1927" s="264">
        <v>83110.09375</v>
      </c>
      <c r="J1927" s="92">
        <v>0</v>
      </c>
      <c r="K1927" s="153">
        <v>48311</v>
      </c>
      <c r="L1927" s="264">
        <v>85.175216674804688</v>
      </c>
      <c r="M1927" s="153">
        <v>59146</v>
      </c>
      <c r="N1927" s="264">
        <v>0</v>
      </c>
      <c r="O1927" s="153">
        <v>3896</v>
      </c>
      <c r="P1927" s="264">
        <v>0</v>
      </c>
      <c r="Q1927" s="153">
        <v>7955</v>
      </c>
      <c r="R1927" s="264">
        <v>99.974861145019531</v>
      </c>
      <c r="S1927" s="153">
        <v>53527</v>
      </c>
      <c r="T1927" s="264">
        <v>99.930877685546875</v>
      </c>
      <c r="U1927" s="264">
        <v>99.871665954589844</v>
      </c>
      <c r="V1927" s="264">
        <v>99.912078857421875</v>
      </c>
      <c r="W1927" s="264">
        <v>99.8465576171875</v>
      </c>
      <c r="X1927" s="264">
        <v>99.843017578125</v>
      </c>
      <c r="Y1927" s="153">
        <v>97635</v>
      </c>
      <c r="Z1927" s="264">
        <v>99.909866333007813</v>
      </c>
      <c r="AA1927" s="153">
        <v>17425</v>
      </c>
      <c r="AB1927" s="264">
        <v>99.856529235839844</v>
      </c>
      <c r="AC1927" s="153">
        <v>3905</v>
      </c>
      <c r="AD1927" s="264">
        <v>7.6824583113193512E-2</v>
      </c>
      <c r="AE1927" s="153">
        <v>100</v>
      </c>
      <c r="AF1927" s="264">
        <v>98</v>
      </c>
      <c r="AG1927" s="153">
        <v>59295</v>
      </c>
      <c r="AH1927" s="264">
        <v>0.17202125489711761</v>
      </c>
      <c r="AI1927" s="153">
        <v>687</v>
      </c>
      <c r="AJ1927" s="264">
        <v>92.285301208496094</v>
      </c>
      <c r="AK1927" s="264">
        <v>1.9478087425231934</v>
      </c>
      <c r="AL1927" s="264">
        <v>5.5830072611570358E-2</v>
      </c>
      <c r="AM1927" s="264">
        <v>0</v>
      </c>
      <c r="AN1927" s="264">
        <v>0</v>
      </c>
      <c r="AO1927" s="92">
        <v>0</v>
      </c>
      <c r="AP1927" s="92">
        <v>0</v>
      </c>
      <c r="AQ1927" s="92">
        <v>0</v>
      </c>
      <c r="AR1927" s="92">
        <v>0</v>
      </c>
      <c r="AS1927" s="92">
        <v>0</v>
      </c>
      <c r="AT1927" s="92">
        <v>0</v>
      </c>
      <c r="AU1927" s="92">
        <v>0</v>
      </c>
      <c r="AV1927" s="92">
        <v>0</v>
      </c>
      <c r="AW1927" s="93">
        <v>0</v>
      </c>
      <c r="AX1927" s="93">
        <v>0</v>
      </c>
      <c r="AY1927" s="93">
        <v>0</v>
      </c>
      <c r="AZ1927" s="93">
        <v>0</v>
      </c>
      <c r="BA1927" s="93">
        <v>0</v>
      </c>
      <c r="BB1927" s="93">
        <v>0</v>
      </c>
      <c r="BC1927" s="153">
        <v>14</v>
      </c>
      <c r="BD1927" s="153">
        <v>161</v>
      </c>
    </row>
    <row r="1928" spans="1:56" x14ac:dyDescent="0.25">
      <c r="A1928" s="9">
        <v>41795</v>
      </c>
      <c r="B1928" s="149" t="s">
        <v>77</v>
      </c>
      <c r="C1928" s="149" t="s">
        <v>86</v>
      </c>
      <c r="D1928" s="150" t="s">
        <v>118</v>
      </c>
      <c r="E1928" s="153">
        <v>65</v>
      </c>
      <c r="F1928" s="153">
        <v>213</v>
      </c>
      <c r="G1928" s="264">
        <v>72.219703674316406</v>
      </c>
      <c r="H1928" s="264">
        <v>0.27500003576278687</v>
      </c>
      <c r="I1928" s="264">
        <v>109632.3046875</v>
      </c>
      <c r="J1928" s="92">
        <v>0</v>
      </c>
      <c r="K1928" s="153">
        <v>96242</v>
      </c>
      <c r="L1928" s="264">
        <v>97.062614440917969</v>
      </c>
      <c r="M1928" s="153">
        <v>96421</v>
      </c>
      <c r="N1928" s="264">
        <v>0</v>
      </c>
      <c r="O1928" s="153">
        <v>6473</v>
      </c>
      <c r="P1928" s="264">
        <v>0</v>
      </c>
      <c r="Q1928" s="153">
        <v>11537</v>
      </c>
      <c r="R1928" s="264">
        <v>99.930656433105469</v>
      </c>
      <c r="S1928" s="153">
        <v>92515</v>
      </c>
      <c r="T1928" s="264">
        <v>99.968650817871094</v>
      </c>
      <c r="U1928" s="264">
        <v>99.922752380371094</v>
      </c>
      <c r="V1928" s="264">
        <v>99.86517333984375</v>
      </c>
      <c r="W1928" s="264">
        <v>99.853462219238281</v>
      </c>
      <c r="X1928" s="264">
        <v>99.833869934082031</v>
      </c>
      <c r="Y1928" s="153">
        <v>133153</v>
      </c>
      <c r="Z1928" s="264">
        <v>99.892601013183594</v>
      </c>
      <c r="AA1928" s="153">
        <v>27973</v>
      </c>
      <c r="AB1928" s="264">
        <v>99.828407287597656</v>
      </c>
      <c r="AC1928" s="153">
        <v>6510</v>
      </c>
      <c r="AD1928" s="264">
        <v>0.2457757294178009</v>
      </c>
      <c r="AE1928" s="153">
        <v>510</v>
      </c>
      <c r="AF1928" s="264">
        <v>99.215682983398438</v>
      </c>
      <c r="AG1928" s="153">
        <v>97356</v>
      </c>
      <c r="AH1928" s="264">
        <v>0.18591560423374176</v>
      </c>
      <c r="AI1928" s="153">
        <v>1089</v>
      </c>
      <c r="AJ1928" s="264">
        <v>95.40863037109375</v>
      </c>
      <c r="AK1928" s="264">
        <v>1.7910523414611816</v>
      </c>
      <c r="AL1928" s="264">
        <v>7.2811268270015717E-2</v>
      </c>
      <c r="AM1928" s="264">
        <v>0</v>
      </c>
      <c r="AN1928" s="264">
        <v>0</v>
      </c>
      <c r="AO1928" s="92">
        <v>0</v>
      </c>
      <c r="AP1928" s="92">
        <v>0</v>
      </c>
      <c r="AQ1928" s="92">
        <v>0</v>
      </c>
      <c r="AR1928" s="92">
        <v>0</v>
      </c>
      <c r="AS1928" s="92">
        <v>0</v>
      </c>
      <c r="AT1928" s="92">
        <v>0</v>
      </c>
      <c r="AU1928" s="92">
        <v>0</v>
      </c>
      <c r="AV1928" s="92">
        <v>0</v>
      </c>
      <c r="AW1928" s="93">
        <v>0</v>
      </c>
      <c r="AX1928" s="93">
        <v>0</v>
      </c>
      <c r="AY1928" s="93">
        <v>0</v>
      </c>
      <c r="AZ1928" s="93">
        <v>0</v>
      </c>
      <c r="BA1928" s="93">
        <v>0</v>
      </c>
      <c r="BB1928" s="93">
        <v>0</v>
      </c>
      <c r="BC1928" s="153">
        <v>21</v>
      </c>
      <c r="BD1928" s="153">
        <v>206</v>
      </c>
    </row>
    <row r="1929" spans="1:56" x14ac:dyDescent="0.25">
      <c r="A1929" s="9">
        <v>41795</v>
      </c>
      <c r="B1929" s="149" t="s">
        <v>124</v>
      </c>
      <c r="C1929" s="149" t="s">
        <v>86</v>
      </c>
      <c r="D1929" s="150" t="s">
        <v>118</v>
      </c>
      <c r="E1929" s="153">
        <v>43</v>
      </c>
      <c r="F1929" s="153">
        <v>140</v>
      </c>
      <c r="G1929" s="264">
        <v>34.524513244628906</v>
      </c>
      <c r="H1929" s="264">
        <v>8.39999970048666E-3</v>
      </c>
      <c r="I1929" s="264">
        <v>61701.90625</v>
      </c>
      <c r="J1929" s="92">
        <v>0</v>
      </c>
      <c r="K1929" s="153">
        <v>96242</v>
      </c>
      <c r="L1929" s="264">
        <v>97.062614440917969</v>
      </c>
      <c r="M1929" s="153">
        <v>49066</v>
      </c>
      <c r="N1929" s="264">
        <v>0</v>
      </c>
      <c r="O1929" s="153">
        <v>3177</v>
      </c>
      <c r="P1929" s="264">
        <v>0</v>
      </c>
      <c r="Q1929" s="153">
        <v>6607</v>
      </c>
      <c r="R1929" s="264">
        <v>99.924324035644531</v>
      </c>
      <c r="S1929" s="153">
        <v>45442</v>
      </c>
      <c r="T1929" s="264">
        <v>99.900970458984375</v>
      </c>
      <c r="U1929" s="264">
        <v>99.496383666992188</v>
      </c>
      <c r="V1929" s="264">
        <v>99.830841064453125</v>
      </c>
      <c r="W1929" s="264">
        <v>99.421089172363281</v>
      </c>
      <c r="X1929" s="264">
        <v>99.731979370117188</v>
      </c>
      <c r="Y1929" s="153">
        <v>63211</v>
      </c>
      <c r="Z1929" s="264">
        <v>99.912986755371094</v>
      </c>
      <c r="AA1929" s="153">
        <v>11732</v>
      </c>
      <c r="AB1929" s="264">
        <v>99.880668640136719</v>
      </c>
      <c r="AC1929" s="153">
        <v>3218</v>
      </c>
      <c r="AD1929" s="264">
        <v>0.37290242314338684</v>
      </c>
      <c r="AE1929" s="153">
        <v>245</v>
      </c>
      <c r="AF1929" s="264">
        <v>97.142860412597656</v>
      </c>
      <c r="AG1929" s="153">
        <v>48933</v>
      </c>
      <c r="AH1929" s="264">
        <v>0.19005578756332397</v>
      </c>
      <c r="AI1929" s="153">
        <v>1081</v>
      </c>
      <c r="AJ1929" s="264">
        <v>91.581871032714844</v>
      </c>
      <c r="AK1929" s="264">
        <v>1.5918093919754028</v>
      </c>
      <c r="AL1929" s="264">
        <v>5.8364294469356537E-2</v>
      </c>
      <c r="AM1929" s="264">
        <v>0</v>
      </c>
      <c r="AN1929" s="264">
        <v>0</v>
      </c>
      <c r="AO1929" s="92">
        <v>0</v>
      </c>
      <c r="AP1929" s="92">
        <v>0</v>
      </c>
      <c r="AQ1929" s="92">
        <v>0</v>
      </c>
      <c r="AR1929" s="92">
        <v>0</v>
      </c>
      <c r="AS1929" s="92">
        <v>0</v>
      </c>
      <c r="AT1929" s="92">
        <v>0</v>
      </c>
      <c r="AU1929" s="92">
        <v>0</v>
      </c>
      <c r="AV1929" s="92">
        <v>0</v>
      </c>
      <c r="AW1929" s="93">
        <v>0</v>
      </c>
      <c r="AX1929" s="93">
        <v>0</v>
      </c>
      <c r="AY1929" s="93">
        <v>0</v>
      </c>
      <c r="AZ1929" s="93">
        <v>0</v>
      </c>
      <c r="BA1929" s="93">
        <v>0</v>
      </c>
      <c r="BB1929" s="93">
        <v>0</v>
      </c>
      <c r="BC1929" s="153">
        <v>30</v>
      </c>
      <c r="BD1929" s="153">
        <v>137</v>
      </c>
    </row>
    <row r="1930" spans="1:56" x14ac:dyDescent="0.25">
      <c r="A1930" s="9">
        <v>41795</v>
      </c>
      <c r="B1930" s="149" t="s">
        <v>78</v>
      </c>
      <c r="C1930" s="149" t="s">
        <v>86</v>
      </c>
      <c r="D1930" s="150" t="s">
        <v>118</v>
      </c>
      <c r="E1930" s="153">
        <v>33</v>
      </c>
      <c r="F1930" s="153">
        <v>104</v>
      </c>
      <c r="G1930" s="264">
        <v>55.4375</v>
      </c>
      <c r="H1930" s="264">
        <v>4.19999985024333E-3</v>
      </c>
      <c r="I1930" s="264">
        <v>51275.15234375</v>
      </c>
      <c r="J1930" s="92">
        <v>0</v>
      </c>
      <c r="K1930" s="153">
        <v>52404</v>
      </c>
      <c r="L1930" s="264">
        <v>96.857109069824219</v>
      </c>
      <c r="M1930" s="153">
        <v>48613</v>
      </c>
      <c r="N1930" s="264">
        <v>0</v>
      </c>
      <c r="O1930" s="153">
        <v>5158</v>
      </c>
      <c r="P1930" s="264">
        <v>0</v>
      </c>
      <c r="Q1930" s="153">
        <v>9798</v>
      </c>
      <c r="R1930" s="264">
        <v>99.928558349609375</v>
      </c>
      <c r="S1930" s="153">
        <v>44751</v>
      </c>
      <c r="T1930" s="264">
        <v>99.95977783203125</v>
      </c>
      <c r="U1930" s="264">
        <v>99.806129455566406</v>
      </c>
      <c r="V1930" s="264">
        <v>99.874519348144531</v>
      </c>
      <c r="W1930" s="264">
        <v>99.734825134277344</v>
      </c>
      <c r="X1930" s="264">
        <v>99.8343505859375</v>
      </c>
      <c r="Y1930" s="153">
        <v>71812</v>
      </c>
      <c r="Z1930" s="264">
        <v>99.881637573242188</v>
      </c>
      <c r="AA1930" s="153">
        <v>12932</v>
      </c>
      <c r="AB1930" s="264">
        <v>99.884010314941406</v>
      </c>
      <c r="AC1930" s="153">
        <v>5154</v>
      </c>
      <c r="AD1930" s="264">
        <v>0.34924331307411194</v>
      </c>
      <c r="AE1930" s="153">
        <v>316</v>
      </c>
      <c r="AF1930" s="264">
        <v>99.050636291503906</v>
      </c>
      <c r="AG1930" s="153">
        <v>48342</v>
      </c>
      <c r="AH1930" s="264">
        <v>0.2213396281003952</v>
      </c>
      <c r="AI1930" s="153">
        <v>683</v>
      </c>
      <c r="AJ1930" s="264">
        <v>96.925331115722656</v>
      </c>
      <c r="AK1930" s="264">
        <v>1.7784155607223511</v>
      </c>
      <c r="AL1930" s="264">
        <v>5.956634134054184E-2</v>
      </c>
      <c r="AM1930" s="264">
        <v>0</v>
      </c>
      <c r="AN1930" s="264">
        <v>0</v>
      </c>
      <c r="AO1930" s="92">
        <v>0</v>
      </c>
      <c r="AP1930" s="92">
        <v>0</v>
      </c>
      <c r="AQ1930" s="92">
        <v>0</v>
      </c>
      <c r="AR1930" s="92">
        <v>0</v>
      </c>
      <c r="AS1930" s="92">
        <v>0</v>
      </c>
      <c r="AT1930" s="92">
        <v>0</v>
      </c>
      <c r="AU1930" s="92">
        <v>0</v>
      </c>
      <c r="AV1930" s="92">
        <v>0</v>
      </c>
      <c r="AW1930" s="93">
        <v>0</v>
      </c>
      <c r="AX1930" s="93">
        <v>0</v>
      </c>
      <c r="AY1930" s="93">
        <v>0</v>
      </c>
      <c r="AZ1930" s="93">
        <v>0</v>
      </c>
      <c r="BA1930" s="93">
        <v>0</v>
      </c>
      <c r="BB1930" s="93">
        <v>0</v>
      </c>
      <c r="BC1930" s="153">
        <v>13</v>
      </c>
      <c r="BD1930" s="153">
        <v>102</v>
      </c>
    </row>
    <row r="1931" spans="1:56" x14ac:dyDescent="0.25">
      <c r="A1931" s="9">
        <v>41795</v>
      </c>
      <c r="B1931" s="149" t="s">
        <v>79</v>
      </c>
      <c r="C1931" s="149" t="s">
        <v>86</v>
      </c>
      <c r="D1931" s="150" t="s">
        <v>119</v>
      </c>
      <c r="E1931" s="153">
        <v>81</v>
      </c>
      <c r="F1931" s="153">
        <v>271</v>
      </c>
      <c r="G1931" s="264">
        <v>50.378807067871094</v>
      </c>
      <c r="H1931" s="264">
        <v>0.66670000553131104</v>
      </c>
      <c r="I1931" s="264">
        <v>160433.46875</v>
      </c>
      <c r="J1931" s="92">
        <v>0</v>
      </c>
      <c r="K1931" s="153">
        <v>51685</v>
      </c>
      <c r="L1931" s="264">
        <v>90.916130065917969</v>
      </c>
      <c r="M1931" s="153">
        <v>88243</v>
      </c>
      <c r="N1931" s="264">
        <v>0</v>
      </c>
      <c r="O1931" s="153">
        <v>3890</v>
      </c>
      <c r="P1931" s="264">
        <v>0</v>
      </c>
      <c r="Q1931" s="153">
        <v>10247</v>
      </c>
      <c r="R1931" s="264">
        <v>99.892654418945313</v>
      </c>
      <c r="S1931" s="153">
        <v>81681</v>
      </c>
      <c r="T1931" s="264">
        <v>99.916748046875</v>
      </c>
      <c r="U1931" s="264">
        <v>99.485862731933594</v>
      </c>
      <c r="V1931" s="264">
        <v>99.633964538574219</v>
      </c>
      <c r="W1931" s="264">
        <v>99.379066467285156</v>
      </c>
      <c r="X1931" s="264">
        <v>99.551017761230469</v>
      </c>
      <c r="Y1931" s="153">
        <v>167371</v>
      </c>
      <c r="Z1931" s="264">
        <v>99.909187316894531</v>
      </c>
      <c r="AA1931" s="153">
        <v>36254</v>
      </c>
      <c r="AB1931" s="264">
        <v>99.864845275878906</v>
      </c>
      <c r="AC1931" s="153">
        <v>3921</v>
      </c>
      <c r="AD1931" s="264">
        <v>0.48457026481628418</v>
      </c>
      <c r="AE1931" s="153">
        <v>229</v>
      </c>
      <c r="AF1931" s="264">
        <v>93.449783325195313</v>
      </c>
      <c r="AG1931" s="153">
        <v>88348</v>
      </c>
      <c r="AH1931" s="264">
        <v>0.16638746857643127</v>
      </c>
      <c r="AI1931" s="153">
        <v>1064</v>
      </c>
      <c r="AJ1931" s="264">
        <v>98.026313781738281</v>
      </c>
      <c r="AK1931" s="264">
        <v>1.6579843759536743</v>
      </c>
      <c r="AL1931" s="264">
        <v>5.8765310794115067E-2</v>
      </c>
      <c r="AM1931" s="264">
        <v>0</v>
      </c>
      <c r="AN1931" s="264">
        <v>0</v>
      </c>
      <c r="AO1931" s="92">
        <v>0</v>
      </c>
      <c r="AP1931" s="92">
        <v>0</v>
      </c>
      <c r="AQ1931" s="92">
        <v>0</v>
      </c>
      <c r="AR1931" s="92">
        <v>0</v>
      </c>
      <c r="AS1931" s="92">
        <v>0</v>
      </c>
      <c r="AT1931" s="92">
        <v>0</v>
      </c>
      <c r="AU1931" s="92">
        <v>0</v>
      </c>
      <c r="AV1931" s="92">
        <v>0</v>
      </c>
      <c r="AW1931" s="93">
        <v>0</v>
      </c>
      <c r="AX1931" s="93">
        <v>0</v>
      </c>
      <c r="AY1931" s="93">
        <v>0</v>
      </c>
      <c r="AZ1931" s="93">
        <v>0</v>
      </c>
      <c r="BA1931" s="93">
        <v>0</v>
      </c>
      <c r="BB1931" s="93">
        <v>0</v>
      </c>
      <c r="BC1931" s="153">
        <v>48</v>
      </c>
      <c r="BD1931" s="153">
        <v>266</v>
      </c>
    </row>
    <row r="1932" spans="1:56" x14ac:dyDescent="0.25">
      <c r="A1932" s="9">
        <v>41795</v>
      </c>
      <c r="B1932" s="149" t="s">
        <v>80</v>
      </c>
      <c r="C1932" s="149" t="s">
        <v>86</v>
      </c>
      <c r="D1932" s="150" t="s">
        <v>119</v>
      </c>
      <c r="E1932" s="153">
        <v>58</v>
      </c>
      <c r="F1932" s="153">
        <v>180</v>
      </c>
      <c r="G1932" s="264">
        <v>38.695110321044922</v>
      </c>
      <c r="H1932" s="264">
        <v>0</v>
      </c>
      <c r="I1932" s="264">
        <v>99964.5625</v>
      </c>
      <c r="J1932" s="92">
        <v>0</v>
      </c>
      <c r="K1932" s="153">
        <v>33740</v>
      </c>
      <c r="L1932" s="264">
        <v>88.3580322265625</v>
      </c>
      <c r="M1932" s="153">
        <v>50509</v>
      </c>
      <c r="N1932" s="264">
        <v>0</v>
      </c>
      <c r="O1932" s="153">
        <v>2917</v>
      </c>
      <c r="P1932" s="264">
        <v>0</v>
      </c>
      <c r="Q1932" s="153">
        <v>5212</v>
      </c>
      <c r="R1932" s="264">
        <v>99.961624145507813</v>
      </c>
      <c r="S1932" s="153">
        <v>47106</v>
      </c>
      <c r="T1932" s="264">
        <v>99.93206787109375</v>
      </c>
      <c r="U1932" s="264">
        <v>99.69146728515625</v>
      </c>
      <c r="V1932" s="264">
        <v>99.821815490722656</v>
      </c>
      <c r="W1932" s="264">
        <v>99.653213500976563</v>
      </c>
      <c r="X1932" s="264">
        <v>99.754005432128906</v>
      </c>
      <c r="Y1932" s="153">
        <v>68211</v>
      </c>
      <c r="Z1932" s="264">
        <v>99.888580322265625</v>
      </c>
      <c r="AA1932" s="153">
        <v>13513</v>
      </c>
      <c r="AB1932" s="264">
        <v>99.807594299316406</v>
      </c>
      <c r="AC1932" s="153">
        <v>2910</v>
      </c>
      <c r="AD1932" s="264">
        <v>0.48109966516494751</v>
      </c>
      <c r="AE1932" s="153">
        <v>164</v>
      </c>
      <c r="AF1932" s="264">
        <v>95.731704711914063</v>
      </c>
      <c r="AG1932" s="153">
        <v>50716</v>
      </c>
      <c r="AH1932" s="264">
        <v>0.17943055927753448</v>
      </c>
      <c r="AI1932" s="153">
        <v>654</v>
      </c>
      <c r="AJ1932" s="264">
        <v>95.412841796875</v>
      </c>
      <c r="AK1932" s="264">
        <v>1.8650680780410767</v>
      </c>
      <c r="AL1932" s="264">
        <v>5.7722225785255432E-2</v>
      </c>
      <c r="AM1932" s="264">
        <v>0</v>
      </c>
      <c r="AN1932" s="264">
        <v>0</v>
      </c>
      <c r="AO1932" s="92">
        <v>0</v>
      </c>
      <c r="AP1932" s="92">
        <v>0</v>
      </c>
      <c r="AQ1932" s="92">
        <v>0</v>
      </c>
      <c r="AR1932" s="92">
        <v>0</v>
      </c>
      <c r="AS1932" s="92">
        <v>0</v>
      </c>
      <c r="AT1932" s="92">
        <v>0</v>
      </c>
      <c r="AU1932" s="92">
        <v>0</v>
      </c>
      <c r="AV1932" s="92">
        <v>0</v>
      </c>
      <c r="AW1932" s="93">
        <v>0</v>
      </c>
      <c r="AX1932" s="93">
        <v>0</v>
      </c>
      <c r="AY1932" s="93">
        <v>1</v>
      </c>
      <c r="AZ1932" s="93">
        <v>0</v>
      </c>
      <c r="BA1932" s="93">
        <v>0</v>
      </c>
      <c r="BB1932" s="93">
        <v>0</v>
      </c>
      <c r="BC1932" s="153">
        <v>21</v>
      </c>
      <c r="BD1932" s="153">
        <v>180</v>
      </c>
    </row>
    <row r="1933" spans="1:56" x14ac:dyDescent="0.25">
      <c r="A1933" s="9">
        <v>41795</v>
      </c>
      <c r="B1933" s="149" t="s">
        <v>81</v>
      </c>
      <c r="C1933" s="149" t="s">
        <v>86</v>
      </c>
      <c r="D1933" s="150" t="s">
        <v>119</v>
      </c>
      <c r="E1933" s="153">
        <v>40</v>
      </c>
      <c r="F1933" s="153">
        <v>134</v>
      </c>
      <c r="G1933" s="264">
        <v>35.729393005371094</v>
      </c>
      <c r="H1933" s="264">
        <v>4.19999985024333E-3</v>
      </c>
      <c r="I1933" s="264">
        <v>79572.515625</v>
      </c>
      <c r="J1933" s="92">
        <v>0</v>
      </c>
      <c r="K1933" s="153">
        <v>73603</v>
      </c>
      <c r="L1933" s="264">
        <v>89.133598327636719</v>
      </c>
      <c r="M1933" s="153">
        <v>45029</v>
      </c>
      <c r="N1933" s="264">
        <v>0</v>
      </c>
      <c r="O1933" s="153">
        <v>2782</v>
      </c>
      <c r="P1933" s="264">
        <v>0</v>
      </c>
      <c r="Q1933" s="153">
        <v>4692</v>
      </c>
      <c r="R1933" s="264">
        <v>99.957374572753906</v>
      </c>
      <c r="S1933" s="153">
        <v>40195</v>
      </c>
      <c r="T1933" s="264">
        <v>99.94775390625</v>
      </c>
      <c r="U1933" s="264">
        <v>99.928108215332031</v>
      </c>
      <c r="V1933" s="264">
        <v>99.813453674316406</v>
      </c>
      <c r="W1933" s="264">
        <v>99.885513305664063</v>
      </c>
      <c r="X1933" s="264">
        <v>99.761306762695312</v>
      </c>
      <c r="Y1933" s="153">
        <v>74238</v>
      </c>
      <c r="Z1933" s="264">
        <v>99.889541625976563</v>
      </c>
      <c r="AA1933" s="153">
        <v>17793</v>
      </c>
      <c r="AB1933" s="264">
        <v>99.93255615234375</v>
      </c>
      <c r="AC1933" s="153">
        <v>2806</v>
      </c>
      <c r="AD1933" s="264">
        <v>0.32074126601219177</v>
      </c>
      <c r="AE1933" s="153">
        <v>166</v>
      </c>
      <c r="AF1933" s="264">
        <v>97.590362548828125</v>
      </c>
      <c r="AG1933" s="153">
        <v>44377</v>
      </c>
      <c r="AH1933" s="264">
        <v>0.20731459558010101</v>
      </c>
      <c r="AI1933" s="153">
        <v>636</v>
      </c>
      <c r="AJ1933" s="264">
        <v>92.13836669921875</v>
      </c>
      <c r="AK1933" s="264">
        <v>1.5319747924804687</v>
      </c>
      <c r="AL1933" s="264">
        <v>6.7281343042850494E-2</v>
      </c>
      <c r="AM1933" s="264">
        <v>0</v>
      </c>
      <c r="AN1933" s="264">
        <v>0</v>
      </c>
      <c r="AO1933" s="92">
        <v>0</v>
      </c>
      <c r="AP1933" s="92">
        <v>0</v>
      </c>
      <c r="AQ1933" s="92">
        <v>0</v>
      </c>
      <c r="AR1933" s="92">
        <v>0</v>
      </c>
      <c r="AS1933" s="92">
        <v>0</v>
      </c>
      <c r="AT1933" s="92">
        <v>0</v>
      </c>
      <c r="AU1933" s="92">
        <v>0</v>
      </c>
      <c r="AV1933" s="92">
        <v>0</v>
      </c>
      <c r="AW1933" s="93">
        <v>0</v>
      </c>
      <c r="AX1933" s="93">
        <v>0</v>
      </c>
      <c r="AY1933" s="93">
        <v>0</v>
      </c>
      <c r="AZ1933" s="93">
        <v>0</v>
      </c>
      <c r="BA1933" s="93">
        <v>0</v>
      </c>
      <c r="BB1933" s="93">
        <v>0</v>
      </c>
      <c r="BC1933" s="153">
        <v>20</v>
      </c>
      <c r="BD1933" s="153">
        <v>132</v>
      </c>
    </row>
    <row r="1934" spans="1:56" x14ac:dyDescent="0.25">
      <c r="A1934" s="9">
        <v>41795</v>
      </c>
      <c r="B1934" s="149" t="s">
        <v>125</v>
      </c>
      <c r="C1934" s="149" t="s">
        <v>86</v>
      </c>
      <c r="D1934" s="150" t="s">
        <v>119</v>
      </c>
      <c r="E1934" s="153">
        <v>16</v>
      </c>
      <c r="F1934" s="153">
        <v>58</v>
      </c>
      <c r="G1934" s="264">
        <v>31.650197982788086</v>
      </c>
      <c r="H1934" s="264">
        <v>1.6699999570846558E-2</v>
      </c>
      <c r="I1934" s="264">
        <v>33298.109375</v>
      </c>
      <c r="J1934" s="92">
        <v>0</v>
      </c>
      <c r="K1934" s="153">
        <v>73603</v>
      </c>
      <c r="L1934" s="264">
        <v>89.133598327636719</v>
      </c>
      <c r="M1934" s="153">
        <v>33253</v>
      </c>
      <c r="N1934" s="264">
        <v>0</v>
      </c>
      <c r="O1934" s="153">
        <v>3562</v>
      </c>
      <c r="P1934" s="264">
        <v>0</v>
      </c>
      <c r="Q1934" s="153">
        <v>5522</v>
      </c>
      <c r="R1934" s="264">
        <v>99.927558898925781</v>
      </c>
      <c r="S1934" s="153">
        <v>29205</v>
      </c>
      <c r="T1934" s="264">
        <v>99.945213317871094</v>
      </c>
      <c r="U1934" s="264">
        <v>99.859626770019531</v>
      </c>
      <c r="V1934" s="264">
        <v>99.612068176269531</v>
      </c>
      <c r="W1934" s="264">
        <v>99.787284851074219</v>
      </c>
      <c r="X1934" s="264">
        <v>99.5574951171875</v>
      </c>
      <c r="Y1934" s="153">
        <v>43978</v>
      </c>
      <c r="Z1934" s="264">
        <v>99.936332702636719</v>
      </c>
      <c r="AA1934" s="153">
        <v>9169</v>
      </c>
      <c r="AB1934" s="264">
        <v>99.792778015136719</v>
      </c>
      <c r="AC1934" s="153">
        <v>3559</v>
      </c>
      <c r="AD1934" s="264">
        <v>0.28097781538963318</v>
      </c>
      <c r="AE1934" s="153">
        <v>253</v>
      </c>
      <c r="AF1934" s="264">
        <v>99.604743957519531</v>
      </c>
      <c r="AG1934" s="153">
        <v>32975</v>
      </c>
      <c r="AH1934" s="264">
        <v>0.21228203177452087</v>
      </c>
      <c r="AI1934" s="153">
        <v>670</v>
      </c>
      <c r="AJ1934" s="264">
        <v>91.19403076171875</v>
      </c>
      <c r="AK1934" s="264">
        <v>1.5371981859207153</v>
      </c>
      <c r="AL1934" s="264">
        <v>7.1989648044109344E-2</v>
      </c>
      <c r="AM1934" s="264">
        <v>0</v>
      </c>
      <c r="AN1934" s="264">
        <v>0</v>
      </c>
      <c r="AO1934" s="92">
        <v>0</v>
      </c>
      <c r="AP1934" s="92">
        <v>0</v>
      </c>
      <c r="AQ1934" s="92">
        <v>0</v>
      </c>
      <c r="AR1934" s="92">
        <v>0</v>
      </c>
      <c r="AS1934" s="92">
        <v>0</v>
      </c>
      <c r="AT1934" s="92">
        <v>0</v>
      </c>
      <c r="AU1934" s="92">
        <v>0</v>
      </c>
      <c r="AV1934" s="92">
        <v>0</v>
      </c>
      <c r="AW1934" s="93">
        <v>0</v>
      </c>
      <c r="AX1934" s="93">
        <v>0</v>
      </c>
      <c r="AY1934" s="93">
        <v>1</v>
      </c>
      <c r="AZ1934" s="93">
        <v>0</v>
      </c>
      <c r="BA1934" s="93">
        <v>0</v>
      </c>
      <c r="BB1934" s="93">
        <v>0</v>
      </c>
      <c r="BC1934" s="153">
        <v>8</v>
      </c>
      <c r="BD1934" s="153">
        <v>54</v>
      </c>
    </row>
    <row r="1935" spans="1:56" x14ac:dyDescent="0.25">
      <c r="A1935" s="9">
        <v>41795</v>
      </c>
      <c r="B1935" s="151" t="s">
        <v>82</v>
      </c>
      <c r="C1935" s="151" t="s">
        <v>86</v>
      </c>
      <c r="D1935" s="152" t="s">
        <v>120</v>
      </c>
      <c r="E1935" s="160">
        <v>51</v>
      </c>
      <c r="F1935" s="160">
        <v>162</v>
      </c>
      <c r="G1935" s="266">
        <v>43.945907592773438</v>
      </c>
      <c r="H1935" s="266">
        <v>8.3400003612041473E-2</v>
      </c>
      <c r="I1935" s="266">
        <v>90968.6875</v>
      </c>
      <c r="J1935" s="157">
        <v>0</v>
      </c>
      <c r="K1935" s="160">
        <v>46179</v>
      </c>
      <c r="L1935" s="266">
        <v>89.183395385742188</v>
      </c>
      <c r="M1935" s="160">
        <v>42500</v>
      </c>
      <c r="N1935" s="266">
        <v>0</v>
      </c>
      <c r="O1935" s="160">
        <v>4742</v>
      </c>
      <c r="P1935" s="266">
        <v>0</v>
      </c>
      <c r="Q1935" s="160">
        <v>7586</v>
      </c>
      <c r="R1935" s="266">
        <v>99.947273254394531</v>
      </c>
      <c r="S1935" s="160">
        <v>39038</v>
      </c>
      <c r="T1935" s="266">
        <v>99.910346984863281</v>
      </c>
      <c r="U1935" s="266">
        <v>99.9156494140625</v>
      </c>
      <c r="V1935" s="266">
        <v>99.870590209960937</v>
      </c>
      <c r="W1935" s="266">
        <v>99.862968444824219</v>
      </c>
      <c r="X1935" s="266">
        <v>99.781051635742187</v>
      </c>
      <c r="Y1935" s="160">
        <v>56825</v>
      </c>
      <c r="Z1935" s="266">
        <v>99.92608642578125</v>
      </c>
      <c r="AA1935" s="160">
        <v>12185</v>
      </c>
      <c r="AB1935" s="266">
        <v>99.80303955078125</v>
      </c>
      <c r="AC1935" s="160">
        <v>4736</v>
      </c>
      <c r="AD1935" s="266">
        <v>8.4459461271762848E-2</v>
      </c>
      <c r="AE1935" s="160">
        <v>413</v>
      </c>
      <c r="AF1935" s="266">
        <v>97.820823669433594</v>
      </c>
      <c r="AG1935" s="160">
        <v>42577</v>
      </c>
      <c r="AH1935" s="266">
        <v>0.31942129135131836</v>
      </c>
      <c r="AI1935" s="160">
        <v>737</v>
      </c>
      <c r="AJ1935" s="266">
        <v>93.351425170898438</v>
      </c>
      <c r="AK1935" s="266">
        <v>2.1109471321105957</v>
      </c>
      <c r="AL1935" s="266">
        <v>5.8881476521492004E-2</v>
      </c>
      <c r="AM1935" s="266">
        <v>0</v>
      </c>
      <c r="AN1935" s="266">
        <v>0</v>
      </c>
      <c r="AO1935" s="157">
        <v>0</v>
      </c>
      <c r="AP1935" s="157">
        <v>0</v>
      </c>
      <c r="AQ1935" s="157">
        <v>0</v>
      </c>
      <c r="AR1935" s="157">
        <v>0</v>
      </c>
      <c r="AS1935" s="157">
        <v>0</v>
      </c>
      <c r="AT1935" s="157">
        <v>0</v>
      </c>
      <c r="AU1935" s="157">
        <v>0</v>
      </c>
      <c r="AV1935" s="157">
        <v>0</v>
      </c>
      <c r="AW1935" s="159">
        <v>0</v>
      </c>
      <c r="AX1935" s="159">
        <v>0</v>
      </c>
      <c r="AY1935" s="159">
        <v>0</v>
      </c>
      <c r="AZ1935" s="159">
        <v>0</v>
      </c>
      <c r="BA1935" s="159">
        <v>0</v>
      </c>
      <c r="BB1935" s="159">
        <v>0</v>
      </c>
      <c r="BC1935" s="160">
        <v>14</v>
      </c>
      <c r="BD1935" s="160">
        <v>161</v>
      </c>
    </row>
    <row r="1936" spans="1:56" x14ac:dyDescent="0.25">
      <c r="A1936" s="9">
        <v>41795</v>
      </c>
      <c r="B1936" s="151" t="s">
        <v>83</v>
      </c>
      <c r="C1936" s="151" t="s">
        <v>86</v>
      </c>
      <c r="D1936" s="152" t="s">
        <v>120</v>
      </c>
      <c r="E1936" s="160">
        <v>46</v>
      </c>
      <c r="F1936" s="160">
        <v>140</v>
      </c>
      <c r="G1936" s="266">
        <v>20.854904174804687</v>
      </c>
      <c r="H1936" s="266">
        <v>0</v>
      </c>
      <c r="I1936" s="266">
        <v>87914.2890625</v>
      </c>
      <c r="J1936" s="157">
        <v>0</v>
      </c>
      <c r="K1936" s="160">
        <v>23819</v>
      </c>
      <c r="L1936" s="266">
        <v>81.338424682617188</v>
      </c>
      <c r="M1936" s="160">
        <v>153570</v>
      </c>
      <c r="N1936" s="266">
        <v>0</v>
      </c>
      <c r="O1936" s="160">
        <v>3938</v>
      </c>
      <c r="P1936" s="266">
        <v>0</v>
      </c>
      <c r="Q1936" s="160">
        <v>3790</v>
      </c>
      <c r="R1936" s="266">
        <v>99.947227478027344</v>
      </c>
      <c r="S1936" s="160">
        <v>26986</v>
      </c>
      <c r="T1936" s="266">
        <v>99.859184265136719</v>
      </c>
      <c r="U1936" s="266">
        <v>99.414176940917969</v>
      </c>
      <c r="V1936" s="266">
        <v>99.737777709960938</v>
      </c>
      <c r="W1936" s="266">
        <v>99.361717224121094</v>
      </c>
      <c r="X1936" s="266">
        <v>99.597328186035156</v>
      </c>
      <c r="Y1936" s="160">
        <v>58180</v>
      </c>
      <c r="Z1936" s="266">
        <v>99.931251525878906</v>
      </c>
      <c r="AA1936" s="160">
        <v>16208</v>
      </c>
      <c r="AB1936" s="266">
        <v>99.895111083984375</v>
      </c>
      <c r="AC1936" s="160">
        <v>1724</v>
      </c>
      <c r="AD1936" s="266">
        <v>0.29002320766448975</v>
      </c>
      <c r="AE1936" s="160">
        <v>98</v>
      </c>
      <c r="AF1936" s="266">
        <v>100</v>
      </c>
      <c r="AG1936" s="160">
        <v>29062</v>
      </c>
      <c r="AH1936" s="266">
        <v>0.41635125875473022</v>
      </c>
      <c r="AI1936" s="160">
        <v>371</v>
      </c>
      <c r="AJ1936" s="266">
        <v>98.38275146484375</v>
      </c>
      <c r="AK1936" s="266">
        <v>1.8397713899612427</v>
      </c>
      <c r="AL1936" s="266">
        <v>7.8417845070362091E-2</v>
      </c>
      <c r="AM1936" s="266">
        <v>0</v>
      </c>
      <c r="AN1936" s="266">
        <v>0</v>
      </c>
      <c r="AO1936" s="157">
        <v>0</v>
      </c>
      <c r="AP1936" s="157">
        <v>0</v>
      </c>
      <c r="AQ1936" s="157">
        <v>0</v>
      </c>
      <c r="AR1936" s="157">
        <v>0</v>
      </c>
      <c r="AS1936" s="157">
        <v>0</v>
      </c>
      <c r="AT1936" s="157">
        <v>0</v>
      </c>
      <c r="AU1936" s="157">
        <v>0</v>
      </c>
      <c r="AV1936" s="157">
        <v>0</v>
      </c>
      <c r="AW1936" s="159">
        <v>0</v>
      </c>
      <c r="AX1936" s="159">
        <v>0</v>
      </c>
      <c r="AY1936" s="159">
        <v>2</v>
      </c>
      <c r="AZ1936" s="159">
        <v>3</v>
      </c>
      <c r="BA1936" s="159">
        <v>0</v>
      </c>
      <c r="BB1936" s="159">
        <v>0</v>
      </c>
      <c r="BC1936" s="160">
        <v>20</v>
      </c>
      <c r="BD1936" s="160">
        <v>135</v>
      </c>
    </row>
    <row r="1937" spans="1:56" x14ac:dyDescent="0.25">
      <c r="A1937" s="9">
        <v>41795</v>
      </c>
      <c r="B1937" s="117" t="s">
        <v>85</v>
      </c>
      <c r="C1937" s="117" t="s">
        <v>86</v>
      </c>
      <c r="D1937" s="121">
        <v>3</v>
      </c>
      <c r="E1937" s="89">
        <v>134</v>
      </c>
      <c r="F1937" s="89">
        <v>433</v>
      </c>
      <c r="G1937" s="263">
        <v>47.199607849121094</v>
      </c>
      <c r="H1937" s="263">
        <v>0.10420000553131104</v>
      </c>
      <c r="I1937" s="263">
        <v>290212.71875</v>
      </c>
      <c r="J1937" s="88">
        <v>0</v>
      </c>
      <c r="K1937" s="89">
        <v>46104</v>
      </c>
      <c r="L1937" s="263">
        <v>107.69998168945312</v>
      </c>
      <c r="M1937" s="124">
        <v>104417</v>
      </c>
      <c r="N1937" s="248">
        <v>0</v>
      </c>
      <c r="O1937" s="124">
        <v>3986</v>
      </c>
      <c r="P1937" s="248">
        <v>0</v>
      </c>
      <c r="Q1937" s="124">
        <v>9878</v>
      </c>
      <c r="R1937" s="248">
        <v>99.969627380371094</v>
      </c>
      <c r="S1937" s="124">
        <v>97321</v>
      </c>
      <c r="T1937" s="248">
        <v>99.9188232421875</v>
      </c>
      <c r="U1937" s="248">
        <v>99.849472045898438</v>
      </c>
      <c r="V1937" s="248">
        <v>99.909019470214844</v>
      </c>
      <c r="W1937" s="248">
        <v>99.819145202636719</v>
      </c>
      <c r="X1937" s="248">
        <v>99.827919006347656</v>
      </c>
      <c r="Y1937" s="124">
        <v>258154</v>
      </c>
      <c r="Z1937" s="248">
        <v>99.915168762207031</v>
      </c>
      <c r="AA1937" s="124">
        <v>56423</v>
      </c>
      <c r="AB1937" s="248">
        <v>99.803268432617188</v>
      </c>
      <c r="AC1937" s="124">
        <v>3981</v>
      </c>
      <c r="AD1937" s="248">
        <v>0.301431804895401</v>
      </c>
      <c r="AE1937" s="124">
        <v>187</v>
      </c>
      <c r="AF1937" s="248">
        <v>95.721923828125</v>
      </c>
      <c r="AG1937" s="124">
        <v>105470</v>
      </c>
      <c r="AH1937" s="248">
        <v>0.37072151899337769</v>
      </c>
      <c r="AI1937" s="124">
        <v>1167</v>
      </c>
      <c r="AJ1937" s="248">
        <v>84.747215270996094</v>
      </c>
      <c r="AK1937" s="248">
        <v>1.9507764577865601</v>
      </c>
      <c r="AL1937" s="248">
        <v>7.405293732881546E-2</v>
      </c>
      <c r="AM1937" s="269">
        <v>0</v>
      </c>
      <c r="AN1937" s="269">
        <v>0</v>
      </c>
      <c r="AO1937" s="119">
        <v>0</v>
      </c>
      <c r="AP1937" s="119">
        <v>0</v>
      </c>
      <c r="AQ1937" s="119">
        <v>0</v>
      </c>
      <c r="AR1937" s="119">
        <v>0</v>
      </c>
      <c r="AS1937" s="119">
        <v>0</v>
      </c>
      <c r="AT1937" s="119">
        <v>0</v>
      </c>
      <c r="AU1937" s="119">
        <v>0</v>
      </c>
      <c r="AV1937" s="119">
        <v>0</v>
      </c>
      <c r="AW1937" s="124">
        <v>0</v>
      </c>
      <c r="AX1937" s="124">
        <v>0</v>
      </c>
      <c r="AY1937" s="124">
        <v>0</v>
      </c>
      <c r="AZ1937" s="124">
        <v>1</v>
      </c>
      <c r="BA1937" s="124">
        <v>1</v>
      </c>
      <c r="BB1937" s="124">
        <v>3</v>
      </c>
      <c r="BC1937" s="124">
        <v>45</v>
      </c>
      <c r="BD1937" s="124">
        <v>419</v>
      </c>
    </row>
    <row r="1938" spans="1:56" x14ac:dyDescent="0.25">
      <c r="A1938" s="9">
        <v>41795</v>
      </c>
      <c r="B1938" s="118" t="s">
        <v>84</v>
      </c>
      <c r="C1938" s="118" t="s">
        <v>87</v>
      </c>
      <c r="D1938" s="122">
        <v>2</v>
      </c>
      <c r="E1938" s="153">
        <v>194</v>
      </c>
      <c r="F1938" s="153">
        <v>581</v>
      </c>
      <c r="G1938" s="264">
        <v>0</v>
      </c>
      <c r="H1938" s="264">
        <v>0</v>
      </c>
      <c r="I1938" s="264">
        <v>0</v>
      </c>
      <c r="J1938" s="91">
        <v>0</v>
      </c>
      <c r="K1938" s="153">
        <v>114066</v>
      </c>
      <c r="L1938" s="264">
        <v>89.524482727050781</v>
      </c>
      <c r="M1938" s="133">
        <v>0</v>
      </c>
      <c r="N1938" s="267">
        <v>0</v>
      </c>
      <c r="O1938" s="133">
        <v>0</v>
      </c>
      <c r="P1938" s="267">
        <v>0</v>
      </c>
      <c r="Q1938" s="133">
        <v>0</v>
      </c>
      <c r="R1938" s="267">
        <v>0</v>
      </c>
      <c r="S1938" s="133">
        <v>0</v>
      </c>
      <c r="T1938" s="267">
        <v>0</v>
      </c>
      <c r="U1938" s="267">
        <v>0</v>
      </c>
      <c r="V1938" s="267">
        <v>0</v>
      </c>
      <c r="W1938" s="267">
        <v>0</v>
      </c>
      <c r="X1938" s="267">
        <v>0</v>
      </c>
      <c r="Y1938" s="133">
        <v>1761699</v>
      </c>
      <c r="Z1938" s="267">
        <v>1715405</v>
      </c>
      <c r="AA1938" s="133">
        <v>1849</v>
      </c>
      <c r="AB1938" s="267">
        <v>545</v>
      </c>
      <c r="AC1938" s="133">
        <v>0</v>
      </c>
      <c r="AD1938" s="267">
        <v>0</v>
      </c>
      <c r="AE1938" s="133">
        <v>0</v>
      </c>
      <c r="AF1938" s="267">
        <v>0</v>
      </c>
      <c r="AG1938" s="133">
        <v>0</v>
      </c>
      <c r="AH1938" s="267">
        <v>0</v>
      </c>
      <c r="AI1938" s="133">
        <v>0</v>
      </c>
      <c r="AJ1938" s="267">
        <v>0</v>
      </c>
      <c r="AK1938" s="267">
        <v>0</v>
      </c>
      <c r="AL1938" s="267">
        <v>0</v>
      </c>
      <c r="AM1938" s="270">
        <v>0</v>
      </c>
      <c r="AN1938" s="270">
        <v>0</v>
      </c>
      <c r="AO1938" s="120">
        <v>0</v>
      </c>
      <c r="AP1938" s="120">
        <v>0</v>
      </c>
      <c r="AQ1938" s="120">
        <v>0</v>
      </c>
      <c r="AR1938" s="120">
        <v>0</v>
      </c>
      <c r="AS1938" s="120">
        <v>0</v>
      </c>
      <c r="AT1938" s="120">
        <v>0</v>
      </c>
      <c r="AU1938" s="120">
        <v>0</v>
      </c>
      <c r="AV1938" s="120">
        <v>0</v>
      </c>
      <c r="AW1938" s="133">
        <v>0</v>
      </c>
      <c r="AX1938" s="133">
        <v>0</v>
      </c>
      <c r="AY1938" s="133">
        <v>0</v>
      </c>
      <c r="AZ1938" s="133">
        <v>0</v>
      </c>
      <c r="BA1938" s="133">
        <v>0</v>
      </c>
      <c r="BB1938" s="133">
        <v>0</v>
      </c>
      <c r="BC1938" s="133">
        <v>10</v>
      </c>
      <c r="BD1938" s="133">
        <v>381</v>
      </c>
    </row>
    <row r="1939" spans="1:56" x14ac:dyDescent="0.25">
      <c r="A1939" s="9">
        <v>41794</v>
      </c>
      <c r="B1939" s="117" t="s">
        <v>17</v>
      </c>
      <c r="C1939" s="117"/>
      <c r="D1939" s="121">
        <v>3</v>
      </c>
      <c r="E1939" s="89">
        <v>853</v>
      </c>
      <c r="F1939" s="89">
        <v>2737</v>
      </c>
      <c r="G1939" s="263">
        <v>584.50270652770996</v>
      </c>
      <c r="H1939" s="263">
        <v>1.7461000122129917</v>
      </c>
      <c r="I1939" s="263">
        <v>1288172.890625</v>
      </c>
      <c r="J1939" s="88"/>
      <c r="K1939" s="89">
        <v>826193</v>
      </c>
      <c r="L1939" s="263">
        <v>0</v>
      </c>
      <c r="M1939" s="124">
        <v>882464</v>
      </c>
      <c r="N1939" s="248">
        <v>0</v>
      </c>
      <c r="O1939" s="124">
        <v>56552</v>
      </c>
      <c r="P1939" s="248">
        <v>0</v>
      </c>
      <c r="Q1939" s="124">
        <v>102075</v>
      </c>
      <c r="R1939" s="248">
        <v>99.918687126314765</v>
      </c>
      <c r="S1939" s="124">
        <v>689664</v>
      </c>
      <c r="T1939" s="248">
        <v>99.920105599967656</v>
      </c>
      <c r="U1939" s="248">
        <v>99.814672124050247</v>
      </c>
      <c r="V1939" s="248">
        <v>99.776243108850096</v>
      </c>
      <c r="W1939" s="248">
        <v>99.733509945786679</v>
      </c>
      <c r="X1939" s="248">
        <v>99.696527478043464</v>
      </c>
      <c r="Y1939" s="124">
        <v>2707998</v>
      </c>
      <c r="Z1939" s="248">
        <v>908892.47502410063</v>
      </c>
      <c r="AA1939" s="124">
        <v>233942</v>
      </c>
      <c r="AB1939" s="248">
        <v>103.11669071368171</v>
      </c>
      <c r="AC1939" s="124">
        <v>54550</v>
      </c>
      <c r="AD1939" s="248">
        <v>0.30797433358283355</v>
      </c>
      <c r="AE1939" s="124">
        <v>3778</v>
      </c>
      <c r="AF1939" s="248">
        <v>97.485442456901225</v>
      </c>
      <c r="AG1939" s="124">
        <v>756080</v>
      </c>
      <c r="AH1939" s="248">
        <v>0.21545338849763229</v>
      </c>
      <c r="AI1939" s="124">
        <v>10896</v>
      </c>
      <c r="AJ1939" s="248">
        <v>93.96108566821934</v>
      </c>
      <c r="AK1939" s="248">
        <v>1.7053710174574103E-5</v>
      </c>
      <c r="AL1939" s="248" t="e">
        <v>#DIV/0!</v>
      </c>
      <c r="AM1939" s="269"/>
      <c r="AN1939" s="269"/>
      <c r="AO1939" s="119"/>
      <c r="AP1939" s="119"/>
      <c r="AQ1939" s="119"/>
      <c r="AR1939" s="119"/>
      <c r="AS1939" s="119"/>
      <c r="AT1939" s="119"/>
      <c r="AU1939" s="119"/>
      <c r="AV1939" s="119"/>
      <c r="AW1939" s="124">
        <v>0</v>
      </c>
      <c r="AX1939" s="124">
        <v>0</v>
      </c>
      <c r="AY1939" s="124">
        <v>3</v>
      </c>
      <c r="AZ1939" s="124">
        <v>4</v>
      </c>
      <c r="BA1939" s="124">
        <v>1</v>
      </c>
      <c r="BB1939" s="124">
        <v>3</v>
      </c>
      <c r="BC1939" s="124">
        <v>285</v>
      </c>
      <c r="BD1939" s="124">
        <v>2502</v>
      </c>
    </row>
    <row r="1940" spans="1:56" x14ac:dyDescent="0.25">
      <c r="A1940" s="9">
        <v>41794</v>
      </c>
      <c r="B1940" s="118" t="s">
        <v>88</v>
      </c>
      <c r="C1940" s="118"/>
      <c r="D1940" s="122">
        <v>2</v>
      </c>
      <c r="E1940" s="153">
        <v>659</v>
      </c>
      <c r="F1940" s="153">
        <v>2156</v>
      </c>
      <c r="G1940" s="264">
        <v>584.50270652770996</v>
      </c>
      <c r="H1940" s="264">
        <v>1.7461000122129917</v>
      </c>
      <c r="I1940" s="264">
        <v>1288172.890625</v>
      </c>
      <c r="J1940" s="91"/>
      <c r="K1940" s="153">
        <v>720182</v>
      </c>
      <c r="L1940" s="264"/>
      <c r="M1940" s="133">
        <v>882464</v>
      </c>
      <c r="N1940" s="267">
        <v>0</v>
      </c>
      <c r="O1940" s="133">
        <v>56552</v>
      </c>
      <c r="P1940" s="267">
        <v>0</v>
      </c>
      <c r="Q1940" s="133">
        <v>102075</v>
      </c>
      <c r="R1940" s="267">
        <v>99.918687126314765</v>
      </c>
      <c r="S1940" s="133">
        <v>689664</v>
      </c>
      <c r="T1940" s="267">
        <v>99.920105599967656</v>
      </c>
      <c r="U1940" s="267">
        <v>99.814672124050247</v>
      </c>
      <c r="V1940" s="267">
        <v>99.776243108850096</v>
      </c>
      <c r="W1940" s="267">
        <v>99.733509945786679</v>
      </c>
      <c r="X1940" s="267">
        <v>99.696527478043464</v>
      </c>
      <c r="Y1940" s="133">
        <v>1133803</v>
      </c>
      <c r="Z1940" s="267">
        <v>99.908890975293545</v>
      </c>
      <c r="AA1940" s="133">
        <v>232319</v>
      </c>
      <c r="AB1940" s="267">
        <v>99.820074375923298</v>
      </c>
      <c r="AC1940" s="133">
        <v>54550</v>
      </c>
      <c r="AD1940" s="267">
        <v>0.30797433358283355</v>
      </c>
      <c r="AE1940" s="133">
        <v>3778</v>
      </c>
      <c r="AF1940" s="267">
        <v>97.485442456901225</v>
      </c>
      <c r="AG1940" s="133">
        <v>756080</v>
      </c>
      <c r="AH1940" s="267">
        <v>0.21545338849763229</v>
      </c>
      <c r="AI1940" s="133">
        <v>10896</v>
      </c>
      <c r="AJ1940" s="267">
        <v>93.96108566821934</v>
      </c>
      <c r="AK1940" s="267">
        <v>1.7053710174574103E-5</v>
      </c>
      <c r="AL1940" s="267" t="e">
        <v>#DIV/0!</v>
      </c>
      <c r="AM1940" s="270"/>
      <c r="AN1940" s="270"/>
      <c r="AO1940" s="120"/>
      <c r="AP1940" s="120"/>
      <c r="AQ1940" s="120"/>
      <c r="AR1940" s="120"/>
      <c r="AS1940" s="120"/>
      <c r="AT1940" s="120"/>
      <c r="AU1940" s="120"/>
      <c r="AV1940" s="120"/>
      <c r="AW1940" s="133">
        <v>0</v>
      </c>
      <c r="AX1940" s="133">
        <v>0</v>
      </c>
      <c r="AY1940" s="133">
        <v>3</v>
      </c>
      <c r="AZ1940" s="133">
        <v>4</v>
      </c>
      <c r="BA1940" s="133">
        <v>1</v>
      </c>
      <c r="BB1940" s="133">
        <v>3</v>
      </c>
      <c r="BC1940" s="133">
        <v>277</v>
      </c>
      <c r="BD1940" s="133">
        <v>2104</v>
      </c>
    </row>
    <row r="1941" spans="1:56" x14ac:dyDescent="0.25">
      <c r="A1941" s="9">
        <v>41794</v>
      </c>
      <c r="B1941" s="146" t="s">
        <v>89</v>
      </c>
      <c r="C1941" s="146"/>
      <c r="D1941" s="147">
        <v>1</v>
      </c>
      <c r="E1941" s="136">
        <v>194</v>
      </c>
      <c r="F1941" s="136">
        <v>581</v>
      </c>
      <c r="G1941" s="265">
        <v>0</v>
      </c>
      <c r="H1941" s="265">
        <v>0</v>
      </c>
      <c r="I1941" s="265">
        <v>0</v>
      </c>
      <c r="J1941" s="137"/>
      <c r="K1941" s="136">
        <v>106011</v>
      </c>
      <c r="L1941" s="265"/>
      <c r="M1941" s="145">
        <v>0</v>
      </c>
      <c r="N1941" s="250">
        <v>0</v>
      </c>
      <c r="O1941" s="145">
        <v>0</v>
      </c>
      <c r="P1941" s="250">
        <v>0</v>
      </c>
      <c r="Q1941" s="145">
        <v>0</v>
      </c>
      <c r="R1941" s="250">
        <v>0</v>
      </c>
      <c r="S1941" s="145">
        <v>0</v>
      </c>
      <c r="T1941" s="250">
        <v>0</v>
      </c>
      <c r="U1941" s="250">
        <v>0</v>
      </c>
      <c r="V1941" s="250">
        <v>0</v>
      </c>
      <c r="W1941" s="250">
        <v>0</v>
      </c>
      <c r="X1941" s="250">
        <v>0</v>
      </c>
      <c r="Y1941" s="145">
        <v>1574195</v>
      </c>
      <c r="Z1941" s="250">
        <v>1563444</v>
      </c>
      <c r="AA1941" s="145">
        <v>1623</v>
      </c>
      <c r="AB1941" s="250">
        <v>575</v>
      </c>
      <c r="AC1941" s="145">
        <v>0</v>
      </c>
      <c r="AD1941" s="250">
        <v>0</v>
      </c>
      <c r="AE1941" s="145">
        <v>0</v>
      </c>
      <c r="AF1941" s="250">
        <v>0</v>
      </c>
      <c r="AG1941" s="145">
        <v>0</v>
      </c>
      <c r="AH1941" s="250">
        <v>0</v>
      </c>
      <c r="AI1941" s="145">
        <v>0</v>
      </c>
      <c r="AJ1941" s="250">
        <v>0</v>
      </c>
      <c r="AK1941" s="250">
        <v>0</v>
      </c>
      <c r="AL1941" s="250">
        <v>0</v>
      </c>
      <c r="AM1941" s="271"/>
      <c r="AN1941" s="271"/>
      <c r="AO1941" s="148"/>
      <c r="AP1941" s="148"/>
      <c r="AQ1941" s="148"/>
      <c r="AR1941" s="148"/>
      <c r="AS1941" s="148"/>
      <c r="AT1941" s="148"/>
      <c r="AU1941" s="148"/>
      <c r="AV1941" s="148"/>
      <c r="AW1941" s="145">
        <v>0</v>
      </c>
      <c r="AX1941" s="145">
        <v>0</v>
      </c>
      <c r="AY1941" s="145">
        <v>0</v>
      </c>
      <c r="AZ1941" s="145">
        <v>0</v>
      </c>
      <c r="BA1941" s="145">
        <v>0</v>
      </c>
      <c r="BB1941" s="145">
        <v>0</v>
      </c>
      <c r="BC1941" s="145">
        <v>8</v>
      </c>
      <c r="BD1941" s="145">
        <v>398</v>
      </c>
    </row>
    <row r="1942" spans="1:56" x14ac:dyDescent="0.25">
      <c r="A1942" s="9">
        <v>41794</v>
      </c>
      <c r="B1942" s="149" t="s">
        <v>75</v>
      </c>
      <c r="C1942" s="149" t="s">
        <v>86</v>
      </c>
      <c r="D1942" s="150" t="s">
        <v>118</v>
      </c>
      <c r="E1942" s="153">
        <v>39</v>
      </c>
      <c r="F1942" s="153">
        <v>158</v>
      </c>
      <c r="G1942" s="264">
        <v>130.58331298828125</v>
      </c>
      <c r="H1942" s="264">
        <v>9.9999994039535522E-2</v>
      </c>
      <c r="I1942" s="264">
        <v>99892.9140625</v>
      </c>
      <c r="J1942" s="92">
        <v>0</v>
      </c>
      <c r="K1942" s="153">
        <v>123417</v>
      </c>
      <c r="L1942" s="264">
        <v>97.066856384277344</v>
      </c>
      <c r="M1942" s="153">
        <v>110255</v>
      </c>
      <c r="N1942" s="264">
        <v>0</v>
      </c>
      <c r="O1942" s="153">
        <v>14034</v>
      </c>
      <c r="P1942" s="264">
        <v>0</v>
      </c>
      <c r="Q1942" s="153">
        <v>22934</v>
      </c>
      <c r="R1942" s="264">
        <v>99.904075622558594</v>
      </c>
      <c r="S1942" s="153">
        <v>97008</v>
      </c>
      <c r="T1942" s="264">
        <v>99.902069091796875</v>
      </c>
      <c r="U1942" s="264">
        <v>99.850364685058594</v>
      </c>
      <c r="V1942" s="264">
        <v>99.570091247558594</v>
      </c>
      <c r="W1942" s="264">
        <v>99.754585266113281</v>
      </c>
      <c r="X1942" s="264">
        <v>99.472579956054688</v>
      </c>
      <c r="Y1942" s="153">
        <v>125965</v>
      </c>
      <c r="Z1942" s="264">
        <v>99.929344177246094</v>
      </c>
      <c r="AA1942" s="153">
        <v>24255</v>
      </c>
      <c r="AB1942" s="264">
        <v>99.843330383300781</v>
      </c>
      <c r="AC1942" s="153">
        <v>14063</v>
      </c>
      <c r="AD1942" s="264">
        <v>0.32709947228431702</v>
      </c>
      <c r="AE1942" s="153">
        <v>1362</v>
      </c>
      <c r="AF1942" s="264">
        <v>98.311309814453125</v>
      </c>
      <c r="AG1942" s="153">
        <v>109728</v>
      </c>
      <c r="AH1942" s="264">
        <v>0.13396762311458588</v>
      </c>
      <c r="AI1942" s="153">
        <v>3013</v>
      </c>
      <c r="AJ1942" s="264">
        <v>93.693992614746094</v>
      </c>
      <c r="AK1942" s="264">
        <v>1.909294605255127</v>
      </c>
      <c r="AL1942" s="264">
        <v>6.2827862799167633E-2</v>
      </c>
      <c r="AM1942" s="264">
        <v>0</v>
      </c>
      <c r="AN1942" s="264">
        <v>0</v>
      </c>
      <c r="AO1942" s="92">
        <v>0</v>
      </c>
      <c r="AP1942" s="92">
        <v>0</v>
      </c>
      <c r="AQ1942" s="92">
        <v>0</v>
      </c>
      <c r="AR1942" s="92">
        <v>0</v>
      </c>
      <c r="AS1942" s="92">
        <v>0</v>
      </c>
      <c r="AT1942" s="92">
        <v>0</v>
      </c>
      <c r="AU1942" s="92">
        <v>0</v>
      </c>
      <c r="AV1942" s="92">
        <v>0</v>
      </c>
      <c r="AW1942" s="93">
        <v>0</v>
      </c>
      <c r="AX1942" s="93">
        <v>0</v>
      </c>
      <c r="AY1942" s="93">
        <v>0</v>
      </c>
      <c r="AZ1942" s="93">
        <v>0</v>
      </c>
      <c r="BA1942" s="93">
        <v>0</v>
      </c>
      <c r="BB1942" s="93">
        <v>0</v>
      </c>
      <c r="BC1942" s="153">
        <v>20</v>
      </c>
      <c r="BD1942" s="153">
        <v>153</v>
      </c>
    </row>
    <row r="1943" spans="1:56" x14ac:dyDescent="0.25">
      <c r="A1943" s="9">
        <v>41794</v>
      </c>
      <c r="B1943" s="149" t="s">
        <v>76</v>
      </c>
      <c r="C1943" s="149" t="s">
        <v>86</v>
      </c>
      <c r="D1943" s="150" t="s">
        <v>119</v>
      </c>
      <c r="E1943" s="153">
        <v>53</v>
      </c>
      <c r="F1943" s="153">
        <v>163</v>
      </c>
      <c r="G1943" s="264">
        <v>45.566787719726563</v>
      </c>
      <c r="H1943" s="264">
        <v>0</v>
      </c>
      <c r="I1943" s="264">
        <v>81699.53125</v>
      </c>
      <c r="J1943" s="92">
        <v>0</v>
      </c>
      <c r="K1943" s="153">
        <v>42461</v>
      </c>
      <c r="L1943" s="264">
        <v>84.489295959472656</v>
      </c>
      <c r="M1943" s="153">
        <v>51998</v>
      </c>
      <c r="N1943" s="264">
        <v>0</v>
      </c>
      <c r="O1943" s="153">
        <v>3718</v>
      </c>
      <c r="P1943" s="264">
        <v>0</v>
      </c>
      <c r="Q1943" s="153">
        <v>7030</v>
      </c>
      <c r="R1943" s="264">
        <v>99.914649963378906</v>
      </c>
      <c r="S1943" s="153">
        <v>48222</v>
      </c>
      <c r="T1943" s="264">
        <v>99.937789916992188</v>
      </c>
      <c r="U1943" s="264">
        <v>99.9193115234375</v>
      </c>
      <c r="V1943" s="264">
        <v>99.903839111328125</v>
      </c>
      <c r="W1943" s="264">
        <v>99.834030151367188</v>
      </c>
      <c r="X1943" s="264">
        <v>99.841690063476563</v>
      </c>
      <c r="Y1943" s="153">
        <v>78662</v>
      </c>
      <c r="Z1943" s="264">
        <v>99.937705993652344</v>
      </c>
      <c r="AA1943" s="153">
        <v>13511</v>
      </c>
      <c r="AB1943" s="264">
        <v>99.903785705566406</v>
      </c>
      <c r="AC1943" s="153">
        <v>3730</v>
      </c>
      <c r="AD1943" s="264">
        <v>0.21447721123695374</v>
      </c>
      <c r="AE1943" s="153">
        <v>54</v>
      </c>
      <c r="AF1943" s="264">
        <v>98.148147583007813</v>
      </c>
      <c r="AG1943" s="153">
        <v>52106</v>
      </c>
      <c r="AH1943" s="264">
        <v>0.17464399337768555</v>
      </c>
      <c r="AI1943" s="153">
        <v>639</v>
      </c>
      <c r="AJ1943" s="264">
        <v>92.488265991210938</v>
      </c>
      <c r="AK1943" s="264">
        <v>1.9013724327087402</v>
      </c>
      <c r="AL1943" s="264">
        <v>5.608527734875679E-2</v>
      </c>
      <c r="AM1943" s="264">
        <v>0</v>
      </c>
      <c r="AN1943" s="264">
        <v>0</v>
      </c>
      <c r="AO1943" s="92">
        <v>0</v>
      </c>
      <c r="AP1943" s="92">
        <v>0</v>
      </c>
      <c r="AQ1943" s="92">
        <v>0</v>
      </c>
      <c r="AR1943" s="92">
        <v>0</v>
      </c>
      <c r="AS1943" s="92">
        <v>0</v>
      </c>
      <c r="AT1943" s="92">
        <v>0</v>
      </c>
      <c r="AU1943" s="92">
        <v>0</v>
      </c>
      <c r="AV1943" s="92">
        <v>0</v>
      </c>
      <c r="AW1943" s="93">
        <v>0</v>
      </c>
      <c r="AX1943" s="93">
        <v>0</v>
      </c>
      <c r="AY1943" s="93">
        <v>0</v>
      </c>
      <c r="AZ1943" s="93">
        <v>0</v>
      </c>
      <c r="BA1943" s="93">
        <v>0</v>
      </c>
      <c r="BB1943" s="93">
        <v>0</v>
      </c>
      <c r="BC1943" s="153">
        <v>18</v>
      </c>
      <c r="BD1943" s="153">
        <v>159</v>
      </c>
    </row>
    <row r="1944" spans="1:56" x14ac:dyDescent="0.25">
      <c r="A1944" s="9">
        <v>41794</v>
      </c>
      <c r="B1944" s="149" t="s">
        <v>77</v>
      </c>
      <c r="C1944" s="149" t="s">
        <v>86</v>
      </c>
      <c r="D1944" s="150" t="s">
        <v>118</v>
      </c>
      <c r="E1944" s="153">
        <v>65</v>
      </c>
      <c r="F1944" s="153">
        <v>213</v>
      </c>
      <c r="G1944" s="264">
        <v>70.192802429199219</v>
      </c>
      <c r="H1944" s="264">
        <v>0.4084000289440155</v>
      </c>
      <c r="I1944" s="264">
        <v>126248.578125</v>
      </c>
      <c r="J1944" s="92">
        <v>0</v>
      </c>
      <c r="K1944" s="153">
        <v>92298</v>
      </c>
      <c r="L1944" s="264">
        <v>97.105026245117188</v>
      </c>
      <c r="M1944" s="153">
        <v>92933</v>
      </c>
      <c r="N1944" s="264">
        <v>0</v>
      </c>
      <c r="O1944" s="153">
        <v>6262</v>
      </c>
      <c r="P1944" s="264">
        <v>0</v>
      </c>
      <c r="Q1944" s="153">
        <v>12584</v>
      </c>
      <c r="R1944" s="264">
        <v>99.984107971191406</v>
      </c>
      <c r="S1944" s="153">
        <v>85151</v>
      </c>
      <c r="T1944" s="264">
        <v>99.947151184082031</v>
      </c>
      <c r="U1944" s="264">
        <v>99.888214111328125</v>
      </c>
      <c r="V1944" s="264">
        <v>99.837516784667969</v>
      </c>
      <c r="W1944" s="264">
        <v>99.872337341308594</v>
      </c>
      <c r="X1944" s="264">
        <v>99.784751892089844</v>
      </c>
      <c r="Y1944" s="153">
        <v>122640</v>
      </c>
      <c r="Z1944" s="264">
        <v>99.888290405273438</v>
      </c>
      <c r="AA1944" s="153">
        <v>24761</v>
      </c>
      <c r="AB1944" s="264">
        <v>99.802108764648438</v>
      </c>
      <c r="AC1944" s="153">
        <v>6278</v>
      </c>
      <c r="AD1944" s="264">
        <v>0.27078688144683838</v>
      </c>
      <c r="AE1944" s="153">
        <v>502</v>
      </c>
      <c r="AF1944" s="264">
        <v>98.207168579101563</v>
      </c>
      <c r="AG1944" s="153">
        <v>93107</v>
      </c>
      <c r="AH1944" s="264">
        <v>0.14821657538414001</v>
      </c>
      <c r="AI1944" s="153">
        <v>1142</v>
      </c>
      <c r="AJ1944" s="264">
        <v>94.483360290527344</v>
      </c>
      <c r="AK1944" s="264">
        <v>1.8984124660491943</v>
      </c>
      <c r="AL1944" s="264">
        <v>7.413472980260849E-2</v>
      </c>
      <c r="AM1944" s="264">
        <v>0</v>
      </c>
      <c r="AN1944" s="264">
        <v>0</v>
      </c>
      <c r="AO1944" s="92">
        <v>0</v>
      </c>
      <c r="AP1944" s="92">
        <v>0</v>
      </c>
      <c r="AQ1944" s="92">
        <v>0</v>
      </c>
      <c r="AR1944" s="92">
        <v>0</v>
      </c>
      <c r="AS1944" s="92">
        <v>0</v>
      </c>
      <c r="AT1944" s="92">
        <v>0</v>
      </c>
      <c r="AU1944" s="92">
        <v>0</v>
      </c>
      <c r="AV1944" s="92">
        <v>0</v>
      </c>
      <c r="AW1944" s="93">
        <v>0</v>
      </c>
      <c r="AX1944" s="93">
        <v>0</v>
      </c>
      <c r="AY1944" s="93">
        <v>0</v>
      </c>
      <c r="AZ1944" s="93">
        <v>0</v>
      </c>
      <c r="BA1944" s="93">
        <v>0</v>
      </c>
      <c r="BB1944" s="93">
        <v>0</v>
      </c>
      <c r="BC1944" s="153">
        <v>24</v>
      </c>
      <c r="BD1944" s="153">
        <v>206</v>
      </c>
    </row>
    <row r="1945" spans="1:56" x14ac:dyDescent="0.25">
      <c r="A1945" s="9">
        <v>41794</v>
      </c>
      <c r="B1945" s="149" t="s">
        <v>124</v>
      </c>
      <c r="C1945" s="149" t="s">
        <v>86</v>
      </c>
      <c r="D1945" s="150" t="s">
        <v>118</v>
      </c>
      <c r="E1945" s="153">
        <v>43</v>
      </c>
      <c r="F1945" s="153">
        <v>140</v>
      </c>
      <c r="G1945" s="264">
        <v>32.570598602294922</v>
      </c>
      <c r="H1945" s="264">
        <v>0.13339999318122864</v>
      </c>
      <c r="I1945" s="264">
        <v>62778.6171875</v>
      </c>
      <c r="J1945" s="92">
        <v>0</v>
      </c>
      <c r="K1945" s="153">
        <v>92298</v>
      </c>
      <c r="L1945" s="264">
        <v>97.105026245117188</v>
      </c>
      <c r="M1945" s="153">
        <v>52435</v>
      </c>
      <c r="N1945" s="264">
        <v>0</v>
      </c>
      <c r="O1945" s="153">
        <v>2810</v>
      </c>
      <c r="P1945" s="264">
        <v>0</v>
      </c>
      <c r="Q1945" s="153">
        <v>5663</v>
      </c>
      <c r="R1945" s="264">
        <v>99.947021484375</v>
      </c>
      <c r="S1945" s="153">
        <v>50532</v>
      </c>
      <c r="T1945" s="264">
        <v>99.887199401855469</v>
      </c>
      <c r="U1945" s="264">
        <v>99.715301513671875</v>
      </c>
      <c r="V1945" s="264">
        <v>99.675788879394531</v>
      </c>
      <c r="W1945" s="264">
        <v>99.6624755859375</v>
      </c>
      <c r="X1945" s="264">
        <v>99.5633544921875</v>
      </c>
      <c r="Y1945" s="153">
        <v>69831</v>
      </c>
      <c r="Z1945" s="264">
        <v>99.873977661132813</v>
      </c>
      <c r="AA1945" s="153">
        <v>12700</v>
      </c>
      <c r="AB1945" s="264">
        <v>99.850395202636719</v>
      </c>
      <c r="AC1945" s="153">
        <v>2851</v>
      </c>
      <c r="AD1945" s="264">
        <v>0.45598036050796509</v>
      </c>
      <c r="AE1945" s="153">
        <v>172</v>
      </c>
      <c r="AF1945" s="264">
        <v>98.255813598632813</v>
      </c>
      <c r="AG1945" s="153">
        <v>53025</v>
      </c>
      <c r="AH1945" s="264">
        <v>0.14710041880607605</v>
      </c>
      <c r="AI1945" s="153">
        <v>786</v>
      </c>
      <c r="AJ1945" s="264">
        <v>91.094146728515625</v>
      </c>
      <c r="AK1945" s="264">
        <v>1.5616036653518677</v>
      </c>
      <c r="AL1945" s="264">
        <v>6.2967866659164429E-2</v>
      </c>
      <c r="AM1945" s="264">
        <v>0</v>
      </c>
      <c r="AN1945" s="264">
        <v>0</v>
      </c>
      <c r="AO1945" s="92">
        <v>0</v>
      </c>
      <c r="AP1945" s="92">
        <v>0</v>
      </c>
      <c r="AQ1945" s="92">
        <v>0</v>
      </c>
      <c r="AR1945" s="92">
        <v>0</v>
      </c>
      <c r="AS1945" s="92">
        <v>0</v>
      </c>
      <c r="AT1945" s="92">
        <v>0</v>
      </c>
      <c r="AU1945" s="92">
        <v>0</v>
      </c>
      <c r="AV1945" s="92">
        <v>0</v>
      </c>
      <c r="AW1945" s="93">
        <v>0</v>
      </c>
      <c r="AX1945" s="93">
        <v>0</v>
      </c>
      <c r="AY1945" s="93">
        <v>0</v>
      </c>
      <c r="AZ1945" s="93">
        <v>0</v>
      </c>
      <c r="BA1945" s="93">
        <v>0</v>
      </c>
      <c r="BB1945" s="93">
        <v>0</v>
      </c>
      <c r="BC1945" s="153">
        <v>33</v>
      </c>
      <c r="BD1945" s="153">
        <v>138</v>
      </c>
    </row>
    <row r="1946" spans="1:56" x14ac:dyDescent="0.25">
      <c r="A1946" s="9">
        <v>41794</v>
      </c>
      <c r="B1946" s="149" t="s">
        <v>78</v>
      </c>
      <c r="C1946" s="149" t="s">
        <v>86</v>
      </c>
      <c r="D1946" s="150" t="s">
        <v>118</v>
      </c>
      <c r="E1946" s="153">
        <v>33</v>
      </c>
      <c r="F1946" s="153">
        <v>104</v>
      </c>
      <c r="G1946" s="264">
        <v>49.387401580810547</v>
      </c>
      <c r="H1946" s="264">
        <v>0</v>
      </c>
      <c r="I1946" s="264">
        <v>50344.984375</v>
      </c>
      <c r="J1946" s="92">
        <v>0</v>
      </c>
      <c r="K1946" s="153">
        <v>48757</v>
      </c>
      <c r="L1946" s="264">
        <v>97.091697692871094</v>
      </c>
      <c r="M1946" s="153">
        <v>52477</v>
      </c>
      <c r="N1946" s="264">
        <v>0</v>
      </c>
      <c r="O1946" s="153">
        <v>4645</v>
      </c>
      <c r="P1946" s="264">
        <v>0</v>
      </c>
      <c r="Q1946" s="153">
        <v>7372</v>
      </c>
      <c r="R1946" s="264">
        <v>99.8914794921875</v>
      </c>
      <c r="S1946" s="153">
        <v>47742</v>
      </c>
      <c r="T1946" s="264">
        <v>99.960205078125</v>
      </c>
      <c r="U1946" s="264">
        <v>99.827774047851562</v>
      </c>
      <c r="V1946" s="264">
        <v>99.895195007324219</v>
      </c>
      <c r="W1946" s="264">
        <v>99.719436645507812</v>
      </c>
      <c r="X1946" s="264">
        <v>99.855438232421875</v>
      </c>
      <c r="Y1946" s="153">
        <v>66787</v>
      </c>
      <c r="Z1946" s="264">
        <v>99.875724792480469</v>
      </c>
      <c r="AA1946" s="153">
        <v>11503</v>
      </c>
      <c r="AB1946" s="264">
        <v>99.817436218261719</v>
      </c>
      <c r="AC1946" s="153">
        <v>4689</v>
      </c>
      <c r="AD1946" s="264">
        <v>0.36255064606666565</v>
      </c>
      <c r="AE1946" s="153">
        <v>265</v>
      </c>
      <c r="AF1946" s="264">
        <v>98.867927551269531</v>
      </c>
      <c r="AG1946" s="153">
        <v>52408</v>
      </c>
      <c r="AH1946" s="264">
        <v>0.23851320147514343</v>
      </c>
      <c r="AI1946" s="153">
        <v>699</v>
      </c>
      <c r="AJ1946" s="264">
        <v>95.565093994140625</v>
      </c>
      <c r="AK1946" s="264">
        <v>1.8886712789535522</v>
      </c>
      <c r="AL1946" s="264">
        <v>5.1941342651844025E-2</v>
      </c>
      <c r="AM1946" s="264">
        <v>0</v>
      </c>
      <c r="AN1946" s="264">
        <v>0</v>
      </c>
      <c r="AO1946" s="92">
        <v>0</v>
      </c>
      <c r="AP1946" s="92">
        <v>0</v>
      </c>
      <c r="AQ1946" s="92">
        <v>0</v>
      </c>
      <c r="AR1946" s="92">
        <v>0</v>
      </c>
      <c r="AS1946" s="92">
        <v>0</v>
      </c>
      <c r="AT1946" s="92">
        <v>0</v>
      </c>
      <c r="AU1946" s="92">
        <v>0</v>
      </c>
      <c r="AV1946" s="92">
        <v>0</v>
      </c>
      <c r="AW1946" s="93">
        <v>0</v>
      </c>
      <c r="AX1946" s="93">
        <v>0</v>
      </c>
      <c r="AY1946" s="93">
        <v>0</v>
      </c>
      <c r="AZ1946" s="93">
        <v>0</v>
      </c>
      <c r="BA1946" s="93">
        <v>0</v>
      </c>
      <c r="BB1946" s="93">
        <v>0</v>
      </c>
      <c r="BC1946" s="153">
        <v>11</v>
      </c>
      <c r="BD1946" s="153">
        <v>104</v>
      </c>
    </row>
    <row r="1947" spans="1:56" x14ac:dyDescent="0.25">
      <c r="A1947" s="9">
        <v>41794</v>
      </c>
      <c r="B1947" s="149" t="s">
        <v>79</v>
      </c>
      <c r="C1947" s="149" t="s">
        <v>86</v>
      </c>
      <c r="D1947" s="150" t="s">
        <v>119</v>
      </c>
      <c r="E1947" s="153">
        <v>81</v>
      </c>
      <c r="F1947" s="153">
        <v>271</v>
      </c>
      <c r="G1947" s="264">
        <v>49.754398345947266</v>
      </c>
      <c r="H1947" s="264">
        <v>0.875</v>
      </c>
      <c r="I1947" s="264">
        <v>162916.59375</v>
      </c>
      <c r="J1947" s="92">
        <v>0</v>
      </c>
      <c r="K1947" s="153">
        <v>45593</v>
      </c>
      <c r="L1947" s="264">
        <v>91.158729553222656</v>
      </c>
      <c r="M1947" s="153">
        <v>88977</v>
      </c>
      <c r="N1947" s="264">
        <v>0</v>
      </c>
      <c r="O1947" s="153">
        <v>4088</v>
      </c>
      <c r="P1947" s="264">
        <v>0</v>
      </c>
      <c r="Q1947" s="153">
        <v>9029</v>
      </c>
      <c r="R1947" s="264">
        <v>99.889244079589844</v>
      </c>
      <c r="S1947" s="153">
        <v>81932</v>
      </c>
      <c r="T1947" s="264">
        <v>99.902359008789063</v>
      </c>
      <c r="U1947" s="264">
        <v>99.559684753417969</v>
      </c>
      <c r="V1947" s="264">
        <v>99.679695129394531</v>
      </c>
      <c r="W1947" s="264">
        <v>99.449417114257813</v>
      </c>
      <c r="X1947" s="264">
        <v>99.582366943359375</v>
      </c>
      <c r="Y1947" s="153">
        <v>150507</v>
      </c>
      <c r="Z1947" s="264">
        <v>99.904991149902344</v>
      </c>
      <c r="AA1947" s="153">
        <v>31751</v>
      </c>
      <c r="AB1947" s="264">
        <v>99.858268737792969</v>
      </c>
      <c r="AC1947" s="153">
        <v>4104</v>
      </c>
      <c r="AD1947" s="264">
        <v>0.46296295523643494</v>
      </c>
      <c r="AE1947" s="153">
        <v>225</v>
      </c>
      <c r="AF1947" s="264">
        <v>96</v>
      </c>
      <c r="AG1947" s="153">
        <v>88800</v>
      </c>
      <c r="AH1947" s="264">
        <v>0.20270270109176636</v>
      </c>
      <c r="AI1947" s="153">
        <v>1159</v>
      </c>
      <c r="AJ1947" s="264">
        <v>97.584121704101563</v>
      </c>
      <c r="AK1947" s="264">
        <v>1.698541522026062</v>
      </c>
      <c r="AL1947" s="264">
        <v>6.1229508370161057E-2</v>
      </c>
      <c r="AM1947" s="264">
        <v>0</v>
      </c>
      <c r="AN1947" s="264">
        <v>0</v>
      </c>
      <c r="AO1947" s="92">
        <v>0</v>
      </c>
      <c r="AP1947" s="92">
        <v>0</v>
      </c>
      <c r="AQ1947" s="92">
        <v>0</v>
      </c>
      <c r="AR1947" s="92">
        <v>0</v>
      </c>
      <c r="AS1947" s="92">
        <v>0</v>
      </c>
      <c r="AT1947" s="92">
        <v>0</v>
      </c>
      <c r="AU1947" s="92">
        <v>0</v>
      </c>
      <c r="AV1947" s="92">
        <v>0</v>
      </c>
      <c r="AW1947" s="93">
        <v>0</v>
      </c>
      <c r="AX1947" s="93">
        <v>0</v>
      </c>
      <c r="AY1947" s="93">
        <v>0</v>
      </c>
      <c r="AZ1947" s="93">
        <v>0</v>
      </c>
      <c r="BA1947" s="93">
        <v>0</v>
      </c>
      <c r="BB1947" s="93">
        <v>0</v>
      </c>
      <c r="BC1947" s="153">
        <v>44</v>
      </c>
      <c r="BD1947" s="153">
        <v>269</v>
      </c>
    </row>
    <row r="1948" spans="1:56" x14ac:dyDescent="0.25">
      <c r="A1948" s="9">
        <v>41794</v>
      </c>
      <c r="B1948" s="149" t="s">
        <v>80</v>
      </c>
      <c r="C1948" s="149" t="s">
        <v>86</v>
      </c>
      <c r="D1948" s="150" t="s">
        <v>119</v>
      </c>
      <c r="E1948" s="153">
        <v>58</v>
      </c>
      <c r="F1948" s="153">
        <v>180</v>
      </c>
      <c r="G1948" s="264">
        <v>35.404201507568359</v>
      </c>
      <c r="H1948" s="264">
        <v>5.000000074505806E-2</v>
      </c>
      <c r="I1948" s="264">
        <v>98577.265625</v>
      </c>
      <c r="J1948" s="92">
        <v>0</v>
      </c>
      <c r="K1948" s="153">
        <v>32393</v>
      </c>
      <c r="L1948" s="264">
        <v>88.753746032714844</v>
      </c>
      <c r="M1948" s="153">
        <v>51912</v>
      </c>
      <c r="N1948" s="264">
        <v>0</v>
      </c>
      <c r="O1948" s="153">
        <v>2734</v>
      </c>
      <c r="P1948" s="264">
        <v>0</v>
      </c>
      <c r="Q1948" s="153">
        <v>5773</v>
      </c>
      <c r="R1948" s="264">
        <v>99.930709838867188</v>
      </c>
      <c r="S1948" s="153">
        <v>47428</v>
      </c>
      <c r="T1948" s="264">
        <v>99.926200866699219</v>
      </c>
      <c r="U1948" s="264">
        <v>99.817115783691406</v>
      </c>
      <c r="V1948" s="264">
        <v>99.845893859863281</v>
      </c>
      <c r="W1948" s="264">
        <v>99.747955322265625</v>
      </c>
      <c r="X1948" s="264">
        <v>99.772209167480469</v>
      </c>
      <c r="Y1948" s="153">
        <v>66503</v>
      </c>
      <c r="Z1948" s="264">
        <v>99.861663818359375</v>
      </c>
      <c r="AA1948" s="153">
        <v>13351</v>
      </c>
      <c r="AB1948" s="264">
        <v>99.820236206054687</v>
      </c>
      <c r="AC1948" s="153">
        <v>2739</v>
      </c>
      <c r="AD1948" s="264">
        <v>0.25556772947311401</v>
      </c>
      <c r="AE1948" s="153">
        <v>137</v>
      </c>
      <c r="AF1948" s="264">
        <v>99.270072937011719</v>
      </c>
      <c r="AG1948" s="153">
        <v>51572</v>
      </c>
      <c r="AH1948" s="264">
        <v>0.16675715148448944</v>
      </c>
      <c r="AI1948" s="153">
        <v>630</v>
      </c>
      <c r="AJ1948" s="264">
        <v>95.714286804199219</v>
      </c>
      <c r="AK1948" s="264">
        <v>1.8859120607376099</v>
      </c>
      <c r="AL1948" s="264">
        <v>6.5409436821937561E-2</v>
      </c>
      <c r="AM1948" s="264">
        <v>0</v>
      </c>
      <c r="AN1948" s="264">
        <v>0</v>
      </c>
      <c r="AO1948" s="92">
        <v>0</v>
      </c>
      <c r="AP1948" s="92">
        <v>0</v>
      </c>
      <c r="AQ1948" s="92">
        <v>0</v>
      </c>
      <c r="AR1948" s="92">
        <v>0</v>
      </c>
      <c r="AS1948" s="92">
        <v>0</v>
      </c>
      <c r="AT1948" s="92">
        <v>0</v>
      </c>
      <c r="AU1948" s="92">
        <v>0</v>
      </c>
      <c r="AV1948" s="92">
        <v>0</v>
      </c>
      <c r="AW1948" s="93">
        <v>0</v>
      </c>
      <c r="AX1948" s="93">
        <v>0</v>
      </c>
      <c r="AY1948" s="93">
        <v>1</v>
      </c>
      <c r="AZ1948" s="93">
        <v>0</v>
      </c>
      <c r="BA1948" s="93">
        <v>0</v>
      </c>
      <c r="BB1948" s="93">
        <v>0</v>
      </c>
      <c r="BC1948" s="153">
        <v>17</v>
      </c>
      <c r="BD1948" s="153">
        <v>177</v>
      </c>
    </row>
    <row r="1949" spans="1:56" x14ac:dyDescent="0.25">
      <c r="A1949" s="9">
        <v>41794</v>
      </c>
      <c r="B1949" s="149" t="s">
        <v>81</v>
      </c>
      <c r="C1949" s="149" t="s">
        <v>86</v>
      </c>
      <c r="D1949" s="150" t="s">
        <v>119</v>
      </c>
      <c r="E1949" s="153">
        <v>40</v>
      </c>
      <c r="F1949" s="153">
        <v>134</v>
      </c>
      <c r="G1949" s="264">
        <v>33.27099609375</v>
      </c>
      <c r="H1949" s="264">
        <v>8.7499998509883881E-2</v>
      </c>
      <c r="I1949" s="264">
        <v>80524.28125</v>
      </c>
      <c r="J1949" s="92">
        <v>0</v>
      </c>
      <c r="K1949" s="153">
        <v>68245</v>
      </c>
      <c r="L1949" s="264">
        <v>89.206535339355469</v>
      </c>
      <c r="M1949" s="153">
        <v>46768</v>
      </c>
      <c r="N1949" s="264">
        <v>0</v>
      </c>
      <c r="O1949" s="153">
        <v>2588</v>
      </c>
      <c r="P1949" s="264">
        <v>0</v>
      </c>
      <c r="Q1949" s="153">
        <v>5382</v>
      </c>
      <c r="R1949" s="264">
        <v>99.925674438476563</v>
      </c>
      <c r="S1949" s="153">
        <v>43278</v>
      </c>
      <c r="T1949" s="264">
        <v>99.935302734375</v>
      </c>
      <c r="U1949" s="264">
        <v>99.613601684570313</v>
      </c>
      <c r="V1949" s="264">
        <v>99.751968383789063</v>
      </c>
      <c r="W1949" s="264">
        <v>99.539566040039063</v>
      </c>
      <c r="X1949" s="264">
        <v>99.687431335449219</v>
      </c>
      <c r="Y1949" s="153">
        <v>70937</v>
      </c>
      <c r="Z1949" s="264">
        <v>99.904136657714844</v>
      </c>
      <c r="AA1949" s="153">
        <v>15786</v>
      </c>
      <c r="AB1949" s="264">
        <v>99.923980712890625</v>
      </c>
      <c r="AC1949" s="153">
        <v>2598</v>
      </c>
      <c r="AD1949" s="264">
        <v>0.50038492679595947</v>
      </c>
      <c r="AE1949" s="153">
        <v>137</v>
      </c>
      <c r="AF1949" s="264">
        <v>98.540145874023438</v>
      </c>
      <c r="AG1949" s="153">
        <v>46570</v>
      </c>
      <c r="AH1949" s="264">
        <v>0.1954047679901123</v>
      </c>
      <c r="AI1949" s="153">
        <v>625</v>
      </c>
      <c r="AJ1949" s="264">
        <v>95.519996643066406</v>
      </c>
      <c r="AK1949" s="264">
        <v>1.6440607309341431</v>
      </c>
      <c r="AL1949" s="264">
        <v>6.9828346371650696E-2</v>
      </c>
      <c r="AM1949" s="264">
        <v>0</v>
      </c>
      <c r="AN1949" s="264">
        <v>0</v>
      </c>
      <c r="AO1949" s="92">
        <v>0</v>
      </c>
      <c r="AP1949" s="92">
        <v>0</v>
      </c>
      <c r="AQ1949" s="92">
        <v>0</v>
      </c>
      <c r="AR1949" s="92">
        <v>0</v>
      </c>
      <c r="AS1949" s="92">
        <v>0</v>
      </c>
      <c r="AT1949" s="92">
        <v>0</v>
      </c>
      <c r="AU1949" s="92">
        <v>0</v>
      </c>
      <c r="AV1949" s="92">
        <v>0</v>
      </c>
      <c r="AW1949" s="93">
        <v>0</v>
      </c>
      <c r="AX1949" s="93">
        <v>0</v>
      </c>
      <c r="AY1949" s="93">
        <v>0</v>
      </c>
      <c r="AZ1949" s="93">
        <v>0</v>
      </c>
      <c r="BA1949" s="93">
        <v>0</v>
      </c>
      <c r="BB1949" s="93">
        <v>0</v>
      </c>
      <c r="BC1949" s="153">
        <v>20</v>
      </c>
      <c r="BD1949" s="153">
        <v>130</v>
      </c>
    </row>
    <row r="1950" spans="1:56" x14ac:dyDescent="0.25">
      <c r="A1950" s="9">
        <v>41794</v>
      </c>
      <c r="B1950" s="149" t="s">
        <v>125</v>
      </c>
      <c r="C1950" s="149" t="s">
        <v>86</v>
      </c>
      <c r="D1950" s="150" t="s">
        <v>119</v>
      </c>
      <c r="E1950" s="153">
        <v>16</v>
      </c>
      <c r="F1950" s="153">
        <v>58</v>
      </c>
      <c r="G1950" s="264">
        <v>29.408296585083008</v>
      </c>
      <c r="H1950" s="264">
        <v>6.6699996590614319E-2</v>
      </c>
      <c r="I1950" s="264">
        <v>34476.203125</v>
      </c>
      <c r="J1950" s="92">
        <v>0</v>
      </c>
      <c r="K1950" s="153">
        <v>68245</v>
      </c>
      <c r="L1950" s="264">
        <v>89.206535339355469</v>
      </c>
      <c r="M1950" s="153">
        <v>29765</v>
      </c>
      <c r="N1950" s="264">
        <v>0</v>
      </c>
      <c r="O1950" s="153">
        <v>3144</v>
      </c>
      <c r="P1950" s="264">
        <v>0</v>
      </c>
      <c r="Q1950" s="153">
        <v>5327</v>
      </c>
      <c r="R1950" s="264">
        <v>99.887367248535156</v>
      </c>
      <c r="S1950" s="153">
        <v>26352</v>
      </c>
      <c r="T1950" s="264">
        <v>99.93548583984375</v>
      </c>
      <c r="U1950" s="264">
        <v>99.74554443359375</v>
      </c>
      <c r="V1950" s="264">
        <v>99.677474975585937</v>
      </c>
      <c r="W1950" s="264">
        <v>99.633201599121094</v>
      </c>
      <c r="X1950" s="264">
        <v>99.613166809082031</v>
      </c>
      <c r="Y1950" s="153">
        <v>40584</v>
      </c>
      <c r="Z1950" s="264">
        <v>99.9334716796875</v>
      </c>
      <c r="AA1950" s="153">
        <v>8105</v>
      </c>
      <c r="AB1950" s="264">
        <v>99.802589416503906</v>
      </c>
      <c r="AC1950" s="153">
        <v>3161</v>
      </c>
      <c r="AD1950" s="264">
        <v>0.15817779302597046</v>
      </c>
      <c r="AE1950" s="153">
        <v>249</v>
      </c>
      <c r="AF1950" s="264">
        <v>99.196784973144531</v>
      </c>
      <c r="AG1950" s="153">
        <v>29426</v>
      </c>
      <c r="AH1950" s="264">
        <v>0.18351118266582489</v>
      </c>
      <c r="AI1950" s="153">
        <v>481</v>
      </c>
      <c r="AJ1950" s="264">
        <v>91.2681884765625</v>
      </c>
      <c r="AK1950" s="264">
        <v>1.5208413600921631</v>
      </c>
      <c r="AL1950" s="264">
        <v>5.6425858289003372E-2</v>
      </c>
      <c r="AM1950" s="264">
        <v>0</v>
      </c>
      <c r="AN1950" s="264">
        <v>0</v>
      </c>
      <c r="AO1950" s="92">
        <v>0</v>
      </c>
      <c r="AP1950" s="92">
        <v>0</v>
      </c>
      <c r="AQ1950" s="92">
        <v>0</v>
      </c>
      <c r="AR1950" s="92">
        <v>0</v>
      </c>
      <c r="AS1950" s="92">
        <v>0</v>
      </c>
      <c r="AT1950" s="92">
        <v>0</v>
      </c>
      <c r="AU1950" s="92">
        <v>0</v>
      </c>
      <c r="AV1950" s="92">
        <v>0</v>
      </c>
      <c r="AW1950" s="93">
        <v>0</v>
      </c>
      <c r="AX1950" s="93">
        <v>0</v>
      </c>
      <c r="AY1950" s="93">
        <v>1</v>
      </c>
      <c r="AZ1950" s="93">
        <v>0</v>
      </c>
      <c r="BA1950" s="93">
        <v>0</v>
      </c>
      <c r="BB1950" s="93">
        <v>0</v>
      </c>
      <c r="BC1950" s="153">
        <v>10</v>
      </c>
      <c r="BD1950" s="153">
        <v>58</v>
      </c>
    </row>
    <row r="1951" spans="1:56" x14ac:dyDescent="0.25">
      <c r="A1951" s="9">
        <v>41794</v>
      </c>
      <c r="B1951" s="151" t="s">
        <v>82</v>
      </c>
      <c r="C1951" s="151" t="s">
        <v>86</v>
      </c>
      <c r="D1951" s="152" t="s">
        <v>120</v>
      </c>
      <c r="E1951" s="160">
        <v>51</v>
      </c>
      <c r="F1951" s="160">
        <v>162</v>
      </c>
      <c r="G1951" s="266">
        <v>42.791996002197266</v>
      </c>
      <c r="H1951" s="266">
        <v>2.5100000202655792E-2</v>
      </c>
      <c r="I1951" s="266">
        <v>91366.421875</v>
      </c>
      <c r="J1951" s="157">
        <v>0</v>
      </c>
      <c r="K1951" s="160">
        <v>43411</v>
      </c>
      <c r="L1951" s="266">
        <v>88.793159484863281</v>
      </c>
      <c r="M1951" s="160">
        <v>38699</v>
      </c>
      <c r="N1951" s="266">
        <v>0</v>
      </c>
      <c r="O1951" s="160">
        <v>4595</v>
      </c>
      <c r="P1951" s="266">
        <v>0</v>
      </c>
      <c r="Q1951" s="160">
        <v>7230</v>
      </c>
      <c r="R1951" s="266">
        <v>99.903182983398438</v>
      </c>
      <c r="S1951" s="160">
        <v>34927</v>
      </c>
      <c r="T1951" s="266">
        <v>99.939872741699219</v>
      </c>
      <c r="U1951" s="266">
        <v>99.956474304199219</v>
      </c>
      <c r="V1951" s="266">
        <v>99.806198120117188</v>
      </c>
      <c r="W1951" s="266">
        <v>99.859703063964844</v>
      </c>
      <c r="X1951" s="266">
        <v>99.746185302734375</v>
      </c>
      <c r="Y1951" s="160">
        <v>50021</v>
      </c>
      <c r="Z1951" s="266">
        <v>99.926033020019531</v>
      </c>
      <c r="AA1951" s="160">
        <v>10239</v>
      </c>
      <c r="AB1951" s="266">
        <v>99.697235107421875</v>
      </c>
      <c r="AC1951" s="160">
        <v>4510</v>
      </c>
      <c r="AD1951" s="266">
        <v>0.11086474359035492</v>
      </c>
      <c r="AE1951" s="160">
        <v>361</v>
      </c>
      <c r="AF1951" s="266">
        <v>95.290855407714844</v>
      </c>
      <c r="AG1951" s="160">
        <v>38985</v>
      </c>
      <c r="AH1951" s="266">
        <v>0.38476336002349854</v>
      </c>
      <c r="AI1951" s="160">
        <v>608</v>
      </c>
      <c r="AJ1951" s="266">
        <v>96.21710205078125</v>
      </c>
      <c r="AK1951" s="266">
        <v>2.2301061153411865</v>
      </c>
      <c r="AL1951" s="266">
        <v>6.5824687480926514E-2</v>
      </c>
      <c r="AM1951" s="266">
        <v>0</v>
      </c>
      <c r="AN1951" s="266">
        <v>0</v>
      </c>
      <c r="AO1951" s="157">
        <v>0</v>
      </c>
      <c r="AP1951" s="157">
        <v>0</v>
      </c>
      <c r="AQ1951" s="157">
        <v>0</v>
      </c>
      <c r="AR1951" s="157">
        <v>0</v>
      </c>
      <c r="AS1951" s="157">
        <v>0</v>
      </c>
      <c r="AT1951" s="157">
        <v>0</v>
      </c>
      <c r="AU1951" s="157">
        <v>0</v>
      </c>
      <c r="AV1951" s="157">
        <v>0</v>
      </c>
      <c r="AW1951" s="159">
        <v>0</v>
      </c>
      <c r="AX1951" s="159">
        <v>0</v>
      </c>
      <c r="AY1951" s="159">
        <v>0</v>
      </c>
      <c r="AZ1951" s="159">
        <v>0</v>
      </c>
      <c r="BA1951" s="159">
        <v>0</v>
      </c>
      <c r="BB1951" s="159">
        <v>0</v>
      </c>
      <c r="BC1951" s="160">
        <v>13</v>
      </c>
      <c r="BD1951" s="160">
        <v>157</v>
      </c>
    </row>
    <row r="1952" spans="1:56" x14ac:dyDescent="0.25">
      <c r="A1952" s="9">
        <v>41794</v>
      </c>
      <c r="B1952" s="151" t="s">
        <v>83</v>
      </c>
      <c r="C1952" s="151" t="s">
        <v>86</v>
      </c>
      <c r="D1952" s="152" t="s">
        <v>120</v>
      </c>
      <c r="E1952" s="160">
        <v>46</v>
      </c>
      <c r="F1952" s="160">
        <v>140</v>
      </c>
      <c r="G1952" s="266">
        <v>18.812602996826172</v>
      </c>
      <c r="H1952" s="266">
        <v>0</v>
      </c>
      <c r="I1952" s="266">
        <v>92272.625</v>
      </c>
      <c r="J1952" s="157">
        <v>0</v>
      </c>
      <c r="K1952" s="160">
        <v>22603</v>
      </c>
      <c r="L1952" s="266">
        <v>81.763481140136719</v>
      </c>
      <c r="M1952" s="160">
        <v>153570</v>
      </c>
      <c r="N1952" s="266">
        <v>0</v>
      </c>
      <c r="O1952" s="160">
        <v>3938</v>
      </c>
      <c r="P1952" s="266">
        <v>0</v>
      </c>
      <c r="Q1952" s="160">
        <v>3586</v>
      </c>
      <c r="R1952" s="266">
        <v>99.916343688964844</v>
      </c>
      <c r="S1952" s="160">
        <v>24648</v>
      </c>
      <c r="T1952" s="266">
        <v>99.866111755371094</v>
      </c>
      <c r="U1952" s="266">
        <v>99.725578308105469</v>
      </c>
      <c r="V1952" s="266">
        <v>99.789291381835938</v>
      </c>
      <c r="W1952" s="266">
        <v>99.64215087890625</v>
      </c>
      <c r="X1952" s="266">
        <v>99.655685424804688</v>
      </c>
      <c r="Y1952" s="160">
        <v>50699</v>
      </c>
      <c r="Z1952" s="266">
        <v>99.921104431152344</v>
      </c>
      <c r="AA1952" s="160">
        <v>12949</v>
      </c>
      <c r="AB1952" s="266">
        <v>99.938217163085938</v>
      </c>
      <c r="AC1952" s="160">
        <v>1817</v>
      </c>
      <c r="AD1952" s="266">
        <v>0.27517887949943542</v>
      </c>
      <c r="AE1952" s="160">
        <v>122</v>
      </c>
      <c r="AF1952" s="266">
        <v>99.180328369140625</v>
      </c>
      <c r="AG1952" s="160">
        <v>26724</v>
      </c>
      <c r="AH1952" s="266">
        <v>0.40787306427955627</v>
      </c>
      <c r="AI1952" s="160">
        <v>205</v>
      </c>
      <c r="AJ1952" s="266">
        <v>98.048782348632813</v>
      </c>
      <c r="AK1952" s="266">
        <v>1.9226189851760864</v>
      </c>
      <c r="AL1952" s="266">
        <v>9.3252882361412048E-2</v>
      </c>
      <c r="AM1952" s="266">
        <v>0</v>
      </c>
      <c r="AN1952" s="266">
        <v>0</v>
      </c>
      <c r="AO1952" s="157">
        <v>0</v>
      </c>
      <c r="AP1952" s="157">
        <v>0</v>
      </c>
      <c r="AQ1952" s="157">
        <v>0</v>
      </c>
      <c r="AR1952" s="157">
        <v>0</v>
      </c>
      <c r="AS1952" s="157">
        <v>0</v>
      </c>
      <c r="AT1952" s="157">
        <v>0</v>
      </c>
      <c r="AU1952" s="157">
        <v>0</v>
      </c>
      <c r="AV1952" s="157">
        <v>0</v>
      </c>
      <c r="AW1952" s="159">
        <v>0</v>
      </c>
      <c r="AX1952" s="159">
        <v>0</v>
      </c>
      <c r="AY1952" s="159">
        <v>1</v>
      </c>
      <c r="AZ1952" s="159">
        <v>3</v>
      </c>
      <c r="BA1952" s="159">
        <v>0</v>
      </c>
      <c r="BB1952" s="159">
        <v>0</v>
      </c>
      <c r="BC1952" s="160">
        <v>23</v>
      </c>
      <c r="BD1952" s="160">
        <v>132</v>
      </c>
    </row>
    <row r="1953" spans="1:56" x14ac:dyDescent="0.25">
      <c r="A1953" s="9">
        <v>41794</v>
      </c>
      <c r="B1953" s="117" t="s">
        <v>85</v>
      </c>
      <c r="C1953" s="117" t="s">
        <v>86</v>
      </c>
      <c r="D1953" s="121">
        <v>3</v>
      </c>
      <c r="E1953" s="89">
        <v>134</v>
      </c>
      <c r="F1953" s="89">
        <v>433</v>
      </c>
      <c r="G1953" s="263">
        <v>46.759311676025391</v>
      </c>
      <c r="H1953" s="263">
        <v>0</v>
      </c>
      <c r="I1953" s="263">
        <v>307074.875</v>
      </c>
      <c r="J1953" s="88">
        <v>0</v>
      </c>
      <c r="K1953" s="89">
        <v>40461</v>
      </c>
      <c r="L1953" s="263">
        <v>109.56229400634766</v>
      </c>
      <c r="M1953" s="124">
        <v>112675</v>
      </c>
      <c r="N1953" s="248">
        <v>0</v>
      </c>
      <c r="O1953" s="124">
        <v>3996</v>
      </c>
      <c r="P1953" s="248">
        <v>0</v>
      </c>
      <c r="Q1953" s="124">
        <v>10165</v>
      </c>
      <c r="R1953" s="248">
        <v>99.921295166015625</v>
      </c>
      <c r="S1953" s="124">
        <v>102444</v>
      </c>
      <c r="T1953" s="248">
        <v>99.911170959472656</v>
      </c>
      <c r="U1953" s="248">
        <v>99.89990234375</v>
      </c>
      <c r="V1953" s="248">
        <v>99.912139892578125</v>
      </c>
      <c r="W1953" s="248">
        <v>99.821273803710938</v>
      </c>
      <c r="X1953" s="248">
        <v>99.823387145996094</v>
      </c>
      <c r="Y1953" s="124">
        <v>240667</v>
      </c>
      <c r="Z1953" s="248">
        <v>99.925209045410156</v>
      </c>
      <c r="AA1953" s="124">
        <v>53408</v>
      </c>
      <c r="AB1953" s="248">
        <v>99.734123229980469</v>
      </c>
      <c r="AC1953" s="124">
        <v>4010</v>
      </c>
      <c r="AD1953" s="248">
        <v>0.32418951392173767</v>
      </c>
      <c r="AE1953" s="124">
        <v>192</v>
      </c>
      <c r="AF1953" s="248">
        <v>87.5</v>
      </c>
      <c r="AG1953" s="124">
        <v>113629</v>
      </c>
      <c r="AH1953" s="248">
        <v>0.33442166447639465</v>
      </c>
      <c r="AI1953" s="124">
        <v>909</v>
      </c>
      <c r="AJ1953" s="248">
        <v>88.558853149414063</v>
      </c>
      <c r="AK1953" s="248">
        <v>1.9066919088363647</v>
      </c>
      <c r="AL1953" s="248">
        <v>7.1536049246788025E-2</v>
      </c>
      <c r="AM1953" s="269">
        <v>0</v>
      </c>
      <c r="AN1953" s="269">
        <v>0</v>
      </c>
      <c r="AO1953" s="119">
        <v>0</v>
      </c>
      <c r="AP1953" s="119">
        <v>0</v>
      </c>
      <c r="AQ1953" s="119">
        <v>0</v>
      </c>
      <c r="AR1953" s="119">
        <v>0</v>
      </c>
      <c r="AS1953" s="119">
        <v>0</v>
      </c>
      <c r="AT1953" s="119">
        <v>0</v>
      </c>
      <c r="AU1953" s="119">
        <v>0</v>
      </c>
      <c r="AV1953" s="119">
        <v>0</v>
      </c>
      <c r="AW1953" s="124">
        <v>0</v>
      </c>
      <c r="AX1953" s="124">
        <v>0</v>
      </c>
      <c r="AY1953" s="124">
        <v>0</v>
      </c>
      <c r="AZ1953" s="124">
        <v>1</v>
      </c>
      <c r="BA1953" s="124">
        <v>1</v>
      </c>
      <c r="BB1953" s="124">
        <v>3</v>
      </c>
      <c r="BC1953" s="124">
        <v>44</v>
      </c>
      <c r="BD1953" s="124">
        <v>421</v>
      </c>
    </row>
    <row r="1954" spans="1:56" x14ac:dyDescent="0.25">
      <c r="A1954" s="9">
        <v>41794</v>
      </c>
      <c r="B1954" s="118" t="s">
        <v>84</v>
      </c>
      <c r="C1954" s="118" t="s">
        <v>87</v>
      </c>
      <c r="D1954" s="122">
        <v>2</v>
      </c>
      <c r="E1954" s="153">
        <v>194</v>
      </c>
      <c r="F1954" s="153">
        <v>581</v>
      </c>
      <c r="G1954" s="264">
        <v>0</v>
      </c>
      <c r="H1954" s="264">
        <v>0</v>
      </c>
      <c r="I1954" s="264">
        <v>0</v>
      </c>
      <c r="J1954" s="91">
        <v>0</v>
      </c>
      <c r="K1954" s="153">
        <v>106011</v>
      </c>
      <c r="L1954" s="264">
        <v>90.071784973144531</v>
      </c>
      <c r="M1954" s="133">
        <v>0</v>
      </c>
      <c r="N1954" s="267">
        <v>0</v>
      </c>
      <c r="O1954" s="133">
        <v>0</v>
      </c>
      <c r="P1954" s="267">
        <v>0</v>
      </c>
      <c r="Q1954" s="133">
        <v>0</v>
      </c>
      <c r="R1954" s="267">
        <v>0</v>
      </c>
      <c r="S1954" s="133">
        <v>0</v>
      </c>
      <c r="T1954" s="267">
        <v>0</v>
      </c>
      <c r="U1954" s="267">
        <v>0</v>
      </c>
      <c r="V1954" s="267">
        <v>0</v>
      </c>
      <c r="W1954" s="267">
        <v>0</v>
      </c>
      <c r="X1954" s="267">
        <v>0</v>
      </c>
      <c r="Y1954" s="133">
        <v>1574195</v>
      </c>
      <c r="Z1954" s="267">
        <v>1563444</v>
      </c>
      <c r="AA1954" s="133">
        <v>1623</v>
      </c>
      <c r="AB1954" s="267">
        <v>575</v>
      </c>
      <c r="AC1954" s="133">
        <v>0</v>
      </c>
      <c r="AD1954" s="267">
        <v>0</v>
      </c>
      <c r="AE1954" s="133">
        <v>0</v>
      </c>
      <c r="AF1954" s="267">
        <v>0</v>
      </c>
      <c r="AG1954" s="133">
        <v>0</v>
      </c>
      <c r="AH1954" s="267">
        <v>0</v>
      </c>
      <c r="AI1954" s="133">
        <v>0</v>
      </c>
      <c r="AJ1954" s="267">
        <v>0</v>
      </c>
      <c r="AK1954" s="267">
        <v>0</v>
      </c>
      <c r="AL1954" s="267">
        <v>0</v>
      </c>
      <c r="AM1954" s="270">
        <v>0</v>
      </c>
      <c r="AN1954" s="270">
        <v>0</v>
      </c>
      <c r="AO1954" s="120">
        <v>0</v>
      </c>
      <c r="AP1954" s="120">
        <v>0</v>
      </c>
      <c r="AQ1954" s="120">
        <v>0</v>
      </c>
      <c r="AR1954" s="120">
        <v>0</v>
      </c>
      <c r="AS1954" s="120">
        <v>0</v>
      </c>
      <c r="AT1954" s="120">
        <v>0</v>
      </c>
      <c r="AU1954" s="120">
        <v>0</v>
      </c>
      <c r="AV1954" s="120">
        <v>0</v>
      </c>
      <c r="AW1954" s="133">
        <v>0</v>
      </c>
      <c r="AX1954" s="133">
        <v>0</v>
      </c>
      <c r="AY1954" s="133">
        <v>0</v>
      </c>
      <c r="AZ1954" s="133">
        <v>0</v>
      </c>
      <c r="BA1954" s="133">
        <v>0</v>
      </c>
      <c r="BB1954" s="133">
        <v>0</v>
      </c>
      <c r="BC1954" s="133">
        <v>8</v>
      </c>
      <c r="BD1954" s="133">
        <v>398</v>
      </c>
    </row>
    <row r="1955" spans="1:56" x14ac:dyDescent="0.25">
      <c r="A1955" s="9">
        <v>41793</v>
      </c>
      <c r="B1955" s="117" t="s">
        <v>17</v>
      </c>
      <c r="C1955" s="117"/>
      <c r="D1955" s="121">
        <v>3</v>
      </c>
      <c r="E1955" s="89">
        <v>853</v>
      </c>
      <c r="F1955" s="89">
        <v>2731</v>
      </c>
      <c r="G1955" s="263">
        <v>596.15962982177734</v>
      </c>
      <c r="H1955" s="263">
        <v>1.0043000131845474</v>
      </c>
      <c r="I1955" s="263">
        <v>1248287.84375</v>
      </c>
      <c r="J1955" s="88"/>
      <c r="K1955" s="89">
        <v>855165</v>
      </c>
      <c r="L1955" s="263">
        <v>0</v>
      </c>
      <c r="M1955" s="124">
        <v>882657</v>
      </c>
      <c r="N1955" s="248">
        <v>0</v>
      </c>
      <c r="O1955" s="124">
        <v>57822</v>
      </c>
      <c r="P1955" s="248">
        <v>0</v>
      </c>
      <c r="Q1955" s="124">
        <v>109405</v>
      </c>
      <c r="R1955" s="248">
        <v>99.889403580204942</v>
      </c>
      <c r="S1955" s="124">
        <v>701448</v>
      </c>
      <c r="T1955" s="248">
        <v>99.915746456267669</v>
      </c>
      <c r="U1955" s="248">
        <v>99.800377380554764</v>
      </c>
      <c r="V1955" s="248">
        <v>99.779028239056828</v>
      </c>
      <c r="W1955" s="248">
        <v>99.690001736229917</v>
      </c>
      <c r="X1955" s="248">
        <v>99.694960871863728</v>
      </c>
      <c r="Y1955" s="124">
        <v>2365439</v>
      </c>
      <c r="Z1955" s="248">
        <v>684500.87766046345</v>
      </c>
      <c r="AA1955" s="124">
        <v>218481</v>
      </c>
      <c r="AB1955" s="248">
        <v>101.91013831859543</v>
      </c>
      <c r="AC1955" s="124">
        <v>55653</v>
      </c>
      <c r="AD1955" s="248">
        <v>0.31983900310952368</v>
      </c>
      <c r="AE1955" s="124">
        <v>3776</v>
      </c>
      <c r="AF1955" s="248">
        <v>98.040255265720816</v>
      </c>
      <c r="AG1955" s="124">
        <v>758623</v>
      </c>
      <c r="AH1955" s="248">
        <v>0.24874015379241365</v>
      </c>
      <c r="AI1955" s="124">
        <v>10059</v>
      </c>
      <c r="AJ1955" s="248">
        <v>94.611790381057176</v>
      </c>
      <c r="AK1955" s="248">
        <v>1.7249741293494796E-5</v>
      </c>
      <c r="AL1955" s="248" t="e">
        <v>#DIV/0!</v>
      </c>
      <c r="AM1955" s="269"/>
      <c r="AN1955" s="269"/>
      <c r="AO1955" s="119"/>
      <c r="AP1955" s="119"/>
      <c r="AQ1955" s="119"/>
      <c r="AR1955" s="119"/>
      <c r="AS1955" s="119"/>
      <c r="AT1955" s="119"/>
      <c r="AU1955" s="119"/>
      <c r="AV1955" s="119"/>
      <c r="AW1955" s="124">
        <v>0</v>
      </c>
      <c r="AX1955" s="124">
        <v>0</v>
      </c>
      <c r="AY1955" s="124">
        <v>5</v>
      </c>
      <c r="AZ1955" s="124">
        <v>5</v>
      </c>
      <c r="BA1955" s="124">
        <v>1</v>
      </c>
      <c r="BB1955" s="124">
        <v>3</v>
      </c>
      <c r="BC1955" s="124">
        <v>283</v>
      </c>
      <c r="BD1955" s="124">
        <v>2483</v>
      </c>
    </row>
    <row r="1956" spans="1:56" x14ac:dyDescent="0.25">
      <c r="A1956" s="9">
        <v>41793</v>
      </c>
      <c r="B1956" s="118" t="s">
        <v>88</v>
      </c>
      <c r="C1956" s="118"/>
      <c r="D1956" s="122">
        <v>2</v>
      </c>
      <c r="E1956" s="153">
        <v>659</v>
      </c>
      <c r="F1956" s="153">
        <v>2150</v>
      </c>
      <c r="G1956" s="264">
        <v>596.15962982177734</v>
      </c>
      <c r="H1956" s="264">
        <v>1.0043000131845474</v>
      </c>
      <c r="I1956" s="264">
        <v>1248287.84375</v>
      </c>
      <c r="J1956" s="91"/>
      <c r="K1956" s="153">
        <v>749286</v>
      </c>
      <c r="L1956" s="264"/>
      <c r="M1956" s="133">
        <v>882657</v>
      </c>
      <c r="N1956" s="267">
        <v>0</v>
      </c>
      <c r="O1956" s="133">
        <v>57822</v>
      </c>
      <c r="P1956" s="267">
        <v>0</v>
      </c>
      <c r="Q1956" s="133">
        <v>109405</v>
      </c>
      <c r="R1956" s="267">
        <v>99.889403580204942</v>
      </c>
      <c r="S1956" s="133">
        <v>701448</v>
      </c>
      <c r="T1956" s="267">
        <v>99.915746456267669</v>
      </c>
      <c r="U1956" s="267">
        <v>99.800377380554764</v>
      </c>
      <c r="V1956" s="267">
        <v>99.779028239056828</v>
      </c>
      <c r="W1956" s="267">
        <v>99.690001736229917</v>
      </c>
      <c r="X1956" s="267">
        <v>99.694960871863728</v>
      </c>
      <c r="Y1956" s="133">
        <v>1088528</v>
      </c>
      <c r="Z1956" s="267">
        <v>99.90877615373951</v>
      </c>
      <c r="AA1956" s="133">
        <v>217240</v>
      </c>
      <c r="AB1956" s="267">
        <v>99.813109602214354</v>
      </c>
      <c r="AC1956" s="133">
        <v>55653</v>
      </c>
      <c r="AD1956" s="267">
        <v>0.31983900310952368</v>
      </c>
      <c r="AE1956" s="133">
        <v>3776</v>
      </c>
      <c r="AF1956" s="267">
        <v>98.040255265720816</v>
      </c>
      <c r="AG1956" s="133">
        <v>758623</v>
      </c>
      <c r="AH1956" s="267">
        <v>0.24874015379241365</v>
      </c>
      <c r="AI1956" s="133">
        <v>10059</v>
      </c>
      <c r="AJ1956" s="267">
        <v>94.611790381057176</v>
      </c>
      <c r="AK1956" s="267">
        <v>1.7249741293494796E-5</v>
      </c>
      <c r="AL1956" s="267" t="e">
        <v>#DIV/0!</v>
      </c>
      <c r="AM1956" s="270"/>
      <c r="AN1956" s="270"/>
      <c r="AO1956" s="120"/>
      <c r="AP1956" s="120"/>
      <c r="AQ1956" s="120"/>
      <c r="AR1956" s="120"/>
      <c r="AS1956" s="120"/>
      <c r="AT1956" s="120"/>
      <c r="AU1956" s="120"/>
      <c r="AV1956" s="120"/>
      <c r="AW1956" s="133">
        <v>0</v>
      </c>
      <c r="AX1956" s="133">
        <v>0</v>
      </c>
      <c r="AY1956" s="133">
        <v>4</v>
      </c>
      <c r="AZ1956" s="133">
        <v>5</v>
      </c>
      <c r="BA1956" s="133">
        <v>1</v>
      </c>
      <c r="BB1956" s="133">
        <v>3</v>
      </c>
      <c r="BC1956" s="133">
        <v>273</v>
      </c>
      <c r="BD1956" s="133">
        <v>2102</v>
      </c>
    </row>
    <row r="1957" spans="1:56" x14ac:dyDescent="0.25">
      <c r="A1957" s="9">
        <v>41793</v>
      </c>
      <c r="B1957" s="146" t="s">
        <v>89</v>
      </c>
      <c r="C1957" s="146"/>
      <c r="D1957" s="147">
        <v>1</v>
      </c>
      <c r="E1957" s="136">
        <v>194</v>
      </c>
      <c r="F1957" s="136">
        <v>581</v>
      </c>
      <c r="G1957" s="265">
        <v>0</v>
      </c>
      <c r="H1957" s="265">
        <v>0</v>
      </c>
      <c r="I1957" s="265">
        <v>0</v>
      </c>
      <c r="J1957" s="137"/>
      <c r="K1957" s="136">
        <v>105879</v>
      </c>
      <c r="L1957" s="265"/>
      <c r="M1957" s="145">
        <v>0</v>
      </c>
      <c r="N1957" s="250">
        <v>0</v>
      </c>
      <c r="O1957" s="145">
        <v>0</v>
      </c>
      <c r="P1957" s="250">
        <v>0</v>
      </c>
      <c r="Q1957" s="145">
        <v>0</v>
      </c>
      <c r="R1957" s="250">
        <v>0</v>
      </c>
      <c r="S1957" s="145">
        <v>0</v>
      </c>
      <c r="T1957" s="250">
        <v>0</v>
      </c>
      <c r="U1957" s="250">
        <v>0</v>
      </c>
      <c r="V1957" s="250">
        <v>0</v>
      </c>
      <c r="W1957" s="250">
        <v>0</v>
      </c>
      <c r="X1957" s="250">
        <v>0</v>
      </c>
      <c r="Y1957" s="145">
        <v>1276911</v>
      </c>
      <c r="Z1957" s="250">
        <v>1267932</v>
      </c>
      <c r="AA1957" s="145">
        <v>1241</v>
      </c>
      <c r="AB1957" s="250">
        <v>469</v>
      </c>
      <c r="AC1957" s="145">
        <v>0</v>
      </c>
      <c r="AD1957" s="250">
        <v>0</v>
      </c>
      <c r="AE1957" s="145">
        <v>0</v>
      </c>
      <c r="AF1957" s="250">
        <v>0</v>
      </c>
      <c r="AG1957" s="145">
        <v>0</v>
      </c>
      <c r="AH1957" s="250">
        <v>0</v>
      </c>
      <c r="AI1957" s="145">
        <v>0</v>
      </c>
      <c r="AJ1957" s="250">
        <v>0</v>
      </c>
      <c r="AK1957" s="250">
        <v>0</v>
      </c>
      <c r="AL1957" s="250">
        <v>0</v>
      </c>
      <c r="AM1957" s="271"/>
      <c r="AN1957" s="271"/>
      <c r="AO1957" s="148"/>
      <c r="AP1957" s="148"/>
      <c r="AQ1957" s="148"/>
      <c r="AR1957" s="148"/>
      <c r="AS1957" s="148"/>
      <c r="AT1957" s="148"/>
      <c r="AU1957" s="148"/>
      <c r="AV1957" s="148"/>
      <c r="AW1957" s="145">
        <v>0</v>
      </c>
      <c r="AX1957" s="145">
        <v>0</v>
      </c>
      <c r="AY1957" s="145">
        <v>1</v>
      </c>
      <c r="AZ1957" s="145">
        <v>0</v>
      </c>
      <c r="BA1957" s="145">
        <v>0</v>
      </c>
      <c r="BB1957" s="145">
        <v>0</v>
      </c>
      <c r="BC1957" s="145">
        <v>10</v>
      </c>
      <c r="BD1957" s="145">
        <v>381</v>
      </c>
    </row>
    <row r="1958" spans="1:56" x14ac:dyDescent="0.25">
      <c r="A1958" s="9">
        <v>41793</v>
      </c>
      <c r="B1958" s="149" t="s">
        <v>75</v>
      </c>
      <c r="C1958" s="149" t="s">
        <v>86</v>
      </c>
      <c r="D1958" s="150" t="s">
        <v>118</v>
      </c>
      <c r="E1958" s="153">
        <v>39</v>
      </c>
      <c r="F1958" s="153">
        <v>158</v>
      </c>
      <c r="G1958" s="264">
        <v>132.47592163085937</v>
      </c>
      <c r="H1958" s="264">
        <v>0.50010001659393311</v>
      </c>
      <c r="I1958" s="264">
        <v>96189.0546875</v>
      </c>
      <c r="J1958" s="92">
        <v>0</v>
      </c>
      <c r="K1958" s="153">
        <v>122902</v>
      </c>
      <c r="L1958" s="264">
        <v>97.249031066894531</v>
      </c>
      <c r="M1958" s="153">
        <v>110826</v>
      </c>
      <c r="N1958" s="264">
        <v>0</v>
      </c>
      <c r="O1958" s="153">
        <v>14290</v>
      </c>
      <c r="P1958" s="264">
        <v>0</v>
      </c>
      <c r="Q1958" s="153">
        <v>26008</v>
      </c>
      <c r="R1958" s="264">
        <v>99.796218872070312</v>
      </c>
      <c r="S1958" s="153">
        <v>101939</v>
      </c>
      <c r="T1958" s="264">
        <v>99.916618347167969</v>
      </c>
      <c r="U1958" s="264">
        <v>99.790061950683594</v>
      </c>
      <c r="V1958" s="264">
        <v>99.741035461425781</v>
      </c>
      <c r="W1958" s="264">
        <v>99.586708068847656</v>
      </c>
      <c r="X1958" s="264">
        <v>99.657867431640625</v>
      </c>
      <c r="Y1958" s="153">
        <v>126645</v>
      </c>
      <c r="Z1958" s="264">
        <v>99.931304931640625</v>
      </c>
      <c r="AA1958" s="153">
        <v>21919</v>
      </c>
      <c r="AB1958" s="264">
        <v>99.803825378417969</v>
      </c>
      <c r="AC1958" s="153">
        <v>14365</v>
      </c>
      <c r="AD1958" s="264">
        <v>0.45248869061470032</v>
      </c>
      <c r="AE1958" s="153">
        <v>1219</v>
      </c>
      <c r="AF1958" s="264">
        <v>98.769485473632812</v>
      </c>
      <c r="AG1958" s="153">
        <v>111601</v>
      </c>
      <c r="AH1958" s="264">
        <v>0.15412048995494843</v>
      </c>
      <c r="AI1958" s="153">
        <v>2113</v>
      </c>
      <c r="AJ1958" s="264">
        <v>96.639846801757812</v>
      </c>
      <c r="AK1958" s="264">
        <v>1.8445818424224854</v>
      </c>
      <c r="AL1958" s="264">
        <v>7.2215192019939423E-2</v>
      </c>
      <c r="AM1958" s="264">
        <v>0</v>
      </c>
      <c r="AN1958" s="264">
        <v>0</v>
      </c>
      <c r="AO1958" s="92">
        <v>0</v>
      </c>
      <c r="AP1958" s="92">
        <v>0</v>
      </c>
      <c r="AQ1958" s="92">
        <v>0</v>
      </c>
      <c r="AR1958" s="92">
        <v>0</v>
      </c>
      <c r="AS1958" s="92">
        <v>0</v>
      </c>
      <c r="AT1958" s="92">
        <v>0</v>
      </c>
      <c r="AU1958" s="92">
        <v>0</v>
      </c>
      <c r="AV1958" s="92">
        <v>0</v>
      </c>
      <c r="AW1958" s="93">
        <v>0</v>
      </c>
      <c r="AX1958" s="93">
        <v>0</v>
      </c>
      <c r="AY1958" s="93">
        <v>0</v>
      </c>
      <c r="AZ1958" s="93">
        <v>1</v>
      </c>
      <c r="BA1958" s="93">
        <v>0</v>
      </c>
      <c r="BB1958" s="93">
        <v>0</v>
      </c>
      <c r="BC1958" s="153">
        <v>13</v>
      </c>
      <c r="BD1958" s="153">
        <v>152</v>
      </c>
    </row>
    <row r="1959" spans="1:56" x14ac:dyDescent="0.25">
      <c r="A1959" s="9">
        <v>41793</v>
      </c>
      <c r="B1959" s="149" t="s">
        <v>76</v>
      </c>
      <c r="C1959" s="149" t="s">
        <v>86</v>
      </c>
      <c r="D1959" s="150" t="s">
        <v>119</v>
      </c>
      <c r="E1959" s="153">
        <v>53</v>
      </c>
      <c r="F1959" s="153">
        <v>163</v>
      </c>
      <c r="G1959" s="264">
        <v>46.804203033447266</v>
      </c>
      <c r="H1959" s="264">
        <v>5.000000074505806E-2</v>
      </c>
      <c r="I1959" s="264">
        <v>80871.3984375</v>
      </c>
      <c r="J1959" s="92">
        <v>0</v>
      </c>
      <c r="K1959" s="153">
        <v>46946</v>
      </c>
      <c r="L1959" s="264">
        <v>85.43646240234375</v>
      </c>
      <c r="M1959" s="153">
        <v>56307</v>
      </c>
      <c r="N1959" s="264">
        <v>0</v>
      </c>
      <c r="O1959" s="153">
        <v>3872</v>
      </c>
      <c r="P1959" s="264">
        <v>0</v>
      </c>
      <c r="Q1959" s="153">
        <v>6879</v>
      </c>
      <c r="R1959" s="264">
        <v>99.91278076171875</v>
      </c>
      <c r="S1959" s="153">
        <v>52023</v>
      </c>
      <c r="T1959" s="264">
        <v>99.940414428710938</v>
      </c>
      <c r="U1959" s="264">
        <v>99.896697998046875</v>
      </c>
      <c r="V1959" s="264">
        <v>99.866798400878906</v>
      </c>
      <c r="W1959" s="264">
        <v>99.8095703125</v>
      </c>
      <c r="X1959" s="264">
        <v>99.807289123535156</v>
      </c>
      <c r="Y1959" s="153">
        <v>83883</v>
      </c>
      <c r="Z1959" s="264">
        <v>99.915359497070313</v>
      </c>
      <c r="AA1959" s="153">
        <v>15728</v>
      </c>
      <c r="AB1959" s="264">
        <v>99.879196166992188</v>
      </c>
      <c r="AC1959" s="153">
        <v>3884</v>
      </c>
      <c r="AD1959" s="264">
        <v>0.33470648527145386</v>
      </c>
      <c r="AE1959" s="153">
        <v>78</v>
      </c>
      <c r="AF1959" s="264">
        <v>96.153846740722656</v>
      </c>
      <c r="AG1959" s="153">
        <v>56261</v>
      </c>
      <c r="AH1959" s="264">
        <v>0.20440447330474854</v>
      </c>
      <c r="AI1959" s="153">
        <v>639</v>
      </c>
      <c r="AJ1959" s="264">
        <v>91.236305236816406</v>
      </c>
      <c r="AK1959" s="264">
        <v>1.9622852802276611</v>
      </c>
      <c r="AL1959" s="264">
        <v>5.5110421031713486E-2</v>
      </c>
      <c r="AM1959" s="264">
        <v>0</v>
      </c>
      <c r="AN1959" s="264">
        <v>0</v>
      </c>
      <c r="AO1959" s="92">
        <v>0</v>
      </c>
      <c r="AP1959" s="92">
        <v>0</v>
      </c>
      <c r="AQ1959" s="92">
        <v>0</v>
      </c>
      <c r="AR1959" s="92">
        <v>0</v>
      </c>
      <c r="AS1959" s="92">
        <v>0</v>
      </c>
      <c r="AT1959" s="92">
        <v>0</v>
      </c>
      <c r="AU1959" s="92">
        <v>0</v>
      </c>
      <c r="AV1959" s="92">
        <v>0</v>
      </c>
      <c r="AW1959" s="93">
        <v>0</v>
      </c>
      <c r="AX1959" s="93">
        <v>0</v>
      </c>
      <c r="AY1959" s="93">
        <v>0</v>
      </c>
      <c r="AZ1959" s="93">
        <v>0</v>
      </c>
      <c r="BA1959" s="93">
        <v>0</v>
      </c>
      <c r="BB1959" s="93">
        <v>0</v>
      </c>
      <c r="BC1959" s="153">
        <v>17</v>
      </c>
      <c r="BD1959" s="153">
        <v>162</v>
      </c>
    </row>
    <row r="1960" spans="1:56" x14ac:dyDescent="0.25">
      <c r="A1960" s="9">
        <v>41793</v>
      </c>
      <c r="B1960" s="149" t="s">
        <v>77</v>
      </c>
      <c r="C1960" s="149" t="s">
        <v>86</v>
      </c>
      <c r="D1960" s="150" t="s">
        <v>118</v>
      </c>
      <c r="E1960" s="153">
        <v>65</v>
      </c>
      <c r="F1960" s="153">
        <v>213</v>
      </c>
      <c r="G1960" s="264">
        <v>73.807693481445313</v>
      </c>
      <c r="H1960" s="264">
        <v>0.12919999659061432</v>
      </c>
      <c r="I1960" s="264">
        <v>117073.3828125</v>
      </c>
      <c r="J1960" s="92">
        <v>0</v>
      </c>
      <c r="K1960" s="153">
        <v>97516</v>
      </c>
      <c r="L1960" s="264">
        <v>97.419914245605469</v>
      </c>
      <c r="M1960" s="153">
        <v>95877</v>
      </c>
      <c r="N1960" s="264">
        <v>0</v>
      </c>
      <c r="O1960" s="153">
        <v>6600</v>
      </c>
      <c r="P1960" s="264">
        <v>0</v>
      </c>
      <c r="Q1960" s="153">
        <v>14660</v>
      </c>
      <c r="R1960" s="264">
        <v>99.959075927734375</v>
      </c>
      <c r="S1960" s="153">
        <v>88046</v>
      </c>
      <c r="T1960" s="264">
        <v>99.950027465820313</v>
      </c>
      <c r="U1960" s="264">
        <v>99.909088134765625</v>
      </c>
      <c r="V1960" s="264">
        <v>99.807044982910156</v>
      </c>
      <c r="W1960" s="264">
        <v>99.868202209472656</v>
      </c>
      <c r="X1960" s="264">
        <v>99.757171630859375</v>
      </c>
      <c r="Y1960" s="153">
        <v>126181</v>
      </c>
      <c r="Z1960" s="264">
        <v>99.871612548828125</v>
      </c>
      <c r="AA1960" s="153">
        <v>24472</v>
      </c>
      <c r="AB1960" s="264">
        <v>99.8365478515625</v>
      </c>
      <c r="AC1960" s="153">
        <v>6607</v>
      </c>
      <c r="AD1960" s="264">
        <v>0.18162554502487183</v>
      </c>
      <c r="AE1960" s="153">
        <v>555</v>
      </c>
      <c r="AF1960" s="264">
        <v>99.459457397460938</v>
      </c>
      <c r="AG1960" s="153">
        <v>95887</v>
      </c>
      <c r="AH1960" s="264">
        <v>0.16373439133167267</v>
      </c>
      <c r="AI1960" s="153">
        <v>1227</v>
      </c>
      <c r="AJ1960" s="264">
        <v>94.702529907226563</v>
      </c>
      <c r="AK1960" s="264">
        <v>1.803693413734436</v>
      </c>
      <c r="AL1960" s="264">
        <v>6.6953063011169434E-2</v>
      </c>
      <c r="AM1960" s="264">
        <v>0</v>
      </c>
      <c r="AN1960" s="264">
        <v>0</v>
      </c>
      <c r="AO1960" s="92">
        <v>0</v>
      </c>
      <c r="AP1960" s="92">
        <v>0</v>
      </c>
      <c r="AQ1960" s="92">
        <v>0</v>
      </c>
      <c r="AR1960" s="92">
        <v>0</v>
      </c>
      <c r="AS1960" s="92">
        <v>0</v>
      </c>
      <c r="AT1960" s="92">
        <v>0</v>
      </c>
      <c r="AU1960" s="92">
        <v>0</v>
      </c>
      <c r="AV1960" s="92">
        <v>0</v>
      </c>
      <c r="AW1960" s="93">
        <v>0</v>
      </c>
      <c r="AX1960" s="93">
        <v>0</v>
      </c>
      <c r="AY1960" s="93">
        <v>0</v>
      </c>
      <c r="AZ1960" s="93">
        <v>0</v>
      </c>
      <c r="BA1960" s="93">
        <v>0</v>
      </c>
      <c r="BB1960" s="93">
        <v>0</v>
      </c>
      <c r="BC1960" s="153">
        <v>26</v>
      </c>
      <c r="BD1960" s="153">
        <v>207</v>
      </c>
    </row>
    <row r="1961" spans="1:56" x14ac:dyDescent="0.25">
      <c r="A1961" s="9">
        <v>41793</v>
      </c>
      <c r="B1961" s="149" t="s">
        <v>124</v>
      </c>
      <c r="C1961" s="149" t="s">
        <v>86</v>
      </c>
      <c r="D1961" s="150" t="s">
        <v>118</v>
      </c>
      <c r="E1961" s="153">
        <v>43</v>
      </c>
      <c r="F1961" s="153">
        <v>136</v>
      </c>
      <c r="G1961" s="264">
        <v>33.124992370605469</v>
      </c>
      <c r="H1961" s="264">
        <v>0</v>
      </c>
      <c r="I1961" s="264">
        <v>61787.33984375</v>
      </c>
      <c r="J1961" s="92">
        <v>0</v>
      </c>
      <c r="K1961" s="153">
        <v>97516</v>
      </c>
      <c r="L1961" s="264">
        <v>97.419914245605469</v>
      </c>
      <c r="M1961" s="153">
        <v>52717</v>
      </c>
      <c r="N1961" s="264">
        <v>0</v>
      </c>
      <c r="O1961" s="153">
        <v>2946</v>
      </c>
      <c r="P1961" s="264">
        <v>0</v>
      </c>
      <c r="Q1961" s="153">
        <v>5695</v>
      </c>
      <c r="R1961" s="264">
        <v>99.894645690917969</v>
      </c>
      <c r="S1961" s="153">
        <v>50264</v>
      </c>
      <c r="T1961" s="264">
        <v>99.902511596679688</v>
      </c>
      <c r="U1961" s="264">
        <v>99.558723449707031</v>
      </c>
      <c r="V1961" s="264">
        <v>99.709770202636719</v>
      </c>
      <c r="W1961" s="264">
        <v>99.453834533691406</v>
      </c>
      <c r="X1961" s="264">
        <v>99.612564086914063</v>
      </c>
      <c r="Y1961" s="153">
        <v>62668</v>
      </c>
      <c r="Z1961" s="264">
        <v>99.915428161621094</v>
      </c>
      <c r="AA1961" s="153">
        <v>12361</v>
      </c>
      <c r="AB1961" s="264">
        <v>99.838203430175781</v>
      </c>
      <c r="AC1961" s="153">
        <v>2959</v>
      </c>
      <c r="AD1961" s="264">
        <v>0.371747225522995</v>
      </c>
      <c r="AE1961" s="153">
        <v>225</v>
      </c>
      <c r="AF1961" s="264">
        <v>99.111114501953125</v>
      </c>
      <c r="AG1961" s="153">
        <v>52963</v>
      </c>
      <c r="AH1961" s="264">
        <v>0.202027827501297</v>
      </c>
      <c r="AI1961" s="153">
        <v>862</v>
      </c>
      <c r="AJ1961" s="264">
        <v>91.067283630371094</v>
      </c>
      <c r="AK1961" s="264">
        <v>1.4743779897689819</v>
      </c>
      <c r="AL1961" s="264">
        <v>5.5894844233989716E-2</v>
      </c>
      <c r="AM1961" s="264">
        <v>0</v>
      </c>
      <c r="AN1961" s="264">
        <v>0</v>
      </c>
      <c r="AO1961" s="92">
        <v>0</v>
      </c>
      <c r="AP1961" s="92">
        <v>0</v>
      </c>
      <c r="AQ1961" s="92">
        <v>0</v>
      </c>
      <c r="AR1961" s="92">
        <v>0</v>
      </c>
      <c r="AS1961" s="92">
        <v>0</v>
      </c>
      <c r="AT1961" s="92">
        <v>0</v>
      </c>
      <c r="AU1961" s="92">
        <v>0</v>
      </c>
      <c r="AV1961" s="92">
        <v>0</v>
      </c>
      <c r="AW1961" s="93">
        <v>0</v>
      </c>
      <c r="AX1961" s="93">
        <v>0</v>
      </c>
      <c r="AY1961" s="93">
        <v>0</v>
      </c>
      <c r="AZ1961" s="93">
        <v>0</v>
      </c>
      <c r="BA1961" s="93">
        <v>0</v>
      </c>
      <c r="BB1961" s="93">
        <v>0</v>
      </c>
      <c r="BC1961" s="153">
        <v>32</v>
      </c>
      <c r="BD1961" s="153">
        <v>135</v>
      </c>
    </row>
    <row r="1962" spans="1:56" x14ac:dyDescent="0.25">
      <c r="A1962" s="9">
        <v>41793</v>
      </c>
      <c r="B1962" s="149" t="s">
        <v>78</v>
      </c>
      <c r="C1962" s="149" t="s">
        <v>86</v>
      </c>
      <c r="D1962" s="150" t="s">
        <v>118</v>
      </c>
      <c r="E1962" s="153">
        <v>33</v>
      </c>
      <c r="F1962" s="153">
        <v>104</v>
      </c>
      <c r="G1962" s="264">
        <v>51.687202453613281</v>
      </c>
      <c r="H1962" s="264">
        <v>3.3300001174211502E-2</v>
      </c>
      <c r="I1962" s="264">
        <v>47424.0703125</v>
      </c>
      <c r="J1962" s="92">
        <v>0</v>
      </c>
      <c r="K1962" s="153">
        <v>50949</v>
      </c>
      <c r="L1962" s="264">
        <v>97.279632568359375</v>
      </c>
      <c r="M1962" s="153">
        <v>50077</v>
      </c>
      <c r="N1962" s="264">
        <v>0</v>
      </c>
      <c r="O1962" s="153">
        <v>4894</v>
      </c>
      <c r="P1962" s="264">
        <v>0</v>
      </c>
      <c r="Q1962" s="153">
        <v>8805</v>
      </c>
      <c r="R1962" s="264">
        <v>99.954574584960938</v>
      </c>
      <c r="S1962" s="153">
        <v>46460</v>
      </c>
      <c r="T1962" s="264">
        <v>99.963409423828125</v>
      </c>
      <c r="U1962" s="264">
        <v>99.877403259277344</v>
      </c>
      <c r="V1962" s="264">
        <v>99.864212036132812</v>
      </c>
      <c r="W1962" s="264">
        <v>99.83203125</v>
      </c>
      <c r="X1962" s="264">
        <v>99.827674865722656</v>
      </c>
      <c r="Y1962" s="153">
        <v>65895</v>
      </c>
      <c r="Z1962" s="264">
        <v>99.913497924804688</v>
      </c>
      <c r="AA1962" s="153">
        <v>11829</v>
      </c>
      <c r="AB1962" s="264">
        <v>99.864738464355469</v>
      </c>
      <c r="AC1962" s="153">
        <v>4868</v>
      </c>
      <c r="AD1962" s="264">
        <v>8.2169272005558014E-2</v>
      </c>
      <c r="AE1962" s="153">
        <v>300</v>
      </c>
      <c r="AF1962" s="264">
        <v>96</v>
      </c>
      <c r="AG1962" s="153">
        <v>49961</v>
      </c>
      <c r="AH1962" s="264">
        <v>0.20015612244606018</v>
      </c>
      <c r="AI1962" s="153">
        <v>633</v>
      </c>
      <c r="AJ1962" s="264">
        <v>94.312797546386719</v>
      </c>
      <c r="AK1962" s="264">
        <v>1.8846834897994995</v>
      </c>
      <c r="AL1962" s="264">
        <v>5.2050948143005371E-2</v>
      </c>
      <c r="AM1962" s="264">
        <v>0</v>
      </c>
      <c r="AN1962" s="264">
        <v>0</v>
      </c>
      <c r="AO1962" s="92">
        <v>0</v>
      </c>
      <c r="AP1962" s="92">
        <v>0</v>
      </c>
      <c r="AQ1962" s="92">
        <v>0</v>
      </c>
      <c r="AR1962" s="92">
        <v>0</v>
      </c>
      <c r="AS1962" s="92">
        <v>0</v>
      </c>
      <c r="AT1962" s="92">
        <v>0</v>
      </c>
      <c r="AU1962" s="92">
        <v>0</v>
      </c>
      <c r="AV1962" s="92">
        <v>0</v>
      </c>
      <c r="AW1962" s="93">
        <v>0</v>
      </c>
      <c r="AX1962" s="93">
        <v>0</v>
      </c>
      <c r="AY1962" s="93">
        <v>0</v>
      </c>
      <c r="AZ1962" s="93">
        <v>0</v>
      </c>
      <c r="BA1962" s="93">
        <v>0</v>
      </c>
      <c r="BB1962" s="93">
        <v>0</v>
      </c>
      <c r="BC1962" s="153">
        <v>9</v>
      </c>
      <c r="BD1962" s="153">
        <v>104</v>
      </c>
    </row>
    <row r="1963" spans="1:56" x14ac:dyDescent="0.25">
      <c r="A1963" s="9">
        <v>41793</v>
      </c>
      <c r="B1963" s="149" t="s">
        <v>79</v>
      </c>
      <c r="C1963" s="149" t="s">
        <v>86</v>
      </c>
      <c r="D1963" s="150" t="s">
        <v>119</v>
      </c>
      <c r="E1963" s="153">
        <v>81</v>
      </c>
      <c r="F1963" s="153">
        <v>269</v>
      </c>
      <c r="G1963" s="264">
        <v>51.012809753417969</v>
      </c>
      <c r="H1963" s="264">
        <v>0.26669999957084656</v>
      </c>
      <c r="I1963" s="264">
        <v>164126.421875</v>
      </c>
      <c r="J1963" s="92">
        <v>0</v>
      </c>
      <c r="K1963" s="153">
        <v>48612</v>
      </c>
      <c r="L1963" s="264">
        <v>91.42803955078125</v>
      </c>
      <c r="M1963" s="153">
        <v>89053</v>
      </c>
      <c r="N1963" s="264">
        <v>0</v>
      </c>
      <c r="O1963" s="153">
        <v>4015</v>
      </c>
      <c r="P1963" s="264">
        <v>0</v>
      </c>
      <c r="Q1963" s="153">
        <v>9396</v>
      </c>
      <c r="R1963" s="264">
        <v>99.936141967773438</v>
      </c>
      <c r="S1963" s="153">
        <v>83486</v>
      </c>
      <c r="T1963" s="264">
        <v>99.880218505859375</v>
      </c>
      <c r="U1963" s="264">
        <v>99.526771545410156</v>
      </c>
      <c r="V1963" s="264">
        <v>99.759696960449219</v>
      </c>
      <c r="W1963" s="264">
        <v>99.463218688964844</v>
      </c>
      <c r="X1963" s="264">
        <v>99.640205383300781</v>
      </c>
      <c r="Y1963" s="153">
        <v>154918</v>
      </c>
      <c r="Z1963" s="264">
        <v>99.908340454101563</v>
      </c>
      <c r="AA1963" s="153">
        <v>33290</v>
      </c>
      <c r="AB1963" s="264">
        <v>99.864822387695313</v>
      </c>
      <c r="AC1963" s="153">
        <v>4070</v>
      </c>
      <c r="AD1963" s="264">
        <v>0.44226044416427612</v>
      </c>
      <c r="AE1963" s="153">
        <v>209</v>
      </c>
      <c r="AF1963" s="264">
        <v>96.172248840332031</v>
      </c>
      <c r="AG1963" s="153">
        <v>89142</v>
      </c>
      <c r="AH1963" s="264">
        <v>0.20529043674468994</v>
      </c>
      <c r="AI1963" s="153">
        <v>1291</v>
      </c>
      <c r="AJ1963" s="264">
        <v>97.366386413574219</v>
      </c>
      <c r="AK1963" s="264">
        <v>1.6838235855102539</v>
      </c>
      <c r="AL1963" s="264">
        <v>6.0026027262210846E-2</v>
      </c>
      <c r="AM1963" s="264">
        <v>0</v>
      </c>
      <c r="AN1963" s="264">
        <v>0</v>
      </c>
      <c r="AO1963" s="92">
        <v>0</v>
      </c>
      <c r="AP1963" s="92">
        <v>0</v>
      </c>
      <c r="AQ1963" s="92">
        <v>0</v>
      </c>
      <c r="AR1963" s="92">
        <v>0</v>
      </c>
      <c r="AS1963" s="92">
        <v>0</v>
      </c>
      <c r="AT1963" s="92">
        <v>0</v>
      </c>
      <c r="AU1963" s="92">
        <v>0</v>
      </c>
      <c r="AV1963" s="92">
        <v>0</v>
      </c>
      <c r="AW1963" s="93">
        <v>0</v>
      </c>
      <c r="AX1963" s="93">
        <v>0</v>
      </c>
      <c r="AY1963" s="93">
        <v>0</v>
      </c>
      <c r="AZ1963" s="93">
        <v>0</v>
      </c>
      <c r="BA1963" s="93">
        <v>0</v>
      </c>
      <c r="BB1963" s="93">
        <v>0</v>
      </c>
      <c r="BC1963" s="153">
        <v>47</v>
      </c>
      <c r="BD1963" s="153">
        <v>263</v>
      </c>
    </row>
    <row r="1964" spans="1:56" x14ac:dyDescent="0.25">
      <c r="A1964" s="9">
        <v>41793</v>
      </c>
      <c r="B1964" s="149" t="s">
        <v>80</v>
      </c>
      <c r="C1964" s="149" t="s">
        <v>86</v>
      </c>
      <c r="D1964" s="150" t="s">
        <v>119</v>
      </c>
      <c r="E1964" s="153">
        <v>58</v>
      </c>
      <c r="F1964" s="153">
        <v>180</v>
      </c>
      <c r="G1964" s="264">
        <v>36.270503997802734</v>
      </c>
      <c r="H1964" s="264">
        <v>2.4999998509883881E-2</v>
      </c>
      <c r="I1964" s="264">
        <v>98925.9921875</v>
      </c>
      <c r="J1964" s="92">
        <v>0</v>
      </c>
      <c r="K1964" s="153">
        <v>34597</v>
      </c>
      <c r="L1964" s="264">
        <v>89.337226867675781</v>
      </c>
      <c r="M1964" s="153">
        <v>52238</v>
      </c>
      <c r="N1964" s="264">
        <v>0</v>
      </c>
      <c r="O1964" s="153">
        <v>2747</v>
      </c>
      <c r="P1964" s="264">
        <v>0</v>
      </c>
      <c r="Q1964" s="153">
        <v>5531</v>
      </c>
      <c r="R1964" s="264">
        <v>99.945762634277344</v>
      </c>
      <c r="S1964" s="153">
        <v>50132</v>
      </c>
      <c r="T1964" s="264">
        <v>99.920211791992188</v>
      </c>
      <c r="U1964" s="264">
        <v>99.599563598632812</v>
      </c>
      <c r="V1964" s="264">
        <v>99.85833740234375</v>
      </c>
      <c r="W1964" s="264">
        <v>99.545539855957031</v>
      </c>
      <c r="X1964" s="264">
        <v>99.778663635253906</v>
      </c>
      <c r="Y1964" s="153">
        <v>68372</v>
      </c>
      <c r="Z1964" s="264">
        <v>99.910781860351563</v>
      </c>
      <c r="AA1964" s="153">
        <v>14566</v>
      </c>
      <c r="AB1964" s="264">
        <v>99.890151977539062</v>
      </c>
      <c r="AC1964" s="153">
        <v>2762</v>
      </c>
      <c r="AD1964" s="264">
        <v>0.32585084438323975</v>
      </c>
      <c r="AE1964" s="153">
        <v>158</v>
      </c>
      <c r="AF1964" s="264">
        <v>100</v>
      </c>
      <c r="AG1964" s="153">
        <v>52501</v>
      </c>
      <c r="AH1964" s="264">
        <v>0.16380640864372253</v>
      </c>
      <c r="AI1964" s="153">
        <v>585</v>
      </c>
      <c r="AJ1964" s="264">
        <v>98.290596008300781</v>
      </c>
      <c r="AK1964" s="264">
        <v>1.7760888338088989</v>
      </c>
      <c r="AL1964" s="264">
        <v>5.9297233819961548E-2</v>
      </c>
      <c r="AM1964" s="264">
        <v>0</v>
      </c>
      <c r="AN1964" s="264">
        <v>0</v>
      </c>
      <c r="AO1964" s="92">
        <v>0</v>
      </c>
      <c r="AP1964" s="92">
        <v>0</v>
      </c>
      <c r="AQ1964" s="92">
        <v>0</v>
      </c>
      <c r="AR1964" s="92">
        <v>0</v>
      </c>
      <c r="AS1964" s="92">
        <v>0</v>
      </c>
      <c r="AT1964" s="92">
        <v>0</v>
      </c>
      <c r="AU1964" s="92">
        <v>0</v>
      </c>
      <c r="AV1964" s="92">
        <v>0</v>
      </c>
      <c r="AW1964" s="93">
        <v>0</v>
      </c>
      <c r="AX1964" s="93">
        <v>0</v>
      </c>
      <c r="AY1964" s="93">
        <v>1</v>
      </c>
      <c r="AZ1964" s="93">
        <v>0</v>
      </c>
      <c r="BA1964" s="93">
        <v>0</v>
      </c>
      <c r="BB1964" s="93">
        <v>0</v>
      </c>
      <c r="BC1964" s="153">
        <v>21</v>
      </c>
      <c r="BD1964" s="153">
        <v>178</v>
      </c>
    </row>
    <row r="1965" spans="1:56" x14ac:dyDescent="0.25">
      <c r="A1965" s="9">
        <v>41793</v>
      </c>
      <c r="B1965" s="149" t="s">
        <v>81</v>
      </c>
      <c r="C1965" s="149" t="s">
        <v>86</v>
      </c>
      <c r="D1965" s="150" t="s">
        <v>119</v>
      </c>
      <c r="E1965" s="153">
        <v>40</v>
      </c>
      <c r="F1965" s="153">
        <v>134</v>
      </c>
      <c r="G1965" s="264">
        <v>33.954498291015625</v>
      </c>
      <c r="H1965" s="264">
        <v>0</v>
      </c>
      <c r="I1965" s="264">
        <v>82061.28125</v>
      </c>
      <c r="J1965" s="92">
        <v>0</v>
      </c>
      <c r="K1965" s="153">
        <v>70873</v>
      </c>
      <c r="L1965" s="264">
        <v>89.55596923828125</v>
      </c>
      <c r="M1965" s="153">
        <v>45946</v>
      </c>
      <c r="N1965" s="264">
        <v>0</v>
      </c>
      <c r="O1965" s="153">
        <v>2681</v>
      </c>
      <c r="P1965" s="264">
        <v>0</v>
      </c>
      <c r="Q1965" s="153">
        <v>5676</v>
      </c>
      <c r="R1965" s="264">
        <v>99.9471435546875</v>
      </c>
      <c r="S1965" s="153">
        <v>43291</v>
      </c>
      <c r="T1965" s="264">
        <v>99.926078796386719</v>
      </c>
      <c r="U1965" s="264">
        <v>99.738906860351563</v>
      </c>
      <c r="V1965" s="264">
        <v>99.797592163085938</v>
      </c>
      <c r="W1965" s="264">
        <v>99.686187744140625</v>
      </c>
      <c r="X1965" s="264">
        <v>99.723823547363281</v>
      </c>
      <c r="Y1965" s="153">
        <v>70790</v>
      </c>
      <c r="Z1965" s="264">
        <v>99.918067932128906</v>
      </c>
      <c r="AA1965" s="153">
        <v>14885</v>
      </c>
      <c r="AB1965" s="264">
        <v>99.838760375976563</v>
      </c>
      <c r="AC1965" s="153">
        <v>2691</v>
      </c>
      <c r="AD1965" s="264">
        <v>0.33444815874099731</v>
      </c>
      <c r="AE1965" s="153">
        <v>170</v>
      </c>
      <c r="AF1965" s="264">
        <v>88.823532104492187</v>
      </c>
      <c r="AG1965" s="153">
        <v>46089</v>
      </c>
      <c r="AH1965" s="264">
        <v>0.16055892407894135</v>
      </c>
      <c r="AI1965" s="153">
        <v>633</v>
      </c>
      <c r="AJ1965" s="264">
        <v>95.102684020996094</v>
      </c>
      <c r="AK1965" s="264">
        <v>1.5687146186828613</v>
      </c>
      <c r="AL1965" s="264">
        <v>7.417239248752594E-2</v>
      </c>
      <c r="AM1965" s="264">
        <v>0</v>
      </c>
      <c r="AN1965" s="264">
        <v>0</v>
      </c>
      <c r="AO1965" s="92">
        <v>0</v>
      </c>
      <c r="AP1965" s="92">
        <v>0</v>
      </c>
      <c r="AQ1965" s="92">
        <v>0</v>
      </c>
      <c r="AR1965" s="92">
        <v>0</v>
      </c>
      <c r="AS1965" s="92">
        <v>0</v>
      </c>
      <c r="AT1965" s="92">
        <v>0</v>
      </c>
      <c r="AU1965" s="92">
        <v>0</v>
      </c>
      <c r="AV1965" s="92">
        <v>0</v>
      </c>
      <c r="AW1965" s="93">
        <v>0</v>
      </c>
      <c r="AX1965" s="93">
        <v>0</v>
      </c>
      <c r="AY1965" s="93">
        <v>0</v>
      </c>
      <c r="AZ1965" s="93">
        <v>0</v>
      </c>
      <c r="BA1965" s="93">
        <v>0</v>
      </c>
      <c r="BB1965" s="93">
        <v>0</v>
      </c>
      <c r="BC1965" s="153">
        <v>11</v>
      </c>
      <c r="BD1965" s="153">
        <v>129</v>
      </c>
    </row>
    <row r="1966" spans="1:56" x14ac:dyDescent="0.25">
      <c r="A1966" s="9">
        <v>41793</v>
      </c>
      <c r="B1966" s="149" t="s">
        <v>125</v>
      </c>
      <c r="C1966" s="149" t="s">
        <v>86</v>
      </c>
      <c r="D1966" s="150" t="s">
        <v>119</v>
      </c>
      <c r="E1966" s="153">
        <v>16</v>
      </c>
      <c r="F1966" s="153">
        <v>58</v>
      </c>
      <c r="G1966" s="264">
        <v>29.562206268310547</v>
      </c>
      <c r="H1966" s="264">
        <v>0</v>
      </c>
      <c r="I1966" s="264">
        <v>35621.55859375</v>
      </c>
      <c r="J1966" s="92">
        <v>0</v>
      </c>
      <c r="K1966" s="153">
        <v>70873</v>
      </c>
      <c r="L1966" s="264">
        <v>89.55596923828125</v>
      </c>
      <c r="M1966" s="153">
        <v>29411</v>
      </c>
      <c r="N1966" s="264">
        <v>0</v>
      </c>
      <c r="O1966" s="153">
        <v>2900</v>
      </c>
      <c r="P1966" s="264">
        <v>0</v>
      </c>
      <c r="Q1966" s="153">
        <v>5786</v>
      </c>
      <c r="R1966" s="264">
        <v>99.930870056152344</v>
      </c>
      <c r="S1966" s="153">
        <v>26342</v>
      </c>
      <c r="T1966" s="264">
        <v>99.886116027832031</v>
      </c>
      <c r="U1966" s="264">
        <v>99.827583312988281</v>
      </c>
      <c r="V1966" s="264">
        <v>99.629386901855469</v>
      </c>
      <c r="W1966" s="264">
        <v>99.758575439453125</v>
      </c>
      <c r="X1966" s="264">
        <v>99.515922546386719</v>
      </c>
      <c r="Y1966" s="153">
        <v>34206</v>
      </c>
      <c r="Z1966" s="264">
        <v>99.935684204101563</v>
      </c>
      <c r="AA1966" s="153">
        <v>6204</v>
      </c>
      <c r="AB1966" s="264">
        <v>99.854934692382813</v>
      </c>
      <c r="AC1966" s="153">
        <v>2900</v>
      </c>
      <c r="AD1966" s="264">
        <v>0.17241379618644714</v>
      </c>
      <c r="AE1966" s="153">
        <v>202</v>
      </c>
      <c r="AF1966" s="264">
        <v>99.504951477050781</v>
      </c>
      <c r="AG1966" s="153">
        <v>29039</v>
      </c>
      <c r="AH1966" s="264">
        <v>0.16529494524002075</v>
      </c>
      <c r="AI1966" s="153">
        <v>416</v>
      </c>
      <c r="AJ1966" s="264">
        <v>90.625</v>
      </c>
      <c r="AK1966" s="264">
        <v>1.708980917930603</v>
      </c>
      <c r="AL1966" s="264">
        <v>8.0799996852874756E-2</v>
      </c>
      <c r="AM1966" s="264">
        <v>0</v>
      </c>
      <c r="AN1966" s="264">
        <v>0</v>
      </c>
      <c r="AO1966" s="92">
        <v>0</v>
      </c>
      <c r="AP1966" s="92">
        <v>0</v>
      </c>
      <c r="AQ1966" s="92">
        <v>0</v>
      </c>
      <c r="AR1966" s="92">
        <v>0</v>
      </c>
      <c r="AS1966" s="92">
        <v>0</v>
      </c>
      <c r="AT1966" s="92">
        <v>0</v>
      </c>
      <c r="AU1966" s="92">
        <v>0</v>
      </c>
      <c r="AV1966" s="92">
        <v>0</v>
      </c>
      <c r="AW1966" s="93">
        <v>0</v>
      </c>
      <c r="AX1966" s="93">
        <v>0</v>
      </c>
      <c r="AY1966" s="93">
        <v>1</v>
      </c>
      <c r="AZ1966" s="93">
        <v>0</v>
      </c>
      <c r="BA1966" s="93">
        <v>0</v>
      </c>
      <c r="BB1966" s="93">
        <v>0</v>
      </c>
      <c r="BC1966" s="153">
        <v>6</v>
      </c>
      <c r="BD1966" s="153">
        <v>56</v>
      </c>
    </row>
    <row r="1967" spans="1:56" x14ac:dyDescent="0.25">
      <c r="A1967" s="9">
        <v>41793</v>
      </c>
      <c r="B1967" s="151" t="s">
        <v>82</v>
      </c>
      <c r="C1967" s="151" t="s">
        <v>86</v>
      </c>
      <c r="D1967" s="152" t="s">
        <v>120</v>
      </c>
      <c r="E1967" s="160">
        <v>51</v>
      </c>
      <c r="F1967" s="160">
        <v>162</v>
      </c>
      <c r="G1967" s="266">
        <v>43.279296875</v>
      </c>
      <c r="H1967" s="266">
        <v>0</v>
      </c>
      <c r="I1967" s="266">
        <v>91819.09375</v>
      </c>
      <c r="J1967" s="157">
        <v>0</v>
      </c>
      <c r="K1967" s="160">
        <v>43677</v>
      </c>
      <c r="L1967" s="266">
        <v>88.758384704589844</v>
      </c>
      <c r="M1967" s="160">
        <v>38284</v>
      </c>
      <c r="N1967" s="266">
        <v>0</v>
      </c>
      <c r="O1967" s="160">
        <v>4852</v>
      </c>
      <c r="P1967" s="266">
        <v>0</v>
      </c>
      <c r="Q1967" s="160">
        <v>6785</v>
      </c>
      <c r="R1967" s="266">
        <v>99.837875366210938</v>
      </c>
      <c r="S1967" s="160">
        <v>34937</v>
      </c>
      <c r="T1967" s="266">
        <v>99.942756652832031</v>
      </c>
      <c r="U1967" s="266">
        <v>99.917556762695313</v>
      </c>
      <c r="V1967" s="266">
        <v>99.856338500976563</v>
      </c>
      <c r="W1967" s="266">
        <v>99.755569458007813</v>
      </c>
      <c r="X1967" s="266">
        <v>99.799179077148438</v>
      </c>
      <c r="Y1967" s="160">
        <v>45200</v>
      </c>
      <c r="Z1967" s="266">
        <v>99.920356750488281</v>
      </c>
      <c r="AA1967" s="160">
        <v>9766</v>
      </c>
      <c r="AB1967" s="266">
        <v>99.846405029296875</v>
      </c>
      <c r="AC1967" s="160">
        <v>4862</v>
      </c>
      <c r="AD1967" s="266">
        <v>0.22624434530735016</v>
      </c>
      <c r="AE1967" s="160">
        <v>360</v>
      </c>
      <c r="AF1967" s="266">
        <v>98.055557250976562</v>
      </c>
      <c r="AG1967" s="160">
        <v>38598</v>
      </c>
      <c r="AH1967" s="266">
        <v>0.43007409572601318</v>
      </c>
      <c r="AI1967" s="160">
        <v>591</v>
      </c>
      <c r="AJ1967" s="266">
        <v>94.077835083007813</v>
      </c>
      <c r="AK1967" s="266">
        <v>2.0294418334960937</v>
      </c>
      <c r="AL1967" s="266">
        <v>5.8554325252771378E-2</v>
      </c>
      <c r="AM1967" s="266">
        <v>0</v>
      </c>
      <c r="AN1967" s="266">
        <v>0</v>
      </c>
      <c r="AO1967" s="157">
        <v>0</v>
      </c>
      <c r="AP1967" s="157">
        <v>0</v>
      </c>
      <c r="AQ1967" s="157">
        <v>0</v>
      </c>
      <c r="AR1967" s="157">
        <v>0</v>
      </c>
      <c r="AS1967" s="157">
        <v>0</v>
      </c>
      <c r="AT1967" s="157">
        <v>0</v>
      </c>
      <c r="AU1967" s="157">
        <v>0</v>
      </c>
      <c r="AV1967" s="157">
        <v>0</v>
      </c>
      <c r="AW1967" s="159">
        <v>0</v>
      </c>
      <c r="AX1967" s="159">
        <v>0</v>
      </c>
      <c r="AY1967" s="159">
        <v>0</v>
      </c>
      <c r="AZ1967" s="159">
        <v>0</v>
      </c>
      <c r="BA1967" s="159">
        <v>0</v>
      </c>
      <c r="BB1967" s="159">
        <v>0</v>
      </c>
      <c r="BC1967" s="160">
        <v>25</v>
      </c>
      <c r="BD1967" s="160">
        <v>161</v>
      </c>
    </row>
    <row r="1968" spans="1:56" x14ac:dyDescent="0.25">
      <c r="A1968" s="9">
        <v>41793</v>
      </c>
      <c r="B1968" s="151" t="s">
        <v>83</v>
      </c>
      <c r="C1968" s="151" t="s">
        <v>86</v>
      </c>
      <c r="D1968" s="152" t="s">
        <v>120</v>
      </c>
      <c r="E1968" s="160">
        <v>46</v>
      </c>
      <c r="F1968" s="160">
        <v>140</v>
      </c>
      <c r="G1968" s="266">
        <v>19.050701141357422</v>
      </c>
      <c r="H1968" s="266">
        <v>0</v>
      </c>
      <c r="I1968" s="266">
        <v>89400.5</v>
      </c>
      <c r="J1968" s="157">
        <v>0</v>
      </c>
      <c r="K1968" s="160">
        <v>23853</v>
      </c>
      <c r="L1968" s="266">
        <v>81.918418884277344</v>
      </c>
      <c r="M1968" s="160">
        <v>153570</v>
      </c>
      <c r="N1968" s="266">
        <v>0</v>
      </c>
      <c r="O1968" s="160">
        <v>3938</v>
      </c>
      <c r="P1968" s="266">
        <v>0</v>
      </c>
      <c r="Q1968" s="160">
        <v>3725</v>
      </c>
      <c r="R1968" s="266">
        <v>99.946311950683594</v>
      </c>
      <c r="S1968" s="160">
        <v>25162</v>
      </c>
      <c r="T1968" s="266">
        <v>99.892692565917969</v>
      </c>
      <c r="U1968" s="266">
        <v>99.811439514160156</v>
      </c>
      <c r="V1968" s="266">
        <v>99.665672302246094</v>
      </c>
      <c r="W1968" s="266">
        <v>99.757850646972656</v>
      </c>
      <c r="X1968" s="266">
        <v>99.558723449707031</v>
      </c>
      <c r="Y1968" s="160">
        <v>47760</v>
      </c>
      <c r="Z1968" s="266">
        <v>99.92462158203125</v>
      </c>
      <c r="AA1968" s="160">
        <v>13108</v>
      </c>
      <c r="AB1968" s="266">
        <v>99.801651000976563</v>
      </c>
      <c r="AC1968" s="160">
        <v>1603</v>
      </c>
      <c r="AD1968" s="266">
        <v>0.43668121099472046</v>
      </c>
      <c r="AE1968" s="160">
        <v>110</v>
      </c>
      <c r="AF1968" s="266">
        <v>100.90908813476562</v>
      </c>
      <c r="AG1968" s="160">
        <v>27052</v>
      </c>
      <c r="AH1968" s="266">
        <v>0.53600472211837769</v>
      </c>
      <c r="AI1968" s="160">
        <v>292</v>
      </c>
      <c r="AJ1968" s="266">
        <v>98.972602844238281</v>
      </c>
      <c r="AK1968" s="266">
        <v>1.8510026931762695</v>
      </c>
      <c r="AL1968" s="266">
        <v>8.2132890820503235E-2</v>
      </c>
      <c r="AM1968" s="266">
        <v>0</v>
      </c>
      <c r="AN1968" s="266">
        <v>0</v>
      </c>
      <c r="AO1968" s="157">
        <v>0</v>
      </c>
      <c r="AP1968" s="157">
        <v>0</v>
      </c>
      <c r="AQ1968" s="157">
        <v>0</v>
      </c>
      <c r="AR1968" s="157">
        <v>0</v>
      </c>
      <c r="AS1968" s="157">
        <v>0</v>
      </c>
      <c r="AT1968" s="157">
        <v>0</v>
      </c>
      <c r="AU1968" s="157">
        <v>0</v>
      </c>
      <c r="AV1968" s="157">
        <v>0</v>
      </c>
      <c r="AW1968" s="159">
        <v>0</v>
      </c>
      <c r="AX1968" s="159">
        <v>0</v>
      </c>
      <c r="AY1968" s="159">
        <v>2</v>
      </c>
      <c r="AZ1968" s="159">
        <v>3</v>
      </c>
      <c r="BA1968" s="159">
        <v>0</v>
      </c>
      <c r="BB1968" s="159">
        <v>0</v>
      </c>
      <c r="BC1968" s="160">
        <v>21</v>
      </c>
      <c r="BD1968" s="160">
        <v>135</v>
      </c>
    </row>
    <row r="1969" spans="1:56" x14ac:dyDescent="0.25">
      <c r="A1969" s="9">
        <v>41793</v>
      </c>
      <c r="B1969" s="117" t="s">
        <v>85</v>
      </c>
      <c r="C1969" s="117" t="s">
        <v>86</v>
      </c>
      <c r="D1969" s="121">
        <v>3</v>
      </c>
      <c r="E1969" s="89">
        <v>134</v>
      </c>
      <c r="F1969" s="89">
        <v>433</v>
      </c>
      <c r="G1969" s="263">
        <v>45.129600524902344</v>
      </c>
      <c r="H1969" s="263">
        <v>0</v>
      </c>
      <c r="I1969" s="263">
        <v>282987.75</v>
      </c>
      <c r="J1969" s="88">
        <v>0</v>
      </c>
      <c r="K1969" s="89">
        <v>40972</v>
      </c>
      <c r="L1969" s="263">
        <v>110.33388519287109</v>
      </c>
      <c r="M1969" s="124">
        <v>108351</v>
      </c>
      <c r="N1969" s="248">
        <v>0</v>
      </c>
      <c r="O1969" s="124">
        <v>4087</v>
      </c>
      <c r="P1969" s="248">
        <v>0</v>
      </c>
      <c r="Q1969" s="124">
        <v>10459</v>
      </c>
      <c r="R1969" s="248">
        <v>99.83746337890625</v>
      </c>
      <c r="S1969" s="124">
        <v>99366</v>
      </c>
      <c r="T1969" s="248">
        <v>99.883262634277344</v>
      </c>
      <c r="U1969" s="248">
        <v>99.926597595214844</v>
      </c>
      <c r="V1969" s="248">
        <v>99.88555908203125</v>
      </c>
      <c r="W1969" s="248">
        <v>99.764183044433594</v>
      </c>
      <c r="X1969" s="248">
        <v>99.768959045410156</v>
      </c>
      <c r="Y1969" s="124">
        <v>202010</v>
      </c>
      <c r="Z1969" s="248">
        <v>99.89703369140625</v>
      </c>
      <c r="AA1969" s="124">
        <v>39112</v>
      </c>
      <c r="AB1969" s="248">
        <v>99.659950256347656</v>
      </c>
      <c r="AC1969" s="124">
        <v>4082</v>
      </c>
      <c r="AD1969" s="248">
        <v>0.34296911954879761</v>
      </c>
      <c r="AE1969" s="124">
        <v>190</v>
      </c>
      <c r="AF1969" s="248">
        <v>97.368423461914063</v>
      </c>
      <c r="AG1969" s="124">
        <v>109529</v>
      </c>
      <c r="AH1969" s="248">
        <v>0.48754212260246277</v>
      </c>
      <c r="AI1969" s="124">
        <v>777</v>
      </c>
      <c r="AJ1969" s="248">
        <v>89.06048583984375</v>
      </c>
      <c r="AK1969" s="248">
        <v>1.9449678659439087</v>
      </c>
      <c r="AL1969" s="248">
        <v>6.6016413271427155E-2</v>
      </c>
      <c r="AM1969" s="269">
        <v>0</v>
      </c>
      <c r="AN1969" s="269">
        <v>0</v>
      </c>
      <c r="AO1969" s="119">
        <v>0</v>
      </c>
      <c r="AP1969" s="119">
        <v>0</v>
      </c>
      <c r="AQ1969" s="119">
        <v>0</v>
      </c>
      <c r="AR1969" s="119">
        <v>0</v>
      </c>
      <c r="AS1969" s="119">
        <v>0</v>
      </c>
      <c r="AT1969" s="119">
        <v>0</v>
      </c>
      <c r="AU1969" s="119">
        <v>0</v>
      </c>
      <c r="AV1969" s="119">
        <v>0</v>
      </c>
      <c r="AW1969" s="124">
        <v>0</v>
      </c>
      <c r="AX1969" s="124">
        <v>0</v>
      </c>
      <c r="AY1969" s="124">
        <v>0</v>
      </c>
      <c r="AZ1969" s="124">
        <v>1</v>
      </c>
      <c r="BA1969" s="124">
        <v>1</v>
      </c>
      <c r="BB1969" s="124">
        <v>3</v>
      </c>
      <c r="BC1969" s="124">
        <v>45</v>
      </c>
      <c r="BD1969" s="124">
        <v>420</v>
      </c>
    </row>
    <row r="1970" spans="1:56" x14ac:dyDescent="0.25">
      <c r="A1970" s="9">
        <v>41793</v>
      </c>
      <c r="B1970" s="118" t="s">
        <v>84</v>
      </c>
      <c r="C1970" s="118" t="s">
        <v>87</v>
      </c>
      <c r="D1970" s="122">
        <v>2</v>
      </c>
      <c r="E1970" s="153">
        <v>194</v>
      </c>
      <c r="F1970" s="153">
        <v>581</v>
      </c>
      <c r="G1970" s="264">
        <v>0</v>
      </c>
      <c r="H1970" s="264">
        <v>0</v>
      </c>
      <c r="I1970" s="264">
        <v>0</v>
      </c>
      <c r="J1970" s="91">
        <v>0</v>
      </c>
      <c r="K1970" s="153">
        <v>105879</v>
      </c>
      <c r="L1970" s="264">
        <v>90.075462341308594</v>
      </c>
      <c r="M1970" s="133">
        <v>0</v>
      </c>
      <c r="N1970" s="267">
        <v>0</v>
      </c>
      <c r="O1970" s="133">
        <v>0</v>
      </c>
      <c r="P1970" s="267">
        <v>0</v>
      </c>
      <c r="Q1970" s="133">
        <v>0</v>
      </c>
      <c r="R1970" s="267">
        <v>0</v>
      </c>
      <c r="S1970" s="133">
        <v>0</v>
      </c>
      <c r="T1970" s="267">
        <v>0</v>
      </c>
      <c r="U1970" s="267">
        <v>0</v>
      </c>
      <c r="V1970" s="267">
        <v>0</v>
      </c>
      <c r="W1970" s="267">
        <v>0</v>
      </c>
      <c r="X1970" s="267">
        <v>0</v>
      </c>
      <c r="Y1970" s="133">
        <v>1276911</v>
      </c>
      <c r="Z1970" s="267">
        <v>1267932</v>
      </c>
      <c r="AA1970" s="133">
        <v>1241</v>
      </c>
      <c r="AB1970" s="267">
        <v>469</v>
      </c>
      <c r="AC1970" s="133">
        <v>0</v>
      </c>
      <c r="AD1970" s="267">
        <v>0</v>
      </c>
      <c r="AE1970" s="133">
        <v>0</v>
      </c>
      <c r="AF1970" s="267">
        <v>0</v>
      </c>
      <c r="AG1970" s="133">
        <v>0</v>
      </c>
      <c r="AH1970" s="267">
        <v>0</v>
      </c>
      <c r="AI1970" s="133">
        <v>0</v>
      </c>
      <c r="AJ1970" s="267">
        <v>0</v>
      </c>
      <c r="AK1970" s="267">
        <v>0</v>
      </c>
      <c r="AL1970" s="267">
        <v>0</v>
      </c>
      <c r="AM1970" s="270">
        <v>0</v>
      </c>
      <c r="AN1970" s="270">
        <v>0</v>
      </c>
      <c r="AO1970" s="120">
        <v>0</v>
      </c>
      <c r="AP1970" s="120">
        <v>0</v>
      </c>
      <c r="AQ1970" s="120">
        <v>0</v>
      </c>
      <c r="AR1970" s="120">
        <v>0</v>
      </c>
      <c r="AS1970" s="120">
        <v>0</v>
      </c>
      <c r="AT1970" s="120">
        <v>0</v>
      </c>
      <c r="AU1970" s="120">
        <v>0</v>
      </c>
      <c r="AV1970" s="120">
        <v>0</v>
      </c>
      <c r="AW1970" s="133">
        <v>0</v>
      </c>
      <c r="AX1970" s="133">
        <v>0</v>
      </c>
      <c r="AY1970" s="133">
        <v>1</v>
      </c>
      <c r="AZ1970" s="133">
        <v>0</v>
      </c>
      <c r="BA1970" s="133">
        <v>0</v>
      </c>
      <c r="BB1970" s="133">
        <v>0</v>
      </c>
      <c r="BC1970" s="133">
        <v>10</v>
      </c>
      <c r="BD1970" s="133">
        <v>381</v>
      </c>
    </row>
    <row r="1971" spans="1:56" x14ac:dyDescent="0.25">
      <c r="A1971" s="9">
        <v>41791</v>
      </c>
      <c r="B1971" s="117" t="s">
        <v>17</v>
      </c>
      <c r="C1971" s="117"/>
      <c r="D1971" s="121">
        <v>3</v>
      </c>
      <c r="E1971" s="89">
        <v>853</v>
      </c>
      <c r="F1971" s="89">
        <v>2719</v>
      </c>
      <c r="G1971" s="263">
        <v>557.24671936035156</v>
      </c>
      <c r="H1971" s="263">
        <v>1.6378000183030963</v>
      </c>
      <c r="I1971" s="263">
        <v>1206072.4765625</v>
      </c>
      <c r="J1971" s="88"/>
      <c r="K1971" s="89">
        <v>753932</v>
      </c>
      <c r="L1971" s="263">
        <v>0</v>
      </c>
      <c r="M1971" s="124">
        <v>819332</v>
      </c>
      <c r="N1971" s="248">
        <v>0</v>
      </c>
      <c r="O1971" s="124">
        <v>54491</v>
      </c>
      <c r="P1971" s="248">
        <v>0</v>
      </c>
      <c r="Q1971" s="124">
        <v>102182</v>
      </c>
      <c r="R1971" s="248">
        <v>99.917793376888483</v>
      </c>
      <c r="S1971" s="124">
        <v>637388</v>
      </c>
      <c r="T1971" s="248">
        <v>99.921868512558447</v>
      </c>
      <c r="U1971" s="248">
        <v>99.826307091880352</v>
      </c>
      <c r="V1971" s="248">
        <v>99.696364916978439</v>
      </c>
      <c r="W1971" s="248">
        <v>99.744243255843173</v>
      </c>
      <c r="X1971" s="248">
        <v>99.618470664143643</v>
      </c>
      <c r="Y1971" s="124">
        <v>2762992</v>
      </c>
      <c r="Z1971" s="248">
        <v>1029365.679415765</v>
      </c>
      <c r="AA1971" s="124">
        <v>220092</v>
      </c>
      <c r="AB1971" s="248">
        <v>102.35727400364009</v>
      </c>
      <c r="AC1971" s="124">
        <v>51989</v>
      </c>
      <c r="AD1971" s="248">
        <v>0.27890515478789724</v>
      </c>
      <c r="AE1971" s="124">
        <v>3683</v>
      </c>
      <c r="AF1971" s="248">
        <v>98.180830285110915</v>
      </c>
      <c r="AG1971" s="124">
        <v>692599</v>
      </c>
      <c r="AH1971" s="248">
        <v>0.24848432754440886</v>
      </c>
      <c r="AI1971" s="124">
        <v>10119</v>
      </c>
      <c r="AJ1971" s="248">
        <v>94.772209446448343</v>
      </c>
      <c r="AK1971" s="248">
        <v>1.7915389415916621E-5</v>
      </c>
      <c r="AL1971" s="248" t="e">
        <v>#DIV/0!</v>
      </c>
      <c r="AM1971" s="269"/>
      <c r="AN1971" s="269"/>
      <c r="AO1971" s="119"/>
      <c r="AP1971" s="119"/>
      <c r="AQ1971" s="119"/>
      <c r="AR1971" s="119"/>
      <c r="AS1971" s="119"/>
      <c r="AT1971" s="119"/>
      <c r="AU1971" s="119"/>
      <c r="AV1971" s="119"/>
      <c r="AW1971" s="124">
        <v>0</v>
      </c>
      <c r="AX1971" s="124">
        <v>0</v>
      </c>
      <c r="AY1971" s="124">
        <v>4</v>
      </c>
      <c r="AZ1971" s="124">
        <v>4</v>
      </c>
      <c r="BA1971" s="124">
        <v>1</v>
      </c>
      <c r="BB1971" s="124">
        <v>3</v>
      </c>
      <c r="BC1971" s="124">
        <v>278</v>
      </c>
      <c r="BD1971" s="124">
        <v>2462</v>
      </c>
    </row>
    <row r="1972" spans="1:56" x14ac:dyDescent="0.25">
      <c r="A1972" s="9">
        <v>41791</v>
      </c>
      <c r="B1972" s="118" t="s">
        <v>88</v>
      </c>
      <c r="C1972" s="118"/>
      <c r="D1972" s="122">
        <v>2</v>
      </c>
      <c r="E1972" s="153">
        <v>659</v>
      </c>
      <c r="F1972" s="153">
        <v>2138</v>
      </c>
      <c r="G1972" s="264">
        <v>557.24671936035156</v>
      </c>
      <c r="H1972" s="264">
        <v>1.6378000183030963</v>
      </c>
      <c r="I1972" s="264">
        <v>1206072.4765625</v>
      </c>
      <c r="J1972" s="91"/>
      <c r="K1972" s="153">
        <v>664030</v>
      </c>
      <c r="L1972" s="264"/>
      <c r="M1972" s="133">
        <v>819332</v>
      </c>
      <c r="N1972" s="267">
        <v>0</v>
      </c>
      <c r="O1972" s="133">
        <v>54491</v>
      </c>
      <c r="P1972" s="267">
        <v>0</v>
      </c>
      <c r="Q1972" s="133">
        <v>102182</v>
      </c>
      <c r="R1972" s="267">
        <v>99.917793376888483</v>
      </c>
      <c r="S1972" s="133">
        <v>637388</v>
      </c>
      <c r="T1972" s="267">
        <v>99.921868512558447</v>
      </c>
      <c r="U1972" s="267">
        <v>99.826307091880352</v>
      </c>
      <c r="V1972" s="267">
        <v>99.696364916978439</v>
      </c>
      <c r="W1972" s="267">
        <v>99.744243255843173</v>
      </c>
      <c r="X1972" s="267">
        <v>99.618470664143643</v>
      </c>
      <c r="Y1972" s="133">
        <v>1073842</v>
      </c>
      <c r="Z1972" s="267">
        <v>99.905107383942095</v>
      </c>
      <c r="AA1972" s="133">
        <v>218635</v>
      </c>
      <c r="AB1972" s="267">
        <v>99.833970544556706</v>
      </c>
      <c r="AC1972" s="133">
        <v>51989</v>
      </c>
      <c r="AD1972" s="267">
        <v>0.27890515478789724</v>
      </c>
      <c r="AE1972" s="133">
        <v>3683</v>
      </c>
      <c r="AF1972" s="267">
        <v>98.180830285110915</v>
      </c>
      <c r="AG1972" s="133">
        <v>692599</v>
      </c>
      <c r="AH1972" s="267">
        <v>0.24848432754440886</v>
      </c>
      <c r="AI1972" s="133">
        <v>10119</v>
      </c>
      <c r="AJ1972" s="267">
        <v>94.772209446448343</v>
      </c>
      <c r="AK1972" s="267">
        <v>1.7915389415916621E-5</v>
      </c>
      <c r="AL1972" s="267" t="e">
        <v>#DIV/0!</v>
      </c>
      <c r="AM1972" s="270"/>
      <c r="AN1972" s="270"/>
      <c r="AO1972" s="120"/>
      <c r="AP1972" s="120"/>
      <c r="AQ1972" s="120"/>
      <c r="AR1972" s="120"/>
      <c r="AS1972" s="120"/>
      <c r="AT1972" s="120"/>
      <c r="AU1972" s="120"/>
      <c r="AV1972" s="120"/>
      <c r="AW1972" s="133">
        <v>0</v>
      </c>
      <c r="AX1972" s="133">
        <v>0</v>
      </c>
      <c r="AY1972" s="133">
        <v>3</v>
      </c>
      <c r="AZ1972" s="133">
        <v>4</v>
      </c>
      <c r="BA1972" s="133">
        <v>1</v>
      </c>
      <c r="BB1972" s="133">
        <v>3</v>
      </c>
      <c r="BC1972" s="133">
        <v>270</v>
      </c>
      <c r="BD1972" s="133">
        <v>2086</v>
      </c>
    </row>
    <row r="1973" spans="1:56" x14ac:dyDescent="0.25">
      <c r="A1973" s="9">
        <v>41791</v>
      </c>
      <c r="B1973" s="146" t="s">
        <v>89</v>
      </c>
      <c r="C1973" s="146"/>
      <c r="D1973" s="147">
        <v>1</v>
      </c>
      <c r="E1973" s="136">
        <v>194</v>
      </c>
      <c r="F1973" s="136">
        <v>581</v>
      </c>
      <c r="G1973" s="265">
        <v>0</v>
      </c>
      <c r="H1973" s="265">
        <v>0</v>
      </c>
      <c r="I1973" s="265">
        <v>0</v>
      </c>
      <c r="J1973" s="137"/>
      <c r="K1973" s="136">
        <v>89902</v>
      </c>
      <c r="L1973" s="265"/>
      <c r="M1973" s="145">
        <v>0</v>
      </c>
      <c r="N1973" s="250">
        <v>0</v>
      </c>
      <c r="O1973" s="145">
        <v>0</v>
      </c>
      <c r="P1973" s="250">
        <v>0</v>
      </c>
      <c r="Q1973" s="145">
        <v>0</v>
      </c>
      <c r="R1973" s="250">
        <v>0</v>
      </c>
      <c r="S1973" s="145">
        <v>0</v>
      </c>
      <c r="T1973" s="250">
        <v>0</v>
      </c>
      <c r="U1973" s="250">
        <v>0</v>
      </c>
      <c r="V1973" s="250">
        <v>0</v>
      </c>
      <c r="W1973" s="250">
        <v>0</v>
      </c>
      <c r="X1973" s="250">
        <v>0</v>
      </c>
      <c r="Y1973" s="145">
        <v>1689150</v>
      </c>
      <c r="Z1973" s="250">
        <v>1683700</v>
      </c>
      <c r="AA1973" s="145">
        <v>1457</v>
      </c>
      <c r="AB1973" s="250">
        <v>481</v>
      </c>
      <c r="AC1973" s="145">
        <v>0</v>
      </c>
      <c r="AD1973" s="250">
        <v>0</v>
      </c>
      <c r="AE1973" s="145">
        <v>0</v>
      </c>
      <c r="AF1973" s="250">
        <v>0</v>
      </c>
      <c r="AG1973" s="145">
        <v>0</v>
      </c>
      <c r="AH1973" s="250">
        <v>0</v>
      </c>
      <c r="AI1973" s="145">
        <v>0</v>
      </c>
      <c r="AJ1973" s="250">
        <v>0</v>
      </c>
      <c r="AK1973" s="250">
        <v>0</v>
      </c>
      <c r="AL1973" s="250">
        <v>0</v>
      </c>
      <c r="AM1973" s="271"/>
      <c r="AN1973" s="271"/>
      <c r="AO1973" s="148"/>
      <c r="AP1973" s="148"/>
      <c r="AQ1973" s="148"/>
      <c r="AR1973" s="148"/>
      <c r="AS1973" s="148"/>
      <c r="AT1973" s="148"/>
      <c r="AU1973" s="148"/>
      <c r="AV1973" s="148"/>
      <c r="AW1973" s="145">
        <v>0</v>
      </c>
      <c r="AX1973" s="145">
        <v>0</v>
      </c>
      <c r="AY1973" s="145">
        <v>1</v>
      </c>
      <c r="AZ1973" s="145">
        <v>0</v>
      </c>
      <c r="BA1973" s="145">
        <v>0</v>
      </c>
      <c r="BB1973" s="145">
        <v>0</v>
      </c>
      <c r="BC1973" s="145">
        <v>8</v>
      </c>
      <c r="BD1973" s="145">
        <v>376</v>
      </c>
    </row>
    <row r="1974" spans="1:56" x14ac:dyDescent="0.25">
      <c r="A1974" s="9">
        <v>41791</v>
      </c>
      <c r="B1974" s="149" t="s">
        <v>75</v>
      </c>
      <c r="C1974" s="149" t="s">
        <v>86</v>
      </c>
      <c r="D1974" s="150" t="s">
        <v>118</v>
      </c>
      <c r="E1974" s="153">
        <v>39</v>
      </c>
      <c r="F1974" s="153">
        <v>146</v>
      </c>
      <c r="G1974" s="264">
        <v>124.64609527587891</v>
      </c>
      <c r="H1974" s="264">
        <v>0.43750002980232239</v>
      </c>
      <c r="I1974" s="264">
        <v>87456.2109375</v>
      </c>
      <c r="J1974" s="92">
        <v>0</v>
      </c>
      <c r="K1974" s="153">
        <v>119048</v>
      </c>
      <c r="L1974" s="264">
        <v>97.291007995605469</v>
      </c>
      <c r="M1974" s="153">
        <v>100876</v>
      </c>
      <c r="N1974" s="264">
        <v>0</v>
      </c>
      <c r="O1974" s="153">
        <v>13846</v>
      </c>
      <c r="P1974" s="264">
        <v>0</v>
      </c>
      <c r="Q1974" s="153">
        <v>23379</v>
      </c>
      <c r="R1974" s="264">
        <v>99.824630737304688</v>
      </c>
      <c r="S1974" s="153">
        <v>91124</v>
      </c>
      <c r="T1974" s="264">
        <v>99.94293212890625</v>
      </c>
      <c r="U1974" s="264">
        <v>99.855552673339844</v>
      </c>
      <c r="V1974" s="264">
        <v>98.797531127929688</v>
      </c>
      <c r="W1974" s="264">
        <v>99.680435180664062</v>
      </c>
      <c r="X1974" s="264">
        <v>98.74114990234375</v>
      </c>
      <c r="Y1974" s="153">
        <v>118432</v>
      </c>
      <c r="Z1974" s="264">
        <v>99.934982299804687</v>
      </c>
      <c r="AA1974" s="153">
        <v>21235</v>
      </c>
      <c r="AB1974" s="264">
        <v>99.858726501464844</v>
      </c>
      <c r="AC1974" s="153">
        <v>13732</v>
      </c>
      <c r="AD1974" s="264">
        <v>0.33498397469520569</v>
      </c>
      <c r="AE1974" s="153">
        <v>1308</v>
      </c>
      <c r="AF1974" s="264">
        <v>98.08868408203125</v>
      </c>
      <c r="AG1974" s="153">
        <v>100483</v>
      </c>
      <c r="AH1974" s="264">
        <v>0.14529821276664734</v>
      </c>
      <c r="AI1974" s="153">
        <v>2705</v>
      </c>
      <c r="AJ1974" s="264">
        <v>95.4158935546875</v>
      </c>
      <c r="AK1974" s="264">
        <v>1.84913170337677</v>
      </c>
      <c r="AL1974" s="264">
        <v>6.8449310958385468E-2</v>
      </c>
      <c r="AM1974" s="264">
        <v>0</v>
      </c>
      <c r="AN1974" s="264">
        <v>0</v>
      </c>
      <c r="AO1974" s="92">
        <v>0</v>
      </c>
      <c r="AP1974" s="92">
        <v>0</v>
      </c>
      <c r="AQ1974" s="92">
        <v>0</v>
      </c>
      <c r="AR1974" s="92">
        <v>0</v>
      </c>
      <c r="AS1974" s="92">
        <v>0</v>
      </c>
      <c r="AT1974" s="92">
        <v>0</v>
      </c>
      <c r="AU1974" s="92">
        <v>0</v>
      </c>
      <c r="AV1974" s="92">
        <v>0</v>
      </c>
      <c r="AW1974" s="93">
        <v>0</v>
      </c>
      <c r="AX1974" s="93">
        <v>0</v>
      </c>
      <c r="AY1974" s="93">
        <v>0</v>
      </c>
      <c r="AZ1974" s="93">
        <v>0</v>
      </c>
      <c r="BA1974" s="93">
        <v>0</v>
      </c>
      <c r="BB1974" s="93">
        <v>0</v>
      </c>
      <c r="BC1974" s="153">
        <v>16</v>
      </c>
      <c r="BD1974" s="153">
        <v>142</v>
      </c>
    </row>
    <row r="1975" spans="1:56" x14ac:dyDescent="0.25">
      <c r="A1975" s="9">
        <v>41791</v>
      </c>
      <c r="B1975" s="149" t="s">
        <v>76</v>
      </c>
      <c r="C1975" s="149" t="s">
        <v>86</v>
      </c>
      <c r="D1975" s="150" t="s">
        <v>119</v>
      </c>
      <c r="E1975" s="153">
        <v>53</v>
      </c>
      <c r="F1975" s="153">
        <v>163</v>
      </c>
      <c r="G1975" s="264">
        <v>43.00799560546875</v>
      </c>
      <c r="H1975" s="264">
        <v>4.19999985024333E-3</v>
      </c>
      <c r="I1975" s="264">
        <v>91492.0546875</v>
      </c>
      <c r="J1975" s="92">
        <v>0</v>
      </c>
      <c r="K1975" s="153">
        <v>40301</v>
      </c>
      <c r="L1975" s="264">
        <v>80.166748046875</v>
      </c>
      <c r="M1975" s="153">
        <v>50346</v>
      </c>
      <c r="N1975" s="264">
        <v>0</v>
      </c>
      <c r="O1975" s="153">
        <v>3366</v>
      </c>
      <c r="P1975" s="264">
        <v>0</v>
      </c>
      <c r="Q1975" s="153">
        <v>6840</v>
      </c>
      <c r="R1975" s="264">
        <v>99.941520690917969</v>
      </c>
      <c r="S1975" s="153">
        <v>46246</v>
      </c>
      <c r="T1975" s="264">
        <v>99.958915710449219</v>
      </c>
      <c r="U1975" s="264">
        <v>99.910873413085938</v>
      </c>
      <c r="V1975" s="264">
        <v>99.898704528808594</v>
      </c>
      <c r="W1975" s="264">
        <v>99.852447509765625</v>
      </c>
      <c r="X1975" s="264">
        <v>99.857658386230469</v>
      </c>
      <c r="Y1975" s="153">
        <v>69606</v>
      </c>
      <c r="Z1975" s="264">
        <v>99.920982360839844</v>
      </c>
      <c r="AA1975" s="153">
        <v>13304</v>
      </c>
      <c r="AB1975" s="264">
        <v>99.90228271484375</v>
      </c>
      <c r="AC1975" s="153">
        <v>3404</v>
      </c>
      <c r="AD1975" s="264">
        <v>0.14688602089881897</v>
      </c>
      <c r="AE1975" s="153">
        <v>45</v>
      </c>
      <c r="AF1975" s="264">
        <v>95.555557250976563</v>
      </c>
      <c r="AG1975" s="153">
        <v>50628</v>
      </c>
      <c r="AH1975" s="264">
        <v>0.16196571290493011</v>
      </c>
      <c r="AI1975" s="153">
        <v>626</v>
      </c>
      <c r="AJ1975" s="264">
        <v>93.130989074707031</v>
      </c>
      <c r="AK1975" s="264">
        <v>1.938386082649231</v>
      </c>
      <c r="AL1975" s="264">
        <v>6.6847838461399078E-2</v>
      </c>
      <c r="AM1975" s="264">
        <v>0</v>
      </c>
      <c r="AN1975" s="264">
        <v>0</v>
      </c>
      <c r="AO1975" s="92">
        <v>0</v>
      </c>
      <c r="AP1975" s="92">
        <v>0</v>
      </c>
      <c r="AQ1975" s="92">
        <v>0</v>
      </c>
      <c r="AR1975" s="92">
        <v>0</v>
      </c>
      <c r="AS1975" s="92">
        <v>0</v>
      </c>
      <c r="AT1975" s="92">
        <v>0</v>
      </c>
      <c r="AU1975" s="92">
        <v>0</v>
      </c>
      <c r="AV1975" s="92">
        <v>0</v>
      </c>
      <c r="AW1975" s="93">
        <v>0</v>
      </c>
      <c r="AX1975" s="93">
        <v>0</v>
      </c>
      <c r="AY1975" s="93">
        <v>0</v>
      </c>
      <c r="AZ1975" s="93">
        <v>0</v>
      </c>
      <c r="BA1975" s="93">
        <v>0</v>
      </c>
      <c r="BB1975" s="93">
        <v>0</v>
      </c>
      <c r="BC1975" s="153">
        <v>14</v>
      </c>
      <c r="BD1975" s="153">
        <v>159</v>
      </c>
    </row>
    <row r="1976" spans="1:56" x14ac:dyDescent="0.25">
      <c r="A1976" s="9">
        <v>41791</v>
      </c>
      <c r="B1976" s="149" t="s">
        <v>77</v>
      </c>
      <c r="C1976" s="149" t="s">
        <v>86</v>
      </c>
      <c r="D1976" s="150" t="s">
        <v>118</v>
      </c>
      <c r="E1976" s="153">
        <v>65</v>
      </c>
      <c r="F1976" s="153">
        <v>213</v>
      </c>
      <c r="G1976" s="264">
        <v>62.317119598388672</v>
      </c>
      <c r="H1976" s="264">
        <v>0.32100000977516174</v>
      </c>
      <c r="I1976" s="264">
        <v>115152.375</v>
      </c>
      <c r="J1976" s="92">
        <v>0</v>
      </c>
      <c r="K1976" s="153">
        <v>78594</v>
      </c>
      <c r="L1976" s="264">
        <v>97.305137634277344</v>
      </c>
      <c r="M1976" s="153">
        <v>87826</v>
      </c>
      <c r="N1976" s="264">
        <v>0</v>
      </c>
      <c r="O1976" s="153">
        <v>5484</v>
      </c>
      <c r="P1976" s="264">
        <v>0</v>
      </c>
      <c r="Q1976" s="153">
        <v>10654</v>
      </c>
      <c r="R1976" s="264">
        <v>99.943679809570313</v>
      </c>
      <c r="S1976" s="153">
        <v>82393</v>
      </c>
      <c r="T1976" s="264">
        <v>99.955093383789063</v>
      </c>
      <c r="U1976" s="264">
        <v>99.854118347167969</v>
      </c>
      <c r="V1976" s="264">
        <v>99.833763122558594</v>
      </c>
      <c r="W1976" s="264">
        <v>99.797882080078125</v>
      </c>
      <c r="X1976" s="264">
        <v>99.788932800292969</v>
      </c>
      <c r="Y1976" s="153">
        <v>118326</v>
      </c>
      <c r="Z1976" s="264">
        <v>99.877456665039062</v>
      </c>
      <c r="AA1976" s="153">
        <v>23899</v>
      </c>
      <c r="AB1976" s="264">
        <v>99.88702392578125</v>
      </c>
      <c r="AC1976" s="153">
        <v>5443</v>
      </c>
      <c r="AD1976" s="264">
        <v>0.18372221291065216</v>
      </c>
      <c r="AE1976" s="153">
        <v>383</v>
      </c>
      <c r="AF1976" s="264">
        <v>98.433418273925781</v>
      </c>
      <c r="AG1976" s="153">
        <v>88392</v>
      </c>
      <c r="AH1976" s="264">
        <v>0.16177934408187866</v>
      </c>
      <c r="AI1976" s="153">
        <v>901</v>
      </c>
      <c r="AJ1976" s="264">
        <v>94.117645263671875</v>
      </c>
      <c r="AK1976" s="264">
        <v>1.8521560430526733</v>
      </c>
      <c r="AL1976" s="264">
        <v>7.3040865361690521E-2</v>
      </c>
      <c r="AM1976" s="264">
        <v>0</v>
      </c>
      <c r="AN1976" s="264">
        <v>0</v>
      </c>
      <c r="AO1976" s="92">
        <v>0</v>
      </c>
      <c r="AP1976" s="92">
        <v>0</v>
      </c>
      <c r="AQ1976" s="92">
        <v>0</v>
      </c>
      <c r="AR1976" s="92">
        <v>0</v>
      </c>
      <c r="AS1976" s="92">
        <v>0</v>
      </c>
      <c r="AT1976" s="92">
        <v>0</v>
      </c>
      <c r="AU1976" s="92">
        <v>0</v>
      </c>
      <c r="AV1976" s="92">
        <v>0</v>
      </c>
      <c r="AW1976" s="93">
        <v>0</v>
      </c>
      <c r="AX1976" s="93">
        <v>0</v>
      </c>
      <c r="AY1976" s="93">
        <v>0</v>
      </c>
      <c r="AZ1976" s="93">
        <v>0</v>
      </c>
      <c r="BA1976" s="93">
        <v>0</v>
      </c>
      <c r="BB1976" s="93">
        <v>0</v>
      </c>
      <c r="BC1976" s="153">
        <v>27</v>
      </c>
      <c r="BD1976" s="153">
        <v>206</v>
      </c>
    </row>
    <row r="1977" spans="1:56" x14ac:dyDescent="0.25">
      <c r="A1977" s="9">
        <v>41791</v>
      </c>
      <c r="B1977" s="149" t="s">
        <v>124</v>
      </c>
      <c r="C1977" s="149" t="s">
        <v>86</v>
      </c>
      <c r="D1977" s="150" t="s">
        <v>118</v>
      </c>
      <c r="E1977" s="153">
        <v>43</v>
      </c>
      <c r="F1977" s="153">
        <v>136</v>
      </c>
      <c r="G1977" s="264">
        <v>29.662303924560547</v>
      </c>
      <c r="H1977" s="264">
        <v>8.39999970048666E-3</v>
      </c>
      <c r="I1977" s="264">
        <v>56852.99609375</v>
      </c>
      <c r="J1977" s="92">
        <v>0</v>
      </c>
      <c r="K1977" s="153">
        <v>78594</v>
      </c>
      <c r="L1977" s="264">
        <v>97.305137634277344</v>
      </c>
      <c r="M1977" s="153">
        <v>46348</v>
      </c>
      <c r="N1977" s="264">
        <v>0</v>
      </c>
      <c r="O1977" s="153">
        <v>2696</v>
      </c>
      <c r="P1977" s="264">
        <v>0</v>
      </c>
      <c r="Q1977" s="153">
        <v>6047</v>
      </c>
      <c r="R1977" s="264">
        <v>99.950386047363281</v>
      </c>
      <c r="S1977" s="153">
        <v>44007</v>
      </c>
      <c r="T1977" s="264">
        <v>99.879562377929688</v>
      </c>
      <c r="U1977" s="264">
        <v>99.814537048339844</v>
      </c>
      <c r="V1977" s="264">
        <v>99.758346557617188</v>
      </c>
      <c r="W1977" s="264">
        <v>99.7650146484375</v>
      </c>
      <c r="X1977" s="264">
        <v>99.638198852539062</v>
      </c>
      <c r="Y1977" s="153">
        <v>66914</v>
      </c>
      <c r="Z1977" s="264">
        <v>99.884925842285156</v>
      </c>
      <c r="AA1977" s="153">
        <v>13271</v>
      </c>
      <c r="AB1977" s="264">
        <v>99.909576416015625</v>
      </c>
      <c r="AC1977" s="153">
        <v>2669</v>
      </c>
      <c r="AD1977" s="264">
        <v>0.18733608722686768</v>
      </c>
      <c r="AE1977" s="153">
        <v>200</v>
      </c>
      <c r="AF1977" s="264">
        <v>98</v>
      </c>
      <c r="AG1977" s="153">
        <v>46401</v>
      </c>
      <c r="AH1977" s="264">
        <v>0.15947932004928589</v>
      </c>
      <c r="AI1977" s="153">
        <v>993</v>
      </c>
      <c r="AJ1977" s="264">
        <v>93.756294250488281</v>
      </c>
      <c r="AK1977" s="264">
        <v>1.4975987672805786</v>
      </c>
      <c r="AL1977" s="264">
        <v>6.6647790372371674E-2</v>
      </c>
      <c r="AM1977" s="264">
        <v>0</v>
      </c>
      <c r="AN1977" s="264">
        <v>0</v>
      </c>
      <c r="AO1977" s="92">
        <v>0</v>
      </c>
      <c r="AP1977" s="92">
        <v>0</v>
      </c>
      <c r="AQ1977" s="92">
        <v>0</v>
      </c>
      <c r="AR1977" s="92">
        <v>0</v>
      </c>
      <c r="AS1977" s="92">
        <v>0</v>
      </c>
      <c r="AT1977" s="92">
        <v>0</v>
      </c>
      <c r="AU1977" s="92">
        <v>0</v>
      </c>
      <c r="AV1977" s="92">
        <v>0</v>
      </c>
      <c r="AW1977" s="93">
        <v>0</v>
      </c>
      <c r="AX1977" s="93">
        <v>0</v>
      </c>
      <c r="AY1977" s="93">
        <v>0</v>
      </c>
      <c r="AZ1977" s="93">
        <v>0</v>
      </c>
      <c r="BA1977" s="93">
        <v>0</v>
      </c>
      <c r="BB1977" s="93">
        <v>0</v>
      </c>
      <c r="BC1977" s="153">
        <v>32</v>
      </c>
      <c r="BD1977" s="153">
        <v>134</v>
      </c>
    </row>
    <row r="1978" spans="1:56" x14ac:dyDescent="0.25">
      <c r="A1978" s="9">
        <v>41791</v>
      </c>
      <c r="B1978" s="149" t="s">
        <v>78</v>
      </c>
      <c r="C1978" s="149" t="s">
        <v>86</v>
      </c>
      <c r="D1978" s="150" t="s">
        <v>118</v>
      </c>
      <c r="E1978" s="153">
        <v>33</v>
      </c>
      <c r="F1978" s="153">
        <v>104</v>
      </c>
      <c r="G1978" s="264">
        <v>51.075103759765625</v>
      </c>
      <c r="H1978" s="264">
        <v>8.2999998703598976E-3</v>
      </c>
      <c r="I1978" s="264">
        <v>46106.81640625</v>
      </c>
      <c r="J1978" s="92">
        <v>0</v>
      </c>
      <c r="K1978" s="153">
        <v>47029</v>
      </c>
      <c r="L1978" s="264">
        <v>97.461143493652344</v>
      </c>
      <c r="M1978" s="153">
        <v>43391</v>
      </c>
      <c r="N1978" s="264">
        <v>0</v>
      </c>
      <c r="O1978" s="153">
        <v>4917</v>
      </c>
      <c r="P1978" s="264">
        <v>0</v>
      </c>
      <c r="Q1978" s="153">
        <v>7456</v>
      </c>
      <c r="R1978" s="264">
        <v>99.932937622070313</v>
      </c>
      <c r="S1978" s="153">
        <v>39795</v>
      </c>
      <c r="T1978" s="264">
        <v>99.962303161621094</v>
      </c>
      <c r="U1978" s="264">
        <v>99.816963195800781</v>
      </c>
      <c r="V1978" s="264">
        <v>99.896293640136719</v>
      </c>
      <c r="W1978" s="264">
        <v>99.750022888183594</v>
      </c>
      <c r="X1978" s="264">
        <v>99.858634948730469</v>
      </c>
      <c r="Y1978" s="153">
        <v>65995</v>
      </c>
      <c r="Z1978" s="264">
        <v>99.884841918945313</v>
      </c>
      <c r="AA1978" s="153">
        <v>10447</v>
      </c>
      <c r="AB1978" s="264">
        <v>99.875564575195313</v>
      </c>
      <c r="AC1978" s="153">
        <v>4919</v>
      </c>
      <c r="AD1978" s="264">
        <v>0.16263468563556671</v>
      </c>
      <c r="AE1978" s="153">
        <v>283</v>
      </c>
      <c r="AF1978" s="264">
        <v>100</v>
      </c>
      <c r="AG1978" s="153">
        <v>43223</v>
      </c>
      <c r="AH1978" s="264">
        <v>0.21979038417339325</v>
      </c>
      <c r="AI1978" s="153">
        <v>467</v>
      </c>
      <c r="AJ1978" s="264">
        <v>94.860816955566406</v>
      </c>
      <c r="AK1978" s="264">
        <v>1.9643666744232178</v>
      </c>
      <c r="AL1978" s="264">
        <v>6.1656732112169266E-2</v>
      </c>
      <c r="AM1978" s="264">
        <v>0</v>
      </c>
      <c r="AN1978" s="264">
        <v>0</v>
      </c>
      <c r="AO1978" s="92">
        <v>0</v>
      </c>
      <c r="AP1978" s="92">
        <v>0</v>
      </c>
      <c r="AQ1978" s="92">
        <v>0</v>
      </c>
      <c r="AR1978" s="92">
        <v>0</v>
      </c>
      <c r="AS1978" s="92">
        <v>0</v>
      </c>
      <c r="AT1978" s="92">
        <v>0</v>
      </c>
      <c r="AU1978" s="92">
        <v>0</v>
      </c>
      <c r="AV1978" s="92">
        <v>0</v>
      </c>
      <c r="AW1978" s="93">
        <v>0</v>
      </c>
      <c r="AX1978" s="93">
        <v>0</v>
      </c>
      <c r="AY1978" s="93">
        <v>0</v>
      </c>
      <c r="AZ1978" s="93">
        <v>0</v>
      </c>
      <c r="BA1978" s="93">
        <v>0</v>
      </c>
      <c r="BB1978" s="93">
        <v>0</v>
      </c>
      <c r="BC1978" s="153">
        <v>11</v>
      </c>
      <c r="BD1978" s="153">
        <v>101</v>
      </c>
    </row>
    <row r="1979" spans="1:56" x14ac:dyDescent="0.25">
      <c r="A1979" s="9">
        <v>41791</v>
      </c>
      <c r="B1979" s="149" t="s">
        <v>79</v>
      </c>
      <c r="C1979" s="149" t="s">
        <v>86</v>
      </c>
      <c r="D1979" s="150" t="s">
        <v>119</v>
      </c>
      <c r="E1979" s="153">
        <v>81</v>
      </c>
      <c r="F1979" s="153">
        <v>269</v>
      </c>
      <c r="G1979" s="264">
        <v>46.334503173828125</v>
      </c>
      <c r="H1979" s="264">
        <v>0.78329998254776001</v>
      </c>
      <c r="I1979" s="264">
        <v>161446.09375</v>
      </c>
      <c r="J1979" s="92">
        <v>0</v>
      </c>
      <c r="K1979" s="153">
        <v>42093</v>
      </c>
      <c r="L1979" s="264">
        <v>89.005294799804687</v>
      </c>
      <c r="M1979" s="153">
        <v>84182</v>
      </c>
      <c r="N1979" s="264">
        <v>0</v>
      </c>
      <c r="O1979" s="153">
        <v>3577</v>
      </c>
      <c r="P1979" s="264">
        <v>0</v>
      </c>
      <c r="Q1979" s="153">
        <v>9360</v>
      </c>
      <c r="R1979" s="264">
        <v>99.914527893066406</v>
      </c>
      <c r="S1979" s="153">
        <v>77817</v>
      </c>
      <c r="T1979" s="264">
        <v>99.872779846191406</v>
      </c>
      <c r="U1979" s="264">
        <v>99.608612060546875</v>
      </c>
      <c r="V1979" s="264">
        <v>99.719657897949219</v>
      </c>
      <c r="W1979" s="264">
        <v>99.523475646972656</v>
      </c>
      <c r="X1979" s="264">
        <v>99.592796325683594</v>
      </c>
      <c r="Y1979" s="153">
        <v>132740</v>
      </c>
      <c r="Z1979" s="264">
        <v>99.913368225097656</v>
      </c>
      <c r="AA1979" s="153">
        <v>28322</v>
      </c>
      <c r="AB1979" s="264">
        <v>99.908195495605469</v>
      </c>
      <c r="AC1979" s="153">
        <v>3572</v>
      </c>
      <c r="AD1979" s="264">
        <v>0.44792833924293518</v>
      </c>
      <c r="AE1979" s="153">
        <v>215</v>
      </c>
      <c r="AF1979" s="264">
        <v>94.418601989746094</v>
      </c>
      <c r="AG1979" s="153">
        <v>83746</v>
      </c>
      <c r="AH1979" s="264">
        <v>0.18150120973587036</v>
      </c>
      <c r="AI1979" s="153">
        <v>1092</v>
      </c>
      <c r="AJ1979" s="264">
        <v>96.153846740722656</v>
      </c>
      <c r="AK1979" s="264">
        <v>1.7218960523605347</v>
      </c>
      <c r="AL1979" s="264">
        <v>6.5142020583152771E-2</v>
      </c>
      <c r="AM1979" s="264">
        <v>0</v>
      </c>
      <c r="AN1979" s="264">
        <v>0</v>
      </c>
      <c r="AO1979" s="92">
        <v>0</v>
      </c>
      <c r="AP1979" s="92">
        <v>0</v>
      </c>
      <c r="AQ1979" s="92">
        <v>0</v>
      </c>
      <c r="AR1979" s="92">
        <v>0</v>
      </c>
      <c r="AS1979" s="92">
        <v>0</v>
      </c>
      <c r="AT1979" s="92">
        <v>0</v>
      </c>
      <c r="AU1979" s="92">
        <v>0</v>
      </c>
      <c r="AV1979" s="92">
        <v>0</v>
      </c>
      <c r="AW1979" s="93">
        <v>0</v>
      </c>
      <c r="AX1979" s="93">
        <v>0</v>
      </c>
      <c r="AY1979" s="93">
        <v>0</v>
      </c>
      <c r="AZ1979" s="93">
        <v>0</v>
      </c>
      <c r="BA1979" s="93">
        <v>0</v>
      </c>
      <c r="BB1979" s="93">
        <v>0</v>
      </c>
      <c r="BC1979" s="153">
        <v>43</v>
      </c>
      <c r="BD1979" s="153">
        <v>262</v>
      </c>
    </row>
    <row r="1980" spans="1:56" x14ac:dyDescent="0.25">
      <c r="A1980" s="9">
        <v>41791</v>
      </c>
      <c r="B1980" s="149" t="s">
        <v>80</v>
      </c>
      <c r="C1980" s="149" t="s">
        <v>86</v>
      </c>
      <c r="D1980" s="150" t="s">
        <v>119</v>
      </c>
      <c r="E1980" s="153">
        <v>58</v>
      </c>
      <c r="F1980" s="153">
        <v>180</v>
      </c>
      <c r="G1980" s="264">
        <v>34.025104522705078</v>
      </c>
      <c r="H1980" s="264">
        <v>0</v>
      </c>
      <c r="I1980" s="264">
        <v>97971.9453125</v>
      </c>
      <c r="J1980" s="92">
        <v>0</v>
      </c>
      <c r="K1980" s="153">
        <v>28633</v>
      </c>
      <c r="L1980" s="264">
        <v>85.513221740722656</v>
      </c>
      <c r="M1980" s="153">
        <v>49351</v>
      </c>
      <c r="N1980" s="264">
        <v>0</v>
      </c>
      <c r="O1980" s="153">
        <v>2448</v>
      </c>
      <c r="P1980" s="264">
        <v>0</v>
      </c>
      <c r="Q1980" s="153">
        <v>4744</v>
      </c>
      <c r="R1980" s="264">
        <v>99.957839965820313</v>
      </c>
      <c r="S1980" s="153">
        <v>46674</v>
      </c>
      <c r="T1980" s="264">
        <v>99.935722351074219</v>
      </c>
      <c r="U1980" s="264">
        <v>99.754905700683594</v>
      </c>
      <c r="V1980" s="264">
        <v>99.829788208007812</v>
      </c>
      <c r="W1980" s="264">
        <v>99.712852478027344</v>
      </c>
      <c r="X1980" s="264">
        <v>99.765617370605469</v>
      </c>
      <c r="Y1980" s="153">
        <v>63015</v>
      </c>
      <c r="Z1980" s="264">
        <v>99.9222412109375</v>
      </c>
      <c r="AA1980" s="153">
        <v>12498</v>
      </c>
      <c r="AB1980" s="264">
        <v>99.943992614746094</v>
      </c>
      <c r="AC1980" s="153">
        <v>2464</v>
      </c>
      <c r="AD1980" s="264">
        <v>0.20292207598686218</v>
      </c>
      <c r="AE1980" s="153">
        <v>123</v>
      </c>
      <c r="AF1980" s="264">
        <v>97.56097412109375</v>
      </c>
      <c r="AG1980" s="153">
        <v>49156</v>
      </c>
      <c r="AH1980" s="264">
        <v>0.21767434477806091</v>
      </c>
      <c r="AI1980" s="153">
        <v>466</v>
      </c>
      <c r="AJ1980" s="264">
        <v>96.137336730957031</v>
      </c>
      <c r="AK1980" s="264">
        <v>1.8433979749679565</v>
      </c>
      <c r="AL1980" s="264">
        <v>7.1064978837966919E-2</v>
      </c>
      <c r="AM1980" s="264">
        <v>0</v>
      </c>
      <c r="AN1980" s="264">
        <v>0</v>
      </c>
      <c r="AO1980" s="92">
        <v>0</v>
      </c>
      <c r="AP1980" s="92">
        <v>0</v>
      </c>
      <c r="AQ1980" s="92">
        <v>0</v>
      </c>
      <c r="AR1980" s="92">
        <v>0</v>
      </c>
      <c r="AS1980" s="92">
        <v>0</v>
      </c>
      <c r="AT1980" s="92">
        <v>0</v>
      </c>
      <c r="AU1980" s="92">
        <v>0</v>
      </c>
      <c r="AV1980" s="92">
        <v>0</v>
      </c>
      <c r="AW1980" s="93">
        <v>0</v>
      </c>
      <c r="AX1980" s="93">
        <v>0</v>
      </c>
      <c r="AY1980" s="93">
        <v>1</v>
      </c>
      <c r="AZ1980" s="93">
        <v>0</v>
      </c>
      <c r="BA1980" s="93">
        <v>0</v>
      </c>
      <c r="BB1980" s="93">
        <v>0</v>
      </c>
      <c r="BC1980" s="153">
        <v>24</v>
      </c>
      <c r="BD1980" s="153">
        <v>175</v>
      </c>
    </row>
    <row r="1981" spans="1:56" x14ac:dyDescent="0.25">
      <c r="A1981" s="9">
        <v>41791</v>
      </c>
      <c r="B1981" s="149" t="s">
        <v>81</v>
      </c>
      <c r="C1981" s="149" t="s">
        <v>86</v>
      </c>
      <c r="D1981" s="150" t="s">
        <v>119</v>
      </c>
      <c r="E1981" s="153">
        <v>40</v>
      </c>
      <c r="F1981" s="153">
        <v>134</v>
      </c>
      <c r="G1981" s="264">
        <v>32.99169921875</v>
      </c>
      <c r="H1981" s="264">
        <v>4.1699998080730438E-2</v>
      </c>
      <c r="I1981" s="264">
        <v>76632.9765625</v>
      </c>
      <c r="J1981" s="92">
        <v>0</v>
      </c>
      <c r="K1981" s="153">
        <v>65886</v>
      </c>
      <c r="L1981" s="264">
        <v>86.516105651855469</v>
      </c>
      <c r="M1981" s="153">
        <v>40968</v>
      </c>
      <c r="N1981" s="264">
        <v>0</v>
      </c>
      <c r="O1981" s="153">
        <v>2488</v>
      </c>
      <c r="P1981" s="264">
        <v>0</v>
      </c>
      <c r="Q1981" s="153">
        <v>7900</v>
      </c>
      <c r="R1981" s="264">
        <v>99.962028503417969</v>
      </c>
      <c r="S1981" s="153">
        <v>38133</v>
      </c>
      <c r="T1981" s="264">
        <v>99.955421447753906</v>
      </c>
      <c r="U1981" s="264">
        <v>99.638259887695313</v>
      </c>
      <c r="V1981" s="264">
        <v>99.782760620117187</v>
      </c>
      <c r="W1981" s="264">
        <v>99.600425720214844</v>
      </c>
      <c r="X1981" s="264">
        <v>99.73828125</v>
      </c>
      <c r="Y1981" s="153">
        <v>60178</v>
      </c>
      <c r="Z1981" s="264">
        <v>99.905281066894531</v>
      </c>
      <c r="AA1981" s="153">
        <v>12046</v>
      </c>
      <c r="AB1981" s="264">
        <v>99.908683776855469</v>
      </c>
      <c r="AC1981" s="153">
        <v>2524</v>
      </c>
      <c r="AD1981" s="264">
        <v>0.15847860276699066</v>
      </c>
      <c r="AE1981" s="153">
        <v>135</v>
      </c>
      <c r="AF1981" s="264">
        <v>97.777778625488281</v>
      </c>
      <c r="AG1981" s="153">
        <v>40512</v>
      </c>
      <c r="AH1981" s="264">
        <v>0.19747234880924225</v>
      </c>
      <c r="AI1981" s="153">
        <v>472</v>
      </c>
      <c r="AJ1981" s="264">
        <v>95.974578857421875</v>
      </c>
      <c r="AK1981" s="264">
        <v>1.6190217733383179</v>
      </c>
      <c r="AL1981" s="264">
        <v>7.2537317872047424E-2</v>
      </c>
      <c r="AM1981" s="264">
        <v>0</v>
      </c>
      <c r="AN1981" s="264">
        <v>0</v>
      </c>
      <c r="AO1981" s="92">
        <v>0</v>
      </c>
      <c r="AP1981" s="92">
        <v>0</v>
      </c>
      <c r="AQ1981" s="92">
        <v>0</v>
      </c>
      <c r="AR1981" s="92">
        <v>0</v>
      </c>
      <c r="AS1981" s="92">
        <v>0</v>
      </c>
      <c r="AT1981" s="92">
        <v>0</v>
      </c>
      <c r="AU1981" s="92">
        <v>0</v>
      </c>
      <c r="AV1981" s="92">
        <v>0</v>
      </c>
      <c r="AW1981" s="93">
        <v>0</v>
      </c>
      <c r="AX1981" s="93">
        <v>0</v>
      </c>
      <c r="AY1981" s="93">
        <v>0</v>
      </c>
      <c r="AZ1981" s="93">
        <v>0</v>
      </c>
      <c r="BA1981" s="93">
        <v>0</v>
      </c>
      <c r="BB1981" s="93">
        <v>0</v>
      </c>
      <c r="BC1981" s="153">
        <v>12</v>
      </c>
      <c r="BD1981" s="153">
        <v>129</v>
      </c>
    </row>
    <row r="1982" spans="1:56" x14ac:dyDescent="0.25">
      <c r="A1982" s="9">
        <v>41791</v>
      </c>
      <c r="B1982" s="149" t="s">
        <v>125</v>
      </c>
      <c r="C1982" s="149" t="s">
        <v>86</v>
      </c>
      <c r="D1982" s="150" t="s">
        <v>119</v>
      </c>
      <c r="E1982" s="153">
        <v>16</v>
      </c>
      <c r="F1982" s="153">
        <v>58</v>
      </c>
      <c r="G1982" s="264">
        <v>30.620899200439453</v>
      </c>
      <c r="H1982" s="264">
        <v>0</v>
      </c>
      <c r="I1982" s="264">
        <v>38612.921875</v>
      </c>
      <c r="J1982" s="92">
        <v>0</v>
      </c>
      <c r="K1982" s="153">
        <v>65886</v>
      </c>
      <c r="L1982" s="264">
        <v>86.516105651855469</v>
      </c>
      <c r="M1982" s="153">
        <v>26457</v>
      </c>
      <c r="N1982" s="264">
        <v>0</v>
      </c>
      <c r="O1982" s="153">
        <v>3276</v>
      </c>
      <c r="P1982" s="264">
        <v>0</v>
      </c>
      <c r="Q1982" s="153">
        <v>4883</v>
      </c>
      <c r="R1982" s="264">
        <v>99.959037780761719</v>
      </c>
      <c r="S1982" s="153">
        <v>23799</v>
      </c>
      <c r="T1982" s="264">
        <v>99.953781127929688</v>
      </c>
      <c r="U1982" s="264">
        <v>99.786323547363281</v>
      </c>
      <c r="V1982" s="264">
        <v>99.312088012695313</v>
      </c>
      <c r="W1982" s="264">
        <v>99.745445251464844</v>
      </c>
      <c r="X1982" s="264">
        <v>99.266189575195313</v>
      </c>
      <c r="Y1982" s="153">
        <v>33535</v>
      </c>
      <c r="Z1982" s="264">
        <v>99.949310302734375</v>
      </c>
      <c r="AA1982" s="153">
        <v>5996</v>
      </c>
      <c r="AB1982" s="264">
        <v>99.366241455078125</v>
      </c>
      <c r="AC1982" s="153">
        <v>3278</v>
      </c>
      <c r="AD1982" s="264">
        <v>0.21354484558105469</v>
      </c>
      <c r="AE1982" s="153">
        <v>268</v>
      </c>
      <c r="AF1982" s="264">
        <v>99.253730773925781</v>
      </c>
      <c r="AG1982" s="153">
        <v>26391</v>
      </c>
      <c r="AH1982" s="264">
        <v>0.14019930362701416</v>
      </c>
      <c r="AI1982" s="153">
        <v>432</v>
      </c>
      <c r="AJ1982" s="264">
        <v>91.898147583007813</v>
      </c>
      <c r="AK1982" s="264">
        <v>1.6614260673522949</v>
      </c>
      <c r="AL1982" s="264">
        <v>7.8818961977958679E-2</v>
      </c>
      <c r="AM1982" s="264">
        <v>0</v>
      </c>
      <c r="AN1982" s="264">
        <v>0</v>
      </c>
      <c r="AO1982" s="92">
        <v>0</v>
      </c>
      <c r="AP1982" s="92">
        <v>0</v>
      </c>
      <c r="AQ1982" s="92">
        <v>0</v>
      </c>
      <c r="AR1982" s="92">
        <v>0</v>
      </c>
      <c r="AS1982" s="92">
        <v>0</v>
      </c>
      <c r="AT1982" s="92">
        <v>0</v>
      </c>
      <c r="AU1982" s="92">
        <v>0</v>
      </c>
      <c r="AV1982" s="92">
        <v>0</v>
      </c>
      <c r="AW1982" s="93">
        <v>0</v>
      </c>
      <c r="AX1982" s="93">
        <v>0</v>
      </c>
      <c r="AY1982" s="93">
        <v>0</v>
      </c>
      <c r="AZ1982" s="93">
        <v>0</v>
      </c>
      <c r="BA1982" s="93">
        <v>0</v>
      </c>
      <c r="BB1982" s="93">
        <v>0</v>
      </c>
      <c r="BC1982" s="153">
        <v>4</v>
      </c>
      <c r="BD1982" s="153">
        <v>57</v>
      </c>
    </row>
    <row r="1983" spans="1:56" x14ac:dyDescent="0.25">
      <c r="A1983" s="9">
        <v>41791</v>
      </c>
      <c r="B1983" s="151" t="s">
        <v>82</v>
      </c>
      <c r="C1983" s="151" t="s">
        <v>86</v>
      </c>
      <c r="D1983" s="152" t="s">
        <v>120</v>
      </c>
      <c r="E1983" s="160">
        <v>51</v>
      </c>
      <c r="F1983" s="160">
        <v>162</v>
      </c>
      <c r="G1983" s="266">
        <v>38.491302490234375</v>
      </c>
      <c r="H1983" s="266">
        <v>4.19999985024333E-3</v>
      </c>
      <c r="I1983" s="266">
        <v>80724.9765625</v>
      </c>
      <c r="J1983" s="157">
        <v>0</v>
      </c>
      <c r="K1983" s="160">
        <v>38952</v>
      </c>
      <c r="L1983" s="266">
        <v>85.841545104980469</v>
      </c>
      <c r="M1983" s="160">
        <v>35174</v>
      </c>
      <c r="N1983" s="266">
        <v>0</v>
      </c>
      <c r="O1983" s="160">
        <v>4316</v>
      </c>
      <c r="P1983" s="266">
        <v>0</v>
      </c>
      <c r="Q1983" s="160">
        <v>7079</v>
      </c>
      <c r="R1983" s="266">
        <v>99.957618713378906</v>
      </c>
      <c r="S1983" s="160">
        <v>32263</v>
      </c>
      <c r="T1983" s="266">
        <v>99.891517639160156</v>
      </c>
      <c r="U1983" s="266">
        <v>99.907318115234375</v>
      </c>
      <c r="V1983" s="266">
        <v>99.937454223632812</v>
      </c>
      <c r="W1983" s="266">
        <v>99.864974975585937</v>
      </c>
      <c r="X1983" s="266">
        <v>99.82904052734375</v>
      </c>
      <c r="Y1983" s="160">
        <v>53360</v>
      </c>
      <c r="Z1983" s="266">
        <v>99.913795471191406</v>
      </c>
      <c r="AA1983" s="160">
        <v>12339</v>
      </c>
      <c r="AB1983" s="266">
        <v>99.837913513183594</v>
      </c>
      <c r="AC1983" s="160">
        <v>4347</v>
      </c>
      <c r="AD1983" s="266">
        <v>0.27605244517326355</v>
      </c>
      <c r="AE1983" s="160">
        <v>414</v>
      </c>
      <c r="AF1983" s="266">
        <v>98.067634582519531</v>
      </c>
      <c r="AG1983" s="160">
        <v>35520</v>
      </c>
      <c r="AH1983" s="266">
        <v>0.41385135054588318</v>
      </c>
      <c r="AI1983" s="160">
        <v>521</v>
      </c>
      <c r="AJ1983" s="266">
        <v>96.353164672851562</v>
      </c>
      <c r="AK1983" s="266">
        <v>2.0785198211669922</v>
      </c>
      <c r="AL1983" s="266">
        <v>5.2136421203613281E-2</v>
      </c>
      <c r="AM1983" s="266">
        <v>0</v>
      </c>
      <c r="AN1983" s="266">
        <v>0</v>
      </c>
      <c r="AO1983" s="157">
        <v>0</v>
      </c>
      <c r="AP1983" s="157">
        <v>0</v>
      </c>
      <c r="AQ1983" s="157">
        <v>0</v>
      </c>
      <c r="AR1983" s="157">
        <v>0</v>
      </c>
      <c r="AS1983" s="157">
        <v>0</v>
      </c>
      <c r="AT1983" s="157">
        <v>0</v>
      </c>
      <c r="AU1983" s="157">
        <v>0</v>
      </c>
      <c r="AV1983" s="157">
        <v>0</v>
      </c>
      <c r="AW1983" s="159">
        <v>0</v>
      </c>
      <c r="AX1983" s="159">
        <v>0</v>
      </c>
      <c r="AY1983" s="159">
        <v>0</v>
      </c>
      <c r="AZ1983" s="159">
        <v>0</v>
      </c>
      <c r="BA1983" s="159">
        <v>0</v>
      </c>
      <c r="BB1983" s="159">
        <v>0</v>
      </c>
      <c r="BC1983" s="160">
        <v>15</v>
      </c>
      <c r="BD1983" s="160">
        <v>162</v>
      </c>
    </row>
    <row r="1984" spans="1:56" x14ac:dyDescent="0.25">
      <c r="A1984" s="9">
        <v>41791</v>
      </c>
      <c r="B1984" s="151" t="s">
        <v>83</v>
      </c>
      <c r="C1984" s="151" t="s">
        <v>86</v>
      </c>
      <c r="D1984" s="152" t="s">
        <v>120</v>
      </c>
      <c r="E1984" s="160">
        <v>46</v>
      </c>
      <c r="F1984" s="160">
        <v>140</v>
      </c>
      <c r="G1984" s="266">
        <v>18.408199310302734</v>
      </c>
      <c r="H1984" s="266">
        <v>0</v>
      </c>
      <c r="I1984" s="266">
        <v>76741.015625</v>
      </c>
      <c r="J1984" s="157">
        <v>0</v>
      </c>
      <c r="K1984" s="160">
        <v>20731</v>
      </c>
      <c r="L1984" s="266">
        <v>76.889678955078125</v>
      </c>
      <c r="M1984" s="160">
        <v>153570</v>
      </c>
      <c r="N1984" s="266">
        <v>0</v>
      </c>
      <c r="O1984" s="160">
        <v>3938</v>
      </c>
      <c r="P1984" s="266">
        <v>0</v>
      </c>
      <c r="Q1984" s="160">
        <v>3046</v>
      </c>
      <c r="R1984" s="266">
        <v>99.901512145996094</v>
      </c>
      <c r="S1984" s="160">
        <v>23768</v>
      </c>
      <c r="T1984" s="266">
        <v>99.873779296875</v>
      </c>
      <c r="U1984" s="266">
        <v>99.932792663574219</v>
      </c>
      <c r="V1984" s="266">
        <v>99.867958068847656</v>
      </c>
      <c r="W1984" s="266">
        <v>99.834373474121094</v>
      </c>
      <c r="X1984" s="266">
        <v>99.741905212402344</v>
      </c>
      <c r="Y1984" s="160">
        <v>46736</v>
      </c>
      <c r="Z1984" s="266">
        <v>99.914413452148438</v>
      </c>
      <c r="AA1984" s="160">
        <v>11874</v>
      </c>
      <c r="AB1984" s="266">
        <v>99.772613525390625</v>
      </c>
      <c r="AC1984" s="160">
        <v>1494</v>
      </c>
      <c r="AD1984" s="266">
        <v>0.20080322027206421</v>
      </c>
      <c r="AE1984" s="160">
        <v>119</v>
      </c>
      <c r="AF1984" s="266">
        <v>99.159660339355469</v>
      </c>
      <c r="AG1984" s="160">
        <v>25933</v>
      </c>
      <c r="AH1984" s="266">
        <v>0.38946515321731567</v>
      </c>
      <c r="AI1984" s="160">
        <v>409</v>
      </c>
      <c r="AJ1984" s="266">
        <v>99.022003173828125</v>
      </c>
      <c r="AK1984" s="266">
        <v>1.7138768434524536</v>
      </c>
      <c r="AL1984" s="266">
        <v>7.2702839970588684E-2</v>
      </c>
      <c r="AM1984" s="266">
        <v>0</v>
      </c>
      <c r="AN1984" s="266">
        <v>0</v>
      </c>
      <c r="AO1984" s="157">
        <v>0</v>
      </c>
      <c r="AP1984" s="157">
        <v>0</v>
      </c>
      <c r="AQ1984" s="157">
        <v>0</v>
      </c>
      <c r="AR1984" s="157">
        <v>0</v>
      </c>
      <c r="AS1984" s="157">
        <v>0</v>
      </c>
      <c r="AT1984" s="157">
        <v>0</v>
      </c>
      <c r="AU1984" s="157">
        <v>0</v>
      </c>
      <c r="AV1984" s="157">
        <v>0</v>
      </c>
      <c r="AW1984" s="159">
        <v>0</v>
      </c>
      <c r="AX1984" s="159">
        <v>0</v>
      </c>
      <c r="AY1984" s="159">
        <v>2</v>
      </c>
      <c r="AZ1984" s="159">
        <v>3</v>
      </c>
      <c r="BA1984" s="159">
        <v>0</v>
      </c>
      <c r="BB1984" s="159">
        <v>0</v>
      </c>
      <c r="BC1984" s="160">
        <v>29</v>
      </c>
      <c r="BD1984" s="160">
        <v>137</v>
      </c>
    </row>
    <row r="1985" spans="1:56" x14ac:dyDescent="0.25">
      <c r="A1985" s="9">
        <v>41791</v>
      </c>
      <c r="B1985" s="117" t="s">
        <v>85</v>
      </c>
      <c r="C1985" s="117" t="s">
        <v>86</v>
      </c>
      <c r="D1985" s="121">
        <v>3</v>
      </c>
      <c r="E1985" s="89">
        <v>134</v>
      </c>
      <c r="F1985" s="89">
        <v>433</v>
      </c>
      <c r="G1985" s="263">
        <v>45.666393280029297</v>
      </c>
      <c r="H1985" s="263">
        <v>2.9199998825788498E-2</v>
      </c>
      <c r="I1985" s="263">
        <v>276882.09375</v>
      </c>
      <c r="J1985" s="88">
        <v>0</v>
      </c>
      <c r="K1985" s="89">
        <v>38283</v>
      </c>
      <c r="L1985" s="263">
        <v>111.80419158935547</v>
      </c>
      <c r="M1985" s="124">
        <v>100843</v>
      </c>
      <c r="N1985" s="248">
        <v>0</v>
      </c>
      <c r="O1985" s="124">
        <v>4139</v>
      </c>
      <c r="P1985" s="248">
        <v>0</v>
      </c>
      <c r="Q1985" s="124">
        <v>10794</v>
      </c>
      <c r="R1985" s="248">
        <v>99.962944030761719</v>
      </c>
      <c r="S1985" s="124">
        <v>91369</v>
      </c>
      <c r="T1985" s="248">
        <v>99.890556335449219</v>
      </c>
      <c r="U1985" s="248">
        <v>99.830879211425781</v>
      </c>
      <c r="V1985" s="248">
        <v>99.8958740234375</v>
      </c>
      <c r="W1985" s="248">
        <v>99.79388427734375</v>
      </c>
      <c r="X1985" s="248">
        <v>99.786544799804688</v>
      </c>
      <c r="Y1985" s="124">
        <v>245005</v>
      </c>
      <c r="Z1985" s="248">
        <v>99.891838073730469</v>
      </c>
      <c r="AA1985" s="124">
        <v>53404</v>
      </c>
      <c r="AB1985" s="248">
        <v>99.739723205566406</v>
      </c>
      <c r="AC1985" s="124">
        <v>4143</v>
      </c>
      <c r="AD1985" s="248">
        <v>0.57929039001464844</v>
      </c>
      <c r="AE1985" s="124">
        <v>190</v>
      </c>
      <c r="AF1985" s="248">
        <v>99.473686218261719</v>
      </c>
      <c r="AG1985" s="124">
        <v>102214</v>
      </c>
      <c r="AH1985" s="248">
        <v>0.54493510723114014</v>
      </c>
      <c r="AI1985" s="124">
        <v>1035</v>
      </c>
      <c r="AJ1985" s="248">
        <v>91.690818786621094</v>
      </c>
      <c r="AK1985" s="248">
        <v>1.8674802780151367</v>
      </c>
      <c r="AL1985" s="248">
        <v>6.7216880619525909E-2</v>
      </c>
      <c r="AM1985" s="269">
        <v>0</v>
      </c>
      <c r="AN1985" s="269">
        <v>0</v>
      </c>
      <c r="AO1985" s="119">
        <v>0</v>
      </c>
      <c r="AP1985" s="119">
        <v>0</v>
      </c>
      <c r="AQ1985" s="119">
        <v>0</v>
      </c>
      <c r="AR1985" s="119">
        <v>0</v>
      </c>
      <c r="AS1985" s="119">
        <v>0</v>
      </c>
      <c r="AT1985" s="119">
        <v>0</v>
      </c>
      <c r="AU1985" s="119">
        <v>0</v>
      </c>
      <c r="AV1985" s="119">
        <v>0</v>
      </c>
      <c r="AW1985" s="124">
        <v>0</v>
      </c>
      <c r="AX1985" s="124">
        <v>0</v>
      </c>
      <c r="AY1985" s="124">
        <v>0</v>
      </c>
      <c r="AZ1985" s="124">
        <v>1</v>
      </c>
      <c r="BA1985" s="124">
        <v>1</v>
      </c>
      <c r="BB1985" s="124">
        <v>3</v>
      </c>
      <c r="BC1985" s="124">
        <v>43</v>
      </c>
      <c r="BD1985" s="124">
        <v>422</v>
      </c>
    </row>
    <row r="1986" spans="1:56" x14ac:dyDescent="0.25">
      <c r="A1986" s="9">
        <v>41791</v>
      </c>
      <c r="B1986" s="118" t="s">
        <v>84</v>
      </c>
      <c r="C1986" s="118" t="s">
        <v>87</v>
      </c>
      <c r="D1986" s="122">
        <v>2</v>
      </c>
      <c r="E1986" s="153">
        <v>194</v>
      </c>
      <c r="F1986" s="153">
        <v>581</v>
      </c>
      <c r="G1986" s="264">
        <v>0</v>
      </c>
      <c r="H1986" s="264">
        <v>0</v>
      </c>
      <c r="I1986" s="264">
        <v>0</v>
      </c>
      <c r="J1986" s="91">
        <v>0</v>
      </c>
      <c r="K1986" s="153">
        <v>89902</v>
      </c>
      <c r="L1986" s="264">
        <v>88.775558471679688</v>
      </c>
      <c r="M1986" s="133">
        <v>0</v>
      </c>
      <c r="N1986" s="267">
        <v>0</v>
      </c>
      <c r="O1986" s="133">
        <v>0</v>
      </c>
      <c r="P1986" s="267">
        <v>0</v>
      </c>
      <c r="Q1986" s="133">
        <v>0</v>
      </c>
      <c r="R1986" s="267">
        <v>0</v>
      </c>
      <c r="S1986" s="133">
        <v>0</v>
      </c>
      <c r="T1986" s="267">
        <v>0</v>
      </c>
      <c r="U1986" s="267">
        <v>0</v>
      </c>
      <c r="V1986" s="267">
        <v>0</v>
      </c>
      <c r="W1986" s="267">
        <v>0</v>
      </c>
      <c r="X1986" s="267">
        <v>0</v>
      </c>
      <c r="Y1986" s="133">
        <v>1689150</v>
      </c>
      <c r="Z1986" s="267">
        <v>1683700</v>
      </c>
      <c r="AA1986" s="133">
        <v>1457</v>
      </c>
      <c r="AB1986" s="267">
        <v>481</v>
      </c>
      <c r="AC1986" s="133">
        <v>0</v>
      </c>
      <c r="AD1986" s="267">
        <v>0</v>
      </c>
      <c r="AE1986" s="133">
        <v>0</v>
      </c>
      <c r="AF1986" s="267">
        <v>0</v>
      </c>
      <c r="AG1986" s="133">
        <v>0</v>
      </c>
      <c r="AH1986" s="267">
        <v>0</v>
      </c>
      <c r="AI1986" s="133">
        <v>0</v>
      </c>
      <c r="AJ1986" s="267">
        <v>0</v>
      </c>
      <c r="AK1986" s="267">
        <v>0</v>
      </c>
      <c r="AL1986" s="267">
        <v>0</v>
      </c>
      <c r="AM1986" s="270">
        <v>0</v>
      </c>
      <c r="AN1986" s="270">
        <v>0</v>
      </c>
      <c r="AO1986" s="120">
        <v>0</v>
      </c>
      <c r="AP1986" s="120">
        <v>0</v>
      </c>
      <c r="AQ1986" s="120">
        <v>0</v>
      </c>
      <c r="AR1986" s="120">
        <v>0</v>
      </c>
      <c r="AS1986" s="120">
        <v>0</v>
      </c>
      <c r="AT1986" s="120">
        <v>0</v>
      </c>
      <c r="AU1986" s="120">
        <v>0</v>
      </c>
      <c r="AV1986" s="120">
        <v>0</v>
      </c>
      <c r="AW1986" s="133">
        <v>0</v>
      </c>
      <c r="AX1986" s="133">
        <v>0</v>
      </c>
      <c r="AY1986" s="133">
        <v>1</v>
      </c>
      <c r="AZ1986" s="133">
        <v>0</v>
      </c>
      <c r="BA1986" s="133">
        <v>0</v>
      </c>
      <c r="BB1986" s="133">
        <v>0</v>
      </c>
      <c r="BC1986" s="133">
        <v>8</v>
      </c>
      <c r="BD1986" s="133">
        <v>376</v>
      </c>
    </row>
    <row r="1987" spans="1:56" x14ac:dyDescent="0.25">
      <c r="A1987" s="9">
        <v>41790</v>
      </c>
      <c r="B1987" s="117" t="s">
        <v>17</v>
      </c>
      <c r="C1987" s="117"/>
      <c r="D1987" s="121">
        <v>3</v>
      </c>
      <c r="E1987" s="89">
        <v>853</v>
      </c>
      <c r="F1987" s="89">
        <v>2719</v>
      </c>
      <c r="G1987" s="263">
        <v>577.65197563171387</v>
      </c>
      <c r="H1987" s="263">
        <v>0.51270003337413073</v>
      </c>
      <c r="I1987" s="263">
        <v>1386925.9140625</v>
      </c>
      <c r="J1987" s="88"/>
      <c r="K1987" s="89">
        <v>821953</v>
      </c>
      <c r="L1987" s="263">
        <v>0</v>
      </c>
      <c r="M1987" s="124">
        <v>818331</v>
      </c>
      <c r="N1987" s="248">
        <v>0</v>
      </c>
      <c r="O1987" s="124">
        <v>58575</v>
      </c>
      <c r="P1987" s="248">
        <v>1.7072129844061036E-3</v>
      </c>
      <c r="Q1987" s="124">
        <v>102765</v>
      </c>
      <c r="R1987" s="248">
        <v>99.884202005511355</v>
      </c>
      <c r="S1987" s="124">
        <v>634404</v>
      </c>
      <c r="T1987" s="248">
        <v>99.929855128526555</v>
      </c>
      <c r="U1987" s="248">
        <v>99.757766628159558</v>
      </c>
      <c r="V1987" s="248">
        <v>99.668504348159487</v>
      </c>
      <c r="W1987" s="248">
        <v>99.642249135057483</v>
      </c>
      <c r="X1987" s="248">
        <v>99.598592003884974</v>
      </c>
      <c r="Y1987" s="124">
        <v>2790111</v>
      </c>
      <c r="Z1987" s="248">
        <v>1019361.5358313639</v>
      </c>
      <c r="AA1987" s="124">
        <v>227446</v>
      </c>
      <c r="AB1987" s="248">
        <v>102.24104766823564</v>
      </c>
      <c r="AC1987" s="124">
        <v>56286</v>
      </c>
      <c r="AD1987" s="248">
        <v>0.27893259027201167</v>
      </c>
      <c r="AE1987" s="124">
        <v>3785</v>
      </c>
      <c r="AF1987" s="248">
        <v>98.335534164045725</v>
      </c>
      <c r="AG1987" s="124">
        <v>691115</v>
      </c>
      <c r="AH1987" s="248">
        <v>0.24453238792454465</v>
      </c>
      <c r="AI1987" s="124">
        <v>10667</v>
      </c>
      <c r="AJ1987" s="248">
        <v>93.962687646771613</v>
      </c>
      <c r="AK1987" s="248">
        <v>1.5916543445212823E-5</v>
      </c>
      <c r="AL1987" s="248" t="e">
        <v>#DIV/0!</v>
      </c>
      <c r="AM1987" s="269"/>
      <c r="AN1987" s="269"/>
      <c r="AO1987" s="119"/>
      <c r="AP1987" s="119"/>
      <c r="AQ1987" s="119"/>
      <c r="AR1987" s="119"/>
      <c r="AS1987" s="119"/>
      <c r="AT1987" s="119"/>
      <c r="AU1987" s="119"/>
      <c r="AV1987" s="119"/>
      <c r="AW1987" s="124">
        <v>0</v>
      </c>
      <c r="AX1987" s="124">
        <v>0</v>
      </c>
      <c r="AY1987" s="124">
        <v>4</v>
      </c>
      <c r="AZ1987" s="124">
        <v>5</v>
      </c>
      <c r="BA1987" s="124">
        <v>1</v>
      </c>
      <c r="BB1987" s="124">
        <v>3</v>
      </c>
      <c r="BC1987" s="124">
        <v>250</v>
      </c>
      <c r="BD1987" s="124">
        <v>2447</v>
      </c>
    </row>
    <row r="1988" spans="1:56" x14ac:dyDescent="0.25">
      <c r="A1988" s="9">
        <v>41790</v>
      </c>
      <c r="B1988" s="118" t="s">
        <v>88</v>
      </c>
      <c r="C1988" s="118"/>
      <c r="D1988" s="122">
        <v>2</v>
      </c>
      <c r="E1988" s="153">
        <v>659</v>
      </c>
      <c r="F1988" s="153">
        <v>2138</v>
      </c>
      <c r="G1988" s="264">
        <v>577.65197563171387</v>
      </c>
      <c r="H1988" s="264">
        <v>0.51270003337413073</v>
      </c>
      <c r="I1988" s="264">
        <v>1386925.9140625</v>
      </c>
      <c r="J1988" s="91"/>
      <c r="K1988" s="153">
        <v>723558</v>
      </c>
      <c r="L1988" s="264"/>
      <c r="M1988" s="133">
        <v>818331</v>
      </c>
      <c r="N1988" s="267">
        <v>0</v>
      </c>
      <c r="O1988" s="133">
        <v>58575</v>
      </c>
      <c r="P1988" s="267">
        <v>1.7072129844061036E-3</v>
      </c>
      <c r="Q1988" s="133">
        <v>102765</v>
      </c>
      <c r="R1988" s="267">
        <v>99.884202005511355</v>
      </c>
      <c r="S1988" s="133">
        <v>634404</v>
      </c>
      <c r="T1988" s="267">
        <v>99.929855128526555</v>
      </c>
      <c r="U1988" s="267">
        <v>99.757766628159558</v>
      </c>
      <c r="V1988" s="267">
        <v>99.668504348159487</v>
      </c>
      <c r="W1988" s="267">
        <v>99.642249135057483</v>
      </c>
      <c r="X1988" s="267">
        <v>99.598592003884974</v>
      </c>
      <c r="Y1988" s="133">
        <v>1100961</v>
      </c>
      <c r="Z1988" s="267">
        <v>99.893729189707457</v>
      </c>
      <c r="AA1988" s="133">
        <v>225989</v>
      </c>
      <c r="AB1988" s="267">
        <v>99.799106717360246</v>
      </c>
      <c r="AC1988" s="133">
        <v>56286</v>
      </c>
      <c r="AD1988" s="267">
        <v>0.27893259027201167</v>
      </c>
      <c r="AE1988" s="133">
        <v>3785</v>
      </c>
      <c r="AF1988" s="267">
        <v>98.335534164045725</v>
      </c>
      <c r="AG1988" s="133">
        <v>691115</v>
      </c>
      <c r="AH1988" s="267">
        <v>0.24453238792454465</v>
      </c>
      <c r="AI1988" s="133">
        <v>10667</v>
      </c>
      <c r="AJ1988" s="267">
        <v>93.962687646771613</v>
      </c>
      <c r="AK1988" s="267">
        <v>1.5916543445212823E-5</v>
      </c>
      <c r="AL1988" s="267" t="e">
        <v>#DIV/0!</v>
      </c>
      <c r="AM1988" s="270"/>
      <c r="AN1988" s="270"/>
      <c r="AO1988" s="120"/>
      <c r="AP1988" s="120"/>
      <c r="AQ1988" s="120"/>
      <c r="AR1988" s="120"/>
      <c r="AS1988" s="120"/>
      <c r="AT1988" s="120"/>
      <c r="AU1988" s="120"/>
      <c r="AV1988" s="120"/>
      <c r="AW1988" s="133">
        <v>0</v>
      </c>
      <c r="AX1988" s="133">
        <v>0</v>
      </c>
      <c r="AY1988" s="133">
        <v>4</v>
      </c>
      <c r="AZ1988" s="133">
        <v>5</v>
      </c>
      <c r="BA1988" s="133">
        <v>1</v>
      </c>
      <c r="BB1988" s="133">
        <v>3</v>
      </c>
      <c r="BC1988" s="133">
        <v>242</v>
      </c>
      <c r="BD1988" s="133">
        <v>2071</v>
      </c>
    </row>
    <row r="1989" spans="1:56" x14ac:dyDescent="0.25">
      <c r="A1989" s="9">
        <v>41790</v>
      </c>
      <c r="B1989" s="146" t="s">
        <v>89</v>
      </c>
      <c r="C1989" s="146"/>
      <c r="D1989" s="147">
        <v>1</v>
      </c>
      <c r="E1989" s="136">
        <v>194</v>
      </c>
      <c r="F1989" s="136">
        <v>581</v>
      </c>
      <c r="G1989" s="265">
        <v>0</v>
      </c>
      <c r="H1989" s="265">
        <v>0</v>
      </c>
      <c r="I1989" s="265">
        <v>0</v>
      </c>
      <c r="J1989" s="137"/>
      <c r="K1989" s="136">
        <v>98395</v>
      </c>
      <c r="L1989" s="265"/>
      <c r="M1989" s="145">
        <v>0</v>
      </c>
      <c r="N1989" s="250">
        <v>0</v>
      </c>
      <c r="O1989" s="145">
        <v>0</v>
      </c>
      <c r="P1989" s="250">
        <v>0</v>
      </c>
      <c r="Q1989" s="145">
        <v>0</v>
      </c>
      <c r="R1989" s="250">
        <v>0</v>
      </c>
      <c r="S1989" s="145">
        <v>0</v>
      </c>
      <c r="T1989" s="250">
        <v>0</v>
      </c>
      <c r="U1989" s="250">
        <v>0</v>
      </c>
      <c r="V1989" s="250">
        <v>0</v>
      </c>
      <c r="W1989" s="250">
        <v>0</v>
      </c>
      <c r="X1989" s="250">
        <v>0</v>
      </c>
      <c r="Y1989" s="145">
        <v>1689150</v>
      </c>
      <c r="Z1989" s="250">
        <v>1683700</v>
      </c>
      <c r="AA1989" s="145">
        <v>1457</v>
      </c>
      <c r="AB1989" s="250">
        <v>481</v>
      </c>
      <c r="AC1989" s="145">
        <v>0</v>
      </c>
      <c r="AD1989" s="250">
        <v>0</v>
      </c>
      <c r="AE1989" s="145">
        <v>0</v>
      </c>
      <c r="AF1989" s="250">
        <v>0</v>
      </c>
      <c r="AG1989" s="145">
        <v>0</v>
      </c>
      <c r="AH1989" s="250">
        <v>0</v>
      </c>
      <c r="AI1989" s="145">
        <v>0</v>
      </c>
      <c r="AJ1989" s="250">
        <v>0</v>
      </c>
      <c r="AK1989" s="250">
        <v>0</v>
      </c>
      <c r="AL1989" s="250">
        <v>0</v>
      </c>
      <c r="AM1989" s="271"/>
      <c r="AN1989" s="271"/>
      <c r="AO1989" s="148"/>
      <c r="AP1989" s="148"/>
      <c r="AQ1989" s="148"/>
      <c r="AR1989" s="148"/>
      <c r="AS1989" s="148"/>
      <c r="AT1989" s="148"/>
      <c r="AU1989" s="148"/>
      <c r="AV1989" s="148"/>
      <c r="AW1989" s="145">
        <v>0</v>
      </c>
      <c r="AX1989" s="145">
        <v>0</v>
      </c>
      <c r="AY1989" s="145">
        <v>0</v>
      </c>
      <c r="AZ1989" s="145">
        <v>0</v>
      </c>
      <c r="BA1989" s="145">
        <v>0</v>
      </c>
      <c r="BB1989" s="145">
        <v>0</v>
      </c>
      <c r="BC1989" s="145">
        <v>8</v>
      </c>
      <c r="BD1989" s="145">
        <v>376</v>
      </c>
    </row>
    <row r="1990" spans="1:56" x14ac:dyDescent="0.25">
      <c r="A1990" s="9">
        <v>41790</v>
      </c>
      <c r="B1990" s="149" t="s">
        <v>75</v>
      </c>
      <c r="C1990" s="149" t="s">
        <v>86</v>
      </c>
      <c r="D1990" s="150" t="s">
        <v>118</v>
      </c>
      <c r="E1990" s="153">
        <v>39</v>
      </c>
      <c r="F1990" s="153">
        <v>146</v>
      </c>
      <c r="G1990" s="264">
        <v>127.78336334228516</v>
      </c>
      <c r="H1990" s="264">
        <v>0.2834000289440155</v>
      </c>
      <c r="I1990" s="264">
        <v>98959.546875</v>
      </c>
      <c r="J1990" s="92">
        <v>0</v>
      </c>
      <c r="K1990" s="153">
        <v>125989</v>
      </c>
      <c r="L1990" s="264">
        <v>97.133872985839844</v>
      </c>
      <c r="M1990" s="153">
        <v>94550</v>
      </c>
      <c r="N1990" s="264">
        <v>0</v>
      </c>
      <c r="O1990" s="153">
        <v>14543</v>
      </c>
      <c r="P1990" s="264">
        <v>6.8761603906750679E-3</v>
      </c>
      <c r="Q1990" s="153">
        <v>23769</v>
      </c>
      <c r="R1990" s="264">
        <v>99.873786926269531</v>
      </c>
      <c r="S1990" s="153">
        <v>83601</v>
      </c>
      <c r="T1990" s="264">
        <v>99.91986083984375</v>
      </c>
      <c r="U1990" s="264">
        <v>99.745582580566406</v>
      </c>
      <c r="V1990" s="264">
        <v>98.872550964355469</v>
      </c>
      <c r="W1990" s="264">
        <v>99.61968994140625</v>
      </c>
      <c r="X1990" s="264">
        <v>98.793312072753906</v>
      </c>
      <c r="Y1990" s="153">
        <v>139187</v>
      </c>
      <c r="Z1990" s="264">
        <v>99.952583312988281</v>
      </c>
      <c r="AA1990" s="153">
        <v>26629</v>
      </c>
      <c r="AB1990" s="264">
        <v>99.8572998046875</v>
      </c>
      <c r="AC1990" s="153">
        <v>14502</v>
      </c>
      <c r="AD1990" s="264">
        <v>0.30340641736984253</v>
      </c>
      <c r="AE1990" s="153">
        <v>1371</v>
      </c>
      <c r="AF1990" s="264">
        <v>98.687088012695312</v>
      </c>
      <c r="AG1990" s="153">
        <v>94376</v>
      </c>
      <c r="AH1990" s="264">
        <v>0.14410443603992462</v>
      </c>
      <c r="AI1990" s="153">
        <v>2612</v>
      </c>
      <c r="AJ1990" s="264">
        <v>94.67840576171875</v>
      </c>
      <c r="AK1990" s="264">
        <v>1.7774850130081177</v>
      </c>
      <c r="AL1990" s="264">
        <v>6.9203414022922516E-2</v>
      </c>
      <c r="AM1990" s="264">
        <v>0</v>
      </c>
      <c r="AN1990" s="264">
        <v>0</v>
      </c>
      <c r="AO1990" s="92">
        <v>0</v>
      </c>
      <c r="AP1990" s="92">
        <v>0</v>
      </c>
      <c r="AQ1990" s="92">
        <v>0</v>
      </c>
      <c r="AR1990" s="92">
        <v>0</v>
      </c>
      <c r="AS1990" s="92">
        <v>0</v>
      </c>
      <c r="AT1990" s="92">
        <v>0</v>
      </c>
      <c r="AU1990" s="92">
        <v>0</v>
      </c>
      <c r="AV1990" s="92">
        <v>0</v>
      </c>
      <c r="AW1990" s="93">
        <v>0</v>
      </c>
      <c r="AX1990" s="93">
        <v>0</v>
      </c>
      <c r="AY1990" s="93">
        <v>0</v>
      </c>
      <c r="AZ1990" s="93">
        <v>0</v>
      </c>
      <c r="BA1990" s="93">
        <v>0</v>
      </c>
      <c r="BB1990" s="93">
        <v>0</v>
      </c>
      <c r="BC1990" s="153">
        <v>13</v>
      </c>
      <c r="BD1990" s="153">
        <v>142</v>
      </c>
    </row>
    <row r="1991" spans="1:56" x14ac:dyDescent="0.25">
      <c r="A1991" s="9">
        <v>41790</v>
      </c>
      <c r="B1991" s="149" t="s">
        <v>76</v>
      </c>
      <c r="C1991" s="149" t="s">
        <v>86</v>
      </c>
      <c r="D1991" s="150" t="s">
        <v>119</v>
      </c>
      <c r="E1991" s="153">
        <v>53</v>
      </c>
      <c r="F1991" s="153">
        <v>163</v>
      </c>
      <c r="G1991" s="264">
        <v>44.683303833007813</v>
      </c>
      <c r="H1991" s="264">
        <v>0</v>
      </c>
      <c r="I1991" s="264">
        <v>101670.6640625</v>
      </c>
      <c r="J1991" s="92">
        <v>0</v>
      </c>
      <c r="K1991" s="153">
        <v>43770</v>
      </c>
      <c r="L1991" s="264">
        <v>83.570938110351563</v>
      </c>
      <c r="M1991" s="153">
        <v>52330</v>
      </c>
      <c r="N1991" s="264">
        <v>0</v>
      </c>
      <c r="O1991" s="153">
        <v>3616</v>
      </c>
      <c r="P1991" s="264">
        <v>0</v>
      </c>
      <c r="Q1991" s="153">
        <v>6879</v>
      </c>
      <c r="R1991" s="264">
        <v>99.927314758300781</v>
      </c>
      <c r="S1991" s="153">
        <v>48819</v>
      </c>
      <c r="T1991" s="264">
        <v>99.946739196777344</v>
      </c>
      <c r="U1991" s="264">
        <v>99.917037963867187</v>
      </c>
      <c r="V1991" s="264">
        <v>99.91973876953125</v>
      </c>
      <c r="W1991" s="264">
        <v>99.844413757324219</v>
      </c>
      <c r="X1991" s="264">
        <v>99.866523742675781</v>
      </c>
      <c r="Y1991" s="153">
        <v>81577</v>
      </c>
      <c r="Z1991" s="264">
        <v>99.910514831542969</v>
      </c>
      <c r="AA1991" s="153">
        <v>14753</v>
      </c>
      <c r="AB1991" s="264">
        <v>99.816986083984375</v>
      </c>
      <c r="AC1991" s="153">
        <v>3659</v>
      </c>
      <c r="AD1991" s="264">
        <v>0.2732987105846405</v>
      </c>
      <c r="AE1991" s="153">
        <v>75</v>
      </c>
      <c r="AF1991" s="264">
        <v>97.333335876464844</v>
      </c>
      <c r="AG1991" s="153">
        <v>52689</v>
      </c>
      <c r="AH1991" s="264">
        <v>0.17840535938739777</v>
      </c>
      <c r="AI1991" s="153">
        <v>743</v>
      </c>
      <c r="AJ1991" s="264">
        <v>85.598922729492188</v>
      </c>
      <c r="AK1991" s="264">
        <v>2.0342059135437012</v>
      </c>
      <c r="AL1991" s="264">
        <v>6.7227616906166077E-2</v>
      </c>
      <c r="AM1991" s="264">
        <v>0</v>
      </c>
      <c r="AN1991" s="264">
        <v>0</v>
      </c>
      <c r="AO1991" s="92">
        <v>0</v>
      </c>
      <c r="AP1991" s="92">
        <v>0</v>
      </c>
      <c r="AQ1991" s="92">
        <v>0</v>
      </c>
      <c r="AR1991" s="92">
        <v>0</v>
      </c>
      <c r="AS1991" s="92">
        <v>0</v>
      </c>
      <c r="AT1991" s="92">
        <v>0</v>
      </c>
      <c r="AU1991" s="92">
        <v>0</v>
      </c>
      <c r="AV1991" s="92">
        <v>0</v>
      </c>
      <c r="AW1991" s="93">
        <v>0</v>
      </c>
      <c r="AX1991" s="93">
        <v>0</v>
      </c>
      <c r="AY1991" s="93">
        <v>0</v>
      </c>
      <c r="AZ1991" s="93">
        <v>1</v>
      </c>
      <c r="BA1991" s="93">
        <v>0</v>
      </c>
      <c r="BB1991" s="93">
        <v>0</v>
      </c>
      <c r="BC1991" s="153">
        <v>13</v>
      </c>
      <c r="BD1991" s="153">
        <v>158</v>
      </c>
    </row>
    <row r="1992" spans="1:56" x14ac:dyDescent="0.25">
      <c r="A1992" s="9">
        <v>41790</v>
      </c>
      <c r="B1992" s="149" t="s">
        <v>77</v>
      </c>
      <c r="C1992" s="149" t="s">
        <v>86</v>
      </c>
      <c r="D1992" s="150" t="s">
        <v>118</v>
      </c>
      <c r="E1992" s="153">
        <v>65</v>
      </c>
      <c r="F1992" s="153">
        <v>213</v>
      </c>
      <c r="G1992" s="264">
        <v>71.678718566894531</v>
      </c>
      <c r="H1992" s="264">
        <v>1.6699999570846558E-2</v>
      </c>
      <c r="I1992" s="264">
        <v>141464.734375</v>
      </c>
      <c r="J1992" s="92">
        <v>0</v>
      </c>
      <c r="K1992" s="153">
        <v>89642</v>
      </c>
      <c r="L1992" s="264">
        <v>97.144195556640625</v>
      </c>
      <c r="M1992" s="153">
        <v>88789</v>
      </c>
      <c r="N1992" s="264">
        <v>0</v>
      </c>
      <c r="O1992" s="153">
        <v>6433</v>
      </c>
      <c r="P1992" s="264">
        <v>0</v>
      </c>
      <c r="Q1992" s="153">
        <v>11419</v>
      </c>
      <c r="R1992" s="264">
        <v>99.956214904785156</v>
      </c>
      <c r="S1992" s="153">
        <v>84908</v>
      </c>
      <c r="T1992" s="264">
        <v>99.971733093261719</v>
      </c>
      <c r="U1992" s="264">
        <v>99.829010009765625</v>
      </c>
      <c r="V1992" s="264">
        <v>99.710548400878906</v>
      </c>
      <c r="W1992" s="264">
        <v>99.785301208496094</v>
      </c>
      <c r="X1992" s="264">
        <v>99.682365417480469</v>
      </c>
      <c r="Y1992" s="153">
        <v>128476</v>
      </c>
      <c r="Z1992" s="264">
        <v>99.856781005859375</v>
      </c>
      <c r="AA1992" s="153">
        <v>26268</v>
      </c>
      <c r="AB1992" s="264">
        <v>99.828689575195313</v>
      </c>
      <c r="AC1992" s="153">
        <v>6426</v>
      </c>
      <c r="AD1992" s="264">
        <v>0.12449423968791962</v>
      </c>
      <c r="AE1992" s="153">
        <v>478</v>
      </c>
      <c r="AF1992" s="264">
        <v>98.953971862792969</v>
      </c>
      <c r="AG1992" s="153">
        <v>88487</v>
      </c>
      <c r="AH1992" s="264">
        <v>0.14917445182800293</v>
      </c>
      <c r="AI1992" s="153">
        <v>1206</v>
      </c>
      <c r="AJ1992" s="264">
        <v>95.522384643554688</v>
      </c>
      <c r="AK1992" s="264">
        <v>1.8401813507080078</v>
      </c>
      <c r="AL1992" s="264">
        <v>7.9290159046649933E-2</v>
      </c>
      <c r="AM1992" s="264">
        <v>0</v>
      </c>
      <c r="AN1992" s="264">
        <v>0</v>
      </c>
      <c r="AO1992" s="92">
        <v>0</v>
      </c>
      <c r="AP1992" s="92">
        <v>0</v>
      </c>
      <c r="AQ1992" s="92">
        <v>0</v>
      </c>
      <c r="AR1992" s="92">
        <v>0</v>
      </c>
      <c r="AS1992" s="92">
        <v>0</v>
      </c>
      <c r="AT1992" s="92">
        <v>0</v>
      </c>
      <c r="AU1992" s="92">
        <v>0</v>
      </c>
      <c r="AV1992" s="92">
        <v>0</v>
      </c>
      <c r="AW1992" s="93">
        <v>0</v>
      </c>
      <c r="AX1992" s="93">
        <v>0</v>
      </c>
      <c r="AY1992" s="93">
        <v>0</v>
      </c>
      <c r="AZ1992" s="93">
        <v>0</v>
      </c>
      <c r="BA1992" s="93">
        <v>0</v>
      </c>
      <c r="BB1992" s="93">
        <v>0</v>
      </c>
      <c r="BC1992" s="153">
        <v>23</v>
      </c>
      <c r="BD1992" s="153">
        <v>204</v>
      </c>
    </row>
    <row r="1993" spans="1:56" x14ac:dyDescent="0.25">
      <c r="A1993" s="9">
        <v>41790</v>
      </c>
      <c r="B1993" s="149" t="s">
        <v>124</v>
      </c>
      <c r="C1993" s="149" t="s">
        <v>86</v>
      </c>
      <c r="D1993" s="150" t="s">
        <v>118</v>
      </c>
      <c r="E1993" s="153">
        <v>43</v>
      </c>
      <c r="F1993" s="153">
        <v>136</v>
      </c>
      <c r="G1993" s="264">
        <v>29.516901016235352</v>
      </c>
      <c r="H1993" s="264">
        <v>0</v>
      </c>
      <c r="I1993" s="264">
        <v>65613.7578125</v>
      </c>
      <c r="J1993" s="92">
        <v>0</v>
      </c>
      <c r="K1993" s="153">
        <v>89642</v>
      </c>
      <c r="L1993" s="264">
        <v>97.144195556640625</v>
      </c>
      <c r="M1993" s="153">
        <v>46273</v>
      </c>
      <c r="N1993" s="264">
        <v>0</v>
      </c>
      <c r="O1993" s="153">
        <v>2929</v>
      </c>
      <c r="P1993" s="264">
        <v>0</v>
      </c>
      <c r="Q1993" s="153">
        <v>5079</v>
      </c>
      <c r="R1993" s="264">
        <v>99.842491149902344</v>
      </c>
      <c r="S1993" s="153">
        <v>43998</v>
      </c>
      <c r="T1993" s="264">
        <v>99.91363525390625</v>
      </c>
      <c r="U1993" s="264">
        <v>99.351310729980469</v>
      </c>
      <c r="V1993" s="264">
        <v>99.749313354492188</v>
      </c>
      <c r="W1993" s="264">
        <v>99.19482421875</v>
      </c>
      <c r="X1993" s="264">
        <v>99.663162231445313</v>
      </c>
      <c r="Y1993" s="153">
        <v>56527</v>
      </c>
      <c r="Z1993" s="264">
        <v>99.858474731445313</v>
      </c>
      <c r="AA1993" s="153">
        <v>11329</v>
      </c>
      <c r="AB1993" s="264">
        <v>99.832290649414063</v>
      </c>
      <c r="AC1993" s="153">
        <v>2892</v>
      </c>
      <c r="AD1993" s="264">
        <v>0.2420470267534256</v>
      </c>
      <c r="AE1993" s="153">
        <v>215</v>
      </c>
      <c r="AF1993" s="264">
        <v>98.604652404785156</v>
      </c>
      <c r="AG1993" s="153">
        <v>45922</v>
      </c>
      <c r="AH1993" s="264">
        <v>0.16549801826477051</v>
      </c>
      <c r="AI1993" s="153">
        <v>964</v>
      </c>
      <c r="AJ1993" s="264">
        <v>92.116180419921875</v>
      </c>
      <c r="AK1993" s="264">
        <v>1.6765073537826538</v>
      </c>
      <c r="AL1993" s="264">
        <v>6.0883093625307083E-2</v>
      </c>
      <c r="AM1993" s="264">
        <v>0</v>
      </c>
      <c r="AN1993" s="264">
        <v>0</v>
      </c>
      <c r="AO1993" s="92">
        <v>0</v>
      </c>
      <c r="AP1993" s="92">
        <v>0</v>
      </c>
      <c r="AQ1993" s="92">
        <v>0</v>
      </c>
      <c r="AR1993" s="92">
        <v>0</v>
      </c>
      <c r="AS1993" s="92">
        <v>0</v>
      </c>
      <c r="AT1993" s="92">
        <v>0</v>
      </c>
      <c r="AU1993" s="92">
        <v>0</v>
      </c>
      <c r="AV1993" s="92">
        <v>0</v>
      </c>
      <c r="AW1993" s="93">
        <v>0</v>
      </c>
      <c r="AX1993" s="93">
        <v>0</v>
      </c>
      <c r="AY1993" s="93">
        <v>0</v>
      </c>
      <c r="AZ1993" s="93">
        <v>0</v>
      </c>
      <c r="BA1993" s="93">
        <v>0</v>
      </c>
      <c r="BB1993" s="93">
        <v>0</v>
      </c>
      <c r="BC1993" s="153">
        <v>23</v>
      </c>
      <c r="BD1993" s="153">
        <v>134</v>
      </c>
    </row>
    <row r="1994" spans="1:56" x14ac:dyDescent="0.25">
      <c r="A1994" s="9">
        <v>41790</v>
      </c>
      <c r="B1994" s="149" t="s">
        <v>78</v>
      </c>
      <c r="C1994" s="149" t="s">
        <v>86</v>
      </c>
      <c r="D1994" s="150" t="s">
        <v>118</v>
      </c>
      <c r="E1994" s="153">
        <v>33</v>
      </c>
      <c r="F1994" s="153">
        <v>104</v>
      </c>
      <c r="G1994" s="264">
        <v>52.324703216552734</v>
      </c>
      <c r="H1994" s="264">
        <v>0</v>
      </c>
      <c r="I1994" s="264">
        <v>53870.41015625</v>
      </c>
      <c r="J1994" s="92">
        <v>0</v>
      </c>
      <c r="K1994" s="153">
        <v>50832</v>
      </c>
      <c r="L1994" s="264">
        <v>97.117958068847656</v>
      </c>
      <c r="M1994" s="153">
        <v>44276</v>
      </c>
      <c r="N1994" s="264">
        <v>0</v>
      </c>
      <c r="O1994" s="153">
        <v>5066</v>
      </c>
      <c r="P1994" s="264">
        <v>0</v>
      </c>
      <c r="Q1994" s="153">
        <v>9153</v>
      </c>
      <c r="R1994" s="264">
        <v>99.956298828125</v>
      </c>
      <c r="S1994" s="153">
        <v>39988</v>
      </c>
      <c r="T1994" s="264">
        <v>99.972488403320313</v>
      </c>
      <c r="U1994" s="264">
        <v>99.822341918945313</v>
      </c>
      <c r="V1994" s="264">
        <v>99.862228393554688</v>
      </c>
      <c r="W1994" s="264">
        <v>99.778717041015625</v>
      </c>
      <c r="X1994" s="264">
        <v>99.834754943847656</v>
      </c>
      <c r="Y1994" s="153">
        <v>73760</v>
      </c>
      <c r="Z1994" s="264">
        <v>99.8983154296875</v>
      </c>
      <c r="AA1994" s="153">
        <v>12835</v>
      </c>
      <c r="AB1994" s="264">
        <v>99.797431945800781</v>
      </c>
      <c r="AC1994" s="153">
        <v>5109</v>
      </c>
      <c r="AD1994" s="264">
        <v>0.21530632674694061</v>
      </c>
      <c r="AE1994" s="153">
        <v>300</v>
      </c>
      <c r="AF1994" s="264">
        <v>99</v>
      </c>
      <c r="AG1994" s="153">
        <v>44246</v>
      </c>
      <c r="AH1994" s="264">
        <v>0.18306739628314972</v>
      </c>
      <c r="AI1994" s="153">
        <v>648</v>
      </c>
      <c r="AJ1994" s="264">
        <v>95.061729431152344</v>
      </c>
      <c r="AK1994" s="264">
        <v>1.9423383474349976</v>
      </c>
      <c r="AL1994" s="264">
        <v>5.5569235235452652E-2</v>
      </c>
      <c r="AM1994" s="264">
        <v>0</v>
      </c>
      <c r="AN1994" s="264">
        <v>0</v>
      </c>
      <c r="AO1994" s="92">
        <v>0</v>
      </c>
      <c r="AP1994" s="92">
        <v>0</v>
      </c>
      <c r="AQ1994" s="92">
        <v>0</v>
      </c>
      <c r="AR1994" s="92">
        <v>0</v>
      </c>
      <c r="AS1994" s="92">
        <v>0</v>
      </c>
      <c r="AT1994" s="92">
        <v>0</v>
      </c>
      <c r="AU1994" s="92">
        <v>0</v>
      </c>
      <c r="AV1994" s="92">
        <v>0</v>
      </c>
      <c r="AW1994" s="93">
        <v>0</v>
      </c>
      <c r="AX1994" s="93">
        <v>0</v>
      </c>
      <c r="AY1994" s="93">
        <v>0</v>
      </c>
      <c r="AZ1994" s="93">
        <v>0</v>
      </c>
      <c r="BA1994" s="93">
        <v>0</v>
      </c>
      <c r="BB1994" s="93">
        <v>0</v>
      </c>
      <c r="BC1994" s="153">
        <v>7</v>
      </c>
      <c r="BD1994" s="153">
        <v>103</v>
      </c>
    </row>
    <row r="1995" spans="1:56" x14ac:dyDescent="0.25">
      <c r="A1995" s="9">
        <v>41790</v>
      </c>
      <c r="B1995" s="149" t="s">
        <v>79</v>
      </c>
      <c r="C1995" s="149" t="s">
        <v>86</v>
      </c>
      <c r="D1995" s="150" t="s">
        <v>119</v>
      </c>
      <c r="E1995" s="153">
        <v>81</v>
      </c>
      <c r="F1995" s="153">
        <v>269</v>
      </c>
      <c r="G1995" s="264">
        <v>50.958003997802734</v>
      </c>
      <c r="H1995" s="264">
        <v>8.3400003612041473E-2</v>
      </c>
      <c r="I1995" s="264">
        <v>191456.546875</v>
      </c>
      <c r="J1995" s="92">
        <v>0</v>
      </c>
      <c r="K1995" s="153">
        <v>46598</v>
      </c>
      <c r="L1995" s="264">
        <v>90.463111877441406</v>
      </c>
      <c r="M1995" s="153">
        <v>86006</v>
      </c>
      <c r="N1995" s="264">
        <v>0</v>
      </c>
      <c r="O1995" s="153">
        <v>4060</v>
      </c>
      <c r="P1995" s="264">
        <v>0</v>
      </c>
      <c r="Q1995" s="153">
        <v>9821</v>
      </c>
      <c r="R1995" s="264">
        <v>99.714897155761719</v>
      </c>
      <c r="S1995" s="153">
        <v>76347</v>
      </c>
      <c r="T1995" s="264">
        <v>99.910934448242187</v>
      </c>
      <c r="U1995" s="264">
        <v>99.581283569335938</v>
      </c>
      <c r="V1995" s="264">
        <v>99.745368957519531</v>
      </c>
      <c r="W1995" s="264">
        <v>99.297370910644531</v>
      </c>
      <c r="X1995" s="264">
        <v>99.656532287597656</v>
      </c>
      <c r="Y1995" s="153">
        <v>143139</v>
      </c>
      <c r="Z1995" s="264">
        <v>99.895904541015625</v>
      </c>
      <c r="AA1995" s="153">
        <v>31080</v>
      </c>
      <c r="AB1995" s="264">
        <v>99.790863037109375</v>
      </c>
      <c r="AC1995" s="153">
        <v>4080</v>
      </c>
      <c r="AD1995" s="264">
        <v>0.34313726425170898</v>
      </c>
      <c r="AE1995" s="153">
        <v>207</v>
      </c>
      <c r="AF1995" s="264">
        <v>94.685989379882813</v>
      </c>
      <c r="AG1995" s="153">
        <v>85549</v>
      </c>
      <c r="AH1995" s="264">
        <v>0.20806789398193359</v>
      </c>
      <c r="AI1995" s="153">
        <v>1124</v>
      </c>
      <c r="AJ1995" s="264">
        <v>96.975090026855469</v>
      </c>
      <c r="AK1995" s="264">
        <v>1.6803078651428223</v>
      </c>
      <c r="AL1995" s="264">
        <v>6.7884795367717743E-2</v>
      </c>
      <c r="AM1995" s="264">
        <v>0</v>
      </c>
      <c r="AN1995" s="264">
        <v>0</v>
      </c>
      <c r="AO1995" s="92">
        <v>0</v>
      </c>
      <c r="AP1995" s="92">
        <v>0</v>
      </c>
      <c r="AQ1995" s="92">
        <v>0</v>
      </c>
      <c r="AR1995" s="92">
        <v>0</v>
      </c>
      <c r="AS1995" s="92">
        <v>0</v>
      </c>
      <c r="AT1995" s="92">
        <v>0</v>
      </c>
      <c r="AU1995" s="92">
        <v>0</v>
      </c>
      <c r="AV1995" s="92">
        <v>0</v>
      </c>
      <c r="AW1995" s="93">
        <v>0</v>
      </c>
      <c r="AX1995" s="93">
        <v>0</v>
      </c>
      <c r="AY1995" s="93">
        <v>0</v>
      </c>
      <c r="AZ1995" s="93">
        <v>0</v>
      </c>
      <c r="BA1995" s="93">
        <v>0</v>
      </c>
      <c r="BB1995" s="93">
        <v>0</v>
      </c>
      <c r="BC1995" s="153">
        <v>46</v>
      </c>
      <c r="BD1995" s="153">
        <v>264</v>
      </c>
    </row>
    <row r="1996" spans="1:56" x14ac:dyDescent="0.25">
      <c r="A1996" s="9">
        <v>41790</v>
      </c>
      <c r="B1996" s="149" t="s">
        <v>80</v>
      </c>
      <c r="C1996" s="149" t="s">
        <v>86</v>
      </c>
      <c r="D1996" s="150" t="s">
        <v>119</v>
      </c>
      <c r="E1996" s="153">
        <v>58</v>
      </c>
      <c r="F1996" s="153">
        <v>180</v>
      </c>
      <c r="G1996" s="264">
        <v>35.883090972900391</v>
      </c>
      <c r="H1996" s="264">
        <v>0</v>
      </c>
      <c r="I1996" s="264">
        <v>106610.9453125</v>
      </c>
      <c r="J1996" s="92">
        <v>0</v>
      </c>
      <c r="K1996" s="153">
        <v>32405</v>
      </c>
      <c r="L1996" s="264">
        <v>87.930877685546875</v>
      </c>
      <c r="M1996" s="153">
        <v>46632</v>
      </c>
      <c r="N1996" s="264">
        <v>0</v>
      </c>
      <c r="O1996" s="153">
        <v>2827</v>
      </c>
      <c r="P1996" s="264">
        <v>0</v>
      </c>
      <c r="Q1996" s="153">
        <v>5429</v>
      </c>
      <c r="R1996" s="264">
        <v>99.889480590820312</v>
      </c>
      <c r="S1996" s="153">
        <v>43804</v>
      </c>
      <c r="T1996" s="264">
        <v>99.947494506835938</v>
      </c>
      <c r="U1996" s="264">
        <v>99.752388000488281</v>
      </c>
      <c r="V1996" s="264">
        <v>99.757675170898437</v>
      </c>
      <c r="W1996" s="264">
        <v>99.642143249511719</v>
      </c>
      <c r="X1996" s="264">
        <v>99.705299377441406</v>
      </c>
      <c r="Y1996" s="153">
        <v>70190</v>
      </c>
      <c r="Z1996" s="264">
        <v>99.9002685546875</v>
      </c>
      <c r="AA1996" s="153">
        <v>15738</v>
      </c>
      <c r="AB1996" s="264">
        <v>99.898338317871094</v>
      </c>
      <c r="AC1996" s="153">
        <v>2821</v>
      </c>
      <c r="AD1996" s="264">
        <v>0.31903579831123352</v>
      </c>
      <c r="AE1996" s="153">
        <v>120</v>
      </c>
      <c r="AF1996" s="264">
        <v>95.833335876464844</v>
      </c>
      <c r="AG1996" s="153">
        <v>46787</v>
      </c>
      <c r="AH1996" s="264">
        <v>0.23083335161209106</v>
      </c>
      <c r="AI1996" s="153">
        <v>837</v>
      </c>
      <c r="AJ1996" s="264">
        <v>97.849464416503906</v>
      </c>
      <c r="AK1996" s="264">
        <v>1.8777874708175659</v>
      </c>
      <c r="AL1996" s="264">
        <v>6.8128317594528198E-2</v>
      </c>
      <c r="AM1996" s="264">
        <v>0</v>
      </c>
      <c r="AN1996" s="264">
        <v>0</v>
      </c>
      <c r="AO1996" s="92">
        <v>0</v>
      </c>
      <c r="AP1996" s="92">
        <v>0</v>
      </c>
      <c r="AQ1996" s="92">
        <v>0</v>
      </c>
      <c r="AR1996" s="92">
        <v>0</v>
      </c>
      <c r="AS1996" s="92">
        <v>0</v>
      </c>
      <c r="AT1996" s="92">
        <v>0</v>
      </c>
      <c r="AU1996" s="92">
        <v>0</v>
      </c>
      <c r="AV1996" s="92">
        <v>0</v>
      </c>
      <c r="AW1996" s="93">
        <v>0</v>
      </c>
      <c r="AX1996" s="93">
        <v>0</v>
      </c>
      <c r="AY1996" s="93">
        <v>1</v>
      </c>
      <c r="AZ1996" s="93">
        <v>0</v>
      </c>
      <c r="BA1996" s="93">
        <v>0</v>
      </c>
      <c r="BB1996" s="93">
        <v>0</v>
      </c>
      <c r="BC1996" s="153">
        <v>22</v>
      </c>
      <c r="BD1996" s="153">
        <v>173</v>
      </c>
    </row>
    <row r="1997" spans="1:56" x14ac:dyDescent="0.25">
      <c r="A1997" s="9">
        <v>41790</v>
      </c>
      <c r="B1997" s="149" t="s">
        <v>81</v>
      </c>
      <c r="C1997" s="149" t="s">
        <v>86</v>
      </c>
      <c r="D1997" s="150" t="s">
        <v>119</v>
      </c>
      <c r="E1997" s="153">
        <v>40</v>
      </c>
      <c r="F1997" s="153">
        <v>134</v>
      </c>
      <c r="G1997" s="264">
        <v>33.624900817871094</v>
      </c>
      <c r="H1997" s="264">
        <v>3.7500001490116119E-2</v>
      </c>
      <c r="I1997" s="264">
        <v>86229.390625</v>
      </c>
      <c r="J1997" s="92">
        <v>0</v>
      </c>
      <c r="K1997" s="153">
        <v>69616</v>
      </c>
      <c r="L1997" s="264">
        <v>88.315902709960938</v>
      </c>
      <c r="M1997" s="153">
        <v>40754</v>
      </c>
      <c r="N1997" s="264">
        <v>0</v>
      </c>
      <c r="O1997" s="153">
        <v>2771</v>
      </c>
      <c r="P1997" s="264">
        <v>0</v>
      </c>
      <c r="Q1997" s="153">
        <v>5131</v>
      </c>
      <c r="R1997" s="264">
        <v>99.902549743652344</v>
      </c>
      <c r="S1997" s="153">
        <v>37917</v>
      </c>
      <c r="T1997" s="264">
        <v>99.905052185058594</v>
      </c>
      <c r="U1997" s="264">
        <v>99.711296081542969</v>
      </c>
      <c r="V1997" s="264">
        <v>99.76934814453125</v>
      </c>
      <c r="W1997" s="264">
        <v>99.614128112792969</v>
      </c>
      <c r="X1997" s="264">
        <v>99.67462158203125</v>
      </c>
      <c r="Y1997" s="153">
        <v>65098</v>
      </c>
      <c r="Z1997" s="264">
        <v>99.901687622070312</v>
      </c>
      <c r="AA1997" s="153">
        <v>14821</v>
      </c>
      <c r="AB1997" s="264">
        <v>99.946022033691406</v>
      </c>
      <c r="AC1997" s="153">
        <v>2722</v>
      </c>
      <c r="AD1997" s="264">
        <v>0.25716385245323181</v>
      </c>
      <c r="AE1997" s="153">
        <v>126</v>
      </c>
      <c r="AF1997" s="264">
        <v>100</v>
      </c>
      <c r="AG1997" s="153">
        <v>40298</v>
      </c>
      <c r="AH1997" s="264">
        <v>0.20348404347896576</v>
      </c>
      <c r="AI1997" s="153">
        <v>324</v>
      </c>
      <c r="AJ1997" s="264">
        <v>95.370368957519531</v>
      </c>
      <c r="AK1997" s="264">
        <v>1.6582918167114258</v>
      </c>
      <c r="AL1997" s="264">
        <v>8.1928372383117676E-2</v>
      </c>
      <c r="AM1997" s="264">
        <v>0</v>
      </c>
      <c r="AN1997" s="264">
        <v>0</v>
      </c>
      <c r="AO1997" s="92">
        <v>0</v>
      </c>
      <c r="AP1997" s="92">
        <v>0</v>
      </c>
      <c r="AQ1997" s="92">
        <v>0</v>
      </c>
      <c r="AR1997" s="92">
        <v>0</v>
      </c>
      <c r="AS1997" s="92">
        <v>0</v>
      </c>
      <c r="AT1997" s="92">
        <v>0</v>
      </c>
      <c r="AU1997" s="92">
        <v>0</v>
      </c>
      <c r="AV1997" s="92">
        <v>0</v>
      </c>
      <c r="AW1997" s="93">
        <v>0</v>
      </c>
      <c r="AX1997" s="93">
        <v>0</v>
      </c>
      <c r="AY1997" s="93">
        <v>0</v>
      </c>
      <c r="AZ1997" s="93">
        <v>0</v>
      </c>
      <c r="BA1997" s="93">
        <v>0</v>
      </c>
      <c r="BB1997" s="93">
        <v>0</v>
      </c>
      <c r="BC1997" s="153">
        <v>10</v>
      </c>
      <c r="BD1997" s="153">
        <v>128</v>
      </c>
    </row>
    <row r="1998" spans="1:56" x14ac:dyDescent="0.25">
      <c r="A1998" s="9">
        <v>41790</v>
      </c>
      <c r="B1998" s="149" t="s">
        <v>125</v>
      </c>
      <c r="C1998" s="149" t="s">
        <v>86</v>
      </c>
      <c r="D1998" s="150" t="s">
        <v>119</v>
      </c>
      <c r="E1998" s="153">
        <v>16</v>
      </c>
      <c r="F1998" s="153">
        <v>58</v>
      </c>
      <c r="G1998" s="264">
        <v>30.216400146484375</v>
      </c>
      <c r="H1998" s="264">
        <v>8.2999998703598976E-3</v>
      </c>
      <c r="I1998" s="264">
        <v>45114.05078125</v>
      </c>
      <c r="J1998" s="92">
        <v>0</v>
      </c>
      <c r="K1998" s="153">
        <v>69616</v>
      </c>
      <c r="L1998" s="264">
        <v>88.315902709960938</v>
      </c>
      <c r="M1998" s="153">
        <v>29024</v>
      </c>
      <c r="N1998" s="264">
        <v>0</v>
      </c>
      <c r="O1998" s="153">
        <v>3329</v>
      </c>
      <c r="P1998" s="264">
        <v>0</v>
      </c>
      <c r="Q1998" s="153">
        <v>5295</v>
      </c>
      <c r="R1998" s="264">
        <v>99.943344116210938</v>
      </c>
      <c r="S1998" s="153">
        <v>25096</v>
      </c>
      <c r="T1998" s="264">
        <v>99.956169128417969</v>
      </c>
      <c r="U1998" s="264">
        <v>99.759689331054687</v>
      </c>
      <c r="V1998" s="264">
        <v>99.376380920410156</v>
      </c>
      <c r="W1998" s="264">
        <v>99.703170776367188</v>
      </c>
      <c r="X1998" s="264">
        <v>99.33282470703125</v>
      </c>
      <c r="Y1998" s="153">
        <v>39392</v>
      </c>
      <c r="Z1998" s="264">
        <v>99.939071655273437</v>
      </c>
      <c r="AA1998" s="153">
        <v>8192</v>
      </c>
      <c r="AB1998" s="264">
        <v>99.8779296875</v>
      </c>
      <c r="AC1998" s="153">
        <v>3351</v>
      </c>
      <c r="AD1998" s="264">
        <v>0.26857653260231018</v>
      </c>
      <c r="AE1998" s="153">
        <v>247</v>
      </c>
      <c r="AF1998" s="264">
        <v>98.380569458007812</v>
      </c>
      <c r="AG1998" s="153">
        <v>28114</v>
      </c>
      <c r="AH1998" s="264">
        <v>0.18851818144321442</v>
      </c>
      <c r="AI1998" s="153">
        <v>419</v>
      </c>
      <c r="AJ1998" s="264">
        <v>93.078758239746094</v>
      </c>
      <c r="AK1998" s="264">
        <v>1.8052862882614136</v>
      </c>
      <c r="AL1998" s="264">
        <v>8.8362075388431549E-2</v>
      </c>
      <c r="AM1998" s="264">
        <v>0</v>
      </c>
      <c r="AN1998" s="264">
        <v>0</v>
      </c>
      <c r="AO1998" s="92">
        <v>0</v>
      </c>
      <c r="AP1998" s="92">
        <v>0</v>
      </c>
      <c r="AQ1998" s="92">
        <v>0</v>
      </c>
      <c r="AR1998" s="92">
        <v>0</v>
      </c>
      <c r="AS1998" s="92">
        <v>0</v>
      </c>
      <c r="AT1998" s="92">
        <v>0</v>
      </c>
      <c r="AU1998" s="92">
        <v>0</v>
      </c>
      <c r="AV1998" s="92">
        <v>0</v>
      </c>
      <c r="AW1998" s="93">
        <v>0</v>
      </c>
      <c r="AX1998" s="93">
        <v>0</v>
      </c>
      <c r="AY1998" s="93">
        <v>1</v>
      </c>
      <c r="AZ1998" s="93">
        <v>0</v>
      </c>
      <c r="BA1998" s="93">
        <v>0</v>
      </c>
      <c r="BB1998" s="93">
        <v>0</v>
      </c>
      <c r="BC1998" s="153">
        <v>3</v>
      </c>
      <c r="BD1998" s="153">
        <v>54</v>
      </c>
    </row>
    <row r="1999" spans="1:56" x14ac:dyDescent="0.25">
      <c r="A1999" s="9">
        <v>41790</v>
      </c>
      <c r="B1999" s="151" t="s">
        <v>82</v>
      </c>
      <c r="C1999" s="151" t="s">
        <v>86</v>
      </c>
      <c r="D1999" s="152" t="s">
        <v>120</v>
      </c>
      <c r="E1999" s="160">
        <v>51</v>
      </c>
      <c r="F1999" s="160">
        <v>162</v>
      </c>
      <c r="G1999" s="266">
        <v>37.445396423339844</v>
      </c>
      <c r="H1999" s="266">
        <v>0</v>
      </c>
      <c r="I1999" s="266">
        <v>95227.1875</v>
      </c>
      <c r="J1999" s="157">
        <v>0</v>
      </c>
      <c r="K1999" s="160">
        <v>41675</v>
      </c>
      <c r="L1999" s="266">
        <v>87.810440063476562</v>
      </c>
      <c r="M1999" s="160">
        <v>34260</v>
      </c>
      <c r="N1999" s="266">
        <v>0</v>
      </c>
      <c r="O1999" s="160">
        <v>4411</v>
      </c>
      <c r="P1999" s="266">
        <v>0</v>
      </c>
      <c r="Q1999" s="160">
        <v>7805</v>
      </c>
      <c r="R1999" s="266">
        <v>99.961563110351563</v>
      </c>
      <c r="S1999" s="160">
        <v>32066</v>
      </c>
      <c r="T1999" s="266">
        <v>99.897087097167969</v>
      </c>
      <c r="U1999" s="266">
        <v>99.954658508300781</v>
      </c>
      <c r="V1999" s="266">
        <v>99.856979370117188</v>
      </c>
      <c r="W1999" s="266">
        <v>99.916236877441406</v>
      </c>
      <c r="X1999" s="266">
        <v>99.75421142578125</v>
      </c>
      <c r="Y1999" s="160">
        <v>44614</v>
      </c>
      <c r="Z1999" s="266">
        <v>99.861030578613281</v>
      </c>
      <c r="AA1999" s="160">
        <v>8965</v>
      </c>
      <c r="AB1999" s="266">
        <v>99.788063049316406</v>
      </c>
      <c r="AC1999" s="160">
        <v>4455</v>
      </c>
      <c r="AD1999" s="266">
        <v>0.20202019810676575</v>
      </c>
      <c r="AE1999" s="160">
        <v>333</v>
      </c>
      <c r="AF1999" s="266">
        <v>99.099098205566406</v>
      </c>
      <c r="AG1999" s="160">
        <v>34452</v>
      </c>
      <c r="AH1999" s="266">
        <v>0.44990131258964539</v>
      </c>
      <c r="AI1999" s="160">
        <v>535</v>
      </c>
      <c r="AJ1999" s="266">
        <v>94.018692016601563</v>
      </c>
      <c r="AK1999" s="266">
        <v>2.0974304676055908</v>
      </c>
      <c r="AL1999" s="266">
        <v>6.6538900136947632E-2</v>
      </c>
      <c r="AM1999" s="266">
        <v>0</v>
      </c>
      <c r="AN1999" s="266">
        <v>0</v>
      </c>
      <c r="AO1999" s="157">
        <v>0</v>
      </c>
      <c r="AP1999" s="157">
        <v>0</v>
      </c>
      <c r="AQ1999" s="157">
        <v>0</v>
      </c>
      <c r="AR1999" s="157">
        <v>0</v>
      </c>
      <c r="AS1999" s="157">
        <v>0</v>
      </c>
      <c r="AT1999" s="157">
        <v>0</v>
      </c>
      <c r="AU1999" s="157">
        <v>0</v>
      </c>
      <c r="AV1999" s="157">
        <v>0</v>
      </c>
      <c r="AW1999" s="159">
        <v>0</v>
      </c>
      <c r="AX1999" s="159">
        <v>0</v>
      </c>
      <c r="AY1999" s="159">
        <v>0</v>
      </c>
      <c r="AZ1999" s="159">
        <v>0</v>
      </c>
      <c r="BA1999" s="159">
        <v>0</v>
      </c>
      <c r="BB1999" s="159">
        <v>0</v>
      </c>
      <c r="BC1999" s="160">
        <v>14</v>
      </c>
      <c r="BD1999" s="160">
        <v>158</v>
      </c>
    </row>
    <row r="2000" spans="1:56" x14ac:dyDescent="0.25">
      <c r="A2000" s="9">
        <v>41790</v>
      </c>
      <c r="B2000" s="151" t="s">
        <v>83</v>
      </c>
      <c r="C2000" s="151" t="s">
        <v>86</v>
      </c>
      <c r="D2000" s="152" t="s">
        <v>120</v>
      </c>
      <c r="E2000" s="160">
        <v>46</v>
      </c>
      <c r="F2000" s="160">
        <v>140</v>
      </c>
      <c r="G2000" s="266">
        <v>18.379299163818359</v>
      </c>
      <c r="H2000" s="266">
        <v>2.0899999886751175E-2</v>
      </c>
      <c r="I2000" s="266">
        <v>88646.8984375</v>
      </c>
      <c r="J2000" s="157">
        <v>0</v>
      </c>
      <c r="K2000" s="160">
        <v>21718</v>
      </c>
      <c r="L2000" s="266">
        <v>79.325904846191406</v>
      </c>
      <c r="M2000" s="160">
        <v>153570</v>
      </c>
      <c r="N2000" s="266">
        <v>0</v>
      </c>
      <c r="O2000" s="160">
        <v>3938</v>
      </c>
      <c r="P2000" s="266">
        <v>0</v>
      </c>
      <c r="Q2000" s="160">
        <v>3129</v>
      </c>
      <c r="R2000" s="266">
        <v>99.904121398925781</v>
      </c>
      <c r="S2000" s="160">
        <v>25282</v>
      </c>
      <c r="T2000" s="266">
        <v>99.905067443847656</v>
      </c>
      <c r="U2000" s="266">
        <v>99.621925354003906</v>
      </c>
      <c r="V2000" s="266">
        <v>99.757942199707031</v>
      </c>
      <c r="W2000" s="266">
        <v>99.526412963867187</v>
      </c>
      <c r="X2000" s="266">
        <v>99.663238525390625</v>
      </c>
      <c r="Y2000" s="160">
        <v>36943</v>
      </c>
      <c r="Z2000" s="266">
        <v>99.880897521972656</v>
      </c>
      <c r="AA2000" s="160">
        <v>9316</v>
      </c>
      <c r="AB2000" s="266">
        <v>99.785316467285156</v>
      </c>
      <c r="AC2000" s="160">
        <v>1577</v>
      </c>
      <c r="AD2000" s="266">
        <v>0.31705769896507263</v>
      </c>
      <c r="AE2000" s="160">
        <v>133</v>
      </c>
      <c r="AF2000" s="266">
        <v>97.744361877441406</v>
      </c>
      <c r="AG2000" s="160">
        <v>27305</v>
      </c>
      <c r="AH2000" s="266">
        <v>0.43947994709014893</v>
      </c>
      <c r="AI2000" s="160">
        <v>275</v>
      </c>
      <c r="AJ2000" s="266">
        <v>99.272727966308594</v>
      </c>
      <c r="AK2000" s="266">
        <v>1.8335987329483032</v>
      </c>
      <c r="AL2000" s="266">
        <v>7.418215274810791E-2</v>
      </c>
      <c r="AM2000" s="266">
        <v>0</v>
      </c>
      <c r="AN2000" s="266">
        <v>0</v>
      </c>
      <c r="AO2000" s="157">
        <v>0</v>
      </c>
      <c r="AP2000" s="157">
        <v>0</v>
      </c>
      <c r="AQ2000" s="157">
        <v>0</v>
      </c>
      <c r="AR2000" s="157">
        <v>0</v>
      </c>
      <c r="AS2000" s="157">
        <v>0</v>
      </c>
      <c r="AT2000" s="157">
        <v>0</v>
      </c>
      <c r="AU2000" s="157">
        <v>0</v>
      </c>
      <c r="AV2000" s="157">
        <v>0</v>
      </c>
      <c r="AW2000" s="159">
        <v>0</v>
      </c>
      <c r="AX2000" s="159">
        <v>0</v>
      </c>
      <c r="AY2000" s="159">
        <v>2</v>
      </c>
      <c r="AZ2000" s="159">
        <v>3</v>
      </c>
      <c r="BA2000" s="159">
        <v>0</v>
      </c>
      <c r="BB2000" s="159">
        <v>0</v>
      </c>
      <c r="BC2000" s="160">
        <v>23</v>
      </c>
      <c r="BD2000" s="160">
        <v>135</v>
      </c>
    </row>
    <row r="2001" spans="1:56" x14ac:dyDescent="0.25">
      <c r="A2001" s="9">
        <v>41790</v>
      </c>
      <c r="B2001" s="117" t="s">
        <v>85</v>
      </c>
      <c r="C2001" s="117" t="s">
        <v>86</v>
      </c>
      <c r="D2001" s="121">
        <v>3</v>
      </c>
      <c r="E2001" s="89">
        <v>134</v>
      </c>
      <c r="F2001" s="89">
        <v>433</v>
      </c>
      <c r="G2001" s="263">
        <v>45.157894134521484</v>
      </c>
      <c r="H2001" s="263">
        <v>6.25E-2</v>
      </c>
      <c r="I2001" s="263">
        <v>312061.78125</v>
      </c>
      <c r="J2001" s="88">
        <v>0</v>
      </c>
      <c r="K2001" s="89">
        <v>42055</v>
      </c>
      <c r="L2001" s="263">
        <v>109.20936584472656</v>
      </c>
      <c r="M2001" s="124">
        <v>101867</v>
      </c>
      <c r="N2001" s="248">
        <v>0</v>
      </c>
      <c r="O2001" s="124">
        <v>4652</v>
      </c>
      <c r="P2001" s="248">
        <v>0</v>
      </c>
      <c r="Q2001" s="124">
        <v>9856</v>
      </c>
      <c r="R2001" s="248">
        <v>99.807220458984375</v>
      </c>
      <c r="S2001" s="124">
        <v>92578</v>
      </c>
      <c r="T2001" s="248">
        <v>99.909263610839844</v>
      </c>
      <c r="U2001" s="248">
        <v>99.871025085449219</v>
      </c>
      <c r="V2001" s="248">
        <v>99.859619140625</v>
      </c>
      <c r="W2001" s="248">
        <v>99.678497314453125</v>
      </c>
      <c r="X2001" s="248">
        <v>99.769012451171875</v>
      </c>
      <c r="Y2001" s="124">
        <v>222058</v>
      </c>
      <c r="Z2001" s="248">
        <v>99.874359130859375</v>
      </c>
      <c r="AA2001" s="124">
        <v>46063</v>
      </c>
      <c r="AB2001" s="248">
        <v>99.650482177734375</v>
      </c>
      <c r="AC2001" s="124">
        <v>4692</v>
      </c>
      <c r="AD2001" s="248">
        <v>0.51150894165039063</v>
      </c>
      <c r="AE2001" s="124">
        <v>180</v>
      </c>
      <c r="AF2001" s="248">
        <v>96.666664123535156</v>
      </c>
      <c r="AG2001" s="124">
        <v>102890</v>
      </c>
      <c r="AH2001" s="248">
        <v>0.46165809035301208</v>
      </c>
      <c r="AI2001" s="124">
        <v>980</v>
      </c>
      <c r="AJ2001" s="248">
        <v>89.183670043945313</v>
      </c>
      <c r="AK2001" s="248">
        <v>1.8516459465026855</v>
      </c>
      <c r="AL2001" s="248">
        <v>7.133396714925766E-2</v>
      </c>
      <c r="AM2001" s="269">
        <v>0</v>
      </c>
      <c r="AN2001" s="269">
        <v>0</v>
      </c>
      <c r="AO2001" s="119">
        <v>0</v>
      </c>
      <c r="AP2001" s="119">
        <v>0</v>
      </c>
      <c r="AQ2001" s="119">
        <v>0</v>
      </c>
      <c r="AR2001" s="119">
        <v>0</v>
      </c>
      <c r="AS2001" s="119">
        <v>0</v>
      </c>
      <c r="AT2001" s="119">
        <v>0</v>
      </c>
      <c r="AU2001" s="119">
        <v>0</v>
      </c>
      <c r="AV2001" s="119">
        <v>0</v>
      </c>
      <c r="AW2001" s="124">
        <v>0</v>
      </c>
      <c r="AX2001" s="124">
        <v>0</v>
      </c>
      <c r="AY2001" s="124">
        <v>0</v>
      </c>
      <c r="AZ2001" s="124">
        <v>1</v>
      </c>
      <c r="BA2001" s="124">
        <v>1</v>
      </c>
      <c r="BB2001" s="124">
        <v>3</v>
      </c>
      <c r="BC2001" s="124">
        <v>45</v>
      </c>
      <c r="BD2001" s="124">
        <v>418</v>
      </c>
    </row>
    <row r="2002" spans="1:56" x14ac:dyDescent="0.25">
      <c r="A2002" s="9">
        <v>41790</v>
      </c>
      <c r="B2002" s="118" t="s">
        <v>84</v>
      </c>
      <c r="C2002" s="118" t="s">
        <v>87</v>
      </c>
      <c r="D2002" s="122">
        <v>2</v>
      </c>
      <c r="E2002" s="153">
        <v>194</v>
      </c>
      <c r="F2002" s="153">
        <v>581</v>
      </c>
      <c r="G2002" s="264">
        <v>0</v>
      </c>
      <c r="H2002" s="264">
        <v>0</v>
      </c>
      <c r="I2002" s="264">
        <v>0</v>
      </c>
      <c r="J2002" s="91">
        <v>0</v>
      </c>
      <c r="K2002" s="153">
        <v>98395</v>
      </c>
      <c r="L2002" s="264">
        <v>89.664108276367188</v>
      </c>
      <c r="M2002" s="133">
        <v>0</v>
      </c>
      <c r="N2002" s="267">
        <v>0</v>
      </c>
      <c r="O2002" s="133">
        <v>0</v>
      </c>
      <c r="P2002" s="267">
        <v>0</v>
      </c>
      <c r="Q2002" s="133">
        <v>0</v>
      </c>
      <c r="R2002" s="267">
        <v>0</v>
      </c>
      <c r="S2002" s="133">
        <v>0</v>
      </c>
      <c r="T2002" s="267">
        <v>0</v>
      </c>
      <c r="U2002" s="267">
        <v>0</v>
      </c>
      <c r="V2002" s="267">
        <v>0</v>
      </c>
      <c r="W2002" s="267">
        <v>0</v>
      </c>
      <c r="X2002" s="267">
        <v>0</v>
      </c>
      <c r="Y2002" s="133">
        <v>1689150</v>
      </c>
      <c r="Z2002" s="267">
        <v>1683700</v>
      </c>
      <c r="AA2002" s="133">
        <v>1457</v>
      </c>
      <c r="AB2002" s="267">
        <v>481</v>
      </c>
      <c r="AC2002" s="133">
        <v>0</v>
      </c>
      <c r="AD2002" s="267">
        <v>0</v>
      </c>
      <c r="AE2002" s="133">
        <v>0</v>
      </c>
      <c r="AF2002" s="267">
        <v>0</v>
      </c>
      <c r="AG2002" s="133">
        <v>0</v>
      </c>
      <c r="AH2002" s="267">
        <v>0</v>
      </c>
      <c r="AI2002" s="133">
        <v>0</v>
      </c>
      <c r="AJ2002" s="267">
        <v>0</v>
      </c>
      <c r="AK2002" s="267">
        <v>0</v>
      </c>
      <c r="AL2002" s="267">
        <v>0</v>
      </c>
      <c r="AM2002" s="270">
        <v>0</v>
      </c>
      <c r="AN2002" s="270">
        <v>0</v>
      </c>
      <c r="AO2002" s="120">
        <v>0</v>
      </c>
      <c r="AP2002" s="120">
        <v>0</v>
      </c>
      <c r="AQ2002" s="120">
        <v>0</v>
      </c>
      <c r="AR2002" s="120">
        <v>0</v>
      </c>
      <c r="AS2002" s="120">
        <v>0</v>
      </c>
      <c r="AT2002" s="120">
        <v>0</v>
      </c>
      <c r="AU2002" s="120">
        <v>0</v>
      </c>
      <c r="AV2002" s="120">
        <v>0</v>
      </c>
      <c r="AW2002" s="133">
        <v>0</v>
      </c>
      <c r="AX2002" s="133">
        <v>0</v>
      </c>
      <c r="AY2002" s="133">
        <v>0</v>
      </c>
      <c r="AZ2002" s="133">
        <v>0</v>
      </c>
      <c r="BA2002" s="133">
        <v>0</v>
      </c>
      <c r="BB2002" s="133">
        <v>0</v>
      </c>
      <c r="BC2002" s="133">
        <v>8</v>
      </c>
      <c r="BD2002" s="133">
        <v>376</v>
      </c>
    </row>
    <row r="2003" spans="1:56" x14ac:dyDescent="0.25">
      <c r="A2003" s="9">
        <v>41789</v>
      </c>
      <c r="B2003" s="117" t="s">
        <v>17</v>
      </c>
      <c r="C2003" s="117"/>
      <c r="D2003" s="121">
        <v>3</v>
      </c>
      <c r="E2003" s="89">
        <v>853</v>
      </c>
      <c r="F2003" s="89">
        <v>2719</v>
      </c>
      <c r="G2003" s="263">
        <v>584.25743293762207</v>
      </c>
      <c r="H2003" s="263">
        <v>0.42930000182241201</v>
      </c>
      <c r="I2003" s="263">
        <v>1340673.1328125</v>
      </c>
      <c r="J2003" s="88"/>
      <c r="K2003" s="89">
        <v>874825</v>
      </c>
      <c r="L2003" s="263">
        <v>0</v>
      </c>
      <c r="M2003" s="124">
        <v>850198</v>
      </c>
      <c r="N2003" s="248">
        <v>0</v>
      </c>
      <c r="O2003" s="124">
        <v>58676</v>
      </c>
      <c r="P2003" s="248">
        <v>0</v>
      </c>
      <c r="Q2003" s="124">
        <v>106453</v>
      </c>
      <c r="R2003" s="248">
        <v>99.92766858495493</v>
      </c>
      <c r="S2003" s="124">
        <v>665453</v>
      </c>
      <c r="T2003" s="248">
        <v>99.913442116651538</v>
      </c>
      <c r="U2003" s="248">
        <v>99.733726154686011</v>
      </c>
      <c r="V2003" s="248">
        <v>99.792928572133732</v>
      </c>
      <c r="W2003" s="248">
        <v>99.661587339281155</v>
      </c>
      <c r="X2003" s="248">
        <v>99.706549925430238</v>
      </c>
      <c r="Y2003" s="124">
        <v>2818138</v>
      </c>
      <c r="Z2003" s="248">
        <v>1009224.7558141469</v>
      </c>
      <c r="AA2003" s="124">
        <v>229097</v>
      </c>
      <c r="AB2003" s="248">
        <v>102.23711913150157</v>
      </c>
      <c r="AC2003" s="124">
        <v>56683</v>
      </c>
      <c r="AD2003" s="248">
        <v>0.31402713888916506</v>
      </c>
      <c r="AE2003" s="124">
        <v>4104</v>
      </c>
      <c r="AF2003" s="248">
        <v>97.78265140674732</v>
      </c>
      <c r="AG2003" s="124">
        <v>727143</v>
      </c>
      <c r="AH2003" s="248">
        <v>0.26487224270975629</v>
      </c>
      <c r="AI2003" s="124">
        <v>11144</v>
      </c>
      <c r="AJ2003" s="248">
        <v>93.790380516243943</v>
      </c>
      <c r="AK2003" s="248">
        <v>1.6443297178038225E-5</v>
      </c>
      <c r="AL2003" s="248" t="e">
        <v>#DIV/0!</v>
      </c>
      <c r="AM2003" s="269"/>
      <c r="AN2003" s="269"/>
      <c r="AO2003" s="119"/>
      <c r="AP2003" s="119"/>
      <c r="AQ2003" s="119"/>
      <c r="AR2003" s="119"/>
      <c r="AS2003" s="119"/>
      <c r="AT2003" s="119"/>
      <c r="AU2003" s="119"/>
      <c r="AV2003" s="119"/>
      <c r="AW2003" s="124">
        <v>0</v>
      </c>
      <c r="AX2003" s="124">
        <v>0</v>
      </c>
      <c r="AY2003" s="124">
        <v>3</v>
      </c>
      <c r="AZ2003" s="124">
        <v>5</v>
      </c>
      <c r="BA2003" s="124">
        <v>1</v>
      </c>
      <c r="BB2003" s="124">
        <v>2</v>
      </c>
      <c r="BC2003" s="124">
        <v>233</v>
      </c>
      <c r="BD2003" s="124">
        <v>2464</v>
      </c>
    </row>
    <row r="2004" spans="1:56" x14ac:dyDescent="0.25">
      <c r="A2004" s="9">
        <v>41789</v>
      </c>
      <c r="B2004" s="118" t="s">
        <v>88</v>
      </c>
      <c r="C2004" s="118"/>
      <c r="D2004" s="122">
        <v>2</v>
      </c>
      <c r="E2004" s="153">
        <v>659</v>
      </c>
      <c r="F2004" s="153">
        <v>2138</v>
      </c>
      <c r="G2004" s="264">
        <v>584.25743293762207</v>
      </c>
      <c r="H2004" s="264">
        <v>0.42930000182241201</v>
      </c>
      <c r="I2004" s="264">
        <v>1340673.1328125</v>
      </c>
      <c r="J2004" s="91"/>
      <c r="K2004" s="153">
        <v>764823</v>
      </c>
      <c r="L2004" s="264"/>
      <c r="M2004" s="133">
        <v>850198</v>
      </c>
      <c r="N2004" s="267">
        <v>0</v>
      </c>
      <c r="O2004" s="133">
        <v>58676</v>
      </c>
      <c r="P2004" s="267">
        <v>0</v>
      </c>
      <c r="Q2004" s="133">
        <v>106453</v>
      </c>
      <c r="R2004" s="267">
        <v>99.92766858495493</v>
      </c>
      <c r="S2004" s="133">
        <v>665453</v>
      </c>
      <c r="T2004" s="267">
        <v>99.913442116651538</v>
      </c>
      <c r="U2004" s="267">
        <v>99.733726154686011</v>
      </c>
      <c r="V2004" s="267">
        <v>99.792928572133732</v>
      </c>
      <c r="W2004" s="267">
        <v>99.661587339281155</v>
      </c>
      <c r="X2004" s="267">
        <v>99.706549925430238</v>
      </c>
      <c r="Y2004" s="133">
        <v>1128988</v>
      </c>
      <c r="Z2004" s="267">
        <v>99.894684946556822</v>
      </c>
      <c r="AA2004" s="133">
        <v>227640</v>
      </c>
      <c r="AB2004" s="267">
        <v>99.812863651685191</v>
      </c>
      <c r="AC2004" s="133">
        <v>56683</v>
      </c>
      <c r="AD2004" s="267">
        <v>0.31402713888916506</v>
      </c>
      <c r="AE2004" s="133">
        <v>4104</v>
      </c>
      <c r="AF2004" s="267">
        <v>97.78265140674732</v>
      </c>
      <c r="AG2004" s="133">
        <v>727143</v>
      </c>
      <c r="AH2004" s="267">
        <v>0.26487224270975629</v>
      </c>
      <c r="AI2004" s="133">
        <v>11144</v>
      </c>
      <c r="AJ2004" s="267">
        <v>93.790380516243943</v>
      </c>
      <c r="AK2004" s="267">
        <v>1.6443297178038225E-5</v>
      </c>
      <c r="AL2004" s="267" t="e">
        <v>#DIV/0!</v>
      </c>
      <c r="AM2004" s="270"/>
      <c r="AN2004" s="270"/>
      <c r="AO2004" s="120"/>
      <c r="AP2004" s="120"/>
      <c r="AQ2004" s="120"/>
      <c r="AR2004" s="120"/>
      <c r="AS2004" s="120"/>
      <c r="AT2004" s="120"/>
      <c r="AU2004" s="120"/>
      <c r="AV2004" s="120"/>
      <c r="AW2004" s="133">
        <v>0</v>
      </c>
      <c r="AX2004" s="133">
        <v>0</v>
      </c>
      <c r="AY2004" s="133">
        <v>3</v>
      </c>
      <c r="AZ2004" s="133">
        <v>5</v>
      </c>
      <c r="BA2004" s="133">
        <v>1</v>
      </c>
      <c r="BB2004" s="133">
        <v>2</v>
      </c>
      <c r="BC2004" s="133">
        <v>225</v>
      </c>
      <c r="BD2004" s="133">
        <v>2088</v>
      </c>
    </row>
    <row r="2005" spans="1:56" x14ac:dyDescent="0.25">
      <c r="A2005" s="9">
        <v>41789</v>
      </c>
      <c r="B2005" s="146" t="s">
        <v>89</v>
      </c>
      <c r="C2005" s="146"/>
      <c r="D2005" s="147">
        <v>1</v>
      </c>
      <c r="E2005" s="136">
        <v>194</v>
      </c>
      <c r="F2005" s="136">
        <v>581</v>
      </c>
      <c r="G2005" s="265">
        <v>0</v>
      </c>
      <c r="H2005" s="265">
        <v>0</v>
      </c>
      <c r="I2005" s="265">
        <v>0</v>
      </c>
      <c r="J2005" s="137"/>
      <c r="K2005" s="136">
        <v>110002</v>
      </c>
      <c r="L2005" s="265"/>
      <c r="M2005" s="145">
        <v>0</v>
      </c>
      <c r="N2005" s="250">
        <v>0</v>
      </c>
      <c r="O2005" s="145">
        <v>0</v>
      </c>
      <c r="P2005" s="250">
        <v>0</v>
      </c>
      <c r="Q2005" s="145">
        <v>0</v>
      </c>
      <c r="R2005" s="250">
        <v>0</v>
      </c>
      <c r="S2005" s="145">
        <v>0</v>
      </c>
      <c r="T2005" s="250">
        <v>0</v>
      </c>
      <c r="U2005" s="250">
        <v>0</v>
      </c>
      <c r="V2005" s="250">
        <v>0</v>
      </c>
      <c r="W2005" s="250">
        <v>0</v>
      </c>
      <c r="X2005" s="250">
        <v>0</v>
      </c>
      <c r="Y2005" s="145">
        <v>1689150</v>
      </c>
      <c r="Z2005" s="250">
        <v>1683700</v>
      </c>
      <c r="AA2005" s="145">
        <v>1457</v>
      </c>
      <c r="AB2005" s="250">
        <v>481</v>
      </c>
      <c r="AC2005" s="145">
        <v>0</v>
      </c>
      <c r="AD2005" s="250">
        <v>0</v>
      </c>
      <c r="AE2005" s="145">
        <v>0</v>
      </c>
      <c r="AF2005" s="250">
        <v>0</v>
      </c>
      <c r="AG2005" s="145">
        <v>0</v>
      </c>
      <c r="AH2005" s="250">
        <v>0</v>
      </c>
      <c r="AI2005" s="145">
        <v>0</v>
      </c>
      <c r="AJ2005" s="250">
        <v>0</v>
      </c>
      <c r="AK2005" s="250">
        <v>0</v>
      </c>
      <c r="AL2005" s="250">
        <v>0</v>
      </c>
      <c r="AM2005" s="271"/>
      <c r="AN2005" s="271"/>
      <c r="AO2005" s="148"/>
      <c r="AP2005" s="148"/>
      <c r="AQ2005" s="148"/>
      <c r="AR2005" s="148"/>
      <c r="AS2005" s="148"/>
      <c r="AT2005" s="148"/>
      <c r="AU2005" s="148"/>
      <c r="AV2005" s="148"/>
      <c r="AW2005" s="145">
        <v>0</v>
      </c>
      <c r="AX2005" s="145">
        <v>0</v>
      </c>
      <c r="AY2005" s="145">
        <v>0</v>
      </c>
      <c r="AZ2005" s="145">
        <v>0</v>
      </c>
      <c r="BA2005" s="145">
        <v>0</v>
      </c>
      <c r="BB2005" s="145">
        <v>0</v>
      </c>
      <c r="BC2005" s="145">
        <v>8</v>
      </c>
      <c r="BD2005" s="145">
        <v>376</v>
      </c>
    </row>
    <row r="2006" spans="1:56" x14ac:dyDescent="0.25">
      <c r="A2006" s="9">
        <v>41789</v>
      </c>
      <c r="B2006" s="149" t="s">
        <v>75</v>
      </c>
      <c r="C2006" s="149" t="s">
        <v>86</v>
      </c>
      <c r="D2006" s="150" t="s">
        <v>118</v>
      </c>
      <c r="E2006" s="153">
        <v>39</v>
      </c>
      <c r="F2006" s="153">
        <v>146</v>
      </c>
      <c r="G2006" s="264">
        <v>128.64579772949219</v>
      </c>
      <c r="H2006" s="264">
        <v>0.1582999974489212</v>
      </c>
      <c r="I2006" s="264">
        <v>100579.90625</v>
      </c>
      <c r="J2006" s="92">
        <v>0</v>
      </c>
      <c r="K2006" s="153">
        <v>132774</v>
      </c>
      <c r="L2006" s="264">
        <v>97.189964294433594</v>
      </c>
      <c r="M2006" s="153">
        <v>93567</v>
      </c>
      <c r="N2006" s="264">
        <v>0</v>
      </c>
      <c r="O2006" s="153">
        <v>14706</v>
      </c>
      <c r="P2006" s="264">
        <v>0</v>
      </c>
      <c r="Q2006" s="153">
        <v>23196</v>
      </c>
      <c r="R2006" s="264">
        <v>99.900848388671875</v>
      </c>
      <c r="S2006" s="153">
        <v>82387</v>
      </c>
      <c r="T2006" s="264">
        <v>99.910179138183594</v>
      </c>
      <c r="U2006" s="264">
        <v>99.782402038574219</v>
      </c>
      <c r="V2006" s="264">
        <v>99.700752258300781</v>
      </c>
      <c r="W2006" s="264">
        <v>99.683464050292969</v>
      </c>
      <c r="X2006" s="264">
        <v>99.611198425292969</v>
      </c>
      <c r="Y2006" s="153">
        <v>133214</v>
      </c>
      <c r="Z2006" s="264">
        <v>99.902412414550781</v>
      </c>
      <c r="AA2006" s="153">
        <v>23686</v>
      </c>
      <c r="AB2006" s="264">
        <v>99.717132568359375</v>
      </c>
      <c r="AC2006" s="153">
        <v>14635</v>
      </c>
      <c r="AD2006" s="264">
        <v>0.51247012615203857</v>
      </c>
      <c r="AE2006" s="153">
        <v>1480</v>
      </c>
      <c r="AF2006" s="264">
        <v>96.554054260253906</v>
      </c>
      <c r="AG2006" s="153">
        <v>93764</v>
      </c>
      <c r="AH2006" s="264">
        <v>0.19303783774375916</v>
      </c>
      <c r="AI2006" s="153">
        <v>2862</v>
      </c>
      <c r="AJ2006" s="264">
        <v>92.348007202148437</v>
      </c>
      <c r="AK2006" s="264">
        <v>1.8367096185684204</v>
      </c>
      <c r="AL2006" s="264">
        <v>6.7365072667598724E-2</v>
      </c>
      <c r="AM2006" s="264">
        <v>0</v>
      </c>
      <c r="AN2006" s="264">
        <v>0</v>
      </c>
      <c r="AO2006" s="92">
        <v>0</v>
      </c>
      <c r="AP2006" s="92">
        <v>0</v>
      </c>
      <c r="AQ2006" s="92">
        <v>0</v>
      </c>
      <c r="AR2006" s="92">
        <v>0</v>
      </c>
      <c r="AS2006" s="92">
        <v>0</v>
      </c>
      <c r="AT2006" s="92">
        <v>0</v>
      </c>
      <c r="AU2006" s="92">
        <v>0</v>
      </c>
      <c r="AV2006" s="92">
        <v>0</v>
      </c>
      <c r="AW2006" s="93">
        <v>0</v>
      </c>
      <c r="AX2006" s="93">
        <v>0</v>
      </c>
      <c r="AY2006" s="93">
        <v>0</v>
      </c>
      <c r="AZ2006" s="93">
        <v>0</v>
      </c>
      <c r="BA2006" s="93">
        <v>0</v>
      </c>
      <c r="BB2006" s="93">
        <v>0</v>
      </c>
      <c r="BC2006" s="153">
        <v>20</v>
      </c>
      <c r="BD2006" s="153">
        <v>142</v>
      </c>
    </row>
    <row r="2007" spans="1:56" x14ac:dyDescent="0.25">
      <c r="A2007" s="9">
        <v>41789</v>
      </c>
      <c r="B2007" s="149" t="s">
        <v>76</v>
      </c>
      <c r="C2007" s="149" t="s">
        <v>86</v>
      </c>
      <c r="D2007" s="150" t="s">
        <v>119</v>
      </c>
      <c r="E2007" s="153">
        <v>53</v>
      </c>
      <c r="F2007" s="153">
        <v>163</v>
      </c>
      <c r="G2007" s="264">
        <v>45.766395568847656</v>
      </c>
      <c r="H2007" s="264">
        <v>0</v>
      </c>
      <c r="I2007" s="264">
        <v>89904.7734375</v>
      </c>
      <c r="J2007" s="92">
        <v>0</v>
      </c>
      <c r="K2007" s="153">
        <v>45974</v>
      </c>
      <c r="L2007" s="264">
        <v>85.191627502441406</v>
      </c>
      <c r="M2007" s="153">
        <v>53346</v>
      </c>
      <c r="N2007" s="264">
        <v>0</v>
      </c>
      <c r="O2007" s="153">
        <v>3761</v>
      </c>
      <c r="P2007" s="264">
        <v>0</v>
      </c>
      <c r="Q2007" s="153">
        <v>7220</v>
      </c>
      <c r="R2007" s="264">
        <v>99.972297668457031</v>
      </c>
      <c r="S2007" s="153">
        <v>49532</v>
      </c>
      <c r="T2007" s="264">
        <v>99.939430236816406</v>
      </c>
      <c r="U2007" s="264">
        <v>99.78729248046875</v>
      </c>
      <c r="V2007" s="264">
        <v>99.919395446777344</v>
      </c>
      <c r="W2007" s="264">
        <v>99.759651184082031</v>
      </c>
      <c r="X2007" s="264">
        <v>99.858871459960937</v>
      </c>
      <c r="Y2007" s="153">
        <v>84997</v>
      </c>
      <c r="Z2007" s="264">
        <v>99.914115905761719</v>
      </c>
      <c r="AA2007" s="153">
        <v>15974</v>
      </c>
      <c r="AB2007" s="264">
        <v>99.893577575683594</v>
      </c>
      <c r="AC2007" s="153">
        <v>3736</v>
      </c>
      <c r="AD2007" s="264">
        <v>0.16059957444667816</v>
      </c>
      <c r="AE2007" s="153">
        <v>79</v>
      </c>
      <c r="AF2007" s="264">
        <v>100</v>
      </c>
      <c r="AG2007" s="153">
        <v>53439</v>
      </c>
      <c r="AH2007" s="264">
        <v>0.2264263927936554</v>
      </c>
      <c r="AI2007" s="153">
        <v>658</v>
      </c>
      <c r="AJ2007" s="264">
        <v>91.033432006835938</v>
      </c>
      <c r="AK2007" s="264">
        <v>1.9461065530776978</v>
      </c>
      <c r="AL2007" s="264">
        <v>5.3560737520456314E-2</v>
      </c>
      <c r="AM2007" s="264">
        <v>0</v>
      </c>
      <c r="AN2007" s="264">
        <v>0</v>
      </c>
      <c r="AO2007" s="92">
        <v>0</v>
      </c>
      <c r="AP2007" s="92">
        <v>0</v>
      </c>
      <c r="AQ2007" s="92">
        <v>0</v>
      </c>
      <c r="AR2007" s="92">
        <v>0</v>
      </c>
      <c r="AS2007" s="92">
        <v>0</v>
      </c>
      <c r="AT2007" s="92">
        <v>0</v>
      </c>
      <c r="AU2007" s="92">
        <v>0</v>
      </c>
      <c r="AV2007" s="92">
        <v>0</v>
      </c>
      <c r="AW2007" s="93">
        <v>0</v>
      </c>
      <c r="AX2007" s="93">
        <v>0</v>
      </c>
      <c r="AY2007" s="93">
        <v>0</v>
      </c>
      <c r="AZ2007" s="93">
        <v>1</v>
      </c>
      <c r="BA2007" s="93">
        <v>0</v>
      </c>
      <c r="BB2007" s="93">
        <v>0</v>
      </c>
      <c r="BC2007" s="153">
        <v>14</v>
      </c>
      <c r="BD2007" s="153">
        <v>162</v>
      </c>
    </row>
    <row r="2008" spans="1:56" x14ac:dyDescent="0.25">
      <c r="A2008" s="9">
        <v>41789</v>
      </c>
      <c r="B2008" s="149" t="s">
        <v>77</v>
      </c>
      <c r="C2008" s="149" t="s">
        <v>86</v>
      </c>
      <c r="D2008" s="150" t="s">
        <v>118</v>
      </c>
      <c r="E2008" s="153">
        <v>65</v>
      </c>
      <c r="F2008" s="153">
        <v>213</v>
      </c>
      <c r="G2008" s="264">
        <v>71.853889465332031</v>
      </c>
      <c r="H2008" s="264">
        <v>0.10420000553131104</v>
      </c>
      <c r="I2008" s="264">
        <v>135914.5625</v>
      </c>
      <c r="J2008" s="92">
        <v>0</v>
      </c>
      <c r="K2008" s="153">
        <v>96706</v>
      </c>
      <c r="L2008" s="264">
        <v>97.236984252929688</v>
      </c>
      <c r="M2008" s="153">
        <v>96524</v>
      </c>
      <c r="N2008" s="264">
        <v>0</v>
      </c>
      <c r="O2008" s="153">
        <v>6308</v>
      </c>
      <c r="P2008" s="264">
        <v>0</v>
      </c>
      <c r="Q2008" s="153">
        <v>13364</v>
      </c>
      <c r="R2008" s="264">
        <v>99.96258544921875</v>
      </c>
      <c r="S2008" s="153">
        <v>89061</v>
      </c>
      <c r="T2008" s="264">
        <v>99.953964233398438</v>
      </c>
      <c r="U2008" s="264">
        <v>99.889030456542969</v>
      </c>
      <c r="V2008" s="264">
        <v>99.742034912109375</v>
      </c>
      <c r="W2008" s="264">
        <v>99.851654052734375</v>
      </c>
      <c r="X2008" s="264">
        <v>99.696121215820313</v>
      </c>
      <c r="Y2008" s="153">
        <v>128379</v>
      </c>
      <c r="Z2008" s="264">
        <v>99.879264831542969</v>
      </c>
      <c r="AA2008" s="153">
        <v>25995</v>
      </c>
      <c r="AB2008" s="264">
        <v>99.907676696777344</v>
      </c>
      <c r="AC2008" s="153">
        <v>6296</v>
      </c>
      <c r="AD2008" s="264">
        <v>0.33354511857032776</v>
      </c>
      <c r="AE2008" s="153">
        <v>502</v>
      </c>
      <c r="AF2008" s="264">
        <v>98.605575561523438</v>
      </c>
      <c r="AG2008" s="153">
        <v>96961</v>
      </c>
      <c r="AH2008" s="264">
        <v>0.17429688572883606</v>
      </c>
      <c r="AI2008" s="153">
        <v>1214</v>
      </c>
      <c r="AJ2008" s="264">
        <v>95.057662963867188</v>
      </c>
      <c r="AK2008" s="264">
        <v>1.7606997489929199</v>
      </c>
      <c r="AL2008" s="264">
        <v>7.2354495525360107E-2</v>
      </c>
      <c r="AM2008" s="264">
        <v>0</v>
      </c>
      <c r="AN2008" s="264">
        <v>0</v>
      </c>
      <c r="AO2008" s="92">
        <v>0</v>
      </c>
      <c r="AP2008" s="92">
        <v>0</v>
      </c>
      <c r="AQ2008" s="92">
        <v>0</v>
      </c>
      <c r="AR2008" s="92">
        <v>0</v>
      </c>
      <c r="AS2008" s="92">
        <v>0</v>
      </c>
      <c r="AT2008" s="92">
        <v>0</v>
      </c>
      <c r="AU2008" s="92">
        <v>0</v>
      </c>
      <c r="AV2008" s="92">
        <v>0</v>
      </c>
      <c r="AW2008" s="93">
        <v>0</v>
      </c>
      <c r="AX2008" s="93">
        <v>0</v>
      </c>
      <c r="AY2008" s="93">
        <v>0</v>
      </c>
      <c r="AZ2008" s="93">
        <v>0</v>
      </c>
      <c r="BA2008" s="93">
        <v>0</v>
      </c>
      <c r="BB2008" s="93">
        <v>0</v>
      </c>
      <c r="BC2008" s="153">
        <v>24</v>
      </c>
      <c r="BD2008" s="153">
        <v>207</v>
      </c>
    </row>
    <row r="2009" spans="1:56" x14ac:dyDescent="0.25">
      <c r="A2009" s="9">
        <v>41789</v>
      </c>
      <c r="B2009" s="149" t="s">
        <v>124</v>
      </c>
      <c r="C2009" s="149" t="s">
        <v>86</v>
      </c>
      <c r="D2009" s="150" t="s">
        <v>118</v>
      </c>
      <c r="E2009" s="153">
        <v>43</v>
      </c>
      <c r="F2009" s="153">
        <v>136</v>
      </c>
      <c r="G2009" s="264">
        <v>29.175006866455078</v>
      </c>
      <c r="H2009" s="264">
        <v>0</v>
      </c>
      <c r="I2009" s="264">
        <v>67052.0625</v>
      </c>
      <c r="J2009" s="92">
        <v>0</v>
      </c>
      <c r="K2009" s="153">
        <v>96706</v>
      </c>
      <c r="L2009" s="264">
        <v>97.236984252929688</v>
      </c>
      <c r="M2009" s="153">
        <v>50928</v>
      </c>
      <c r="N2009" s="264">
        <v>0</v>
      </c>
      <c r="O2009" s="153">
        <v>2738</v>
      </c>
      <c r="P2009" s="264">
        <v>0</v>
      </c>
      <c r="Q2009" s="153">
        <v>5102</v>
      </c>
      <c r="R2009" s="264">
        <v>99.84320068359375</v>
      </c>
      <c r="S2009" s="153">
        <v>48724</v>
      </c>
      <c r="T2009" s="264">
        <v>99.907646179199219</v>
      </c>
      <c r="U2009" s="264">
        <v>99.525199890136719</v>
      </c>
      <c r="V2009" s="264">
        <v>99.815422058105469</v>
      </c>
      <c r="W2009" s="264">
        <v>99.369148254394531</v>
      </c>
      <c r="X2009" s="264">
        <v>99.723236083984375</v>
      </c>
      <c r="Y2009" s="153">
        <v>61978</v>
      </c>
      <c r="Z2009" s="264">
        <v>99.891899108886719</v>
      </c>
      <c r="AA2009" s="153">
        <v>12223</v>
      </c>
      <c r="AB2009" s="264">
        <v>99.893646240234375</v>
      </c>
      <c r="AC2009" s="153">
        <v>2752</v>
      </c>
      <c r="AD2009" s="264">
        <v>0.18168604373931885</v>
      </c>
      <c r="AE2009" s="153">
        <v>211</v>
      </c>
      <c r="AF2009" s="264">
        <v>98.578201293945313</v>
      </c>
      <c r="AG2009" s="153">
        <v>51015</v>
      </c>
      <c r="AH2009" s="264">
        <v>0.15093599259853363</v>
      </c>
      <c r="AI2009" s="153">
        <v>917</v>
      </c>
      <c r="AJ2009" s="264">
        <v>90.076332092285156</v>
      </c>
      <c r="AK2009" s="264">
        <v>1.6903867721557617</v>
      </c>
      <c r="AL2009" s="264">
        <v>5.9599258005619049E-2</v>
      </c>
      <c r="AM2009" s="264">
        <v>0</v>
      </c>
      <c r="AN2009" s="264">
        <v>0</v>
      </c>
      <c r="AO2009" s="92">
        <v>0</v>
      </c>
      <c r="AP2009" s="92">
        <v>0</v>
      </c>
      <c r="AQ2009" s="92">
        <v>0</v>
      </c>
      <c r="AR2009" s="92">
        <v>0</v>
      </c>
      <c r="AS2009" s="92">
        <v>0</v>
      </c>
      <c r="AT2009" s="92">
        <v>0</v>
      </c>
      <c r="AU2009" s="92">
        <v>0</v>
      </c>
      <c r="AV2009" s="92">
        <v>0</v>
      </c>
      <c r="AW2009" s="93">
        <v>0</v>
      </c>
      <c r="AX2009" s="93">
        <v>0</v>
      </c>
      <c r="AY2009" s="93">
        <v>0</v>
      </c>
      <c r="AZ2009" s="93">
        <v>0</v>
      </c>
      <c r="BA2009" s="93">
        <v>0</v>
      </c>
      <c r="BB2009" s="93">
        <v>0</v>
      </c>
      <c r="BC2009" s="153">
        <v>23</v>
      </c>
      <c r="BD2009" s="153">
        <v>133</v>
      </c>
    </row>
    <row r="2010" spans="1:56" x14ac:dyDescent="0.25">
      <c r="A2010" s="9">
        <v>41789</v>
      </c>
      <c r="B2010" s="149" t="s">
        <v>78</v>
      </c>
      <c r="C2010" s="149" t="s">
        <v>86</v>
      </c>
      <c r="D2010" s="150" t="s">
        <v>118</v>
      </c>
      <c r="E2010" s="153">
        <v>33</v>
      </c>
      <c r="F2010" s="153">
        <v>104</v>
      </c>
      <c r="G2010" s="264">
        <v>54.458511352539063</v>
      </c>
      <c r="H2010" s="264">
        <v>3.3300001174211502E-2</v>
      </c>
      <c r="I2010" s="264">
        <v>54505.4140625</v>
      </c>
      <c r="J2010" s="92">
        <v>0</v>
      </c>
      <c r="K2010" s="153">
        <v>56552</v>
      </c>
      <c r="L2010" s="264">
        <v>97.108856201171875</v>
      </c>
      <c r="M2010" s="153">
        <v>48511</v>
      </c>
      <c r="N2010" s="264">
        <v>0</v>
      </c>
      <c r="O2010" s="153">
        <v>5384</v>
      </c>
      <c r="P2010" s="264">
        <v>0</v>
      </c>
      <c r="Q2010" s="153">
        <v>9456</v>
      </c>
      <c r="R2010" s="264">
        <v>100</v>
      </c>
      <c r="S2010" s="153">
        <v>44828</v>
      </c>
      <c r="T2010" s="264">
        <v>99.933074951171875</v>
      </c>
      <c r="U2010" s="264">
        <v>99.758544921875</v>
      </c>
      <c r="V2010" s="264">
        <v>99.841270446777344</v>
      </c>
      <c r="W2010" s="264">
        <v>99.758544921875</v>
      </c>
      <c r="X2010" s="264">
        <v>99.774452209472656</v>
      </c>
      <c r="Y2010" s="153">
        <v>75666</v>
      </c>
      <c r="Z2010" s="264">
        <v>99.858589172363281</v>
      </c>
      <c r="AA2010" s="153">
        <v>13152</v>
      </c>
      <c r="AB2010" s="264">
        <v>99.855537414550781</v>
      </c>
      <c r="AC2010" s="153">
        <v>5416</v>
      </c>
      <c r="AD2010" s="264">
        <v>0.27695715427398682</v>
      </c>
      <c r="AE2010" s="153">
        <v>361</v>
      </c>
      <c r="AF2010" s="264">
        <v>98.614959716796875</v>
      </c>
      <c r="AG2010" s="153">
        <v>48779</v>
      </c>
      <c r="AH2010" s="264">
        <v>0.26650813221931458</v>
      </c>
      <c r="AI2010" s="153">
        <v>667</v>
      </c>
      <c r="AJ2010" s="264">
        <v>95.802101135253906</v>
      </c>
      <c r="AK2010" s="264">
        <v>1.834557056427002</v>
      </c>
      <c r="AL2010" s="264">
        <v>4.8499997705221176E-2</v>
      </c>
      <c r="AM2010" s="264">
        <v>0</v>
      </c>
      <c r="AN2010" s="264">
        <v>0</v>
      </c>
      <c r="AO2010" s="92">
        <v>0</v>
      </c>
      <c r="AP2010" s="92">
        <v>0</v>
      </c>
      <c r="AQ2010" s="92">
        <v>0</v>
      </c>
      <c r="AR2010" s="92">
        <v>0</v>
      </c>
      <c r="AS2010" s="92">
        <v>0</v>
      </c>
      <c r="AT2010" s="92">
        <v>0</v>
      </c>
      <c r="AU2010" s="92">
        <v>0</v>
      </c>
      <c r="AV2010" s="92">
        <v>0</v>
      </c>
      <c r="AW2010" s="93">
        <v>0</v>
      </c>
      <c r="AX2010" s="93">
        <v>0</v>
      </c>
      <c r="AY2010" s="93">
        <v>0</v>
      </c>
      <c r="AZ2010" s="93">
        <v>0</v>
      </c>
      <c r="BA2010" s="93">
        <v>0</v>
      </c>
      <c r="BB2010" s="93">
        <v>0</v>
      </c>
      <c r="BC2010" s="153">
        <v>9</v>
      </c>
      <c r="BD2010" s="153">
        <v>104</v>
      </c>
    </row>
    <row r="2011" spans="1:56" x14ac:dyDescent="0.25">
      <c r="A2011" s="9">
        <v>41789</v>
      </c>
      <c r="B2011" s="149" t="s">
        <v>79</v>
      </c>
      <c r="C2011" s="149" t="s">
        <v>86</v>
      </c>
      <c r="D2011" s="150" t="s">
        <v>119</v>
      </c>
      <c r="E2011" s="153">
        <v>81</v>
      </c>
      <c r="F2011" s="153">
        <v>269</v>
      </c>
      <c r="G2011" s="264">
        <v>50.741508483886719</v>
      </c>
      <c r="H2011" s="264">
        <v>4.19999985024333E-3</v>
      </c>
      <c r="I2011" s="264">
        <v>172556.171875</v>
      </c>
      <c r="J2011" s="92">
        <v>0</v>
      </c>
      <c r="K2011" s="153">
        <v>48619</v>
      </c>
      <c r="L2011" s="264">
        <v>91.447784423828125</v>
      </c>
      <c r="M2011" s="153">
        <v>88736</v>
      </c>
      <c r="N2011" s="264">
        <v>0</v>
      </c>
      <c r="O2011" s="153">
        <v>4315</v>
      </c>
      <c r="P2011" s="264">
        <v>0</v>
      </c>
      <c r="Q2011" s="153">
        <v>8363</v>
      </c>
      <c r="R2011" s="264">
        <v>99.916297912597656</v>
      </c>
      <c r="S2011" s="153">
        <v>81568</v>
      </c>
      <c r="T2011" s="264">
        <v>99.890892028808594</v>
      </c>
      <c r="U2011" s="264">
        <v>99.675552368164063</v>
      </c>
      <c r="V2011" s="264">
        <v>99.690093994140625</v>
      </c>
      <c r="W2011" s="264">
        <v>99.592124938964844</v>
      </c>
      <c r="X2011" s="264">
        <v>99.581321716308594</v>
      </c>
      <c r="Y2011" s="153">
        <v>142837</v>
      </c>
      <c r="Z2011" s="264">
        <v>99.893585205078125</v>
      </c>
      <c r="AA2011" s="153">
        <v>30188</v>
      </c>
      <c r="AB2011" s="264">
        <v>99.874122619628906</v>
      </c>
      <c r="AC2011" s="153">
        <v>4379</v>
      </c>
      <c r="AD2011" s="264">
        <v>0.15985384583473206</v>
      </c>
      <c r="AE2011" s="153">
        <v>202</v>
      </c>
      <c r="AF2011" s="264">
        <v>99.009902954101563</v>
      </c>
      <c r="AG2011" s="153">
        <v>88798</v>
      </c>
      <c r="AH2011" s="264">
        <v>0.18694114685058594</v>
      </c>
      <c r="AI2011" s="153">
        <v>1258</v>
      </c>
      <c r="AJ2011" s="264">
        <v>98.489669799804687</v>
      </c>
      <c r="AK2011" s="264">
        <v>1.737879753112793</v>
      </c>
      <c r="AL2011" s="264">
        <v>6.4904458820819855E-2</v>
      </c>
      <c r="AM2011" s="264">
        <v>0</v>
      </c>
      <c r="AN2011" s="264">
        <v>0</v>
      </c>
      <c r="AO2011" s="92">
        <v>0</v>
      </c>
      <c r="AP2011" s="92">
        <v>0</v>
      </c>
      <c r="AQ2011" s="92">
        <v>0</v>
      </c>
      <c r="AR2011" s="92">
        <v>0</v>
      </c>
      <c r="AS2011" s="92">
        <v>0</v>
      </c>
      <c r="AT2011" s="92">
        <v>0</v>
      </c>
      <c r="AU2011" s="92">
        <v>0</v>
      </c>
      <c r="AV2011" s="92">
        <v>0</v>
      </c>
      <c r="AW2011" s="93">
        <v>0</v>
      </c>
      <c r="AX2011" s="93">
        <v>0</v>
      </c>
      <c r="AY2011" s="93">
        <v>0</v>
      </c>
      <c r="AZ2011" s="93">
        <v>0</v>
      </c>
      <c r="BA2011" s="93">
        <v>0</v>
      </c>
      <c r="BB2011" s="93">
        <v>0</v>
      </c>
      <c r="BC2011" s="153">
        <v>36</v>
      </c>
      <c r="BD2011" s="153">
        <v>264</v>
      </c>
    </row>
    <row r="2012" spans="1:56" x14ac:dyDescent="0.25">
      <c r="A2012" s="9">
        <v>41789</v>
      </c>
      <c r="B2012" s="149" t="s">
        <v>80</v>
      </c>
      <c r="C2012" s="149" t="s">
        <v>86</v>
      </c>
      <c r="D2012" s="150" t="s">
        <v>119</v>
      </c>
      <c r="E2012" s="153">
        <v>58</v>
      </c>
      <c r="F2012" s="153">
        <v>180</v>
      </c>
      <c r="G2012" s="264">
        <v>34.338100433349609</v>
      </c>
      <c r="H2012" s="264">
        <v>4.1700001806020737E-2</v>
      </c>
      <c r="I2012" s="264">
        <v>100636.4453125</v>
      </c>
      <c r="J2012" s="92">
        <v>0</v>
      </c>
      <c r="K2012" s="153">
        <v>34492</v>
      </c>
      <c r="L2012" s="264">
        <v>89.249679565429688</v>
      </c>
      <c r="M2012" s="153">
        <v>48495</v>
      </c>
      <c r="N2012" s="264">
        <v>0</v>
      </c>
      <c r="O2012" s="153">
        <v>2894</v>
      </c>
      <c r="P2012" s="264">
        <v>0</v>
      </c>
      <c r="Q2012" s="153">
        <v>6304</v>
      </c>
      <c r="R2012" s="264">
        <v>99.888961791992188</v>
      </c>
      <c r="S2012" s="153">
        <v>46041</v>
      </c>
      <c r="T2012" s="264">
        <v>99.941352844238281</v>
      </c>
      <c r="U2012" s="264">
        <v>99.689010620117187</v>
      </c>
      <c r="V2012" s="264">
        <v>99.826789855957031</v>
      </c>
      <c r="W2012" s="264">
        <v>99.578315734863281</v>
      </c>
      <c r="X2012" s="264">
        <v>99.768241882324219</v>
      </c>
      <c r="Y2012" s="153">
        <v>71149</v>
      </c>
      <c r="Z2012" s="264">
        <v>99.894584655761719</v>
      </c>
      <c r="AA2012" s="153">
        <v>13058</v>
      </c>
      <c r="AB2012" s="264">
        <v>99.800888061523438</v>
      </c>
      <c r="AC2012" s="153">
        <v>2864</v>
      </c>
      <c r="AD2012" s="264">
        <v>0.13966479897499084</v>
      </c>
      <c r="AE2012" s="153">
        <v>169</v>
      </c>
      <c r="AF2012" s="264">
        <v>98.816566467285156</v>
      </c>
      <c r="AG2012" s="153">
        <v>48732</v>
      </c>
      <c r="AH2012" s="264">
        <v>0.25034883618354797</v>
      </c>
      <c r="AI2012" s="153">
        <v>742</v>
      </c>
      <c r="AJ2012" s="264">
        <v>94.878707885742187</v>
      </c>
      <c r="AK2012" s="264">
        <v>1.9634048938751221</v>
      </c>
      <c r="AL2012" s="264">
        <v>6.5732233226299286E-2</v>
      </c>
      <c r="AM2012" s="264">
        <v>0</v>
      </c>
      <c r="AN2012" s="264">
        <v>0</v>
      </c>
      <c r="AO2012" s="92">
        <v>0</v>
      </c>
      <c r="AP2012" s="92">
        <v>0</v>
      </c>
      <c r="AQ2012" s="92">
        <v>0</v>
      </c>
      <c r="AR2012" s="92">
        <v>0</v>
      </c>
      <c r="AS2012" s="92">
        <v>0</v>
      </c>
      <c r="AT2012" s="92">
        <v>0</v>
      </c>
      <c r="AU2012" s="92">
        <v>0</v>
      </c>
      <c r="AV2012" s="92">
        <v>0</v>
      </c>
      <c r="AW2012" s="93">
        <v>0</v>
      </c>
      <c r="AX2012" s="93">
        <v>0</v>
      </c>
      <c r="AY2012" s="93">
        <v>0</v>
      </c>
      <c r="AZ2012" s="93">
        <v>0</v>
      </c>
      <c r="BA2012" s="93">
        <v>0</v>
      </c>
      <c r="BB2012" s="93">
        <v>0</v>
      </c>
      <c r="BC2012" s="153">
        <v>18</v>
      </c>
      <c r="BD2012" s="153">
        <v>174</v>
      </c>
    </row>
    <row r="2013" spans="1:56" x14ac:dyDescent="0.25">
      <c r="A2013" s="9">
        <v>41789</v>
      </c>
      <c r="B2013" s="149" t="s">
        <v>81</v>
      </c>
      <c r="C2013" s="149" t="s">
        <v>86</v>
      </c>
      <c r="D2013" s="150" t="s">
        <v>119</v>
      </c>
      <c r="E2013" s="153">
        <v>40</v>
      </c>
      <c r="F2013" s="153">
        <v>134</v>
      </c>
      <c r="G2013" s="264">
        <v>33.453998565673828</v>
      </c>
      <c r="H2013" s="264">
        <v>0</v>
      </c>
      <c r="I2013" s="264">
        <v>83695.4609375</v>
      </c>
      <c r="J2013" s="92">
        <v>0</v>
      </c>
      <c r="K2013" s="153">
        <v>72958</v>
      </c>
      <c r="L2013" s="264">
        <v>89.774940490722656</v>
      </c>
      <c r="M2013" s="153">
        <v>45716</v>
      </c>
      <c r="N2013" s="264">
        <v>0</v>
      </c>
      <c r="O2013" s="153">
        <v>2957</v>
      </c>
      <c r="P2013" s="264">
        <v>0</v>
      </c>
      <c r="Q2013" s="153">
        <v>7211</v>
      </c>
      <c r="R2013" s="264">
        <v>99.958396911621094</v>
      </c>
      <c r="S2013" s="153">
        <v>41646</v>
      </c>
      <c r="T2013" s="264">
        <v>99.925559997558594</v>
      </c>
      <c r="U2013" s="264">
        <v>99.695640563964844</v>
      </c>
      <c r="V2013" s="264">
        <v>99.87750244140625</v>
      </c>
      <c r="W2013" s="264">
        <v>99.654167175292969</v>
      </c>
      <c r="X2013" s="264">
        <v>99.803153991699219</v>
      </c>
      <c r="Y2013" s="153">
        <v>68892</v>
      </c>
      <c r="Z2013" s="264">
        <v>99.918716430664063</v>
      </c>
      <c r="AA2013" s="153">
        <v>15717</v>
      </c>
      <c r="AB2013" s="264">
        <v>99.834571838378906</v>
      </c>
      <c r="AC2013" s="153">
        <v>2977</v>
      </c>
      <c r="AD2013" s="264">
        <v>0.13436345756053925</v>
      </c>
      <c r="AE2013" s="153">
        <v>149</v>
      </c>
      <c r="AF2013" s="264">
        <v>97.986579895019531</v>
      </c>
      <c r="AG2013" s="153">
        <v>45492</v>
      </c>
      <c r="AH2013" s="264">
        <v>0.18464784324169159</v>
      </c>
      <c r="AI2013" s="153">
        <v>460</v>
      </c>
      <c r="AJ2013" s="264">
        <v>94.347824096679688</v>
      </c>
      <c r="AK2013" s="264">
        <v>1.5968765020370483</v>
      </c>
      <c r="AL2013" s="264">
        <v>8.0828346312046051E-2</v>
      </c>
      <c r="AM2013" s="264">
        <v>0</v>
      </c>
      <c r="AN2013" s="264">
        <v>0</v>
      </c>
      <c r="AO2013" s="92">
        <v>0</v>
      </c>
      <c r="AP2013" s="92">
        <v>0</v>
      </c>
      <c r="AQ2013" s="92">
        <v>0</v>
      </c>
      <c r="AR2013" s="92">
        <v>0</v>
      </c>
      <c r="AS2013" s="92">
        <v>0</v>
      </c>
      <c r="AT2013" s="92">
        <v>0</v>
      </c>
      <c r="AU2013" s="92">
        <v>0</v>
      </c>
      <c r="AV2013" s="92">
        <v>0</v>
      </c>
      <c r="AW2013" s="93">
        <v>0</v>
      </c>
      <c r="AX2013" s="93">
        <v>0</v>
      </c>
      <c r="AY2013" s="93">
        <v>0</v>
      </c>
      <c r="AZ2013" s="93">
        <v>0</v>
      </c>
      <c r="BA2013" s="93">
        <v>0</v>
      </c>
      <c r="BB2013" s="93">
        <v>0</v>
      </c>
      <c r="BC2013" s="153">
        <v>15</v>
      </c>
      <c r="BD2013" s="153">
        <v>128</v>
      </c>
    </row>
    <row r="2014" spans="1:56" x14ac:dyDescent="0.25">
      <c r="A2014" s="9">
        <v>41789</v>
      </c>
      <c r="B2014" s="149" t="s">
        <v>125</v>
      </c>
      <c r="C2014" s="149" t="s">
        <v>86</v>
      </c>
      <c r="D2014" s="150" t="s">
        <v>119</v>
      </c>
      <c r="E2014" s="153">
        <v>16</v>
      </c>
      <c r="F2014" s="153">
        <v>58</v>
      </c>
      <c r="G2014" s="264">
        <v>29.125200271606445</v>
      </c>
      <c r="H2014" s="264">
        <v>6.6699996590614319E-2</v>
      </c>
      <c r="I2014" s="264">
        <v>42769.421875</v>
      </c>
      <c r="J2014" s="92">
        <v>0</v>
      </c>
      <c r="K2014" s="153">
        <v>72958</v>
      </c>
      <c r="L2014" s="264">
        <v>89.774940490722656</v>
      </c>
      <c r="M2014" s="153">
        <v>29091</v>
      </c>
      <c r="N2014" s="264">
        <v>0</v>
      </c>
      <c r="O2014" s="153">
        <v>2943</v>
      </c>
      <c r="P2014" s="264">
        <v>0</v>
      </c>
      <c r="Q2014" s="153">
        <v>4661</v>
      </c>
      <c r="R2014" s="264">
        <v>99.892723083496094</v>
      </c>
      <c r="S2014" s="153">
        <v>25763</v>
      </c>
      <c r="T2014" s="264">
        <v>99.87579345703125</v>
      </c>
      <c r="U2014" s="264">
        <v>99.592254638671875</v>
      </c>
      <c r="V2014" s="264">
        <v>99.484375</v>
      </c>
      <c r="W2014" s="264">
        <v>99.48541259765625</v>
      </c>
      <c r="X2014" s="264">
        <v>99.360809326171875</v>
      </c>
      <c r="Y2014" s="153">
        <v>35663</v>
      </c>
      <c r="Z2014" s="264">
        <v>99.932701110839844</v>
      </c>
      <c r="AA2014" s="153">
        <v>7024</v>
      </c>
      <c r="AB2014" s="264">
        <v>99.928817749023438</v>
      </c>
      <c r="AC2014" s="153">
        <v>2996</v>
      </c>
      <c r="AD2014" s="264">
        <v>0.16688919067382813</v>
      </c>
      <c r="AE2014" s="153">
        <v>214</v>
      </c>
      <c r="AF2014" s="264">
        <v>98.598129272460938</v>
      </c>
      <c r="AG2014" s="153">
        <v>28607</v>
      </c>
      <c r="AH2014" s="264">
        <v>0.2237214595079422</v>
      </c>
      <c r="AI2014" s="153">
        <v>528</v>
      </c>
      <c r="AJ2014" s="264">
        <v>94.507575988769531</v>
      </c>
      <c r="AK2014" s="264">
        <v>1.8409414291381836</v>
      </c>
      <c r="AL2014" s="264">
        <v>6.7801706492900848E-2</v>
      </c>
      <c r="AM2014" s="264">
        <v>0</v>
      </c>
      <c r="AN2014" s="264">
        <v>0</v>
      </c>
      <c r="AO2014" s="92">
        <v>0</v>
      </c>
      <c r="AP2014" s="92">
        <v>0</v>
      </c>
      <c r="AQ2014" s="92">
        <v>0</v>
      </c>
      <c r="AR2014" s="92">
        <v>0</v>
      </c>
      <c r="AS2014" s="92">
        <v>0</v>
      </c>
      <c r="AT2014" s="92">
        <v>0</v>
      </c>
      <c r="AU2014" s="92">
        <v>0</v>
      </c>
      <c r="AV2014" s="92">
        <v>0</v>
      </c>
      <c r="AW2014" s="93">
        <v>0</v>
      </c>
      <c r="AX2014" s="93">
        <v>0</v>
      </c>
      <c r="AY2014" s="93">
        <v>1</v>
      </c>
      <c r="AZ2014" s="93">
        <v>0</v>
      </c>
      <c r="BA2014" s="93">
        <v>0</v>
      </c>
      <c r="BB2014" s="93">
        <v>0</v>
      </c>
      <c r="BC2014" s="153">
        <v>5</v>
      </c>
      <c r="BD2014" s="153">
        <v>57</v>
      </c>
    </row>
    <row r="2015" spans="1:56" x14ac:dyDescent="0.25">
      <c r="A2015" s="9">
        <v>41789</v>
      </c>
      <c r="B2015" s="151" t="s">
        <v>82</v>
      </c>
      <c r="C2015" s="151" t="s">
        <v>86</v>
      </c>
      <c r="D2015" s="152" t="s">
        <v>120</v>
      </c>
      <c r="E2015" s="160">
        <v>51</v>
      </c>
      <c r="F2015" s="160">
        <v>162</v>
      </c>
      <c r="G2015" s="266">
        <v>40.153701782226562</v>
      </c>
      <c r="H2015" s="266">
        <v>0</v>
      </c>
      <c r="I2015" s="266">
        <v>90308.703125</v>
      </c>
      <c r="J2015" s="157">
        <v>0</v>
      </c>
      <c r="K2015" s="160">
        <v>44249</v>
      </c>
      <c r="L2015" s="266">
        <v>89.258514404296875</v>
      </c>
      <c r="M2015" s="160">
        <v>38152</v>
      </c>
      <c r="N2015" s="266">
        <v>0</v>
      </c>
      <c r="O2015" s="160">
        <v>4558</v>
      </c>
      <c r="P2015" s="266">
        <v>0</v>
      </c>
      <c r="Q2015" s="160">
        <v>8399</v>
      </c>
      <c r="R2015" s="266">
        <v>99.928565979003906</v>
      </c>
      <c r="S2015" s="160">
        <v>35831</v>
      </c>
      <c r="T2015" s="266">
        <v>99.899528503417969</v>
      </c>
      <c r="U2015" s="266">
        <v>99.824485778808594</v>
      </c>
      <c r="V2015" s="266">
        <v>99.882049560546875</v>
      </c>
      <c r="W2015" s="266">
        <v>99.753173828125</v>
      </c>
      <c r="X2015" s="266">
        <v>99.781700134277344</v>
      </c>
      <c r="Y2015" s="160">
        <v>45304</v>
      </c>
      <c r="Z2015" s="266">
        <v>99.933784484863281</v>
      </c>
      <c r="AA2015" s="160">
        <v>9835</v>
      </c>
      <c r="AB2015" s="266">
        <v>99.694969177246094</v>
      </c>
      <c r="AC2015" s="160">
        <v>4576</v>
      </c>
      <c r="AD2015" s="266">
        <v>0.28409090638160706</v>
      </c>
      <c r="AE2015" s="160">
        <v>361</v>
      </c>
      <c r="AF2015" s="266">
        <v>98.614959716796875</v>
      </c>
      <c r="AG2015" s="160">
        <v>38495</v>
      </c>
      <c r="AH2015" s="266">
        <v>0.42602935433387756</v>
      </c>
      <c r="AI2015" s="160">
        <v>722</v>
      </c>
      <c r="AJ2015" s="266">
        <v>94.875343322753906</v>
      </c>
      <c r="AK2015" s="266">
        <v>1.9300835132598877</v>
      </c>
      <c r="AL2015" s="266">
        <v>6.4416676759719849E-2</v>
      </c>
      <c r="AM2015" s="266">
        <v>0</v>
      </c>
      <c r="AN2015" s="266">
        <v>0</v>
      </c>
      <c r="AO2015" s="157">
        <v>0</v>
      </c>
      <c r="AP2015" s="157">
        <v>0</v>
      </c>
      <c r="AQ2015" s="157">
        <v>0</v>
      </c>
      <c r="AR2015" s="157">
        <v>0</v>
      </c>
      <c r="AS2015" s="157">
        <v>0</v>
      </c>
      <c r="AT2015" s="157">
        <v>0</v>
      </c>
      <c r="AU2015" s="157">
        <v>0</v>
      </c>
      <c r="AV2015" s="157">
        <v>0</v>
      </c>
      <c r="AW2015" s="159">
        <v>0</v>
      </c>
      <c r="AX2015" s="159">
        <v>0</v>
      </c>
      <c r="AY2015" s="159">
        <v>0</v>
      </c>
      <c r="AZ2015" s="159">
        <v>0</v>
      </c>
      <c r="BA2015" s="159">
        <v>0</v>
      </c>
      <c r="BB2015" s="159">
        <v>0</v>
      </c>
      <c r="BC2015" s="160">
        <v>20</v>
      </c>
      <c r="BD2015" s="160">
        <v>158</v>
      </c>
    </row>
    <row r="2016" spans="1:56" x14ac:dyDescent="0.25">
      <c r="A2016" s="9">
        <v>41789</v>
      </c>
      <c r="B2016" s="151" t="s">
        <v>83</v>
      </c>
      <c r="C2016" s="151" t="s">
        <v>86</v>
      </c>
      <c r="D2016" s="152" t="s">
        <v>120</v>
      </c>
      <c r="E2016" s="160">
        <v>46</v>
      </c>
      <c r="F2016" s="160">
        <v>140</v>
      </c>
      <c r="G2016" s="266">
        <v>20.645298004150391</v>
      </c>
      <c r="H2016" s="266">
        <v>1.6699999570846558E-2</v>
      </c>
      <c r="I2016" s="266">
        <v>92838.6484375</v>
      </c>
      <c r="J2016" s="157">
        <v>0</v>
      </c>
      <c r="K2016" s="160">
        <v>23170</v>
      </c>
      <c r="L2016" s="266">
        <v>82.006904602050781</v>
      </c>
      <c r="M2016" s="160">
        <v>153570</v>
      </c>
      <c r="N2016" s="266">
        <v>0</v>
      </c>
      <c r="O2016" s="160">
        <v>3938</v>
      </c>
      <c r="P2016" s="266">
        <v>0</v>
      </c>
      <c r="Q2016" s="160">
        <v>3727</v>
      </c>
      <c r="R2016" s="266">
        <v>99.892677307128906</v>
      </c>
      <c r="S2016" s="160">
        <v>26286</v>
      </c>
      <c r="T2016" s="266">
        <v>99.901084899902344</v>
      </c>
      <c r="U2016" s="266">
        <v>99.409873962402344</v>
      </c>
      <c r="V2016" s="266">
        <v>99.820587158203125</v>
      </c>
      <c r="W2016" s="266">
        <v>99.303184509277344</v>
      </c>
      <c r="X2016" s="266">
        <v>99.721847534179688</v>
      </c>
      <c r="Y2016" s="160">
        <v>45137</v>
      </c>
      <c r="Z2016" s="266">
        <v>99.911384582519531</v>
      </c>
      <c r="AA2016" s="160">
        <v>11305</v>
      </c>
      <c r="AB2016" s="266">
        <v>99.76116943359375</v>
      </c>
      <c r="AC2016" s="160">
        <v>1877</v>
      </c>
      <c r="AD2016" s="266">
        <v>0.319659024477005</v>
      </c>
      <c r="AE2016" s="160">
        <v>164</v>
      </c>
      <c r="AF2016" s="266">
        <v>97.56097412109375</v>
      </c>
      <c r="AG2016" s="160">
        <v>28522</v>
      </c>
      <c r="AH2016" s="266">
        <v>0.39969146251678467</v>
      </c>
      <c r="AI2016" s="160">
        <v>238</v>
      </c>
      <c r="AJ2016" s="266">
        <v>98.739494323730469</v>
      </c>
      <c r="AK2016" s="266">
        <v>1.8760676383972168</v>
      </c>
      <c r="AL2016" s="266">
        <v>7.6243571937084198E-2</v>
      </c>
      <c r="AM2016" s="266">
        <v>0</v>
      </c>
      <c r="AN2016" s="266">
        <v>0</v>
      </c>
      <c r="AO2016" s="157">
        <v>0</v>
      </c>
      <c r="AP2016" s="157">
        <v>0</v>
      </c>
      <c r="AQ2016" s="157">
        <v>0</v>
      </c>
      <c r="AR2016" s="157">
        <v>0</v>
      </c>
      <c r="AS2016" s="157">
        <v>0</v>
      </c>
      <c r="AT2016" s="157">
        <v>0</v>
      </c>
      <c r="AU2016" s="157">
        <v>0</v>
      </c>
      <c r="AV2016" s="157">
        <v>0</v>
      </c>
      <c r="AW2016" s="159">
        <v>0</v>
      </c>
      <c r="AX2016" s="159">
        <v>0</v>
      </c>
      <c r="AY2016" s="159">
        <v>2</v>
      </c>
      <c r="AZ2016" s="159">
        <v>3</v>
      </c>
      <c r="BA2016" s="159">
        <v>0</v>
      </c>
      <c r="BB2016" s="159">
        <v>0</v>
      </c>
      <c r="BC2016" s="160">
        <v>21</v>
      </c>
      <c r="BD2016" s="160">
        <v>138</v>
      </c>
    </row>
    <row r="2017" spans="1:56" x14ac:dyDescent="0.25">
      <c r="A2017" s="9">
        <v>41789</v>
      </c>
      <c r="B2017" s="117" t="s">
        <v>85</v>
      </c>
      <c r="C2017" s="117" t="s">
        <v>86</v>
      </c>
      <c r="D2017" s="121">
        <v>3</v>
      </c>
      <c r="E2017" s="89">
        <v>134</v>
      </c>
      <c r="F2017" s="89">
        <v>433</v>
      </c>
      <c r="G2017" s="263">
        <v>45.9000244140625</v>
      </c>
      <c r="H2017" s="263">
        <v>4.19999985024333E-3</v>
      </c>
      <c r="I2017" s="263">
        <v>309911.5625</v>
      </c>
      <c r="J2017" s="88">
        <v>0</v>
      </c>
      <c r="K2017" s="89">
        <v>39665</v>
      </c>
      <c r="L2017" s="263">
        <v>110.69204711914062</v>
      </c>
      <c r="M2017" s="124">
        <v>103562</v>
      </c>
      <c r="N2017" s="248">
        <v>0</v>
      </c>
      <c r="O2017" s="124">
        <v>4174</v>
      </c>
      <c r="P2017" s="248">
        <v>0</v>
      </c>
      <c r="Q2017" s="124">
        <v>9450</v>
      </c>
      <c r="R2017" s="248">
        <v>99.925926208496094</v>
      </c>
      <c r="S2017" s="124">
        <v>93786</v>
      </c>
      <c r="T2017" s="248">
        <v>99.87738037109375</v>
      </c>
      <c r="U2017" s="248">
        <v>99.808334350585937</v>
      </c>
      <c r="V2017" s="248">
        <v>99.872543334960938</v>
      </c>
      <c r="W2017" s="248">
        <v>99.734405517578125</v>
      </c>
      <c r="X2017" s="248">
        <v>99.750076293945313</v>
      </c>
      <c r="Y2017" s="124">
        <v>235772</v>
      </c>
      <c r="Z2017" s="248">
        <v>99.881240844726563</v>
      </c>
      <c r="AA2017" s="124">
        <v>49483</v>
      </c>
      <c r="AB2017" s="248">
        <v>99.729202270507813</v>
      </c>
      <c r="AC2017" s="124">
        <v>4179</v>
      </c>
      <c r="AD2017" s="248">
        <v>0.40679588913917542</v>
      </c>
      <c r="AE2017" s="124">
        <v>212</v>
      </c>
      <c r="AF2017" s="248">
        <v>97.169815063476562</v>
      </c>
      <c r="AG2017" s="124">
        <v>104539</v>
      </c>
      <c r="AH2017" s="248">
        <v>0.5108141303062439</v>
      </c>
      <c r="AI2017" s="124">
        <v>878</v>
      </c>
      <c r="AJ2017" s="248">
        <v>90.546699523925781</v>
      </c>
      <c r="AK2017" s="248">
        <v>2.0313732624053955</v>
      </c>
      <c r="AL2017" s="248">
        <v>7.6763972640037537E-2</v>
      </c>
      <c r="AM2017" s="269">
        <v>0</v>
      </c>
      <c r="AN2017" s="269">
        <v>0</v>
      </c>
      <c r="AO2017" s="119">
        <v>0</v>
      </c>
      <c r="AP2017" s="119">
        <v>0</v>
      </c>
      <c r="AQ2017" s="119">
        <v>0</v>
      </c>
      <c r="AR2017" s="119">
        <v>0</v>
      </c>
      <c r="AS2017" s="119">
        <v>0</v>
      </c>
      <c r="AT2017" s="119">
        <v>0</v>
      </c>
      <c r="AU2017" s="119">
        <v>0</v>
      </c>
      <c r="AV2017" s="119">
        <v>0</v>
      </c>
      <c r="AW2017" s="124">
        <v>0</v>
      </c>
      <c r="AX2017" s="124">
        <v>0</v>
      </c>
      <c r="AY2017" s="124">
        <v>0</v>
      </c>
      <c r="AZ2017" s="124">
        <v>1</v>
      </c>
      <c r="BA2017" s="124">
        <v>1</v>
      </c>
      <c r="BB2017" s="124">
        <v>2</v>
      </c>
      <c r="BC2017" s="124">
        <v>20</v>
      </c>
      <c r="BD2017" s="124">
        <v>421</v>
      </c>
    </row>
    <row r="2018" spans="1:56" x14ac:dyDescent="0.25">
      <c r="A2018" s="9">
        <v>41789</v>
      </c>
      <c r="B2018" s="118" t="s">
        <v>84</v>
      </c>
      <c r="C2018" s="118" t="s">
        <v>87</v>
      </c>
      <c r="D2018" s="122">
        <v>2</v>
      </c>
      <c r="E2018" s="153">
        <v>194</v>
      </c>
      <c r="F2018" s="153">
        <v>581</v>
      </c>
      <c r="G2018" s="264">
        <v>0</v>
      </c>
      <c r="H2018" s="264">
        <v>0</v>
      </c>
      <c r="I2018" s="264">
        <v>0</v>
      </c>
      <c r="J2018" s="91">
        <v>0</v>
      </c>
      <c r="K2018" s="153">
        <v>110002</v>
      </c>
      <c r="L2018" s="264">
        <v>90.292900085449219</v>
      </c>
      <c r="M2018" s="133">
        <v>0</v>
      </c>
      <c r="N2018" s="267">
        <v>0</v>
      </c>
      <c r="O2018" s="133">
        <v>0</v>
      </c>
      <c r="P2018" s="267">
        <v>0</v>
      </c>
      <c r="Q2018" s="133">
        <v>0</v>
      </c>
      <c r="R2018" s="267">
        <v>0</v>
      </c>
      <c r="S2018" s="133">
        <v>0</v>
      </c>
      <c r="T2018" s="267">
        <v>0</v>
      </c>
      <c r="U2018" s="267">
        <v>0</v>
      </c>
      <c r="V2018" s="267">
        <v>0</v>
      </c>
      <c r="W2018" s="267">
        <v>0</v>
      </c>
      <c r="X2018" s="267">
        <v>0</v>
      </c>
      <c r="Y2018" s="133">
        <v>1689150</v>
      </c>
      <c r="Z2018" s="267">
        <v>1683700</v>
      </c>
      <c r="AA2018" s="133">
        <v>1457</v>
      </c>
      <c r="AB2018" s="267">
        <v>481</v>
      </c>
      <c r="AC2018" s="133">
        <v>0</v>
      </c>
      <c r="AD2018" s="267">
        <v>0</v>
      </c>
      <c r="AE2018" s="133">
        <v>0</v>
      </c>
      <c r="AF2018" s="267">
        <v>0</v>
      </c>
      <c r="AG2018" s="133">
        <v>0</v>
      </c>
      <c r="AH2018" s="267">
        <v>0</v>
      </c>
      <c r="AI2018" s="133">
        <v>0</v>
      </c>
      <c r="AJ2018" s="267">
        <v>0</v>
      </c>
      <c r="AK2018" s="267">
        <v>0</v>
      </c>
      <c r="AL2018" s="267">
        <v>0</v>
      </c>
      <c r="AM2018" s="270">
        <v>0</v>
      </c>
      <c r="AN2018" s="270">
        <v>0</v>
      </c>
      <c r="AO2018" s="120">
        <v>0</v>
      </c>
      <c r="AP2018" s="120">
        <v>0</v>
      </c>
      <c r="AQ2018" s="120">
        <v>0</v>
      </c>
      <c r="AR2018" s="120">
        <v>0</v>
      </c>
      <c r="AS2018" s="120">
        <v>0</v>
      </c>
      <c r="AT2018" s="120">
        <v>0</v>
      </c>
      <c r="AU2018" s="120">
        <v>0</v>
      </c>
      <c r="AV2018" s="120">
        <v>0</v>
      </c>
      <c r="AW2018" s="133">
        <v>0</v>
      </c>
      <c r="AX2018" s="133">
        <v>0</v>
      </c>
      <c r="AY2018" s="133">
        <v>0</v>
      </c>
      <c r="AZ2018" s="133">
        <v>0</v>
      </c>
      <c r="BA2018" s="133">
        <v>0</v>
      </c>
      <c r="BB2018" s="133">
        <v>0</v>
      </c>
      <c r="BC2018" s="133">
        <v>8</v>
      </c>
      <c r="BD2018" s="133">
        <v>376</v>
      </c>
    </row>
    <row r="2019" spans="1:56" x14ac:dyDescent="0.25">
      <c r="A2019" s="9">
        <v>41788</v>
      </c>
      <c r="B2019" s="117" t="s">
        <v>17</v>
      </c>
      <c r="C2019" s="117"/>
      <c r="D2019" s="121">
        <v>3</v>
      </c>
      <c r="E2019" s="89">
        <v>853</v>
      </c>
      <c r="F2019" s="89">
        <v>2719</v>
      </c>
      <c r="G2019" s="263">
        <v>582.20183563232422</v>
      </c>
      <c r="H2019" s="263">
        <v>1.3795000757090747</v>
      </c>
      <c r="I2019" s="263">
        <v>1347639.3515625</v>
      </c>
      <c r="J2019" s="88"/>
      <c r="K2019" s="89">
        <v>826193</v>
      </c>
      <c r="L2019" s="263">
        <v>0</v>
      </c>
      <c r="M2019" s="124">
        <v>836390</v>
      </c>
      <c r="N2019" s="248">
        <v>0</v>
      </c>
      <c r="O2019" s="124">
        <v>56737</v>
      </c>
      <c r="P2019" s="248">
        <v>0</v>
      </c>
      <c r="Q2019" s="124">
        <v>103867</v>
      </c>
      <c r="R2019" s="248">
        <v>99.915274760526785</v>
      </c>
      <c r="S2019" s="124">
        <v>652277</v>
      </c>
      <c r="T2019" s="248">
        <v>99.916293366883181</v>
      </c>
      <c r="U2019" s="248">
        <v>99.784620198066051</v>
      </c>
      <c r="V2019" s="248">
        <v>99.783575014048182</v>
      </c>
      <c r="W2019" s="248">
        <v>99.700077439645796</v>
      </c>
      <c r="X2019" s="248">
        <v>99.700049543000333</v>
      </c>
      <c r="Y2019" s="124">
        <v>2410741</v>
      </c>
      <c r="Z2019" s="248">
        <v>755990.8409781662</v>
      </c>
      <c r="AA2019" s="124">
        <v>216883</v>
      </c>
      <c r="AB2019" s="248">
        <v>102.34896323367171</v>
      </c>
      <c r="AC2019" s="124">
        <v>54517</v>
      </c>
      <c r="AD2019" s="248">
        <v>0.31733221286962426</v>
      </c>
      <c r="AE2019" s="124">
        <v>3686</v>
      </c>
      <c r="AF2019" s="248">
        <v>97.911015111599284</v>
      </c>
      <c r="AG2019" s="124">
        <v>711761</v>
      </c>
      <c r="AH2019" s="248">
        <v>0.23533180379442192</v>
      </c>
      <c r="AI2019" s="124">
        <v>10761</v>
      </c>
      <c r="AJ2019" s="248">
        <v>95.269957007932874</v>
      </c>
      <c r="AK2019" s="248">
        <v>1.6243572431688754E-5</v>
      </c>
      <c r="AL2019" s="248" t="e">
        <v>#DIV/0!</v>
      </c>
      <c r="AM2019" s="269"/>
      <c r="AN2019" s="269"/>
      <c r="AO2019" s="119"/>
      <c r="AP2019" s="119"/>
      <c r="AQ2019" s="119"/>
      <c r="AR2019" s="119"/>
      <c r="AS2019" s="119"/>
      <c r="AT2019" s="119"/>
      <c r="AU2019" s="119"/>
      <c r="AV2019" s="119"/>
      <c r="AW2019" s="124">
        <v>0</v>
      </c>
      <c r="AX2019" s="124">
        <v>0</v>
      </c>
      <c r="AY2019" s="124">
        <v>4</v>
      </c>
      <c r="AZ2019" s="124">
        <v>6</v>
      </c>
      <c r="BA2019" s="124">
        <v>1</v>
      </c>
      <c r="BB2019" s="124">
        <v>2</v>
      </c>
      <c r="BC2019" s="124">
        <v>237</v>
      </c>
      <c r="BD2019" s="124">
        <v>2481</v>
      </c>
    </row>
    <row r="2020" spans="1:56" x14ac:dyDescent="0.25">
      <c r="A2020" s="9">
        <v>41788</v>
      </c>
      <c r="B2020" s="118" t="s">
        <v>88</v>
      </c>
      <c r="C2020" s="118"/>
      <c r="D2020" s="122">
        <v>2</v>
      </c>
      <c r="E2020" s="153">
        <v>659</v>
      </c>
      <c r="F2020" s="153">
        <v>2138</v>
      </c>
      <c r="G2020" s="264">
        <v>582.20183563232422</v>
      </c>
      <c r="H2020" s="264">
        <v>1.3795000757090747</v>
      </c>
      <c r="I2020" s="264">
        <v>1347639.3515625</v>
      </c>
      <c r="J2020" s="91"/>
      <c r="K2020" s="153">
        <v>720182</v>
      </c>
      <c r="L2020" s="264"/>
      <c r="M2020" s="133">
        <v>836390</v>
      </c>
      <c r="N2020" s="267">
        <v>0</v>
      </c>
      <c r="O2020" s="133">
        <v>56737</v>
      </c>
      <c r="P2020" s="267">
        <v>0</v>
      </c>
      <c r="Q2020" s="133">
        <v>103867</v>
      </c>
      <c r="R2020" s="267">
        <v>99.915274760526785</v>
      </c>
      <c r="S2020" s="133">
        <v>652277</v>
      </c>
      <c r="T2020" s="267">
        <v>99.916293366883181</v>
      </c>
      <c r="U2020" s="267">
        <v>99.784620198066051</v>
      </c>
      <c r="V2020" s="267">
        <v>99.783575014048182</v>
      </c>
      <c r="W2020" s="267">
        <v>99.700077439645796</v>
      </c>
      <c r="X2020" s="267">
        <v>99.700049543000333</v>
      </c>
      <c r="Y2020" s="133">
        <v>1057562</v>
      </c>
      <c r="Z2020" s="267">
        <v>99.900430939733511</v>
      </c>
      <c r="AA2020" s="133">
        <v>215538</v>
      </c>
      <c r="AB2020" s="267">
        <v>99.805139664506598</v>
      </c>
      <c r="AC2020" s="133">
        <v>54517</v>
      </c>
      <c r="AD2020" s="267">
        <v>0.31733221286962426</v>
      </c>
      <c r="AE2020" s="133">
        <v>3686</v>
      </c>
      <c r="AF2020" s="267">
        <v>97.911015111599284</v>
      </c>
      <c r="AG2020" s="133">
        <v>711761</v>
      </c>
      <c r="AH2020" s="267">
        <v>0.23533180379442192</v>
      </c>
      <c r="AI2020" s="133">
        <v>10761</v>
      </c>
      <c r="AJ2020" s="267">
        <v>95.269957007932874</v>
      </c>
      <c r="AK2020" s="267">
        <v>1.6243572431688754E-5</v>
      </c>
      <c r="AL2020" s="267" t="e">
        <v>#DIV/0!</v>
      </c>
      <c r="AM2020" s="270"/>
      <c r="AN2020" s="270"/>
      <c r="AO2020" s="120"/>
      <c r="AP2020" s="120"/>
      <c r="AQ2020" s="120"/>
      <c r="AR2020" s="120"/>
      <c r="AS2020" s="120"/>
      <c r="AT2020" s="120"/>
      <c r="AU2020" s="120"/>
      <c r="AV2020" s="120"/>
      <c r="AW2020" s="133">
        <v>0</v>
      </c>
      <c r="AX2020" s="133">
        <v>0</v>
      </c>
      <c r="AY2020" s="133">
        <v>3</v>
      </c>
      <c r="AZ2020" s="133">
        <v>6</v>
      </c>
      <c r="BA2020" s="133">
        <v>1</v>
      </c>
      <c r="BB2020" s="133">
        <v>2</v>
      </c>
      <c r="BC2020" s="133">
        <v>228</v>
      </c>
      <c r="BD2020" s="133">
        <v>2093</v>
      </c>
    </row>
    <row r="2021" spans="1:56" x14ac:dyDescent="0.25">
      <c r="A2021" s="9">
        <v>41788</v>
      </c>
      <c r="B2021" s="146" t="s">
        <v>89</v>
      </c>
      <c r="C2021" s="146"/>
      <c r="D2021" s="147">
        <v>1</v>
      </c>
      <c r="E2021" s="136">
        <v>194</v>
      </c>
      <c r="F2021" s="136">
        <v>581</v>
      </c>
      <c r="G2021" s="265">
        <v>0</v>
      </c>
      <c r="H2021" s="265">
        <v>0</v>
      </c>
      <c r="I2021" s="265">
        <v>0</v>
      </c>
      <c r="J2021" s="137"/>
      <c r="K2021" s="136">
        <v>106011</v>
      </c>
      <c r="L2021" s="265"/>
      <c r="M2021" s="145">
        <v>0</v>
      </c>
      <c r="N2021" s="250">
        <v>0</v>
      </c>
      <c r="O2021" s="145">
        <v>0</v>
      </c>
      <c r="P2021" s="250">
        <v>0</v>
      </c>
      <c r="Q2021" s="145">
        <v>0</v>
      </c>
      <c r="R2021" s="250">
        <v>0</v>
      </c>
      <c r="S2021" s="145">
        <v>0</v>
      </c>
      <c r="T2021" s="250">
        <v>0</v>
      </c>
      <c r="U2021" s="250">
        <v>0</v>
      </c>
      <c r="V2021" s="250">
        <v>0</v>
      </c>
      <c r="W2021" s="250">
        <v>0</v>
      </c>
      <c r="X2021" s="250">
        <v>0</v>
      </c>
      <c r="Y2021" s="145">
        <v>1353179</v>
      </c>
      <c r="Z2021" s="250">
        <v>1346749</v>
      </c>
      <c r="AA2021" s="145">
        <v>1345</v>
      </c>
      <c r="AB2021" s="250">
        <v>510</v>
      </c>
      <c r="AC2021" s="145">
        <v>0</v>
      </c>
      <c r="AD2021" s="250">
        <v>0</v>
      </c>
      <c r="AE2021" s="145">
        <v>0</v>
      </c>
      <c r="AF2021" s="250">
        <v>0</v>
      </c>
      <c r="AG2021" s="145">
        <v>0</v>
      </c>
      <c r="AH2021" s="250">
        <v>0</v>
      </c>
      <c r="AI2021" s="145">
        <v>0</v>
      </c>
      <c r="AJ2021" s="250">
        <v>0</v>
      </c>
      <c r="AK2021" s="250">
        <v>0</v>
      </c>
      <c r="AL2021" s="250">
        <v>0</v>
      </c>
      <c r="AM2021" s="271"/>
      <c r="AN2021" s="271"/>
      <c r="AO2021" s="148"/>
      <c r="AP2021" s="148"/>
      <c r="AQ2021" s="148"/>
      <c r="AR2021" s="148"/>
      <c r="AS2021" s="148"/>
      <c r="AT2021" s="148"/>
      <c r="AU2021" s="148"/>
      <c r="AV2021" s="148"/>
      <c r="AW2021" s="145">
        <v>0</v>
      </c>
      <c r="AX2021" s="145">
        <v>0</v>
      </c>
      <c r="AY2021" s="145">
        <v>1</v>
      </c>
      <c r="AZ2021" s="145">
        <v>0</v>
      </c>
      <c r="BA2021" s="145">
        <v>0</v>
      </c>
      <c r="BB2021" s="145">
        <v>0</v>
      </c>
      <c r="BC2021" s="145">
        <v>9</v>
      </c>
      <c r="BD2021" s="145">
        <v>388</v>
      </c>
    </row>
    <row r="2022" spans="1:56" x14ac:dyDescent="0.25">
      <c r="A2022" s="9">
        <v>41788</v>
      </c>
      <c r="B2022" s="149" t="s">
        <v>75</v>
      </c>
      <c r="C2022" s="149" t="s">
        <v>86</v>
      </c>
      <c r="D2022" s="150" t="s">
        <v>118</v>
      </c>
      <c r="E2022" s="153">
        <v>39</v>
      </c>
      <c r="F2022" s="153">
        <v>146</v>
      </c>
      <c r="G2022" s="264">
        <v>125.54603576660156</v>
      </c>
      <c r="H2022" s="264">
        <v>0.32100003957748413</v>
      </c>
      <c r="I2022" s="264">
        <v>100040.8671875</v>
      </c>
      <c r="J2022" s="92">
        <v>0</v>
      </c>
      <c r="K2022" s="153">
        <v>123417</v>
      </c>
      <c r="L2022" s="264">
        <v>97.066856384277344</v>
      </c>
      <c r="M2022" s="153">
        <v>101044</v>
      </c>
      <c r="N2022" s="264">
        <v>0</v>
      </c>
      <c r="O2022" s="153">
        <v>14075</v>
      </c>
      <c r="P2022" s="264">
        <v>0</v>
      </c>
      <c r="Q2022" s="153">
        <v>22918</v>
      </c>
      <c r="R2022" s="264">
        <v>99.869094848632812</v>
      </c>
      <c r="S2022" s="153">
        <v>89495</v>
      </c>
      <c r="T2022" s="264">
        <v>99.908370971679688</v>
      </c>
      <c r="U2022" s="264">
        <v>99.77264404296875</v>
      </c>
      <c r="V2022" s="264">
        <v>99.725860595703125</v>
      </c>
      <c r="W2022" s="264">
        <v>99.642036437988281</v>
      </c>
      <c r="X2022" s="264">
        <v>99.634483337402344</v>
      </c>
      <c r="Y2022" s="153">
        <v>137660</v>
      </c>
      <c r="Z2022" s="264">
        <v>99.936073303222656</v>
      </c>
      <c r="AA2022" s="153">
        <v>25787</v>
      </c>
      <c r="AB2022" s="264">
        <v>99.7828369140625</v>
      </c>
      <c r="AC2022" s="153">
        <v>13996</v>
      </c>
      <c r="AD2022" s="264">
        <v>0.46441841125488281</v>
      </c>
      <c r="AE2022" s="153">
        <v>1170</v>
      </c>
      <c r="AF2022" s="264">
        <v>98.119659423828125</v>
      </c>
      <c r="AG2022" s="153">
        <v>101370</v>
      </c>
      <c r="AH2022" s="264">
        <v>0.154878169298172</v>
      </c>
      <c r="AI2022" s="153">
        <v>2970</v>
      </c>
      <c r="AJ2022" s="264">
        <v>95.353538513183594</v>
      </c>
      <c r="AK2022" s="264">
        <v>1.7973366975784302</v>
      </c>
      <c r="AL2022" s="264">
        <v>6.0701344162225723E-2</v>
      </c>
      <c r="AM2022" s="264">
        <v>0</v>
      </c>
      <c r="AN2022" s="264">
        <v>0</v>
      </c>
      <c r="AO2022" s="92">
        <v>0</v>
      </c>
      <c r="AP2022" s="92">
        <v>0</v>
      </c>
      <c r="AQ2022" s="92">
        <v>0</v>
      </c>
      <c r="AR2022" s="92">
        <v>0</v>
      </c>
      <c r="AS2022" s="92">
        <v>0</v>
      </c>
      <c r="AT2022" s="92">
        <v>0</v>
      </c>
      <c r="AU2022" s="92">
        <v>0</v>
      </c>
      <c r="AV2022" s="92">
        <v>0</v>
      </c>
      <c r="AW2022" s="93">
        <v>0</v>
      </c>
      <c r="AX2022" s="93">
        <v>0</v>
      </c>
      <c r="AY2022" s="93">
        <v>0</v>
      </c>
      <c r="AZ2022" s="93">
        <v>0</v>
      </c>
      <c r="BA2022" s="93">
        <v>0</v>
      </c>
      <c r="BB2022" s="93">
        <v>0</v>
      </c>
      <c r="BC2022" s="153">
        <v>18</v>
      </c>
      <c r="BD2022" s="153">
        <v>144</v>
      </c>
    </row>
    <row r="2023" spans="1:56" x14ac:dyDescent="0.25">
      <c r="A2023" s="9">
        <v>41788</v>
      </c>
      <c r="B2023" s="149" t="s">
        <v>76</v>
      </c>
      <c r="C2023" s="149" t="s">
        <v>86</v>
      </c>
      <c r="D2023" s="150" t="s">
        <v>119</v>
      </c>
      <c r="E2023" s="153">
        <v>53</v>
      </c>
      <c r="F2023" s="153">
        <v>163</v>
      </c>
      <c r="G2023" s="264">
        <v>45.179004669189453</v>
      </c>
      <c r="H2023" s="264">
        <v>0</v>
      </c>
      <c r="I2023" s="264">
        <v>81939.8359375</v>
      </c>
      <c r="J2023" s="92">
        <v>0</v>
      </c>
      <c r="K2023" s="153">
        <v>42461</v>
      </c>
      <c r="L2023" s="264">
        <v>84.489295959472656</v>
      </c>
      <c r="M2023" s="153">
        <v>49055</v>
      </c>
      <c r="N2023" s="264">
        <v>0</v>
      </c>
      <c r="O2023" s="153">
        <v>3815</v>
      </c>
      <c r="P2023" s="264">
        <v>0</v>
      </c>
      <c r="Q2023" s="153">
        <v>7272</v>
      </c>
      <c r="R2023" s="264">
        <v>99.944992065429687</v>
      </c>
      <c r="S2023" s="153">
        <v>44756</v>
      </c>
      <c r="T2023" s="264">
        <v>99.944145202636719</v>
      </c>
      <c r="U2023" s="264">
        <v>99.842727661132813</v>
      </c>
      <c r="V2023" s="264">
        <v>99.891960144042969</v>
      </c>
      <c r="W2023" s="264">
        <v>99.787803649902344</v>
      </c>
      <c r="X2023" s="264">
        <v>99.836166381835938</v>
      </c>
      <c r="Y2023" s="153">
        <v>73681</v>
      </c>
      <c r="Z2023" s="264">
        <v>99.9307861328125</v>
      </c>
      <c r="AA2023" s="153">
        <v>13467</v>
      </c>
      <c r="AB2023" s="264">
        <v>99.910896301269531</v>
      </c>
      <c r="AC2023" s="153">
        <v>3825</v>
      </c>
      <c r="AD2023" s="264">
        <v>0.33986929059028625</v>
      </c>
      <c r="AE2023" s="153">
        <v>85</v>
      </c>
      <c r="AF2023" s="264">
        <v>97.647056579589844</v>
      </c>
      <c r="AG2023" s="153">
        <v>49023</v>
      </c>
      <c r="AH2023" s="264">
        <v>0.195826455950737</v>
      </c>
      <c r="AI2023" s="153">
        <v>585</v>
      </c>
      <c r="AJ2023" s="264">
        <v>96.23931884765625</v>
      </c>
      <c r="AK2023" s="264">
        <v>1.9318572282791138</v>
      </c>
      <c r="AL2023" s="264">
        <v>5.6726999580860138E-2</v>
      </c>
      <c r="AM2023" s="264">
        <v>0</v>
      </c>
      <c r="AN2023" s="264">
        <v>0</v>
      </c>
      <c r="AO2023" s="92">
        <v>0</v>
      </c>
      <c r="AP2023" s="92">
        <v>0</v>
      </c>
      <c r="AQ2023" s="92">
        <v>0</v>
      </c>
      <c r="AR2023" s="92">
        <v>0</v>
      </c>
      <c r="AS2023" s="92">
        <v>0</v>
      </c>
      <c r="AT2023" s="92">
        <v>0</v>
      </c>
      <c r="AU2023" s="92">
        <v>0</v>
      </c>
      <c r="AV2023" s="92">
        <v>0</v>
      </c>
      <c r="AW2023" s="93">
        <v>0</v>
      </c>
      <c r="AX2023" s="93">
        <v>0</v>
      </c>
      <c r="AY2023" s="93">
        <v>0</v>
      </c>
      <c r="AZ2023" s="93">
        <v>1</v>
      </c>
      <c r="BA2023" s="93">
        <v>0</v>
      </c>
      <c r="BB2023" s="93">
        <v>0</v>
      </c>
      <c r="BC2023" s="153">
        <v>16</v>
      </c>
      <c r="BD2023" s="153">
        <v>161</v>
      </c>
    </row>
    <row r="2024" spans="1:56" x14ac:dyDescent="0.25">
      <c r="A2024" s="9">
        <v>41788</v>
      </c>
      <c r="B2024" s="149" t="s">
        <v>77</v>
      </c>
      <c r="C2024" s="149" t="s">
        <v>86</v>
      </c>
      <c r="D2024" s="150" t="s">
        <v>118</v>
      </c>
      <c r="E2024" s="153">
        <v>65</v>
      </c>
      <c r="F2024" s="153">
        <v>213</v>
      </c>
      <c r="G2024" s="264">
        <v>73.645484924316406</v>
      </c>
      <c r="H2024" s="264">
        <v>0.44170001149177551</v>
      </c>
      <c r="I2024" s="264">
        <v>129190.6875</v>
      </c>
      <c r="J2024" s="92">
        <v>0</v>
      </c>
      <c r="K2024" s="153">
        <v>92298</v>
      </c>
      <c r="L2024" s="264">
        <v>97.105026245117188</v>
      </c>
      <c r="M2024" s="153">
        <v>95390</v>
      </c>
      <c r="N2024" s="264">
        <v>0</v>
      </c>
      <c r="O2024" s="153">
        <v>6627</v>
      </c>
      <c r="P2024" s="264">
        <v>0</v>
      </c>
      <c r="Q2024" s="153">
        <v>14348</v>
      </c>
      <c r="R2024" s="264">
        <v>99.951210021972656</v>
      </c>
      <c r="S2024" s="153">
        <v>87455</v>
      </c>
      <c r="T2024" s="264">
        <v>99.963409423828125</v>
      </c>
      <c r="U2024" s="264">
        <v>99.894371032714844</v>
      </c>
      <c r="V2024" s="264">
        <v>99.838554382324219</v>
      </c>
      <c r="W2024" s="264">
        <v>99.845634460449219</v>
      </c>
      <c r="X2024" s="264">
        <v>99.802024841308594</v>
      </c>
      <c r="Y2024" s="153">
        <v>118146</v>
      </c>
      <c r="Z2024" s="264">
        <v>99.857803344726563</v>
      </c>
      <c r="AA2024" s="153">
        <v>23371</v>
      </c>
      <c r="AB2024" s="264">
        <v>99.79461669921875</v>
      </c>
      <c r="AC2024" s="153">
        <v>6605</v>
      </c>
      <c r="AD2024" s="264">
        <v>7.5700223445892334E-2</v>
      </c>
      <c r="AE2024" s="153">
        <v>505</v>
      </c>
      <c r="AF2024" s="264">
        <v>97.029701232910156</v>
      </c>
      <c r="AG2024" s="153">
        <v>95041</v>
      </c>
      <c r="AH2024" s="264">
        <v>0.18623541295528412</v>
      </c>
      <c r="AI2024" s="153">
        <v>1375</v>
      </c>
      <c r="AJ2024" s="264">
        <v>95.345451354980469</v>
      </c>
      <c r="AK2024" s="264">
        <v>1.7271537780761719</v>
      </c>
      <c r="AL2024" s="264">
        <v>7.0005632936954498E-2</v>
      </c>
      <c r="AM2024" s="264">
        <v>0</v>
      </c>
      <c r="AN2024" s="264">
        <v>0</v>
      </c>
      <c r="AO2024" s="92">
        <v>0</v>
      </c>
      <c r="AP2024" s="92">
        <v>0</v>
      </c>
      <c r="AQ2024" s="92">
        <v>0</v>
      </c>
      <c r="AR2024" s="92">
        <v>0</v>
      </c>
      <c r="AS2024" s="92">
        <v>0</v>
      </c>
      <c r="AT2024" s="92">
        <v>0</v>
      </c>
      <c r="AU2024" s="92">
        <v>0</v>
      </c>
      <c r="AV2024" s="92">
        <v>0</v>
      </c>
      <c r="AW2024" s="93">
        <v>0</v>
      </c>
      <c r="AX2024" s="93">
        <v>0</v>
      </c>
      <c r="AY2024" s="93">
        <v>0</v>
      </c>
      <c r="AZ2024" s="93">
        <v>0</v>
      </c>
      <c r="BA2024" s="93">
        <v>0</v>
      </c>
      <c r="BB2024" s="93">
        <v>0</v>
      </c>
      <c r="BC2024" s="153">
        <v>30</v>
      </c>
      <c r="BD2024" s="153">
        <v>205</v>
      </c>
    </row>
    <row r="2025" spans="1:56" x14ac:dyDescent="0.25">
      <c r="A2025" s="9">
        <v>41788</v>
      </c>
      <c r="B2025" s="149" t="s">
        <v>124</v>
      </c>
      <c r="C2025" s="149" t="s">
        <v>86</v>
      </c>
      <c r="D2025" s="150" t="s">
        <v>118</v>
      </c>
      <c r="E2025" s="153">
        <v>43</v>
      </c>
      <c r="F2025" s="153">
        <v>136</v>
      </c>
      <c r="G2025" s="264">
        <v>29.521697998046875</v>
      </c>
      <c r="H2025" s="264">
        <v>0</v>
      </c>
      <c r="I2025" s="264">
        <v>65624.34375</v>
      </c>
      <c r="J2025" s="92">
        <v>0</v>
      </c>
      <c r="K2025" s="153">
        <v>92298</v>
      </c>
      <c r="L2025" s="264">
        <v>97.105026245117188</v>
      </c>
      <c r="M2025" s="153">
        <v>48874</v>
      </c>
      <c r="N2025" s="264">
        <v>0</v>
      </c>
      <c r="O2025" s="153">
        <v>2661</v>
      </c>
      <c r="P2025" s="264">
        <v>0</v>
      </c>
      <c r="Q2025" s="153">
        <v>5660</v>
      </c>
      <c r="R2025" s="264">
        <v>99.893989562988281</v>
      </c>
      <c r="S2025" s="153">
        <v>44879</v>
      </c>
      <c r="T2025" s="264">
        <v>99.904190063476562</v>
      </c>
      <c r="U2025" s="264">
        <v>99.549041748046875</v>
      </c>
      <c r="V2025" s="264">
        <v>99.699226379394531</v>
      </c>
      <c r="W2025" s="264">
        <v>99.443511962890625</v>
      </c>
      <c r="X2025" s="264">
        <v>99.603706359863281</v>
      </c>
      <c r="Y2025" s="153">
        <v>62242</v>
      </c>
      <c r="Z2025" s="264">
        <v>99.877899169921875</v>
      </c>
      <c r="AA2025" s="153">
        <v>11416</v>
      </c>
      <c r="AB2025" s="264">
        <v>99.816047668457031</v>
      </c>
      <c r="AC2025" s="153">
        <v>2642</v>
      </c>
      <c r="AD2025" s="264">
        <v>0.49205148220062256</v>
      </c>
      <c r="AE2025" s="153">
        <v>181</v>
      </c>
      <c r="AF2025" s="264">
        <v>99.447517395019531</v>
      </c>
      <c r="AG2025" s="153">
        <v>48870</v>
      </c>
      <c r="AH2025" s="264">
        <v>0.17188459634780884</v>
      </c>
      <c r="AI2025" s="153">
        <v>935</v>
      </c>
      <c r="AJ2025" s="264">
        <v>94.438499450683594</v>
      </c>
      <c r="AK2025" s="264">
        <v>1.580040454864502</v>
      </c>
      <c r="AL2025" s="264">
        <v>5.6336767971515656E-2</v>
      </c>
      <c r="AM2025" s="264">
        <v>0</v>
      </c>
      <c r="AN2025" s="264">
        <v>0</v>
      </c>
      <c r="AO2025" s="92">
        <v>0</v>
      </c>
      <c r="AP2025" s="92">
        <v>0</v>
      </c>
      <c r="AQ2025" s="92">
        <v>0</v>
      </c>
      <c r="AR2025" s="92">
        <v>0</v>
      </c>
      <c r="AS2025" s="92">
        <v>0</v>
      </c>
      <c r="AT2025" s="92">
        <v>0</v>
      </c>
      <c r="AU2025" s="92">
        <v>0</v>
      </c>
      <c r="AV2025" s="92">
        <v>0</v>
      </c>
      <c r="AW2025" s="93">
        <v>0</v>
      </c>
      <c r="AX2025" s="93">
        <v>0</v>
      </c>
      <c r="AY2025" s="93">
        <v>0</v>
      </c>
      <c r="AZ2025" s="93">
        <v>0</v>
      </c>
      <c r="BA2025" s="93">
        <v>0</v>
      </c>
      <c r="BB2025" s="93">
        <v>0</v>
      </c>
      <c r="BC2025" s="153">
        <v>26</v>
      </c>
      <c r="BD2025" s="153">
        <v>134</v>
      </c>
    </row>
    <row r="2026" spans="1:56" x14ac:dyDescent="0.25">
      <c r="A2026" s="9">
        <v>41788</v>
      </c>
      <c r="B2026" s="149" t="s">
        <v>78</v>
      </c>
      <c r="C2026" s="149" t="s">
        <v>86</v>
      </c>
      <c r="D2026" s="150" t="s">
        <v>118</v>
      </c>
      <c r="E2026" s="153">
        <v>33</v>
      </c>
      <c r="F2026" s="153">
        <v>104</v>
      </c>
      <c r="G2026" s="264">
        <v>51.650100708007813</v>
      </c>
      <c r="H2026" s="264">
        <v>4.19999985024333E-3</v>
      </c>
      <c r="I2026" s="264">
        <v>55117.08984375</v>
      </c>
      <c r="J2026" s="92">
        <v>0</v>
      </c>
      <c r="K2026" s="153">
        <v>48757</v>
      </c>
      <c r="L2026" s="264">
        <v>97.091697692871094</v>
      </c>
      <c r="M2026" s="153">
        <v>43111</v>
      </c>
      <c r="N2026" s="264">
        <v>0</v>
      </c>
      <c r="O2026" s="153">
        <v>4772</v>
      </c>
      <c r="P2026" s="264">
        <v>0</v>
      </c>
      <c r="Q2026" s="153">
        <v>9549</v>
      </c>
      <c r="R2026" s="264">
        <v>99.979057312011719</v>
      </c>
      <c r="S2026" s="153">
        <v>40536</v>
      </c>
      <c r="T2026" s="264">
        <v>99.955596923828125</v>
      </c>
      <c r="U2026" s="264">
        <v>99.832351684570313</v>
      </c>
      <c r="V2026" s="264">
        <v>99.918815612792969</v>
      </c>
      <c r="W2026" s="264">
        <v>99.811447143554688</v>
      </c>
      <c r="X2026" s="264">
        <v>99.87445068359375</v>
      </c>
      <c r="Y2026" s="153">
        <v>57603</v>
      </c>
      <c r="Z2026" s="264">
        <v>99.901046752929688</v>
      </c>
      <c r="AA2026" s="153">
        <v>9534</v>
      </c>
      <c r="AB2026" s="264">
        <v>99.874137878417969</v>
      </c>
      <c r="AC2026" s="153">
        <v>4820</v>
      </c>
      <c r="AD2026" s="264">
        <v>0.12448132783174515</v>
      </c>
      <c r="AE2026" s="153">
        <v>310</v>
      </c>
      <c r="AF2026" s="264">
        <v>98.709678649902344</v>
      </c>
      <c r="AG2026" s="153">
        <v>42950</v>
      </c>
      <c r="AH2026" s="264">
        <v>0.20488940179347992</v>
      </c>
      <c r="AI2026" s="153">
        <v>484</v>
      </c>
      <c r="AJ2026" s="264">
        <v>95.867767333984375</v>
      </c>
      <c r="AK2026" s="264">
        <v>1.7978682518005371</v>
      </c>
      <c r="AL2026" s="264">
        <v>6.6310591995716095E-2</v>
      </c>
      <c r="AM2026" s="264">
        <v>0</v>
      </c>
      <c r="AN2026" s="264">
        <v>0</v>
      </c>
      <c r="AO2026" s="92">
        <v>0</v>
      </c>
      <c r="AP2026" s="92">
        <v>0</v>
      </c>
      <c r="AQ2026" s="92">
        <v>0</v>
      </c>
      <c r="AR2026" s="92">
        <v>0</v>
      </c>
      <c r="AS2026" s="92">
        <v>0</v>
      </c>
      <c r="AT2026" s="92">
        <v>0</v>
      </c>
      <c r="AU2026" s="92">
        <v>0</v>
      </c>
      <c r="AV2026" s="92">
        <v>0</v>
      </c>
      <c r="AW2026" s="93">
        <v>0</v>
      </c>
      <c r="AX2026" s="93">
        <v>0</v>
      </c>
      <c r="AY2026" s="93">
        <v>0</v>
      </c>
      <c r="AZ2026" s="93">
        <v>0</v>
      </c>
      <c r="BA2026" s="93">
        <v>0</v>
      </c>
      <c r="BB2026" s="93">
        <v>0</v>
      </c>
      <c r="BC2026" s="153">
        <v>7</v>
      </c>
      <c r="BD2026" s="153">
        <v>101</v>
      </c>
    </row>
    <row r="2027" spans="1:56" x14ac:dyDescent="0.25">
      <c r="A2027" s="9">
        <v>41788</v>
      </c>
      <c r="B2027" s="149" t="s">
        <v>79</v>
      </c>
      <c r="C2027" s="149" t="s">
        <v>86</v>
      </c>
      <c r="D2027" s="150" t="s">
        <v>119</v>
      </c>
      <c r="E2027" s="153">
        <v>81</v>
      </c>
      <c r="F2027" s="153">
        <v>269</v>
      </c>
      <c r="G2027" s="264">
        <v>50.013103485107422</v>
      </c>
      <c r="H2027" s="264">
        <v>0.32090002298355103</v>
      </c>
      <c r="I2027" s="264">
        <v>174158.375</v>
      </c>
      <c r="J2027" s="92">
        <v>0</v>
      </c>
      <c r="K2027" s="153">
        <v>45593</v>
      </c>
      <c r="L2027" s="264">
        <v>91.158729553222656</v>
      </c>
      <c r="M2027" s="153">
        <v>82999</v>
      </c>
      <c r="N2027" s="264">
        <v>0</v>
      </c>
      <c r="O2027" s="153">
        <v>4113</v>
      </c>
      <c r="P2027" s="264">
        <v>0</v>
      </c>
      <c r="Q2027" s="153">
        <v>8889</v>
      </c>
      <c r="R2027" s="264">
        <v>99.910003662109375</v>
      </c>
      <c r="S2027" s="153">
        <v>76394</v>
      </c>
      <c r="T2027" s="264">
        <v>99.891349792480469</v>
      </c>
      <c r="U2027" s="264">
        <v>99.610992431640625</v>
      </c>
      <c r="V2027" s="264">
        <v>99.702407836914063</v>
      </c>
      <c r="W2027" s="264">
        <v>99.521347045898438</v>
      </c>
      <c r="X2027" s="264">
        <v>99.594078063964844</v>
      </c>
      <c r="Y2027" s="153">
        <v>135428</v>
      </c>
      <c r="Z2027" s="264">
        <v>99.91729736328125</v>
      </c>
      <c r="AA2027" s="153">
        <v>29557</v>
      </c>
      <c r="AB2027" s="264">
        <v>99.864669799804688</v>
      </c>
      <c r="AC2027" s="153">
        <v>4123</v>
      </c>
      <c r="AD2027" s="264">
        <v>0.31530439853668213</v>
      </c>
      <c r="AE2027" s="153">
        <v>231</v>
      </c>
      <c r="AF2027" s="264">
        <v>97.835494995117188</v>
      </c>
      <c r="AG2027" s="153">
        <v>82259</v>
      </c>
      <c r="AH2027" s="264">
        <v>0.16776280105113983</v>
      </c>
      <c r="AI2027" s="153">
        <v>1192</v>
      </c>
      <c r="AJ2027" s="264">
        <v>96.812080383300781</v>
      </c>
      <c r="AK2027" s="264">
        <v>1.7088161706924438</v>
      </c>
      <c r="AL2027" s="264">
        <v>6.6631600260734558E-2</v>
      </c>
      <c r="AM2027" s="264">
        <v>0</v>
      </c>
      <c r="AN2027" s="264">
        <v>0</v>
      </c>
      <c r="AO2027" s="92">
        <v>0</v>
      </c>
      <c r="AP2027" s="92">
        <v>0</v>
      </c>
      <c r="AQ2027" s="92">
        <v>0</v>
      </c>
      <c r="AR2027" s="92">
        <v>0</v>
      </c>
      <c r="AS2027" s="92">
        <v>0</v>
      </c>
      <c r="AT2027" s="92">
        <v>0</v>
      </c>
      <c r="AU2027" s="92">
        <v>0</v>
      </c>
      <c r="AV2027" s="92">
        <v>0</v>
      </c>
      <c r="AW2027" s="93">
        <v>0</v>
      </c>
      <c r="AX2027" s="93">
        <v>0</v>
      </c>
      <c r="AY2027" s="93">
        <v>0</v>
      </c>
      <c r="AZ2027" s="93">
        <v>0</v>
      </c>
      <c r="BA2027" s="93">
        <v>0</v>
      </c>
      <c r="BB2027" s="93">
        <v>0</v>
      </c>
      <c r="BC2027" s="153">
        <v>43</v>
      </c>
      <c r="BD2027" s="153">
        <v>266</v>
      </c>
    </row>
    <row r="2028" spans="1:56" x14ac:dyDescent="0.25">
      <c r="A2028" s="9">
        <v>41788</v>
      </c>
      <c r="B2028" s="149" t="s">
        <v>80</v>
      </c>
      <c r="C2028" s="149" t="s">
        <v>86</v>
      </c>
      <c r="D2028" s="150" t="s">
        <v>119</v>
      </c>
      <c r="E2028" s="153">
        <v>58</v>
      </c>
      <c r="F2028" s="153">
        <v>180</v>
      </c>
      <c r="G2028" s="264">
        <v>36.296417236328125</v>
      </c>
      <c r="H2028" s="264">
        <v>9.5899999141693115E-2</v>
      </c>
      <c r="I2028" s="264">
        <v>99180.7265625</v>
      </c>
      <c r="J2028" s="92">
        <v>0</v>
      </c>
      <c r="K2028" s="153">
        <v>32393</v>
      </c>
      <c r="L2028" s="264">
        <v>88.753746032714844</v>
      </c>
      <c r="M2028" s="153">
        <v>52716</v>
      </c>
      <c r="N2028" s="264">
        <v>0</v>
      </c>
      <c r="O2028" s="153">
        <v>2605</v>
      </c>
      <c r="P2028" s="264">
        <v>0</v>
      </c>
      <c r="Q2028" s="153">
        <v>4534</v>
      </c>
      <c r="R2028" s="264">
        <v>99.911781311035156</v>
      </c>
      <c r="S2028" s="153">
        <v>49468</v>
      </c>
      <c r="T2028" s="264">
        <v>99.93328857421875</v>
      </c>
      <c r="U2028" s="264">
        <v>99.462570190429688</v>
      </c>
      <c r="V2028" s="264">
        <v>99.778053283691406</v>
      </c>
      <c r="W2028" s="264">
        <v>99.374824523925781</v>
      </c>
      <c r="X2028" s="264">
        <v>99.71148681640625</v>
      </c>
      <c r="Y2028" s="153">
        <v>73553</v>
      </c>
      <c r="Z2028" s="264">
        <v>99.883079528808594</v>
      </c>
      <c r="AA2028" s="153">
        <v>15988</v>
      </c>
      <c r="AB2028" s="264">
        <v>99.937454223632812</v>
      </c>
      <c r="AC2028" s="153">
        <v>2616</v>
      </c>
      <c r="AD2028" s="264">
        <v>0.38226300477981567</v>
      </c>
      <c r="AE2028" s="153">
        <v>136</v>
      </c>
      <c r="AF2028" s="264">
        <v>94.117645263671875</v>
      </c>
      <c r="AG2028" s="153">
        <v>52651</v>
      </c>
      <c r="AH2028" s="264">
        <v>0.21462079882621765</v>
      </c>
      <c r="AI2028" s="153">
        <v>604</v>
      </c>
      <c r="AJ2028" s="264">
        <v>94.536422729492187</v>
      </c>
      <c r="AK2028" s="264">
        <v>1.8842871189117432</v>
      </c>
      <c r="AL2028" s="264">
        <v>5.8861657977104187E-2</v>
      </c>
      <c r="AM2028" s="264">
        <v>0</v>
      </c>
      <c r="AN2028" s="264">
        <v>0</v>
      </c>
      <c r="AO2028" s="92">
        <v>0</v>
      </c>
      <c r="AP2028" s="92">
        <v>0</v>
      </c>
      <c r="AQ2028" s="92">
        <v>0</v>
      </c>
      <c r="AR2028" s="92">
        <v>0</v>
      </c>
      <c r="AS2028" s="92">
        <v>0</v>
      </c>
      <c r="AT2028" s="92">
        <v>0</v>
      </c>
      <c r="AU2028" s="92">
        <v>0</v>
      </c>
      <c r="AV2028" s="92">
        <v>0</v>
      </c>
      <c r="AW2028" s="93">
        <v>0</v>
      </c>
      <c r="AX2028" s="93">
        <v>0</v>
      </c>
      <c r="AY2028" s="93">
        <v>1</v>
      </c>
      <c r="AZ2028" s="93">
        <v>1</v>
      </c>
      <c r="BA2028" s="93">
        <v>0</v>
      </c>
      <c r="BB2028" s="93">
        <v>0</v>
      </c>
      <c r="BC2028" s="153">
        <v>15</v>
      </c>
      <c r="BD2028" s="153">
        <v>177</v>
      </c>
    </row>
    <row r="2029" spans="1:56" x14ac:dyDescent="0.25">
      <c r="A2029" s="9">
        <v>41788</v>
      </c>
      <c r="B2029" s="149" t="s">
        <v>81</v>
      </c>
      <c r="C2029" s="149" t="s">
        <v>86</v>
      </c>
      <c r="D2029" s="150" t="s">
        <v>119</v>
      </c>
      <c r="E2029" s="153">
        <v>40</v>
      </c>
      <c r="F2029" s="153">
        <v>134</v>
      </c>
      <c r="G2029" s="264">
        <v>34.074405670166016</v>
      </c>
      <c r="H2029" s="264">
        <v>0</v>
      </c>
      <c r="I2029" s="264">
        <v>86953.796875</v>
      </c>
      <c r="J2029" s="92">
        <v>0</v>
      </c>
      <c r="K2029" s="153">
        <v>68245</v>
      </c>
      <c r="L2029" s="264">
        <v>89.206535339355469</v>
      </c>
      <c r="M2029" s="153">
        <v>44669</v>
      </c>
      <c r="N2029" s="264">
        <v>0</v>
      </c>
      <c r="O2029" s="153">
        <v>2753</v>
      </c>
      <c r="P2029" s="264">
        <v>0</v>
      </c>
      <c r="Q2029" s="153">
        <v>5509</v>
      </c>
      <c r="R2029" s="264">
        <v>99.945541381835938</v>
      </c>
      <c r="S2029" s="153">
        <v>41646</v>
      </c>
      <c r="T2029" s="264">
        <v>99.937568664550781</v>
      </c>
      <c r="U2029" s="264">
        <v>99.673080444335938</v>
      </c>
      <c r="V2029" s="264">
        <v>99.809707641601563</v>
      </c>
      <c r="W2029" s="264">
        <v>99.618797302246094</v>
      </c>
      <c r="X2029" s="264">
        <v>99.747398376464844</v>
      </c>
      <c r="Y2029" s="153">
        <v>66856</v>
      </c>
      <c r="Z2029" s="264">
        <v>99.880340576171875</v>
      </c>
      <c r="AA2029" s="153">
        <v>15155</v>
      </c>
      <c r="AB2029" s="264">
        <v>99.901023864746094</v>
      </c>
      <c r="AC2029" s="153">
        <v>2768</v>
      </c>
      <c r="AD2029" s="264">
        <v>0.14450867474079132</v>
      </c>
      <c r="AE2029" s="153">
        <v>177</v>
      </c>
      <c r="AF2029" s="264">
        <v>94.915252685546875</v>
      </c>
      <c r="AG2029" s="153">
        <v>44465</v>
      </c>
      <c r="AH2029" s="264">
        <v>0.20015743374824524</v>
      </c>
      <c r="AI2029" s="153">
        <v>570</v>
      </c>
      <c r="AJ2029" s="264">
        <v>95.263160705566406</v>
      </c>
      <c r="AK2029" s="264">
        <v>1.6037048101425171</v>
      </c>
      <c r="AL2029" s="264">
        <v>8.1710420548915863E-2</v>
      </c>
      <c r="AM2029" s="264">
        <v>0</v>
      </c>
      <c r="AN2029" s="264">
        <v>0</v>
      </c>
      <c r="AO2029" s="92">
        <v>0</v>
      </c>
      <c r="AP2029" s="92">
        <v>0</v>
      </c>
      <c r="AQ2029" s="92">
        <v>0</v>
      </c>
      <c r="AR2029" s="92">
        <v>0</v>
      </c>
      <c r="AS2029" s="92">
        <v>0</v>
      </c>
      <c r="AT2029" s="92">
        <v>0</v>
      </c>
      <c r="AU2029" s="92">
        <v>0</v>
      </c>
      <c r="AV2029" s="92">
        <v>0</v>
      </c>
      <c r="AW2029" s="93">
        <v>0</v>
      </c>
      <c r="AX2029" s="93">
        <v>0</v>
      </c>
      <c r="AY2029" s="93">
        <v>0</v>
      </c>
      <c r="AZ2029" s="93">
        <v>0</v>
      </c>
      <c r="BA2029" s="93">
        <v>0</v>
      </c>
      <c r="BB2029" s="93">
        <v>0</v>
      </c>
      <c r="BC2029" s="153">
        <v>14</v>
      </c>
      <c r="BD2029" s="153">
        <v>130</v>
      </c>
    </row>
    <row r="2030" spans="1:56" x14ac:dyDescent="0.25">
      <c r="A2030" s="9">
        <v>41788</v>
      </c>
      <c r="B2030" s="149" t="s">
        <v>125</v>
      </c>
      <c r="C2030" s="149" t="s">
        <v>86</v>
      </c>
      <c r="D2030" s="150" t="s">
        <v>119</v>
      </c>
      <c r="E2030" s="153">
        <v>16</v>
      </c>
      <c r="F2030" s="153">
        <v>58</v>
      </c>
      <c r="G2030" s="264">
        <v>28.892002105712891</v>
      </c>
      <c r="H2030" s="264">
        <v>0</v>
      </c>
      <c r="I2030" s="264">
        <v>44343.54296875</v>
      </c>
      <c r="J2030" s="92">
        <v>0</v>
      </c>
      <c r="K2030" s="153">
        <v>68245</v>
      </c>
      <c r="L2030" s="264">
        <v>89.206535339355469</v>
      </c>
      <c r="M2030" s="153">
        <v>27277</v>
      </c>
      <c r="N2030" s="264">
        <v>0</v>
      </c>
      <c r="O2030" s="153">
        <v>2676</v>
      </c>
      <c r="P2030" s="264">
        <v>0</v>
      </c>
      <c r="Q2030" s="153">
        <v>4209</v>
      </c>
      <c r="R2030" s="264">
        <v>99.928726196289063</v>
      </c>
      <c r="S2030" s="153">
        <v>23695</v>
      </c>
      <c r="T2030" s="264">
        <v>99.919815063476562</v>
      </c>
      <c r="U2030" s="264">
        <v>99.962631225585937</v>
      </c>
      <c r="V2030" s="264">
        <v>99.541740417480469</v>
      </c>
      <c r="W2030" s="264">
        <v>99.891380310058594</v>
      </c>
      <c r="X2030" s="264">
        <v>99.461921691894531</v>
      </c>
      <c r="Y2030" s="153">
        <v>34417</v>
      </c>
      <c r="Z2030" s="264">
        <v>99.918647766113281</v>
      </c>
      <c r="AA2030" s="153">
        <v>7060</v>
      </c>
      <c r="AB2030" s="264">
        <v>99.900848388671875</v>
      </c>
      <c r="AC2030" s="153">
        <v>2683</v>
      </c>
      <c r="AD2030" s="264">
        <v>0.1490868479013443</v>
      </c>
      <c r="AE2030" s="153">
        <v>197</v>
      </c>
      <c r="AF2030" s="264">
        <v>99.492385864257813</v>
      </c>
      <c r="AG2030" s="153">
        <v>26462</v>
      </c>
      <c r="AH2030" s="264">
        <v>0.17005518078804016</v>
      </c>
      <c r="AI2030" s="153">
        <v>475</v>
      </c>
      <c r="AJ2030" s="264">
        <v>93.894737243652344</v>
      </c>
      <c r="AK2030" s="264">
        <v>1.8577381372451782</v>
      </c>
      <c r="AL2030" s="264">
        <v>7.0934467017650604E-2</v>
      </c>
      <c r="AM2030" s="264">
        <v>0</v>
      </c>
      <c r="AN2030" s="264">
        <v>0</v>
      </c>
      <c r="AO2030" s="92">
        <v>0</v>
      </c>
      <c r="AP2030" s="92">
        <v>0</v>
      </c>
      <c r="AQ2030" s="92">
        <v>0</v>
      </c>
      <c r="AR2030" s="92">
        <v>0</v>
      </c>
      <c r="AS2030" s="92">
        <v>0</v>
      </c>
      <c r="AT2030" s="92">
        <v>0</v>
      </c>
      <c r="AU2030" s="92">
        <v>0</v>
      </c>
      <c r="AV2030" s="92">
        <v>0</v>
      </c>
      <c r="AW2030" s="93">
        <v>0</v>
      </c>
      <c r="AX2030" s="93">
        <v>0</v>
      </c>
      <c r="AY2030" s="93">
        <v>0</v>
      </c>
      <c r="AZ2030" s="93">
        <v>0</v>
      </c>
      <c r="BA2030" s="93">
        <v>0</v>
      </c>
      <c r="BB2030" s="93">
        <v>0</v>
      </c>
      <c r="BC2030" s="153">
        <v>5</v>
      </c>
      <c r="BD2030" s="153">
        <v>56</v>
      </c>
    </row>
    <row r="2031" spans="1:56" x14ac:dyDescent="0.25">
      <c r="A2031" s="9">
        <v>41788</v>
      </c>
      <c r="B2031" s="151" t="s">
        <v>82</v>
      </c>
      <c r="C2031" s="151" t="s">
        <v>86</v>
      </c>
      <c r="D2031" s="152" t="s">
        <v>120</v>
      </c>
      <c r="E2031" s="160">
        <v>51</v>
      </c>
      <c r="F2031" s="160">
        <v>162</v>
      </c>
      <c r="G2031" s="266">
        <v>41.099895477294922</v>
      </c>
      <c r="H2031" s="266">
        <v>4.1600000113248825E-2</v>
      </c>
      <c r="I2031" s="266">
        <v>89828.0546875</v>
      </c>
      <c r="J2031" s="157">
        <v>0</v>
      </c>
      <c r="K2031" s="160">
        <v>43411</v>
      </c>
      <c r="L2031" s="266">
        <v>88.793159484863281</v>
      </c>
      <c r="M2031" s="160">
        <v>35730</v>
      </c>
      <c r="N2031" s="266">
        <v>0</v>
      </c>
      <c r="O2031" s="160">
        <v>4502</v>
      </c>
      <c r="P2031" s="266">
        <v>0</v>
      </c>
      <c r="Q2031" s="160">
        <v>7966</v>
      </c>
      <c r="R2031" s="266">
        <v>99.949783325195313</v>
      </c>
      <c r="S2031" s="160">
        <v>33278</v>
      </c>
      <c r="T2031" s="266">
        <v>99.885810852050781</v>
      </c>
      <c r="U2031" s="266">
        <v>99.911148071289063</v>
      </c>
      <c r="V2031" s="266">
        <v>99.843269348144531</v>
      </c>
      <c r="W2031" s="266">
        <v>99.860977172851562</v>
      </c>
      <c r="X2031" s="266">
        <v>99.729255676269531</v>
      </c>
      <c r="Y2031" s="160">
        <v>42232</v>
      </c>
      <c r="Z2031" s="266">
        <v>99.924224853515625</v>
      </c>
      <c r="AA2031" s="160">
        <v>9765</v>
      </c>
      <c r="AB2031" s="266">
        <v>99.836151123046875</v>
      </c>
      <c r="AC2031" s="160">
        <v>4492</v>
      </c>
      <c r="AD2031" s="266">
        <v>0.17809438705444336</v>
      </c>
      <c r="AE2031" s="160">
        <v>390</v>
      </c>
      <c r="AF2031" s="266">
        <v>98.205131530761719</v>
      </c>
      <c r="AG2031" s="160">
        <v>36082</v>
      </c>
      <c r="AH2031" s="266">
        <v>0.41017681360244751</v>
      </c>
      <c r="AI2031" s="160">
        <v>458</v>
      </c>
      <c r="AJ2031" s="266">
        <v>97.379913330078125</v>
      </c>
      <c r="AK2031" s="266">
        <v>2.0354073047637939</v>
      </c>
      <c r="AL2031" s="266">
        <v>6.1245068907737732E-2</v>
      </c>
      <c r="AM2031" s="266">
        <v>0</v>
      </c>
      <c r="AN2031" s="266">
        <v>0</v>
      </c>
      <c r="AO2031" s="157">
        <v>0</v>
      </c>
      <c r="AP2031" s="157">
        <v>0</v>
      </c>
      <c r="AQ2031" s="157">
        <v>0</v>
      </c>
      <c r="AR2031" s="157">
        <v>0</v>
      </c>
      <c r="AS2031" s="157">
        <v>0</v>
      </c>
      <c r="AT2031" s="157">
        <v>0</v>
      </c>
      <c r="AU2031" s="157">
        <v>0</v>
      </c>
      <c r="AV2031" s="157">
        <v>0</v>
      </c>
      <c r="AW2031" s="159">
        <v>0</v>
      </c>
      <c r="AX2031" s="159">
        <v>0</v>
      </c>
      <c r="AY2031" s="159">
        <v>0</v>
      </c>
      <c r="AZ2031" s="159">
        <v>0</v>
      </c>
      <c r="BA2031" s="159">
        <v>0</v>
      </c>
      <c r="BB2031" s="159">
        <v>0</v>
      </c>
      <c r="BC2031" s="160">
        <v>15</v>
      </c>
      <c r="BD2031" s="160">
        <v>158</v>
      </c>
    </row>
    <row r="2032" spans="1:56" x14ac:dyDescent="0.25">
      <c r="A2032" s="9">
        <v>41788</v>
      </c>
      <c r="B2032" s="151" t="s">
        <v>83</v>
      </c>
      <c r="C2032" s="151" t="s">
        <v>86</v>
      </c>
      <c r="D2032" s="152" t="s">
        <v>120</v>
      </c>
      <c r="E2032" s="160">
        <v>46</v>
      </c>
      <c r="F2032" s="160">
        <v>140</v>
      </c>
      <c r="G2032" s="266">
        <v>19.353897094726562</v>
      </c>
      <c r="H2032" s="266">
        <v>0.1542000025510788</v>
      </c>
      <c r="I2032" s="266">
        <v>99391.71875</v>
      </c>
      <c r="J2032" s="157">
        <v>0</v>
      </c>
      <c r="K2032" s="160">
        <v>22603</v>
      </c>
      <c r="L2032" s="266">
        <v>81.763481140136719</v>
      </c>
      <c r="M2032" s="160">
        <v>153570</v>
      </c>
      <c r="N2032" s="266">
        <v>0</v>
      </c>
      <c r="O2032" s="160">
        <v>3938</v>
      </c>
      <c r="P2032" s="266">
        <v>0</v>
      </c>
      <c r="Q2032" s="160">
        <v>3300</v>
      </c>
      <c r="R2032" s="266">
        <v>99.8787841796875</v>
      </c>
      <c r="S2032" s="160">
        <v>27789</v>
      </c>
      <c r="T2032" s="266">
        <v>99.874053955078125</v>
      </c>
      <c r="U2032" s="266">
        <v>99.817184448242187</v>
      </c>
      <c r="V2032" s="266">
        <v>99.753105163574219</v>
      </c>
      <c r="W2032" s="266">
        <v>99.696189880371094</v>
      </c>
      <c r="X2032" s="266">
        <v>99.627471923828125</v>
      </c>
      <c r="Y2032" s="160">
        <v>52474</v>
      </c>
      <c r="Z2032" s="266">
        <v>99.937110900878906</v>
      </c>
      <c r="AA2032" s="160">
        <v>13680</v>
      </c>
      <c r="AB2032" s="266">
        <v>99.809944152832031</v>
      </c>
      <c r="AC2032" s="160">
        <v>1675</v>
      </c>
      <c r="AD2032" s="266">
        <v>0.7761194109916687</v>
      </c>
      <c r="AE2032" s="160">
        <v>134</v>
      </c>
      <c r="AF2032" s="266">
        <v>98.507461547851563</v>
      </c>
      <c r="AG2032" s="160">
        <v>29594</v>
      </c>
      <c r="AH2032" s="266">
        <v>0.35142257809638977</v>
      </c>
      <c r="AI2032" s="160">
        <v>250</v>
      </c>
      <c r="AJ2032" s="266">
        <v>98.400001525878906</v>
      </c>
      <c r="AK2032" s="266">
        <v>1.9240525960922241</v>
      </c>
      <c r="AL2032" s="266">
        <v>7.0630691945552826E-2</v>
      </c>
      <c r="AM2032" s="266">
        <v>0</v>
      </c>
      <c r="AN2032" s="266">
        <v>0</v>
      </c>
      <c r="AO2032" s="157">
        <v>0</v>
      </c>
      <c r="AP2032" s="157">
        <v>0</v>
      </c>
      <c r="AQ2032" s="157">
        <v>0</v>
      </c>
      <c r="AR2032" s="157">
        <v>0</v>
      </c>
      <c r="AS2032" s="157">
        <v>0</v>
      </c>
      <c r="AT2032" s="157">
        <v>0</v>
      </c>
      <c r="AU2032" s="157">
        <v>0</v>
      </c>
      <c r="AV2032" s="157">
        <v>0</v>
      </c>
      <c r="AW2032" s="159">
        <v>0</v>
      </c>
      <c r="AX2032" s="159">
        <v>0</v>
      </c>
      <c r="AY2032" s="159">
        <v>2</v>
      </c>
      <c r="AZ2032" s="159">
        <v>3</v>
      </c>
      <c r="BA2032" s="159">
        <v>0</v>
      </c>
      <c r="BB2032" s="159">
        <v>0</v>
      </c>
      <c r="BC2032" s="160">
        <v>19</v>
      </c>
      <c r="BD2032" s="160">
        <v>137</v>
      </c>
    </row>
    <row r="2033" spans="1:56" x14ac:dyDescent="0.25">
      <c r="A2033" s="9">
        <v>41788</v>
      </c>
      <c r="B2033" s="117" t="s">
        <v>85</v>
      </c>
      <c r="C2033" s="117" t="s">
        <v>86</v>
      </c>
      <c r="D2033" s="121">
        <v>3</v>
      </c>
      <c r="E2033" s="89">
        <v>134</v>
      </c>
      <c r="F2033" s="89">
        <v>433</v>
      </c>
      <c r="G2033" s="263">
        <v>46.929790496826172</v>
      </c>
      <c r="H2033" s="263">
        <v>0</v>
      </c>
      <c r="I2033" s="263">
        <v>321870.3125</v>
      </c>
      <c r="J2033" s="88">
        <v>0</v>
      </c>
      <c r="K2033" s="89">
        <v>40461</v>
      </c>
      <c r="L2033" s="263">
        <v>109.56229400634766</v>
      </c>
      <c r="M2033" s="124">
        <v>101955</v>
      </c>
      <c r="N2033" s="248">
        <v>0</v>
      </c>
      <c r="O2033" s="124">
        <v>4200</v>
      </c>
      <c r="P2033" s="248">
        <v>0</v>
      </c>
      <c r="Q2033" s="124">
        <v>9713</v>
      </c>
      <c r="R2033" s="248">
        <v>99.866157531738281</v>
      </c>
      <c r="S2033" s="124">
        <v>92886</v>
      </c>
      <c r="T2033" s="248">
        <v>99.879425048828125</v>
      </c>
      <c r="U2033" s="248">
        <v>99.857139587402344</v>
      </c>
      <c r="V2033" s="248">
        <v>99.867591857910156</v>
      </c>
      <c r="W2033" s="248">
        <v>99.723487854003906</v>
      </c>
      <c r="X2033" s="248">
        <v>99.747177124023438</v>
      </c>
      <c r="Y2033" s="124">
        <v>203270</v>
      </c>
      <c r="Z2033" s="248">
        <v>99.880943298339844</v>
      </c>
      <c r="AA2033" s="124">
        <v>40758</v>
      </c>
      <c r="AB2033" s="248">
        <v>99.614799499511719</v>
      </c>
      <c r="AC2033" s="124">
        <v>4272</v>
      </c>
      <c r="AD2033" s="248">
        <v>0.44475656747817993</v>
      </c>
      <c r="AE2033" s="124">
        <v>170</v>
      </c>
      <c r="AF2033" s="248">
        <v>99.411766052246094</v>
      </c>
      <c r="AG2033" s="124">
        <v>102994</v>
      </c>
      <c r="AH2033" s="248">
        <v>0.42332562804222107</v>
      </c>
      <c r="AI2033" s="124">
        <v>863</v>
      </c>
      <c r="AJ2033" s="248">
        <v>91.888763427734375</v>
      </c>
      <c r="AK2033" s="248">
        <v>2.0422148704528809</v>
      </c>
      <c r="AL2033" s="248">
        <v>6.7633986473083496E-2</v>
      </c>
      <c r="AM2033" s="269">
        <v>0</v>
      </c>
      <c r="AN2033" s="269">
        <v>0</v>
      </c>
      <c r="AO2033" s="119">
        <v>0</v>
      </c>
      <c r="AP2033" s="119">
        <v>0</v>
      </c>
      <c r="AQ2033" s="119">
        <v>0</v>
      </c>
      <c r="AR2033" s="119">
        <v>0</v>
      </c>
      <c r="AS2033" s="119">
        <v>0</v>
      </c>
      <c r="AT2033" s="119">
        <v>0</v>
      </c>
      <c r="AU2033" s="119">
        <v>0</v>
      </c>
      <c r="AV2033" s="119">
        <v>0</v>
      </c>
      <c r="AW2033" s="124">
        <v>0</v>
      </c>
      <c r="AX2033" s="124">
        <v>0</v>
      </c>
      <c r="AY2033" s="124">
        <v>0</v>
      </c>
      <c r="AZ2033" s="124">
        <v>1</v>
      </c>
      <c r="BA2033" s="124">
        <v>1</v>
      </c>
      <c r="BB2033" s="124">
        <v>2</v>
      </c>
      <c r="BC2033" s="124">
        <v>20</v>
      </c>
      <c r="BD2033" s="124">
        <v>424</v>
      </c>
    </row>
    <row r="2034" spans="1:56" x14ac:dyDescent="0.25">
      <c r="A2034" s="9">
        <v>41788</v>
      </c>
      <c r="B2034" s="118" t="s">
        <v>84</v>
      </c>
      <c r="C2034" s="118" t="s">
        <v>87</v>
      </c>
      <c r="D2034" s="122">
        <v>2</v>
      </c>
      <c r="E2034" s="153">
        <v>194</v>
      </c>
      <c r="F2034" s="153">
        <v>581</v>
      </c>
      <c r="G2034" s="264">
        <v>0</v>
      </c>
      <c r="H2034" s="264">
        <v>0</v>
      </c>
      <c r="I2034" s="264">
        <v>0</v>
      </c>
      <c r="J2034" s="91">
        <v>0</v>
      </c>
      <c r="K2034" s="153">
        <v>106011</v>
      </c>
      <c r="L2034" s="264">
        <v>90.071784973144531</v>
      </c>
      <c r="M2034" s="133">
        <v>0</v>
      </c>
      <c r="N2034" s="267">
        <v>0</v>
      </c>
      <c r="O2034" s="133">
        <v>0</v>
      </c>
      <c r="P2034" s="267">
        <v>0</v>
      </c>
      <c r="Q2034" s="133">
        <v>0</v>
      </c>
      <c r="R2034" s="267">
        <v>0</v>
      </c>
      <c r="S2034" s="133">
        <v>0</v>
      </c>
      <c r="T2034" s="267">
        <v>0</v>
      </c>
      <c r="U2034" s="267">
        <v>0</v>
      </c>
      <c r="V2034" s="267">
        <v>0</v>
      </c>
      <c r="W2034" s="267">
        <v>0</v>
      </c>
      <c r="X2034" s="267">
        <v>0</v>
      </c>
      <c r="Y2034" s="133">
        <v>1353179</v>
      </c>
      <c r="Z2034" s="267">
        <v>1346749</v>
      </c>
      <c r="AA2034" s="133">
        <v>1345</v>
      </c>
      <c r="AB2034" s="267">
        <v>510</v>
      </c>
      <c r="AC2034" s="133">
        <v>0</v>
      </c>
      <c r="AD2034" s="267">
        <v>0</v>
      </c>
      <c r="AE2034" s="133">
        <v>0</v>
      </c>
      <c r="AF2034" s="267">
        <v>0</v>
      </c>
      <c r="AG2034" s="133">
        <v>0</v>
      </c>
      <c r="AH2034" s="267">
        <v>0</v>
      </c>
      <c r="AI2034" s="133">
        <v>0</v>
      </c>
      <c r="AJ2034" s="267">
        <v>0</v>
      </c>
      <c r="AK2034" s="267">
        <v>0</v>
      </c>
      <c r="AL2034" s="267">
        <v>0</v>
      </c>
      <c r="AM2034" s="270">
        <v>0</v>
      </c>
      <c r="AN2034" s="270">
        <v>0</v>
      </c>
      <c r="AO2034" s="120">
        <v>0</v>
      </c>
      <c r="AP2034" s="120">
        <v>0</v>
      </c>
      <c r="AQ2034" s="120">
        <v>0</v>
      </c>
      <c r="AR2034" s="120">
        <v>0</v>
      </c>
      <c r="AS2034" s="120">
        <v>0</v>
      </c>
      <c r="AT2034" s="120">
        <v>0</v>
      </c>
      <c r="AU2034" s="120">
        <v>0</v>
      </c>
      <c r="AV2034" s="120">
        <v>0</v>
      </c>
      <c r="AW2034" s="133">
        <v>0</v>
      </c>
      <c r="AX2034" s="133">
        <v>0</v>
      </c>
      <c r="AY2034" s="133">
        <v>1</v>
      </c>
      <c r="AZ2034" s="133">
        <v>0</v>
      </c>
      <c r="BA2034" s="133">
        <v>0</v>
      </c>
      <c r="BB2034" s="133">
        <v>0</v>
      </c>
      <c r="BC2034" s="133">
        <v>9</v>
      </c>
      <c r="BD2034" s="133">
        <v>388</v>
      </c>
    </row>
    <row r="2035" spans="1:56" x14ac:dyDescent="0.25">
      <c r="A2035" s="9">
        <v>41787</v>
      </c>
      <c r="B2035" s="117" t="s">
        <v>17</v>
      </c>
      <c r="C2035" s="117"/>
      <c r="D2035" s="121">
        <v>3</v>
      </c>
      <c r="E2035" s="89">
        <v>870</v>
      </c>
      <c r="F2035" s="89">
        <v>2770</v>
      </c>
      <c r="G2035" s="263">
        <v>582.93229675292969</v>
      </c>
      <c r="H2035" s="263">
        <v>0.39170000283047557</v>
      </c>
      <c r="I2035" s="263">
        <v>1308626.70703125</v>
      </c>
      <c r="J2035" s="88"/>
      <c r="K2035" s="89">
        <v>859609</v>
      </c>
      <c r="L2035" s="263">
        <v>0</v>
      </c>
      <c r="M2035" s="124">
        <v>866571</v>
      </c>
      <c r="N2035" s="248">
        <v>0</v>
      </c>
      <c r="O2035" s="124">
        <v>56602</v>
      </c>
      <c r="P2035" s="248">
        <v>1.0600331975121131E-2</v>
      </c>
      <c r="Q2035" s="124">
        <v>103961</v>
      </c>
      <c r="R2035" s="248">
        <v>99.334364872567875</v>
      </c>
      <c r="S2035" s="124">
        <v>679419</v>
      </c>
      <c r="T2035" s="248">
        <v>99.904772555535487</v>
      </c>
      <c r="U2035" s="248">
        <v>99.438634043544226</v>
      </c>
      <c r="V2035" s="248">
        <v>99.763899026940933</v>
      </c>
      <c r="W2035" s="248">
        <v>98.776735565111721</v>
      </c>
      <c r="X2035" s="248">
        <v>99.668896415399416</v>
      </c>
      <c r="Y2035" s="124">
        <v>2830285</v>
      </c>
      <c r="Z2035" s="248">
        <v>1016538.2310824655</v>
      </c>
      <c r="AA2035" s="124">
        <v>237118</v>
      </c>
      <c r="AB2035" s="248">
        <v>103.18546937508408</v>
      </c>
      <c r="AC2035" s="124">
        <v>54267</v>
      </c>
      <c r="AD2035" s="248">
        <v>0.38513276723797013</v>
      </c>
      <c r="AE2035" s="124">
        <v>3810</v>
      </c>
      <c r="AF2035" s="248">
        <v>97.53280936814356</v>
      </c>
      <c r="AG2035" s="124">
        <v>743437</v>
      </c>
      <c r="AH2035" s="248">
        <v>0.27036588330119826</v>
      </c>
      <c r="AI2035" s="124">
        <v>12058</v>
      </c>
      <c r="AJ2035" s="248">
        <v>94.783545937777788</v>
      </c>
      <c r="AK2035" s="248">
        <v>1.5974285405063359E-5</v>
      </c>
      <c r="AL2035" s="248" t="e">
        <v>#DIV/0!</v>
      </c>
      <c r="AM2035" s="269"/>
      <c r="AN2035" s="269"/>
      <c r="AO2035" s="119"/>
      <c r="AP2035" s="119"/>
      <c r="AQ2035" s="119"/>
      <c r="AR2035" s="119"/>
      <c r="AS2035" s="119"/>
      <c r="AT2035" s="119"/>
      <c r="AU2035" s="119"/>
      <c r="AV2035" s="119"/>
      <c r="AW2035" s="124">
        <v>0</v>
      </c>
      <c r="AX2035" s="124">
        <v>0</v>
      </c>
      <c r="AY2035" s="124">
        <v>8</v>
      </c>
      <c r="AZ2035" s="124">
        <v>9</v>
      </c>
      <c r="BA2035" s="124">
        <v>1</v>
      </c>
      <c r="BB2035" s="124">
        <v>3</v>
      </c>
      <c r="BC2035" s="124">
        <v>301</v>
      </c>
      <c r="BD2035" s="124">
        <v>2540</v>
      </c>
    </row>
    <row r="2036" spans="1:56" x14ac:dyDescent="0.25">
      <c r="A2036" s="9">
        <v>41787</v>
      </c>
      <c r="B2036" s="118" t="s">
        <v>88</v>
      </c>
      <c r="C2036" s="118"/>
      <c r="D2036" s="122">
        <v>2</v>
      </c>
      <c r="E2036" s="153">
        <v>675</v>
      </c>
      <c r="F2036" s="153">
        <v>2186</v>
      </c>
      <c r="G2036" s="264">
        <v>582.93229675292969</v>
      </c>
      <c r="H2036" s="264">
        <v>0.39170000283047557</v>
      </c>
      <c r="I2036" s="264">
        <v>1308626.70703125</v>
      </c>
      <c r="J2036" s="91"/>
      <c r="K2036" s="153">
        <v>744469</v>
      </c>
      <c r="L2036" s="264"/>
      <c r="M2036" s="133">
        <v>866571</v>
      </c>
      <c r="N2036" s="267">
        <v>0</v>
      </c>
      <c r="O2036" s="133">
        <v>56602</v>
      </c>
      <c r="P2036" s="267">
        <v>1.0600331975121131E-2</v>
      </c>
      <c r="Q2036" s="133">
        <v>103961</v>
      </c>
      <c r="R2036" s="267">
        <v>99.334364872567875</v>
      </c>
      <c r="S2036" s="133">
        <v>679419</v>
      </c>
      <c r="T2036" s="267">
        <v>99.904772555535487</v>
      </c>
      <c r="U2036" s="267">
        <v>99.438634043544226</v>
      </c>
      <c r="V2036" s="267">
        <v>99.763899026940933</v>
      </c>
      <c r="W2036" s="267">
        <v>98.776735565111721</v>
      </c>
      <c r="X2036" s="267">
        <v>99.668896415399416</v>
      </c>
      <c r="Y2036" s="133">
        <v>1117169</v>
      </c>
      <c r="Z2036" s="267">
        <v>99.889720566658255</v>
      </c>
      <c r="AA2036" s="133">
        <v>235405</v>
      </c>
      <c r="AB2036" s="267">
        <v>99.832204614520464</v>
      </c>
      <c r="AC2036" s="133">
        <v>54267</v>
      </c>
      <c r="AD2036" s="267">
        <v>0.38513276723797013</v>
      </c>
      <c r="AE2036" s="133">
        <v>3810</v>
      </c>
      <c r="AF2036" s="267">
        <v>97.53280936814356</v>
      </c>
      <c r="AG2036" s="133">
        <v>743437</v>
      </c>
      <c r="AH2036" s="267">
        <v>0.27036588330119826</v>
      </c>
      <c r="AI2036" s="133">
        <v>12058</v>
      </c>
      <c r="AJ2036" s="267">
        <v>94.783545937777788</v>
      </c>
      <c r="AK2036" s="267">
        <v>1.5974285405063359E-5</v>
      </c>
      <c r="AL2036" s="267" t="e">
        <v>#DIV/0!</v>
      </c>
      <c r="AM2036" s="270"/>
      <c r="AN2036" s="270"/>
      <c r="AO2036" s="120"/>
      <c r="AP2036" s="120"/>
      <c r="AQ2036" s="120"/>
      <c r="AR2036" s="120"/>
      <c r="AS2036" s="120"/>
      <c r="AT2036" s="120"/>
      <c r="AU2036" s="120"/>
      <c r="AV2036" s="120"/>
      <c r="AW2036" s="133">
        <v>0</v>
      </c>
      <c r="AX2036" s="133">
        <v>0</v>
      </c>
      <c r="AY2036" s="133">
        <v>8</v>
      </c>
      <c r="AZ2036" s="133">
        <v>9</v>
      </c>
      <c r="BA2036" s="133">
        <v>1</v>
      </c>
      <c r="BB2036" s="133">
        <v>3</v>
      </c>
      <c r="BC2036" s="133">
        <v>293</v>
      </c>
      <c r="BD2036" s="133">
        <v>2145</v>
      </c>
    </row>
    <row r="2037" spans="1:56" x14ac:dyDescent="0.25">
      <c r="A2037" s="9">
        <v>41787</v>
      </c>
      <c r="B2037" s="146" t="s">
        <v>89</v>
      </c>
      <c r="C2037" s="146"/>
      <c r="D2037" s="147">
        <v>1</v>
      </c>
      <c r="E2037" s="136">
        <v>195</v>
      </c>
      <c r="F2037" s="136">
        <v>584</v>
      </c>
      <c r="G2037" s="265">
        <v>0</v>
      </c>
      <c r="H2037" s="265">
        <v>0</v>
      </c>
      <c r="I2037" s="265">
        <v>0</v>
      </c>
      <c r="J2037" s="137"/>
      <c r="K2037" s="136">
        <v>115140</v>
      </c>
      <c r="L2037" s="265"/>
      <c r="M2037" s="145">
        <v>0</v>
      </c>
      <c r="N2037" s="250">
        <v>0</v>
      </c>
      <c r="O2037" s="145">
        <v>0</v>
      </c>
      <c r="P2037" s="250">
        <v>0</v>
      </c>
      <c r="Q2037" s="145">
        <v>0</v>
      </c>
      <c r="R2037" s="250">
        <v>0</v>
      </c>
      <c r="S2037" s="145">
        <v>0</v>
      </c>
      <c r="T2037" s="250">
        <v>0</v>
      </c>
      <c r="U2037" s="250">
        <v>0</v>
      </c>
      <c r="V2037" s="250">
        <v>0</v>
      </c>
      <c r="W2037" s="250">
        <v>0</v>
      </c>
      <c r="X2037" s="250">
        <v>0</v>
      </c>
      <c r="Y2037" s="145">
        <v>1713116</v>
      </c>
      <c r="Z2037" s="250">
        <v>1679385</v>
      </c>
      <c r="AA2037" s="145">
        <v>1713</v>
      </c>
      <c r="AB2037" s="250">
        <v>564</v>
      </c>
      <c r="AC2037" s="145">
        <v>0</v>
      </c>
      <c r="AD2037" s="250">
        <v>0</v>
      </c>
      <c r="AE2037" s="145">
        <v>0</v>
      </c>
      <c r="AF2037" s="250">
        <v>0</v>
      </c>
      <c r="AG2037" s="145">
        <v>0</v>
      </c>
      <c r="AH2037" s="250">
        <v>0</v>
      </c>
      <c r="AI2037" s="145">
        <v>0</v>
      </c>
      <c r="AJ2037" s="250">
        <v>0</v>
      </c>
      <c r="AK2037" s="250">
        <v>0</v>
      </c>
      <c r="AL2037" s="250">
        <v>0</v>
      </c>
      <c r="AM2037" s="271"/>
      <c r="AN2037" s="271"/>
      <c r="AO2037" s="148"/>
      <c r="AP2037" s="148"/>
      <c r="AQ2037" s="148"/>
      <c r="AR2037" s="148"/>
      <c r="AS2037" s="148"/>
      <c r="AT2037" s="148"/>
      <c r="AU2037" s="148"/>
      <c r="AV2037" s="148"/>
      <c r="AW2037" s="145">
        <v>0</v>
      </c>
      <c r="AX2037" s="145">
        <v>0</v>
      </c>
      <c r="AY2037" s="145">
        <v>0</v>
      </c>
      <c r="AZ2037" s="145">
        <v>0</v>
      </c>
      <c r="BA2037" s="145">
        <v>0</v>
      </c>
      <c r="BB2037" s="145">
        <v>0</v>
      </c>
      <c r="BC2037" s="145">
        <v>8</v>
      </c>
      <c r="BD2037" s="145">
        <v>395</v>
      </c>
    </row>
    <row r="2038" spans="1:56" x14ac:dyDescent="0.25">
      <c r="A2038" s="9">
        <v>41787</v>
      </c>
      <c r="B2038" s="149" t="s">
        <v>75</v>
      </c>
      <c r="C2038" s="149" t="s">
        <v>86</v>
      </c>
      <c r="D2038" s="150" t="s">
        <v>118</v>
      </c>
      <c r="E2038" s="153">
        <v>41</v>
      </c>
      <c r="F2038" s="153">
        <v>153</v>
      </c>
      <c r="G2038" s="264">
        <v>128.88381958007813</v>
      </c>
      <c r="H2038" s="264">
        <v>0.10840000212192535</v>
      </c>
      <c r="I2038" s="264">
        <v>93674.7734375</v>
      </c>
      <c r="J2038" s="92">
        <v>0</v>
      </c>
      <c r="K2038" s="153">
        <v>126649</v>
      </c>
      <c r="L2038" s="264">
        <v>96.500564575195313</v>
      </c>
      <c r="M2038" s="153">
        <v>104289</v>
      </c>
      <c r="N2038" s="264">
        <v>0</v>
      </c>
      <c r="O2038" s="153">
        <v>14382</v>
      </c>
      <c r="P2038" s="264">
        <v>4.1718814522027969E-2</v>
      </c>
      <c r="Q2038" s="153">
        <v>23962</v>
      </c>
      <c r="R2038" s="264">
        <v>97.354141235351563</v>
      </c>
      <c r="S2038" s="153">
        <v>92480</v>
      </c>
      <c r="T2038" s="264">
        <v>99.848617553710938</v>
      </c>
      <c r="U2038" s="264">
        <v>98.477264404296875</v>
      </c>
      <c r="V2038" s="264">
        <v>99.63275146484375</v>
      </c>
      <c r="W2038" s="264">
        <v>95.871696472167969</v>
      </c>
      <c r="X2038" s="264">
        <v>99.481925964355469</v>
      </c>
      <c r="Y2038" s="153">
        <v>137985</v>
      </c>
      <c r="Z2038" s="264">
        <v>99.914482116699219</v>
      </c>
      <c r="AA2038" s="153">
        <v>27817</v>
      </c>
      <c r="AB2038" s="264">
        <v>99.827445983886719</v>
      </c>
      <c r="AC2038" s="153">
        <v>14209</v>
      </c>
      <c r="AD2038" s="264">
        <v>0.54191005229949951</v>
      </c>
      <c r="AE2038" s="153">
        <v>1398</v>
      </c>
      <c r="AF2038" s="264">
        <v>97.854080200195313</v>
      </c>
      <c r="AG2038" s="153">
        <v>104505</v>
      </c>
      <c r="AH2038" s="264">
        <v>0.21434381604194641</v>
      </c>
      <c r="AI2038" s="153">
        <v>3613</v>
      </c>
      <c r="AJ2038" s="264">
        <v>93.966232299804688</v>
      </c>
      <c r="AK2038" s="264">
        <v>1.5843830108642578</v>
      </c>
      <c r="AL2038" s="264">
        <v>5.6221563369035721E-2</v>
      </c>
      <c r="AM2038" s="264">
        <v>0</v>
      </c>
      <c r="AN2038" s="264">
        <v>0</v>
      </c>
      <c r="AO2038" s="92">
        <v>0</v>
      </c>
      <c r="AP2038" s="92">
        <v>0</v>
      </c>
      <c r="AQ2038" s="92">
        <v>0</v>
      </c>
      <c r="AR2038" s="92">
        <v>0</v>
      </c>
      <c r="AS2038" s="92">
        <v>0</v>
      </c>
      <c r="AT2038" s="92">
        <v>0</v>
      </c>
      <c r="AU2038" s="92">
        <v>0</v>
      </c>
      <c r="AV2038" s="92">
        <v>0</v>
      </c>
      <c r="AW2038" s="93">
        <v>0</v>
      </c>
      <c r="AX2038" s="93">
        <v>0</v>
      </c>
      <c r="AY2038" s="93">
        <v>0</v>
      </c>
      <c r="AZ2038" s="93">
        <v>0</v>
      </c>
      <c r="BA2038" s="93">
        <v>0</v>
      </c>
      <c r="BB2038" s="93">
        <v>0</v>
      </c>
      <c r="BC2038" s="153">
        <v>32</v>
      </c>
      <c r="BD2038" s="153">
        <v>152</v>
      </c>
    </row>
    <row r="2039" spans="1:56" x14ac:dyDescent="0.25">
      <c r="A2039" s="9">
        <v>41787</v>
      </c>
      <c r="B2039" s="149" t="s">
        <v>76</v>
      </c>
      <c r="C2039" s="149" t="s">
        <v>86</v>
      </c>
      <c r="D2039" s="150" t="s">
        <v>119</v>
      </c>
      <c r="E2039" s="153">
        <v>54</v>
      </c>
      <c r="F2039" s="153">
        <v>166</v>
      </c>
      <c r="G2039" s="264">
        <v>43.012607574462891</v>
      </c>
      <c r="H2039" s="264">
        <v>8.2999998703598976E-3</v>
      </c>
      <c r="I2039" s="264">
        <v>82774.828125</v>
      </c>
      <c r="J2039" s="92">
        <v>0</v>
      </c>
      <c r="K2039" s="153">
        <v>44804</v>
      </c>
      <c r="L2039" s="264">
        <v>85.02142333984375</v>
      </c>
      <c r="M2039" s="153">
        <v>52247</v>
      </c>
      <c r="N2039" s="264">
        <v>0</v>
      </c>
      <c r="O2039" s="153">
        <v>3408</v>
      </c>
      <c r="P2039" s="264">
        <v>0</v>
      </c>
      <c r="Q2039" s="153">
        <v>6168</v>
      </c>
      <c r="R2039" s="264">
        <v>99.967575073242188</v>
      </c>
      <c r="S2039" s="153">
        <v>47991</v>
      </c>
      <c r="T2039" s="264">
        <v>99.943740844726563</v>
      </c>
      <c r="U2039" s="264">
        <v>99.735916137695313</v>
      </c>
      <c r="V2039" s="264">
        <v>99.927268981933594</v>
      </c>
      <c r="W2039" s="264">
        <v>99.703575134277344</v>
      </c>
      <c r="X2039" s="264">
        <v>99.871047973632813</v>
      </c>
      <c r="Y2039" s="153">
        <v>71950</v>
      </c>
      <c r="Z2039" s="264">
        <v>99.927726745605469</v>
      </c>
      <c r="AA2039" s="153">
        <v>13155</v>
      </c>
      <c r="AB2039" s="264">
        <v>99.908782958984375</v>
      </c>
      <c r="AC2039" s="153">
        <v>3445</v>
      </c>
      <c r="AD2039" s="264">
        <v>0.31930333375930786</v>
      </c>
      <c r="AE2039" s="153">
        <v>88</v>
      </c>
      <c r="AF2039" s="264">
        <v>97.727272033691406</v>
      </c>
      <c r="AG2039" s="153">
        <v>52102</v>
      </c>
      <c r="AH2039" s="264">
        <v>0.20152777433395386</v>
      </c>
      <c r="AI2039" s="153">
        <v>709</v>
      </c>
      <c r="AJ2039" s="264">
        <v>94.217208862304687</v>
      </c>
      <c r="AK2039" s="264">
        <v>1.9089405536651611</v>
      </c>
      <c r="AL2039" s="264">
        <v>4.9542777240276337E-2</v>
      </c>
      <c r="AM2039" s="264">
        <v>0</v>
      </c>
      <c r="AN2039" s="264">
        <v>0</v>
      </c>
      <c r="AO2039" s="92">
        <v>0</v>
      </c>
      <c r="AP2039" s="92">
        <v>0</v>
      </c>
      <c r="AQ2039" s="92">
        <v>0</v>
      </c>
      <c r="AR2039" s="92">
        <v>0</v>
      </c>
      <c r="AS2039" s="92">
        <v>0</v>
      </c>
      <c r="AT2039" s="92">
        <v>0</v>
      </c>
      <c r="AU2039" s="92">
        <v>0</v>
      </c>
      <c r="AV2039" s="92">
        <v>0</v>
      </c>
      <c r="AW2039" s="93">
        <v>0</v>
      </c>
      <c r="AX2039" s="93">
        <v>0</v>
      </c>
      <c r="AY2039" s="93">
        <v>0</v>
      </c>
      <c r="AZ2039" s="93">
        <v>1</v>
      </c>
      <c r="BA2039" s="93">
        <v>0</v>
      </c>
      <c r="BB2039" s="93">
        <v>0</v>
      </c>
      <c r="BC2039" s="153">
        <v>16</v>
      </c>
      <c r="BD2039" s="153">
        <v>165</v>
      </c>
    </row>
    <row r="2040" spans="1:56" x14ac:dyDescent="0.25">
      <c r="A2040" s="9">
        <v>41787</v>
      </c>
      <c r="B2040" s="149" t="s">
        <v>77</v>
      </c>
      <c r="C2040" s="149" t="s">
        <v>86</v>
      </c>
      <c r="D2040" s="150" t="s">
        <v>118</v>
      </c>
      <c r="E2040" s="153">
        <v>68</v>
      </c>
      <c r="F2040" s="153">
        <v>222</v>
      </c>
      <c r="G2040" s="264">
        <v>73.845672607421875</v>
      </c>
      <c r="H2040" s="264">
        <v>2.0800000056624413E-2</v>
      </c>
      <c r="I2040" s="264">
        <v>136077.203125</v>
      </c>
      <c r="J2040" s="92">
        <v>0</v>
      </c>
      <c r="K2040" s="153">
        <v>95229</v>
      </c>
      <c r="L2040" s="264">
        <v>97.171028137207031</v>
      </c>
      <c r="M2040" s="153">
        <v>93412</v>
      </c>
      <c r="N2040" s="264">
        <v>0</v>
      </c>
      <c r="O2040" s="153">
        <v>6577</v>
      </c>
      <c r="P2040" s="264">
        <v>0</v>
      </c>
      <c r="Q2040" s="153">
        <v>12404</v>
      </c>
      <c r="R2040" s="264">
        <v>99.967750549316406</v>
      </c>
      <c r="S2040" s="153">
        <v>85985</v>
      </c>
      <c r="T2040" s="264">
        <v>99.946502685546875</v>
      </c>
      <c r="U2040" s="264">
        <v>99.939178466796875</v>
      </c>
      <c r="V2040" s="264">
        <v>99.764480590820313</v>
      </c>
      <c r="W2040" s="264">
        <v>99.906951904296875</v>
      </c>
      <c r="X2040" s="264">
        <v>99.711112976074219</v>
      </c>
      <c r="Y2040" s="153">
        <v>117031</v>
      </c>
      <c r="Z2040" s="264">
        <v>99.87353515625</v>
      </c>
      <c r="AA2040" s="153">
        <v>24946</v>
      </c>
      <c r="AB2040" s="264">
        <v>99.879737854003906</v>
      </c>
      <c r="AC2040" s="153">
        <v>6658</v>
      </c>
      <c r="AD2040" s="264">
        <v>0.24031241238117218</v>
      </c>
      <c r="AE2040" s="153">
        <v>526</v>
      </c>
      <c r="AF2040" s="264">
        <v>98.479087829589844</v>
      </c>
      <c r="AG2040" s="153">
        <v>93033</v>
      </c>
      <c r="AH2040" s="264">
        <v>0.16983221471309662</v>
      </c>
      <c r="AI2040" s="153">
        <v>1131</v>
      </c>
      <c r="AJ2040" s="264">
        <v>95.667549133300781</v>
      </c>
      <c r="AK2040" s="264">
        <v>1.7677143812179565</v>
      </c>
      <c r="AL2040" s="264">
        <v>6.6444598138332367E-2</v>
      </c>
      <c r="AM2040" s="264">
        <v>0</v>
      </c>
      <c r="AN2040" s="264">
        <v>0</v>
      </c>
      <c r="AO2040" s="92">
        <v>0</v>
      </c>
      <c r="AP2040" s="92">
        <v>0</v>
      </c>
      <c r="AQ2040" s="92">
        <v>0</v>
      </c>
      <c r="AR2040" s="92">
        <v>0</v>
      </c>
      <c r="AS2040" s="92">
        <v>0</v>
      </c>
      <c r="AT2040" s="92">
        <v>0</v>
      </c>
      <c r="AU2040" s="92">
        <v>0</v>
      </c>
      <c r="AV2040" s="92">
        <v>0</v>
      </c>
      <c r="AW2040" s="93">
        <v>0</v>
      </c>
      <c r="AX2040" s="93">
        <v>0</v>
      </c>
      <c r="AY2040" s="93">
        <v>0</v>
      </c>
      <c r="AZ2040" s="93">
        <v>0</v>
      </c>
      <c r="BA2040" s="93">
        <v>0</v>
      </c>
      <c r="BB2040" s="93">
        <v>0</v>
      </c>
      <c r="BC2040" s="153">
        <v>32</v>
      </c>
      <c r="BD2040" s="153">
        <v>217</v>
      </c>
    </row>
    <row r="2041" spans="1:56" x14ac:dyDescent="0.25">
      <c r="A2041" s="9">
        <v>41787</v>
      </c>
      <c r="B2041" s="149" t="s">
        <v>124</v>
      </c>
      <c r="C2041" s="149" t="s">
        <v>86</v>
      </c>
      <c r="D2041" s="150" t="s">
        <v>118</v>
      </c>
      <c r="E2041" s="153">
        <v>43</v>
      </c>
      <c r="F2041" s="153">
        <v>136</v>
      </c>
      <c r="G2041" s="264">
        <v>32.841896057128906</v>
      </c>
      <c r="H2041" s="264">
        <v>4.19999985024333E-3</v>
      </c>
      <c r="I2041" s="264">
        <v>69128.4140625</v>
      </c>
      <c r="J2041" s="92">
        <v>0</v>
      </c>
      <c r="K2041" s="153">
        <v>95229</v>
      </c>
      <c r="L2041" s="264">
        <v>97.171028137207031</v>
      </c>
      <c r="M2041" s="153">
        <v>48145</v>
      </c>
      <c r="N2041" s="264">
        <v>0</v>
      </c>
      <c r="O2041" s="153">
        <v>2802</v>
      </c>
      <c r="P2041" s="264">
        <v>0</v>
      </c>
      <c r="Q2041" s="153">
        <v>4732</v>
      </c>
      <c r="R2041" s="264">
        <v>99.91546630859375</v>
      </c>
      <c r="S2041" s="153">
        <v>45612</v>
      </c>
      <c r="T2041" s="264">
        <v>99.896957397460938</v>
      </c>
      <c r="U2041" s="264">
        <v>99.536048889160156</v>
      </c>
      <c r="V2041" s="264">
        <v>99.578353881835938</v>
      </c>
      <c r="W2041" s="264">
        <v>99.451904296875</v>
      </c>
      <c r="X2041" s="264">
        <v>99.475746154785156</v>
      </c>
      <c r="Y2041" s="153">
        <v>64401</v>
      </c>
      <c r="Z2041" s="264">
        <v>99.854042053222656</v>
      </c>
      <c r="AA2041" s="153">
        <v>12965</v>
      </c>
      <c r="AB2041" s="264">
        <v>99.830314636230469</v>
      </c>
      <c r="AC2041" s="153">
        <v>2788</v>
      </c>
      <c r="AD2041" s="264">
        <v>0.39454805850982666</v>
      </c>
      <c r="AE2041" s="153">
        <v>199</v>
      </c>
      <c r="AF2041" s="264">
        <v>93.9698486328125</v>
      </c>
      <c r="AG2041" s="153">
        <v>48418</v>
      </c>
      <c r="AH2041" s="264">
        <v>0.1879466325044632</v>
      </c>
      <c r="AI2041" s="153">
        <v>867</v>
      </c>
      <c r="AJ2041" s="264">
        <v>92.387542724609375</v>
      </c>
      <c r="AK2041" s="264">
        <v>1.6372556686401367</v>
      </c>
      <c r="AL2041" s="264">
        <v>5.2463237196207047E-2</v>
      </c>
      <c r="AM2041" s="264">
        <v>0</v>
      </c>
      <c r="AN2041" s="264">
        <v>0</v>
      </c>
      <c r="AO2041" s="92">
        <v>0</v>
      </c>
      <c r="AP2041" s="92">
        <v>0</v>
      </c>
      <c r="AQ2041" s="92">
        <v>0</v>
      </c>
      <c r="AR2041" s="92">
        <v>0</v>
      </c>
      <c r="AS2041" s="92">
        <v>0</v>
      </c>
      <c r="AT2041" s="92">
        <v>0</v>
      </c>
      <c r="AU2041" s="92">
        <v>0</v>
      </c>
      <c r="AV2041" s="92">
        <v>0</v>
      </c>
      <c r="AW2041" s="93">
        <v>0</v>
      </c>
      <c r="AX2041" s="93">
        <v>0</v>
      </c>
      <c r="AY2041" s="93">
        <v>0</v>
      </c>
      <c r="AZ2041" s="93">
        <v>0</v>
      </c>
      <c r="BA2041" s="93">
        <v>0</v>
      </c>
      <c r="BB2041" s="93">
        <v>0</v>
      </c>
      <c r="BC2041" s="153">
        <v>32</v>
      </c>
      <c r="BD2041" s="153">
        <v>136</v>
      </c>
    </row>
    <row r="2042" spans="1:56" x14ac:dyDescent="0.25">
      <c r="A2042" s="9">
        <v>41787</v>
      </c>
      <c r="B2042" s="149" t="s">
        <v>78</v>
      </c>
      <c r="C2042" s="149" t="s">
        <v>86</v>
      </c>
      <c r="D2042" s="150" t="s">
        <v>118</v>
      </c>
      <c r="E2042" s="153">
        <v>34</v>
      </c>
      <c r="F2042" s="153">
        <v>107</v>
      </c>
      <c r="G2042" s="264">
        <v>50.208393096923828</v>
      </c>
      <c r="H2042" s="264">
        <v>9.1699995100498199E-2</v>
      </c>
      <c r="I2042" s="264">
        <v>58621.0859375</v>
      </c>
      <c r="J2042" s="92">
        <v>0</v>
      </c>
      <c r="K2042" s="153">
        <v>50960</v>
      </c>
      <c r="L2042" s="264">
        <v>96.911300659179688</v>
      </c>
      <c r="M2042" s="153">
        <v>50149</v>
      </c>
      <c r="N2042" s="264">
        <v>0</v>
      </c>
      <c r="O2042" s="153">
        <v>4708</v>
      </c>
      <c r="P2042" s="264">
        <v>0</v>
      </c>
      <c r="Q2042" s="153">
        <v>8970</v>
      </c>
      <c r="R2042" s="264">
        <v>99.955406188964844</v>
      </c>
      <c r="S2042" s="153">
        <v>45558</v>
      </c>
      <c r="T2042" s="264">
        <v>99.956100463867188</v>
      </c>
      <c r="U2042" s="264">
        <v>99.808837890625</v>
      </c>
      <c r="V2042" s="264">
        <v>99.814552307128906</v>
      </c>
      <c r="W2042" s="264">
        <v>99.764328002929688</v>
      </c>
      <c r="X2042" s="264">
        <v>99.770736694335938</v>
      </c>
      <c r="Y2042" s="153">
        <v>70945</v>
      </c>
      <c r="Z2042" s="264">
        <v>99.878776550292969</v>
      </c>
      <c r="AA2042" s="153">
        <v>12706</v>
      </c>
      <c r="AB2042" s="264">
        <v>99.874076843261719</v>
      </c>
      <c r="AC2042" s="153">
        <v>4698</v>
      </c>
      <c r="AD2042" s="264">
        <v>0.17028522491455078</v>
      </c>
      <c r="AE2042" s="153">
        <v>299</v>
      </c>
      <c r="AF2042" s="264">
        <v>96.321067810058594</v>
      </c>
      <c r="AG2042" s="153">
        <v>50344</v>
      </c>
      <c r="AH2042" s="264">
        <v>0.1946607381105423</v>
      </c>
      <c r="AI2042" s="153">
        <v>594</v>
      </c>
      <c r="AJ2042" s="264">
        <v>98.821548461914062</v>
      </c>
      <c r="AK2042" s="264">
        <v>1.7853631973266602</v>
      </c>
      <c r="AL2042" s="264">
        <v>6.4833663403987885E-2</v>
      </c>
      <c r="AM2042" s="264">
        <v>0</v>
      </c>
      <c r="AN2042" s="264">
        <v>0</v>
      </c>
      <c r="AO2042" s="92">
        <v>0</v>
      </c>
      <c r="AP2042" s="92">
        <v>0</v>
      </c>
      <c r="AQ2042" s="92">
        <v>0</v>
      </c>
      <c r="AR2042" s="92">
        <v>0</v>
      </c>
      <c r="AS2042" s="92">
        <v>0</v>
      </c>
      <c r="AT2042" s="92">
        <v>0</v>
      </c>
      <c r="AU2042" s="92">
        <v>0</v>
      </c>
      <c r="AV2042" s="92">
        <v>0</v>
      </c>
      <c r="AW2042" s="93">
        <v>0</v>
      </c>
      <c r="AX2042" s="93">
        <v>0</v>
      </c>
      <c r="AY2042" s="93">
        <v>0</v>
      </c>
      <c r="AZ2042" s="93">
        <v>0</v>
      </c>
      <c r="BA2042" s="93">
        <v>0</v>
      </c>
      <c r="BB2042" s="93">
        <v>0</v>
      </c>
      <c r="BC2042" s="153">
        <v>12</v>
      </c>
      <c r="BD2042" s="153">
        <v>104</v>
      </c>
    </row>
    <row r="2043" spans="1:56" x14ac:dyDescent="0.25">
      <c r="A2043" s="9">
        <v>41787</v>
      </c>
      <c r="B2043" s="149" t="s">
        <v>79</v>
      </c>
      <c r="C2043" s="149" t="s">
        <v>86</v>
      </c>
      <c r="D2043" s="150" t="s">
        <v>119</v>
      </c>
      <c r="E2043" s="153">
        <v>84</v>
      </c>
      <c r="F2043" s="153">
        <v>277</v>
      </c>
      <c r="G2043" s="264">
        <v>50.979824066162109</v>
      </c>
      <c r="H2043" s="264">
        <v>0</v>
      </c>
      <c r="I2043" s="264">
        <v>167015.609375</v>
      </c>
      <c r="J2043" s="92">
        <v>0</v>
      </c>
      <c r="K2043" s="153">
        <v>49176</v>
      </c>
      <c r="L2043" s="264">
        <v>91.304702758789063</v>
      </c>
      <c r="M2043" s="153">
        <v>89527</v>
      </c>
      <c r="N2043" s="264">
        <v>0</v>
      </c>
      <c r="O2043" s="153">
        <v>4105</v>
      </c>
      <c r="P2043" s="264">
        <v>0</v>
      </c>
      <c r="Q2043" s="153">
        <v>9525</v>
      </c>
      <c r="R2043" s="264">
        <v>99.874015808105469</v>
      </c>
      <c r="S2043" s="153">
        <v>82573</v>
      </c>
      <c r="T2043" s="264">
        <v>99.904327392578125</v>
      </c>
      <c r="U2043" s="264">
        <v>99.6102294921875</v>
      </c>
      <c r="V2043" s="264">
        <v>99.71405029296875</v>
      </c>
      <c r="W2043" s="264">
        <v>99.484733581542969</v>
      </c>
      <c r="X2043" s="264">
        <v>99.61865234375</v>
      </c>
      <c r="Y2043" s="153">
        <v>142430</v>
      </c>
      <c r="Z2043" s="264">
        <v>99.893280029296875</v>
      </c>
      <c r="AA2043" s="153">
        <v>31186</v>
      </c>
      <c r="AB2043" s="264">
        <v>99.862113952636719</v>
      </c>
      <c r="AC2043" s="153">
        <v>4134</v>
      </c>
      <c r="AD2043" s="264">
        <v>0.36284470558166504</v>
      </c>
      <c r="AE2043" s="153">
        <v>213</v>
      </c>
      <c r="AF2043" s="264">
        <v>96.713615417480469</v>
      </c>
      <c r="AG2043" s="153">
        <v>89038</v>
      </c>
      <c r="AH2043" s="264">
        <v>0.19317594170570374</v>
      </c>
      <c r="AI2043" s="153">
        <v>1379</v>
      </c>
      <c r="AJ2043" s="264">
        <v>97.171867370605469</v>
      </c>
      <c r="AK2043" s="264">
        <v>1.5720497369766235</v>
      </c>
      <c r="AL2043" s="264">
        <v>5.5724892765283585E-2</v>
      </c>
      <c r="AM2043" s="264">
        <v>0</v>
      </c>
      <c r="AN2043" s="264">
        <v>0</v>
      </c>
      <c r="AO2043" s="92">
        <v>0</v>
      </c>
      <c r="AP2043" s="92">
        <v>0</v>
      </c>
      <c r="AQ2043" s="92">
        <v>0</v>
      </c>
      <c r="AR2043" s="92">
        <v>0</v>
      </c>
      <c r="AS2043" s="92">
        <v>0</v>
      </c>
      <c r="AT2043" s="92">
        <v>0</v>
      </c>
      <c r="AU2043" s="92">
        <v>0</v>
      </c>
      <c r="AV2043" s="92">
        <v>0</v>
      </c>
      <c r="AW2043" s="93">
        <v>0</v>
      </c>
      <c r="AX2043" s="93">
        <v>0</v>
      </c>
      <c r="AY2043" s="93">
        <v>1</v>
      </c>
      <c r="AZ2043" s="93">
        <v>0</v>
      </c>
      <c r="BA2043" s="93">
        <v>0</v>
      </c>
      <c r="BB2043" s="93">
        <v>0</v>
      </c>
      <c r="BC2043" s="153">
        <v>52</v>
      </c>
      <c r="BD2043" s="153">
        <v>276</v>
      </c>
    </row>
    <row r="2044" spans="1:56" x14ac:dyDescent="0.25">
      <c r="A2044" s="9">
        <v>41787</v>
      </c>
      <c r="B2044" s="149" t="s">
        <v>80</v>
      </c>
      <c r="C2044" s="149" t="s">
        <v>86</v>
      </c>
      <c r="D2044" s="150" t="s">
        <v>119</v>
      </c>
      <c r="E2044" s="153">
        <v>60</v>
      </c>
      <c r="F2044" s="153">
        <v>186</v>
      </c>
      <c r="G2044" s="264">
        <v>36.350196838378906</v>
      </c>
      <c r="H2044" s="264">
        <v>0.15000000596046448</v>
      </c>
      <c r="I2044" s="264">
        <v>105594.4140625</v>
      </c>
      <c r="J2044" s="92">
        <v>0</v>
      </c>
      <c r="K2044" s="153">
        <v>33785</v>
      </c>
      <c r="L2044" s="264">
        <v>89.054313659667969</v>
      </c>
      <c r="M2044" s="153">
        <v>52569</v>
      </c>
      <c r="N2044" s="264">
        <v>0</v>
      </c>
      <c r="O2044" s="153">
        <v>2693</v>
      </c>
      <c r="P2044" s="264">
        <v>0</v>
      </c>
      <c r="Q2044" s="153">
        <v>5710</v>
      </c>
      <c r="R2044" s="264">
        <v>99.912437438964844</v>
      </c>
      <c r="S2044" s="153">
        <v>48757</v>
      </c>
      <c r="T2044" s="264">
        <v>99.922065734863281</v>
      </c>
      <c r="U2044" s="264">
        <v>99.777198791503906</v>
      </c>
      <c r="V2044" s="264">
        <v>99.8402099609375</v>
      </c>
      <c r="W2044" s="264">
        <v>99.689834594726563</v>
      </c>
      <c r="X2044" s="264">
        <v>99.762397766113281</v>
      </c>
      <c r="Y2044" s="153">
        <v>70079</v>
      </c>
      <c r="Z2044" s="264">
        <v>99.908676147460938</v>
      </c>
      <c r="AA2044" s="153">
        <v>15291</v>
      </c>
      <c r="AB2044" s="264">
        <v>99.914985656738281</v>
      </c>
      <c r="AC2044" s="153">
        <v>2720</v>
      </c>
      <c r="AD2044" s="264">
        <v>0.33088234066963196</v>
      </c>
      <c r="AE2044" s="153">
        <v>137</v>
      </c>
      <c r="AF2044" s="264">
        <v>97.810218811035156</v>
      </c>
      <c r="AG2044" s="153">
        <v>52508</v>
      </c>
      <c r="AH2044" s="264">
        <v>0.28376626968383789</v>
      </c>
      <c r="AI2044" s="153">
        <v>679</v>
      </c>
      <c r="AJ2044" s="264">
        <v>94.845359802246094</v>
      </c>
      <c r="AK2044" s="264">
        <v>1.813023567199707</v>
      </c>
      <c r="AL2044" s="264">
        <v>6.2894627451896667E-2</v>
      </c>
      <c r="AM2044" s="264">
        <v>0</v>
      </c>
      <c r="AN2044" s="264">
        <v>0</v>
      </c>
      <c r="AO2044" s="92">
        <v>0</v>
      </c>
      <c r="AP2044" s="92">
        <v>0</v>
      </c>
      <c r="AQ2044" s="92">
        <v>0</v>
      </c>
      <c r="AR2044" s="92">
        <v>0</v>
      </c>
      <c r="AS2044" s="92">
        <v>0</v>
      </c>
      <c r="AT2044" s="92">
        <v>0</v>
      </c>
      <c r="AU2044" s="92">
        <v>0</v>
      </c>
      <c r="AV2044" s="92">
        <v>0</v>
      </c>
      <c r="AW2044" s="93">
        <v>0</v>
      </c>
      <c r="AX2044" s="93">
        <v>0</v>
      </c>
      <c r="AY2044" s="93">
        <v>1</v>
      </c>
      <c r="AZ2044" s="93">
        <v>1</v>
      </c>
      <c r="BA2044" s="93">
        <v>0</v>
      </c>
      <c r="BB2044" s="93">
        <v>0</v>
      </c>
      <c r="BC2044" s="153">
        <v>27</v>
      </c>
      <c r="BD2044" s="153">
        <v>179</v>
      </c>
    </row>
    <row r="2045" spans="1:56" x14ac:dyDescent="0.25">
      <c r="A2045" s="9">
        <v>41787</v>
      </c>
      <c r="B2045" s="149" t="s">
        <v>81</v>
      </c>
      <c r="C2045" s="149" t="s">
        <v>86</v>
      </c>
      <c r="D2045" s="150" t="s">
        <v>119</v>
      </c>
      <c r="E2045" s="153">
        <v>43</v>
      </c>
      <c r="F2045" s="153">
        <v>143</v>
      </c>
      <c r="G2045" s="264">
        <v>34.658905029296875</v>
      </c>
      <c r="H2045" s="264">
        <v>0</v>
      </c>
      <c r="I2045" s="264">
        <v>83580.625</v>
      </c>
      <c r="J2045" s="92">
        <v>0</v>
      </c>
      <c r="K2045" s="153">
        <v>70361</v>
      </c>
      <c r="L2045" s="264">
        <v>89.282417297363281</v>
      </c>
      <c r="M2045" s="153">
        <v>46296</v>
      </c>
      <c r="N2045" s="264">
        <v>0</v>
      </c>
      <c r="O2045" s="153">
        <v>2837</v>
      </c>
      <c r="P2045" s="264">
        <v>0</v>
      </c>
      <c r="Q2045" s="153">
        <v>7280</v>
      </c>
      <c r="R2045" s="264">
        <v>99.972526550292969</v>
      </c>
      <c r="S2045" s="153">
        <v>42905</v>
      </c>
      <c r="T2045" s="264">
        <v>99.946395874023438</v>
      </c>
      <c r="U2045" s="264">
        <v>99.647514343261719</v>
      </c>
      <c r="V2045" s="264">
        <v>99.747276306152344</v>
      </c>
      <c r="W2045" s="264">
        <v>99.620140075683594</v>
      </c>
      <c r="X2045" s="264">
        <v>99.693809509277344</v>
      </c>
      <c r="Y2045" s="153">
        <v>62193</v>
      </c>
      <c r="Z2045" s="264">
        <v>99.900306701660156</v>
      </c>
      <c r="AA2045" s="153">
        <v>12529</v>
      </c>
      <c r="AB2045" s="264">
        <v>99.824409484863281</v>
      </c>
      <c r="AC2045" s="153">
        <v>2877</v>
      </c>
      <c r="AD2045" s="264">
        <v>0.24330900609493256</v>
      </c>
      <c r="AE2045" s="153">
        <v>153</v>
      </c>
      <c r="AF2045" s="264">
        <v>97.3856201171875</v>
      </c>
      <c r="AG2045" s="153">
        <v>45938</v>
      </c>
      <c r="AH2045" s="264">
        <v>0.23509947955608368</v>
      </c>
      <c r="AI2045" s="153">
        <v>726</v>
      </c>
      <c r="AJ2045" s="264">
        <v>95.179061889648438</v>
      </c>
      <c r="AK2045" s="264">
        <v>1.576469898223877</v>
      </c>
      <c r="AL2045" s="264">
        <v>7.1260146796703339E-2</v>
      </c>
      <c r="AM2045" s="264">
        <v>0</v>
      </c>
      <c r="AN2045" s="264">
        <v>0</v>
      </c>
      <c r="AO2045" s="92">
        <v>0</v>
      </c>
      <c r="AP2045" s="92">
        <v>0</v>
      </c>
      <c r="AQ2045" s="92">
        <v>0</v>
      </c>
      <c r="AR2045" s="92">
        <v>0</v>
      </c>
      <c r="AS2045" s="92">
        <v>0</v>
      </c>
      <c r="AT2045" s="92">
        <v>0</v>
      </c>
      <c r="AU2045" s="92">
        <v>0</v>
      </c>
      <c r="AV2045" s="92">
        <v>0</v>
      </c>
      <c r="AW2045" s="93">
        <v>0</v>
      </c>
      <c r="AX2045" s="93">
        <v>0</v>
      </c>
      <c r="AY2045" s="93">
        <v>2</v>
      </c>
      <c r="AZ2045" s="93">
        <v>2</v>
      </c>
      <c r="BA2045" s="93">
        <v>0</v>
      </c>
      <c r="BB2045" s="93">
        <v>0</v>
      </c>
      <c r="BC2045" s="153">
        <v>26</v>
      </c>
      <c r="BD2045" s="153">
        <v>138</v>
      </c>
    </row>
    <row r="2046" spans="1:56" x14ac:dyDescent="0.25">
      <c r="A2046" s="9">
        <v>41787</v>
      </c>
      <c r="B2046" s="149" t="s">
        <v>125</v>
      </c>
      <c r="C2046" s="149" t="s">
        <v>86</v>
      </c>
      <c r="D2046" s="150" t="s">
        <v>119</v>
      </c>
      <c r="E2046" s="153">
        <v>16</v>
      </c>
      <c r="F2046" s="153">
        <v>58</v>
      </c>
      <c r="G2046" s="264">
        <v>28.891895294189453</v>
      </c>
      <c r="H2046" s="264">
        <v>0</v>
      </c>
      <c r="I2046" s="264">
        <v>41536.68359375</v>
      </c>
      <c r="J2046" s="92">
        <v>0</v>
      </c>
      <c r="K2046" s="153">
        <v>70361</v>
      </c>
      <c r="L2046" s="264">
        <v>89.282417297363281</v>
      </c>
      <c r="M2046" s="153">
        <v>28498</v>
      </c>
      <c r="N2046" s="264">
        <v>0</v>
      </c>
      <c r="O2046" s="153">
        <v>3065</v>
      </c>
      <c r="P2046" s="264">
        <v>0</v>
      </c>
      <c r="Q2046" s="153">
        <v>4771</v>
      </c>
      <c r="R2046" s="264">
        <v>99.979042053222656</v>
      </c>
      <c r="S2046" s="153">
        <v>27582</v>
      </c>
      <c r="T2046" s="264">
        <v>99.894859313964844</v>
      </c>
      <c r="U2046" s="264">
        <v>99.771614074707031</v>
      </c>
      <c r="V2046" s="264">
        <v>99.768402099609375</v>
      </c>
      <c r="W2046" s="264">
        <v>99.750701904296875</v>
      </c>
      <c r="X2046" s="264">
        <v>99.663505554199219</v>
      </c>
      <c r="Y2046" s="153">
        <v>38269</v>
      </c>
      <c r="Z2046" s="264">
        <v>99.963417053222656</v>
      </c>
      <c r="AA2046" s="153">
        <v>7567</v>
      </c>
      <c r="AB2046" s="264">
        <v>99.920707702636719</v>
      </c>
      <c r="AC2046" s="153">
        <v>3053</v>
      </c>
      <c r="AD2046" s="264">
        <v>0.19652800261974335</v>
      </c>
      <c r="AE2046" s="153">
        <v>191</v>
      </c>
      <c r="AF2046" s="264">
        <v>97.90576171875</v>
      </c>
      <c r="AG2046" s="153">
        <v>28923</v>
      </c>
      <c r="AH2046" s="264">
        <v>0.14521315693855286</v>
      </c>
      <c r="AI2046" s="153">
        <v>552</v>
      </c>
      <c r="AJ2046" s="264">
        <v>94.021736145019531</v>
      </c>
      <c r="AK2046" s="264">
        <v>1.6559271812438965</v>
      </c>
      <c r="AL2046" s="264">
        <v>6.5694838762283325E-2</v>
      </c>
      <c r="AM2046" s="264">
        <v>0</v>
      </c>
      <c r="AN2046" s="264">
        <v>0</v>
      </c>
      <c r="AO2046" s="92">
        <v>0</v>
      </c>
      <c r="AP2046" s="92">
        <v>0</v>
      </c>
      <c r="AQ2046" s="92">
        <v>0</v>
      </c>
      <c r="AR2046" s="92">
        <v>0</v>
      </c>
      <c r="AS2046" s="92">
        <v>0</v>
      </c>
      <c r="AT2046" s="92">
        <v>0</v>
      </c>
      <c r="AU2046" s="92">
        <v>0</v>
      </c>
      <c r="AV2046" s="92">
        <v>0</v>
      </c>
      <c r="AW2046" s="93">
        <v>0</v>
      </c>
      <c r="AX2046" s="93">
        <v>0</v>
      </c>
      <c r="AY2046" s="93">
        <v>1</v>
      </c>
      <c r="AZ2046" s="93">
        <v>0</v>
      </c>
      <c r="BA2046" s="93">
        <v>0</v>
      </c>
      <c r="BB2046" s="93">
        <v>0</v>
      </c>
      <c r="BC2046" s="153">
        <v>7</v>
      </c>
      <c r="BD2046" s="153">
        <v>57</v>
      </c>
    </row>
    <row r="2047" spans="1:56" x14ac:dyDescent="0.25">
      <c r="A2047" s="9">
        <v>41787</v>
      </c>
      <c r="B2047" s="151" t="s">
        <v>82</v>
      </c>
      <c r="C2047" s="151" t="s">
        <v>86</v>
      </c>
      <c r="D2047" s="152" t="s">
        <v>120</v>
      </c>
      <c r="E2047" s="160">
        <v>51</v>
      </c>
      <c r="F2047" s="160">
        <v>162</v>
      </c>
      <c r="G2047" s="266">
        <v>39.538005828857422</v>
      </c>
      <c r="H2047" s="266">
        <v>0</v>
      </c>
      <c r="I2047" s="266">
        <v>100163.2265625</v>
      </c>
      <c r="J2047" s="157">
        <v>0</v>
      </c>
      <c r="K2047" s="160">
        <v>42633</v>
      </c>
      <c r="L2047" s="266">
        <v>88.513595581054687</v>
      </c>
      <c r="M2047" s="160">
        <v>38603</v>
      </c>
      <c r="N2047" s="266">
        <v>0</v>
      </c>
      <c r="O2047" s="160">
        <v>4149</v>
      </c>
      <c r="P2047" s="266">
        <v>0</v>
      </c>
      <c r="Q2047" s="160">
        <v>7801</v>
      </c>
      <c r="R2047" s="266">
        <v>99.935905456542969</v>
      </c>
      <c r="S2047" s="160">
        <v>34238</v>
      </c>
      <c r="T2047" s="266">
        <v>99.883171081542969</v>
      </c>
      <c r="U2047" s="266">
        <v>99.927696228027344</v>
      </c>
      <c r="V2047" s="266">
        <v>99.839393615722656</v>
      </c>
      <c r="W2047" s="266">
        <v>99.8636474609375</v>
      </c>
      <c r="X2047" s="266">
        <v>99.722755432128906</v>
      </c>
      <c r="Y2047" s="160">
        <v>48641</v>
      </c>
      <c r="Z2047" s="266">
        <v>99.893096923828125</v>
      </c>
      <c r="AA2047" s="160">
        <v>10512</v>
      </c>
      <c r="AB2047" s="266">
        <v>99.819252014160156</v>
      </c>
      <c r="AC2047" s="160">
        <v>4186</v>
      </c>
      <c r="AD2047" s="266">
        <v>0.16722407937049866</v>
      </c>
      <c r="AE2047" s="160">
        <v>327</v>
      </c>
      <c r="AF2047" s="266">
        <v>98.470947265625</v>
      </c>
      <c r="AG2047" s="160">
        <v>39028</v>
      </c>
      <c r="AH2047" s="266">
        <v>0.41508659720420837</v>
      </c>
      <c r="AI2047" s="160">
        <v>659</v>
      </c>
      <c r="AJ2047" s="266">
        <v>96.05462646484375</v>
      </c>
      <c r="AK2047" s="266">
        <v>1.9174394607543945</v>
      </c>
      <c r="AL2047" s="266">
        <v>6.182592362165451E-2</v>
      </c>
      <c r="AM2047" s="266">
        <v>0</v>
      </c>
      <c r="AN2047" s="266">
        <v>0</v>
      </c>
      <c r="AO2047" s="157">
        <v>0</v>
      </c>
      <c r="AP2047" s="157">
        <v>0</v>
      </c>
      <c r="AQ2047" s="157">
        <v>0</v>
      </c>
      <c r="AR2047" s="157">
        <v>0</v>
      </c>
      <c r="AS2047" s="157">
        <v>0</v>
      </c>
      <c r="AT2047" s="157">
        <v>0</v>
      </c>
      <c r="AU2047" s="157">
        <v>0</v>
      </c>
      <c r="AV2047" s="157">
        <v>0</v>
      </c>
      <c r="AW2047" s="159">
        <v>0</v>
      </c>
      <c r="AX2047" s="159">
        <v>0</v>
      </c>
      <c r="AY2047" s="159">
        <v>0</v>
      </c>
      <c r="AZ2047" s="159">
        <v>1</v>
      </c>
      <c r="BA2047" s="159">
        <v>0</v>
      </c>
      <c r="BB2047" s="159">
        <v>0</v>
      </c>
      <c r="BC2047" s="160">
        <v>11</v>
      </c>
      <c r="BD2047" s="160">
        <v>157</v>
      </c>
    </row>
    <row r="2048" spans="1:56" x14ac:dyDescent="0.25">
      <c r="A2048" s="9">
        <v>41787</v>
      </c>
      <c r="B2048" s="151" t="s">
        <v>83</v>
      </c>
      <c r="C2048" s="151" t="s">
        <v>86</v>
      </c>
      <c r="D2048" s="152" t="s">
        <v>120</v>
      </c>
      <c r="E2048" s="160">
        <v>47</v>
      </c>
      <c r="F2048" s="160">
        <v>143</v>
      </c>
      <c r="G2048" s="266">
        <v>19.803997039794922</v>
      </c>
      <c r="H2048" s="266">
        <v>0</v>
      </c>
      <c r="I2048" s="266">
        <v>88650.1875</v>
      </c>
      <c r="J2048" s="157">
        <v>0</v>
      </c>
      <c r="K2048" s="160">
        <v>22672</v>
      </c>
      <c r="L2048" s="266">
        <v>81.294105529785156</v>
      </c>
      <c r="M2048" s="160">
        <v>153570</v>
      </c>
      <c r="N2048" s="266">
        <v>0</v>
      </c>
      <c r="O2048" s="160">
        <v>3938</v>
      </c>
      <c r="P2048" s="266">
        <v>0</v>
      </c>
      <c r="Q2048" s="160">
        <v>3060</v>
      </c>
      <c r="R2048" s="266">
        <v>99.869277954101563</v>
      </c>
      <c r="S2048" s="160">
        <v>27035</v>
      </c>
      <c r="T2048" s="266">
        <v>99.918624877929688</v>
      </c>
      <c r="U2048" s="266">
        <v>99.676376342773438</v>
      </c>
      <c r="V2048" s="266">
        <v>99.758430480957031</v>
      </c>
      <c r="W2048" s="266">
        <v>99.546073913574219</v>
      </c>
      <c r="X2048" s="266">
        <v>99.677253723144531</v>
      </c>
      <c r="Y2048" s="160">
        <v>47133</v>
      </c>
      <c r="Z2048" s="266">
        <v>99.940589904785156</v>
      </c>
      <c r="AA2048" s="160">
        <v>11739</v>
      </c>
      <c r="AB2048" s="266">
        <v>99.787033081054688</v>
      </c>
      <c r="AC2048" s="160">
        <v>1561</v>
      </c>
      <c r="AD2048" s="266">
        <v>0.19218449294567108</v>
      </c>
      <c r="AE2048" s="160">
        <v>108</v>
      </c>
      <c r="AF2048" s="266">
        <v>96.296295166015625</v>
      </c>
      <c r="AG2048" s="160">
        <v>29012</v>
      </c>
      <c r="AH2048" s="266">
        <v>0.40328139066696167</v>
      </c>
      <c r="AI2048" s="160">
        <v>287</v>
      </c>
      <c r="AJ2048" s="266">
        <v>97.212547302246094</v>
      </c>
      <c r="AK2048" s="266">
        <v>1.7990076541900635</v>
      </c>
      <c r="AL2048" s="266">
        <v>6.5088815987110138E-2</v>
      </c>
      <c r="AM2048" s="266">
        <v>0</v>
      </c>
      <c r="AN2048" s="266">
        <v>0</v>
      </c>
      <c r="AO2048" s="157">
        <v>0</v>
      </c>
      <c r="AP2048" s="157">
        <v>0</v>
      </c>
      <c r="AQ2048" s="157">
        <v>0</v>
      </c>
      <c r="AR2048" s="157">
        <v>0</v>
      </c>
      <c r="AS2048" s="157">
        <v>0</v>
      </c>
      <c r="AT2048" s="157">
        <v>0</v>
      </c>
      <c r="AU2048" s="157">
        <v>0</v>
      </c>
      <c r="AV2048" s="157">
        <v>0</v>
      </c>
      <c r="AW2048" s="159">
        <v>0</v>
      </c>
      <c r="AX2048" s="159">
        <v>0</v>
      </c>
      <c r="AY2048" s="159">
        <v>2</v>
      </c>
      <c r="AZ2048" s="159">
        <v>3</v>
      </c>
      <c r="BA2048" s="159">
        <v>0</v>
      </c>
      <c r="BB2048" s="159">
        <v>0</v>
      </c>
      <c r="BC2048" s="160">
        <v>23</v>
      </c>
      <c r="BD2048" s="160">
        <v>139</v>
      </c>
    </row>
    <row r="2049" spans="1:56" x14ac:dyDescent="0.25">
      <c r="A2049" s="9">
        <v>41787</v>
      </c>
      <c r="B2049" s="117" t="s">
        <v>85</v>
      </c>
      <c r="C2049" s="117" t="s">
        <v>86</v>
      </c>
      <c r="D2049" s="121">
        <v>3</v>
      </c>
      <c r="E2049" s="89">
        <v>134</v>
      </c>
      <c r="F2049" s="89">
        <v>433</v>
      </c>
      <c r="G2049" s="263">
        <v>43.917083740234375</v>
      </c>
      <c r="H2049" s="263">
        <v>8.2999998703598976E-3</v>
      </c>
      <c r="I2049" s="263">
        <v>281809.65625</v>
      </c>
      <c r="J2049" s="88">
        <v>0</v>
      </c>
      <c r="K2049" s="89">
        <v>42610</v>
      </c>
      <c r="L2049" s="263">
        <v>106.05256652832031</v>
      </c>
      <c r="M2049" s="124">
        <v>109266</v>
      </c>
      <c r="N2049" s="248">
        <v>0</v>
      </c>
      <c r="O2049" s="124">
        <v>3938</v>
      </c>
      <c r="P2049" s="248">
        <v>0</v>
      </c>
      <c r="Q2049" s="124">
        <v>9578</v>
      </c>
      <c r="R2049" s="248">
        <v>99.843391418457031</v>
      </c>
      <c r="S2049" s="124">
        <v>98703</v>
      </c>
      <c r="T2049" s="248">
        <v>99.862213134765625</v>
      </c>
      <c r="U2049" s="248">
        <v>99.771453857421875</v>
      </c>
      <c r="V2049" s="248">
        <v>99.859977722167969</v>
      </c>
      <c r="W2049" s="248">
        <v>99.615203857421875</v>
      </c>
      <c r="X2049" s="248">
        <v>99.722381591796875</v>
      </c>
      <c r="Y2049" s="124">
        <v>246112</v>
      </c>
      <c r="Z2049" s="248">
        <v>99.852912902832031</v>
      </c>
      <c r="AA2049" s="124">
        <v>54992</v>
      </c>
      <c r="AB2049" s="248">
        <v>99.747238159179688</v>
      </c>
      <c r="AC2049" s="124">
        <v>3938</v>
      </c>
      <c r="AD2049" s="248">
        <v>0.99035042524337769</v>
      </c>
      <c r="AE2049" s="124">
        <v>171</v>
      </c>
      <c r="AF2049" s="248">
        <v>97.660820007324219</v>
      </c>
      <c r="AG2049" s="124">
        <v>110588</v>
      </c>
      <c r="AH2049" s="248">
        <v>0.52808624505996704</v>
      </c>
      <c r="AI2049" s="124">
        <v>862</v>
      </c>
      <c r="AJ2049" s="248">
        <v>91.647331237792969</v>
      </c>
      <c r="AK2049" s="248">
        <v>1.8868021965026855</v>
      </c>
      <c r="AL2049" s="248">
        <v>6.4132824540138245E-2</v>
      </c>
      <c r="AM2049" s="269">
        <v>0</v>
      </c>
      <c r="AN2049" s="269">
        <v>0</v>
      </c>
      <c r="AO2049" s="119">
        <v>0</v>
      </c>
      <c r="AP2049" s="119">
        <v>0</v>
      </c>
      <c r="AQ2049" s="119">
        <v>0</v>
      </c>
      <c r="AR2049" s="119">
        <v>0</v>
      </c>
      <c r="AS2049" s="119">
        <v>0</v>
      </c>
      <c r="AT2049" s="119">
        <v>0</v>
      </c>
      <c r="AU2049" s="119">
        <v>0</v>
      </c>
      <c r="AV2049" s="119">
        <v>0</v>
      </c>
      <c r="AW2049" s="124">
        <v>0</v>
      </c>
      <c r="AX2049" s="124">
        <v>0</v>
      </c>
      <c r="AY2049" s="124">
        <v>1</v>
      </c>
      <c r="AZ2049" s="124">
        <v>1</v>
      </c>
      <c r="BA2049" s="124">
        <v>1</v>
      </c>
      <c r="BB2049" s="124">
        <v>3</v>
      </c>
      <c r="BC2049" s="124">
        <v>23</v>
      </c>
      <c r="BD2049" s="124">
        <v>425</v>
      </c>
    </row>
    <row r="2050" spans="1:56" x14ac:dyDescent="0.25">
      <c r="A2050" s="9">
        <v>41787</v>
      </c>
      <c r="B2050" s="118" t="s">
        <v>84</v>
      </c>
      <c r="C2050" s="118" t="s">
        <v>87</v>
      </c>
      <c r="D2050" s="122">
        <v>2</v>
      </c>
      <c r="E2050" s="153">
        <v>195</v>
      </c>
      <c r="F2050" s="153">
        <v>584</v>
      </c>
      <c r="G2050" s="264">
        <v>0</v>
      </c>
      <c r="H2050" s="264">
        <v>0</v>
      </c>
      <c r="I2050" s="264">
        <v>0</v>
      </c>
      <c r="J2050" s="91">
        <v>0</v>
      </c>
      <c r="K2050" s="153">
        <v>115140</v>
      </c>
      <c r="L2050" s="264">
        <v>89.981758117675781</v>
      </c>
      <c r="M2050" s="133">
        <v>0</v>
      </c>
      <c r="N2050" s="267">
        <v>0</v>
      </c>
      <c r="O2050" s="133">
        <v>0</v>
      </c>
      <c r="P2050" s="267">
        <v>0</v>
      </c>
      <c r="Q2050" s="133">
        <v>0</v>
      </c>
      <c r="R2050" s="267">
        <v>0</v>
      </c>
      <c r="S2050" s="133">
        <v>0</v>
      </c>
      <c r="T2050" s="267">
        <v>0</v>
      </c>
      <c r="U2050" s="267">
        <v>0</v>
      </c>
      <c r="V2050" s="267">
        <v>0</v>
      </c>
      <c r="W2050" s="267">
        <v>0</v>
      </c>
      <c r="X2050" s="267">
        <v>0</v>
      </c>
      <c r="Y2050" s="133">
        <v>1713116</v>
      </c>
      <c r="Z2050" s="267">
        <v>1679385</v>
      </c>
      <c r="AA2050" s="133">
        <v>1713</v>
      </c>
      <c r="AB2050" s="267">
        <v>564</v>
      </c>
      <c r="AC2050" s="133">
        <v>0</v>
      </c>
      <c r="AD2050" s="267">
        <v>0</v>
      </c>
      <c r="AE2050" s="133">
        <v>0</v>
      </c>
      <c r="AF2050" s="267">
        <v>0</v>
      </c>
      <c r="AG2050" s="133">
        <v>0</v>
      </c>
      <c r="AH2050" s="267">
        <v>0</v>
      </c>
      <c r="AI2050" s="133">
        <v>0</v>
      </c>
      <c r="AJ2050" s="267">
        <v>0</v>
      </c>
      <c r="AK2050" s="267">
        <v>0</v>
      </c>
      <c r="AL2050" s="267">
        <v>0</v>
      </c>
      <c r="AM2050" s="270">
        <v>0</v>
      </c>
      <c r="AN2050" s="270">
        <v>0</v>
      </c>
      <c r="AO2050" s="120">
        <v>0</v>
      </c>
      <c r="AP2050" s="120">
        <v>0</v>
      </c>
      <c r="AQ2050" s="120">
        <v>0</v>
      </c>
      <c r="AR2050" s="120">
        <v>0</v>
      </c>
      <c r="AS2050" s="120">
        <v>0</v>
      </c>
      <c r="AT2050" s="120">
        <v>0</v>
      </c>
      <c r="AU2050" s="120">
        <v>0</v>
      </c>
      <c r="AV2050" s="120">
        <v>0</v>
      </c>
      <c r="AW2050" s="133">
        <v>0</v>
      </c>
      <c r="AX2050" s="133">
        <v>0</v>
      </c>
      <c r="AY2050" s="133">
        <v>0</v>
      </c>
      <c r="AZ2050" s="133">
        <v>0</v>
      </c>
      <c r="BA2050" s="133">
        <v>0</v>
      </c>
      <c r="BB2050" s="133">
        <v>0</v>
      </c>
      <c r="BC2050" s="133">
        <v>8</v>
      </c>
      <c r="BD2050" s="133">
        <v>395</v>
      </c>
    </row>
    <row r="2051" spans="1:56" x14ac:dyDescent="0.25">
      <c r="A2051" s="9">
        <v>41786</v>
      </c>
      <c r="B2051" s="117" t="s">
        <v>17</v>
      </c>
      <c r="C2051" s="117"/>
      <c r="D2051" s="121">
        <v>3</v>
      </c>
      <c r="E2051" s="89">
        <v>870</v>
      </c>
      <c r="F2051" s="89">
        <v>2770</v>
      </c>
      <c r="G2051" s="263">
        <v>583.59981346130371</v>
      </c>
      <c r="H2051" s="263">
        <v>1.3709000237286091</v>
      </c>
      <c r="I2051" s="263">
        <v>1332741.30859375</v>
      </c>
      <c r="J2051" s="88"/>
      <c r="K2051" s="89">
        <v>881976</v>
      </c>
      <c r="L2051" s="263">
        <v>0</v>
      </c>
      <c r="M2051" s="124">
        <v>841526</v>
      </c>
      <c r="N2051" s="248">
        <v>2.3766348435965361E-4</v>
      </c>
      <c r="O2051" s="124">
        <v>55505</v>
      </c>
      <c r="P2051" s="248">
        <v>1.8016394885818482E-3</v>
      </c>
      <c r="Q2051" s="124">
        <v>99292</v>
      </c>
      <c r="R2051" s="248">
        <v>99.906337506985366</v>
      </c>
      <c r="S2051" s="124">
        <v>660850</v>
      </c>
      <c r="T2051" s="248">
        <v>99.916169479726847</v>
      </c>
      <c r="U2051" s="248">
        <v>99.743288536748736</v>
      </c>
      <c r="V2051" s="248">
        <v>99.714252664144183</v>
      </c>
      <c r="W2051" s="248">
        <v>99.649866486090431</v>
      </c>
      <c r="X2051" s="248">
        <v>99.630661687349345</v>
      </c>
      <c r="Y2051" s="124">
        <v>2320741</v>
      </c>
      <c r="Z2051" s="248">
        <v>718426.06560074445</v>
      </c>
      <c r="AA2051" s="124">
        <v>205422</v>
      </c>
      <c r="AB2051" s="248">
        <v>102.0510566928621</v>
      </c>
      <c r="AC2051" s="124">
        <v>53520</v>
      </c>
      <c r="AD2051" s="248">
        <v>0.38863976751753476</v>
      </c>
      <c r="AE2051" s="124">
        <v>3833</v>
      </c>
      <c r="AF2051" s="248">
        <v>98.304201621223044</v>
      </c>
      <c r="AG2051" s="124">
        <v>716281</v>
      </c>
      <c r="AH2051" s="248">
        <v>0.27209991467753791</v>
      </c>
      <c r="AI2051" s="124">
        <v>10766</v>
      </c>
      <c r="AJ2051" s="248">
        <v>95.615827920776567</v>
      </c>
      <c r="AK2051" s="248">
        <v>1.6070874380735853E-5</v>
      </c>
      <c r="AL2051" s="248" t="e">
        <v>#DIV/0!</v>
      </c>
      <c r="AM2051" s="269"/>
      <c r="AN2051" s="269"/>
      <c r="AO2051" s="119"/>
      <c r="AP2051" s="119"/>
      <c r="AQ2051" s="119"/>
      <c r="AR2051" s="119"/>
      <c r="AS2051" s="119"/>
      <c r="AT2051" s="119"/>
      <c r="AU2051" s="119"/>
      <c r="AV2051" s="119"/>
      <c r="AW2051" s="124">
        <v>0</v>
      </c>
      <c r="AX2051" s="124">
        <v>0</v>
      </c>
      <c r="AY2051" s="124">
        <v>0</v>
      </c>
      <c r="AZ2051" s="124">
        <v>0</v>
      </c>
      <c r="BA2051" s="124">
        <v>0</v>
      </c>
      <c r="BB2051" s="124">
        <v>0</v>
      </c>
      <c r="BC2051" s="124">
        <v>280</v>
      </c>
      <c r="BD2051" s="124">
        <v>2530</v>
      </c>
    </row>
    <row r="2052" spans="1:56" x14ac:dyDescent="0.25">
      <c r="A2052" s="9">
        <v>41786</v>
      </c>
      <c r="B2052" s="118" t="s">
        <v>88</v>
      </c>
      <c r="C2052" s="118"/>
      <c r="D2052" s="122">
        <v>2</v>
      </c>
      <c r="E2052" s="153">
        <v>675</v>
      </c>
      <c r="F2052" s="153">
        <v>2186</v>
      </c>
      <c r="G2052" s="264">
        <v>583.59981346130371</v>
      </c>
      <c r="H2052" s="264">
        <v>1.3709000237286091</v>
      </c>
      <c r="I2052" s="264">
        <v>1332741.30859375</v>
      </c>
      <c r="J2052" s="91"/>
      <c r="K2052" s="153">
        <v>764060</v>
      </c>
      <c r="L2052" s="264"/>
      <c r="M2052" s="133">
        <v>841526</v>
      </c>
      <c r="N2052" s="267">
        <v>2.3766348435965361E-4</v>
      </c>
      <c r="O2052" s="133">
        <v>55505</v>
      </c>
      <c r="P2052" s="267">
        <v>1.8016394885818482E-3</v>
      </c>
      <c r="Q2052" s="133">
        <v>99292</v>
      </c>
      <c r="R2052" s="267">
        <v>99.906337506985366</v>
      </c>
      <c r="S2052" s="133">
        <v>660850</v>
      </c>
      <c r="T2052" s="267">
        <v>99.916169479726847</v>
      </c>
      <c r="U2052" s="267">
        <v>99.743288536748736</v>
      </c>
      <c r="V2052" s="267">
        <v>99.714252664144183</v>
      </c>
      <c r="W2052" s="267">
        <v>99.649866486090431</v>
      </c>
      <c r="X2052" s="267">
        <v>99.630661687349345</v>
      </c>
      <c r="Y2052" s="133">
        <v>1018709</v>
      </c>
      <c r="Z2052" s="267">
        <v>99.89476910230546</v>
      </c>
      <c r="AA2052" s="133">
        <v>204255</v>
      </c>
      <c r="AB2052" s="267">
        <v>99.800250510201082</v>
      </c>
      <c r="AC2052" s="133">
        <v>53520</v>
      </c>
      <c r="AD2052" s="267">
        <v>0.38863976751753476</v>
      </c>
      <c r="AE2052" s="133">
        <v>3833</v>
      </c>
      <c r="AF2052" s="267">
        <v>98.304201621223044</v>
      </c>
      <c r="AG2052" s="133">
        <v>716281</v>
      </c>
      <c r="AH2052" s="267">
        <v>0.27209991467753791</v>
      </c>
      <c r="AI2052" s="133">
        <v>10766</v>
      </c>
      <c r="AJ2052" s="267">
        <v>95.615827920776567</v>
      </c>
      <c r="AK2052" s="267">
        <v>1.6070874380735853E-5</v>
      </c>
      <c r="AL2052" s="267" t="e">
        <v>#DIV/0!</v>
      </c>
      <c r="AM2052" s="270"/>
      <c r="AN2052" s="270"/>
      <c r="AO2052" s="120"/>
      <c r="AP2052" s="120"/>
      <c r="AQ2052" s="120"/>
      <c r="AR2052" s="120"/>
      <c r="AS2052" s="120"/>
      <c r="AT2052" s="120"/>
      <c r="AU2052" s="120"/>
      <c r="AV2052" s="120"/>
      <c r="AW2052" s="133">
        <v>0</v>
      </c>
      <c r="AX2052" s="133">
        <v>0</v>
      </c>
      <c r="AY2052" s="133">
        <v>0</v>
      </c>
      <c r="AZ2052" s="133">
        <v>0</v>
      </c>
      <c r="BA2052" s="133">
        <v>0</v>
      </c>
      <c r="BB2052" s="133">
        <v>0</v>
      </c>
      <c r="BC2052" s="133">
        <v>271</v>
      </c>
      <c r="BD2052" s="133">
        <v>2130</v>
      </c>
    </row>
    <row r="2053" spans="1:56" x14ac:dyDescent="0.25">
      <c r="A2053" s="9">
        <v>41786</v>
      </c>
      <c r="B2053" s="146" t="s">
        <v>89</v>
      </c>
      <c r="C2053" s="146"/>
      <c r="D2053" s="147">
        <v>1</v>
      </c>
      <c r="E2053" s="136">
        <v>195</v>
      </c>
      <c r="F2053" s="136">
        <v>584</v>
      </c>
      <c r="G2053" s="265">
        <v>0</v>
      </c>
      <c r="H2053" s="265">
        <v>0</v>
      </c>
      <c r="I2053" s="265">
        <v>0</v>
      </c>
      <c r="J2053" s="137"/>
      <c r="K2053" s="136">
        <v>117916</v>
      </c>
      <c r="L2053" s="265"/>
      <c r="M2053" s="145">
        <v>0</v>
      </c>
      <c r="N2053" s="250">
        <v>0</v>
      </c>
      <c r="O2053" s="145">
        <v>0</v>
      </c>
      <c r="P2053" s="250">
        <v>0</v>
      </c>
      <c r="Q2053" s="145">
        <v>0</v>
      </c>
      <c r="R2053" s="250">
        <v>0</v>
      </c>
      <c r="S2053" s="145">
        <v>0</v>
      </c>
      <c r="T2053" s="250">
        <v>0</v>
      </c>
      <c r="U2053" s="250">
        <v>0</v>
      </c>
      <c r="V2053" s="250">
        <v>0</v>
      </c>
      <c r="W2053" s="250">
        <v>0</v>
      </c>
      <c r="X2053" s="250">
        <v>0</v>
      </c>
      <c r="Y2053" s="145">
        <v>1302032</v>
      </c>
      <c r="Z2053" s="250">
        <v>1280444</v>
      </c>
      <c r="AA2053" s="145">
        <v>1167</v>
      </c>
      <c r="AB2053" s="250">
        <v>496</v>
      </c>
      <c r="AC2053" s="145">
        <v>0</v>
      </c>
      <c r="AD2053" s="250">
        <v>0</v>
      </c>
      <c r="AE2053" s="145">
        <v>0</v>
      </c>
      <c r="AF2053" s="250">
        <v>0</v>
      </c>
      <c r="AG2053" s="145">
        <v>0</v>
      </c>
      <c r="AH2053" s="250">
        <v>0</v>
      </c>
      <c r="AI2053" s="145">
        <v>0</v>
      </c>
      <c r="AJ2053" s="250">
        <v>0</v>
      </c>
      <c r="AK2053" s="250">
        <v>0</v>
      </c>
      <c r="AL2053" s="250">
        <v>0</v>
      </c>
      <c r="AM2053" s="271"/>
      <c r="AN2053" s="271"/>
      <c r="AO2053" s="148"/>
      <c r="AP2053" s="148"/>
      <c r="AQ2053" s="148"/>
      <c r="AR2053" s="148"/>
      <c r="AS2053" s="148"/>
      <c r="AT2053" s="148"/>
      <c r="AU2053" s="148"/>
      <c r="AV2053" s="148"/>
      <c r="AW2053" s="145">
        <v>0</v>
      </c>
      <c r="AX2053" s="145">
        <v>0</v>
      </c>
      <c r="AY2053" s="145">
        <v>0</v>
      </c>
      <c r="AZ2053" s="145">
        <v>0</v>
      </c>
      <c r="BA2053" s="145">
        <v>0</v>
      </c>
      <c r="BB2053" s="145">
        <v>0</v>
      </c>
      <c r="BC2053" s="145">
        <v>9</v>
      </c>
      <c r="BD2053" s="145">
        <v>400</v>
      </c>
    </row>
    <row r="2054" spans="1:56" x14ac:dyDescent="0.25">
      <c r="A2054" s="9">
        <v>41786</v>
      </c>
      <c r="B2054" s="149" t="s">
        <v>75</v>
      </c>
      <c r="C2054" s="149" t="s">
        <v>86</v>
      </c>
      <c r="D2054" s="150" t="s">
        <v>118</v>
      </c>
      <c r="E2054" s="153">
        <v>41</v>
      </c>
      <c r="F2054" s="153">
        <v>153</v>
      </c>
      <c r="G2054" s="264">
        <v>130.54927062988281</v>
      </c>
      <c r="H2054" s="264">
        <v>0.45000001788139343</v>
      </c>
      <c r="I2054" s="264">
        <v>97350.7109375</v>
      </c>
      <c r="J2054" s="92">
        <v>0</v>
      </c>
      <c r="K2054" s="153">
        <v>125134</v>
      </c>
      <c r="L2054" s="264">
        <v>97.103103637695313</v>
      </c>
      <c r="M2054" s="153">
        <v>105643</v>
      </c>
      <c r="N2054" s="264">
        <v>0</v>
      </c>
      <c r="O2054" s="153">
        <v>14028</v>
      </c>
      <c r="P2054" s="264">
        <v>0</v>
      </c>
      <c r="Q2054" s="153">
        <v>22032</v>
      </c>
      <c r="R2054" s="264">
        <v>99.900146484375</v>
      </c>
      <c r="S2054" s="153">
        <v>95703</v>
      </c>
      <c r="T2054" s="264">
        <v>99.926856994628906</v>
      </c>
      <c r="U2054" s="264">
        <v>99.79327392578125</v>
      </c>
      <c r="V2054" s="264">
        <v>99.758621215820313</v>
      </c>
      <c r="W2054" s="264">
        <v>99.693626403808594</v>
      </c>
      <c r="X2054" s="264">
        <v>99.685653686523438</v>
      </c>
      <c r="Y2054" s="153">
        <v>137254</v>
      </c>
      <c r="Z2054" s="264">
        <v>99.9307861328125</v>
      </c>
      <c r="AA2054" s="153">
        <v>26669</v>
      </c>
      <c r="AB2054" s="264">
        <v>99.737525939941406</v>
      </c>
      <c r="AC2054" s="153">
        <v>14160</v>
      </c>
      <c r="AD2054" s="264">
        <v>0.54378533363342285</v>
      </c>
      <c r="AE2054" s="153">
        <v>1382</v>
      </c>
      <c r="AF2054" s="264">
        <v>98.62518310546875</v>
      </c>
      <c r="AG2054" s="153">
        <v>106354</v>
      </c>
      <c r="AH2054" s="264">
        <v>0.16172406077384949</v>
      </c>
      <c r="AI2054" s="153">
        <v>3241</v>
      </c>
      <c r="AJ2054" s="264">
        <v>96.760261535644531</v>
      </c>
      <c r="AK2054" s="264">
        <v>1.7269835472106934</v>
      </c>
      <c r="AL2054" s="264">
        <v>5.1725491881370544E-2</v>
      </c>
      <c r="AM2054" s="264">
        <v>0</v>
      </c>
      <c r="AN2054" s="264">
        <v>0</v>
      </c>
      <c r="AO2054" s="92">
        <v>0</v>
      </c>
      <c r="AP2054" s="92">
        <v>0</v>
      </c>
      <c r="AQ2054" s="92">
        <v>0</v>
      </c>
      <c r="AR2054" s="92">
        <v>0</v>
      </c>
      <c r="AS2054" s="92">
        <v>0</v>
      </c>
      <c r="AT2054" s="92">
        <v>0</v>
      </c>
      <c r="AU2054" s="92">
        <v>0</v>
      </c>
      <c r="AV2054" s="92">
        <v>0</v>
      </c>
      <c r="AW2054" s="93">
        <v>0</v>
      </c>
      <c r="AX2054" s="93">
        <v>0</v>
      </c>
      <c r="AY2054" s="93">
        <v>0</v>
      </c>
      <c r="AZ2054" s="93">
        <v>0</v>
      </c>
      <c r="BA2054" s="93">
        <v>0</v>
      </c>
      <c r="BB2054" s="93">
        <v>0</v>
      </c>
      <c r="BC2054" s="153">
        <v>19</v>
      </c>
      <c r="BD2054" s="153">
        <v>152</v>
      </c>
    </row>
    <row r="2055" spans="1:56" x14ac:dyDescent="0.25">
      <c r="A2055" s="9">
        <v>41786</v>
      </c>
      <c r="B2055" s="149" t="s">
        <v>76</v>
      </c>
      <c r="C2055" s="149" t="s">
        <v>86</v>
      </c>
      <c r="D2055" s="150" t="s">
        <v>119</v>
      </c>
      <c r="E2055" s="153">
        <v>54</v>
      </c>
      <c r="F2055" s="153">
        <v>166</v>
      </c>
      <c r="G2055" s="264">
        <v>45.903915405273438</v>
      </c>
      <c r="H2055" s="264">
        <v>8.2999998703598976E-3</v>
      </c>
      <c r="I2055" s="264">
        <v>93062.6328125</v>
      </c>
      <c r="J2055" s="92">
        <v>0</v>
      </c>
      <c r="K2055" s="153">
        <v>47891</v>
      </c>
      <c r="L2055" s="264">
        <v>85.719657897949219</v>
      </c>
      <c r="M2055" s="153">
        <v>49719</v>
      </c>
      <c r="N2055" s="264">
        <v>0</v>
      </c>
      <c r="O2055" s="153">
        <v>3857</v>
      </c>
      <c r="P2055" s="264">
        <v>0</v>
      </c>
      <c r="Q2055" s="153">
        <v>7735</v>
      </c>
      <c r="R2055" s="264">
        <v>99.948287963867188</v>
      </c>
      <c r="S2055" s="153">
        <v>45448</v>
      </c>
      <c r="T2055" s="264">
        <v>99.947189331054687</v>
      </c>
      <c r="U2055" s="264">
        <v>99.818511962890625</v>
      </c>
      <c r="V2055" s="264">
        <v>99.845130920410156</v>
      </c>
      <c r="W2055" s="264">
        <v>99.766891479492188</v>
      </c>
      <c r="X2055" s="264">
        <v>99.792404174804687</v>
      </c>
      <c r="Y2055" s="153">
        <v>80418</v>
      </c>
      <c r="Z2055" s="264">
        <v>99.914199829101563</v>
      </c>
      <c r="AA2055" s="153">
        <v>13989</v>
      </c>
      <c r="AB2055" s="264">
        <v>99.849884033203125</v>
      </c>
      <c r="AC2055" s="153">
        <v>3883</v>
      </c>
      <c r="AD2055" s="264">
        <v>0.231779545545578</v>
      </c>
      <c r="AE2055" s="153">
        <v>80</v>
      </c>
      <c r="AF2055" s="264">
        <v>98.75</v>
      </c>
      <c r="AG2055" s="153">
        <v>50009</v>
      </c>
      <c r="AH2055" s="264">
        <v>0.22395968437194824</v>
      </c>
      <c r="AI2055" s="153">
        <v>592</v>
      </c>
      <c r="AJ2055" s="264">
        <v>93.581077575683594</v>
      </c>
      <c r="AK2055" s="264">
        <v>1.8971866369247437</v>
      </c>
      <c r="AL2055" s="264">
        <v>6.0077134519815445E-2</v>
      </c>
      <c r="AM2055" s="264">
        <v>0</v>
      </c>
      <c r="AN2055" s="264">
        <v>0</v>
      </c>
      <c r="AO2055" s="92">
        <v>0</v>
      </c>
      <c r="AP2055" s="92">
        <v>0</v>
      </c>
      <c r="AQ2055" s="92">
        <v>0</v>
      </c>
      <c r="AR2055" s="92">
        <v>0</v>
      </c>
      <c r="AS2055" s="92">
        <v>0</v>
      </c>
      <c r="AT2055" s="92">
        <v>0</v>
      </c>
      <c r="AU2055" s="92">
        <v>0</v>
      </c>
      <c r="AV2055" s="92">
        <v>0</v>
      </c>
      <c r="AW2055" s="93">
        <v>0</v>
      </c>
      <c r="AX2055" s="93">
        <v>0</v>
      </c>
      <c r="AY2055" s="93">
        <v>0</v>
      </c>
      <c r="AZ2055" s="93">
        <v>0</v>
      </c>
      <c r="BA2055" s="93">
        <v>0</v>
      </c>
      <c r="BB2055" s="93">
        <v>0</v>
      </c>
      <c r="BC2055" s="153">
        <v>20</v>
      </c>
      <c r="BD2055" s="153">
        <v>162</v>
      </c>
    </row>
    <row r="2056" spans="1:56" x14ac:dyDescent="0.25">
      <c r="A2056" s="9">
        <v>41786</v>
      </c>
      <c r="B2056" s="149" t="s">
        <v>77</v>
      </c>
      <c r="C2056" s="149" t="s">
        <v>86</v>
      </c>
      <c r="D2056" s="150" t="s">
        <v>118</v>
      </c>
      <c r="E2056" s="153">
        <v>68</v>
      </c>
      <c r="F2056" s="153">
        <v>222</v>
      </c>
      <c r="G2056" s="264">
        <v>71.484207153320312</v>
      </c>
      <c r="H2056" s="264">
        <v>0.16669999063014984</v>
      </c>
      <c r="I2056" s="264">
        <v>127666.2734375</v>
      </c>
      <c r="J2056" s="92">
        <v>0</v>
      </c>
      <c r="K2056" s="153">
        <v>94471</v>
      </c>
      <c r="L2056" s="264">
        <v>97.009666442871094</v>
      </c>
      <c r="M2056" s="153">
        <v>90270</v>
      </c>
      <c r="N2056" s="264">
        <v>0</v>
      </c>
      <c r="O2056" s="153">
        <v>6030</v>
      </c>
      <c r="P2056" s="264">
        <v>0</v>
      </c>
      <c r="Q2056" s="153">
        <v>10793</v>
      </c>
      <c r="R2056" s="264">
        <v>99.95367431640625</v>
      </c>
      <c r="S2056" s="153">
        <v>85092</v>
      </c>
      <c r="T2056" s="264">
        <v>99.954170227050781</v>
      </c>
      <c r="U2056" s="264">
        <v>99.767829895019531</v>
      </c>
      <c r="V2056" s="264">
        <v>99.808349609375</v>
      </c>
      <c r="W2056" s="264">
        <v>99.721611022949219</v>
      </c>
      <c r="X2056" s="264">
        <v>99.762611389160156</v>
      </c>
      <c r="Y2056" s="153">
        <v>113949</v>
      </c>
      <c r="Z2056" s="264">
        <v>99.89556884765625</v>
      </c>
      <c r="AA2056" s="153">
        <v>23737</v>
      </c>
      <c r="AB2056" s="264">
        <v>99.869400024414063</v>
      </c>
      <c r="AC2056" s="153">
        <v>6057</v>
      </c>
      <c r="AD2056" s="264">
        <v>0.19811788201332092</v>
      </c>
      <c r="AE2056" s="153">
        <v>553</v>
      </c>
      <c r="AF2056" s="264">
        <v>98.5533447265625</v>
      </c>
      <c r="AG2056" s="153">
        <v>90809</v>
      </c>
      <c r="AH2056" s="264">
        <v>0.17509277164936066</v>
      </c>
      <c r="AI2056" s="153">
        <v>1302</v>
      </c>
      <c r="AJ2056" s="264">
        <v>96.08294677734375</v>
      </c>
      <c r="AK2056" s="264">
        <v>1.7925336360931396</v>
      </c>
      <c r="AL2056" s="264">
        <v>6.5673850476741791E-2</v>
      </c>
      <c r="AM2056" s="264">
        <v>0</v>
      </c>
      <c r="AN2056" s="264">
        <v>0</v>
      </c>
      <c r="AO2056" s="92">
        <v>0</v>
      </c>
      <c r="AP2056" s="92">
        <v>0</v>
      </c>
      <c r="AQ2056" s="92">
        <v>0</v>
      </c>
      <c r="AR2056" s="92">
        <v>0</v>
      </c>
      <c r="AS2056" s="92">
        <v>0</v>
      </c>
      <c r="AT2056" s="92">
        <v>0</v>
      </c>
      <c r="AU2056" s="92">
        <v>0</v>
      </c>
      <c r="AV2056" s="92">
        <v>0</v>
      </c>
      <c r="AW2056" s="93">
        <v>0</v>
      </c>
      <c r="AX2056" s="93">
        <v>0</v>
      </c>
      <c r="AY2056" s="93">
        <v>0</v>
      </c>
      <c r="AZ2056" s="93">
        <v>0</v>
      </c>
      <c r="BA2056" s="93">
        <v>0</v>
      </c>
      <c r="BB2056" s="93">
        <v>0</v>
      </c>
      <c r="BC2056" s="153">
        <v>35</v>
      </c>
      <c r="BD2056" s="153">
        <v>217</v>
      </c>
    </row>
    <row r="2057" spans="1:56" x14ac:dyDescent="0.25">
      <c r="A2057" s="9">
        <v>41786</v>
      </c>
      <c r="B2057" s="149" t="s">
        <v>124</v>
      </c>
      <c r="C2057" s="149" t="s">
        <v>86</v>
      </c>
      <c r="D2057" s="150" t="s">
        <v>118</v>
      </c>
      <c r="E2057" s="153">
        <v>43</v>
      </c>
      <c r="F2057" s="153">
        <v>136</v>
      </c>
      <c r="G2057" s="264">
        <v>29.458196640014648</v>
      </c>
      <c r="H2057" s="264">
        <v>0.11249999701976776</v>
      </c>
      <c r="I2057" s="264">
        <v>71759.3203125</v>
      </c>
      <c r="J2057" s="92">
        <v>0</v>
      </c>
      <c r="K2057" s="153">
        <v>94471</v>
      </c>
      <c r="L2057" s="264">
        <v>97.009666442871094</v>
      </c>
      <c r="M2057" s="153">
        <v>49724</v>
      </c>
      <c r="N2057" s="264">
        <v>0</v>
      </c>
      <c r="O2057" s="153">
        <v>2484</v>
      </c>
      <c r="P2057" s="264">
        <v>0</v>
      </c>
      <c r="Q2057" s="153">
        <v>4630</v>
      </c>
      <c r="R2057" s="264">
        <v>99.805618286132813</v>
      </c>
      <c r="S2057" s="153">
        <v>49075</v>
      </c>
      <c r="T2057" s="264">
        <v>99.926643371582031</v>
      </c>
      <c r="U2057" s="264">
        <v>99.677940368652344</v>
      </c>
      <c r="V2057" s="264">
        <v>99.672187805175781</v>
      </c>
      <c r="W2057" s="264">
        <v>99.484184265136719</v>
      </c>
      <c r="X2057" s="264">
        <v>99.599075317382813</v>
      </c>
      <c r="Y2057" s="153">
        <v>63855</v>
      </c>
      <c r="Z2057" s="264">
        <v>99.887245178222656</v>
      </c>
      <c r="AA2057" s="153">
        <v>11619</v>
      </c>
      <c r="AB2057" s="264">
        <v>99.9483642578125</v>
      </c>
      <c r="AC2057" s="153">
        <v>2478</v>
      </c>
      <c r="AD2057" s="264">
        <v>0.32284098863601685</v>
      </c>
      <c r="AE2057" s="153">
        <v>184</v>
      </c>
      <c r="AF2057" s="264">
        <v>97.282608032226562</v>
      </c>
      <c r="AG2057" s="153">
        <v>50072</v>
      </c>
      <c r="AH2057" s="264">
        <v>0.22567503154277802</v>
      </c>
      <c r="AI2057" s="153">
        <v>904</v>
      </c>
      <c r="AJ2057" s="264">
        <v>94.247787475585938</v>
      </c>
      <c r="AK2057" s="264">
        <v>1.6297694444656372</v>
      </c>
      <c r="AL2057" s="264">
        <v>5.7597804814577103E-2</v>
      </c>
      <c r="AM2057" s="264">
        <v>0</v>
      </c>
      <c r="AN2057" s="264">
        <v>0</v>
      </c>
      <c r="AO2057" s="92">
        <v>0</v>
      </c>
      <c r="AP2057" s="92">
        <v>0</v>
      </c>
      <c r="AQ2057" s="92">
        <v>0</v>
      </c>
      <c r="AR2057" s="92">
        <v>0</v>
      </c>
      <c r="AS2057" s="92">
        <v>0</v>
      </c>
      <c r="AT2057" s="92">
        <v>0</v>
      </c>
      <c r="AU2057" s="92">
        <v>0</v>
      </c>
      <c r="AV2057" s="92">
        <v>0</v>
      </c>
      <c r="AW2057" s="93">
        <v>0</v>
      </c>
      <c r="AX2057" s="93">
        <v>0</v>
      </c>
      <c r="AY2057" s="93">
        <v>0</v>
      </c>
      <c r="AZ2057" s="93">
        <v>0</v>
      </c>
      <c r="BA2057" s="93">
        <v>0</v>
      </c>
      <c r="BB2057" s="93">
        <v>0</v>
      </c>
      <c r="BC2057" s="153">
        <v>23</v>
      </c>
      <c r="BD2057" s="153">
        <v>132</v>
      </c>
    </row>
    <row r="2058" spans="1:56" x14ac:dyDescent="0.25">
      <c r="A2058" s="9">
        <v>41786</v>
      </c>
      <c r="B2058" s="149" t="s">
        <v>78</v>
      </c>
      <c r="C2058" s="149" t="s">
        <v>86</v>
      </c>
      <c r="D2058" s="150" t="s">
        <v>118</v>
      </c>
      <c r="E2058" s="153">
        <v>34</v>
      </c>
      <c r="F2058" s="153">
        <v>107</v>
      </c>
      <c r="G2058" s="264">
        <v>48.129096984863281</v>
      </c>
      <c r="H2058" s="264">
        <v>9.1600000858306885E-2</v>
      </c>
      <c r="I2058" s="264">
        <v>58998.9453125</v>
      </c>
      <c r="J2058" s="92">
        <v>0</v>
      </c>
      <c r="K2058" s="153">
        <v>51720</v>
      </c>
      <c r="L2058" s="264">
        <v>97.140373229980469</v>
      </c>
      <c r="M2058" s="153">
        <v>48790</v>
      </c>
      <c r="N2058" s="264">
        <v>0</v>
      </c>
      <c r="O2058" s="153">
        <v>4532</v>
      </c>
      <c r="P2058" s="264">
        <v>0</v>
      </c>
      <c r="Q2058" s="153">
        <v>7285</v>
      </c>
      <c r="R2058" s="264">
        <v>99.945091247558594</v>
      </c>
      <c r="S2058" s="153">
        <v>44305</v>
      </c>
      <c r="T2058" s="264">
        <v>99.945831298828125</v>
      </c>
      <c r="U2058" s="264">
        <v>99.801414489746094</v>
      </c>
      <c r="V2058" s="264">
        <v>99.827835083007813</v>
      </c>
      <c r="W2058" s="264">
        <v>99.746612548828125</v>
      </c>
      <c r="X2058" s="264">
        <v>99.773757934570313</v>
      </c>
      <c r="Y2058" s="153">
        <v>76561</v>
      </c>
      <c r="Z2058" s="264">
        <v>99.879837036132813</v>
      </c>
      <c r="AA2058" s="153">
        <v>12337</v>
      </c>
      <c r="AB2058" s="264">
        <v>99.862205505371094</v>
      </c>
      <c r="AC2058" s="153">
        <v>4546</v>
      </c>
      <c r="AD2058" s="264">
        <v>0.3299604058265686</v>
      </c>
      <c r="AE2058" s="153">
        <v>296</v>
      </c>
      <c r="AF2058" s="264">
        <v>98.986488342285156</v>
      </c>
      <c r="AG2058" s="153">
        <v>48690</v>
      </c>
      <c r="AH2058" s="264">
        <v>0.19921955466270447</v>
      </c>
      <c r="AI2058" s="153">
        <v>708</v>
      </c>
      <c r="AJ2058" s="264">
        <v>96.468925476074219</v>
      </c>
      <c r="AK2058" s="264">
        <v>1.8227124214172363</v>
      </c>
      <c r="AL2058" s="264">
        <v>6.8565413355827332E-2</v>
      </c>
      <c r="AM2058" s="264">
        <v>0</v>
      </c>
      <c r="AN2058" s="264">
        <v>0</v>
      </c>
      <c r="AO2058" s="92">
        <v>0</v>
      </c>
      <c r="AP2058" s="92">
        <v>0</v>
      </c>
      <c r="AQ2058" s="92">
        <v>0</v>
      </c>
      <c r="AR2058" s="92">
        <v>0</v>
      </c>
      <c r="AS2058" s="92">
        <v>0</v>
      </c>
      <c r="AT2058" s="92">
        <v>0</v>
      </c>
      <c r="AU2058" s="92">
        <v>0</v>
      </c>
      <c r="AV2058" s="92">
        <v>0</v>
      </c>
      <c r="AW2058" s="93">
        <v>0</v>
      </c>
      <c r="AX2058" s="93">
        <v>0</v>
      </c>
      <c r="AY2058" s="93">
        <v>0</v>
      </c>
      <c r="AZ2058" s="93">
        <v>0</v>
      </c>
      <c r="BA2058" s="93">
        <v>0</v>
      </c>
      <c r="BB2058" s="93">
        <v>0</v>
      </c>
      <c r="BC2058" s="153">
        <v>11</v>
      </c>
      <c r="BD2058" s="153">
        <v>102</v>
      </c>
    </row>
    <row r="2059" spans="1:56" x14ac:dyDescent="0.25">
      <c r="A2059" s="9">
        <v>41786</v>
      </c>
      <c r="B2059" s="149" t="s">
        <v>79</v>
      </c>
      <c r="C2059" s="149" t="s">
        <v>86</v>
      </c>
      <c r="D2059" s="150" t="s">
        <v>119</v>
      </c>
      <c r="E2059" s="153">
        <v>84</v>
      </c>
      <c r="F2059" s="153">
        <v>277</v>
      </c>
      <c r="G2059" s="264">
        <v>51.717212677001953</v>
      </c>
      <c r="H2059" s="264">
        <v>0.20419999957084656</v>
      </c>
      <c r="I2059" s="264">
        <v>171239.25</v>
      </c>
      <c r="J2059" s="92">
        <v>0</v>
      </c>
      <c r="K2059" s="153">
        <v>51594</v>
      </c>
      <c r="L2059" s="264">
        <v>91.688957214355469</v>
      </c>
      <c r="M2059" s="153">
        <v>85120</v>
      </c>
      <c r="N2059" s="264">
        <v>0</v>
      </c>
      <c r="O2059" s="153">
        <v>4132</v>
      </c>
      <c r="P2059" s="264">
        <v>0</v>
      </c>
      <c r="Q2059" s="153">
        <v>10295</v>
      </c>
      <c r="R2059" s="264">
        <v>99.893150329589844</v>
      </c>
      <c r="S2059" s="153">
        <v>79983</v>
      </c>
      <c r="T2059" s="264">
        <v>99.864974975585937</v>
      </c>
      <c r="U2059" s="264">
        <v>99.419166564941406</v>
      </c>
      <c r="V2059" s="264">
        <v>99.269264221191406</v>
      </c>
      <c r="W2059" s="264">
        <v>99.312934875488281</v>
      </c>
      <c r="X2059" s="264">
        <v>99.135223388671875</v>
      </c>
      <c r="Y2059" s="153">
        <v>127898</v>
      </c>
      <c r="Z2059" s="264">
        <v>99.890541076660156</v>
      </c>
      <c r="AA2059" s="153">
        <v>27223</v>
      </c>
      <c r="AB2059" s="264">
        <v>99.842048645019531</v>
      </c>
      <c r="AC2059" s="153">
        <v>4112</v>
      </c>
      <c r="AD2059" s="264">
        <v>0.31614786386489868</v>
      </c>
      <c r="AE2059" s="153">
        <v>192</v>
      </c>
      <c r="AF2059" s="264">
        <v>97.916664123535156</v>
      </c>
      <c r="AG2059" s="153">
        <v>84691</v>
      </c>
      <c r="AH2059" s="264">
        <v>0.18774132430553436</v>
      </c>
      <c r="AI2059" s="153">
        <v>901</v>
      </c>
      <c r="AJ2059" s="264">
        <v>96.559379577636719</v>
      </c>
      <c r="AK2059" s="264">
        <v>1.5892056226730347</v>
      </c>
      <c r="AL2059" s="264">
        <v>6.1532843858003616E-2</v>
      </c>
      <c r="AM2059" s="264">
        <v>0</v>
      </c>
      <c r="AN2059" s="264">
        <v>0</v>
      </c>
      <c r="AO2059" s="92">
        <v>0</v>
      </c>
      <c r="AP2059" s="92">
        <v>0</v>
      </c>
      <c r="AQ2059" s="92">
        <v>0</v>
      </c>
      <c r="AR2059" s="92">
        <v>0</v>
      </c>
      <c r="AS2059" s="92">
        <v>0</v>
      </c>
      <c r="AT2059" s="92">
        <v>0</v>
      </c>
      <c r="AU2059" s="92">
        <v>0</v>
      </c>
      <c r="AV2059" s="92">
        <v>0</v>
      </c>
      <c r="AW2059" s="93">
        <v>0</v>
      </c>
      <c r="AX2059" s="93">
        <v>0</v>
      </c>
      <c r="AY2059" s="93">
        <v>0</v>
      </c>
      <c r="AZ2059" s="93">
        <v>0</v>
      </c>
      <c r="BA2059" s="93">
        <v>0</v>
      </c>
      <c r="BB2059" s="93">
        <v>0</v>
      </c>
      <c r="BC2059" s="153">
        <v>49</v>
      </c>
      <c r="BD2059" s="153">
        <v>273</v>
      </c>
    </row>
    <row r="2060" spans="1:56" x14ac:dyDescent="0.25">
      <c r="A2060" s="9">
        <v>41786</v>
      </c>
      <c r="B2060" s="149" t="s">
        <v>80</v>
      </c>
      <c r="C2060" s="149" t="s">
        <v>86</v>
      </c>
      <c r="D2060" s="150" t="s">
        <v>119</v>
      </c>
      <c r="E2060" s="153">
        <v>60</v>
      </c>
      <c r="F2060" s="153">
        <v>186</v>
      </c>
      <c r="G2060" s="264">
        <v>36.266300201416016</v>
      </c>
      <c r="H2060" s="264">
        <v>0</v>
      </c>
      <c r="I2060" s="264">
        <v>103642.5234375</v>
      </c>
      <c r="J2060" s="92">
        <v>0</v>
      </c>
      <c r="K2060" s="153">
        <v>35462</v>
      </c>
      <c r="L2060" s="264">
        <v>89.368904113769531</v>
      </c>
      <c r="M2060" s="153">
        <v>48788</v>
      </c>
      <c r="N2060" s="264">
        <v>0</v>
      </c>
      <c r="O2060" s="153">
        <v>2655</v>
      </c>
      <c r="P2060" s="264">
        <v>0</v>
      </c>
      <c r="Q2060" s="153">
        <v>5088</v>
      </c>
      <c r="R2060" s="264">
        <v>99.9803466796875</v>
      </c>
      <c r="S2060" s="153">
        <v>45577</v>
      </c>
      <c r="T2060" s="264">
        <v>99.925399780273438</v>
      </c>
      <c r="U2060" s="264">
        <v>99.774009704589844</v>
      </c>
      <c r="V2060" s="264">
        <v>99.721244812011719</v>
      </c>
      <c r="W2060" s="264">
        <v>99.754402160644531</v>
      </c>
      <c r="X2060" s="264">
        <v>99.6468505859375</v>
      </c>
      <c r="Y2060" s="153">
        <v>67431</v>
      </c>
      <c r="Z2060" s="264">
        <v>99.879875183105469</v>
      </c>
      <c r="AA2060" s="153">
        <v>14524</v>
      </c>
      <c r="AB2060" s="264">
        <v>99.855415344238281</v>
      </c>
      <c r="AC2060" s="153">
        <v>2669</v>
      </c>
      <c r="AD2060" s="264">
        <v>0.29973772168159485</v>
      </c>
      <c r="AE2060" s="153">
        <v>149</v>
      </c>
      <c r="AF2060" s="264">
        <v>95.302017211914062</v>
      </c>
      <c r="AG2060" s="153">
        <v>48747</v>
      </c>
      <c r="AH2060" s="264">
        <v>0.17026688158512115</v>
      </c>
      <c r="AI2060" s="153">
        <v>555</v>
      </c>
      <c r="AJ2060" s="264">
        <v>95.675674438476562</v>
      </c>
      <c r="AK2060" s="264">
        <v>1.7964451313018799</v>
      </c>
      <c r="AL2060" s="264">
        <v>6.4738191664218903E-2</v>
      </c>
      <c r="AM2060" s="264">
        <v>0</v>
      </c>
      <c r="AN2060" s="264">
        <v>0</v>
      </c>
      <c r="AO2060" s="92">
        <v>0</v>
      </c>
      <c r="AP2060" s="92">
        <v>0</v>
      </c>
      <c r="AQ2060" s="92">
        <v>0</v>
      </c>
      <c r="AR2060" s="92">
        <v>0</v>
      </c>
      <c r="AS2060" s="92">
        <v>0</v>
      </c>
      <c r="AT2060" s="92">
        <v>0</v>
      </c>
      <c r="AU2060" s="92">
        <v>0</v>
      </c>
      <c r="AV2060" s="92">
        <v>0</v>
      </c>
      <c r="AW2060" s="93">
        <v>0</v>
      </c>
      <c r="AX2060" s="93">
        <v>0</v>
      </c>
      <c r="AY2060" s="93">
        <v>0</v>
      </c>
      <c r="AZ2060" s="93">
        <v>0</v>
      </c>
      <c r="BA2060" s="93">
        <v>0</v>
      </c>
      <c r="BB2060" s="93">
        <v>0</v>
      </c>
      <c r="BC2060" s="153">
        <v>24</v>
      </c>
      <c r="BD2060" s="153">
        <v>180</v>
      </c>
    </row>
    <row r="2061" spans="1:56" x14ac:dyDescent="0.25">
      <c r="A2061" s="9">
        <v>41786</v>
      </c>
      <c r="B2061" s="149" t="s">
        <v>81</v>
      </c>
      <c r="C2061" s="149" t="s">
        <v>86</v>
      </c>
      <c r="D2061" s="150" t="s">
        <v>119</v>
      </c>
      <c r="E2061" s="153">
        <v>43</v>
      </c>
      <c r="F2061" s="153">
        <v>143</v>
      </c>
      <c r="G2061" s="264">
        <v>34.892097473144531</v>
      </c>
      <c r="H2061" s="264">
        <v>5.000000074505806E-2</v>
      </c>
      <c r="I2061" s="264">
        <v>90732.59375</v>
      </c>
      <c r="J2061" s="92">
        <v>0</v>
      </c>
      <c r="K2061" s="153">
        <v>71968</v>
      </c>
      <c r="L2061" s="264">
        <v>89.336929321289063</v>
      </c>
      <c r="M2061" s="153">
        <v>42637</v>
      </c>
      <c r="N2061" s="264">
        <v>0</v>
      </c>
      <c r="O2061" s="153">
        <v>2586</v>
      </c>
      <c r="P2061" s="264">
        <v>0</v>
      </c>
      <c r="Q2061" s="153">
        <v>6253</v>
      </c>
      <c r="R2061" s="264">
        <v>99.9520263671875</v>
      </c>
      <c r="S2061" s="153">
        <v>40216</v>
      </c>
      <c r="T2061" s="264">
        <v>99.917945861816406</v>
      </c>
      <c r="U2061" s="264">
        <v>99.72930908203125</v>
      </c>
      <c r="V2061" s="264">
        <v>99.7584228515625</v>
      </c>
      <c r="W2061" s="264">
        <v>99.681465148925781</v>
      </c>
      <c r="X2061" s="264">
        <v>99.676567077636719</v>
      </c>
      <c r="Y2061" s="153">
        <v>65619</v>
      </c>
      <c r="Z2061" s="264">
        <v>99.871986389160156</v>
      </c>
      <c r="AA2061" s="153">
        <v>14913</v>
      </c>
      <c r="AB2061" s="264">
        <v>99.932945251464844</v>
      </c>
      <c r="AC2061" s="153">
        <v>2613</v>
      </c>
      <c r="AD2061" s="264">
        <v>0.19135093688964844</v>
      </c>
      <c r="AE2061" s="153">
        <v>149</v>
      </c>
      <c r="AF2061" s="264">
        <v>97.986579895019531</v>
      </c>
      <c r="AG2061" s="153">
        <v>42835</v>
      </c>
      <c r="AH2061" s="264">
        <v>0.24746118485927582</v>
      </c>
      <c r="AI2061" s="153">
        <v>582</v>
      </c>
      <c r="AJ2061" s="264">
        <v>95.876289367675781</v>
      </c>
      <c r="AK2061" s="264">
        <v>1.4882732629776001</v>
      </c>
      <c r="AL2061" s="264">
        <v>8.1065014004707336E-2</v>
      </c>
      <c r="AM2061" s="264">
        <v>0</v>
      </c>
      <c r="AN2061" s="264">
        <v>0</v>
      </c>
      <c r="AO2061" s="92">
        <v>0</v>
      </c>
      <c r="AP2061" s="92">
        <v>0</v>
      </c>
      <c r="AQ2061" s="92">
        <v>0</v>
      </c>
      <c r="AR2061" s="92">
        <v>0</v>
      </c>
      <c r="AS2061" s="92">
        <v>0</v>
      </c>
      <c r="AT2061" s="92">
        <v>0</v>
      </c>
      <c r="AU2061" s="92">
        <v>0</v>
      </c>
      <c r="AV2061" s="92">
        <v>0</v>
      </c>
      <c r="AW2061" s="93">
        <v>0</v>
      </c>
      <c r="AX2061" s="93">
        <v>0</v>
      </c>
      <c r="AY2061" s="93">
        <v>0</v>
      </c>
      <c r="AZ2061" s="93">
        <v>0</v>
      </c>
      <c r="BA2061" s="93">
        <v>0</v>
      </c>
      <c r="BB2061" s="93">
        <v>0</v>
      </c>
      <c r="BC2061" s="153">
        <v>25</v>
      </c>
      <c r="BD2061" s="153">
        <v>137</v>
      </c>
    </row>
    <row r="2062" spans="1:56" x14ac:dyDescent="0.25">
      <c r="A2062" s="9">
        <v>41786</v>
      </c>
      <c r="B2062" s="149" t="s">
        <v>125</v>
      </c>
      <c r="C2062" s="149" t="s">
        <v>86</v>
      </c>
      <c r="D2062" s="150" t="s">
        <v>119</v>
      </c>
      <c r="E2062" s="153">
        <v>16</v>
      </c>
      <c r="F2062" s="153">
        <v>58</v>
      </c>
      <c r="G2062" s="264">
        <v>29.812700271606445</v>
      </c>
      <c r="H2062" s="264">
        <v>0</v>
      </c>
      <c r="I2062" s="264">
        <v>39333.38671875</v>
      </c>
      <c r="J2062" s="92">
        <v>0</v>
      </c>
      <c r="K2062" s="153">
        <v>71968</v>
      </c>
      <c r="L2062" s="264">
        <v>89.336929321289063</v>
      </c>
      <c r="M2062" s="153">
        <v>25130</v>
      </c>
      <c r="N2062" s="264">
        <v>0</v>
      </c>
      <c r="O2062" s="153">
        <v>2958</v>
      </c>
      <c r="P2062" s="264">
        <v>0</v>
      </c>
      <c r="Q2062" s="153">
        <v>4943</v>
      </c>
      <c r="R2062" s="264">
        <v>99.939308166503906</v>
      </c>
      <c r="S2062" s="153">
        <v>22886</v>
      </c>
      <c r="T2062" s="264">
        <v>99.938827514648438</v>
      </c>
      <c r="U2062" s="264">
        <v>99.763351440429688</v>
      </c>
      <c r="V2062" s="264">
        <v>99.773178100585938</v>
      </c>
      <c r="W2062" s="264">
        <v>99.702804565429688</v>
      </c>
      <c r="X2062" s="264">
        <v>99.712142944335938</v>
      </c>
      <c r="Y2062" s="153">
        <v>32438</v>
      </c>
      <c r="Z2062" s="264">
        <v>99.959922790527344</v>
      </c>
      <c r="AA2062" s="153">
        <v>5750</v>
      </c>
      <c r="AB2062" s="264">
        <v>99.947822570800781</v>
      </c>
      <c r="AC2062" s="153">
        <v>2950</v>
      </c>
      <c r="AD2062" s="264">
        <v>0.20338982343673706</v>
      </c>
      <c r="AE2062" s="153">
        <v>208</v>
      </c>
      <c r="AF2062" s="264">
        <v>99.038459777832031</v>
      </c>
      <c r="AG2062" s="153">
        <v>25200</v>
      </c>
      <c r="AH2062" s="264">
        <v>0.25396826863288879</v>
      </c>
      <c r="AI2062" s="153">
        <v>397</v>
      </c>
      <c r="AJ2062" s="264">
        <v>94.206550598144531</v>
      </c>
      <c r="AK2062" s="264">
        <v>1.9543220996856689</v>
      </c>
      <c r="AL2062" s="264">
        <v>6.0032766312360764E-2</v>
      </c>
      <c r="AM2062" s="264">
        <v>0</v>
      </c>
      <c r="AN2062" s="264">
        <v>0</v>
      </c>
      <c r="AO2062" s="92">
        <v>0</v>
      </c>
      <c r="AP2062" s="92">
        <v>0</v>
      </c>
      <c r="AQ2062" s="92">
        <v>0</v>
      </c>
      <c r="AR2062" s="92">
        <v>0</v>
      </c>
      <c r="AS2062" s="92">
        <v>0</v>
      </c>
      <c r="AT2062" s="92">
        <v>0</v>
      </c>
      <c r="AU2062" s="92">
        <v>0</v>
      </c>
      <c r="AV2062" s="92">
        <v>0</v>
      </c>
      <c r="AW2062" s="93">
        <v>0</v>
      </c>
      <c r="AX2062" s="93">
        <v>0</v>
      </c>
      <c r="AY2062" s="93">
        <v>0</v>
      </c>
      <c r="AZ2062" s="93">
        <v>0</v>
      </c>
      <c r="BA2062" s="93">
        <v>0</v>
      </c>
      <c r="BB2062" s="93">
        <v>0</v>
      </c>
      <c r="BC2062" s="153">
        <v>5</v>
      </c>
      <c r="BD2062" s="153">
        <v>57</v>
      </c>
    </row>
    <row r="2063" spans="1:56" x14ac:dyDescent="0.25">
      <c r="A2063" s="9">
        <v>41786</v>
      </c>
      <c r="B2063" s="151" t="s">
        <v>82</v>
      </c>
      <c r="C2063" s="151" t="s">
        <v>86</v>
      </c>
      <c r="D2063" s="152" t="s">
        <v>120</v>
      </c>
      <c r="E2063" s="160">
        <v>51</v>
      </c>
      <c r="F2063" s="160">
        <v>162</v>
      </c>
      <c r="G2063" s="266">
        <v>39.616703033447266</v>
      </c>
      <c r="H2063" s="266">
        <v>0</v>
      </c>
      <c r="I2063" s="266">
        <v>94630.78125</v>
      </c>
      <c r="J2063" s="157">
        <v>0</v>
      </c>
      <c r="K2063" s="160">
        <v>44450</v>
      </c>
      <c r="L2063" s="266">
        <v>88.922386169433594</v>
      </c>
      <c r="M2063" s="160">
        <v>41517</v>
      </c>
      <c r="N2063" s="266">
        <v>2.4086518678814173E-3</v>
      </c>
      <c r="O2063" s="160">
        <v>4178</v>
      </c>
      <c r="P2063" s="266">
        <v>2.3934897035360336E-2</v>
      </c>
      <c r="Q2063" s="160">
        <v>7106</v>
      </c>
      <c r="R2063" s="266">
        <v>99.9014892578125</v>
      </c>
      <c r="S2063" s="160">
        <v>37922</v>
      </c>
      <c r="T2063" s="266">
        <v>99.931434631347656</v>
      </c>
      <c r="U2063" s="266">
        <v>99.856391906738281</v>
      </c>
      <c r="V2063" s="266">
        <v>99.7037353515625</v>
      </c>
      <c r="W2063" s="266">
        <v>99.758026123046875</v>
      </c>
      <c r="X2063" s="266">
        <v>99.6353759765625</v>
      </c>
      <c r="Y2063" s="160">
        <v>42048</v>
      </c>
      <c r="Z2063" s="266">
        <v>99.909629821777344</v>
      </c>
      <c r="AA2063" s="160">
        <v>8691</v>
      </c>
      <c r="AB2063" s="266">
        <v>99.804397583007813</v>
      </c>
      <c r="AC2063" s="160">
        <v>4198</v>
      </c>
      <c r="AD2063" s="266">
        <v>0.2858504056930542</v>
      </c>
      <c r="AE2063" s="160">
        <v>360</v>
      </c>
      <c r="AF2063" s="266">
        <v>98.611114501953125</v>
      </c>
      <c r="AG2063" s="160">
        <v>41535</v>
      </c>
      <c r="AH2063" s="266">
        <v>0.31539666652679443</v>
      </c>
      <c r="AI2063" s="160">
        <v>661</v>
      </c>
      <c r="AJ2063" s="266">
        <v>94.856277465820312</v>
      </c>
      <c r="AK2063" s="266">
        <v>1.9938347339630127</v>
      </c>
      <c r="AL2063" s="266">
        <v>6.3240125775337219E-2</v>
      </c>
      <c r="AM2063" s="266">
        <v>0</v>
      </c>
      <c r="AN2063" s="266">
        <v>0</v>
      </c>
      <c r="AO2063" s="157">
        <v>0</v>
      </c>
      <c r="AP2063" s="157">
        <v>0</v>
      </c>
      <c r="AQ2063" s="157">
        <v>0</v>
      </c>
      <c r="AR2063" s="157">
        <v>0</v>
      </c>
      <c r="AS2063" s="157">
        <v>0</v>
      </c>
      <c r="AT2063" s="157">
        <v>0</v>
      </c>
      <c r="AU2063" s="157">
        <v>0</v>
      </c>
      <c r="AV2063" s="157">
        <v>0</v>
      </c>
      <c r="AW2063" s="159">
        <v>0</v>
      </c>
      <c r="AX2063" s="159">
        <v>0</v>
      </c>
      <c r="AY2063" s="159">
        <v>0</v>
      </c>
      <c r="AZ2063" s="159">
        <v>0</v>
      </c>
      <c r="BA2063" s="159">
        <v>0</v>
      </c>
      <c r="BB2063" s="159">
        <v>0</v>
      </c>
      <c r="BC2063" s="160">
        <v>14</v>
      </c>
      <c r="BD2063" s="160">
        <v>157</v>
      </c>
    </row>
    <row r="2064" spans="1:56" x14ac:dyDescent="0.25">
      <c r="A2064" s="9">
        <v>41786</v>
      </c>
      <c r="B2064" s="151" t="s">
        <v>83</v>
      </c>
      <c r="C2064" s="151" t="s">
        <v>86</v>
      </c>
      <c r="D2064" s="152" t="s">
        <v>120</v>
      </c>
      <c r="E2064" s="160">
        <v>47</v>
      </c>
      <c r="F2064" s="160">
        <v>143</v>
      </c>
      <c r="G2064" s="266">
        <v>19.979192733764648</v>
      </c>
      <c r="H2064" s="266">
        <v>0.27920001745223999</v>
      </c>
      <c r="I2064" s="266">
        <v>101707.640625</v>
      </c>
      <c r="J2064" s="157">
        <v>0</v>
      </c>
      <c r="K2064" s="160">
        <v>25603</v>
      </c>
      <c r="L2064" s="266">
        <v>83.115257263183594</v>
      </c>
      <c r="M2064" s="160">
        <v>153570</v>
      </c>
      <c r="N2064" s="266">
        <v>0</v>
      </c>
      <c r="O2064" s="160">
        <v>3938</v>
      </c>
      <c r="P2064" s="266">
        <v>0</v>
      </c>
      <c r="Q2064" s="160">
        <v>3671</v>
      </c>
      <c r="R2064" s="266">
        <v>99.918281555175781</v>
      </c>
      <c r="S2064" s="160">
        <v>23448</v>
      </c>
      <c r="T2064" s="266">
        <v>99.872055053710938</v>
      </c>
      <c r="U2064" s="266">
        <v>99.530517578125</v>
      </c>
      <c r="V2064" s="266">
        <v>99.702003479003906</v>
      </c>
      <c r="W2064" s="266">
        <v>99.449180603027344</v>
      </c>
      <c r="X2064" s="266">
        <v>99.574440002441406</v>
      </c>
      <c r="Y2064" s="160">
        <v>37652</v>
      </c>
      <c r="Z2064" s="266">
        <v>99.925636291503906</v>
      </c>
      <c r="AA2064" s="160">
        <v>8943</v>
      </c>
      <c r="AB2064" s="266">
        <v>99.787544250488281</v>
      </c>
      <c r="AC2064" s="160">
        <v>1711</v>
      </c>
      <c r="AD2064" s="266">
        <v>0.5844535231590271</v>
      </c>
      <c r="AE2064" s="160">
        <v>124</v>
      </c>
      <c r="AF2064" s="266">
        <v>95.161293029785156</v>
      </c>
      <c r="AG2064" s="160">
        <v>25339</v>
      </c>
      <c r="AH2064" s="266">
        <v>0.37096965312957764</v>
      </c>
      <c r="AI2064" s="160">
        <v>210</v>
      </c>
      <c r="AJ2064" s="266">
        <v>97.619049072265625</v>
      </c>
      <c r="AK2064" s="266">
        <v>1.7531864643096924</v>
      </c>
      <c r="AL2064" s="266">
        <v>7.24048912525177E-2</v>
      </c>
      <c r="AM2064" s="266">
        <v>0</v>
      </c>
      <c r="AN2064" s="266">
        <v>0</v>
      </c>
      <c r="AO2064" s="157">
        <v>0</v>
      </c>
      <c r="AP2064" s="157">
        <v>0</v>
      </c>
      <c r="AQ2064" s="157">
        <v>0</v>
      </c>
      <c r="AR2064" s="157">
        <v>0</v>
      </c>
      <c r="AS2064" s="157">
        <v>0</v>
      </c>
      <c r="AT2064" s="157">
        <v>0</v>
      </c>
      <c r="AU2064" s="157">
        <v>0</v>
      </c>
      <c r="AV2064" s="157">
        <v>0</v>
      </c>
      <c r="AW2064" s="159">
        <v>0</v>
      </c>
      <c r="AX2064" s="159">
        <v>0</v>
      </c>
      <c r="AY2064" s="159">
        <v>0</v>
      </c>
      <c r="AZ2064" s="159">
        <v>0</v>
      </c>
      <c r="BA2064" s="159">
        <v>0</v>
      </c>
      <c r="BB2064" s="159">
        <v>0</v>
      </c>
      <c r="BC2064" s="160">
        <v>25</v>
      </c>
      <c r="BD2064" s="160">
        <v>140</v>
      </c>
    </row>
    <row r="2065" spans="1:56" x14ac:dyDescent="0.25">
      <c r="A2065" s="9">
        <v>41786</v>
      </c>
      <c r="B2065" s="117" t="s">
        <v>85</v>
      </c>
      <c r="C2065" s="117" t="s">
        <v>86</v>
      </c>
      <c r="D2065" s="121">
        <v>3</v>
      </c>
      <c r="E2065" s="89">
        <v>134</v>
      </c>
      <c r="F2065" s="89">
        <v>433</v>
      </c>
      <c r="G2065" s="263">
        <v>45.790920257568359</v>
      </c>
      <c r="H2065" s="263">
        <v>8.39999970048666E-3</v>
      </c>
      <c r="I2065" s="263">
        <v>282617.25</v>
      </c>
      <c r="J2065" s="88">
        <v>0</v>
      </c>
      <c r="K2065" s="89">
        <v>49328</v>
      </c>
      <c r="L2065" s="263">
        <v>105.26070404052734</v>
      </c>
      <c r="M2065" s="124">
        <v>100618</v>
      </c>
      <c r="N2065" s="248">
        <v>9.9385797511786222E-4</v>
      </c>
      <c r="O2065" s="124">
        <v>4127</v>
      </c>
      <c r="P2065" s="248">
        <v>0</v>
      </c>
      <c r="Q2065" s="124">
        <v>9461</v>
      </c>
      <c r="R2065" s="248">
        <v>99.778038024902344</v>
      </c>
      <c r="S2065" s="124">
        <v>91195</v>
      </c>
      <c r="T2065" s="248">
        <v>99.872802734375</v>
      </c>
      <c r="U2065" s="248">
        <v>99.83038330078125</v>
      </c>
      <c r="V2065" s="248">
        <v>99.846946716308594</v>
      </c>
      <c r="W2065" s="248">
        <v>99.608795166015625</v>
      </c>
      <c r="X2065" s="248">
        <v>99.719947814941406</v>
      </c>
      <c r="Y2065" s="124">
        <v>173586</v>
      </c>
      <c r="Z2065" s="248">
        <v>99.861160278320312</v>
      </c>
      <c r="AA2065" s="124">
        <v>35860</v>
      </c>
      <c r="AB2065" s="248">
        <v>99.581703186035156</v>
      </c>
      <c r="AC2065" s="124">
        <v>4143</v>
      </c>
      <c r="AD2065" s="248">
        <v>0.7965242862701416</v>
      </c>
      <c r="AE2065" s="124">
        <v>156</v>
      </c>
      <c r="AF2065" s="248">
        <v>98.717948913574219</v>
      </c>
      <c r="AG2065" s="124">
        <v>102000</v>
      </c>
      <c r="AH2065" s="248">
        <v>0.64607840776443481</v>
      </c>
      <c r="AI2065" s="124">
        <v>713</v>
      </c>
      <c r="AJ2065" s="248">
        <v>91.584854125976563</v>
      </c>
      <c r="AK2065" s="248">
        <v>1.9738651514053345</v>
      </c>
      <c r="AL2065" s="248">
        <v>6.6971123218536377E-2</v>
      </c>
      <c r="AM2065" s="269">
        <v>0</v>
      </c>
      <c r="AN2065" s="269">
        <v>0</v>
      </c>
      <c r="AO2065" s="119">
        <v>0</v>
      </c>
      <c r="AP2065" s="119">
        <v>0</v>
      </c>
      <c r="AQ2065" s="119">
        <v>0</v>
      </c>
      <c r="AR2065" s="119">
        <v>0</v>
      </c>
      <c r="AS2065" s="119">
        <v>0</v>
      </c>
      <c r="AT2065" s="119">
        <v>0</v>
      </c>
      <c r="AU2065" s="119">
        <v>0</v>
      </c>
      <c r="AV2065" s="119">
        <v>0</v>
      </c>
      <c r="AW2065" s="124">
        <v>0</v>
      </c>
      <c r="AX2065" s="124">
        <v>0</v>
      </c>
      <c r="AY2065" s="124">
        <v>0</v>
      </c>
      <c r="AZ2065" s="124">
        <v>0</v>
      </c>
      <c r="BA2065" s="124">
        <v>0</v>
      </c>
      <c r="BB2065" s="124">
        <v>0</v>
      </c>
      <c r="BC2065" s="124">
        <v>21</v>
      </c>
      <c r="BD2065" s="124">
        <v>421</v>
      </c>
    </row>
    <row r="2066" spans="1:56" x14ac:dyDescent="0.25">
      <c r="A2066" s="9">
        <v>41786</v>
      </c>
      <c r="B2066" s="118" t="s">
        <v>84</v>
      </c>
      <c r="C2066" s="118" t="s">
        <v>87</v>
      </c>
      <c r="D2066" s="122">
        <v>2</v>
      </c>
      <c r="E2066" s="153">
        <v>195</v>
      </c>
      <c r="F2066" s="153">
        <v>584</v>
      </c>
      <c r="G2066" s="264">
        <v>0</v>
      </c>
      <c r="H2066" s="264">
        <v>0</v>
      </c>
      <c r="I2066" s="264">
        <v>0</v>
      </c>
      <c r="J2066" s="91">
        <v>0</v>
      </c>
      <c r="K2066" s="153">
        <v>117916</v>
      </c>
      <c r="L2066" s="264">
        <v>89.481498718261719</v>
      </c>
      <c r="M2066" s="133">
        <v>0</v>
      </c>
      <c r="N2066" s="267">
        <v>0</v>
      </c>
      <c r="O2066" s="133">
        <v>0</v>
      </c>
      <c r="P2066" s="267">
        <v>0</v>
      </c>
      <c r="Q2066" s="133">
        <v>0</v>
      </c>
      <c r="R2066" s="267">
        <v>0</v>
      </c>
      <c r="S2066" s="133">
        <v>0</v>
      </c>
      <c r="T2066" s="267">
        <v>0</v>
      </c>
      <c r="U2066" s="267">
        <v>0</v>
      </c>
      <c r="V2066" s="267">
        <v>0</v>
      </c>
      <c r="W2066" s="267">
        <v>0</v>
      </c>
      <c r="X2066" s="267">
        <v>0</v>
      </c>
      <c r="Y2066" s="133">
        <v>1302032</v>
      </c>
      <c r="Z2066" s="267">
        <v>1280444</v>
      </c>
      <c r="AA2066" s="133">
        <v>1167</v>
      </c>
      <c r="AB2066" s="267">
        <v>496</v>
      </c>
      <c r="AC2066" s="133">
        <v>0</v>
      </c>
      <c r="AD2066" s="267">
        <v>0</v>
      </c>
      <c r="AE2066" s="133">
        <v>0</v>
      </c>
      <c r="AF2066" s="267">
        <v>0</v>
      </c>
      <c r="AG2066" s="133">
        <v>0</v>
      </c>
      <c r="AH2066" s="267">
        <v>0</v>
      </c>
      <c r="AI2066" s="133">
        <v>0</v>
      </c>
      <c r="AJ2066" s="267">
        <v>0</v>
      </c>
      <c r="AK2066" s="267">
        <v>0</v>
      </c>
      <c r="AL2066" s="267">
        <v>0</v>
      </c>
      <c r="AM2066" s="270">
        <v>0</v>
      </c>
      <c r="AN2066" s="270">
        <v>0</v>
      </c>
      <c r="AO2066" s="120">
        <v>0</v>
      </c>
      <c r="AP2066" s="120">
        <v>0</v>
      </c>
      <c r="AQ2066" s="120">
        <v>0</v>
      </c>
      <c r="AR2066" s="120">
        <v>0</v>
      </c>
      <c r="AS2066" s="120">
        <v>0</v>
      </c>
      <c r="AT2066" s="120">
        <v>0</v>
      </c>
      <c r="AU2066" s="120">
        <v>0</v>
      </c>
      <c r="AV2066" s="120">
        <v>0</v>
      </c>
      <c r="AW2066" s="133">
        <v>0</v>
      </c>
      <c r="AX2066" s="133">
        <v>0</v>
      </c>
      <c r="AY2066" s="133">
        <v>0</v>
      </c>
      <c r="AZ2066" s="133">
        <v>0</v>
      </c>
      <c r="BA2066" s="133">
        <v>0</v>
      </c>
      <c r="BB2066" s="133">
        <v>0</v>
      </c>
      <c r="BC2066" s="133">
        <v>9</v>
      </c>
      <c r="BD2066" s="133">
        <v>400</v>
      </c>
    </row>
    <row r="2067" spans="1:56" x14ac:dyDescent="0.25">
      <c r="A2067" s="9">
        <v>41785</v>
      </c>
      <c r="B2067" s="117" t="s">
        <v>17</v>
      </c>
      <c r="C2067" s="117"/>
      <c r="D2067" s="121">
        <v>3</v>
      </c>
      <c r="E2067" s="89">
        <v>859</v>
      </c>
      <c r="F2067" s="89">
        <v>2732</v>
      </c>
      <c r="G2067" s="263">
        <v>572.31999778747559</v>
      </c>
      <c r="H2067" s="263">
        <v>0.97529992368072271</v>
      </c>
      <c r="I2067" s="263">
        <v>1353133.12890625</v>
      </c>
      <c r="J2067" s="88"/>
      <c r="K2067" s="89">
        <v>912173</v>
      </c>
      <c r="L2067" s="263">
        <v>0</v>
      </c>
      <c r="M2067" s="124">
        <v>858105</v>
      </c>
      <c r="N2067" s="248">
        <v>0</v>
      </c>
      <c r="O2067" s="124">
        <v>56591</v>
      </c>
      <c r="P2067" s="248">
        <v>0</v>
      </c>
      <c r="Q2067" s="124">
        <v>99887</v>
      </c>
      <c r="R2067" s="248">
        <v>99.878864049679976</v>
      </c>
      <c r="S2067" s="124">
        <v>669569</v>
      </c>
      <c r="T2067" s="248">
        <v>99.915019363895084</v>
      </c>
      <c r="U2067" s="248">
        <v>99.747892073828638</v>
      </c>
      <c r="V2067" s="248">
        <v>99.769691683167039</v>
      </c>
      <c r="W2067" s="248">
        <v>99.627061516840826</v>
      </c>
      <c r="X2067" s="248">
        <v>99.684906764534773</v>
      </c>
      <c r="Y2067" s="124">
        <v>2422834</v>
      </c>
      <c r="Z2067" s="248">
        <v>737290.42274799652</v>
      </c>
      <c r="AA2067" s="124">
        <v>216972</v>
      </c>
      <c r="AB2067" s="248">
        <v>102.97128693588873</v>
      </c>
      <c r="AC2067" s="124">
        <v>54667</v>
      </c>
      <c r="AD2067" s="248">
        <v>0.36219291257059505</v>
      </c>
      <c r="AE2067" s="124">
        <v>4001</v>
      </c>
      <c r="AF2067" s="248">
        <v>97.325667968841529</v>
      </c>
      <c r="AG2067" s="124">
        <v>731240</v>
      </c>
      <c r="AH2067" s="248">
        <v>0.24643072344189115</v>
      </c>
      <c r="AI2067" s="124">
        <v>10145</v>
      </c>
      <c r="AJ2067" s="248">
        <v>94.52932524025411</v>
      </c>
      <c r="AK2067" s="248">
        <v>1.5500467139186522E-5</v>
      </c>
      <c r="AL2067" s="248" t="e">
        <v>#DIV/0!</v>
      </c>
      <c r="AM2067" s="269"/>
      <c r="AN2067" s="269"/>
      <c r="AO2067" s="119"/>
      <c r="AP2067" s="119"/>
      <c r="AQ2067" s="119"/>
      <c r="AR2067" s="119"/>
      <c r="AS2067" s="119"/>
      <c r="AT2067" s="119"/>
      <c r="AU2067" s="119"/>
      <c r="AV2067" s="119"/>
      <c r="AW2067" s="124">
        <v>0</v>
      </c>
      <c r="AX2067" s="124">
        <v>0</v>
      </c>
      <c r="AY2067" s="124">
        <v>0</v>
      </c>
      <c r="AZ2067" s="124">
        <v>0</v>
      </c>
      <c r="BA2067" s="124">
        <v>0</v>
      </c>
      <c r="BB2067" s="124">
        <v>0</v>
      </c>
      <c r="BC2067" s="124">
        <v>315</v>
      </c>
      <c r="BD2067" s="124">
        <v>2477</v>
      </c>
    </row>
    <row r="2068" spans="1:56" x14ac:dyDescent="0.25">
      <c r="A2068" s="9">
        <v>41785</v>
      </c>
      <c r="B2068" s="118" t="s">
        <v>88</v>
      </c>
      <c r="C2068" s="118"/>
      <c r="D2068" s="122">
        <v>2</v>
      </c>
      <c r="E2068" s="153">
        <v>675</v>
      </c>
      <c r="F2068" s="153">
        <v>2186</v>
      </c>
      <c r="G2068" s="264">
        <v>572.31999778747559</v>
      </c>
      <c r="H2068" s="264">
        <v>0.97529992368072271</v>
      </c>
      <c r="I2068" s="264">
        <v>1353133.12890625</v>
      </c>
      <c r="J2068" s="91"/>
      <c r="K2068" s="153">
        <v>791569</v>
      </c>
      <c r="L2068" s="264"/>
      <c r="M2068" s="133">
        <v>858105</v>
      </c>
      <c r="N2068" s="267">
        <v>0</v>
      </c>
      <c r="O2068" s="133">
        <v>56591</v>
      </c>
      <c r="P2068" s="267">
        <v>0</v>
      </c>
      <c r="Q2068" s="133">
        <v>99887</v>
      </c>
      <c r="R2068" s="267">
        <v>99.878864049679976</v>
      </c>
      <c r="S2068" s="133">
        <v>669569</v>
      </c>
      <c r="T2068" s="267">
        <v>99.915019363895084</v>
      </c>
      <c r="U2068" s="267">
        <v>99.747892073828638</v>
      </c>
      <c r="V2068" s="267">
        <v>99.769691683167039</v>
      </c>
      <c r="W2068" s="267">
        <v>99.627061516840826</v>
      </c>
      <c r="X2068" s="267">
        <v>99.684906764534773</v>
      </c>
      <c r="Y2068" s="133">
        <v>1067823</v>
      </c>
      <c r="Z2068" s="267">
        <v>99.893429172795123</v>
      </c>
      <c r="AA2068" s="133">
        <v>215474</v>
      </c>
      <c r="AB2068" s="267">
        <v>99.814827167331785</v>
      </c>
      <c r="AC2068" s="133">
        <v>54667</v>
      </c>
      <c r="AD2068" s="267">
        <v>0.36219291257059505</v>
      </c>
      <c r="AE2068" s="133">
        <v>4001</v>
      </c>
      <c r="AF2068" s="267">
        <v>97.325667968841529</v>
      </c>
      <c r="AG2068" s="133">
        <v>731240</v>
      </c>
      <c r="AH2068" s="267">
        <v>0.24643072344189115</v>
      </c>
      <c r="AI2068" s="133">
        <v>10145</v>
      </c>
      <c r="AJ2068" s="267">
        <v>94.52932524025411</v>
      </c>
      <c r="AK2068" s="267">
        <v>1.5500467139186522E-5</v>
      </c>
      <c r="AL2068" s="267" t="e">
        <v>#DIV/0!</v>
      </c>
      <c r="AM2068" s="270"/>
      <c r="AN2068" s="270"/>
      <c r="AO2068" s="120"/>
      <c r="AP2068" s="120"/>
      <c r="AQ2068" s="120"/>
      <c r="AR2068" s="120"/>
      <c r="AS2068" s="120"/>
      <c r="AT2068" s="120"/>
      <c r="AU2068" s="120"/>
      <c r="AV2068" s="120"/>
      <c r="AW2068" s="133">
        <v>0</v>
      </c>
      <c r="AX2068" s="133">
        <v>0</v>
      </c>
      <c r="AY2068" s="133">
        <v>0</v>
      </c>
      <c r="AZ2068" s="133">
        <v>0</v>
      </c>
      <c r="BA2068" s="133">
        <v>0</v>
      </c>
      <c r="BB2068" s="133">
        <v>0</v>
      </c>
      <c r="BC2068" s="133">
        <v>309</v>
      </c>
      <c r="BD2068" s="133">
        <v>2135</v>
      </c>
    </row>
    <row r="2069" spans="1:56" x14ac:dyDescent="0.25">
      <c r="A2069" s="9">
        <v>41785</v>
      </c>
      <c r="B2069" s="146" t="s">
        <v>89</v>
      </c>
      <c r="C2069" s="146"/>
      <c r="D2069" s="147">
        <v>1</v>
      </c>
      <c r="E2069" s="136">
        <v>184</v>
      </c>
      <c r="F2069" s="136">
        <v>546</v>
      </c>
      <c r="G2069" s="265">
        <v>0</v>
      </c>
      <c r="H2069" s="265">
        <v>0</v>
      </c>
      <c r="I2069" s="265">
        <v>0</v>
      </c>
      <c r="J2069" s="137"/>
      <c r="K2069" s="136">
        <v>120604</v>
      </c>
      <c r="L2069" s="265"/>
      <c r="M2069" s="145">
        <v>0</v>
      </c>
      <c r="N2069" s="250">
        <v>0</v>
      </c>
      <c r="O2069" s="145">
        <v>0</v>
      </c>
      <c r="P2069" s="250">
        <v>0</v>
      </c>
      <c r="Q2069" s="145">
        <v>0</v>
      </c>
      <c r="R2069" s="250">
        <v>0</v>
      </c>
      <c r="S2069" s="145">
        <v>0</v>
      </c>
      <c r="T2069" s="250">
        <v>0</v>
      </c>
      <c r="U2069" s="250">
        <v>0</v>
      </c>
      <c r="V2069" s="250">
        <v>0</v>
      </c>
      <c r="W2069" s="250">
        <v>0</v>
      </c>
      <c r="X2069" s="250">
        <v>0</v>
      </c>
      <c r="Y2069" s="145">
        <v>1355011</v>
      </c>
      <c r="Z2069" s="250">
        <v>1318237</v>
      </c>
      <c r="AA2069" s="145">
        <v>1498</v>
      </c>
      <c r="AB2069" s="250">
        <v>557</v>
      </c>
      <c r="AC2069" s="145">
        <v>0</v>
      </c>
      <c r="AD2069" s="250">
        <v>0</v>
      </c>
      <c r="AE2069" s="145">
        <v>0</v>
      </c>
      <c r="AF2069" s="250">
        <v>0</v>
      </c>
      <c r="AG2069" s="145">
        <v>0</v>
      </c>
      <c r="AH2069" s="250">
        <v>0</v>
      </c>
      <c r="AI2069" s="145">
        <v>0</v>
      </c>
      <c r="AJ2069" s="250">
        <v>0</v>
      </c>
      <c r="AK2069" s="250">
        <v>0</v>
      </c>
      <c r="AL2069" s="250">
        <v>0</v>
      </c>
      <c r="AM2069" s="271"/>
      <c r="AN2069" s="271"/>
      <c r="AO2069" s="148"/>
      <c r="AP2069" s="148"/>
      <c r="AQ2069" s="148"/>
      <c r="AR2069" s="148"/>
      <c r="AS2069" s="148"/>
      <c r="AT2069" s="148"/>
      <c r="AU2069" s="148"/>
      <c r="AV2069" s="148"/>
      <c r="AW2069" s="145">
        <v>0</v>
      </c>
      <c r="AX2069" s="145">
        <v>0</v>
      </c>
      <c r="AY2069" s="145">
        <v>0</v>
      </c>
      <c r="AZ2069" s="145">
        <v>0</v>
      </c>
      <c r="BA2069" s="145">
        <v>0</v>
      </c>
      <c r="BB2069" s="145">
        <v>0</v>
      </c>
      <c r="BC2069" s="145">
        <v>6</v>
      </c>
      <c r="BD2069" s="145">
        <v>342</v>
      </c>
    </row>
    <row r="2070" spans="1:56" x14ac:dyDescent="0.25">
      <c r="A2070" s="9">
        <v>41785</v>
      </c>
      <c r="B2070" s="149" t="s">
        <v>75</v>
      </c>
      <c r="C2070" s="149" t="s">
        <v>86</v>
      </c>
      <c r="D2070" s="150" t="s">
        <v>118</v>
      </c>
      <c r="E2070" s="153">
        <v>41</v>
      </c>
      <c r="F2070" s="153">
        <v>153</v>
      </c>
      <c r="G2070" s="264">
        <v>120.45438385009766</v>
      </c>
      <c r="H2070" s="264">
        <v>8.3399996161460876E-2</v>
      </c>
      <c r="I2070" s="264">
        <v>95025.1171875</v>
      </c>
      <c r="J2070" s="92">
        <v>0</v>
      </c>
      <c r="K2070" s="153">
        <v>129914</v>
      </c>
      <c r="L2070" s="264">
        <v>97.252029418945313</v>
      </c>
      <c r="M2070" s="153">
        <v>111431</v>
      </c>
      <c r="N2070" s="264">
        <v>0</v>
      </c>
      <c r="O2070" s="153">
        <v>13651</v>
      </c>
      <c r="P2070" s="264">
        <v>0</v>
      </c>
      <c r="Q2070" s="153">
        <v>22575</v>
      </c>
      <c r="R2070" s="264">
        <v>99.844963073730469</v>
      </c>
      <c r="S2070" s="153">
        <v>101202</v>
      </c>
      <c r="T2070" s="264">
        <v>99.899208068847656</v>
      </c>
      <c r="U2070" s="264">
        <v>99.816864013671875</v>
      </c>
      <c r="V2070" s="264">
        <v>99.749618530273438</v>
      </c>
      <c r="W2070" s="264">
        <v>99.662109375</v>
      </c>
      <c r="X2070" s="264">
        <v>99.649078369140625</v>
      </c>
      <c r="Y2070" s="153">
        <v>138363</v>
      </c>
      <c r="Z2070" s="264">
        <v>99.927726745605469</v>
      </c>
      <c r="AA2070" s="153">
        <v>27119</v>
      </c>
      <c r="AB2070" s="264">
        <v>99.800880432128906</v>
      </c>
      <c r="AC2070" s="153">
        <v>13738</v>
      </c>
      <c r="AD2070" s="264">
        <v>0.52409374713897705</v>
      </c>
      <c r="AE2070" s="153">
        <v>1341</v>
      </c>
      <c r="AF2070" s="264">
        <v>97.837432861328125</v>
      </c>
      <c r="AG2070" s="153">
        <v>112090</v>
      </c>
      <c r="AH2070" s="264">
        <v>0.14720314741134644</v>
      </c>
      <c r="AI2070" s="153">
        <v>2551</v>
      </c>
      <c r="AJ2070" s="264">
        <v>95.452766418457031</v>
      </c>
      <c r="AK2070" s="264">
        <v>1.6787014007568359</v>
      </c>
      <c r="AL2070" s="264">
        <v>5.1228754222393036E-2</v>
      </c>
      <c r="AM2070" s="264">
        <v>0</v>
      </c>
      <c r="AN2070" s="264">
        <v>0</v>
      </c>
      <c r="AO2070" s="92">
        <v>0</v>
      </c>
      <c r="AP2070" s="92">
        <v>0</v>
      </c>
      <c r="AQ2070" s="92">
        <v>0</v>
      </c>
      <c r="AR2070" s="92">
        <v>0</v>
      </c>
      <c r="AS2070" s="92">
        <v>0</v>
      </c>
      <c r="AT2070" s="92">
        <v>0</v>
      </c>
      <c r="AU2070" s="92">
        <v>0</v>
      </c>
      <c r="AV2070" s="92">
        <v>0</v>
      </c>
      <c r="AW2070" s="93">
        <v>0</v>
      </c>
      <c r="AX2070" s="93">
        <v>0</v>
      </c>
      <c r="AY2070" s="93">
        <v>0</v>
      </c>
      <c r="AZ2070" s="93">
        <v>0</v>
      </c>
      <c r="BA2070" s="93">
        <v>0</v>
      </c>
      <c r="BB2070" s="93">
        <v>0</v>
      </c>
      <c r="BC2070" s="153">
        <v>26</v>
      </c>
      <c r="BD2070" s="153">
        <v>152</v>
      </c>
    </row>
    <row r="2071" spans="1:56" x14ac:dyDescent="0.25">
      <c r="A2071" s="9">
        <v>41785</v>
      </c>
      <c r="B2071" s="149" t="s">
        <v>76</v>
      </c>
      <c r="C2071" s="149" t="s">
        <v>86</v>
      </c>
      <c r="D2071" s="150" t="s">
        <v>119</v>
      </c>
      <c r="E2071" s="153">
        <v>54</v>
      </c>
      <c r="F2071" s="153">
        <v>166</v>
      </c>
      <c r="G2071" s="264">
        <v>45.279201507568359</v>
      </c>
      <c r="H2071" s="264">
        <v>4.19999985024333E-3</v>
      </c>
      <c r="I2071" s="264">
        <v>90637.6171875</v>
      </c>
      <c r="J2071" s="92">
        <v>0</v>
      </c>
      <c r="K2071" s="153">
        <v>48470</v>
      </c>
      <c r="L2071" s="264">
        <v>85.426033020019531</v>
      </c>
      <c r="M2071" s="153">
        <v>51573</v>
      </c>
      <c r="N2071" s="264">
        <v>0</v>
      </c>
      <c r="O2071" s="153">
        <v>3758</v>
      </c>
      <c r="P2071" s="264">
        <v>0</v>
      </c>
      <c r="Q2071" s="153">
        <v>6858</v>
      </c>
      <c r="R2071" s="264">
        <v>99.868766784667969</v>
      </c>
      <c r="S2071" s="153">
        <v>48420</v>
      </c>
      <c r="T2071" s="264">
        <v>99.931846618652344</v>
      </c>
      <c r="U2071" s="264">
        <v>99.787117004394531</v>
      </c>
      <c r="V2071" s="264">
        <v>99.8662109375</v>
      </c>
      <c r="W2071" s="264">
        <v>99.656166076660156</v>
      </c>
      <c r="X2071" s="264">
        <v>99.798149108886719</v>
      </c>
      <c r="Y2071" s="153">
        <v>76053</v>
      </c>
      <c r="Z2071" s="264">
        <v>99.930313110351563</v>
      </c>
      <c r="AA2071" s="153">
        <v>12985</v>
      </c>
      <c r="AB2071" s="264">
        <v>99.86907958984375</v>
      </c>
      <c r="AC2071" s="153">
        <v>3766</v>
      </c>
      <c r="AD2071" s="264">
        <v>0.26553371548652649</v>
      </c>
      <c r="AE2071" s="153">
        <v>86</v>
      </c>
      <c r="AF2071" s="264">
        <v>98.837211608886719</v>
      </c>
      <c r="AG2071" s="153">
        <v>51751</v>
      </c>
      <c r="AH2071" s="264">
        <v>0.18936832249164581</v>
      </c>
      <c r="AI2071" s="153">
        <v>614</v>
      </c>
      <c r="AJ2071" s="264">
        <v>93.811073303222656</v>
      </c>
      <c r="AK2071" s="264">
        <v>1.8971645832061768</v>
      </c>
      <c r="AL2071" s="264">
        <v>5.1939159631729126E-2</v>
      </c>
      <c r="AM2071" s="264">
        <v>0</v>
      </c>
      <c r="AN2071" s="264">
        <v>0</v>
      </c>
      <c r="AO2071" s="92">
        <v>0</v>
      </c>
      <c r="AP2071" s="92">
        <v>0</v>
      </c>
      <c r="AQ2071" s="92">
        <v>0</v>
      </c>
      <c r="AR2071" s="92">
        <v>0</v>
      </c>
      <c r="AS2071" s="92">
        <v>0</v>
      </c>
      <c r="AT2071" s="92">
        <v>0</v>
      </c>
      <c r="AU2071" s="92">
        <v>0</v>
      </c>
      <c r="AV2071" s="92">
        <v>0</v>
      </c>
      <c r="AW2071" s="93">
        <v>0</v>
      </c>
      <c r="AX2071" s="93">
        <v>0</v>
      </c>
      <c r="AY2071" s="93">
        <v>0</v>
      </c>
      <c r="AZ2071" s="93">
        <v>0</v>
      </c>
      <c r="BA2071" s="93">
        <v>0</v>
      </c>
      <c r="BB2071" s="93">
        <v>0</v>
      </c>
      <c r="BC2071" s="153">
        <v>18</v>
      </c>
      <c r="BD2071" s="153">
        <v>165</v>
      </c>
    </row>
    <row r="2072" spans="1:56" x14ac:dyDescent="0.25">
      <c r="A2072" s="9">
        <v>41785</v>
      </c>
      <c r="B2072" s="149" t="s">
        <v>77</v>
      </c>
      <c r="C2072" s="149" t="s">
        <v>86</v>
      </c>
      <c r="D2072" s="150" t="s">
        <v>118</v>
      </c>
      <c r="E2072" s="153">
        <v>68</v>
      </c>
      <c r="F2072" s="153">
        <v>222</v>
      </c>
      <c r="G2072" s="264">
        <v>69.137779235839844</v>
      </c>
      <c r="H2072" s="264">
        <v>0.69999992847442627</v>
      </c>
      <c r="I2072" s="264">
        <v>127712.4375</v>
      </c>
      <c r="J2072" s="92">
        <v>0</v>
      </c>
      <c r="K2072" s="153">
        <v>99750</v>
      </c>
      <c r="L2072" s="264">
        <v>97.316291809082031</v>
      </c>
      <c r="M2072" s="153">
        <v>92107</v>
      </c>
      <c r="N2072" s="264">
        <v>0</v>
      </c>
      <c r="O2072" s="153">
        <v>6469</v>
      </c>
      <c r="P2072" s="264">
        <v>0</v>
      </c>
      <c r="Q2072" s="153">
        <v>11388</v>
      </c>
      <c r="R2072" s="264">
        <v>99.912185668945313</v>
      </c>
      <c r="S2072" s="153">
        <v>85803</v>
      </c>
      <c r="T2072" s="264">
        <v>99.959205627441406</v>
      </c>
      <c r="U2072" s="264">
        <v>99.783584594726563</v>
      </c>
      <c r="V2072" s="264">
        <v>99.840400695800781</v>
      </c>
      <c r="W2072" s="264">
        <v>99.695960998535156</v>
      </c>
      <c r="X2072" s="264">
        <v>99.799674987792969</v>
      </c>
      <c r="Y2072" s="153">
        <v>122064</v>
      </c>
      <c r="Z2072" s="264">
        <v>99.868919372558594</v>
      </c>
      <c r="AA2072" s="153">
        <v>24723</v>
      </c>
      <c r="AB2072" s="264">
        <v>99.902923583984375</v>
      </c>
      <c r="AC2072" s="153">
        <v>6421</v>
      </c>
      <c r="AD2072" s="264">
        <v>0.20246067643165588</v>
      </c>
      <c r="AE2072" s="153">
        <v>615</v>
      </c>
      <c r="AF2072" s="264">
        <v>97.39837646484375</v>
      </c>
      <c r="AG2072" s="153">
        <v>92423</v>
      </c>
      <c r="AH2072" s="264">
        <v>0.20665851235389709</v>
      </c>
      <c r="AI2072" s="153">
        <v>1138</v>
      </c>
      <c r="AJ2072" s="264">
        <v>94.815467834472656</v>
      </c>
      <c r="AK2072" s="264">
        <v>1.7351948022842407</v>
      </c>
      <c r="AL2072" s="264">
        <v>6.1113487929105759E-2</v>
      </c>
      <c r="AM2072" s="264">
        <v>0</v>
      </c>
      <c r="AN2072" s="264">
        <v>0</v>
      </c>
      <c r="AO2072" s="92">
        <v>0</v>
      </c>
      <c r="AP2072" s="92">
        <v>0</v>
      </c>
      <c r="AQ2072" s="92">
        <v>0</v>
      </c>
      <c r="AR2072" s="92">
        <v>0</v>
      </c>
      <c r="AS2072" s="92">
        <v>0</v>
      </c>
      <c r="AT2072" s="92">
        <v>0</v>
      </c>
      <c r="AU2072" s="92">
        <v>0</v>
      </c>
      <c r="AV2072" s="92">
        <v>0</v>
      </c>
      <c r="AW2072" s="93">
        <v>0</v>
      </c>
      <c r="AX2072" s="93">
        <v>0</v>
      </c>
      <c r="AY2072" s="93">
        <v>0</v>
      </c>
      <c r="AZ2072" s="93">
        <v>0</v>
      </c>
      <c r="BA2072" s="93">
        <v>0</v>
      </c>
      <c r="BB2072" s="93">
        <v>0</v>
      </c>
      <c r="BC2072" s="153">
        <v>37</v>
      </c>
      <c r="BD2072" s="153">
        <v>218</v>
      </c>
    </row>
    <row r="2073" spans="1:56" x14ac:dyDescent="0.25">
      <c r="A2073" s="9">
        <v>41785</v>
      </c>
      <c r="B2073" s="149" t="s">
        <v>124</v>
      </c>
      <c r="C2073" s="149" t="s">
        <v>86</v>
      </c>
      <c r="D2073" s="150" t="s">
        <v>118</v>
      </c>
      <c r="E2073" s="153">
        <v>43</v>
      </c>
      <c r="F2073" s="153">
        <v>136</v>
      </c>
      <c r="G2073" s="264">
        <v>32.675102233886719</v>
      </c>
      <c r="H2073" s="264">
        <v>4.19999985024333E-3</v>
      </c>
      <c r="I2073" s="264">
        <v>69278.6171875</v>
      </c>
      <c r="J2073" s="92">
        <v>0</v>
      </c>
      <c r="K2073" s="153">
        <v>99750</v>
      </c>
      <c r="L2073" s="264">
        <v>97.316291809082031</v>
      </c>
      <c r="M2073" s="153">
        <v>50275</v>
      </c>
      <c r="N2073" s="264">
        <v>0</v>
      </c>
      <c r="O2073" s="153">
        <v>2704</v>
      </c>
      <c r="P2073" s="264">
        <v>0</v>
      </c>
      <c r="Q2073" s="153">
        <v>5303</v>
      </c>
      <c r="R2073" s="264">
        <v>99.792572021484375</v>
      </c>
      <c r="S2073" s="153">
        <v>47980</v>
      </c>
      <c r="T2073" s="264">
        <v>99.922882080078125</v>
      </c>
      <c r="U2073" s="264">
        <v>99.482246398925781</v>
      </c>
      <c r="V2073" s="264">
        <v>99.727500915527344</v>
      </c>
      <c r="W2073" s="264">
        <v>99.275894165039063</v>
      </c>
      <c r="X2073" s="264">
        <v>99.650596618652344</v>
      </c>
      <c r="Y2073" s="153">
        <v>62247</v>
      </c>
      <c r="Z2073" s="264">
        <v>99.882728576660156</v>
      </c>
      <c r="AA2073" s="153">
        <v>11781</v>
      </c>
      <c r="AB2073" s="264">
        <v>99.830238342285156</v>
      </c>
      <c r="AC2073" s="153">
        <v>2710</v>
      </c>
      <c r="AD2073" s="264">
        <v>0.47970479726791382</v>
      </c>
      <c r="AE2073" s="153">
        <v>205</v>
      </c>
      <c r="AF2073" s="264">
        <v>98.048782348632813</v>
      </c>
      <c r="AG2073" s="153">
        <v>50710</v>
      </c>
      <c r="AH2073" s="264">
        <v>0.19522777199745178</v>
      </c>
      <c r="AI2073" s="153">
        <v>785</v>
      </c>
      <c r="AJ2073" s="264">
        <v>90.955413818359375</v>
      </c>
      <c r="AK2073" s="264">
        <v>1.5500651597976685</v>
      </c>
      <c r="AL2073" s="264">
        <v>6.404411792755127E-2</v>
      </c>
      <c r="AM2073" s="264">
        <v>0</v>
      </c>
      <c r="AN2073" s="264">
        <v>0</v>
      </c>
      <c r="AO2073" s="92">
        <v>0</v>
      </c>
      <c r="AP2073" s="92">
        <v>0</v>
      </c>
      <c r="AQ2073" s="92">
        <v>0</v>
      </c>
      <c r="AR2073" s="92">
        <v>0</v>
      </c>
      <c r="AS2073" s="92">
        <v>0</v>
      </c>
      <c r="AT2073" s="92">
        <v>0</v>
      </c>
      <c r="AU2073" s="92">
        <v>0</v>
      </c>
      <c r="AV2073" s="92">
        <v>0</v>
      </c>
      <c r="AW2073" s="93">
        <v>0</v>
      </c>
      <c r="AX2073" s="93">
        <v>0</v>
      </c>
      <c r="AY2073" s="93">
        <v>0</v>
      </c>
      <c r="AZ2073" s="93">
        <v>0</v>
      </c>
      <c r="BA2073" s="93">
        <v>0</v>
      </c>
      <c r="BB2073" s="93">
        <v>0</v>
      </c>
      <c r="BC2073" s="153">
        <v>23</v>
      </c>
      <c r="BD2073" s="153">
        <v>133</v>
      </c>
    </row>
    <row r="2074" spans="1:56" x14ac:dyDescent="0.25">
      <c r="A2074" s="9">
        <v>41785</v>
      </c>
      <c r="B2074" s="149" t="s">
        <v>78</v>
      </c>
      <c r="C2074" s="149" t="s">
        <v>86</v>
      </c>
      <c r="D2074" s="150" t="s">
        <v>118</v>
      </c>
      <c r="E2074" s="153">
        <v>34</v>
      </c>
      <c r="F2074" s="153">
        <v>107</v>
      </c>
      <c r="G2074" s="264">
        <v>52.900299072265625</v>
      </c>
      <c r="H2074" s="264">
        <v>4.19999985024333E-3</v>
      </c>
      <c r="I2074" s="264">
        <v>55755.4765625</v>
      </c>
      <c r="J2074" s="92">
        <v>0</v>
      </c>
      <c r="K2074" s="153">
        <v>56662</v>
      </c>
      <c r="L2074" s="264">
        <v>97.262718200683594</v>
      </c>
      <c r="M2074" s="153">
        <v>48881</v>
      </c>
      <c r="N2074" s="264">
        <v>0</v>
      </c>
      <c r="O2074" s="153">
        <v>5478</v>
      </c>
      <c r="P2074" s="264">
        <v>0</v>
      </c>
      <c r="Q2074" s="153">
        <v>8679</v>
      </c>
      <c r="R2074" s="264">
        <v>99.976959228515625</v>
      </c>
      <c r="S2074" s="153">
        <v>44011</v>
      </c>
      <c r="T2074" s="264">
        <v>99.965919494628906</v>
      </c>
      <c r="U2074" s="264">
        <v>99.762687683105469</v>
      </c>
      <c r="V2074" s="264">
        <v>99.77496337890625</v>
      </c>
      <c r="W2074" s="264">
        <v>99.739700317382813</v>
      </c>
      <c r="X2074" s="264">
        <v>99.740959167480469</v>
      </c>
      <c r="Y2074" s="153">
        <v>70564</v>
      </c>
      <c r="Z2074" s="264">
        <v>99.868202209472656</v>
      </c>
      <c r="AA2074" s="153">
        <v>11818</v>
      </c>
      <c r="AB2074" s="264">
        <v>99.779998779296875</v>
      </c>
      <c r="AC2074" s="153">
        <v>5440</v>
      </c>
      <c r="AD2074" s="264">
        <v>0.23897059261798859</v>
      </c>
      <c r="AE2074" s="153">
        <v>327</v>
      </c>
      <c r="AF2074" s="264">
        <v>98.470947265625</v>
      </c>
      <c r="AG2074" s="153">
        <v>49085</v>
      </c>
      <c r="AH2074" s="264">
        <v>0.15483345091342926</v>
      </c>
      <c r="AI2074" s="153">
        <v>569</v>
      </c>
      <c r="AJ2074" s="264">
        <v>97.012298583984375</v>
      </c>
      <c r="AK2074" s="264">
        <v>1.8795304298400879</v>
      </c>
      <c r="AL2074" s="264">
        <v>5.699814110994339E-2</v>
      </c>
      <c r="AM2074" s="264">
        <v>0</v>
      </c>
      <c r="AN2074" s="264">
        <v>0</v>
      </c>
      <c r="AO2074" s="92">
        <v>0</v>
      </c>
      <c r="AP2074" s="92">
        <v>0</v>
      </c>
      <c r="AQ2074" s="92">
        <v>0</v>
      </c>
      <c r="AR2074" s="92">
        <v>0</v>
      </c>
      <c r="AS2074" s="92">
        <v>0</v>
      </c>
      <c r="AT2074" s="92">
        <v>0</v>
      </c>
      <c r="AU2074" s="92">
        <v>0</v>
      </c>
      <c r="AV2074" s="92">
        <v>0</v>
      </c>
      <c r="AW2074" s="93">
        <v>0</v>
      </c>
      <c r="AX2074" s="93">
        <v>0</v>
      </c>
      <c r="AY2074" s="93">
        <v>0</v>
      </c>
      <c r="AZ2074" s="93">
        <v>0</v>
      </c>
      <c r="BA2074" s="93">
        <v>0</v>
      </c>
      <c r="BB2074" s="93">
        <v>0</v>
      </c>
      <c r="BC2074" s="153">
        <v>11</v>
      </c>
      <c r="BD2074" s="153">
        <v>105</v>
      </c>
    </row>
    <row r="2075" spans="1:56" x14ac:dyDescent="0.25">
      <c r="A2075" s="9">
        <v>41785</v>
      </c>
      <c r="B2075" s="149" t="s">
        <v>79</v>
      </c>
      <c r="C2075" s="149" t="s">
        <v>86</v>
      </c>
      <c r="D2075" s="150" t="s">
        <v>119</v>
      </c>
      <c r="E2075" s="153">
        <v>84</v>
      </c>
      <c r="F2075" s="153">
        <v>277</v>
      </c>
      <c r="G2075" s="264">
        <v>51.295906066894531</v>
      </c>
      <c r="H2075" s="264">
        <v>4.1699998080730438E-2</v>
      </c>
      <c r="I2075" s="264">
        <v>168755.0625</v>
      </c>
      <c r="J2075" s="92">
        <v>0</v>
      </c>
      <c r="K2075" s="153">
        <v>53320</v>
      </c>
      <c r="L2075" s="264">
        <v>91.556640625</v>
      </c>
      <c r="M2075" s="153">
        <v>85918</v>
      </c>
      <c r="N2075" s="264">
        <v>0</v>
      </c>
      <c r="O2075" s="153">
        <v>4173</v>
      </c>
      <c r="P2075" s="264">
        <v>0</v>
      </c>
      <c r="Q2075" s="153">
        <v>9028</v>
      </c>
      <c r="R2075" s="264">
        <v>99.822776794433594</v>
      </c>
      <c r="S2075" s="153">
        <v>79175</v>
      </c>
      <c r="T2075" s="264">
        <v>99.877487182617188</v>
      </c>
      <c r="U2075" s="264">
        <v>99.592620849609375</v>
      </c>
      <c r="V2075" s="264">
        <v>99.550735473632812</v>
      </c>
      <c r="W2075" s="264">
        <v>99.416122436523438</v>
      </c>
      <c r="X2075" s="264">
        <v>99.42877197265625</v>
      </c>
      <c r="Y2075" s="153">
        <v>138926</v>
      </c>
      <c r="Z2075" s="264">
        <v>99.891311645507813</v>
      </c>
      <c r="AA2075" s="153">
        <v>29428</v>
      </c>
      <c r="AB2075" s="264">
        <v>99.836891174316406</v>
      </c>
      <c r="AC2075" s="153">
        <v>4183</v>
      </c>
      <c r="AD2075" s="264">
        <v>0.33468803763389587</v>
      </c>
      <c r="AE2075" s="153">
        <v>215</v>
      </c>
      <c r="AF2075" s="264">
        <v>98.604652404785156</v>
      </c>
      <c r="AG2075" s="153">
        <v>85243</v>
      </c>
      <c r="AH2075" s="264">
        <v>0.22171908617019653</v>
      </c>
      <c r="AI2075" s="153">
        <v>1012</v>
      </c>
      <c r="AJ2075" s="264">
        <v>94.565216064453125</v>
      </c>
      <c r="AK2075" s="264">
        <v>1.5852971076965332</v>
      </c>
      <c r="AL2075" s="264">
        <v>6.5746575593948364E-2</v>
      </c>
      <c r="AM2075" s="264">
        <v>0</v>
      </c>
      <c r="AN2075" s="264">
        <v>0</v>
      </c>
      <c r="AO2075" s="92">
        <v>0</v>
      </c>
      <c r="AP2075" s="92">
        <v>0</v>
      </c>
      <c r="AQ2075" s="92">
        <v>0</v>
      </c>
      <c r="AR2075" s="92">
        <v>0</v>
      </c>
      <c r="AS2075" s="92">
        <v>0</v>
      </c>
      <c r="AT2075" s="92">
        <v>0</v>
      </c>
      <c r="AU2075" s="92">
        <v>0</v>
      </c>
      <c r="AV2075" s="92">
        <v>0</v>
      </c>
      <c r="AW2075" s="93">
        <v>0</v>
      </c>
      <c r="AX2075" s="93">
        <v>0</v>
      </c>
      <c r="AY2075" s="93">
        <v>0</v>
      </c>
      <c r="AZ2075" s="93">
        <v>0</v>
      </c>
      <c r="BA2075" s="93">
        <v>0</v>
      </c>
      <c r="BB2075" s="93">
        <v>0</v>
      </c>
      <c r="BC2075" s="153">
        <v>64</v>
      </c>
      <c r="BD2075" s="153">
        <v>269</v>
      </c>
    </row>
    <row r="2076" spans="1:56" x14ac:dyDescent="0.25">
      <c r="A2076" s="9">
        <v>41785</v>
      </c>
      <c r="B2076" s="149" t="s">
        <v>80</v>
      </c>
      <c r="C2076" s="149" t="s">
        <v>86</v>
      </c>
      <c r="D2076" s="150" t="s">
        <v>119</v>
      </c>
      <c r="E2076" s="153">
        <v>60</v>
      </c>
      <c r="F2076" s="153">
        <v>186</v>
      </c>
      <c r="G2076" s="264">
        <v>35.017509460449219</v>
      </c>
      <c r="H2076" s="264">
        <v>3.7500001490116119E-2</v>
      </c>
      <c r="I2076" s="264">
        <v>104039.6796875</v>
      </c>
      <c r="J2076" s="92">
        <v>0</v>
      </c>
      <c r="K2076" s="153">
        <v>35768</v>
      </c>
      <c r="L2076" s="264">
        <v>89.331245422363281</v>
      </c>
      <c r="M2076" s="153">
        <v>52607</v>
      </c>
      <c r="N2076" s="264">
        <v>0</v>
      </c>
      <c r="O2076" s="153">
        <v>2859</v>
      </c>
      <c r="P2076" s="264">
        <v>0</v>
      </c>
      <c r="Q2076" s="153">
        <v>5850</v>
      </c>
      <c r="R2076" s="264">
        <v>99.897438049316406</v>
      </c>
      <c r="S2076" s="153">
        <v>48431</v>
      </c>
      <c r="T2076" s="264">
        <v>99.935989379882813</v>
      </c>
      <c r="U2076" s="264">
        <v>99.545295715332031</v>
      </c>
      <c r="V2076" s="264">
        <v>99.800407409667969</v>
      </c>
      <c r="W2076" s="264">
        <v>99.443199157714844</v>
      </c>
      <c r="X2076" s="264">
        <v>99.736526489257813</v>
      </c>
      <c r="Y2076" s="153">
        <v>70752</v>
      </c>
      <c r="Z2076" s="264">
        <v>99.871383666992188</v>
      </c>
      <c r="AA2076" s="153">
        <v>14059</v>
      </c>
      <c r="AB2076" s="264">
        <v>99.843513488769531</v>
      </c>
      <c r="AC2076" s="153">
        <v>2911</v>
      </c>
      <c r="AD2076" s="264">
        <v>0.30917209386825562</v>
      </c>
      <c r="AE2076" s="153">
        <v>155</v>
      </c>
      <c r="AF2076" s="264">
        <v>98.06451416015625</v>
      </c>
      <c r="AG2076" s="153">
        <v>52146</v>
      </c>
      <c r="AH2076" s="264">
        <v>0.22053465247154236</v>
      </c>
      <c r="AI2076" s="153">
        <v>826</v>
      </c>
      <c r="AJ2076" s="264">
        <v>96.489105224609375</v>
      </c>
      <c r="AK2076" s="264">
        <v>1.7085853815078735</v>
      </c>
      <c r="AL2076" s="264">
        <v>6.6644623875617981E-2</v>
      </c>
      <c r="AM2076" s="264">
        <v>0</v>
      </c>
      <c r="AN2076" s="264">
        <v>0</v>
      </c>
      <c r="AO2076" s="92">
        <v>0</v>
      </c>
      <c r="AP2076" s="92">
        <v>0</v>
      </c>
      <c r="AQ2076" s="92">
        <v>0</v>
      </c>
      <c r="AR2076" s="92">
        <v>0</v>
      </c>
      <c r="AS2076" s="92">
        <v>0</v>
      </c>
      <c r="AT2076" s="92">
        <v>0</v>
      </c>
      <c r="AU2076" s="92">
        <v>0</v>
      </c>
      <c r="AV2076" s="92">
        <v>0</v>
      </c>
      <c r="AW2076" s="93">
        <v>0</v>
      </c>
      <c r="AX2076" s="93">
        <v>0</v>
      </c>
      <c r="AY2076" s="93">
        <v>0</v>
      </c>
      <c r="AZ2076" s="93">
        <v>0</v>
      </c>
      <c r="BA2076" s="93">
        <v>0</v>
      </c>
      <c r="BB2076" s="93">
        <v>0</v>
      </c>
      <c r="BC2076" s="153">
        <v>32</v>
      </c>
      <c r="BD2076" s="153">
        <v>180</v>
      </c>
    </row>
    <row r="2077" spans="1:56" x14ac:dyDescent="0.25">
      <c r="A2077" s="9">
        <v>41785</v>
      </c>
      <c r="B2077" s="149" t="s">
        <v>81</v>
      </c>
      <c r="C2077" s="149" t="s">
        <v>86</v>
      </c>
      <c r="D2077" s="150" t="s">
        <v>119</v>
      </c>
      <c r="E2077" s="153">
        <v>43</v>
      </c>
      <c r="F2077" s="153">
        <v>143</v>
      </c>
      <c r="G2077" s="264">
        <v>33.441696166992187</v>
      </c>
      <c r="H2077" s="264">
        <v>8.2999998703598976E-3</v>
      </c>
      <c r="I2077" s="264">
        <v>86588.859375</v>
      </c>
      <c r="J2077" s="92">
        <v>0</v>
      </c>
      <c r="K2077" s="153">
        <v>75176</v>
      </c>
      <c r="L2077" s="264">
        <v>89.438117980957031</v>
      </c>
      <c r="M2077" s="153">
        <v>43755</v>
      </c>
      <c r="N2077" s="264">
        <v>0</v>
      </c>
      <c r="O2077" s="153">
        <v>2726</v>
      </c>
      <c r="P2077" s="264">
        <v>0</v>
      </c>
      <c r="Q2077" s="153">
        <v>5990</v>
      </c>
      <c r="R2077" s="264">
        <v>99.983306884765625</v>
      </c>
      <c r="S2077" s="153">
        <v>38443</v>
      </c>
      <c r="T2077" s="264">
        <v>99.940170288085938</v>
      </c>
      <c r="U2077" s="264">
        <v>99.596481323242188</v>
      </c>
      <c r="V2077" s="264">
        <v>99.654899597167969</v>
      </c>
      <c r="W2077" s="264">
        <v>99.579856872558594</v>
      </c>
      <c r="X2077" s="264">
        <v>99.59527587890625</v>
      </c>
      <c r="Y2077" s="153">
        <v>63774</v>
      </c>
      <c r="Z2077" s="264">
        <v>99.888671875</v>
      </c>
      <c r="AA2077" s="153">
        <v>14494</v>
      </c>
      <c r="AB2077" s="264">
        <v>99.882713317871094</v>
      </c>
      <c r="AC2077" s="153">
        <v>2721</v>
      </c>
      <c r="AD2077" s="264">
        <v>0.25725835561752319</v>
      </c>
      <c r="AE2077" s="153">
        <v>175</v>
      </c>
      <c r="AF2077" s="264">
        <v>98.285713195800781</v>
      </c>
      <c r="AG2077" s="153">
        <v>43371</v>
      </c>
      <c r="AH2077" s="264">
        <v>0.18214936554431915</v>
      </c>
      <c r="AI2077" s="153">
        <v>588</v>
      </c>
      <c r="AJ2077" s="264">
        <v>95.23809814453125</v>
      </c>
      <c r="AK2077" s="264">
        <v>1.4444973468780518</v>
      </c>
      <c r="AL2077" s="264">
        <v>6.9689527153968811E-2</v>
      </c>
      <c r="AM2077" s="264">
        <v>0</v>
      </c>
      <c r="AN2077" s="264">
        <v>0</v>
      </c>
      <c r="AO2077" s="92">
        <v>0</v>
      </c>
      <c r="AP2077" s="92">
        <v>0</v>
      </c>
      <c r="AQ2077" s="92">
        <v>0</v>
      </c>
      <c r="AR2077" s="92">
        <v>0</v>
      </c>
      <c r="AS2077" s="92">
        <v>0</v>
      </c>
      <c r="AT2077" s="92">
        <v>0</v>
      </c>
      <c r="AU2077" s="92">
        <v>0</v>
      </c>
      <c r="AV2077" s="92">
        <v>0</v>
      </c>
      <c r="AW2077" s="93">
        <v>0</v>
      </c>
      <c r="AX2077" s="93">
        <v>0</v>
      </c>
      <c r="AY2077" s="93">
        <v>0</v>
      </c>
      <c r="AZ2077" s="93">
        <v>0</v>
      </c>
      <c r="BA2077" s="93">
        <v>0</v>
      </c>
      <c r="BB2077" s="93">
        <v>0</v>
      </c>
      <c r="BC2077" s="153">
        <v>31</v>
      </c>
      <c r="BD2077" s="153">
        <v>138</v>
      </c>
    </row>
    <row r="2078" spans="1:56" x14ac:dyDescent="0.25">
      <c r="A2078" s="9">
        <v>41785</v>
      </c>
      <c r="B2078" s="149" t="s">
        <v>125</v>
      </c>
      <c r="C2078" s="149" t="s">
        <v>86</v>
      </c>
      <c r="D2078" s="150" t="s">
        <v>119</v>
      </c>
      <c r="E2078" s="153">
        <v>16</v>
      </c>
      <c r="F2078" s="153">
        <v>58</v>
      </c>
      <c r="G2078" s="264">
        <v>28.167102813720703</v>
      </c>
      <c r="H2078" s="264">
        <v>5.000000074505806E-2</v>
      </c>
      <c r="I2078" s="264">
        <v>43217.55859375</v>
      </c>
      <c r="J2078" s="92">
        <v>0</v>
      </c>
      <c r="K2078" s="153">
        <v>75176</v>
      </c>
      <c r="L2078" s="264">
        <v>89.438117980957031</v>
      </c>
      <c r="M2078" s="153">
        <v>26974</v>
      </c>
      <c r="N2078" s="264">
        <v>0</v>
      </c>
      <c r="O2078" s="153">
        <v>2736</v>
      </c>
      <c r="P2078" s="264">
        <v>0</v>
      </c>
      <c r="Q2078" s="153">
        <v>4568</v>
      </c>
      <c r="R2078" s="264">
        <v>99.934326171875</v>
      </c>
      <c r="S2078" s="153">
        <v>24334</v>
      </c>
      <c r="T2078" s="264">
        <v>99.979454040527344</v>
      </c>
      <c r="U2078" s="264">
        <v>99.853797912597656</v>
      </c>
      <c r="V2078" s="264">
        <v>99.692298889160156</v>
      </c>
      <c r="W2078" s="264">
        <v>99.788223266601563</v>
      </c>
      <c r="X2078" s="264">
        <v>99.67181396484375</v>
      </c>
      <c r="Y2078" s="153">
        <v>33479</v>
      </c>
      <c r="Z2078" s="264">
        <v>99.910392761230469</v>
      </c>
      <c r="AA2078" s="153">
        <v>6102</v>
      </c>
      <c r="AB2078" s="264">
        <v>99.754180908203125</v>
      </c>
      <c r="AC2078" s="153">
        <v>2765</v>
      </c>
      <c r="AD2078" s="264">
        <v>0.25316455960273743</v>
      </c>
      <c r="AE2078" s="153">
        <v>197</v>
      </c>
      <c r="AF2078" s="264">
        <v>98.984771728515625</v>
      </c>
      <c r="AG2078" s="153">
        <v>26920</v>
      </c>
      <c r="AH2078" s="264">
        <v>0.13372956216335297</v>
      </c>
      <c r="AI2078" s="153">
        <v>455</v>
      </c>
      <c r="AJ2078" s="264">
        <v>94.285713195800781</v>
      </c>
      <c r="AK2078" s="264">
        <v>1.7800209522247314</v>
      </c>
      <c r="AL2078" s="264">
        <v>6.8187929689884186E-2</v>
      </c>
      <c r="AM2078" s="264">
        <v>0</v>
      </c>
      <c r="AN2078" s="264">
        <v>0</v>
      </c>
      <c r="AO2078" s="92">
        <v>0</v>
      </c>
      <c r="AP2078" s="92">
        <v>0</v>
      </c>
      <c r="AQ2078" s="92">
        <v>0</v>
      </c>
      <c r="AR2078" s="92">
        <v>0</v>
      </c>
      <c r="AS2078" s="92">
        <v>0</v>
      </c>
      <c r="AT2078" s="92">
        <v>0</v>
      </c>
      <c r="AU2078" s="92">
        <v>0</v>
      </c>
      <c r="AV2078" s="92">
        <v>0</v>
      </c>
      <c r="AW2078" s="93">
        <v>0</v>
      </c>
      <c r="AX2078" s="93">
        <v>0</v>
      </c>
      <c r="AY2078" s="93">
        <v>0</v>
      </c>
      <c r="AZ2078" s="93">
        <v>0</v>
      </c>
      <c r="BA2078" s="93">
        <v>0</v>
      </c>
      <c r="BB2078" s="93">
        <v>0</v>
      </c>
      <c r="BC2078" s="153">
        <v>5</v>
      </c>
      <c r="BD2078" s="153">
        <v>56</v>
      </c>
    </row>
    <row r="2079" spans="1:56" x14ac:dyDescent="0.25">
      <c r="A2079" s="9">
        <v>41785</v>
      </c>
      <c r="B2079" s="151" t="s">
        <v>82</v>
      </c>
      <c r="C2079" s="151" t="s">
        <v>86</v>
      </c>
      <c r="D2079" s="152" t="s">
        <v>120</v>
      </c>
      <c r="E2079" s="160">
        <v>51</v>
      </c>
      <c r="F2079" s="160">
        <v>162</v>
      </c>
      <c r="G2079" s="266">
        <v>39.742198944091797</v>
      </c>
      <c r="H2079" s="266">
        <v>4.19999985024333E-3</v>
      </c>
      <c r="I2079" s="266">
        <v>96806.796875</v>
      </c>
      <c r="J2079" s="157">
        <v>0</v>
      </c>
      <c r="K2079" s="160">
        <v>46710</v>
      </c>
      <c r="L2079" s="266">
        <v>89.107254028320312</v>
      </c>
      <c r="M2079" s="160">
        <v>37830</v>
      </c>
      <c r="N2079" s="266">
        <v>0</v>
      </c>
      <c r="O2079" s="160">
        <v>4479</v>
      </c>
      <c r="P2079" s="266">
        <v>0</v>
      </c>
      <c r="Q2079" s="160">
        <v>6962</v>
      </c>
      <c r="R2079" s="266">
        <v>99.913818359375</v>
      </c>
      <c r="S2079" s="160">
        <v>34345</v>
      </c>
      <c r="T2079" s="266">
        <v>99.87188720703125</v>
      </c>
      <c r="U2079" s="266">
        <v>99.88836669921875</v>
      </c>
      <c r="V2079" s="266">
        <v>99.801742553710937</v>
      </c>
      <c r="W2079" s="266">
        <v>99.802284240722656</v>
      </c>
      <c r="X2079" s="266">
        <v>99.673881530761719</v>
      </c>
      <c r="Y2079" s="160">
        <v>45880</v>
      </c>
      <c r="Z2079" s="266">
        <v>99.906280517578125</v>
      </c>
      <c r="AA2079" s="160">
        <v>8491</v>
      </c>
      <c r="AB2079" s="266">
        <v>99.846893310546875</v>
      </c>
      <c r="AC2079" s="160">
        <v>4469</v>
      </c>
      <c r="AD2079" s="266">
        <v>0.20138733088970184</v>
      </c>
      <c r="AE2079" s="160">
        <v>401</v>
      </c>
      <c r="AF2079" s="266">
        <v>92.518699645996094</v>
      </c>
      <c r="AG2079" s="160">
        <v>38074</v>
      </c>
      <c r="AH2079" s="266">
        <v>0.39659610390663147</v>
      </c>
      <c r="AI2079" s="160">
        <v>720</v>
      </c>
      <c r="AJ2079" s="266">
        <v>94.722221374511719</v>
      </c>
      <c r="AK2079" s="266">
        <v>1.9939379692077637</v>
      </c>
      <c r="AL2079" s="266">
        <v>7.0261135697364807E-2</v>
      </c>
      <c r="AM2079" s="266">
        <v>0</v>
      </c>
      <c r="AN2079" s="266">
        <v>0</v>
      </c>
      <c r="AO2079" s="157">
        <v>0</v>
      </c>
      <c r="AP2079" s="157">
        <v>0</v>
      </c>
      <c r="AQ2079" s="157">
        <v>0</v>
      </c>
      <c r="AR2079" s="157">
        <v>0</v>
      </c>
      <c r="AS2079" s="157">
        <v>0</v>
      </c>
      <c r="AT2079" s="157">
        <v>0</v>
      </c>
      <c r="AU2079" s="157">
        <v>0</v>
      </c>
      <c r="AV2079" s="157">
        <v>0</v>
      </c>
      <c r="AW2079" s="159">
        <v>0</v>
      </c>
      <c r="AX2079" s="159">
        <v>0</v>
      </c>
      <c r="AY2079" s="159">
        <v>0</v>
      </c>
      <c r="AZ2079" s="159">
        <v>0</v>
      </c>
      <c r="BA2079" s="159">
        <v>0</v>
      </c>
      <c r="BB2079" s="159">
        <v>0</v>
      </c>
      <c r="BC2079" s="160">
        <v>13</v>
      </c>
      <c r="BD2079" s="160">
        <v>156</v>
      </c>
    </row>
    <row r="2080" spans="1:56" x14ac:dyDescent="0.25">
      <c r="A2080" s="9">
        <v>41785</v>
      </c>
      <c r="B2080" s="151" t="s">
        <v>83</v>
      </c>
      <c r="C2080" s="151" t="s">
        <v>86</v>
      </c>
      <c r="D2080" s="152" t="s">
        <v>120</v>
      </c>
      <c r="E2080" s="160">
        <v>47</v>
      </c>
      <c r="F2080" s="160">
        <v>143</v>
      </c>
      <c r="G2080" s="266">
        <v>20.283098220825195</v>
      </c>
      <c r="H2080" s="266">
        <v>3.7599999457597733E-2</v>
      </c>
      <c r="I2080" s="266">
        <v>101255.71875</v>
      </c>
      <c r="J2080" s="157">
        <v>0</v>
      </c>
      <c r="K2080" s="160">
        <v>24914</v>
      </c>
      <c r="L2080" s="266">
        <v>82.146583557128906</v>
      </c>
      <c r="M2080" s="160">
        <v>153570</v>
      </c>
      <c r="N2080" s="266">
        <v>0</v>
      </c>
      <c r="O2080" s="160">
        <v>3938</v>
      </c>
      <c r="P2080" s="266">
        <v>0</v>
      </c>
      <c r="Q2080" s="160">
        <v>3670</v>
      </c>
      <c r="R2080" s="266">
        <v>99.918258666992188</v>
      </c>
      <c r="S2080" s="160">
        <v>23463</v>
      </c>
      <c r="T2080" s="266">
        <v>99.87640380859375</v>
      </c>
      <c r="U2080" s="266">
        <v>99.627464294433594</v>
      </c>
      <c r="V2080" s="266">
        <v>99.831161499023438</v>
      </c>
      <c r="W2080" s="266">
        <v>99.546028137207031</v>
      </c>
      <c r="X2080" s="266">
        <v>99.707771301269531</v>
      </c>
      <c r="Y2080" s="160">
        <v>40327</v>
      </c>
      <c r="Z2080" s="266">
        <v>99.950408935546875</v>
      </c>
      <c r="AA2080" s="160">
        <v>10349</v>
      </c>
      <c r="AB2080" s="266">
        <v>99.81640625</v>
      </c>
      <c r="AC2080" s="160">
        <v>1869</v>
      </c>
      <c r="AD2080" s="266">
        <v>0.53504550457000732</v>
      </c>
      <c r="AE2080" s="160">
        <v>107</v>
      </c>
      <c r="AF2080" s="266">
        <v>99.065422058105469</v>
      </c>
      <c r="AG2080" s="160">
        <v>25013</v>
      </c>
      <c r="AH2080" s="266">
        <v>0.41178587079048157</v>
      </c>
      <c r="AI2080" s="160">
        <v>193</v>
      </c>
      <c r="AJ2080" s="266">
        <v>97.927459716796875</v>
      </c>
      <c r="AK2080" s="266">
        <v>1.780264139175415</v>
      </c>
      <c r="AL2080" s="266">
        <v>7.7437050640583038E-2</v>
      </c>
      <c r="AM2080" s="266">
        <v>0</v>
      </c>
      <c r="AN2080" s="266">
        <v>0</v>
      </c>
      <c r="AO2080" s="157">
        <v>0</v>
      </c>
      <c r="AP2080" s="157">
        <v>0</v>
      </c>
      <c r="AQ2080" s="157">
        <v>0</v>
      </c>
      <c r="AR2080" s="157">
        <v>0</v>
      </c>
      <c r="AS2080" s="157">
        <v>0</v>
      </c>
      <c r="AT2080" s="157">
        <v>0</v>
      </c>
      <c r="AU2080" s="157">
        <v>0</v>
      </c>
      <c r="AV2080" s="157">
        <v>0</v>
      </c>
      <c r="AW2080" s="159">
        <v>0</v>
      </c>
      <c r="AX2080" s="159">
        <v>0</v>
      </c>
      <c r="AY2080" s="159">
        <v>0</v>
      </c>
      <c r="AZ2080" s="159">
        <v>0</v>
      </c>
      <c r="BA2080" s="159">
        <v>0</v>
      </c>
      <c r="BB2080" s="159">
        <v>0</v>
      </c>
      <c r="BC2080" s="160">
        <v>22</v>
      </c>
      <c r="BD2080" s="160">
        <v>138</v>
      </c>
    </row>
    <row r="2081" spans="1:56" x14ac:dyDescent="0.25">
      <c r="A2081" s="9">
        <v>41785</v>
      </c>
      <c r="B2081" s="117" t="s">
        <v>85</v>
      </c>
      <c r="C2081" s="117" t="s">
        <v>86</v>
      </c>
      <c r="D2081" s="121">
        <v>3</v>
      </c>
      <c r="E2081" s="89">
        <v>134</v>
      </c>
      <c r="F2081" s="89">
        <v>433</v>
      </c>
      <c r="G2081" s="263">
        <v>43.92572021484375</v>
      </c>
      <c r="H2081" s="263">
        <v>0</v>
      </c>
      <c r="I2081" s="263">
        <v>314060.1875</v>
      </c>
      <c r="J2081" s="88">
        <v>0</v>
      </c>
      <c r="K2081" s="89">
        <v>45959</v>
      </c>
      <c r="L2081" s="263">
        <v>108.15944671630859</v>
      </c>
      <c r="M2081" s="124">
        <v>103184</v>
      </c>
      <c r="N2081" s="248">
        <v>0</v>
      </c>
      <c r="O2081" s="124">
        <v>3620</v>
      </c>
      <c r="P2081" s="248">
        <v>0</v>
      </c>
      <c r="Q2081" s="124">
        <v>9016</v>
      </c>
      <c r="R2081" s="248">
        <v>99.789260864257813</v>
      </c>
      <c r="S2081" s="124">
        <v>93962</v>
      </c>
      <c r="T2081" s="248">
        <v>99.874420166015625</v>
      </c>
      <c r="U2081" s="248">
        <v>99.889503479003906</v>
      </c>
      <c r="V2081" s="248">
        <v>99.830398559570313</v>
      </c>
      <c r="W2081" s="248">
        <v>99.679000854492187</v>
      </c>
      <c r="X2081" s="248">
        <v>99.705032348632812</v>
      </c>
      <c r="Y2081" s="124">
        <v>205394</v>
      </c>
      <c r="Z2081" s="248">
        <v>99.876823425292969</v>
      </c>
      <c r="AA2081" s="124">
        <v>44125</v>
      </c>
      <c r="AB2081" s="248">
        <v>99.718978881835938</v>
      </c>
      <c r="AC2081" s="124">
        <v>3674</v>
      </c>
      <c r="AD2081" s="248">
        <v>0.57158410549163818</v>
      </c>
      <c r="AE2081" s="124">
        <v>177</v>
      </c>
      <c r="AF2081" s="248">
        <v>94.35028076171875</v>
      </c>
      <c r="AG2081" s="124">
        <v>104414</v>
      </c>
      <c r="AH2081" s="248">
        <v>0.47886300086975098</v>
      </c>
      <c r="AI2081" s="124">
        <v>694</v>
      </c>
      <c r="AJ2081" s="248">
        <v>89.337173461914062</v>
      </c>
      <c r="AK2081" s="248">
        <v>1.9409363269805908</v>
      </c>
      <c r="AL2081" s="248">
        <v>7.0855677127838135E-2</v>
      </c>
      <c r="AM2081" s="269">
        <v>0</v>
      </c>
      <c r="AN2081" s="269">
        <v>0</v>
      </c>
      <c r="AO2081" s="119">
        <v>0</v>
      </c>
      <c r="AP2081" s="119">
        <v>0</v>
      </c>
      <c r="AQ2081" s="119">
        <v>0</v>
      </c>
      <c r="AR2081" s="119">
        <v>0</v>
      </c>
      <c r="AS2081" s="119">
        <v>0</v>
      </c>
      <c r="AT2081" s="119">
        <v>0</v>
      </c>
      <c r="AU2081" s="119">
        <v>0</v>
      </c>
      <c r="AV2081" s="119">
        <v>0</v>
      </c>
      <c r="AW2081" s="124">
        <v>0</v>
      </c>
      <c r="AX2081" s="124">
        <v>0</v>
      </c>
      <c r="AY2081" s="124">
        <v>0</v>
      </c>
      <c r="AZ2081" s="124">
        <v>0</v>
      </c>
      <c r="BA2081" s="124">
        <v>0</v>
      </c>
      <c r="BB2081" s="124">
        <v>0</v>
      </c>
      <c r="BC2081" s="124">
        <v>27</v>
      </c>
      <c r="BD2081" s="124">
        <v>425</v>
      </c>
    </row>
    <row r="2082" spans="1:56" x14ac:dyDescent="0.25">
      <c r="A2082" s="9">
        <v>41785</v>
      </c>
      <c r="B2082" s="118" t="s">
        <v>84</v>
      </c>
      <c r="C2082" s="118" t="s">
        <v>87</v>
      </c>
      <c r="D2082" s="122">
        <v>2</v>
      </c>
      <c r="E2082" s="153">
        <v>184</v>
      </c>
      <c r="F2082" s="153">
        <v>546</v>
      </c>
      <c r="G2082" s="264">
        <v>0</v>
      </c>
      <c r="H2082" s="264">
        <v>0</v>
      </c>
      <c r="I2082" s="264">
        <v>0</v>
      </c>
      <c r="J2082" s="91">
        <v>0</v>
      </c>
      <c r="K2082" s="153">
        <v>120604</v>
      </c>
      <c r="L2082" s="264">
        <v>90.091537475585937</v>
      </c>
      <c r="M2082" s="133">
        <v>0</v>
      </c>
      <c r="N2082" s="267">
        <v>0</v>
      </c>
      <c r="O2082" s="133">
        <v>0</v>
      </c>
      <c r="P2082" s="267">
        <v>0</v>
      </c>
      <c r="Q2082" s="133">
        <v>0</v>
      </c>
      <c r="R2082" s="267">
        <v>0</v>
      </c>
      <c r="S2082" s="133">
        <v>0</v>
      </c>
      <c r="T2082" s="267">
        <v>0</v>
      </c>
      <c r="U2082" s="267">
        <v>0</v>
      </c>
      <c r="V2082" s="267">
        <v>0</v>
      </c>
      <c r="W2082" s="267">
        <v>0</v>
      </c>
      <c r="X2082" s="267">
        <v>0</v>
      </c>
      <c r="Y2082" s="133">
        <v>1355011</v>
      </c>
      <c r="Z2082" s="267">
        <v>1318237</v>
      </c>
      <c r="AA2082" s="133">
        <v>1498</v>
      </c>
      <c r="AB2082" s="267">
        <v>557</v>
      </c>
      <c r="AC2082" s="133">
        <v>0</v>
      </c>
      <c r="AD2082" s="267">
        <v>0</v>
      </c>
      <c r="AE2082" s="133">
        <v>0</v>
      </c>
      <c r="AF2082" s="267">
        <v>0</v>
      </c>
      <c r="AG2082" s="133">
        <v>0</v>
      </c>
      <c r="AH2082" s="267">
        <v>0</v>
      </c>
      <c r="AI2082" s="133">
        <v>0</v>
      </c>
      <c r="AJ2082" s="267">
        <v>0</v>
      </c>
      <c r="AK2082" s="267">
        <v>0</v>
      </c>
      <c r="AL2082" s="267">
        <v>0</v>
      </c>
      <c r="AM2082" s="270">
        <v>0</v>
      </c>
      <c r="AN2082" s="270">
        <v>0</v>
      </c>
      <c r="AO2082" s="120">
        <v>0</v>
      </c>
      <c r="AP2082" s="120">
        <v>0</v>
      </c>
      <c r="AQ2082" s="120">
        <v>0</v>
      </c>
      <c r="AR2082" s="120">
        <v>0</v>
      </c>
      <c r="AS2082" s="120">
        <v>0</v>
      </c>
      <c r="AT2082" s="120">
        <v>0</v>
      </c>
      <c r="AU2082" s="120">
        <v>0</v>
      </c>
      <c r="AV2082" s="120">
        <v>0</v>
      </c>
      <c r="AW2082" s="133">
        <v>0</v>
      </c>
      <c r="AX2082" s="133">
        <v>0</v>
      </c>
      <c r="AY2082" s="133">
        <v>0</v>
      </c>
      <c r="AZ2082" s="133">
        <v>0</v>
      </c>
      <c r="BA2082" s="133">
        <v>0</v>
      </c>
      <c r="BB2082" s="133">
        <v>0</v>
      </c>
      <c r="BC2082" s="133">
        <v>6</v>
      </c>
      <c r="BD2082" s="133">
        <v>342</v>
      </c>
    </row>
    <row r="2083" spans="1:56" x14ac:dyDescent="0.25">
      <c r="A2083" s="9">
        <v>41784</v>
      </c>
      <c r="B2083" s="117" t="s">
        <v>17</v>
      </c>
      <c r="C2083" s="117"/>
      <c r="D2083" s="121">
        <v>3</v>
      </c>
      <c r="E2083" s="89">
        <v>870</v>
      </c>
      <c r="F2083" s="89">
        <v>2770</v>
      </c>
      <c r="G2083" s="263">
        <v>530.54552459716797</v>
      </c>
      <c r="H2083" s="263">
        <v>0.9499999638646841</v>
      </c>
      <c r="I2083" s="263">
        <v>1428895.52734375</v>
      </c>
      <c r="J2083" s="88"/>
      <c r="K2083" s="89">
        <v>778264</v>
      </c>
      <c r="L2083" s="263">
        <v>0</v>
      </c>
      <c r="M2083" s="124">
        <v>815868</v>
      </c>
      <c r="N2083" s="248">
        <v>0</v>
      </c>
      <c r="O2083" s="124">
        <v>49958</v>
      </c>
      <c r="P2083" s="248">
        <v>0</v>
      </c>
      <c r="Q2083" s="124">
        <v>95631</v>
      </c>
      <c r="R2083" s="248">
        <v>99.914253823157409</v>
      </c>
      <c r="S2083" s="124">
        <v>633304</v>
      </c>
      <c r="T2083" s="248">
        <v>99.926258894919613</v>
      </c>
      <c r="U2083" s="248">
        <v>99.730454071226958</v>
      </c>
      <c r="V2083" s="248">
        <v>99.773353201132224</v>
      </c>
      <c r="W2083" s="248">
        <v>99.644939019713135</v>
      </c>
      <c r="X2083" s="248">
        <v>99.69977922790595</v>
      </c>
      <c r="Y2083" s="124">
        <v>2270434</v>
      </c>
      <c r="Z2083" s="248">
        <v>669470.44666492427</v>
      </c>
      <c r="AA2083" s="124">
        <v>213357</v>
      </c>
      <c r="AB2083" s="248">
        <v>102.45394896763641</v>
      </c>
      <c r="AC2083" s="124">
        <v>47649</v>
      </c>
      <c r="AD2083" s="248">
        <v>0.2875191512694889</v>
      </c>
      <c r="AE2083" s="124">
        <v>3351</v>
      </c>
      <c r="AF2083" s="248">
        <v>97.881230510551163</v>
      </c>
      <c r="AG2083" s="124">
        <v>689130</v>
      </c>
      <c r="AH2083" s="248">
        <v>0.24494652687480922</v>
      </c>
      <c r="AI2083" s="124">
        <v>10282</v>
      </c>
      <c r="AJ2083" s="248">
        <v>94.456330987039507</v>
      </c>
      <c r="AK2083" s="248">
        <v>1.4702955718694926E-5</v>
      </c>
      <c r="AL2083" s="248" t="e">
        <v>#DIV/0!</v>
      </c>
      <c r="AM2083" s="269"/>
      <c r="AN2083" s="269"/>
      <c r="AO2083" s="119"/>
      <c r="AP2083" s="119"/>
      <c r="AQ2083" s="119"/>
      <c r="AR2083" s="119"/>
      <c r="AS2083" s="119"/>
      <c r="AT2083" s="119"/>
      <c r="AU2083" s="119"/>
      <c r="AV2083" s="119"/>
      <c r="AW2083" s="124">
        <v>0</v>
      </c>
      <c r="AX2083" s="124">
        <v>0</v>
      </c>
      <c r="AY2083" s="124">
        <v>0</v>
      </c>
      <c r="AZ2083" s="124">
        <v>0</v>
      </c>
      <c r="BA2083" s="124">
        <v>0</v>
      </c>
      <c r="BB2083" s="124">
        <v>0</v>
      </c>
      <c r="BC2083" s="124">
        <v>311</v>
      </c>
      <c r="BD2083" s="124">
        <v>2496</v>
      </c>
    </row>
    <row r="2084" spans="1:56" x14ac:dyDescent="0.25">
      <c r="A2084" s="9">
        <v>41784</v>
      </c>
      <c r="B2084" s="118" t="s">
        <v>88</v>
      </c>
      <c r="C2084" s="118"/>
      <c r="D2084" s="122">
        <v>2</v>
      </c>
      <c r="E2084" s="153">
        <v>675</v>
      </c>
      <c r="F2084" s="153">
        <v>2186</v>
      </c>
      <c r="G2084" s="264">
        <v>530.54552459716797</v>
      </c>
      <c r="H2084" s="264">
        <v>0.9499999638646841</v>
      </c>
      <c r="I2084" s="264">
        <v>1428895.52734375</v>
      </c>
      <c r="J2084" s="91"/>
      <c r="K2084" s="153">
        <v>678229</v>
      </c>
      <c r="L2084" s="264"/>
      <c r="M2084" s="133">
        <v>815868</v>
      </c>
      <c r="N2084" s="267">
        <v>0</v>
      </c>
      <c r="O2084" s="133">
        <v>49958</v>
      </c>
      <c r="P2084" s="267">
        <v>0</v>
      </c>
      <c r="Q2084" s="133">
        <v>95631</v>
      </c>
      <c r="R2084" s="267">
        <v>99.914253823157409</v>
      </c>
      <c r="S2084" s="133">
        <v>633304</v>
      </c>
      <c r="T2084" s="267">
        <v>99.926258894919613</v>
      </c>
      <c r="U2084" s="267">
        <v>99.730454071226958</v>
      </c>
      <c r="V2084" s="267">
        <v>99.773353201132224</v>
      </c>
      <c r="W2084" s="267">
        <v>99.644939019713135</v>
      </c>
      <c r="X2084" s="267">
        <v>99.69977922790595</v>
      </c>
      <c r="Y2084" s="133">
        <v>1033823</v>
      </c>
      <c r="Z2084" s="267">
        <v>99.893792487322628</v>
      </c>
      <c r="AA2084" s="133">
        <v>211998</v>
      </c>
      <c r="AB2084" s="267">
        <v>99.822169029368197</v>
      </c>
      <c r="AC2084" s="133">
        <v>47649</v>
      </c>
      <c r="AD2084" s="267">
        <v>0.2875191512694889</v>
      </c>
      <c r="AE2084" s="133">
        <v>3351</v>
      </c>
      <c r="AF2084" s="267">
        <v>97.881230510551163</v>
      </c>
      <c r="AG2084" s="133">
        <v>689130</v>
      </c>
      <c r="AH2084" s="267">
        <v>0.24494652687480922</v>
      </c>
      <c r="AI2084" s="133">
        <v>10282</v>
      </c>
      <c r="AJ2084" s="267">
        <v>94.456330987039507</v>
      </c>
      <c r="AK2084" s="267">
        <v>1.4702955718694926E-5</v>
      </c>
      <c r="AL2084" s="267" t="e">
        <v>#DIV/0!</v>
      </c>
      <c r="AM2084" s="270"/>
      <c r="AN2084" s="270"/>
      <c r="AO2084" s="120"/>
      <c r="AP2084" s="120"/>
      <c r="AQ2084" s="120"/>
      <c r="AR2084" s="120"/>
      <c r="AS2084" s="120"/>
      <c r="AT2084" s="120"/>
      <c r="AU2084" s="120"/>
      <c r="AV2084" s="120"/>
      <c r="AW2084" s="133">
        <v>0</v>
      </c>
      <c r="AX2084" s="133">
        <v>0</v>
      </c>
      <c r="AY2084" s="133">
        <v>0</v>
      </c>
      <c r="AZ2084" s="133">
        <v>0</v>
      </c>
      <c r="BA2084" s="133">
        <v>0</v>
      </c>
      <c r="BB2084" s="133">
        <v>0</v>
      </c>
      <c r="BC2084" s="133">
        <v>307</v>
      </c>
      <c r="BD2084" s="133">
        <v>2136</v>
      </c>
    </row>
    <row r="2085" spans="1:56" x14ac:dyDescent="0.25">
      <c r="A2085" s="9">
        <v>41784</v>
      </c>
      <c r="B2085" s="146" t="s">
        <v>89</v>
      </c>
      <c r="C2085" s="146"/>
      <c r="D2085" s="147">
        <v>1</v>
      </c>
      <c r="E2085" s="136">
        <v>195</v>
      </c>
      <c r="F2085" s="136">
        <v>584</v>
      </c>
      <c r="G2085" s="265">
        <v>0</v>
      </c>
      <c r="H2085" s="265">
        <v>0</v>
      </c>
      <c r="I2085" s="265">
        <v>0</v>
      </c>
      <c r="J2085" s="137"/>
      <c r="K2085" s="136">
        <v>100035</v>
      </c>
      <c r="L2085" s="265"/>
      <c r="M2085" s="145">
        <v>0</v>
      </c>
      <c r="N2085" s="250">
        <v>0</v>
      </c>
      <c r="O2085" s="145">
        <v>0</v>
      </c>
      <c r="P2085" s="250">
        <v>0</v>
      </c>
      <c r="Q2085" s="145">
        <v>0</v>
      </c>
      <c r="R2085" s="250">
        <v>0</v>
      </c>
      <c r="S2085" s="145">
        <v>0</v>
      </c>
      <c r="T2085" s="250">
        <v>0</v>
      </c>
      <c r="U2085" s="250">
        <v>0</v>
      </c>
      <c r="V2085" s="250">
        <v>0</v>
      </c>
      <c r="W2085" s="250">
        <v>0</v>
      </c>
      <c r="X2085" s="250">
        <v>0</v>
      </c>
      <c r="Y2085" s="145">
        <v>1236611</v>
      </c>
      <c r="Z2085" s="250">
        <v>1229073</v>
      </c>
      <c r="AA2085" s="145">
        <v>1359</v>
      </c>
      <c r="AB2085" s="250">
        <v>513</v>
      </c>
      <c r="AC2085" s="145">
        <v>0</v>
      </c>
      <c r="AD2085" s="250">
        <v>0</v>
      </c>
      <c r="AE2085" s="145">
        <v>0</v>
      </c>
      <c r="AF2085" s="250">
        <v>0</v>
      </c>
      <c r="AG2085" s="145">
        <v>0</v>
      </c>
      <c r="AH2085" s="250">
        <v>0</v>
      </c>
      <c r="AI2085" s="145">
        <v>0</v>
      </c>
      <c r="AJ2085" s="250">
        <v>0</v>
      </c>
      <c r="AK2085" s="250">
        <v>0</v>
      </c>
      <c r="AL2085" s="250">
        <v>0</v>
      </c>
      <c r="AM2085" s="271"/>
      <c r="AN2085" s="271"/>
      <c r="AO2085" s="148"/>
      <c r="AP2085" s="148"/>
      <c r="AQ2085" s="148"/>
      <c r="AR2085" s="148"/>
      <c r="AS2085" s="148"/>
      <c r="AT2085" s="148"/>
      <c r="AU2085" s="148"/>
      <c r="AV2085" s="148"/>
      <c r="AW2085" s="145">
        <v>0</v>
      </c>
      <c r="AX2085" s="145">
        <v>0</v>
      </c>
      <c r="AY2085" s="145">
        <v>0</v>
      </c>
      <c r="AZ2085" s="145">
        <v>0</v>
      </c>
      <c r="BA2085" s="145">
        <v>0</v>
      </c>
      <c r="BB2085" s="145">
        <v>0</v>
      </c>
      <c r="BC2085" s="145">
        <v>4</v>
      </c>
      <c r="BD2085" s="145">
        <v>360</v>
      </c>
    </row>
    <row r="2086" spans="1:56" x14ac:dyDescent="0.25">
      <c r="A2086" s="9">
        <v>41784</v>
      </c>
      <c r="B2086" s="149" t="s">
        <v>75</v>
      </c>
      <c r="C2086" s="149" t="s">
        <v>86</v>
      </c>
      <c r="D2086" s="150" t="s">
        <v>118</v>
      </c>
      <c r="E2086" s="153">
        <v>41</v>
      </c>
      <c r="F2086" s="153">
        <v>153</v>
      </c>
      <c r="G2086" s="264">
        <v>113.61642456054687</v>
      </c>
      <c r="H2086" s="264">
        <v>7.4900001287460327E-2</v>
      </c>
      <c r="I2086" s="264">
        <v>98742.203125</v>
      </c>
      <c r="J2086" s="92">
        <v>0</v>
      </c>
      <c r="K2086" s="153">
        <v>112259</v>
      </c>
      <c r="L2086" s="264">
        <v>97.165481567382813</v>
      </c>
      <c r="M2086" s="153">
        <v>98558</v>
      </c>
      <c r="N2086" s="264">
        <v>0</v>
      </c>
      <c r="O2086" s="153">
        <v>12110</v>
      </c>
      <c r="P2086" s="264">
        <v>0</v>
      </c>
      <c r="Q2086" s="153">
        <v>21301</v>
      </c>
      <c r="R2086" s="264">
        <v>99.882637023925781</v>
      </c>
      <c r="S2086" s="153">
        <v>88077</v>
      </c>
      <c r="T2086" s="264">
        <v>99.919387817382813</v>
      </c>
      <c r="U2086" s="264">
        <v>99.768783569335938</v>
      </c>
      <c r="V2086" s="264">
        <v>99.688507080078125</v>
      </c>
      <c r="W2086" s="264">
        <v>99.651695251464844</v>
      </c>
      <c r="X2086" s="264">
        <v>99.608146667480469</v>
      </c>
      <c r="Y2086" s="153">
        <v>128895</v>
      </c>
      <c r="Z2086" s="264">
        <v>99.917762756347656</v>
      </c>
      <c r="AA2086" s="153">
        <v>24737</v>
      </c>
      <c r="AB2086" s="264">
        <v>99.733192443847656</v>
      </c>
      <c r="AC2086" s="153">
        <v>12196</v>
      </c>
      <c r="AD2086" s="264">
        <v>0.33617579936981201</v>
      </c>
      <c r="AE2086" s="153">
        <v>1158</v>
      </c>
      <c r="AF2086" s="264">
        <v>98.186531066894531</v>
      </c>
      <c r="AG2086" s="153">
        <v>98329</v>
      </c>
      <c r="AH2086" s="264">
        <v>0.16170203685760498</v>
      </c>
      <c r="AI2086" s="153">
        <v>2784</v>
      </c>
      <c r="AJ2086" s="264">
        <v>94.612068176269531</v>
      </c>
      <c r="AK2086" s="264">
        <v>1.630840539932251</v>
      </c>
      <c r="AL2086" s="264">
        <v>5.8273203670978546E-2</v>
      </c>
      <c r="AM2086" s="264">
        <v>0</v>
      </c>
      <c r="AN2086" s="264">
        <v>0</v>
      </c>
      <c r="AO2086" s="92">
        <v>0</v>
      </c>
      <c r="AP2086" s="92">
        <v>0</v>
      </c>
      <c r="AQ2086" s="92">
        <v>0</v>
      </c>
      <c r="AR2086" s="92">
        <v>0</v>
      </c>
      <c r="AS2086" s="92">
        <v>0</v>
      </c>
      <c r="AT2086" s="92">
        <v>0</v>
      </c>
      <c r="AU2086" s="92">
        <v>0</v>
      </c>
      <c r="AV2086" s="92">
        <v>0</v>
      </c>
      <c r="AW2086" s="93">
        <v>0</v>
      </c>
      <c r="AX2086" s="93">
        <v>0</v>
      </c>
      <c r="AY2086" s="93">
        <v>0</v>
      </c>
      <c r="AZ2086" s="93">
        <v>0</v>
      </c>
      <c r="BA2086" s="93">
        <v>0</v>
      </c>
      <c r="BB2086" s="93">
        <v>0</v>
      </c>
      <c r="BC2086" s="153">
        <v>22</v>
      </c>
      <c r="BD2086" s="153">
        <v>150</v>
      </c>
    </row>
    <row r="2087" spans="1:56" x14ac:dyDescent="0.25">
      <c r="A2087" s="9">
        <v>41784</v>
      </c>
      <c r="B2087" s="149" t="s">
        <v>76</v>
      </c>
      <c r="C2087" s="149" t="s">
        <v>86</v>
      </c>
      <c r="D2087" s="150" t="s">
        <v>119</v>
      </c>
      <c r="E2087" s="153">
        <v>54</v>
      </c>
      <c r="F2087" s="153">
        <v>166</v>
      </c>
      <c r="G2087" s="264">
        <v>40.337596893310547</v>
      </c>
      <c r="H2087" s="264">
        <v>0</v>
      </c>
      <c r="I2087" s="264">
        <v>99804.9375</v>
      </c>
      <c r="J2087" s="92">
        <v>0</v>
      </c>
      <c r="K2087" s="153">
        <v>41228</v>
      </c>
      <c r="L2087" s="264">
        <v>82.582221984863281</v>
      </c>
      <c r="M2087" s="153">
        <v>47301</v>
      </c>
      <c r="N2087" s="264">
        <v>0</v>
      </c>
      <c r="O2087" s="153">
        <v>3165</v>
      </c>
      <c r="P2087" s="264">
        <v>0</v>
      </c>
      <c r="Q2087" s="153">
        <v>5449</v>
      </c>
      <c r="R2087" s="264">
        <v>99.963294982910156</v>
      </c>
      <c r="S2087" s="153">
        <v>43337</v>
      </c>
      <c r="T2087" s="264">
        <v>99.956153869628906</v>
      </c>
      <c r="U2087" s="264">
        <v>99.968406677246094</v>
      </c>
      <c r="V2087" s="264">
        <v>99.885833740234375</v>
      </c>
      <c r="W2087" s="264">
        <v>99.931716918945313</v>
      </c>
      <c r="X2087" s="264">
        <v>99.842041015625</v>
      </c>
      <c r="Y2087" s="153">
        <v>62919</v>
      </c>
      <c r="Z2087" s="264">
        <v>99.910995483398438</v>
      </c>
      <c r="AA2087" s="153">
        <v>11447</v>
      </c>
      <c r="AB2087" s="264">
        <v>99.877700805664063</v>
      </c>
      <c r="AC2087" s="153">
        <v>3191</v>
      </c>
      <c r="AD2087" s="264">
        <v>0.12535256147384644</v>
      </c>
      <c r="AE2087" s="153">
        <v>67</v>
      </c>
      <c r="AF2087" s="264">
        <v>95.522384643554688</v>
      </c>
      <c r="AG2087" s="153">
        <v>47397</v>
      </c>
      <c r="AH2087" s="264">
        <v>0.18144609034061432</v>
      </c>
      <c r="AI2087" s="153">
        <v>533</v>
      </c>
      <c r="AJ2087" s="264">
        <v>96.247657775878906</v>
      </c>
      <c r="AK2087" s="264">
        <v>1.8733733892440796</v>
      </c>
      <c r="AL2087" s="264">
        <v>5.7272899895906448E-2</v>
      </c>
      <c r="AM2087" s="264">
        <v>0</v>
      </c>
      <c r="AN2087" s="264">
        <v>0</v>
      </c>
      <c r="AO2087" s="92">
        <v>0</v>
      </c>
      <c r="AP2087" s="92">
        <v>0</v>
      </c>
      <c r="AQ2087" s="92">
        <v>0</v>
      </c>
      <c r="AR2087" s="92">
        <v>0</v>
      </c>
      <c r="AS2087" s="92">
        <v>0</v>
      </c>
      <c r="AT2087" s="92">
        <v>0</v>
      </c>
      <c r="AU2087" s="92">
        <v>0</v>
      </c>
      <c r="AV2087" s="92">
        <v>0</v>
      </c>
      <c r="AW2087" s="93">
        <v>0</v>
      </c>
      <c r="AX2087" s="93">
        <v>0</v>
      </c>
      <c r="AY2087" s="93">
        <v>0</v>
      </c>
      <c r="AZ2087" s="93">
        <v>0</v>
      </c>
      <c r="BA2087" s="93">
        <v>0</v>
      </c>
      <c r="BB2087" s="93">
        <v>0</v>
      </c>
      <c r="BC2087" s="153">
        <v>17</v>
      </c>
      <c r="BD2087" s="153">
        <v>164</v>
      </c>
    </row>
    <row r="2088" spans="1:56" x14ac:dyDescent="0.25">
      <c r="A2088" s="9">
        <v>41784</v>
      </c>
      <c r="B2088" s="149" t="s">
        <v>77</v>
      </c>
      <c r="C2088" s="149" t="s">
        <v>86</v>
      </c>
      <c r="D2088" s="150" t="s">
        <v>118</v>
      </c>
      <c r="E2088" s="153">
        <v>68</v>
      </c>
      <c r="F2088" s="153">
        <v>222</v>
      </c>
      <c r="G2088" s="264">
        <v>58.633102416992188</v>
      </c>
      <c r="H2088" s="264">
        <v>0.62909996509552002</v>
      </c>
      <c r="I2088" s="264">
        <v>147969</v>
      </c>
      <c r="J2088" s="92">
        <v>0</v>
      </c>
      <c r="K2088" s="153">
        <v>80869</v>
      </c>
      <c r="L2088" s="264">
        <v>97.284500122070313</v>
      </c>
      <c r="M2088" s="153">
        <v>80013</v>
      </c>
      <c r="N2088" s="264">
        <v>0</v>
      </c>
      <c r="O2088" s="153">
        <v>4854</v>
      </c>
      <c r="P2088" s="264">
        <v>0</v>
      </c>
      <c r="Q2088" s="153">
        <v>11545</v>
      </c>
      <c r="R2088" s="264">
        <v>99.956687927246094</v>
      </c>
      <c r="S2088" s="153">
        <v>75870</v>
      </c>
      <c r="T2088" s="264">
        <v>99.965728759765625</v>
      </c>
      <c r="U2088" s="264">
        <v>99.732177734375</v>
      </c>
      <c r="V2088" s="264">
        <v>99.887519836425781</v>
      </c>
      <c r="W2088" s="264">
        <v>99.688980102539063</v>
      </c>
      <c r="X2088" s="264">
        <v>99.853286743164063</v>
      </c>
      <c r="Y2088" s="153">
        <v>119783</v>
      </c>
      <c r="Z2088" s="264">
        <v>99.879783630371094</v>
      </c>
      <c r="AA2088" s="153">
        <v>24232</v>
      </c>
      <c r="AB2088" s="264">
        <v>99.826675415039063</v>
      </c>
      <c r="AC2088" s="153">
        <v>4898</v>
      </c>
      <c r="AD2088" s="264">
        <v>0.20416496694087982</v>
      </c>
      <c r="AE2088" s="153">
        <v>416</v>
      </c>
      <c r="AF2088" s="264">
        <v>99.278846740722656</v>
      </c>
      <c r="AG2088" s="153">
        <v>80583</v>
      </c>
      <c r="AH2088" s="264">
        <v>0.17125199735164642</v>
      </c>
      <c r="AI2088" s="153">
        <v>1016</v>
      </c>
      <c r="AJ2088" s="264">
        <v>94.685035705566406</v>
      </c>
      <c r="AK2088" s="264">
        <v>1.8701833486557007</v>
      </c>
      <c r="AL2088" s="264">
        <v>7.6756767928600311E-2</v>
      </c>
      <c r="AM2088" s="264">
        <v>0</v>
      </c>
      <c r="AN2088" s="264">
        <v>0</v>
      </c>
      <c r="AO2088" s="92">
        <v>0</v>
      </c>
      <c r="AP2088" s="92">
        <v>0</v>
      </c>
      <c r="AQ2088" s="92">
        <v>0</v>
      </c>
      <c r="AR2088" s="92">
        <v>0</v>
      </c>
      <c r="AS2088" s="92">
        <v>0</v>
      </c>
      <c r="AT2088" s="92">
        <v>0</v>
      </c>
      <c r="AU2088" s="92">
        <v>0</v>
      </c>
      <c r="AV2088" s="92">
        <v>0</v>
      </c>
      <c r="AW2088" s="93">
        <v>0</v>
      </c>
      <c r="AX2088" s="93">
        <v>0</v>
      </c>
      <c r="AY2088" s="93">
        <v>0</v>
      </c>
      <c r="AZ2088" s="93">
        <v>0</v>
      </c>
      <c r="BA2088" s="93">
        <v>0</v>
      </c>
      <c r="BB2088" s="93">
        <v>0</v>
      </c>
      <c r="BC2088" s="153">
        <v>37</v>
      </c>
      <c r="BD2088" s="153">
        <v>212</v>
      </c>
    </row>
    <row r="2089" spans="1:56" x14ac:dyDescent="0.25">
      <c r="A2089" s="9">
        <v>41784</v>
      </c>
      <c r="B2089" s="149" t="s">
        <v>124</v>
      </c>
      <c r="C2089" s="149" t="s">
        <v>86</v>
      </c>
      <c r="D2089" s="150" t="s">
        <v>118</v>
      </c>
      <c r="E2089" s="153">
        <v>43</v>
      </c>
      <c r="F2089" s="153">
        <v>136</v>
      </c>
      <c r="G2089" s="264">
        <v>26.404296875</v>
      </c>
      <c r="H2089" s="264">
        <v>7.0899993181228638E-2</v>
      </c>
      <c r="I2089" s="264">
        <v>62546.515625</v>
      </c>
      <c r="J2089" s="92">
        <v>0</v>
      </c>
      <c r="K2089" s="153">
        <v>80869</v>
      </c>
      <c r="L2089" s="264">
        <v>97.284500122070313</v>
      </c>
      <c r="M2089" s="153">
        <v>45950</v>
      </c>
      <c r="N2089" s="264">
        <v>0</v>
      </c>
      <c r="O2089" s="153">
        <v>2516</v>
      </c>
      <c r="P2089" s="264">
        <v>0</v>
      </c>
      <c r="Q2089" s="153">
        <v>5251</v>
      </c>
      <c r="R2089" s="264">
        <v>99.904777526855469</v>
      </c>
      <c r="S2089" s="153">
        <v>43251</v>
      </c>
      <c r="T2089" s="264">
        <v>99.923698425292969</v>
      </c>
      <c r="U2089" s="264">
        <v>99.682037353515625</v>
      </c>
      <c r="V2089" s="264">
        <v>99.688789367675781</v>
      </c>
      <c r="W2089" s="264">
        <v>99.587120056152344</v>
      </c>
      <c r="X2089" s="264">
        <v>99.612724304199219</v>
      </c>
      <c r="Y2089" s="153">
        <v>56223</v>
      </c>
      <c r="Z2089" s="264">
        <v>99.891502380371094</v>
      </c>
      <c r="AA2089" s="153">
        <v>10610</v>
      </c>
      <c r="AB2089" s="264">
        <v>99.877471923828125</v>
      </c>
      <c r="AC2089" s="153">
        <v>2503</v>
      </c>
      <c r="AD2089" s="264">
        <v>0.11985617130994797</v>
      </c>
      <c r="AE2089" s="153">
        <v>183</v>
      </c>
      <c r="AF2089" s="264">
        <v>98.9071044921875</v>
      </c>
      <c r="AG2089" s="153">
        <v>46439</v>
      </c>
      <c r="AH2089" s="264">
        <v>0.12920175492763519</v>
      </c>
      <c r="AI2089" s="153">
        <v>630</v>
      </c>
      <c r="AJ2089" s="264">
        <v>91.74603271484375</v>
      </c>
      <c r="AK2089" s="264">
        <v>1.4969580173492432</v>
      </c>
      <c r="AL2089" s="264">
        <v>5.6966178119182587E-2</v>
      </c>
      <c r="AM2089" s="264">
        <v>0</v>
      </c>
      <c r="AN2089" s="264">
        <v>0</v>
      </c>
      <c r="AO2089" s="92">
        <v>0</v>
      </c>
      <c r="AP2089" s="92">
        <v>0</v>
      </c>
      <c r="AQ2089" s="92">
        <v>0</v>
      </c>
      <c r="AR2089" s="92">
        <v>0</v>
      </c>
      <c r="AS2089" s="92">
        <v>0</v>
      </c>
      <c r="AT2089" s="92">
        <v>0</v>
      </c>
      <c r="AU2089" s="92">
        <v>0</v>
      </c>
      <c r="AV2089" s="92">
        <v>0</v>
      </c>
      <c r="AW2089" s="93">
        <v>0</v>
      </c>
      <c r="AX2089" s="93">
        <v>0</v>
      </c>
      <c r="AY2089" s="93">
        <v>0</v>
      </c>
      <c r="AZ2089" s="93">
        <v>0</v>
      </c>
      <c r="BA2089" s="93">
        <v>0</v>
      </c>
      <c r="BB2089" s="93">
        <v>0</v>
      </c>
      <c r="BC2089" s="153">
        <v>27</v>
      </c>
      <c r="BD2089" s="153">
        <v>135</v>
      </c>
    </row>
    <row r="2090" spans="1:56" x14ac:dyDescent="0.25">
      <c r="A2090" s="9">
        <v>41784</v>
      </c>
      <c r="B2090" s="149" t="s">
        <v>78</v>
      </c>
      <c r="C2090" s="149" t="s">
        <v>86</v>
      </c>
      <c r="D2090" s="150" t="s">
        <v>118</v>
      </c>
      <c r="E2090" s="153">
        <v>34</v>
      </c>
      <c r="F2090" s="153">
        <v>107</v>
      </c>
      <c r="G2090" s="264">
        <v>44.299705505371094</v>
      </c>
      <c r="H2090" s="264">
        <v>3.7500001490116119E-2</v>
      </c>
      <c r="I2090" s="264">
        <v>61979.625</v>
      </c>
      <c r="J2090" s="92">
        <v>0</v>
      </c>
      <c r="K2090" s="153">
        <v>44997</v>
      </c>
      <c r="L2090" s="264">
        <v>97.126472473144531</v>
      </c>
      <c r="M2090" s="153">
        <v>48005</v>
      </c>
      <c r="N2090" s="264">
        <v>0</v>
      </c>
      <c r="O2090" s="153">
        <v>3827</v>
      </c>
      <c r="P2090" s="264">
        <v>0</v>
      </c>
      <c r="Q2090" s="153">
        <v>8348</v>
      </c>
      <c r="R2090" s="264">
        <v>99.95208740234375</v>
      </c>
      <c r="S2090" s="153">
        <v>45090</v>
      </c>
      <c r="T2090" s="264">
        <v>99.957862854003906</v>
      </c>
      <c r="U2090" s="264">
        <v>99.76483154296875</v>
      </c>
      <c r="V2090" s="264">
        <v>99.889595031738281</v>
      </c>
      <c r="W2090" s="264">
        <v>99.717033386230469</v>
      </c>
      <c r="X2090" s="264">
        <v>99.847503662109375</v>
      </c>
      <c r="Y2090" s="153">
        <v>71172</v>
      </c>
      <c r="Z2090" s="264">
        <v>99.897430419921875</v>
      </c>
      <c r="AA2090" s="153">
        <v>12903</v>
      </c>
      <c r="AB2090" s="264">
        <v>99.837249755859375</v>
      </c>
      <c r="AC2090" s="153">
        <v>3806</v>
      </c>
      <c r="AD2090" s="264">
        <v>0.13137151300907135</v>
      </c>
      <c r="AE2090" s="153">
        <v>237</v>
      </c>
      <c r="AF2090" s="264">
        <v>98.734176635742188</v>
      </c>
      <c r="AG2090" s="153">
        <v>48218</v>
      </c>
      <c r="AH2090" s="264">
        <v>0.2011696845293045</v>
      </c>
      <c r="AI2090" s="153">
        <v>722</v>
      </c>
      <c r="AJ2090" s="264">
        <v>95.844879150390625</v>
      </c>
      <c r="AK2090" s="264">
        <v>1.7180024385452271</v>
      </c>
      <c r="AL2090" s="264">
        <v>6.3372880220413208E-2</v>
      </c>
      <c r="AM2090" s="264">
        <v>0</v>
      </c>
      <c r="AN2090" s="264">
        <v>0</v>
      </c>
      <c r="AO2090" s="92">
        <v>0</v>
      </c>
      <c r="AP2090" s="92">
        <v>0</v>
      </c>
      <c r="AQ2090" s="92">
        <v>0</v>
      </c>
      <c r="AR2090" s="92">
        <v>0</v>
      </c>
      <c r="AS2090" s="92">
        <v>0</v>
      </c>
      <c r="AT2090" s="92">
        <v>0</v>
      </c>
      <c r="AU2090" s="92">
        <v>0</v>
      </c>
      <c r="AV2090" s="92">
        <v>0</v>
      </c>
      <c r="AW2090" s="93">
        <v>0</v>
      </c>
      <c r="AX2090" s="93">
        <v>0</v>
      </c>
      <c r="AY2090" s="93">
        <v>0</v>
      </c>
      <c r="AZ2090" s="93">
        <v>0</v>
      </c>
      <c r="BA2090" s="93">
        <v>0</v>
      </c>
      <c r="BB2090" s="93">
        <v>0</v>
      </c>
      <c r="BC2090" s="153">
        <v>18</v>
      </c>
      <c r="BD2090" s="153">
        <v>103</v>
      </c>
    </row>
    <row r="2091" spans="1:56" x14ac:dyDescent="0.25">
      <c r="A2091" s="9">
        <v>41784</v>
      </c>
      <c r="B2091" s="149" t="s">
        <v>79</v>
      </c>
      <c r="C2091" s="149" t="s">
        <v>86</v>
      </c>
      <c r="D2091" s="150" t="s">
        <v>119</v>
      </c>
      <c r="E2091" s="153">
        <v>84</v>
      </c>
      <c r="F2091" s="153">
        <v>277</v>
      </c>
      <c r="G2091" s="264">
        <v>49.746124267578125</v>
      </c>
      <c r="H2091" s="264">
        <v>0</v>
      </c>
      <c r="I2091" s="264">
        <v>171908.453125</v>
      </c>
      <c r="J2091" s="92">
        <v>0</v>
      </c>
      <c r="K2091" s="153">
        <v>47243</v>
      </c>
      <c r="L2091" s="264">
        <v>90.745719909667969</v>
      </c>
      <c r="M2091" s="153">
        <v>79204</v>
      </c>
      <c r="N2091" s="264">
        <v>0</v>
      </c>
      <c r="O2091" s="153">
        <v>3835</v>
      </c>
      <c r="P2091" s="264">
        <v>0</v>
      </c>
      <c r="Q2091" s="153">
        <v>7330</v>
      </c>
      <c r="R2091" s="264">
        <v>99.918144226074219</v>
      </c>
      <c r="S2091" s="153">
        <v>74151</v>
      </c>
      <c r="T2091" s="264">
        <v>99.88671875</v>
      </c>
      <c r="U2091" s="264">
        <v>99.452415466308594</v>
      </c>
      <c r="V2091" s="264">
        <v>99.556838989257813</v>
      </c>
      <c r="W2091" s="264">
        <v>99.371009826660156</v>
      </c>
      <c r="X2091" s="264">
        <v>99.444061279296875</v>
      </c>
      <c r="Y2091" s="153">
        <v>123209</v>
      </c>
      <c r="Z2091" s="264">
        <v>99.902603149414063</v>
      </c>
      <c r="AA2091" s="153">
        <v>25242</v>
      </c>
      <c r="AB2091" s="264">
        <v>99.797958374023438</v>
      </c>
      <c r="AC2091" s="153">
        <v>3832</v>
      </c>
      <c r="AD2091" s="264">
        <v>0.28705635666847229</v>
      </c>
      <c r="AE2091" s="153">
        <v>155</v>
      </c>
      <c r="AF2091" s="264">
        <v>98.06451416015625</v>
      </c>
      <c r="AG2091" s="153">
        <v>79122</v>
      </c>
      <c r="AH2091" s="264">
        <v>0.17820580303668976</v>
      </c>
      <c r="AI2091" s="153">
        <v>965</v>
      </c>
      <c r="AJ2091" s="264">
        <v>93.575126647949219</v>
      </c>
      <c r="AK2091" s="264">
        <v>1.6006280183792114</v>
      </c>
      <c r="AL2091" s="264">
        <v>6.2753066420555115E-2</v>
      </c>
      <c r="AM2091" s="264">
        <v>0</v>
      </c>
      <c r="AN2091" s="264">
        <v>0</v>
      </c>
      <c r="AO2091" s="92">
        <v>0</v>
      </c>
      <c r="AP2091" s="92">
        <v>0</v>
      </c>
      <c r="AQ2091" s="92">
        <v>0</v>
      </c>
      <c r="AR2091" s="92">
        <v>0</v>
      </c>
      <c r="AS2091" s="92">
        <v>0</v>
      </c>
      <c r="AT2091" s="92">
        <v>0</v>
      </c>
      <c r="AU2091" s="92">
        <v>0</v>
      </c>
      <c r="AV2091" s="92">
        <v>0</v>
      </c>
      <c r="AW2091" s="93">
        <v>0</v>
      </c>
      <c r="AX2091" s="93">
        <v>0</v>
      </c>
      <c r="AY2091" s="93">
        <v>0</v>
      </c>
      <c r="AZ2091" s="93">
        <v>0</v>
      </c>
      <c r="BA2091" s="93">
        <v>0</v>
      </c>
      <c r="BB2091" s="93">
        <v>0</v>
      </c>
      <c r="BC2091" s="153">
        <v>63</v>
      </c>
      <c r="BD2091" s="153">
        <v>272</v>
      </c>
    </row>
    <row r="2092" spans="1:56" x14ac:dyDescent="0.25">
      <c r="A2092" s="9">
        <v>41784</v>
      </c>
      <c r="B2092" s="149" t="s">
        <v>80</v>
      </c>
      <c r="C2092" s="149" t="s">
        <v>86</v>
      </c>
      <c r="D2092" s="150" t="s">
        <v>119</v>
      </c>
      <c r="E2092" s="153">
        <v>60</v>
      </c>
      <c r="F2092" s="153">
        <v>186</v>
      </c>
      <c r="G2092" s="264">
        <v>34.707893371582031</v>
      </c>
      <c r="H2092" s="264">
        <v>9.1700002551078796E-2</v>
      </c>
      <c r="I2092" s="264">
        <v>110128.28125</v>
      </c>
      <c r="J2092" s="92">
        <v>0</v>
      </c>
      <c r="K2092" s="153">
        <v>29849</v>
      </c>
      <c r="L2092" s="264">
        <v>87.195549011230469</v>
      </c>
      <c r="M2092" s="153">
        <v>48838</v>
      </c>
      <c r="N2092" s="264">
        <v>0</v>
      </c>
      <c r="O2092" s="153">
        <v>2386</v>
      </c>
      <c r="P2092" s="264">
        <v>0</v>
      </c>
      <c r="Q2092" s="153">
        <v>4465</v>
      </c>
      <c r="R2092" s="264">
        <v>99.865623474121094</v>
      </c>
      <c r="S2092" s="153">
        <v>45102</v>
      </c>
      <c r="T2092" s="264">
        <v>99.937919616699219</v>
      </c>
      <c r="U2092" s="264">
        <v>99.580886840820313</v>
      </c>
      <c r="V2092" s="264">
        <v>99.67852783203125</v>
      </c>
      <c r="W2092" s="264">
        <v>99.447074890136719</v>
      </c>
      <c r="X2092" s="264">
        <v>99.616645812988281</v>
      </c>
      <c r="Y2092" s="153">
        <v>63236</v>
      </c>
      <c r="Z2092" s="264">
        <v>99.897209167480469</v>
      </c>
      <c r="AA2092" s="153">
        <v>13315</v>
      </c>
      <c r="AB2092" s="264">
        <v>99.954940795898438</v>
      </c>
      <c r="AC2092" s="153">
        <v>2377</v>
      </c>
      <c r="AD2092" s="264">
        <v>0.21034917235374451</v>
      </c>
      <c r="AE2092" s="153">
        <v>131</v>
      </c>
      <c r="AF2092" s="264">
        <v>98.473281860351563</v>
      </c>
      <c r="AG2092" s="153">
        <v>48717</v>
      </c>
      <c r="AH2092" s="264">
        <v>0.21963585913181305</v>
      </c>
      <c r="AI2092" s="153">
        <v>710</v>
      </c>
      <c r="AJ2092" s="264">
        <v>95.211265563964844</v>
      </c>
      <c r="AK2092" s="264">
        <v>1.6970162391662598</v>
      </c>
      <c r="AL2092" s="264">
        <v>6.1935476958751678E-2</v>
      </c>
      <c r="AM2092" s="264">
        <v>0</v>
      </c>
      <c r="AN2092" s="264">
        <v>0</v>
      </c>
      <c r="AO2092" s="92">
        <v>0</v>
      </c>
      <c r="AP2092" s="92">
        <v>0</v>
      </c>
      <c r="AQ2092" s="92">
        <v>0</v>
      </c>
      <c r="AR2092" s="92">
        <v>0</v>
      </c>
      <c r="AS2092" s="92">
        <v>0</v>
      </c>
      <c r="AT2092" s="92">
        <v>0</v>
      </c>
      <c r="AU2092" s="92">
        <v>0</v>
      </c>
      <c r="AV2092" s="92">
        <v>0</v>
      </c>
      <c r="AW2092" s="93">
        <v>0</v>
      </c>
      <c r="AX2092" s="93">
        <v>0</v>
      </c>
      <c r="AY2092" s="93">
        <v>0</v>
      </c>
      <c r="AZ2092" s="93">
        <v>0</v>
      </c>
      <c r="BA2092" s="93">
        <v>0</v>
      </c>
      <c r="BB2092" s="93">
        <v>0</v>
      </c>
      <c r="BC2092" s="153">
        <v>28</v>
      </c>
      <c r="BD2092" s="153">
        <v>185</v>
      </c>
    </row>
    <row r="2093" spans="1:56" x14ac:dyDescent="0.25">
      <c r="A2093" s="9">
        <v>41784</v>
      </c>
      <c r="B2093" s="149" t="s">
        <v>81</v>
      </c>
      <c r="C2093" s="149" t="s">
        <v>86</v>
      </c>
      <c r="D2093" s="150" t="s">
        <v>119</v>
      </c>
      <c r="E2093" s="153">
        <v>43</v>
      </c>
      <c r="F2093" s="153">
        <v>143</v>
      </c>
      <c r="G2093" s="264">
        <v>31.020902633666992</v>
      </c>
      <c r="H2093" s="264">
        <v>0</v>
      </c>
      <c r="I2093" s="264">
        <v>93898.8046875</v>
      </c>
      <c r="J2093" s="92">
        <v>0</v>
      </c>
      <c r="K2093" s="153">
        <v>66277</v>
      </c>
      <c r="L2093" s="264">
        <v>88.445465087890625</v>
      </c>
      <c r="M2093" s="153">
        <v>42676</v>
      </c>
      <c r="N2093" s="264">
        <v>0</v>
      </c>
      <c r="O2093" s="153">
        <v>2375</v>
      </c>
      <c r="P2093" s="264">
        <v>0</v>
      </c>
      <c r="Q2093" s="153">
        <v>4755</v>
      </c>
      <c r="R2093" s="264">
        <v>99.873817443847656</v>
      </c>
      <c r="S2093" s="153">
        <v>39498</v>
      </c>
      <c r="T2093" s="264">
        <v>99.931640625</v>
      </c>
      <c r="U2093" s="264">
        <v>99.747367858886719</v>
      </c>
      <c r="V2093" s="264">
        <v>99.753959655761719</v>
      </c>
      <c r="W2093" s="264">
        <v>99.621505737304688</v>
      </c>
      <c r="X2093" s="264">
        <v>99.685768127441406</v>
      </c>
      <c r="Y2093" s="153">
        <v>72550</v>
      </c>
      <c r="Z2093" s="264">
        <v>99.88421630859375</v>
      </c>
      <c r="AA2093" s="153">
        <v>16762</v>
      </c>
      <c r="AB2093" s="264">
        <v>99.904548645019531</v>
      </c>
      <c r="AC2093" s="153">
        <v>2337</v>
      </c>
      <c r="AD2093" s="264">
        <v>0.42789900302886963</v>
      </c>
      <c r="AE2093" s="153">
        <v>113</v>
      </c>
      <c r="AF2093" s="264">
        <v>100</v>
      </c>
      <c r="AG2093" s="153">
        <v>42806</v>
      </c>
      <c r="AH2093" s="264">
        <v>0.21959538757801056</v>
      </c>
      <c r="AI2093" s="153">
        <v>673</v>
      </c>
      <c r="AJ2093" s="264">
        <v>96.433876037597656</v>
      </c>
      <c r="AK2093" s="264">
        <v>1.4884902238845825</v>
      </c>
      <c r="AL2093" s="264">
        <v>7.4029393494129181E-2</v>
      </c>
      <c r="AM2093" s="264">
        <v>0</v>
      </c>
      <c r="AN2093" s="264">
        <v>0</v>
      </c>
      <c r="AO2093" s="92">
        <v>0</v>
      </c>
      <c r="AP2093" s="92">
        <v>0</v>
      </c>
      <c r="AQ2093" s="92">
        <v>0</v>
      </c>
      <c r="AR2093" s="92">
        <v>0</v>
      </c>
      <c r="AS2093" s="92">
        <v>0</v>
      </c>
      <c r="AT2093" s="92">
        <v>0</v>
      </c>
      <c r="AU2093" s="92">
        <v>0</v>
      </c>
      <c r="AV2093" s="92">
        <v>0</v>
      </c>
      <c r="AW2093" s="93">
        <v>0</v>
      </c>
      <c r="AX2093" s="93">
        <v>0</v>
      </c>
      <c r="AY2093" s="93">
        <v>0</v>
      </c>
      <c r="AZ2093" s="93">
        <v>0</v>
      </c>
      <c r="BA2093" s="93">
        <v>0</v>
      </c>
      <c r="BB2093" s="93">
        <v>0</v>
      </c>
      <c r="BC2093" s="153">
        <v>27</v>
      </c>
      <c r="BD2093" s="153">
        <v>140</v>
      </c>
    </row>
    <row r="2094" spans="1:56" x14ac:dyDescent="0.25">
      <c r="A2094" s="9">
        <v>41784</v>
      </c>
      <c r="B2094" s="149" t="s">
        <v>125</v>
      </c>
      <c r="C2094" s="149" t="s">
        <v>86</v>
      </c>
      <c r="D2094" s="150" t="s">
        <v>119</v>
      </c>
      <c r="E2094" s="153">
        <v>16</v>
      </c>
      <c r="F2094" s="153">
        <v>58</v>
      </c>
      <c r="G2094" s="264">
        <v>26.233196258544922</v>
      </c>
      <c r="H2094" s="264">
        <v>2.9200000688433647E-2</v>
      </c>
      <c r="I2094" s="264">
        <v>45699.12109375</v>
      </c>
      <c r="J2094" s="92">
        <v>0</v>
      </c>
      <c r="K2094" s="153">
        <v>66277</v>
      </c>
      <c r="L2094" s="264">
        <v>88.445465087890625</v>
      </c>
      <c r="M2094" s="153">
        <v>27321</v>
      </c>
      <c r="N2094" s="264">
        <v>0</v>
      </c>
      <c r="O2094" s="153">
        <v>2729</v>
      </c>
      <c r="P2094" s="264">
        <v>0</v>
      </c>
      <c r="Q2094" s="153">
        <v>5835</v>
      </c>
      <c r="R2094" s="264">
        <v>99.982864379882813</v>
      </c>
      <c r="S2094" s="153">
        <v>23145</v>
      </c>
      <c r="T2094" s="264">
        <v>99.943832397460937</v>
      </c>
      <c r="U2094" s="264">
        <v>99.780136108398438</v>
      </c>
      <c r="V2094" s="264">
        <v>99.718162536621094</v>
      </c>
      <c r="W2094" s="264">
        <v>99.763038635253906</v>
      </c>
      <c r="X2094" s="264">
        <v>99.662155151367188</v>
      </c>
      <c r="Y2094" s="153">
        <v>30627</v>
      </c>
      <c r="Z2094" s="264">
        <v>99.931434631347656</v>
      </c>
      <c r="AA2094" s="153">
        <v>6232</v>
      </c>
      <c r="AB2094" s="264">
        <v>99.83953857421875</v>
      </c>
      <c r="AC2094" s="153">
        <v>2719</v>
      </c>
      <c r="AD2094" s="264">
        <v>0.22066935896873474</v>
      </c>
      <c r="AE2094" s="153">
        <v>221</v>
      </c>
      <c r="AF2094" s="264">
        <v>96.380088806152344</v>
      </c>
      <c r="AG2094" s="153">
        <v>26838</v>
      </c>
      <c r="AH2094" s="264">
        <v>0.16022057831287384</v>
      </c>
      <c r="AI2094" s="153">
        <v>562</v>
      </c>
      <c r="AJ2094" s="264">
        <v>92.3487548828125</v>
      </c>
      <c r="AK2094" s="264">
        <v>1.8717256784439087</v>
      </c>
      <c r="AL2094" s="264">
        <v>5.6303460150957108E-2</v>
      </c>
      <c r="AM2094" s="264">
        <v>0</v>
      </c>
      <c r="AN2094" s="264">
        <v>0</v>
      </c>
      <c r="AO2094" s="92">
        <v>0</v>
      </c>
      <c r="AP2094" s="92">
        <v>0</v>
      </c>
      <c r="AQ2094" s="92">
        <v>0</v>
      </c>
      <c r="AR2094" s="92">
        <v>0</v>
      </c>
      <c r="AS2094" s="92">
        <v>0</v>
      </c>
      <c r="AT2094" s="92">
        <v>0</v>
      </c>
      <c r="AU2094" s="92">
        <v>0</v>
      </c>
      <c r="AV2094" s="92">
        <v>0</v>
      </c>
      <c r="AW2094" s="93">
        <v>0</v>
      </c>
      <c r="AX2094" s="93">
        <v>0</v>
      </c>
      <c r="AY2094" s="93">
        <v>0</v>
      </c>
      <c r="AZ2094" s="93">
        <v>0</v>
      </c>
      <c r="BA2094" s="93">
        <v>0</v>
      </c>
      <c r="BB2094" s="93">
        <v>0</v>
      </c>
      <c r="BC2094" s="153">
        <v>3</v>
      </c>
      <c r="BD2094" s="153">
        <v>58</v>
      </c>
    </row>
    <row r="2095" spans="1:56" x14ac:dyDescent="0.25">
      <c r="A2095" s="9">
        <v>41784</v>
      </c>
      <c r="B2095" s="151" t="s">
        <v>82</v>
      </c>
      <c r="C2095" s="151" t="s">
        <v>86</v>
      </c>
      <c r="D2095" s="152" t="s">
        <v>120</v>
      </c>
      <c r="E2095" s="160">
        <v>51</v>
      </c>
      <c r="F2095" s="160">
        <v>162</v>
      </c>
      <c r="G2095" s="266">
        <v>39.975002288818359</v>
      </c>
      <c r="H2095" s="266">
        <v>1.6699999570846558E-2</v>
      </c>
      <c r="I2095" s="266">
        <v>95604.765625</v>
      </c>
      <c r="J2095" s="157">
        <v>0</v>
      </c>
      <c r="K2095" s="160">
        <v>40802</v>
      </c>
      <c r="L2095" s="266">
        <v>88.029998779296875</v>
      </c>
      <c r="M2095" s="160">
        <v>36411</v>
      </c>
      <c r="N2095" s="266">
        <v>0</v>
      </c>
      <c r="O2095" s="160">
        <v>4088</v>
      </c>
      <c r="P2095" s="266">
        <v>0</v>
      </c>
      <c r="Q2095" s="160">
        <v>6555</v>
      </c>
      <c r="R2095" s="266">
        <v>99.923721313476562</v>
      </c>
      <c r="S2095" s="160">
        <v>33130</v>
      </c>
      <c r="T2095" s="266">
        <v>99.894355773925781</v>
      </c>
      <c r="U2095" s="266">
        <v>99.926612854003906</v>
      </c>
      <c r="V2095" s="266">
        <v>99.725357055664063</v>
      </c>
      <c r="W2095" s="266">
        <v>99.850387573242188</v>
      </c>
      <c r="X2095" s="266">
        <v>99.620002746582031</v>
      </c>
      <c r="Y2095" s="160">
        <v>44908</v>
      </c>
      <c r="Z2095" s="266">
        <v>99.910926818847656</v>
      </c>
      <c r="AA2095" s="160">
        <v>9621</v>
      </c>
      <c r="AB2095" s="266">
        <v>99.844093322753906</v>
      </c>
      <c r="AC2095" s="160">
        <v>4093</v>
      </c>
      <c r="AD2095" s="266">
        <v>0.21988761425018311</v>
      </c>
      <c r="AE2095" s="160">
        <v>361</v>
      </c>
      <c r="AF2095" s="266">
        <v>96.12188720703125</v>
      </c>
      <c r="AG2095" s="160">
        <v>36613</v>
      </c>
      <c r="AH2095" s="266">
        <v>0.41515308618545532</v>
      </c>
      <c r="AI2095" s="160">
        <v>657</v>
      </c>
      <c r="AJ2095" s="266">
        <v>94.063926696777344</v>
      </c>
      <c r="AK2095" s="266">
        <v>2.0623328685760498</v>
      </c>
      <c r="AL2095" s="266">
        <v>7.0301234722137451E-2</v>
      </c>
      <c r="AM2095" s="266">
        <v>0</v>
      </c>
      <c r="AN2095" s="266">
        <v>0</v>
      </c>
      <c r="AO2095" s="157">
        <v>0</v>
      </c>
      <c r="AP2095" s="157">
        <v>0</v>
      </c>
      <c r="AQ2095" s="157">
        <v>0</v>
      </c>
      <c r="AR2095" s="157">
        <v>0</v>
      </c>
      <c r="AS2095" s="157">
        <v>0</v>
      </c>
      <c r="AT2095" s="157">
        <v>0</v>
      </c>
      <c r="AU2095" s="157">
        <v>0</v>
      </c>
      <c r="AV2095" s="157">
        <v>0</v>
      </c>
      <c r="AW2095" s="159">
        <v>0</v>
      </c>
      <c r="AX2095" s="159">
        <v>0</v>
      </c>
      <c r="AY2095" s="159">
        <v>0</v>
      </c>
      <c r="AZ2095" s="159">
        <v>0</v>
      </c>
      <c r="BA2095" s="159">
        <v>0</v>
      </c>
      <c r="BB2095" s="159">
        <v>0</v>
      </c>
      <c r="BC2095" s="160">
        <v>14</v>
      </c>
      <c r="BD2095" s="160">
        <v>157</v>
      </c>
    </row>
    <row r="2096" spans="1:56" x14ac:dyDescent="0.25">
      <c r="A2096" s="9">
        <v>41784</v>
      </c>
      <c r="B2096" s="151" t="s">
        <v>83</v>
      </c>
      <c r="C2096" s="151" t="s">
        <v>86</v>
      </c>
      <c r="D2096" s="152" t="s">
        <v>120</v>
      </c>
      <c r="E2096" s="160">
        <v>47</v>
      </c>
      <c r="F2096" s="160">
        <v>143</v>
      </c>
      <c r="G2096" s="266">
        <v>17.483098983764648</v>
      </c>
      <c r="H2096" s="266">
        <v>0</v>
      </c>
      <c r="I2096" s="266">
        <v>97487.9765625</v>
      </c>
      <c r="J2096" s="157">
        <v>0</v>
      </c>
      <c r="K2096" s="160">
        <v>20937</v>
      </c>
      <c r="L2096" s="266">
        <v>79.734443664550781</v>
      </c>
      <c r="M2096" s="160">
        <v>153570</v>
      </c>
      <c r="N2096" s="266">
        <v>0</v>
      </c>
      <c r="O2096" s="160">
        <v>3938</v>
      </c>
      <c r="P2096" s="266">
        <v>0</v>
      </c>
      <c r="Q2096" s="160">
        <v>3030</v>
      </c>
      <c r="R2096" s="266">
        <v>99.867988586425781</v>
      </c>
      <c r="S2096" s="160">
        <v>23639</v>
      </c>
      <c r="T2096" s="266">
        <v>99.915397644042969</v>
      </c>
      <c r="U2096" s="266">
        <v>99.399200439453125</v>
      </c>
      <c r="V2096" s="266">
        <v>99.827354431152344</v>
      </c>
      <c r="W2096" s="266">
        <v>99.267982482910156</v>
      </c>
      <c r="X2096" s="266">
        <v>99.742897033691406</v>
      </c>
      <c r="Y2096" s="160">
        <v>35530</v>
      </c>
      <c r="Z2096" s="266">
        <v>99.960594177246094</v>
      </c>
      <c r="AA2096" s="160">
        <v>9678</v>
      </c>
      <c r="AB2096" s="266">
        <v>99.896675109863281</v>
      </c>
      <c r="AC2096" s="160">
        <v>1501</v>
      </c>
      <c r="AD2096" s="266">
        <v>0.39973351359367371</v>
      </c>
      <c r="AE2096" s="160">
        <v>121</v>
      </c>
      <c r="AF2096" s="266">
        <v>100.82644653320312</v>
      </c>
      <c r="AG2096" s="160">
        <v>24999</v>
      </c>
      <c r="AH2096" s="266">
        <v>0.35601425170898438</v>
      </c>
      <c r="AI2096" s="160">
        <v>225</v>
      </c>
      <c r="AJ2096" s="266">
        <v>99.111114501953125</v>
      </c>
      <c r="AK2096" s="266">
        <v>1.7842898368835449</v>
      </c>
      <c r="AL2096" s="266">
        <v>7.7295094728469849E-2</v>
      </c>
      <c r="AM2096" s="266">
        <v>0</v>
      </c>
      <c r="AN2096" s="266">
        <v>0</v>
      </c>
      <c r="AO2096" s="157">
        <v>0</v>
      </c>
      <c r="AP2096" s="157">
        <v>0</v>
      </c>
      <c r="AQ2096" s="157">
        <v>0</v>
      </c>
      <c r="AR2096" s="157">
        <v>0</v>
      </c>
      <c r="AS2096" s="157">
        <v>0</v>
      </c>
      <c r="AT2096" s="157">
        <v>0</v>
      </c>
      <c r="AU2096" s="157">
        <v>0</v>
      </c>
      <c r="AV2096" s="157">
        <v>0</v>
      </c>
      <c r="AW2096" s="159">
        <v>0</v>
      </c>
      <c r="AX2096" s="159">
        <v>0</v>
      </c>
      <c r="AY2096" s="159">
        <v>0</v>
      </c>
      <c r="AZ2096" s="159">
        <v>0</v>
      </c>
      <c r="BA2096" s="159">
        <v>0</v>
      </c>
      <c r="BB2096" s="159">
        <v>0</v>
      </c>
      <c r="BC2096" s="160">
        <v>29</v>
      </c>
      <c r="BD2096" s="160">
        <v>137</v>
      </c>
    </row>
    <row r="2097" spans="1:56" x14ac:dyDescent="0.25">
      <c r="A2097" s="9">
        <v>41784</v>
      </c>
      <c r="B2097" s="117" t="s">
        <v>85</v>
      </c>
      <c r="C2097" s="117" t="s">
        <v>86</v>
      </c>
      <c r="D2097" s="121">
        <v>3</v>
      </c>
      <c r="E2097" s="89">
        <v>134</v>
      </c>
      <c r="F2097" s="89">
        <v>433</v>
      </c>
      <c r="G2097" s="263">
        <v>48.088180541992188</v>
      </c>
      <c r="H2097" s="263">
        <v>0</v>
      </c>
      <c r="I2097" s="263">
        <v>343125.84375</v>
      </c>
      <c r="J2097" s="88">
        <v>0</v>
      </c>
      <c r="K2097" s="89">
        <v>46622</v>
      </c>
      <c r="L2097" s="263">
        <v>107.32272338867187</v>
      </c>
      <c r="M2097" s="124">
        <v>108021</v>
      </c>
      <c r="N2097" s="248">
        <v>0</v>
      </c>
      <c r="O2097" s="124">
        <v>4135</v>
      </c>
      <c r="P2097" s="248">
        <v>0</v>
      </c>
      <c r="Q2097" s="124">
        <v>11767</v>
      </c>
      <c r="R2097" s="248">
        <v>99.889518737792969</v>
      </c>
      <c r="S2097" s="124">
        <v>99014</v>
      </c>
      <c r="T2097" s="248">
        <v>99.907081604003906</v>
      </c>
      <c r="U2097" s="248">
        <v>99.854896545410156</v>
      </c>
      <c r="V2097" s="248">
        <v>99.863914489746094</v>
      </c>
      <c r="W2097" s="248">
        <v>99.744575500488281</v>
      </c>
      <c r="X2097" s="248">
        <v>99.771125793457031</v>
      </c>
      <c r="Y2097" s="124">
        <v>224771</v>
      </c>
      <c r="Z2097" s="248">
        <v>99.860305786132813</v>
      </c>
      <c r="AA2097" s="124">
        <v>47219</v>
      </c>
      <c r="AB2097" s="248">
        <v>99.760688781738281</v>
      </c>
      <c r="AC2097" s="124">
        <v>4196</v>
      </c>
      <c r="AD2097" s="248">
        <v>0.64346998929977417</v>
      </c>
      <c r="AE2097" s="124">
        <v>188</v>
      </c>
      <c r="AF2097" s="248">
        <v>93.085105895996094</v>
      </c>
      <c r="AG2097" s="124">
        <v>109069</v>
      </c>
      <c r="AH2097" s="248">
        <v>0.47859612107276917</v>
      </c>
      <c r="AI2097" s="124">
        <v>805</v>
      </c>
      <c r="AJ2097" s="248">
        <v>92.546585083007812</v>
      </c>
      <c r="AK2097" s="248">
        <v>1.915147066116333</v>
      </c>
      <c r="AL2097" s="248">
        <v>6.7880377173423767E-2</v>
      </c>
      <c r="AM2097" s="269">
        <v>0</v>
      </c>
      <c r="AN2097" s="269">
        <v>0</v>
      </c>
      <c r="AO2097" s="119">
        <v>0</v>
      </c>
      <c r="AP2097" s="119">
        <v>0</v>
      </c>
      <c r="AQ2097" s="119">
        <v>0</v>
      </c>
      <c r="AR2097" s="119">
        <v>0</v>
      </c>
      <c r="AS2097" s="119">
        <v>0</v>
      </c>
      <c r="AT2097" s="119">
        <v>0</v>
      </c>
      <c r="AU2097" s="119">
        <v>0</v>
      </c>
      <c r="AV2097" s="119">
        <v>0</v>
      </c>
      <c r="AW2097" s="124">
        <v>0</v>
      </c>
      <c r="AX2097" s="124">
        <v>0</v>
      </c>
      <c r="AY2097" s="124">
        <v>0</v>
      </c>
      <c r="AZ2097" s="124">
        <v>0</v>
      </c>
      <c r="BA2097" s="124">
        <v>0</v>
      </c>
      <c r="BB2097" s="124">
        <v>0</v>
      </c>
      <c r="BC2097" s="124">
        <v>22</v>
      </c>
      <c r="BD2097" s="124">
        <v>423</v>
      </c>
    </row>
    <row r="2098" spans="1:56" x14ac:dyDescent="0.25">
      <c r="A2098" s="9">
        <v>41784</v>
      </c>
      <c r="B2098" s="118" t="s">
        <v>84</v>
      </c>
      <c r="C2098" s="118" t="s">
        <v>87</v>
      </c>
      <c r="D2098" s="122">
        <v>2</v>
      </c>
      <c r="E2098" s="153">
        <v>195</v>
      </c>
      <c r="F2098" s="153">
        <v>584</v>
      </c>
      <c r="G2098" s="264">
        <v>0</v>
      </c>
      <c r="H2098" s="264">
        <v>0</v>
      </c>
      <c r="I2098" s="264">
        <v>0</v>
      </c>
      <c r="J2098" s="91">
        <v>0</v>
      </c>
      <c r="K2098" s="153">
        <v>100035</v>
      </c>
      <c r="L2098" s="264">
        <v>88.917877197265625</v>
      </c>
      <c r="M2098" s="133">
        <v>0</v>
      </c>
      <c r="N2098" s="267">
        <v>0</v>
      </c>
      <c r="O2098" s="133">
        <v>0</v>
      </c>
      <c r="P2098" s="267">
        <v>0</v>
      </c>
      <c r="Q2098" s="133">
        <v>0</v>
      </c>
      <c r="R2098" s="267">
        <v>0</v>
      </c>
      <c r="S2098" s="133">
        <v>0</v>
      </c>
      <c r="T2098" s="267">
        <v>0</v>
      </c>
      <c r="U2098" s="267">
        <v>0</v>
      </c>
      <c r="V2098" s="267">
        <v>0</v>
      </c>
      <c r="W2098" s="267">
        <v>0</v>
      </c>
      <c r="X2098" s="267">
        <v>0</v>
      </c>
      <c r="Y2098" s="133">
        <v>1236611</v>
      </c>
      <c r="Z2098" s="267">
        <v>1229073</v>
      </c>
      <c r="AA2098" s="133">
        <v>1359</v>
      </c>
      <c r="AB2098" s="267">
        <v>513</v>
      </c>
      <c r="AC2098" s="133">
        <v>0</v>
      </c>
      <c r="AD2098" s="267">
        <v>0</v>
      </c>
      <c r="AE2098" s="133">
        <v>0</v>
      </c>
      <c r="AF2098" s="267">
        <v>0</v>
      </c>
      <c r="AG2098" s="133">
        <v>0</v>
      </c>
      <c r="AH2098" s="267">
        <v>0</v>
      </c>
      <c r="AI2098" s="133">
        <v>0</v>
      </c>
      <c r="AJ2098" s="267">
        <v>0</v>
      </c>
      <c r="AK2098" s="267">
        <v>0</v>
      </c>
      <c r="AL2098" s="267">
        <v>0</v>
      </c>
      <c r="AM2098" s="270">
        <v>0</v>
      </c>
      <c r="AN2098" s="270">
        <v>0</v>
      </c>
      <c r="AO2098" s="120">
        <v>0</v>
      </c>
      <c r="AP2098" s="120">
        <v>0</v>
      </c>
      <c r="AQ2098" s="120">
        <v>0</v>
      </c>
      <c r="AR2098" s="120">
        <v>0</v>
      </c>
      <c r="AS2098" s="120">
        <v>0</v>
      </c>
      <c r="AT2098" s="120">
        <v>0</v>
      </c>
      <c r="AU2098" s="120">
        <v>0</v>
      </c>
      <c r="AV2098" s="120">
        <v>0</v>
      </c>
      <c r="AW2098" s="133">
        <v>0</v>
      </c>
      <c r="AX2098" s="133">
        <v>0</v>
      </c>
      <c r="AY2098" s="133">
        <v>0</v>
      </c>
      <c r="AZ2098" s="133">
        <v>0</v>
      </c>
      <c r="BA2098" s="133">
        <v>0</v>
      </c>
      <c r="BB2098" s="133">
        <v>0</v>
      </c>
      <c r="BC2098" s="133">
        <v>4</v>
      </c>
      <c r="BD2098" s="133">
        <v>360</v>
      </c>
    </row>
    <row r="2099" spans="1:56" x14ac:dyDescent="0.25">
      <c r="A2099" s="9">
        <v>41783</v>
      </c>
      <c r="B2099" s="117" t="s">
        <v>17</v>
      </c>
      <c r="C2099" s="117"/>
      <c r="D2099" s="121">
        <v>3</v>
      </c>
      <c r="E2099" s="89">
        <v>870</v>
      </c>
      <c r="F2099" s="89">
        <v>2770</v>
      </c>
      <c r="G2099" s="263">
        <v>550.34156227111816</v>
      </c>
      <c r="H2099" s="263">
        <v>0.88339999131858349</v>
      </c>
      <c r="I2099" s="263">
        <v>1394164.17578125</v>
      </c>
      <c r="J2099" s="88"/>
      <c r="K2099" s="89">
        <v>880522</v>
      </c>
      <c r="L2099" s="263">
        <v>0</v>
      </c>
      <c r="M2099" s="124">
        <v>813516</v>
      </c>
      <c r="N2099" s="248">
        <v>0</v>
      </c>
      <c r="O2099" s="124">
        <v>55558</v>
      </c>
      <c r="P2099" s="248">
        <v>0</v>
      </c>
      <c r="Q2099" s="124">
        <v>97633</v>
      </c>
      <c r="R2099" s="248">
        <v>99.775690719571514</v>
      </c>
      <c r="S2099" s="124">
        <v>632035</v>
      </c>
      <c r="T2099" s="248">
        <v>99.920257686946428</v>
      </c>
      <c r="U2099" s="248">
        <v>99.674612507036869</v>
      </c>
      <c r="V2099" s="248">
        <v>99.740974629562871</v>
      </c>
      <c r="W2099" s="248">
        <v>99.451033100952444</v>
      </c>
      <c r="X2099" s="248">
        <v>99.661438869331093</v>
      </c>
      <c r="Y2099" s="124">
        <v>2379314</v>
      </c>
      <c r="Z2099" s="248">
        <v>670856.27829062496</v>
      </c>
      <c r="AA2099" s="124">
        <v>230419</v>
      </c>
      <c r="AB2099" s="248">
        <v>102.67543151047428</v>
      </c>
      <c r="AC2099" s="124">
        <v>53196</v>
      </c>
      <c r="AD2099" s="248">
        <v>0.32709225890070426</v>
      </c>
      <c r="AE2099" s="124">
        <v>3775</v>
      </c>
      <c r="AF2099" s="248">
        <v>98.25165579890573</v>
      </c>
      <c r="AG2099" s="124">
        <v>686004</v>
      </c>
      <c r="AH2099" s="248">
        <v>0.25539209765195431</v>
      </c>
      <c r="AI2099" s="124">
        <v>10719</v>
      </c>
      <c r="AJ2099" s="248">
        <v>94.103929363955018</v>
      </c>
      <c r="AK2099" s="248">
        <v>1.5052413899481972E-5</v>
      </c>
      <c r="AL2099" s="248" t="e">
        <v>#DIV/0!</v>
      </c>
      <c r="AM2099" s="269"/>
      <c r="AN2099" s="269"/>
      <c r="AO2099" s="119"/>
      <c r="AP2099" s="119"/>
      <c r="AQ2099" s="119"/>
      <c r="AR2099" s="119"/>
      <c r="AS2099" s="119"/>
      <c r="AT2099" s="119"/>
      <c r="AU2099" s="119"/>
      <c r="AV2099" s="119"/>
      <c r="AW2099" s="124">
        <v>0</v>
      </c>
      <c r="AX2099" s="124">
        <v>0</v>
      </c>
      <c r="AY2099" s="124">
        <v>0</v>
      </c>
      <c r="AZ2099" s="124">
        <v>0</v>
      </c>
      <c r="BA2099" s="124">
        <v>0</v>
      </c>
      <c r="BB2099" s="124">
        <v>0</v>
      </c>
      <c r="BC2099" s="124">
        <v>298</v>
      </c>
      <c r="BD2099" s="124">
        <v>2513</v>
      </c>
    </row>
    <row r="2100" spans="1:56" x14ac:dyDescent="0.25">
      <c r="A2100" s="9">
        <v>41783</v>
      </c>
      <c r="B2100" s="118" t="s">
        <v>88</v>
      </c>
      <c r="C2100" s="118"/>
      <c r="D2100" s="122">
        <v>2</v>
      </c>
      <c r="E2100" s="153">
        <v>675</v>
      </c>
      <c r="F2100" s="153">
        <v>2186</v>
      </c>
      <c r="G2100" s="264">
        <v>550.34156227111816</v>
      </c>
      <c r="H2100" s="264">
        <v>0.88339999131858349</v>
      </c>
      <c r="I2100" s="264">
        <v>1394164.17578125</v>
      </c>
      <c r="J2100" s="91"/>
      <c r="K2100" s="153">
        <v>767751</v>
      </c>
      <c r="L2100" s="264"/>
      <c r="M2100" s="133">
        <v>813516</v>
      </c>
      <c r="N2100" s="267">
        <v>0</v>
      </c>
      <c r="O2100" s="133">
        <v>55558</v>
      </c>
      <c r="P2100" s="267">
        <v>0</v>
      </c>
      <c r="Q2100" s="133">
        <v>97633</v>
      </c>
      <c r="R2100" s="267">
        <v>99.775690719571514</v>
      </c>
      <c r="S2100" s="133">
        <v>632035</v>
      </c>
      <c r="T2100" s="267">
        <v>99.920257686946428</v>
      </c>
      <c r="U2100" s="267">
        <v>99.674612507036869</v>
      </c>
      <c r="V2100" s="267">
        <v>99.740974629562871</v>
      </c>
      <c r="W2100" s="267">
        <v>99.451033100952444</v>
      </c>
      <c r="X2100" s="267">
        <v>99.661438869331093</v>
      </c>
      <c r="Y2100" s="133">
        <v>1113576</v>
      </c>
      <c r="Z2100" s="267">
        <v>99.884425293024989</v>
      </c>
      <c r="AA2100" s="133">
        <v>228874</v>
      </c>
      <c r="AB2100" s="267">
        <v>99.817804788713332</v>
      </c>
      <c r="AC2100" s="133">
        <v>53196</v>
      </c>
      <c r="AD2100" s="267">
        <v>0.32709225890070426</v>
      </c>
      <c r="AE2100" s="133">
        <v>3775</v>
      </c>
      <c r="AF2100" s="267">
        <v>98.25165579890573</v>
      </c>
      <c r="AG2100" s="133">
        <v>686004</v>
      </c>
      <c r="AH2100" s="267">
        <v>0.25539209765195431</v>
      </c>
      <c r="AI2100" s="133">
        <v>10719</v>
      </c>
      <c r="AJ2100" s="267">
        <v>94.103929363955018</v>
      </c>
      <c r="AK2100" s="267">
        <v>1.5052413899481972E-5</v>
      </c>
      <c r="AL2100" s="267" t="e">
        <v>#DIV/0!</v>
      </c>
      <c r="AM2100" s="270"/>
      <c r="AN2100" s="270"/>
      <c r="AO2100" s="120"/>
      <c r="AP2100" s="120"/>
      <c r="AQ2100" s="120"/>
      <c r="AR2100" s="120"/>
      <c r="AS2100" s="120"/>
      <c r="AT2100" s="120"/>
      <c r="AU2100" s="120"/>
      <c r="AV2100" s="120"/>
      <c r="AW2100" s="133">
        <v>0</v>
      </c>
      <c r="AX2100" s="133">
        <v>0</v>
      </c>
      <c r="AY2100" s="133">
        <v>0</v>
      </c>
      <c r="AZ2100" s="133">
        <v>0</v>
      </c>
      <c r="BA2100" s="133">
        <v>0</v>
      </c>
      <c r="BB2100" s="133">
        <v>0</v>
      </c>
      <c r="BC2100" s="133">
        <v>288</v>
      </c>
      <c r="BD2100" s="133">
        <v>2134</v>
      </c>
    </row>
    <row r="2101" spans="1:56" x14ac:dyDescent="0.25">
      <c r="A2101" s="9">
        <v>41783</v>
      </c>
      <c r="B2101" s="146" t="s">
        <v>89</v>
      </c>
      <c r="C2101" s="146"/>
      <c r="D2101" s="147">
        <v>1</v>
      </c>
      <c r="E2101" s="136">
        <v>195</v>
      </c>
      <c r="F2101" s="136">
        <v>584</v>
      </c>
      <c r="G2101" s="265">
        <v>0</v>
      </c>
      <c r="H2101" s="265">
        <v>0</v>
      </c>
      <c r="I2101" s="265">
        <v>0</v>
      </c>
      <c r="J2101" s="137"/>
      <c r="K2101" s="136">
        <v>112771</v>
      </c>
      <c r="L2101" s="265"/>
      <c r="M2101" s="145">
        <v>0</v>
      </c>
      <c r="N2101" s="250">
        <v>0</v>
      </c>
      <c r="O2101" s="145">
        <v>0</v>
      </c>
      <c r="P2101" s="250">
        <v>0</v>
      </c>
      <c r="Q2101" s="145">
        <v>0</v>
      </c>
      <c r="R2101" s="250">
        <v>0</v>
      </c>
      <c r="S2101" s="145">
        <v>0</v>
      </c>
      <c r="T2101" s="250">
        <v>0</v>
      </c>
      <c r="U2101" s="250">
        <v>0</v>
      </c>
      <c r="V2101" s="250">
        <v>0</v>
      </c>
      <c r="W2101" s="250">
        <v>0</v>
      </c>
      <c r="X2101" s="250">
        <v>0</v>
      </c>
      <c r="Y2101" s="145">
        <v>1265738</v>
      </c>
      <c r="Z2101" s="250">
        <v>1260977</v>
      </c>
      <c r="AA2101" s="145">
        <v>1545</v>
      </c>
      <c r="AB2101" s="250">
        <v>526</v>
      </c>
      <c r="AC2101" s="145">
        <v>0</v>
      </c>
      <c r="AD2101" s="250">
        <v>0</v>
      </c>
      <c r="AE2101" s="145">
        <v>0</v>
      </c>
      <c r="AF2101" s="250">
        <v>0</v>
      </c>
      <c r="AG2101" s="145">
        <v>0</v>
      </c>
      <c r="AH2101" s="250">
        <v>0</v>
      </c>
      <c r="AI2101" s="145">
        <v>0</v>
      </c>
      <c r="AJ2101" s="250">
        <v>0</v>
      </c>
      <c r="AK2101" s="250">
        <v>0</v>
      </c>
      <c r="AL2101" s="250">
        <v>0</v>
      </c>
      <c r="AM2101" s="271"/>
      <c r="AN2101" s="271"/>
      <c r="AO2101" s="148"/>
      <c r="AP2101" s="148"/>
      <c r="AQ2101" s="148"/>
      <c r="AR2101" s="148"/>
      <c r="AS2101" s="148"/>
      <c r="AT2101" s="148"/>
      <c r="AU2101" s="148"/>
      <c r="AV2101" s="148"/>
      <c r="AW2101" s="145">
        <v>0</v>
      </c>
      <c r="AX2101" s="145">
        <v>0</v>
      </c>
      <c r="AY2101" s="145">
        <v>0</v>
      </c>
      <c r="AZ2101" s="145">
        <v>0</v>
      </c>
      <c r="BA2101" s="145">
        <v>0</v>
      </c>
      <c r="BB2101" s="145">
        <v>0</v>
      </c>
      <c r="BC2101" s="145">
        <v>10</v>
      </c>
      <c r="BD2101" s="145">
        <v>379</v>
      </c>
    </row>
    <row r="2102" spans="1:56" x14ac:dyDescent="0.25">
      <c r="A2102" s="9">
        <v>41783</v>
      </c>
      <c r="B2102" s="149" t="s">
        <v>75</v>
      </c>
      <c r="C2102" s="149" t="s">
        <v>86</v>
      </c>
      <c r="D2102" s="150" t="s">
        <v>118</v>
      </c>
      <c r="E2102" s="153">
        <v>41</v>
      </c>
      <c r="F2102" s="153">
        <v>153</v>
      </c>
      <c r="G2102" s="264">
        <v>118.54573059082031</v>
      </c>
      <c r="H2102" s="264">
        <v>0.10419999808073044</v>
      </c>
      <c r="I2102" s="264">
        <v>93791.03125</v>
      </c>
      <c r="J2102" s="92">
        <v>0</v>
      </c>
      <c r="K2102" s="153">
        <v>124922</v>
      </c>
      <c r="L2102" s="264">
        <v>96.978111267089844</v>
      </c>
      <c r="M2102" s="153">
        <v>99738</v>
      </c>
      <c r="N2102" s="264">
        <v>0</v>
      </c>
      <c r="O2102" s="153">
        <v>13186</v>
      </c>
      <c r="P2102" s="264">
        <v>0</v>
      </c>
      <c r="Q2102" s="153">
        <v>22120</v>
      </c>
      <c r="R2102" s="264">
        <v>99.299278259277344</v>
      </c>
      <c r="S2102" s="153">
        <v>89686</v>
      </c>
      <c r="T2102" s="264">
        <v>99.907455444335938</v>
      </c>
      <c r="U2102" s="264">
        <v>99.484298706054688</v>
      </c>
      <c r="V2102" s="264">
        <v>99.671134948730469</v>
      </c>
      <c r="W2102" s="264">
        <v>98.787193298339844</v>
      </c>
      <c r="X2102" s="264">
        <v>99.578895568847656</v>
      </c>
      <c r="Y2102" s="153">
        <v>148726</v>
      </c>
      <c r="Z2102" s="264">
        <v>99.913932800292969</v>
      </c>
      <c r="AA2102" s="153">
        <v>27733</v>
      </c>
      <c r="AB2102" s="264">
        <v>99.765625</v>
      </c>
      <c r="AC2102" s="153">
        <v>13120</v>
      </c>
      <c r="AD2102" s="264">
        <v>0.38871949911117554</v>
      </c>
      <c r="AE2102" s="153">
        <v>1307</v>
      </c>
      <c r="AF2102" s="264">
        <v>98.010711669921875</v>
      </c>
      <c r="AG2102" s="153">
        <v>100154</v>
      </c>
      <c r="AH2102" s="264">
        <v>0.16374783217906952</v>
      </c>
      <c r="AI2102" s="153">
        <v>3228</v>
      </c>
      <c r="AJ2102" s="264">
        <v>93.525405883789063</v>
      </c>
      <c r="AK2102" s="264">
        <v>1.5931441783905029</v>
      </c>
      <c r="AL2102" s="264">
        <v>5.9766020625829697E-2</v>
      </c>
      <c r="AM2102" s="264">
        <v>0</v>
      </c>
      <c r="AN2102" s="264">
        <v>0</v>
      </c>
      <c r="AO2102" s="92">
        <v>0</v>
      </c>
      <c r="AP2102" s="92">
        <v>0</v>
      </c>
      <c r="AQ2102" s="92">
        <v>0</v>
      </c>
      <c r="AR2102" s="92">
        <v>0</v>
      </c>
      <c r="AS2102" s="92">
        <v>0</v>
      </c>
      <c r="AT2102" s="92">
        <v>0</v>
      </c>
      <c r="AU2102" s="92">
        <v>0</v>
      </c>
      <c r="AV2102" s="92">
        <v>0</v>
      </c>
      <c r="AW2102" s="93">
        <v>0</v>
      </c>
      <c r="AX2102" s="93">
        <v>0</v>
      </c>
      <c r="AY2102" s="93">
        <v>0</v>
      </c>
      <c r="AZ2102" s="93">
        <v>0</v>
      </c>
      <c r="BA2102" s="93">
        <v>0</v>
      </c>
      <c r="BB2102" s="93">
        <v>0</v>
      </c>
      <c r="BC2102" s="153">
        <v>27</v>
      </c>
      <c r="BD2102" s="153">
        <v>149</v>
      </c>
    </row>
    <row r="2103" spans="1:56" x14ac:dyDescent="0.25">
      <c r="A2103" s="9">
        <v>41783</v>
      </c>
      <c r="B2103" s="149" t="s">
        <v>76</v>
      </c>
      <c r="C2103" s="149" t="s">
        <v>86</v>
      </c>
      <c r="D2103" s="150" t="s">
        <v>119</v>
      </c>
      <c r="E2103" s="153">
        <v>54</v>
      </c>
      <c r="F2103" s="153">
        <v>166</v>
      </c>
      <c r="G2103" s="264">
        <v>43.537391662597656</v>
      </c>
      <c r="H2103" s="264">
        <v>0</v>
      </c>
      <c r="I2103" s="264">
        <v>91390.7578125</v>
      </c>
      <c r="J2103" s="92">
        <v>0</v>
      </c>
      <c r="K2103" s="153">
        <v>47346</v>
      </c>
      <c r="L2103" s="264">
        <v>85.73480224609375</v>
      </c>
      <c r="M2103" s="153">
        <v>52013</v>
      </c>
      <c r="N2103" s="264">
        <v>0</v>
      </c>
      <c r="O2103" s="153">
        <v>3751</v>
      </c>
      <c r="P2103" s="264">
        <v>0</v>
      </c>
      <c r="Q2103" s="153">
        <v>7035</v>
      </c>
      <c r="R2103" s="264">
        <v>99.928924560546875</v>
      </c>
      <c r="S2103" s="153">
        <v>48989</v>
      </c>
      <c r="T2103" s="264">
        <v>99.938758850097656</v>
      </c>
      <c r="U2103" s="264">
        <v>99.813385009765625</v>
      </c>
      <c r="V2103" s="264">
        <v>99.83465576171875</v>
      </c>
      <c r="W2103" s="264">
        <v>99.742439270019531</v>
      </c>
      <c r="X2103" s="264">
        <v>99.773513793945313</v>
      </c>
      <c r="Y2103" s="153">
        <v>69029</v>
      </c>
      <c r="Z2103" s="264">
        <v>99.9014892578125</v>
      </c>
      <c r="AA2103" s="153">
        <v>12751</v>
      </c>
      <c r="AB2103" s="264">
        <v>99.850990295410156</v>
      </c>
      <c r="AC2103" s="153">
        <v>3765</v>
      </c>
      <c r="AD2103" s="264">
        <v>0.26560425758361816</v>
      </c>
      <c r="AE2103" s="153">
        <v>92</v>
      </c>
      <c r="AF2103" s="264">
        <v>100</v>
      </c>
      <c r="AG2103" s="153">
        <v>52173</v>
      </c>
      <c r="AH2103" s="264">
        <v>0.16291952133178711</v>
      </c>
      <c r="AI2103" s="153">
        <v>659</v>
      </c>
      <c r="AJ2103" s="264">
        <v>93.171470642089844</v>
      </c>
      <c r="AK2103" s="264">
        <v>1.897492527961731</v>
      </c>
      <c r="AL2103" s="264">
        <v>5.6035537272691727E-2</v>
      </c>
      <c r="AM2103" s="264">
        <v>0</v>
      </c>
      <c r="AN2103" s="264">
        <v>0</v>
      </c>
      <c r="AO2103" s="92">
        <v>0</v>
      </c>
      <c r="AP2103" s="92">
        <v>0</v>
      </c>
      <c r="AQ2103" s="92">
        <v>0</v>
      </c>
      <c r="AR2103" s="92">
        <v>0</v>
      </c>
      <c r="AS2103" s="92">
        <v>0</v>
      </c>
      <c r="AT2103" s="92">
        <v>0</v>
      </c>
      <c r="AU2103" s="92">
        <v>0</v>
      </c>
      <c r="AV2103" s="92">
        <v>0</v>
      </c>
      <c r="AW2103" s="93">
        <v>0</v>
      </c>
      <c r="AX2103" s="93">
        <v>0</v>
      </c>
      <c r="AY2103" s="93">
        <v>0</v>
      </c>
      <c r="AZ2103" s="93">
        <v>0</v>
      </c>
      <c r="BA2103" s="93">
        <v>0</v>
      </c>
      <c r="BB2103" s="93">
        <v>0</v>
      </c>
      <c r="BC2103" s="153">
        <v>14</v>
      </c>
      <c r="BD2103" s="153">
        <v>162</v>
      </c>
    </row>
    <row r="2104" spans="1:56" x14ac:dyDescent="0.25">
      <c r="A2104" s="9">
        <v>41783</v>
      </c>
      <c r="B2104" s="149" t="s">
        <v>77</v>
      </c>
      <c r="C2104" s="149" t="s">
        <v>86</v>
      </c>
      <c r="D2104" s="150" t="s">
        <v>118</v>
      </c>
      <c r="E2104" s="153">
        <v>68</v>
      </c>
      <c r="F2104" s="153">
        <v>222</v>
      </c>
      <c r="G2104" s="264">
        <v>65.837409973144531</v>
      </c>
      <c r="H2104" s="264">
        <v>0.59589999914169312</v>
      </c>
      <c r="I2104" s="264">
        <v>142694.65625</v>
      </c>
      <c r="J2104" s="92">
        <v>0</v>
      </c>
      <c r="K2104" s="153">
        <v>94494</v>
      </c>
      <c r="L2104" s="264">
        <v>97.086585998535156</v>
      </c>
      <c r="M2104" s="153">
        <v>84725</v>
      </c>
      <c r="N2104" s="264">
        <v>0</v>
      </c>
      <c r="O2104" s="153">
        <v>6120</v>
      </c>
      <c r="P2104" s="264">
        <v>0</v>
      </c>
      <c r="Q2104" s="153">
        <v>11687</v>
      </c>
      <c r="R2104" s="264">
        <v>99.95721435546875</v>
      </c>
      <c r="S2104" s="153">
        <v>81881</v>
      </c>
      <c r="T2104" s="264">
        <v>99.963363647460938</v>
      </c>
      <c r="U2104" s="264">
        <v>99.836601257324219</v>
      </c>
      <c r="V2104" s="264">
        <v>99.834762573242188</v>
      </c>
      <c r="W2104" s="264">
        <v>99.79388427734375</v>
      </c>
      <c r="X2104" s="264">
        <v>99.798187255859375</v>
      </c>
      <c r="Y2104" s="153">
        <v>130229</v>
      </c>
      <c r="Z2104" s="264">
        <v>99.868690490722656</v>
      </c>
      <c r="AA2104" s="153">
        <v>26999</v>
      </c>
      <c r="AB2104" s="264">
        <v>99.833328247070313</v>
      </c>
      <c r="AC2104" s="153">
        <v>6105</v>
      </c>
      <c r="AD2104" s="264">
        <v>0.229320228099823</v>
      </c>
      <c r="AE2104" s="153">
        <v>501</v>
      </c>
      <c r="AF2104" s="264">
        <v>99.20159912109375</v>
      </c>
      <c r="AG2104" s="153">
        <v>85041</v>
      </c>
      <c r="AH2104" s="264">
        <v>0.16697828471660614</v>
      </c>
      <c r="AI2104" s="153">
        <v>1113</v>
      </c>
      <c r="AJ2104" s="264">
        <v>95.867027282714844</v>
      </c>
      <c r="AK2104" s="264">
        <v>1.7739524841308594</v>
      </c>
      <c r="AL2104" s="264">
        <v>7.0852696895599365E-2</v>
      </c>
      <c r="AM2104" s="264">
        <v>0</v>
      </c>
      <c r="AN2104" s="264">
        <v>0</v>
      </c>
      <c r="AO2104" s="92">
        <v>0</v>
      </c>
      <c r="AP2104" s="92">
        <v>0</v>
      </c>
      <c r="AQ2104" s="92">
        <v>0</v>
      </c>
      <c r="AR2104" s="92">
        <v>0</v>
      </c>
      <c r="AS2104" s="92">
        <v>0</v>
      </c>
      <c r="AT2104" s="92">
        <v>0</v>
      </c>
      <c r="AU2104" s="92">
        <v>0</v>
      </c>
      <c r="AV2104" s="92">
        <v>0</v>
      </c>
      <c r="AW2104" s="93">
        <v>0</v>
      </c>
      <c r="AX2104" s="93">
        <v>0</v>
      </c>
      <c r="AY2104" s="93">
        <v>0</v>
      </c>
      <c r="AZ2104" s="93">
        <v>0</v>
      </c>
      <c r="BA2104" s="93">
        <v>0</v>
      </c>
      <c r="BB2104" s="93">
        <v>0</v>
      </c>
      <c r="BC2104" s="153">
        <v>36</v>
      </c>
      <c r="BD2104" s="153">
        <v>217</v>
      </c>
    </row>
    <row r="2105" spans="1:56" x14ac:dyDescent="0.25">
      <c r="A2105" s="9">
        <v>41783</v>
      </c>
      <c r="B2105" s="149" t="s">
        <v>124</v>
      </c>
      <c r="C2105" s="149" t="s">
        <v>86</v>
      </c>
      <c r="D2105" s="150" t="s">
        <v>118</v>
      </c>
      <c r="E2105" s="153">
        <v>43</v>
      </c>
      <c r="F2105" s="153">
        <v>136</v>
      </c>
      <c r="G2105" s="264">
        <v>28.712591171264648</v>
      </c>
      <c r="H2105" s="264">
        <v>0</v>
      </c>
      <c r="I2105" s="264">
        <v>60048.796875</v>
      </c>
      <c r="J2105" s="92">
        <v>0</v>
      </c>
      <c r="K2105" s="153">
        <v>94494</v>
      </c>
      <c r="L2105" s="264">
        <v>97.086585998535156</v>
      </c>
      <c r="M2105" s="153">
        <v>45637</v>
      </c>
      <c r="N2105" s="264">
        <v>0</v>
      </c>
      <c r="O2105" s="153">
        <v>2516</v>
      </c>
      <c r="P2105" s="264">
        <v>0</v>
      </c>
      <c r="Q2105" s="153">
        <v>4166</v>
      </c>
      <c r="R2105" s="264">
        <v>99.879981994628906</v>
      </c>
      <c r="S2105" s="153">
        <v>42441</v>
      </c>
      <c r="T2105" s="264">
        <v>99.908103942871094</v>
      </c>
      <c r="U2105" s="264">
        <v>99.602546691894531</v>
      </c>
      <c r="V2105" s="264">
        <v>99.629684448242188</v>
      </c>
      <c r="W2105" s="264">
        <v>99.483009338378906</v>
      </c>
      <c r="X2105" s="264">
        <v>99.538131713867188</v>
      </c>
      <c r="Y2105" s="153">
        <v>63958</v>
      </c>
      <c r="Z2105" s="264">
        <v>99.896804809570313</v>
      </c>
      <c r="AA2105" s="153">
        <v>13080</v>
      </c>
      <c r="AB2105" s="264">
        <v>99.847091674804688</v>
      </c>
      <c r="AC2105" s="153">
        <v>2512</v>
      </c>
      <c r="AD2105" s="264">
        <v>0.23885349929332733</v>
      </c>
      <c r="AE2105" s="153">
        <v>185</v>
      </c>
      <c r="AF2105" s="264">
        <v>98.918922424316406</v>
      </c>
      <c r="AG2105" s="153">
        <v>45675</v>
      </c>
      <c r="AH2105" s="264">
        <v>0.1707717627286911</v>
      </c>
      <c r="AI2105" s="153">
        <v>834</v>
      </c>
      <c r="AJ2105" s="264">
        <v>91.486808776855469</v>
      </c>
      <c r="AK2105" s="264">
        <v>1.5251424312591553</v>
      </c>
      <c r="AL2105" s="264">
        <v>5.3290456533432007E-2</v>
      </c>
      <c r="AM2105" s="264">
        <v>0</v>
      </c>
      <c r="AN2105" s="264">
        <v>0</v>
      </c>
      <c r="AO2105" s="92">
        <v>0</v>
      </c>
      <c r="AP2105" s="92">
        <v>0</v>
      </c>
      <c r="AQ2105" s="92">
        <v>0</v>
      </c>
      <c r="AR2105" s="92">
        <v>0</v>
      </c>
      <c r="AS2105" s="92">
        <v>0</v>
      </c>
      <c r="AT2105" s="92">
        <v>0</v>
      </c>
      <c r="AU2105" s="92">
        <v>0</v>
      </c>
      <c r="AV2105" s="92">
        <v>0</v>
      </c>
      <c r="AW2105" s="93">
        <v>0</v>
      </c>
      <c r="AX2105" s="93">
        <v>0</v>
      </c>
      <c r="AY2105" s="93">
        <v>0</v>
      </c>
      <c r="AZ2105" s="93">
        <v>0</v>
      </c>
      <c r="BA2105" s="93">
        <v>0</v>
      </c>
      <c r="BB2105" s="93">
        <v>0</v>
      </c>
      <c r="BC2105" s="153">
        <v>29</v>
      </c>
      <c r="BD2105" s="153">
        <v>134</v>
      </c>
    </row>
    <row r="2106" spans="1:56" x14ac:dyDescent="0.25">
      <c r="A2106" s="9">
        <v>41783</v>
      </c>
      <c r="B2106" s="149" t="s">
        <v>78</v>
      </c>
      <c r="C2106" s="149" t="s">
        <v>86</v>
      </c>
      <c r="D2106" s="150" t="s">
        <v>118</v>
      </c>
      <c r="E2106" s="153">
        <v>34</v>
      </c>
      <c r="F2106" s="153">
        <v>107</v>
      </c>
      <c r="G2106" s="264">
        <v>47.495994567871094</v>
      </c>
      <c r="H2106" s="264">
        <v>0.10829999297857285</v>
      </c>
      <c r="I2106" s="264">
        <v>59282.7578125</v>
      </c>
      <c r="J2106" s="92">
        <v>0</v>
      </c>
      <c r="K2106" s="153">
        <v>51812</v>
      </c>
      <c r="L2106" s="264">
        <v>97.035438537597656</v>
      </c>
      <c r="M2106" s="153">
        <v>44158</v>
      </c>
      <c r="N2106" s="264">
        <v>0</v>
      </c>
      <c r="O2106" s="153">
        <v>4790</v>
      </c>
      <c r="P2106" s="264">
        <v>0</v>
      </c>
      <c r="Q2106" s="153">
        <v>7620</v>
      </c>
      <c r="R2106" s="264">
        <v>99.934379577636719</v>
      </c>
      <c r="S2106" s="153">
        <v>41141</v>
      </c>
      <c r="T2106" s="264">
        <v>99.939231872558594</v>
      </c>
      <c r="U2106" s="264">
        <v>99.874740600585938</v>
      </c>
      <c r="V2106" s="264">
        <v>99.855064392089844</v>
      </c>
      <c r="W2106" s="264">
        <v>99.8092041015625</v>
      </c>
      <c r="X2106" s="264">
        <v>99.794387817382813</v>
      </c>
      <c r="Y2106" s="153">
        <v>76665</v>
      </c>
      <c r="Z2106" s="264">
        <v>99.825210571289063</v>
      </c>
      <c r="AA2106" s="153">
        <v>13380</v>
      </c>
      <c r="AB2106" s="264">
        <v>99.828102111816406</v>
      </c>
      <c r="AC2106" s="153">
        <v>4839</v>
      </c>
      <c r="AD2106" s="264">
        <v>0.14465798437595367</v>
      </c>
      <c r="AE2106" s="153">
        <v>295</v>
      </c>
      <c r="AF2106" s="264">
        <v>95.932205200195312</v>
      </c>
      <c r="AG2106" s="153">
        <v>44368</v>
      </c>
      <c r="AH2106" s="264">
        <v>0.22087991237640381</v>
      </c>
      <c r="AI2106" s="153">
        <v>585</v>
      </c>
      <c r="AJ2106" s="264">
        <v>96.23931884765625</v>
      </c>
      <c r="AK2106" s="264">
        <v>1.7555361986160278</v>
      </c>
      <c r="AL2106" s="264">
        <v>6.174580380320549E-2</v>
      </c>
      <c r="AM2106" s="264">
        <v>0</v>
      </c>
      <c r="AN2106" s="264">
        <v>0</v>
      </c>
      <c r="AO2106" s="92">
        <v>0</v>
      </c>
      <c r="AP2106" s="92">
        <v>0</v>
      </c>
      <c r="AQ2106" s="92">
        <v>0</v>
      </c>
      <c r="AR2106" s="92">
        <v>0</v>
      </c>
      <c r="AS2106" s="92">
        <v>0</v>
      </c>
      <c r="AT2106" s="92">
        <v>0</v>
      </c>
      <c r="AU2106" s="92">
        <v>0</v>
      </c>
      <c r="AV2106" s="92">
        <v>0</v>
      </c>
      <c r="AW2106" s="93">
        <v>0</v>
      </c>
      <c r="AX2106" s="93">
        <v>0</v>
      </c>
      <c r="AY2106" s="93">
        <v>0</v>
      </c>
      <c r="AZ2106" s="93">
        <v>0</v>
      </c>
      <c r="BA2106" s="93">
        <v>0</v>
      </c>
      <c r="BB2106" s="93">
        <v>0</v>
      </c>
      <c r="BC2106" s="153">
        <v>9</v>
      </c>
      <c r="BD2106" s="153">
        <v>104</v>
      </c>
    </row>
    <row r="2107" spans="1:56" x14ac:dyDescent="0.25">
      <c r="A2107" s="9">
        <v>41783</v>
      </c>
      <c r="B2107" s="149" t="s">
        <v>79</v>
      </c>
      <c r="C2107" s="149" t="s">
        <v>86</v>
      </c>
      <c r="D2107" s="150" t="s">
        <v>119</v>
      </c>
      <c r="E2107" s="153">
        <v>84</v>
      </c>
      <c r="F2107" s="153">
        <v>277</v>
      </c>
      <c r="G2107" s="264">
        <v>48.774520874023438</v>
      </c>
      <c r="H2107" s="264">
        <v>3.7500001490116119E-2</v>
      </c>
      <c r="I2107" s="264">
        <v>172869.390625</v>
      </c>
      <c r="J2107" s="92">
        <v>0</v>
      </c>
      <c r="K2107" s="153">
        <v>53303</v>
      </c>
      <c r="L2107" s="264">
        <v>91.726547241210938</v>
      </c>
      <c r="M2107" s="153">
        <v>87543</v>
      </c>
      <c r="N2107" s="264">
        <v>0</v>
      </c>
      <c r="O2107" s="153">
        <v>4265</v>
      </c>
      <c r="P2107" s="264">
        <v>0</v>
      </c>
      <c r="Q2107" s="153">
        <v>8303</v>
      </c>
      <c r="R2107" s="264">
        <v>99.855476379394531</v>
      </c>
      <c r="S2107" s="153">
        <v>79562</v>
      </c>
      <c r="T2107" s="264">
        <v>99.914535522460938</v>
      </c>
      <c r="U2107" s="264">
        <v>99.343490600585938</v>
      </c>
      <c r="V2107" s="264">
        <v>99.426567077636719</v>
      </c>
      <c r="W2107" s="264">
        <v>99.199913024902344</v>
      </c>
      <c r="X2107" s="264">
        <v>99.341590881347656</v>
      </c>
      <c r="Y2107" s="153">
        <v>149459</v>
      </c>
      <c r="Z2107" s="264">
        <v>99.889602661132813</v>
      </c>
      <c r="AA2107" s="153">
        <v>34453</v>
      </c>
      <c r="AB2107" s="264">
        <v>99.878097534179688</v>
      </c>
      <c r="AC2107" s="153">
        <v>4294</v>
      </c>
      <c r="AD2107" s="264">
        <v>0.37261295318603516</v>
      </c>
      <c r="AE2107" s="153">
        <v>200</v>
      </c>
      <c r="AF2107" s="264">
        <v>96.5</v>
      </c>
      <c r="AG2107" s="153">
        <v>87350</v>
      </c>
      <c r="AH2107" s="264">
        <v>0.19576416909694672</v>
      </c>
      <c r="AI2107" s="153">
        <v>1156</v>
      </c>
      <c r="AJ2107" s="264">
        <v>95.67474365234375</v>
      </c>
      <c r="AK2107" s="264">
        <v>1.5512405633926392</v>
      </c>
      <c r="AL2107" s="264">
        <v>5.8754496276378632E-2</v>
      </c>
      <c r="AM2107" s="264">
        <v>0</v>
      </c>
      <c r="AN2107" s="264">
        <v>0</v>
      </c>
      <c r="AO2107" s="92">
        <v>0</v>
      </c>
      <c r="AP2107" s="92">
        <v>0</v>
      </c>
      <c r="AQ2107" s="92">
        <v>0</v>
      </c>
      <c r="AR2107" s="92">
        <v>0</v>
      </c>
      <c r="AS2107" s="92">
        <v>0</v>
      </c>
      <c r="AT2107" s="92">
        <v>0</v>
      </c>
      <c r="AU2107" s="92">
        <v>0</v>
      </c>
      <c r="AV2107" s="92">
        <v>0</v>
      </c>
      <c r="AW2107" s="93">
        <v>0</v>
      </c>
      <c r="AX2107" s="93">
        <v>0</v>
      </c>
      <c r="AY2107" s="93">
        <v>0</v>
      </c>
      <c r="AZ2107" s="93">
        <v>0</v>
      </c>
      <c r="BA2107" s="93">
        <v>0</v>
      </c>
      <c r="BB2107" s="93">
        <v>0</v>
      </c>
      <c r="BC2107" s="153">
        <v>60</v>
      </c>
      <c r="BD2107" s="153">
        <v>274</v>
      </c>
    </row>
    <row r="2108" spans="1:56" x14ac:dyDescent="0.25">
      <c r="A2108" s="9">
        <v>41783</v>
      </c>
      <c r="B2108" s="149" t="s">
        <v>80</v>
      </c>
      <c r="C2108" s="149" t="s">
        <v>86</v>
      </c>
      <c r="D2108" s="150" t="s">
        <v>119</v>
      </c>
      <c r="E2108" s="153">
        <v>60</v>
      </c>
      <c r="F2108" s="153">
        <v>186</v>
      </c>
      <c r="G2108" s="264">
        <v>33.353904724121094</v>
      </c>
      <c r="H2108" s="264">
        <v>2.0800000056624413E-2</v>
      </c>
      <c r="I2108" s="264">
        <v>107625.640625</v>
      </c>
      <c r="J2108" s="92">
        <v>0</v>
      </c>
      <c r="K2108" s="153">
        <v>34486</v>
      </c>
      <c r="L2108" s="264">
        <v>89.230415344238281</v>
      </c>
      <c r="M2108" s="153">
        <v>43254</v>
      </c>
      <c r="N2108" s="264">
        <v>0</v>
      </c>
      <c r="O2108" s="153">
        <v>2847</v>
      </c>
      <c r="P2108" s="264">
        <v>0</v>
      </c>
      <c r="Q2108" s="153">
        <v>5029</v>
      </c>
      <c r="R2108" s="264">
        <v>99.90057373046875</v>
      </c>
      <c r="S2108" s="153">
        <v>41044</v>
      </c>
      <c r="T2108" s="264">
        <v>99.956146240234375</v>
      </c>
      <c r="U2108" s="264">
        <v>99.719001770019531</v>
      </c>
      <c r="V2108" s="264">
        <v>99.741065979003906</v>
      </c>
      <c r="W2108" s="264">
        <v>99.619857788085938</v>
      </c>
      <c r="X2108" s="264">
        <v>99.69732666015625</v>
      </c>
      <c r="Y2108" s="153">
        <v>68508</v>
      </c>
      <c r="Z2108" s="264">
        <v>99.881767272949219</v>
      </c>
      <c r="AA2108" s="153">
        <v>14522</v>
      </c>
      <c r="AB2108" s="264">
        <v>99.896705627441406</v>
      </c>
      <c r="AC2108" s="153">
        <v>2864</v>
      </c>
      <c r="AD2108" s="264">
        <v>0.27932959794998169</v>
      </c>
      <c r="AE2108" s="153">
        <v>149</v>
      </c>
      <c r="AF2108" s="264">
        <v>95.973152160644531</v>
      </c>
      <c r="AG2108" s="153">
        <v>43072</v>
      </c>
      <c r="AH2108" s="264">
        <v>0.2368127852678299</v>
      </c>
      <c r="AI2108" s="153">
        <v>528</v>
      </c>
      <c r="AJ2108" s="264">
        <v>95.075759887695313</v>
      </c>
      <c r="AK2108" s="264">
        <v>1.7794088125228882</v>
      </c>
      <c r="AL2108" s="264">
        <v>6.0876891016960144E-2</v>
      </c>
      <c r="AM2108" s="264">
        <v>0</v>
      </c>
      <c r="AN2108" s="264">
        <v>0</v>
      </c>
      <c r="AO2108" s="92">
        <v>0</v>
      </c>
      <c r="AP2108" s="92">
        <v>0</v>
      </c>
      <c r="AQ2108" s="92">
        <v>0</v>
      </c>
      <c r="AR2108" s="92">
        <v>0</v>
      </c>
      <c r="AS2108" s="92">
        <v>0</v>
      </c>
      <c r="AT2108" s="92">
        <v>0</v>
      </c>
      <c r="AU2108" s="92">
        <v>0</v>
      </c>
      <c r="AV2108" s="92">
        <v>0</v>
      </c>
      <c r="AW2108" s="93">
        <v>0</v>
      </c>
      <c r="AX2108" s="93">
        <v>0</v>
      </c>
      <c r="AY2108" s="93">
        <v>0</v>
      </c>
      <c r="AZ2108" s="93">
        <v>0</v>
      </c>
      <c r="BA2108" s="93">
        <v>0</v>
      </c>
      <c r="BB2108" s="93">
        <v>0</v>
      </c>
      <c r="BC2108" s="153">
        <v>28</v>
      </c>
      <c r="BD2108" s="153">
        <v>183</v>
      </c>
    </row>
    <row r="2109" spans="1:56" x14ac:dyDescent="0.25">
      <c r="A2109" s="9">
        <v>41783</v>
      </c>
      <c r="B2109" s="149" t="s">
        <v>81</v>
      </c>
      <c r="C2109" s="149" t="s">
        <v>86</v>
      </c>
      <c r="D2109" s="150" t="s">
        <v>119</v>
      </c>
      <c r="E2109" s="153">
        <v>43</v>
      </c>
      <c r="F2109" s="153">
        <v>143</v>
      </c>
      <c r="G2109" s="264">
        <v>34.666900634765625</v>
      </c>
      <c r="H2109" s="264">
        <v>0</v>
      </c>
      <c r="I2109" s="264">
        <v>88144.4453125</v>
      </c>
      <c r="J2109" s="92">
        <v>0</v>
      </c>
      <c r="K2109" s="153">
        <v>73111</v>
      </c>
      <c r="L2109" s="264">
        <v>89.613052368164063</v>
      </c>
      <c r="M2109" s="153">
        <v>40792</v>
      </c>
      <c r="N2109" s="264">
        <v>0</v>
      </c>
      <c r="O2109" s="153">
        <v>2736</v>
      </c>
      <c r="P2109" s="264">
        <v>0</v>
      </c>
      <c r="Q2109" s="153">
        <v>5106</v>
      </c>
      <c r="R2109" s="264">
        <v>99.960830688476562</v>
      </c>
      <c r="S2109" s="153">
        <v>37949</v>
      </c>
      <c r="T2109" s="264">
        <v>99.936759948730469</v>
      </c>
      <c r="U2109" s="264">
        <v>99.597953796386719</v>
      </c>
      <c r="V2109" s="264">
        <v>99.6126708984375</v>
      </c>
      <c r="W2109" s="264">
        <v>99.558944702148438</v>
      </c>
      <c r="X2109" s="264">
        <v>99.549674987792969</v>
      </c>
      <c r="Y2109" s="153">
        <v>75499</v>
      </c>
      <c r="Z2109" s="264">
        <v>99.876815795898437</v>
      </c>
      <c r="AA2109" s="153">
        <v>16868</v>
      </c>
      <c r="AB2109" s="264">
        <v>99.81622314453125</v>
      </c>
      <c r="AC2109" s="153">
        <v>2737</v>
      </c>
      <c r="AD2109" s="264">
        <v>0.29229083657264709</v>
      </c>
      <c r="AE2109" s="153">
        <v>154</v>
      </c>
      <c r="AF2109" s="264">
        <v>99.35064697265625</v>
      </c>
      <c r="AG2109" s="153">
        <v>40714</v>
      </c>
      <c r="AH2109" s="264">
        <v>0.24807190895080566</v>
      </c>
      <c r="AI2109" s="153">
        <v>609</v>
      </c>
      <c r="AJ2109" s="264">
        <v>94.088668823242188</v>
      </c>
      <c r="AK2109" s="264">
        <v>1.4226435422897339</v>
      </c>
      <c r="AL2109" s="264">
        <v>6.6688112914562225E-2</v>
      </c>
      <c r="AM2109" s="264">
        <v>0</v>
      </c>
      <c r="AN2109" s="264">
        <v>0</v>
      </c>
      <c r="AO2109" s="92">
        <v>0</v>
      </c>
      <c r="AP2109" s="92">
        <v>0</v>
      </c>
      <c r="AQ2109" s="92">
        <v>0</v>
      </c>
      <c r="AR2109" s="92">
        <v>0</v>
      </c>
      <c r="AS2109" s="92">
        <v>0</v>
      </c>
      <c r="AT2109" s="92">
        <v>0</v>
      </c>
      <c r="AU2109" s="92">
        <v>0</v>
      </c>
      <c r="AV2109" s="92">
        <v>0</v>
      </c>
      <c r="AW2109" s="93">
        <v>0</v>
      </c>
      <c r="AX2109" s="93">
        <v>0</v>
      </c>
      <c r="AY2109" s="93">
        <v>0</v>
      </c>
      <c r="AZ2109" s="93">
        <v>0</v>
      </c>
      <c r="BA2109" s="93">
        <v>0</v>
      </c>
      <c r="BB2109" s="93">
        <v>0</v>
      </c>
      <c r="BC2109" s="153">
        <v>27</v>
      </c>
      <c r="BD2109" s="153">
        <v>137</v>
      </c>
    </row>
    <row r="2110" spans="1:56" x14ac:dyDescent="0.25">
      <c r="A2110" s="9">
        <v>41783</v>
      </c>
      <c r="B2110" s="149" t="s">
        <v>125</v>
      </c>
      <c r="C2110" s="149" t="s">
        <v>86</v>
      </c>
      <c r="D2110" s="150" t="s">
        <v>119</v>
      </c>
      <c r="E2110" s="153">
        <v>16</v>
      </c>
      <c r="F2110" s="153">
        <v>58</v>
      </c>
      <c r="G2110" s="264">
        <v>28.820600509643555</v>
      </c>
      <c r="H2110" s="264">
        <v>1.6699999570846558E-2</v>
      </c>
      <c r="I2110" s="264">
        <v>42191.71484375</v>
      </c>
      <c r="J2110" s="92">
        <v>0</v>
      </c>
      <c r="K2110" s="153">
        <v>73111</v>
      </c>
      <c r="L2110" s="264">
        <v>89.613052368164063</v>
      </c>
      <c r="M2110" s="153">
        <v>26036</v>
      </c>
      <c r="N2110" s="264">
        <v>0</v>
      </c>
      <c r="O2110" s="153">
        <v>2861</v>
      </c>
      <c r="P2110" s="264">
        <v>0</v>
      </c>
      <c r="Q2110" s="153">
        <v>4360</v>
      </c>
      <c r="R2110" s="264">
        <v>99.954132080078125</v>
      </c>
      <c r="S2110" s="153">
        <v>23435</v>
      </c>
      <c r="T2110" s="264">
        <v>99.94879150390625</v>
      </c>
      <c r="U2110" s="264">
        <v>99.790283203125</v>
      </c>
      <c r="V2110" s="264">
        <v>99.823318481445313</v>
      </c>
      <c r="W2110" s="264">
        <v>99.744514465332031</v>
      </c>
      <c r="X2110" s="264">
        <v>99.772201538085938</v>
      </c>
      <c r="Y2110" s="153">
        <v>38052</v>
      </c>
      <c r="Z2110" s="264">
        <v>99.918533325195313</v>
      </c>
      <c r="AA2110" s="153">
        <v>6733</v>
      </c>
      <c r="AB2110" s="264">
        <v>99.777214050292969</v>
      </c>
      <c r="AC2110" s="153">
        <v>2933</v>
      </c>
      <c r="AD2110" s="264">
        <v>0.40913739800453186</v>
      </c>
      <c r="AE2110" s="153">
        <v>223</v>
      </c>
      <c r="AF2110" s="264">
        <v>99.551567077636719</v>
      </c>
      <c r="AG2110" s="153">
        <v>25788</v>
      </c>
      <c r="AH2110" s="264">
        <v>0.13959981501102448</v>
      </c>
      <c r="AI2110" s="153">
        <v>458</v>
      </c>
      <c r="AJ2110" s="264">
        <v>93.013099670410156</v>
      </c>
      <c r="AK2110" s="264">
        <v>1.6449774503707886</v>
      </c>
      <c r="AL2110" s="264">
        <v>7.1287930011749268E-2</v>
      </c>
      <c r="AM2110" s="264">
        <v>0</v>
      </c>
      <c r="AN2110" s="264">
        <v>0</v>
      </c>
      <c r="AO2110" s="92">
        <v>0</v>
      </c>
      <c r="AP2110" s="92">
        <v>0</v>
      </c>
      <c r="AQ2110" s="92">
        <v>0</v>
      </c>
      <c r="AR2110" s="92">
        <v>0</v>
      </c>
      <c r="AS2110" s="92">
        <v>0</v>
      </c>
      <c r="AT2110" s="92">
        <v>0</v>
      </c>
      <c r="AU2110" s="92">
        <v>0</v>
      </c>
      <c r="AV2110" s="92">
        <v>0</v>
      </c>
      <c r="AW2110" s="93">
        <v>0</v>
      </c>
      <c r="AX2110" s="93">
        <v>0</v>
      </c>
      <c r="AY2110" s="93">
        <v>0</v>
      </c>
      <c r="AZ2110" s="93">
        <v>0</v>
      </c>
      <c r="BA2110" s="93">
        <v>0</v>
      </c>
      <c r="BB2110" s="93">
        <v>0</v>
      </c>
      <c r="BC2110" s="153">
        <v>6</v>
      </c>
      <c r="BD2110" s="153">
        <v>56</v>
      </c>
    </row>
    <row r="2111" spans="1:56" x14ac:dyDescent="0.25">
      <c r="A2111" s="9">
        <v>41783</v>
      </c>
      <c r="B2111" s="151" t="s">
        <v>82</v>
      </c>
      <c r="C2111" s="151" t="s">
        <v>86</v>
      </c>
      <c r="D2111" s="152" t="s">
        <v>120</v>
      </c>
      <c r="E2111" s="160">
        <v>51</v>
      </c>
      <c r="F2111" s="160">
        <v>162</v>
      </c>
      <c r="G2111" s="266">
        <v>39.825103759765625</v>
      </c>
      <c r="H2111" s="266">
        <v>0</v>
      </c>
      <c r="I2111" s="266">
        <v>97694.3828125</v>
      </c>
      <c r="J2111" s="157">
        <v>0</v>
      </c>
      <c r="K2111" s="160">
        <v>45695</v>
      </c>
      <c r="L2111" s="266">
        <v>89.464927673339844</v>
      </c>
      <c r="M2111" s="160">
        <v>35399</v>
      </c>
      <c r="N2111" s="266">
        <v>0</v>
      </c>
      <c r="O2111" s="160">
        <v>4408</v>
      </c>
      <c r="P2111" s="266">
        <v>0</v>
      </c>
      <c r="Q2111" s="160">
        <v>8031</v>
      </c>
      <c r="R2111" s="266">
        <v>99.9501953125</v>
      </c>
      <c r="S2111" s="160">
        <v>32586</v>
      </c>
      <c r="T2111" s="266">
        <v>99.864974975585937</v>
      </c>
      <c r="U2111" s="266">
        <v>99.818511962890625</v>
      </c>
      <c r="V2111" s="266">
        <v>99.841804504394531</v>
      </c>
      <c r="W2111" s="266">
        <v>99.768798828125</v>
      </c>
      <c r="X2111" s="266">
        <v>99.706993103027344</v>
      </c>
      <c r="Y2111" s="160">
        <v>42876</v>
      </c>
      <c r="Z2111" s="266">
        <v>99.899711608886719</v>
      </c>
      <c r="AA2111" s="160">
        <v>8388</v>
      </c>
      <c r="AB2111" s="266">
        <v>99.880783081054688</v>
      </c>
      <c r="AC2111" s="160">
        <v>4478</v>
      </c>
      <c r="AD2111" s="266">
        <v>0.35730236768722534</v>
      </c>
      <c r="AE2111" s="160">
        <v>405</v>
      </c>
      <c r="AF2111" s="266">
        <v>98.518516540527344</v>
      </c>
      <c r="AG2111" s="160">
        <v>35573</v>
      </c>
      <c r="AH2111" s="266">
        <v>0.33733448386192322</v>
      </c>
      <c r="AI2111" s="160">
        <v>503</v>
      </c>
      <c r="AJ2111" s="266">
        <v>94.632209777832031</v>
      </c>
      <c r="AK2111" s="266">
        <v>2.1394083499908447</v>
      </c>
      <c r="AL2111" s="266">
        <v>6.1524074524641037E-2</v>
      </c>
      <c r="AM2111" s="266">
        <v>0</v>
      </c>
      <c r="AN2111" s="266">
        <v>0</v>
      </c>
      <c r="AO2111" s="157">
        <v>0</v>
      </c>
      <c r="AP2111" s="157">
        <v>0</v>
      </c>
      <c r="AQ2111" s="157">
        <v>0</v>
      </c>
      <c r="AR2111" s="157">
        <v>0</v>
      </c>
      <c r="AS2111" s="157">
        <v>0</v>
      </c>
      <c r="AT2111" s="157">
        <v>0</v>
      </c>
      <c r="AU2111" s="157">
        <v>0</v>
      </c>
      <c r="AV2111" s="157">
        <v>0</v>
      </c>
      <c r="AW2111" s="159">
        <v>0</v>
      </c>
      <c r="AX2111" s="159">
        <v>0</v>
      </c>
      <c r="AY2111" s="159">
        <v>0</v>
      </c>
      <c r="AZ2111" s="159">
        <v>0</v>
      </c>
      <c r="BA2111" s="159">
        <v>0</v>
      </c>
      <c r="BB2111" s="159">
        <v>0</v>
      </c>
      <c r="BC2111" s="160">
        <v>15</v>
      </c>
      <c r="BD2111" s="160">
        <v>161</v>
      </c>
    </row>
    <row r="2112" spans="1:56" x14ac:dyDescent="0.25">
      <c r="A2112" s="9">
        <v>41783</v>
      </c>
      <c r="B2112" s="151" t="s">
        <v>83</v>
      </c>
      <c r="C2112" s="151" t="s">
        <v>86</v>
      </c>
      <c r="D2112" s="152" t="s">
        <v>120</v>
      </c>
      <c r="E2112" s="160">
        <v>47</v>
      </c>
      <c r="F2112" s="160">
        <v>143</v>
      </c>
      <c r="G2112" s="266">
        <v>17.437601089477539</v>
      </c>
      <c r="H2112" s="266">
        <v>0</v>
      </c>
      <c r="I2112" s="266">
        <v>102301.2890625</v>
      </c>
      <c r="J2112" s="157">
        <v>0</v>
      </c>
      <c r="K2112" s="160">
        <v>23883</v>
      </c>
      <c r="L2112" s="266">
        <v>82.841354370117188</v>
      </c>
      <c r="M2112" s="160">
        <v>153570</v>
      </c>
      <c r="N2112" s="266">
        <v>0</v>
      </c>
      <c r="O2112" s="160">
        <v>3938</v>
      </c>
      <c r="P2112" s="266">
        <v>0</v>
      </c>
      <c r="Q2112" s="160">
        <v>4197</v>
      </c>
      <c r="R2112" s="266">
        <v>99.952346801757813</v>
      </c>
      <c r="S2112" s="160">
        <v>22554</v>
      </c>
      <c r="T2112" s="266">
        <v>99.853683471679688</v>
      </c>
      <c r="U2112" s="266">
        <v>99.853263854980469</v>
      </c>
      <c r="V2112" s="266">
        <v>99.803863525390625</v>
      </c>
      <c r="W2112" s="266">
        <v>99.805679321289063</v>
      </c>
      <c r="X2112" s="266">
        <v>99.6578369140625</v>
      </c>
      <c r="Y2112" s="160">
        <v>38351</v>
      </c>
      <c r="Z2112" s="266">
        <v>99.898307800292969</v>
      </c>
      <c r="AA2112" s="160">
        <v>10342</v>
      </c>
      <c r="AB2112" s="266">
        <v>99.951652526855469</v>
      </c>
      <c r="AC2112" s="160">
        <v>1362</v>
      </c>
      <c r="AD2112" s="266">
        <v>0.29368576407432556</v>
      </c>
      <c r="AE2112" s="160">
        <v>116</v>
      </c>
      <c r="AF2112" s="266">
        <v>100</v>
      </c>
      <c r="AG2112" s="160">
        <v>24558</v>
      </c>
      <c r="AH2112" s="266">
        <v>0.51714307069778442</v>
      </c>
      <c r="AI2112" s="160">
        <v>272</v>
      </c>
      <c r="AJ2112" s="266">
        <v>98.529411315917969</v>
      </c>
      <c r="AK2112" s="266">
        <v>1.8170093297958374</v>
      </c>
      <c r="AL2112" s="266">
        <v>7.6258033514022827E-2</v>
      </c>
      <c r="AM2112" s="266">
        <v>0</v>
      </c>
      <c r="AN2112" s="266">
        <v>0</v>
      </c>
      <c r="AO2112" s="157">
        <v>0</v>
      </c>
      <c r="AP2112" s="157">
        <v>0</v>
      </c>
      <c r="AQ2112" s="157">
        <v>0</v>
      </c>
      <c r="AR2112" s="157">
        <v>0</v>
      </c>
      <c r="AS2112" s="157">
        <v>0</v>
      </c>
      <c r="AT2112" s="157">
        <v>0</v>
      </c>
      <c r="AU2112" s="157">
        <v>0</v>
      </c>
      <c r="AV2112" s="157">
        <v>0</v>
      </c>
      <c r="AW2112" s="159">
        <v>0</v>
      </c>
      <c r="AX2112" s="159">
        <v>0</v>
      </c>
      <c r="AY2112" s="159">
        <v>0</v>
      </c>
      <c r="AZ2112" s="159">
        <v>0</v>
      </c>
      <c r="BA2112" s="159">
        <v>0</v>
      </c>
      <c r="BB2112" s="159">
        <v>0</v>
      </c>
      <c r="BC2112" s="160">
        <v>20</v>
      </c>
      <c r="BD2112" s="160">
        <v>136</v>
      </c>
    </row>
    <row r="2113" spans="1:56" x14ac:dyDescent="0.25">
      <c r="A2113" s="9">
        <v>41783</v>
      </c>
      <c r="B2113" s="117" t="s">
        <v>85</v>
      </c>
      <c r="C2113" s="117" t="s">
        <v>86</v>
      </c>
      <c r="D2113" s="121">
        <v>3</v>
      </c>
      <c r="E2113" s="89">
        <v>134</v>
      </c>
      <c r="F2113" s="89">
        <v>433</v>
      </c>
      <c r="G2113" s="263">
        <v>43.333812713623047</v>
      </c>
      <c r="H2113" s="263">
        <v>0</v>
      </c>
      <c r="I2113" s="263">
        <v>336129.3125</v>
      </c>
      <c r="J2113" s="88">
        <v>0</v>
      </c>
      <c r="K2113" s="89">
        <v>51094</v>
      </c>
      <c r="L2113" s="263">
        <v>105.84804534912109</v>
      </c>
      <c r="M2113" s="124">
        <v>100651</v>
      </c>
      <c r="N2113" s="248">
        <v>0</v>
      </c>
      <c r="O2113" s="124">
        <v>4140</v>
      </c>
      <c r="P2113" s="248">
        <v>0</v>
      </c>
      <c r="Q2113" s="124">
        <v>9979</v>
      </c>
      <c r="R2113" s="248">
        <v>99.829643249511719</v>
      </c>
      <c r="S2113" s="124">
        <v>90767</v>
      </c>
      <c r="T2113" s="248">
        <v>99.89202880859375</v>
      </c>
      <c r="U2113" s="248">
        <v>99.685989379882813</v>
      </c>
      <c r="V2113" s="248">
        <v>99.855934143066406</v>
      </c>
      <c r="W2113" s="248">
        <v>99.516166687011719</v>
      </c>
      <c r="X2113" s="248">
        <v>99.748115539550781</v>
      </c>
      <c r="Y2113" s="124">
        <v>212224</v>
      </c>
      <c r="Z2113" s="248">
        <v>99.87371826171875</v>
      </c>
      <c r="AA2113" s="124">
        <v>43625</v>
      </c>
      <c r="AB2113" s="248">
        <v>99.708885192871094</v>
      </c>
      <c r="AC2113" s="124">
        <v>4187</v>
      </c>
      <c r="AD2113" s="248">
        <v>0.52543586492538452</v>
      </c>
      <c r="AE2113" s="124">
        <v>148</v>
      </c>
      <c r="AF2113" s="248">
        <v>99.324325561523438</v>
      </c>
      <c r="AG2113" s="124">
        <v>101538</v>
      </c>
      <c r="AH2113" s="248">
        <v>0.52000236511230469</v>
      </c>
      <c r="AI2113" s="124">
        <v>774</v>
      </c>
      <c r="AJ2113" s="248">
        <v>91.731269836425781</v>
      </c>
      <c r="AK2113" s="248">
        <v>2.0855803489685059</v>
      </c>
      <c r="AL2113" s="248">
        <v>7.2606265544891357E-2</v>
      </c>
      <c r="AM2113" s="269">
        <v>0</v>
      </c>
      <c r="AN2113" s="269">
        <v>0</v>
      </c>
      <c r="AO2113" s="119">
        <v>0</v>
      </c>
      <c r="AP2113" s="119">
        <v>0</v>
      </c>
      <c r="AQ2113" s="119">
        <v>0</v>
      </c>
      <c r="AR2113" s="119">
        <v>0</v>
      </c>
      <c r="AS2113" s="119">
        <v>0</v>
      </c>
      <c r="AT2113" s="119">
        <v>0</v>
      </c>
      <c r="AU2113" s="119">
        <v>0</v>
      </c>
      <c r="AV2113" s="119">
        <v>0</v>
      </c>
      <c r="AW2113" s="124">
        <v>0</v>
      </c>
      <c r="AX2113" s="124">
        <v>0</v>
      </c>
      <c r="AY2113" s="124">
        <v>0</v>
      </c>
      <c r="AZ2113" s="124">
        <v>0</v>
      </c>
      <c r="BA2113" s="124">
        <v>0</v>
      </c>
      <c r="BB2113" s="124">
        <v>0</v>
      </c>
      <c r="BC2113" s="124">
        <v>17</v>
      </c>
      <c r="BD2113" s="124">
        <v>421</v>
      </c>
    </row>
    <row r="2114" spans="1:56" x14ac:dyDescent="0.25">
      <c r="A2114" s="9">
        <v>41783</v>
      </c>
      <c r="B2114" s="118" t="s">
        <v>84</v>
      </c>
      <c r="C2114" s="118" t="s">
        <v>87</v>
      </c>
      <c r="D2114" s="122">
        <v>2</v>
      </c>
      <c r="E2114" s="153">
        <v>195</v>
      </c>
      <c r="F2114" s="153">
        <v>584</v>
      </c>
      <c r="G2114" s="264">
        <v>0</v>
      </c>
      <c r="H2114" s="264">
        <v>0</v>
      </c>
      <c r="I2114" s="264">
        <v>0</v>
      </c>
      <c r="J2114" s="91">
        <v>0</v>
      </c>
      <c r="K2114" s="153">
        <v>112771</v>
      </c>
      <c r="L2114" s="264">
        <v>89.66046142578125</v>
      </c>
      <c r="M2114" s="133">
        <v>0</v>
      </c>
      <c r="N2114" s="267">
        <v>0</v>
      </c>
      <c r="O2114" s="133">
        <v>0</v>
      </c>
      <c r="P2114" s="267">
        <v>0</v>
      </c>
      <c r="Q2114" s="133">
        <v>0</v>
      </c>
      <c r="R2114" s="267">
        <v>0</v>
      </c>
      <c r="S2114" s="133">
        <v>0</v>
      </c>
      <c r="T2114" s="267">
        <v>0</v>
      </c>
      <c r="U2114" s="267">
        <v>0</v>
      </c>
      <c r="V2114" s="267">
        <v>0</v>
      </c>
      <c r="W2114" s="267">
        <v>0</v>
      </c>
      <c r="X2114" s="267">
        <v>0</v>
      </c>
      <c r="Y2114" s="133">
        <v>1265738</v>
      </c>
      <c r="Z2114" s="267">
        <v>1260977</v>
      </c>
      <c r="AA2114" s="133">
        <v>1545</v>
      </c>
      <c r="AB2114" s="267">
        <v>526</v>
      </c>
      <c r="AC2114" s="133">
        <v>0</v>
      </c>
      <c r="AD2114" s="267">
        <v>0</v>
      </c>
      <c r="AE2114" s="133">
        <v>0</v>
      </c>
      <c r="AF2114" s="267">
        <v>0</v>
      </c>
      <c r="AG2114" s="133">
        <v>0</v>
      </c>
      <c r="AH2114" s="267">
        <v>0</v>
      </c>
      <c r="AI2114" s="133">
        <v>0</v>
      </c>
      <c r="AJ2114" s="267">
        <v>0</v>
      </c>
      <c r="AK2114" s="267">
        <v>0</v>
      </c>
      <c r="AL2114" s="267">
        <v>0</v>
      </c>
      <c r="AM2114" s="270">
        <v>0</v>
      </c>
      <c r="AN2114" s="270">
        <v>0</v>
      </c>
      <c r="AO2114" s="120">
        <v>0</v>
      </c>
      <c r="AP2114" s="120">
        <v>0</v>
      </c>
      <c r="AQ2114" s="120">
        <v>0</v>
      </c>
      <c r="AR2114" s="120">
        <v>0</v>
      </c>
      <c r="AS2114" s="120">
        <v>0</v>
      </c>
      <c r="AT2114" s="120">
        <v>0</v>
      </c>
      <c r="AU2114" s="120">
        <v>0</v>
      </c>
      <c r="AV2114" s="120">
        <v>0</v>
      </c>
      <c r="AW2114" s="133">
        <v>0</v>
      </c>
      <c r="AX2114" s="133">
        <v>0</v>
      </c>
      <c r="AY2114" s="133">
        <v>0</v>
      </c>
      <c r="AZ2114" s="133">
        <v>0</v>
      </c>
      <c r="BA2114" s="133">
        <v>0</v>
      </c>
      <c r="BB2114" s="133">
        <v>0</v>
      </c>
      <c r="BC2114" s="133">
        <v>10</v>
      </c>
      <c r="BD2114" s="133">
        <v>379</v>
      </c>
    </row>
    <row r="2115" spans="1:56" x14ac:dyDescent="0.25">
      <c r="A2115" s="9">
        <v>41782</v>
      </c>
      <c r="B2115" s="117" t="s">
        <v>17</v>
      </c>
      <c r="C2115" s="117"/>
      <c r="D2115" s="121">
        <v>3</v>
      </c>
      <c r="E2115" s="89">
        <v>870</v>
      </c>
      <c r="F2115" s="89">
        <v>2770</v>
      </c>
      <c r="G2115" s="263">
        <v>550.81062126159668</v>
      </c>
      <c r="H2115" s="263">
        <v>1.1209999769926071</v>
      </c>
      <c r="I2115" s="263">
        <v>1348790.54296875</v>
      </c>
      <c r="J2115" s="88"/>
      <c r="K2115" s="89">
        <v>888129</v>
      </c>
      <c r="L2115" s="263">
        <v>0</v>
      </c>
      <c r="M2115" s="124">
        <v>830634</v>
      </c>
      <c r="N2115" s="248">
        <v>6.0194982300997197E-4</v>
      </c>
      <c r="O2115" s="124">
        <v>54674</v>
      </c>
      <c r="P2115" s="248">
        <v>0</v>
      </c>
      <c r="Q2115" s="124">
        <v>101741</v>
      </c>
      <c r="R2115" s="248">
        <v>99.879104410814293</v>
      </c>
      <c r="S2115" s="124">
        <v>662535</v>
      </c>
      <c r="T2115" s="248">
        <v>99.906420459076685</v>
      </c>
      <c r="U2115" s="248">
        <v>99.65928562911003</v>
      </c>
      <c r="V2115" s="248">
        <v>99.739867848556869</v>
      </c>
      <c r="W2115" s="248">
        <v>99.538801948570452</v>
      </c>
      <c r="X2115" s="248">
        <v>99.64653173810666</v>
      </c>
      <c r="Y2115" s="124">
        <v>2547957</v>
      </c>
      <c r="Z2115" s="248">
        <v>752515.2713756325</v>
      </c>
      <c r="AA2115" s="124">
        <v>245571</v>
      </c>
      <c r="AB2115" s="248">
        <v>105.5479517177712</v>
      </c>
      <c r="AC2115" s="124">
        <v>52532</v>
      </c>
      <c r="AD2115" s="248">
        <v>0.39214192707082207</v>
      </c>
      <c r="AE2115" s="124">
        <v>3647</v>
      </c>
      <c r="AF2115" s="248">
        <v>98.519330155728511</v>
      </c>
      <c r="AG2115" s="124">
        <v>707900</v>
      </c>
      <c r="AH2115" s="248">
        <v>0.24777511056217372</v>
      </c>
      <c r="AI2115" s="124">
        <v>12628</v>
      </c>
      <c r="AJ2115" s="248">
        <v>95.367437705836565</v>
      </c>
      <c r="AK2115" s="248">
        <v>1.5482839534911742E-5</v>
      </c>
      <c r="AL2115" s="248" t="e">
        <v>#DIV/0!</v>
      </c>
      <c r="AM2115" s="269"/>
      <c r="AN2115" s="269"/>
      <c r="AO2115" s="119"/>
      <c r="AP2115" s="119"/>
      <c r="AQ2115" s="119"/>
      <c r="AR2115" s="119"/>
      <c r="AS2115" s="119"/>
      <c r="AT2115" s="119"/>
      <c r="AU2115" s="119"/>
      <c r="AV2115" s="119"/>
      <c r="AW2115" s="124">
        <v>0</v>
      </c>
      <c r="AX2115" s="124">
        <v>0</v>
      </c>
      <c r="AY2115" s="124">
        <v>0</v>
      </c>
      <c r="AZ2115" s="124">
        <v>0</v>
      </c>
      <c r="BA2115" s="124">
        <v>0</v>
      </c>
      <c r="BB2115" s="124">
        <v>0</v>
      </c>
      <c r="BC2115" s="124">
        <v>307</v>
      </c>
      <c r="BD2115" s="124">
        <v>2527</v>
      </c>
    </row>
    <row r="2116" spans="1:56" x14ac:dyDescent="0.25">
      <c r="A2116" s="9">
        <v>41782</v>
      </c>
      <c r="B2116" s="118" t="s">
        <v>88</v>
      </c>
      <c r="C2116" s="118"/>
      <c r="D2116" s="122">
        <v>2</v>
      </c>
      <c r="E2116" s="153">
        <v>675</v>
      </c>
      <c r="F2116" s="153">
        <v>2186</v>
      </c>
      <c r="G2116" s="264">
        <v>550.81062126159668</v>
      </c>
      <c r="H2116" s="264">
        <v>1.1209999769926071</v>
      </c>
      <c r="I2116" s="264">
        <v>1348790.54296875</v>
      </c>
      <c r="J2116" s="91"/>
      <c r="K2116" s="153">
        <v>771562</v>
      </c>
      <c r="L2116" s="264"/>
      <c r="M2116" s="133">
        <v>830634</v>
      </c>
      <c r="N2116" s="267">
        <v>6.0194982300997197E-4</v>
      </c>
      <c r="O2116" s="133">
        <v>54674</v>
      </c>
      <c r="P2116" s="267">
        <v>0</v>
      </c>
      <c r="Q2116" s="133">
        <v>101741</v>
      </c>
      <c r="R2116" s="267">
        <v>99.879104410814293</v>
      </c>
      <c r="S2116" s="133">
        <v>662535</v>
      </c>
      <c r="T2116" s="267">
        <v>99.906420459076685</v>
      </c>
      <c r="U2116" s="267">
        <v>99.65928562911003</v>
      </c>
      <c r="V2116" s="267">
        <v>99.739867848556869</v>
      </c>
      <c r="W2116" s="267">
        <v>99.538801948570452</v>
      </c>
      <c r="X2116" s="267">
        <v>99.64653173810666</v>
      </c>
      <c r="Y2116" s="133">
        <v>1142598</v>
      </c>
      <c r="Z2116" s="267">
        <v>99.888324189581596</v>
      </c>
      <c r="AA2116" s="133">
        <v>243365</v>
      </c>
      <c r="AB2116" s="267">
        <v>99.833172606105194</v>
      </c>
      <c r="AC2116" s="133">
        <v>52532</v>
      </c>
      <c r="AD2116" s="267">
        <v>0.39214192707082207</v>
      </c>
      <c r="AE2116" s="133">
        <v>3647</v>
      </c>
      <c r="AF2116" s="267">
        <v>98.519330155728511</v>
      </c>
      <c r="AG2116" s="133">
        <v>707900</v>
      </c>
      <c r="AH2116" s="267">
        <v>0.24777511056217372</v>
      </c>
      <c r="AI2116" s="133">
        <v>12628</v>
      </c>
      <c r="AJ2116" s="267">
        <v>95.367437705836565</v>
      </c>
      <c r="AK2116" s="267">
        <v>1.5482839534911742E-5</v>
      </c>
      <c r="AL2116" s="267" t="e">
        <v>#DIV/0!</v>
      </c>
      <c r="AM2116" s="270"/>
      <c r="AN2116" s="270"/>
      <c r="AO2116" s="120"/>
      <c r="AP2116" s="120"/>
      <c r="AQ2116" s="120"/>
      <c r="AR2116" s="120"/>
      <c r="AS2116" s="120"/>
      <c r="AT2116" s="120"/>
      <c r="AU2116" s="120"/>
      <c r="AV2116" s="120"/>
      <c r="AW2116" s="133">
        <v>0</v>
      </c>
      <c r="AX2116" s="133">
        <v>0</v>
      </c>
      <c r="AY2116" s="133">
        <v>0</v>
      </c>
      <c r="AZ2116" s="133">
        <v>0</v>
      </c>
      <c r="BA2116" s="133">
        <v>0</v>
      </c>
      <c r="BB2116" s="133">
        <v>0</v>
      </c>
      <c r="BC2116" s="133">
        <v>303</v>
      </c>
      <c r="BD2116" s="133">
        <v>2143</v>
      </c>
    </row>
    <row r="2117" spans="1:56" x14ac:dyDescent="0.25">
      <c r="A2117" s="9">
        <v>41782</v>
      </c>
      <c r="B2117" s="146" t="s">
        <v>89</v>
      </c>
      <c r="C2117" s="146"/>
      <c r="D2117" s="147">
        <v>1</v>
      </c>
      <c r="E2117" s="136">
        <v>195</v>
      </c>
      <c r="F2117" s="136">
        <v>584</v>
      </c>
      <c r="G2117" s="265">
        <v>0</v>
      </c>
      <c r="H2117" s="265">
        <v>0</v>
      </c>
      <c r="I2117" s="265">
        <v>0</v>
      </c>
      <c r="J2117" s="137"/>
      <c r="K2117" s="136">
        <v>116567</v>
      </c>
      <c r="L2117" s="265"/>
      <c r="M2117" s="145">
        <v>0</v>
      </c>
      <c r="N2117" s="250">
        <v>0</v>
      </c>
      <c r="O2117" s="145">
        <v>0</v>
      </c>
      <c r="P2117" s="250">
        <v>0</v>
      </c>
      <c r="Q2117" s="145">
        <v>0</v>
      </c>
      <c r="R2117" s="250">
        <v>0</v>
      </c>
      <c r="S2117" s="145">
        <v>0</v>
      </c>
      <c r="T2117" s="250">
        <v>0</v>
      </c>
      <c r="U2117" s="250">
        <v>0</v>
      </c>
      <c r="V2117" s="250">
        <v>0</v>
      </c>
      <c r="W2117" s="250">
        <v>0</v>
      </c>
      <c r="X2117" s="250">
        <v>0</v>
      </c>
      <c r="Y2117" s="145">
        <v>1405359</v>
      </c>
      <c r="Z2117" s="250">
        <v>1364251</v>
      </c>
      <c r="AA2117" s="145">
        <v>2206</v>
      </c>
      <c r="AB2117" s="250">
        <v>736</v>
      </c>
      <c r="AC2117" s="145">
        <v>0</v>
      </c>
      <c r="AD2117" s="250">
        <v>0</v>
      </c>
      <c r="AE2117" s="145">
        <v>0</v>
      </c>
      <c r="AF2117" s="250">
        <v>0</v>
      </c>
      <c r="AG2117" s="145">
        <v>0</v>
      </c>
      <c r="AH2117" s="250">
        <v>0</v>
      </c>
      <c r="AI2117" s="145">
        <v>0</v>
      </c>
      <c r="AJ2117" s="250">
        <v>0</v>
      </c>
      <c r="AK2117" s="250">
        <v>0</v>
      </c>
      <c r="AL2117" s="250">
        <v>0</v>
      </c>
      <c r="AM2117" s="271"/>
      <c r="AN2117" s="271"/>
      <c r="AO2117" s="148"/>
      <c r="AP2117" s="148"/>
      <c r="AQ2117" s="148"/>
      <c r="AR2117" s="148"/>
      <c r="AS2117" s="148"/>
      <c r="AT2117" s="148"/>
      <c r="AU2117" s="148"/>
      <c r="AV2117" s="148"/>
      <c r="AW2117" s="145">
        <v>0</v>
      </c>
      <c r="AX2117" s="145">
        <v>0</v>
      </c>
      <c r="AY2117" s="145">
        <v>0</v>
      </c>
      <c r="AZ2117" s="145">
        <v>0</v>
      </c>
      <c r="BA2117" s="145">
        <v>0</v>
      </c>
      <c r="BB2117" s="145">
        <v>0</v>
      </c>
      <c r="BC2117" s="145">
        <v>4</v>
      </c>
      <c r="BD2117" s="145">
        <v>384</v>
      </c>
    </row>
    <row r="2118" spans="1:56" x14ac:dyDescent="0.25">
      <c r="A2118" s="9">
        <v>41782</v>
      </c>
      <c r="B2118" s="149" t="s">
        <v>75</v>
      </c>
      <c r="C2118" s="149" t="s">
        <v>86</v>
      </c>
      <c r="D2118" s="150" t="s">
        <v>118</v>
      </c>
      <c r="E2118" s="153">
        <v>41</v>
      </c>
      <c r="F2118" s="153">
        <v>153</v>
      </c>
      <c r="G2118" s="264">
        <v>120.35341644287109</v>
      </c>
      <c r="H2118" s="264">
        <v>0.1833999902009964</v>
      </c>
      <c r="I2118" s="264">
        <v>88603.5390625</v>
      </c>
      <c r="J2118" s="92">
        <v>0</v>
      </c>
      <c r="K2118" s="153">
        <v>128415</v>
      </c>
      <c r="L2118" s="264">
        <v>96.752716064453125</v>
      </c>
      <c r="M2118" s="153">
        <v>96672</v>
      </c>
      <c r="N2118" s="264">
        <v>5.1721283234655857E-3</v>
      </c>
      <c r="O2118" s="153">
        <v>13718</v>
      </c>
      <c r="P2118" s="264">
        <v>0</v>
      </c>
      <c r="Q2118" s="153">
        <v>22532</v>
      </c>
      <c r="R2118" s="264">
        <v>99.747024536132813</v>
      </c>
      <c r="S2118" s="153">
        <v>87622</v>
      </c>
      <c r="T2118" s="264">
        <v>99.858482360839844</v>
      </c>
      <c r="U2118" s="264">
        <v>99.635513305664062</v>
      </c>
      <c r="V2118" s="264">
        <v>99.595542907714844</v>
      </c>
      <c r="W2118" s="264">
        <v>99.383460998535156</v>
      </c>
      <c r="X2118" s="264">
        <v>99.454597473144531</v>
      </c>
      <c r="Y2118" s="153">
        <v>144003</v>
      </c>
      <c r="Z2118" s="264">
        <v>99.90625</v>
      </c>
      <c r="AA2118" s="153">
        <v>29137</v>
      </c>
      <c r="AB2118" s="264">
        <v>99.673957824707031</v>
      </c>
      <c r="AC2118" s="153">
        <v>13667</v>
      </c>
      <c r="AD2118" s="264">
        <v>0.67315429449081421</v>
      </c>
      <c r="AE2118" s="153">
        <v>1265</v>
      </c>
      <c r="AF2118" s="264">
        <v>98.735176086425781</v>
      </c>
      <c r="AG2118" s="153">
        <v>97991</v>
      </c>
      <c r="AH2118" s="264">
        <v>0.20716188848018646</v>
      </c>
      <c r="AI2118" s="153">
        <v>3810</v>
      </c>
      <c r="AJ2118" s="264">
        <v>95.380577087402344</v>
      </c>
      <c r="AK2118" s="264">
        <v>1.541679859161377</v>
      </c>
      <c r="AL2118" s="264">
        <v>5.7860780507326126E-2</v>
      </c>
      <c r="AM2118" s="264">
        <v>0</v>
      </c>
      <c r="AN2118" s="264">
        <v>0</v>
      </c>
      <c r="AO2118" s="92">
        <v>0</v>
      </c>
      <c r="AP2118" s="92">
        <v>0</v>
      </c>
      <c r="AQ2118" s="92">
        <v>0</v>
      </c>
      <c r="AR2118" s="92">
        <v>0</v>
      </c>
      <c r="AS2118" s="92">
        <v>0</v>
      </c>
      <c r="AT2118" s="92">
        <v>0</v>
      </c>
      <c r="AU2118" s="92">
        <v>0</v>
      </c>
      <c r="AV2118" s="92">
        <v>0</v>
      </c>
      <c r="AW2118" s="93">
        <v>0</v>
      </c>
      <c r="AX2118" s="93">
        <v>0</v>
      </c>
      <c r="AY2118" s="93">
        <v>0</v>
      </c>
      <c r="AZ2118" s="93">
        <v>0</v>
      </c>
      <c r="BA2118" s="93">
        <v>0</v>
      </c>
      <c r="BB2118" s="93">
        <v>0</v>
      </c>
      <c r="BC2118" s="153">
        <v>30</v>
      </c>
      <c r="BD2118" s="153">
        <v>151</v>
      </c>
    </row>
    <row r="2119" spans="1:56" x14ac:dyDescent="0.25">
      <c r="A2119" s="9">
        <v>41782</v>
      </c>
      <c r="B2119" s="149" t="s">
        <v>76</v>
      </c>
      <c r="C2119" s="149" t="s">
        <v>86</v>
      </c>
      <c r="D2119" s="150" t="s">
        <v>119</v>
      </c>
      <c r="E2119" s="153">
        <v>54</v>
      </c>
      <c r="F2119" s="153">
        <v>166</v>
      </c>
      <c r="G2119" s="264">
        <v>44.225200653076172</v>
      </c>
      <c r="H2119" s="264">
        <v>4.19999985024333E-3</v>
      </c>
      <c r="I2119" s="264">
        <v>92297.953125</v>
      </c>
      <c r="J2119" s="92">
        <v>0</v>
      </c>
      <c r="K2119" s="153">
        <v>46542</v>
      </c>
      <c r="L2119" s="264">
        <v>85.935287475585938</v>
      </c>
      <c r="M2119" s="153">
        <v>53157</v>
      </c>
      <c r="N2119" s="264">
        <v>0</v>
      </c>
      <c r="O2119" s="153">
        <v>3652</v>
      </c>
      <c r="P2119" s="264">
        <v>0</v>
      </c>
      <c r="Q2119" s="153">
        <v>6789</v>
      </c>
      <c r="R2119" s="264">
        <v>99.91162109375</v>
      </c>
      <c r="S2119" s="153">
        <v>49763</v>
      </c>
      <c r="T2119" s="264">
        <v>99.949760437011719</v>
      </c>
      <c r="U2119" s="264">
        <v>99.671409606933594</v>
      </c>
      <c r="V2119" s="264">
        <v>99.781776428222656</v>
      </c>
      <c r="W2119" s="264">
        <v>99.583320617675781</v>
      </c>
      <c r="X2119" s="264">
        <v>99.731643676757812</v>
      </c>
      <c r="Y2119" s="153">
        <v>80318</v>
      </c>
      <c r="Z2119" s="264">
        <v>99.915336608886719</v>
      </c>
      <c r="AA2119" s="153">
        <v>15488</v>
      </c>
      <c r="AB2119" s="264">
        <v>99.890235900878906</v>
      </c>
      <c r="AC2119" s="153">
        <v>3635</v>
      </c>
      <c r="AD2119" s="264">
        <v>0.30261346697807312</v>
      </c>
      <c r="AE2119" s="153">
        <v>86</v>
      </c>
      <c r="AF2119" s="264">
        <v>98.837211608886719</v>
      </c>
      <c r="AG2119" s="153">
        <v>52948</v>
      </c>
      <c r="AH2119" s="264">
        <v>0.2134169340133667</v>
      </c>
      <c r="AI2119" s="153">
        <v>674</v>
      </c>
      <c r="AJ2119" s="264">
        <v>93.026702880859375</v>
      </c>
      <c r="AK2119" s="264">
        <v>1.8963772058486938</v>
      </c>
      <c r="AL2119" s="264">
        <v>5.2373494952917099E-2</v>
      </c>
      <c r="AM2119" s="264">
        <v>0</v>
      </c>
      <c r="AN2119" s="264">
        <v>0</v>
      </c>
      <c r="AO2119" s="92">
        <v>0</v>
      </c>
      <c r="AP2119" s="92">
        <v>0</v>
      </c>
      <c r="AQ2119" s="92">
        <v>0</v>
      </c>
      <c r="AR2119" s="92">
        <v>0</v>
      </c>
      <c r="AS2119" s="92">
        <v>0</v>
      </c>
      <c r="AT2119" s="92">
        <v>0</v>
      </c>
      <c r="AU2119" s="92">
        <v>0</v>
      </c>
      <c r="AV2119" s="92">
        <v>0</v>
      </c>
      <c r="AW2119" s="93">
        <v>0</v>
      </c>
      <c r="AX2119" s="93">
        <v>0</v>
      </c>
      <c r="AY2119" s="93">
        <v>0</v>
      </c>
      <c r="AZ2119" s="93">
        <v>0</v>
      </c>
      <c r="BA2119" s="93">
        <v>0</v>
      </c>
      <c r="BB2119" s="93">
        <v>0</v>
      </c>
      <c r="BC2119" s="153">
        <v>16</v>
      </c>
      <c r="BD2119" s="153">
        <v>165</v>
      </c>
    </row>
    <row r="2120" spans="1:56" x14ac:dyDescent="0.25">
      <c r="A2120" s="9">
        <v>41782</v>
      </c>
      <c r="B2120" s="149" t="s">
        <v>77</v>
      </c>
      <c r="C2120" s="149" t="s">
        <v>86</v>
      </c>
      <c r="D2120" s="150" t="s">
        <v>118</v>
      </c>
      <c r="E2120" s="153">
        <v>68</v>
      </c>
      <c r="F2120" s="153">
        <v>222</v>
      </c>
      <c r="G2120" s="264">
        <v>68.049690246582031</v>
      </c>
      <c r="H2120" s="264">
        <v>0.10839998722076416</v>
      </c>
      <c r="I2120" s="264">
        <v>129971.234375</v>
      </c>
      <c r="J2120" s="92">
        <v>0</v>
      </c>
      <c r="K2120" s="153">
        <v>97537</v>
      </c>
      <c r="L2120" s="264">
        <v>97.500434875488281</v>
      </c>
      <c r="M2120" s="153">
        <v>89077</v>
      </c>
      <c r="N2120" s="264">
        <v>0</v>
      </c>
      <c r="O2120" s="153">
        <v>5829</v>
      </c>
      <c r="P2120" s="264">
        <v>0</v>
      </c>
      <c r="Q2120" s="153">
        <v>11788</v>
      </c>
      <c r="R2120" s="264">
        <v>99.966064453125</v>
      </c>
      <c r="S2120" s="153">
        <v>85457</v>
      </c>
      <c r="T2120" s="264">
        <v>99.950851440429688</v>
      </c>
      <c r="U2120" s="264">
        <v>99.759819030761719</v>
      </c>
      <c r="V2120" s="264">
        <v>99.825996398925781</v>
      </c>
      <c r="W2120" s="264">
        <v>99.725967407226563</v>
      </c>
      <c r="X2120" s="264">
        <v>99.776931762695313</v>
      </c>
      <c r="Y2120" s="153">
        <v>133670</v>
      </c>
      <c r="Z2120" s="264">
        <v>99.855613708496094</v>
      </c>
      <c r="AA2120" s="153">
        <v>26856</v>
      </c>
      <c r="AB2120" s="264">
        <v>99.858505249023438</v>
      </c>
      <c r="AC2120" s="153">
        <v>5783</v>
      </c>
      <c r="AD2120" s="264">
        <v>0.25938093662261963</v>
      </c>
      <c r="AE2120" s="153">
        <v>417</v>
      </c>
      <c r="AF2120" s="264">
        <v>98.561149597167969</v>
      </c>
      <c r="AG2120" s="153">
        <v>89191</v>
      </c>
      <c r="AH2120" s="264">
        <v>0.18051148951053619</v>
      </c>
      <c r="AI2120" s="153">
        <v>1325</v>
      </c>
      <c r="AJ2120" s="264">
        <v>96</v>
      </c>
      <c r="AK2120" s="264">
        <v>1.7230643033981323</v>
      </c>
      <c r="AL2120" s="264">
        <v>6.3388727605342865E-2</v>
      </c>
      <c r="AM2120" s="264">
        <v>0</v>
      </c>
      <c r="AN2120" s="264">
        <v>0</v>
      </c>
      <c r="AO2120" s="92">
        <v>0</v>
      </c>
      <c r="AP2120" s="92">
        <v>0</v>
      </c>
      <c r="AQ2120" s="92">
        <v>0</v>
      </c>
      <c r="AR2120" s="92">
        <v>0</v>
      </c>
      <c r="AS2120" s="92">
        <v>0</v>
      </c>
      <c r="AT2120" s="92">
        <v>0</v>
      </c>
      <c r="AU2120" s="92">
        <v>0</v>
      </c>
      <c r="AV2120" s="92">
        <v>0</v>
      </c>
      <c r="AW2120" s="93">
        <v>0</v>
      </c>
      <c r="AX2120" s="93">
        <v>0</v>
      </c>
      <c r="AY2120" s="93">
        <v>0</v>
      </c>
      <c r="AZ2120" s="93">
        <v>0</v>
      </c>
      <c r="BA2120" s="93">
        <v>0</v>
      </c>
      <c r="BB2120" s="93">
        <v>0</v>
      </c>
      <c r="BC2120" s="153">
        <v>36</v>
      </c>
      <c r="BD2120" s="153">
        <v>219</v>
      </c>
    </row>
    <row r="2121" spans="1:56" x14ac:dyDescent="0.25">
      <c r="A2121" s="9">
        <v>41782</v>
      </c>
      <c r="B2121" s="149" t="s">
        <v>124</v>
      </c>
      <c r="C2121" s="149" t="s">
        <v>86</v>
      </c>
      <c r="D2121" s="150" t="s">
        <v>118</v>
      </c>
      <c r="E2121" s="153">
        <v>43</v>
      </c>
      <c r="F2121" s="153">
        <v>136</v>
      </c>
      <c r="G2121" s="264">
        <v>29.587299346923828</v>
      </c>
      <c r="H2121" s="264">
        <v>4.19999985024333E-3</v>
      </c>
      <c r="I2121" s="264">
        <v>62047.41015625</v>
      </c>
      <c r="J2121" s="92">
        <v>0</v>
      </c>
      <c r="K2121" s="153">
        <v>97537</v>
      </c>
      <c r="L2121" s="264">
        <v>97.500434875488281</v>
      </c>
      <c r="M2121" s="153">
        <v>50110</v>
      </c>
      <c r="N2121" s="264">
        <v>0</v>
      </c>
      <c r="O2121" s="153">
        <v>2681</v>
      </c>
      <c r="P2121" s="264">
        <v>0</v>
      </c>
      <c r="Q2121" s="153">
        <v>4686</v>
      </c>
      <c r="R2121" s="264">
        <v>99.914642333984375</v>
      </c>
      <c r="S2121" s="153">
        <v>49096</v>
      </c>
      <c r="T2121" s="264">
        <v>99.94500732421875</v>
      </c>
      <c r="U2121" s="264">
        <v>99.738906860351563</v>
      </c>
      <c r="V2121" s="264">
        <v>99.7705078125</v>
      </c>
      <c r="W2121" s="264">
        <v>99.653770446777344</v>
      </c>
      <c r="X2121" s="264">
        <v>99.715644836425781</v>
      </c>
      <c r="Y2121" s="153">
        <v>74571</v>
      </c>
      <c r="Z2121" s="264">
        <v>99.890037536621094</v>
      </c>
      <c r="AA2121" s="153">
        <v>15886</v>
      </c>
      <c r="AB2121" s="264">
        <v>99.937049865722656</v>
      </c>
      <c r="AC2121" s="153">
        <v>2696</v>
      </c>
      <c r="AD2121" s="264">
        <v>0.25964391231536865</v>
      </c>
      <c r="AE2121" s="153">
        <v>195</v>
      </c>
      <c r="AF2121" s="264">
        <v>97.435897827148438</v>
      </c>
      <c r="AG2121" s="153">
        <v>50406</v>
      </c>
      <c r="AH2121" s="264">
        <v>0.18053406476974487</v>
      </c>
      <c r="AI2121" s="153">
        <v>1138</v>
      </c>
      <c r="AJ2121" s="264">
        <v>93.760986328125</v>
      </c>
      <c r="AK2121" s="264">
        <v>1.5260357856750488</v>
      </c>
      <c r="AL2121" s="264">
        <v>5.6279417127370834E-2</v>
      </c>
      <c r="AM2121" s="264">
        <v>0</v>
      </c>
      <c r="AN2121" s="264">
        <v>0</v>
      </c>
      <c r="AO2121" s="92">
        <v>0</v>
      </c>
      <c r="AP2121" s="92">
        <v>0</v>
      </c>
      <c r="AQ2121" s="92">
        <v>0</v>
      </c>
      <c r="AR2121" s="92">
        <v>0</v>
      </c>
      <c r="AS2121" s="92">
        <v>0</v>
      </c>
      <c r="AT2121" s="92">
        <v>0</v>
      </c>
      <c r="AU2121" s="92">
        <v>0</v>
      </c>
      <c r="AV2121" s="92">
        <v>0</v>
      </c>
      <c r="AW2121" s="93">
        <v>0</v>
      </c>
      <c r="AX2121" s="93">
        <v>0</v>
      </c>
      <c r="AY2121" s="93">
        <v>0</v>
      </c>
      <c r="AZ2121" s="93">
        <v>0</v>
      </c>
      <c r="BA2121" s="93">
        <v>0</v>
      </c>
      <c r="BB2121" s="93">
        <v>0</v>
      </c>
      <c r="BC2121" s="153">
        <v>32</v>
      </c>
      <c r="BD2121" s="153">
        <v>134</v>
      </c>
    </row>
    <row r="2122" spans="1:56" x14ac:dyDescent="0.25">
      <c r="A2122" s="9">
        <v>41782</v>
      </c>
      <c r="B2122" s="149" t="s">
        <v>78</v>
      </c>
      <c r="C2122" s="149" t="s">
        <v>86</v>
      </c>
      <c r="D2122" s="150" t="s">
        <v>118</v>
      </c>
      <c r="E2122" s="153">
        <v>34</v>
      </c>
      <c r="F2122" s="153">
        <v>107</v>
      </c>
      <c r="G2122" s="264">
        <v>48.645706176757813</v>
      </c>
      <c r="H2122" s="264">
        <v>0</v>
      </c>
      <c r="I2122" s="264">
        <v>58246.953125</v>
      </c>
      <c r="J2122" s="92">
        <v>0</v>
      </c>
      <c r="K2122" s="153">
        <v>52292</v>
      </c>
      <c r="L2122" s="264">
        <v>97.385833740234375</v>
      </c>
      <c r="M2122" s="153">
        <v>49482</v>
      </c>
      <c r="N2122" s="264">
        <v>0</v>
      </c>
      <c r="O2122" s="153">
        <v>4550</v>
      </c>
      <c r="P2122" s="264">
        <v>0</v>
      </c>
      <c r="Q2122" s="153">
        <v>7758</v>
      </c>
      <c r="R2122" s="264">
        <v>99.961326599121094</v>
      </c>
      <c r="S2122" s="153">
        <v>46355</v>
      </c>
      <c r="T2122" s="264">
        <v>99.950386047363281</v>
      </c>
      <c r="U2122" s="264">
        <v>99.934066772460938</v>
      </c>
      <c r="V2122" s="264">
        <v>99.900970458984375</v>
      </c>
      <c r="W2122" s="264">
        <v>99.895416259765625</v>
      </c>
      <c r="X2122" s="264">
        <v>99.851402282714844</v>
      </c>
      <c r="Y2122" s="153">
        <v>77623</v>
      </c>
      <c r="Z2122" s="264">
        <v>99.898223876953125</v>
      </c>
      <c r="AA2122" s="153">
        <v>14659</v>
      </c>
      <c r="AB2122" s="264">
        <v>99.815811157226563</v>
      </c>
      <c r="AC2122" s="153">
        <v>4550</v>
      </c>
      <c r="AD2122" s="264">
        <v>0.24175824224948883</v>
      </c>
      <c r="AE2122" s="153">
        <v>314</v>
      </c>
      <c r="AF2122" s="264">
        <v>99.681526184082031</v>
      </c>
      <c r="AG2122" s="153">
        <v>49655</v>
      </c>
      <c r="AH2122" s="264">
        <v>0.21347296237945557</v>
      </c>
      <c r="AI2122" s="153">
        <v>652</v>
      </c>
      <c r="AJ2122" s="264">
        <v>96.779144287109375</v>
      </c>
      <c r="AK2122" s="264">
        <v>1.9499212503433228</v>
      </c>
      <c r="AL2122" s="264">
        <v>6.1274759471416473E-2</v>
      </c>
      <c r="AM2122" s="264">
        <v>0</v>
      </c>
      <c r="AN2122" s="264">
        <v>0</v>
      </c>
      <c r="AO2122" s="92">
        <v>0</v>
      </c>
      <c r="AP2122" s="92">
        <v>0</v>
      </c>
      <c r="AQ2122" s="92">
        <v>0</v>
      </c>
      <c r="AR2122" s="92">
        <v>0</v>
      </c>
      <c r="AS2122" s="92">
        <v>0</v>
      </c>
      <c r="AT2122" s="92">
        <v>0</v>
      </c>
      <c r="AU2122" s="92">
        <v>0</v>
      </c>
      <c r="AV2122" s="92">
        <v>0</v>
      </c>
      <c r="AW2122" s="93">
        <v>0</v>
      </c>
      <c r="AX2122" s="93">
        <v>0</v>
      </c>
      <c r="AY2122" s="93">
        <v>0</v>
      </c>
      <c r="AZ2122" s="93">
        <v>0</v>
      </c>
      <c r="BA2122" s="93">
        <v>0</v>
      </c>
      <c r="BB2122" s="93">
        <v>0</v>
      </c>
      <c r="BC2122" s="153">
        <v>9</v>
      </c>
      <c r="BD2122" s="153">
        <v>104</v>
      </c>
    </row>
    <row r="2123" spans="1:56" x14ac:dyDescent="0.25">
      <c r="A2123" s="9">
        <v>41782</v>
      </c>
      <c r="B2123" s="149" t="s">
        <v>79</v>
      </c>
      <c r="C2123" s="149" t="s">
        <v>86</v>
      </c>
      <c r="D2123" s="150" t="s">
        <v>119</v>
      </c>
      <c r="E2123" s="153">
        <v>84</v>
      </c>
      <c r="F2123" s="153">
        <v>277</v>
      </c>
      <c r="G2123" s="264">
        <v>49.033096313476563</v>
      </c>
      <c r="H2123" s="264">
        <v>0.32919999957084656</v>
      </c>
      <c r="I2123" s="264">
        <v>171538.28125</v>
      </c>
      <c r="J2123" s="92">
        <v>0</v>
      </c>
      <c r="K2123" s="153">
        <v>52550</v>
      </c>
      <c r="L2123" s="264">
        <v>92.390106201171875</v>
      </c>
      <c r="M2123" s="153">
        <v>87170</v>
      </c>
      <c r="N2123" s="264">
        <v>0</v>
      </c>
      <c r="O2123" s="153">
        <v>4214</v>
      </c>
      <c r="P2123" s="264">
        <v>0</v>
      </c>
      <c r="Q2123" s="153">
        <v>8932</v>
      </c>
      <c r="R2123" s="264">
        <v>99.899238586425781</v>
      </c>
      <c r="S2123" s="153">
        <v>84477</v>
      </c>
      <c r="T2123" s="264">
        <v>99.87689208984375</v>
      </c>
      <c r="U2123" s="264">
        <v>99.05078125</v>
      </c>
      <c r="V2123" s="264">
        <v>99.461967468261719</v>
      </c>
      <c r="W2123" s="264">
        <v>98.950973510742187</v>
      </c>
      <c r="X2123" s="264">
        <v>99.339523315429688</v>
      </c>
      <c r="Y2123" s="153">
        <v>153769</v>
      </c>
      <c r="Z2123" s="264">
        <v>99.880340576171875</v>
      </c>
      <c r="AA2123" s="153">
        <v>38294</v>
      </c>
      <c r="AB2123" s="264">
        <v>99.900764465332031</v>
      </c>
      <c r="AC2123" s="153">
        <v>4228</v>
      </c>
      <c r="AD2123" s="264">
        <v>0.35477766394615173</v>
      </c>
      <c r="AE2123" s="153">
        <v>234</v>
      </c>
      <c r="AF2123" s="264">
        <v>99.145301818847656</v>
      </c>
      <c r="AG2123" s="153">
        <v>86772</v>
      </c>
      <c r="AH2123" s="264">
        <v>0.21320241689682007</v>
      </c>
      <c r="AI2123" s="153">
        <v>1385</v>
      </c>
      <c r="AJ2123" s="264">
        <v>96.606498718261719</v>
      </c>
      <c r="AK2123" s="264">
        <v>1.4850636720657349</v>
      </c>
      <c r="AL2123" s="264">
        <v>5.6834287941455841E-2</v>
      </c>
      <c r="AM2123" s="264">
        <v>0</v>
      </c>
      <c r="AN2123" s="264">
        <v>0</v>
      </c>
      <c r="AO2123" s="92">
        <v>0</v>
      </c>
      <c r="AP2123" s="92">
        <v>0</v>
      </c>
      <c r="AQ2123" s="92">
        <v>0</v>
      </c>
      <c r="AR2123" s="92">
        <v>0</v>
      </c>
      <c r="AS2123" s="92">
        <v>0</v>
      </c>
      <c r="AT2123" s="92">
        <v>0</v>
      </c>
      <c r="AU2123" s="92">
        <v>0</v>
      </c>
      <c r="AV2123" s="92">
        <v>0</v>
      </c>
      <c r="AW2123" s="93">
        <v>0</v>
      </c>
      <c r="AX2123" s="93">
        <v>0</v>
      </c>
      <c r="AY2123" s="93">
        <v>0</v>
      </c>
      <c r="AZ2123" s="93">
        <v>0</v>
      </c>
      <c r="BA2123" s="93">
        <v>0</v>
      </c>
      <c r="BB2123" s="93">
        <v>0</v>
      </c>
      <c r="BC2123" s="153">
        <v>62</v>
      </c>
      <c r="BD2123" s="153">
        <v>275</v>
      </c>
    </row>
    <row r="2124" spans="1:56" x14ac:dyDescent="0.25">
      <c r="A2124" s="9">
        <v>41782</v>
      </c>
      <c r="B2124" s="149" t="s">
        <v>80</v>
      </c>
      <c r="C2124" s="149" t="s">
        <v>86</v>
      </c>
      <c r="D2124" s="150" t="s">
        <v>119</v>
      </c>
      <c r="E2124" s="153">
        <v>60</v>
      </c>
      <c r="F2124" s="153">
        <v>186</v>
      </c>
      <c r="G2124" s="264">
        <v>33.321109771728516</v>
      </c>
      <c r="H2124" s="264">
        <v>0.24580000340938568</v>
      </c>
      <c r="I2124" s="264">
        <v>110209.1484375</v>
      </c>
      <c r="J2124" s="92">
        <v>0</v>
      </c>
      <c r="K2124" s="153">
        <v>34065</v>
      </c>
      <c r="L2124" s="264">
        <v>90.013206481933594</v>
      </c>
      <c r="M2124" s="153">
        <v>46713</v>
      </c>
      <c r="N2124" s="264">
        <v>0</v>
      </c>
      <c r="O2124" s="153">
        <v>2397</v>
      </c>
      <c r="P2124" s="264">
        <v>0</v>
      </c>
      <c r="Q2124" s="153">
        <v>4543</v>
      </c>
      <c r="R2124" s="264">
        <v>99.889938354492188</v>
      </c>
      <c r="S2124" s="153">
        <v>45888</v>
      </c>
      <c r="T2124" s="264">
        <v>99.947700500488281</v>
      </c>
      <c r="U2124" s="264">
        <v>99.541091918945313</v>
      </c>
      <c r="V2124" s="264">
        <v>99.762382507324219</v>
      </c>
      <c r="W2124" s="264">
        <v>99.431533813476562</v>
      </c>
      <c r="X2124" s="264">
        <v>99.710205078125</v>
      </c>
      <c r="Y2124" s="153">
        <v>72326</v>
      </c>
      <c r="Z2124" s="264">
        <v>99.899070739746094</v>
      </c>
      <c r="AA2124" s="153">
        <v>16181</v>
      </c>
      <c r="AB2124" s="264">
        <v>99.907295227050781</v>
      </c>
      <c r="AC2124" s="153">
        <v>2415</v>
      </c>
      <c r="AD2124" s="264">
        <v>0.28985506296157837</v>
      </c>
      <c r="AE2124" s="153">
        <v>145</v>
      </c>
      <c r="AF2124" s="264">
        <v>100</v>
      </c>
      <c r="AG2124" s="153">
        <v>47358</v>
      </c>
      <c r="AH2124" s="264">
        <v>0.20904599130153656</v>
      </c>
      <c r="AI2124" s="153">
        <v>662</v>
      </c>
      <c r="AJ2124" s="264">
        <v>97.583084106445313</v>
      </c>
      <c r="AK2124" s="264">
        <v>1.8386783599853516</v>
      </c>
      <c r="AL2124" s="264">
        <v>5.846879631280899E-2</v>
      </c>
      <c r="AM2124" s="264">
        <v>0</v>
      </c>
      <c r="AN2124" s="264">
        <v>0</v>
      </c>
      <c r="AO2124" s="92">
        <v>0</v>
      </c>
      <c r="AP2124" s="92">
        <v>0</v>
      </c>
      <c r="AQ2124" s="92">
        <v>0</v>
      </c>
      <c r="AR2124" s="92">
        <v>0</v>
      </c>
      <c r="AS2124" s="92">
        <v>0</v>
      </c>
      <c r="AT2124" s="92">
        <v>0</v>
      </c>
      <c r="AU2124" s="92">
        <v>0</v>
      </c>
      <c r="AV2124" s="92">
        <v>0</v>
      </c>
      <c r="AW2124" s="93">
        <v>0</v>
      </c>
      <c r="AX2124" s="93">
        <v>0</v>
      </c>
      <c r="AY2124" s="93">
        <v>0</v>
      </c>
      <c r="AZ2124" s="93">
        <v>0</v>
      </c>
      <c r="BA2124" s="93">
        <v>0</v>
      </c>
      <c r="BB2124" s="93">
        <v>0</v>
      </c>
      <c r="BC2124" s="153">
        <v>21</v>
      </c>
      <c r="BD2124" s="153">
        <v>183</v>
      </c>
    </row>
    <row r="2125" spans="1:56" x14ac:dyDescent="0.25">
      <c r="A2125" s="9">
        <v>41782</v>
      </c>
      <c r="B2125" s="149" t="s">
        <v>81</v>
      </c>
      <c r="C2125" s="149" t="s">
        <v>86</v>
      </c>
      <c r="D2125" s="150" t="s">
        <v>119</v>
      </c>
      <c r="E2125" s="153">
        <v>43</v>
      </c>
      <c r="F2125" s="153">
        <v>143</v>
      </c>
      <c r="G2125" s="264">
        <v>30.354101181030273</v>
      </c>
      <c r="H2125" s="264">
        <v>0</v>
      </c>
      <c r="I2125" s="264">
        <v>84663.5859375</v>
      </c>
      <c r="J2125" s="92">
        <v>0</v>
      </c>
      <c r="K2125" s="153">
        <v>73260</v>
      </c>
      <c r="L2125" s="264">
        <v>90.122848510742188</v>
      </c>
      <c r="M2125" s="153">
        <v>42405</v>
      </c>
      <c r="N2125" s="264">
        <v>0</v>
      </c>
      <c r="O2125" s="153">
        <v>2637</v>
      </c>
      <c r="P2125" s="264">
        <v>0</v>
      </c>
      <c r="Q2125" s="153">
        <v>8991</v>
      </c>
      <c r="R2125" s="264">
        <v>99.966636657714844</v>
      </c>
      <c r="S2125" s="153">
        <v>39899</v>
      </c>
      <c r="T2125" s="264">
        <v>99.942352294921875</v>
      </c>
      <c r="U2125" s="264">
        <v>99.431175231933594</v>
      </c>
      <c r="V2125" s="264">
        <v>99.683998107910156</v>
      </c>
      <c r="W2125" s="264">
        <v>99.398002624511719</v>
      </c>
      <c r="X2125" s="264">
        <v>99.626533508300781</v>
      </c>
      <c r="Y2125" s="153">
        <v>81279</v>
      </c>
      <c r="Z2125" s="264">
        <v>99.886810302734375</v>
      </c>
      <c r="AA2125" s="153">
        <v>18978</v>
      </c>
      <c r="AB2125" s="264">
        <v>99.831382751464844</v>
      </c>
      <c r="AC2125" s="153">
        <v>2642</v>
      </c>
      <c r="AD2125" s="264">
        <v>0.18925057351589203</v>
      </c>
      <c r="AE2125" s="153">
        <v>125</v>
      </c>
      <c r="AF2125" s="264">
        <v>99.199996948242188</v>
      </c>
      <c r="AG2125" s="153">
        <v>42111</v>
      </c>
      <c r="AH2125" s="264">
        <v>0.1947234719991684</v>
      </c>
      <c r="AI2125" s="153">
        <v>556</v>
      </c>
      <c r="AJ2125" s="264">
        <v>98.741004943847656</v>
      </c>
      <c r="AK2125" s="264">
        <v>1.4475016593933105</v>
      </c>
      <c r="AL2125" s="264">
        <v>7.5172744691371918E-2</v>
      </c>
      <c r="AM2125" s="264">
        <v>0</v>
      </c>
      <c r="AN2125" s="264">
        <v>0</v>
      </c>
      <c r="AO2125" s="92">
        <v>0</v>
      </c>
      <c r="AP2125" s="92">
        <v>0</v>
      </c>
      <c r="AQ2125" s="92">
        <v>0</v>
      </c>
      <c r="AR2125" s="92">
        <v>0</v>
      </c>
      <c r="AS2125" s="92">
        <v>0</v>
      </c>
      <c r="AT2125" s="92">
        <v>0</v>
      </c>
      <c r="AU2125" s="92">
        <v>0</v>
      </c>
      <c r="AV2125" s="92">
        <v>0</v>
      </c>
      <c r="AW2125" s="93">
        <v>0</v>
      </c>
      <c r="AX2125" s="93">
        <v>0</v>
      </c>
      <c r="AY2125" s="93">
        <v>0</v>
      </c>
      <c r="AZ2125" s="93">
        <v>0</v>
      </c>
      <c r="BA2125" s="93">
        <v>0</v>
      </c>
      <c r="BB2125" s="93">
        <v>0</v>
      </c>
      <c r="BC2125" s="153">
        <v>30</v>
      </c>
      <c r="BD2125" s="153">
        <v>135</v>
      </c>
    </row>
    <row r="2126" spans="1:56" x14ac:dyDescent="0.25">
      <c r="A2126" s="9">
        <v>41782</v>
      </c>
      <c r="B2126" s="149" t="s">
        <v>125</v>
      </c>
      <c r="C2126" s="149" t="s">
        <v>86</v>
      </c>
      <c r="D2126" s="150" t="s">
        <v>119</v>
      </c>
      <c r="E2126" s="153">
        <v>16</v>
      </c>
      <c r="F2126" s="153">
        <v>58</v>
      </c>
      <c r="G2126" s="264">
        <v>24.537197113037109</v>
      </c>
      <c r="H2126" s="264">
        <v>0.23749999701976776</v>
      </c>
      <c r="I2126" s="264">
        <v>40940.3203125</v>
      </c>
      <c r="J2126" s="92">
        <v>0</v>
      </c>
      <c r="K2126" s="153">
        <v>73260</v>
      </c>
      <c r="L2126" s="264">
        <v>90.122848510742188</v>
      </c>
      <c r="M2126" s="153">
        <v>28315</v>
      </c>
      <c r="N2126" s="264">
        <v>0</v>
      </c>
      <c r="O2126" s="153">
        <v>2615</v>
      </c>
      <c r="P2126" s="264">
        <v>0</v>
      </c>
      <c r="Q2126" s="153">
        <v>5365</v>
      </c>
      <c r="R2126" s="264">
        <v>99.962722778320312</v>
      </c>
      <c r="S2126" s="153">
        <v>26501</v>
      </c>
      <c r="T2126" s="264">
        <v>99.890571594238281</v>
      </c>
      <c r="U2126" s="264">
        <v>99.617591857910156</v>
      </c>
      <c r="V2126" s="264">
        <v>99.791633605957031</v>
      </c>
      <c r="W2126" s="264">
        <v>99.580459594726563</v>
      </c>
      <c r="X2126" s="264">
        <v>99.68243408203125</v>
      </c>
      <c r="Y2126" s="153">
        <v>43005</v>
      </c>
      <c r="Z2126" s="264">
        <v>99.900009155273438</v>
      </c>
      <c r="AA2126" s="153">
        <v>8537</v>
      </c>
      <c r="AB2126" s="264">
        <v>99.812583923339844</v>
      </c>
      <c r="AC2126" s="153">
        <v>2631</v>
      </c>
      <c r="AD2126" s="264">
        <v>0.22805017232894897</v>
      </c>
      <c r="AE2126" s="153">
        <v>193</v>
      </c>
      <c r="AF2126" s="264">
        <v>98.445594787597656</v>
      </c>
      <c r="AG2126" s="153">
        <v>28231</v>
      </c>
      <c r="AH2126" s="264">
        <v>0.21961672604084015</v>
      </c>
      <c r="AI2126" s="153">
        <v>552</v>
      </c>
      <c r="AJ2126" s="264">
        <v>94.202896118164063</v>
      </c>
      <c r="AK2126" s="264">
        <v>1.5915274620056152</v>
      </c>
      <c r="AL2126" s="264">
        <v>5.7175863534212112E-2</v>
      </c>
      <c r="AM2126" s="264">
        <v>0</v>
      </c>
      <c r="AN2126" s="264">
        <v>0</v>
      </c>
      <c r="AO2126" s="92">
        <v>0</v>
      </c>
      <c r="AP2126" s="92">
        <v>0</v>
      </c>
      <c r="AQ2126" s="92">
        <v>0</v>
      </c>
      <c r="AR2126" s="92">
        <v>0</v>
      </c>
      <c r="AS2126" s="92">
        <v>0</v>
      </c>
      <c r="AT2126" s="92">
        <v>0</v>
      </c>
      <c r="AU2126" s="92">
        <v>0</v>
      </c>
      <c r="AV2126" s="92">
        <v>0</v>
      </c>
      <c r="AW2126" s="93">
        <v>0</v>
      </c>
      <c r="AX2126" s="93">
        <v>0</v>
      </c>
      <c r="AY2126" s="93">
        <v>0</v>
      </c>
      <c r="AZ2126" s="93">
        <v>0</v>
      </c>
      <c r="BA2126" s="93">
        <v>0</v>
      </c>
      <c r="BB2126" s="93">
        <v>0</v>
      </c>
      <c r="BC2126" s="153">
        <v>8</v>
      </c>
      <c r="BD2126" s="153">
        <v>57</v>
      </c>
    </row>
    <row r="2127" spans="1:56" x14ac:dyDescent="0.25">
      <c r="A2127" s="9">
        <v>41782</v>
      </c>
      <c r="B2127" s="151" t="s">
        <v>82</v>
      </c>
      <c r="C2127" s="151" t="s">
        <v>86</v>
      </c>
      <c r="D2127" s="152" t="s">
        <v>120</v>
      </c>
      <c r="E2127" s="160">
        <v>51</v>
      </c>
      <c r="F2127" s="160">
        <v>162</v>
      </c>
      <c r="G2127" s="266">
        <v>40.199794769287109</v>
      </c>
      <c r="H2127" s="266">
        <v>0</v>
      </c>
      <c r="I2127" s="266">
        <v>97107.0234375</v>
      </c>
      <c r="J2127" s="157">
        <v>0</v>
      </c>
      <c r="K2127" s="160">
        <v>45665</v>
      </c>
      <c r="L2127" s="266">
        <v>89.799629211425781</v>
      </c>
      <c r="M2127" s="160">
        <v>37064</v>
      </c>
      <c r="N2127" s="266">
        <v>0</v>
      </c>
      <c r="O2127" s="160">
        <v>4558</v>
      </c>
      <c r="P2127" s="266">
        <v>0</v>
      </c>
      <c r="Q2127" s="160">
        <v>8571</v>
      </c>
      <c r="R2127" s="266">
        <v>99.941665649414063</v>
      </c>
      <c r="S2127" s="160">
        <v>33104</v>
      </c>
      <c r="T2127" s="266">
        <v>99.876144409179688</v>
      </c>
      <c r="U2127" s="266">
        <v>99.912239074707031</v>
      </c>
      <c r="V2127" s="266">
        <v>99.765274047851563</v>
      </c>
      <c r="W2127" s="266">
        <v>99.853958129882813</v>
      </c>
      <c r="X2127" s="266">
        <v>99.641708374023437</v>
      </c>
      <c r="Y2127" s="160">
        <v>42509</v>
      </c>
      <c r="Z2127" s="266">
        <v>99.920013427734375</v>
      </c>
      <c r="AA2127" s="160">
        <v>7285</v>
      </c>
      <c r="AB2127" s="266">
        <v>99.835281372070313</v>
      </c>
      <c r="AC2127" s="160">
        <v>4604</v>
      </c>
      <c r="AD2127" s="266">
        <v>0.17376194894313812</v>
      </c>
      <c r="AE2127" s="160">
        <v>393</v>
      </c>
      <c r="AF2127" s="266">
        <v>95.674301147460938</v>
      </c>
      <c r="AG2127" s="160">
        <v>37336</v>
      </c>
      <c r="AH2127" s="266">
        <v>0.3856867253780365</v>
      </c>
      <c r="AI2127" s="160">
        <v>691</v>
      </c>
      <c r="AJ2127" s="266">
        <v>94.500724792480469</v>
      </c>
      <c r="AK2127" s="266">
        <v>2.0749833583831787</v>
      </c>
      <c r="AL2127" s="266">
        <v>6.40740767121315E-2</v>
      </c>
      <c r="AM2127" s="266">
        <v>0</v>
      </c>
      <c r="AN2127" s="266">
        <v>0</v>
      </c>
      <c r="AO2127" s="157">
        <v>0</v>
      </c>
      <c r="AP2127" s="157">
        <v>0</v>
      </c>
      <c r="AQ2127" s="157">
        <v>0</v>
      </c>
      <c r="AR2127" s="157">
        <v>0</v>
      </c>
      <c r="AS2127" s="157">
        <v>0</v>
      </c>
      <c r="AT2127" s="157">
        <v>0</v>
      </c>
      <c r="AU2127" s="157">
        <v>0</v>
      </c>
      <c r="AV2127" s="157">
        <v>0</v>
      </c>
      <c r="AW2127" s="159">
        <v>0</v>
      </c>
      <c r="AX2127" s="159">
        <v>0</v>
      </c>
      <c r="AY2127" s="159">
        <v>0</v>
      </c>
      <c r="AZ2127" s="159">
        <v>0</v>
      </c>
      <c r="BA2127" s="159">
        <v>0</v>
      </c>
      <c r="BB2127" s="159">
        <v>0</v>
      </c>
      <c r="BC2127" s="160">
        <v>14</v>
      </c>
      <c r="BD2127" s="160">
        <v>157</v>
      </c>
    </row>
    <row r="2128" spans="1:56" x14ac:dyDescent="0.25">
      <c r="A2128" s="9">
        <v>41782</v>
      </c>
      <c r="B2128" s="151" t="s">
        <v>83</v>
      </c>
      <c r="C2128" s="151" t="s">
        <v>86</v>
      </c>
      <c r="D2128" s="152" t="s">
        <v>120</v>
      </c>
      <c r="E2128" s="160">
        <v>47</v>
      </c>
      <c r="F2128" s="160">
        <v>143</v>
      </c>
      <c r="G2128" s="266">
        <v>20.662601470947266</v>
      </c>
      <c r="H2128" s="266">
        <v>0</v>
      </c>
      <c r="I2128" s="266">
        <v>102420.78125</v>
      </c>
      <c r="J2128" s="157">
        <v>0</v>
      </c>
      <c r="K2128" s="160">
        <v>24095</v>
      </c>
      <c r="L2128" s="266">
        <v>83.2911376953125</v>
      </c>
      <c r="M2128" s="160">
        <v>153570</v>
      </c>
      <c r="N2128" s="266">
        <v>0</v>
      </c>
      <c r="O2128" s="160">
        <v>3938</v>
      </c>
      <c r="P2128" s="266">
        <v>0</v>
      </c>
      <c r="Q2128" s="160">
        <v>3340</v>
      </c>
      <c r="R2128" s="266">
        <v>99.760482788085938</v>
      </c>
      <c r="S2128" s="160">
        <v>26062</v>
      </c>
      <c r="T2128" s="266">
        <v>99.842681884765625</v>
      </c>
      <c r="U2128" s="266">
        <v>99.662734985351563</v>
      </c>
      <c r="V2128" s="266">
        <v>99.767692565917969</v>
      </c>
      <c r="W2128" s="266">
        <v>99.424026489257813</v>
      </c>
      <c r="X2128" s="266">
        <v>99.610740661621094</v>
      </c>
      <c r="Y2128" s="160">
        <v>39476</v>
      </c>
      <c r="Z2128" s="266">
        <v>99.875877380371094</v>
      </c>
      <c r="AA2128" s="160">
        <v>9583</v>
      </c>
      <c r="AB2128" s="266">
        <v>99.843475341796875</v>
      </c>
      <c r="AC2128" s="160">
        <v>1749</v>
      </c>
      <c r="AD2128" s="266">
        <v>0.40022870898246765</v>
      </c>
      <c r="AE2128" s="160">
        <v>89</v>
      </c>
      <c r="AF2128" s="266">
        <v>98.87640380859375</v>
      </c>
      <c r="AG2128" s="160">
        <v>28055</v>
      </c>
      <c r="AH2128" s="266">
        <v>0.39565140008926392</v>
      </c>
      <c r="AI2128" s="160">
        <v>285</v>
      </c>
      <c r="AJ2128" s="266">
        <v>98.596488952636719</v>
      </c>
      <c r="AK2128" s="266">
        <v>1.7598477602005005</v>
      </c>
      <c r="AL2128" s="266">
        <v>7.3382534086704254E-2</v>
      </c>
      <c r="AM2128" s="266">
        <v>0</v>
      </c>
      <c r="AN2128" s="266">
        <v>0</v>
      </c>
      <c r="AO2128" s="157">
        <v>0</v>
      </c>
      <c r="AP2128" s="157">
        <v>0</v>
      </c>
      <c r="AQ2128" s="157">
        <v>0</v>
      </c>
      <c r="AR2128" s="157">
        <v>0</v>
      </c>
      <c r="AS2128" s="157">
        <v>0</v>
      </c>
      <c r="AT2128" s="157">
        <v>0</v>
      </c>
      <c r="AU2128" s="157">
        <v>0</v>
      </c>
      <c r="AV2128" s="157">
        <v>0</v>
      </c>
      <c r="AW2128" s="159">
        <v>0</v>
      </c>
      <c r="AX2128" s="159">
        <v>0</v>
      </c>
      <c r="AY2128" s="159">
        <v>0</v>
      </c>
      <c r="AZ2128" s="159">
        <v>0</v>
      </c>
      <c r="BA2128" s="159">
        <v>0</v>
      </c>
      <c r="BB2128" s="159">
        <v>0</v>
      </c>
      <c r="BC2128" s="160">
        <v>21</v>
      </c>
      <c r="BD2128" s="160">
        <v>140</v>
      </c>
    </row>
    <row r="2129" spans="1:56" x14ac:dyDescent="0.25">
      <c r="A2129" s="9">
        <v>41782</v>
      </c>
      <c r="B2129" s="117" t="s">
        <v>85</v>
      </c>
      <c r="C2129" s="117" t="s">
        <v>86</v>
      </c>
      <c r="D2129" s="121">
        <v>3</v>
      </c>
      <c r="E2129" s="89">
        <v>134</v>
      </c>
      <c r="F2129" s="89">
        <v>433</v>
      </c>
      <c r="G2129" s="263">
        <v>41.841407775878906</v>
      </c>
      <c r="H2129" s="263">
        <v>8.2999998703598976E-3</v>
      </c>
      <c r="I2129" s="263">
        <v>310744.3125</v>
      </c>
      <c r="J2129" s="88">
        <v>0</v>
      </c>
      <c r="K2129" s="89">
        <v>46344</v>
      </c>
      <c r="L2129" s="263">
        <v>106.52511596679687</v>
      </c>
      <c r="M2129" s="124">
        <v>96899</v>
      </c>
      <c r="N2129" s="248">
        <v>0</v>
      </c>
      <c r="O2129" s="124">
        <v>3885</v>
      </c>
      <c r="P2129" s="248">
        <v>0</v>
      </c>
      <c r="Q2129" s="124">
        <v>8446</v>
      </c>
      <c r="R2129" s="248">
        <v>99.798721313476563</v>
      </c>
      <c r="S2129" s="124">
        <v>88311</v>
      </c>
      <c r="T2129" s="248">
        <v>99.867515563964844</v>
      </c>
      <c r="U2129" s="248">
        <v>99.819816589355469</v>
      </c>
      <c r="V2129" s="248">
        <v>99.878227233886719</v>
      </c>
      <c r="W2129" s="248">
        <v>99.618904113769531</v>
      </c>
      <c r="X2129" s="248">
        <v>99.745903015136719</v>
      </c>
      <c r="Y2129" s="124">
        <v>200049</v>
      </c>
      <c r="Z2129" s="248">
        <v>99.878028869628906</v>
      </c>
      <c r="AA2129" s="124">
        <v>42481</v>
      </c>
      <c r="AB2129" s="248">
        <v>99.785789489746094</v>
      </c>
      <c r="AC2129" s="124">
        <v>3932</v>
      </c>
      <c r="AD2129" s="248">
        <v>0.55951172113418579</v>
      </c>
      <c r="AE2129" s="124">
        <v>191</v>
      </c>
      <c r="AF2129" s="248">
        <v>99.4764404296875</v>
      </c>
      <c r="AG2129" s="124">
        <v>97846</v>
      </c>
      <c r="AH2129" s="248">
        <v>0.40573963522911072</v>
      </c>
      <c r="AI2129" s="124">
        <v>898</v>
      </c>
      <c r="AJ2129" s="248">
        <v>91.870826721191406</v>
      </c>
      <c r="AK2129" s="248">
        <v>2.0484268665313721</v>
      </c>
      <c r="AL2129" s="248">
        <v>6.9557100534439087E-2</v>
      </c>
      <c r="AM2129" s="269">
        <v>0</v>
      </c>
      <c r="AN2129" s="269">
        <v>0</v>
      </c>
      <c r="AO2129" s="119">
        <v>0</v>
      </c>
      <c r="AP2129" s="119">
        <v>0</v>
      </c>
      <c r="AQ2129" s="119">
        <v>0</v>
      </c>
      <c r="AR2129" s="119">
        <v>0</v>
      </c>
      <c r="AS2129" s="119">
        <v>0</v>
      </c>
      <c r="AT2129" s="119">
        <v>0</v>
      </c>
      <c r="AU2129" s="119">
        <v>0</v>
      </c>
      <c r="AV2129" s="119">
        <v>0</v>
      </c>
      <c r="AW2129" s="124">
        <v>0</v>
      </c>
      <c r="AX2129" s="124">
        <v>0</v>
      </c>
      <c r="AY2129" s="124">
        <v>0</v>
      </c>
      <c r="AZ2129" s="124">
        <v>0</v>
      </c>
      <c r="BA2129" s="124">
        <v>0</v>
      </c>
      <c r="BB2129" s="124">
        <v>0</v>
      </c>
      <c r="BC2129" s="124">
        <v>24</v>
      </c>
      <c r="BD2129" s="124">
        <v>423</v>
      </c>
    </row>
    <row r="2130" spans="1:56" x14ac:dyDescent="0.25">
      <c r="A2130" s="9">
        <v>41782</v>
      </c>
      <c r="B2130" s="118" t="s">
        <v>84</v>
      </c>
      <c r="C2130" s="118" t="s">
        <v>87</v>
      </c>
      <c r="D2130" s="122">
        <v>2</v>
      </c>
      <c r="E2130" s="153">
        <v>195</v>
      </c>
      <c r="F2130" s="153">
        <v>584</v>
      </c>
      <c r="G2130" s="264">
        <v>0</v>
      </c>
      <c r="H2130" s="264">
        <v>0</v>
      </c>
      <c r="I2130" s="264">
        <v>0</v>
      </c>
      <c r="J2130" s="91">
        <v>0</v>
      </c>
      <c r="K2130" s="153">
        <v>116567</v>
      </c>
      <c r="L2130" s="264">
        <v>91.410087585449219</v>
      </c>
      <c r="M2130" s="133">
        <v>0</v>
      </c>
      <c r="N2130" s="267">
        <v>0</v>
      </c>
      <c r="O2130" s="133">
        <v>0</v>
      </c>
      <c r="P2130" s="267">
        <v>0</v>
      </c>
      <c r="Q2130" s="133">
        <v>0</v>
      </c>
      <c r="R2130" s="267">
        <v>0</v>
      </c>
      <c r="S2130" s="133">
        <v>0</v>
      </c>
      <c r="T2130" s="267">
        <v>0</v>
      </c>
      <c r="U2130" s="267">
        <v>0</v>
      </c>
      <c r="V2130" s="267">
        <v>0</v>
      </c>
      <c r="W2130" s="267">
        <v>0</v>
      </c>
      <c r="X2130" s="267">
        <v>0</v>
      </c>
      <c r="Y2130" s="133">
        <v>1405359</v>
      </c>
      <c r="Z2130" s="267">
        <v>1364251</v>
      </c>
      <c r="AA2130" s="133">
        <v>2206</v>
      </c>
      <c r="AB2130" s="267">
        <v>736</v>
      </c>
      <c r="AC2130" s="133">
        <v>0</v>
      </c>
      <c r="AD2130" s="267">
        <v>0</v>
      </c>
      <c r="AE2130" s="133">
        <v>0</v>
      </c>
      <c r="AF2130" s="267">
        <v>0</v>
      </c>
      <c r="AG2130" s="133">
        <v>0</v>
      </c>
      <c r="AH2130" s="267">
        <v>0</v>
      </c>
      <c r="AI2130" s="133">
        <v>0</v>
      </c>
      <c r="AJ2130" s="267">
        <v>0</v>
      </c>
      <c r="AK2130" s="267">
        <v>0</v>
      </c>
      <c r="AL2130" s="267">
        <v>0</v>
      </c>
      <c r="AM2130" s="270">
        <v>0</v>
      </c>
      <c r="AN2130" s="270">
        <v>0</v>
      </c>
      <c r="AO2130" s="120">
        <v>0</v>
      </c>
      <c r="AP2130" s="120">
        <v>0</v>
      </c>
      <c r="AQ2130" s="120">
        <v>0</v>
      </c>
      <c r="AR2130" s="120">
        <v>0</v>
      </c>
      <c r="AS2130" s="120">
        <v>0</v>
      </c>
      <c r="AT2130" s="120">
        <v>0</v>
      </c>
      <c r="AU2130" s="120">
        <v>0</v>
      </c>
      <c r="AV2130" s="120">
        <v>0</v>
      </c>
      <c r="AW2130" s="133">
        <v>0</v>
      </c>
      <c r="AX2130" s="133">
        <v>0</v>
      </c>
      <c r="AY2130" s="133">
        <v>0</v>
      </c>
      <c r="AZ2130" s="133">
        <v>0</v>
      </c>
      <c r="BA2130" s="133">
        <v>0</v>
      </c>
      <c r="BB2130" s="133">
        <v>0</v>
      </c>
      <c r="BC2130" s="133">
        <v>4</v>
      </c>
      <c r="BD2130" s="133">
        <v>384</v>
      </c>
    </row>
    <row r="2131" spans="1:56" x14ac:dyDescent="0.25">
      <c r="A2131" s="9">
        <v>41781</v>
      </c>
      <c r="B2131" s="117" t="s">
        <v>17</v>
      </c>
      <c r="C2131" s="117"/>
      <c r="D2131" s="121">
        <v>3</v>
      </c>
      <c r="E2131" s="89">
        <v>870</v>
      </c>
      <c r="F2131" s="89">
        <v>2770</v>
      </c>
      <c r="G2131" s="263">
        <v>630.04804420471191</v>
      </c>
      <c r="H2131" s="263">
        <v>1.4055555495433509</v>
      </c>
      <c r="I2131" s="263">
        <v>1785261.0703125</v>
      </c>
      <c r="J2131" s="88"/>
      <c r="K2131" s="89">
        <v>724995</v>
      </c>
      <c r="L2131" s="263">
        <v>0</v>
      </c>
      <c r="M2131" s="124">
        <v>1116614</v>
      </c>
      <c r="N2131" s="248">
        <v>0</v>
      </c>
      <c r="O2131" s="124">
        <v>58238</v>
      </c>
      <c r="P2131" s="248">
        <v>1.1933789800400548E-2</v>
      </c>
      <c r="Q2131" s="124">
        <v>109157</v>
      </c>
      <c r="R2131" s="248">
        <v>99.88548689315688</v>
      </c>
      <c r="S2131" s="124">
        <v>873828</v>
      </c>
      <c r="T2131" s="248">
        <v>99.613195552145001</v>
      </c>
      <c r="U2131" s="248">
        <v>99.620950560971124</v>
      </c>
      <c r="V2131" s="248">
        <v>99.660593832768839</v>
      </c>
      <c r="W2131" s="248">
        <v>99.506871515417117</v>
      </c>
      <c r="X2131" s="248">
        <v>99.275102223064991</v>
      </c>
      <c r="Y2131" s="124">
        <v>2406455</v>
      </c>
      <c r="Z2131" s="248">
        <v>98.332150292456234</v>
      </c>
      <c r="AA2131" s="124">
        <v>248210</v>
      </c>
      <c r="AB2131" s="248">
        <v>99.34176846038882</v>
      </c>
      <c r="AC2131" s="124">
        <v>55469</v>
      </c>
      <c r="AD2131" s="248">
        <v>0.29566244121460461</v>
      </c>
      <c r="AE2131" s="124">
        <v>4347</v>
      </c>
      <c r="AF2131" s="248">
        <v>97.89895697980468</v>
      </c>
      <c r="AG2131" s="124">
        <v>987919</v>
      </c>
      <c r="AH2131" s="248">
        <v>0.22835880136437475</v>
      </c>
      <c r="AI2131" s="124">
        <v>12116</v>
      </c>
      <c r="AJ2131" s="248">
        <v>93.900635849331508</v>
      </c>
      <c r="AK2131" s="248">
        <v>0.99832243609045945</v>
      </c>
      <c r="AL2131" s="248" t="e">
        <v>#DIV/0!</v>
      </c>
      <c r="AM2131" s="269"/>
      <c r="AN2131" s="269"/>
      <c r="AO2131" s="119"/>
      <c r="AP2131" s="119"/>
      <c r="AQ2131" s="119"/>
      <c r="AR2131" s="119"/>
      <c r="AS2131" s="119"/>
      <c r="AT2131" s="119"/>
      <c r="AU2131" s="119"/>
      <c r="AV2131" s="119"/>
      <c r="AW2131" s="124">
        <v>0</v>
      </c>
      <c r="AX2131" s="124">
        <v>0</v>
      </c>
      <c r="AY2131" s="124">
        <v>0</v>
      </c>
      <c r="AZ2131" s="124">
        <v>0</v>
      </c>
      <c r="BA2131" s="124">
        <v>0</v>
      </c>
      <c r="BB2131" s="124">
        <v>0</v>
      </c>
      <c r="BC2131" s="124">
        <v>295</v>
      </c>
      <c r="BD2131" s="124">
        <v>2506</v>
      </c>
    </row>
    <row r="2132" spans="1:56" x14ac:dyDescent="0.25">
      <c r="A2132" s="9">
        <v>41781</v>
      </c>
      <c r="B2132" s="118" t="s">
        <v>88</v>
      </c>
      <c r="C2132" s="118"/>
      <c r="D2132" s="122">
        <v>2</v>
      </c>
      <c r="E2132" s="153">
        <v>675</v>
      </c>
      <c r="F2132" s="153">
        <v>2186</v>
      </c>
      <c r="G2132" s="264">
        <v>562.66716957092285</v>
      </c>
      <c r="H2132" s="264">
        <v>1.2208999875001609</v>
      </c>
      <c r="I2132" s="264">
        <v>1276056.4140625</v>
      </c>
      <c r="J2132" s="91"/>
      <c r="K2132" s="153">
        <v>724995</v>
      </c>
      <c r="L2132" s="264"/>
      <c r="M2132" s="133">
        <v>815505</v>
      </c>
      <c r="N2132" s="267">
        <v>0</v>
      </c>
      <c r="O2132" s="133">
        <v>53129</v>
      </c>
      <c r="P2132" s="267">
        <v>0</v>
      </c>
      <c r="Q2132" s="133">
        <v>104739</v>
      </c>
      <c r="R2132" s="267">
        <v>99.93125860568081</v>
      </c>
      <c r="S2132" s="133">
        <v>634511</v>
      </c>
      <c r="T2132" s="267">
        <v>99.912846771346381</v>
      </c>
      <c r="U2132" s="267">
        <v>99.693668824500136</v>
      </c>
      <c r="V2132" s="267">
        <v>99.601736388954706</v>
      </c>
      <c r="W2132" s="267">
        <v>99.625138006502226</v>
      </c>
      <c r="X2132" s="267">
        <v>99.514930259896659</v>
      </c>
      <c r="Y2132" s="133">
        <v>1125916</v>
      </c>
      <c r="Z2132" s="267">
        <v>99.906120349325306</v>
      </c>
      <c r="AA2132" s="133">
        <v>246873</v>
      </c>
      <c r="AB2132" s="267">
        <v>99.861466784060667</v>
      </c>
      <c r="AC2132" s="133">
        <v>50979</v>
      </c>
      <c r="AD2132" s="267">
        <v>0.28050765627754898</v>
      </c>
      <c r="AE2132" s="133">
        <v>3693</v>
      </c>
      <c r="AF2132" s="267">
        <v>98.402382196529175</v>
      </c>
      <c r="AG2132" s="133">
        <v>689803</v>
      </c>
      <c r="AH2132" s="267">
        <v>0.23818394392046829</v>
      </c>
      <c r="AI2132" s="133">
        <v>11269</v>
      </c>
      <c r="AJ2132" s="267">
        <v>93.83263739656033</v>
      </c>
      <c r="AK2132" s="267">
        <v>1.1311390544715942E-5</v>
      </c>
      <c r="AL2132" s="267" t="e">
        <v>#DIV/0!</v>
      </c>
      <c r="AM2132" s="270"/>
      <c r="AN2132" s="270"/>
      <c r="AO2132" s="120"/>
      <c r="AP2132" s="120"/>
      <c r="AQ2132" s="120"/>
      <c r="AR2132" s="120"/>
      <c r="AS2132" s="120"/>
      <c r="AT2132" s="120"/>
      <c r="AU2132" s="120"/>
      <c r="AV2132" s="120"/>
      <c r="AW2132" s="133">
        <v>0</v>
      </c>
      <c r="AX2132" s="133">
        <v>0</v>
      </c>
      <c r="AY2132" s="133">
        <v>0</v>
      </c>
      <c r="AZ2132" s="133">
        <v>0</v>
      </c>
      <c r="BA2132" s="133">
        <v>0</v>
      </c>
      <c r="BB2132" s="133">
        <v>0</v>
      </c>
      <c r="BC2132" s="133">
        <v>292</v>
      </c>
      <c r="BD2132" s="133">
        <v>2143</v>
      </c>
    </row>
    <row r="2133" spans="1:56" x14ac:dyDescent="0.25">
      <c r="A2133" s="9">
        <v>41781</v>
      </c>
      <c r="B2133" s="146" t="s">
        <v>89</v>
      </c>
      <c r="C2133" s="146"/>
      <c r="D2133" s="147">
        <v>1</v>
      </c>
      <c r="E2133" s="136">
        <v>195</v>
      </c>
      <c r="F2133" s="136">
        <v>584</v>
      </c>
      <c r="G2133" s="265">
        <v>67.380874633789063</v>
      </c>
      <c r="H2133" s="265">
        <v>0.18465556204319</v>
      </c>
      <c r="I2133" s="265">
        <v>509204.65625</v>
      </c>
      <c r="J2133" s="137"/>
      <c r="K2133" s="136">
        <v>0</v>
      </c>
      <c r="L2133" s="265"/>
      <c r="M2133" s="145">
        <v>301109</v>
      </c>
      <c r="N2133" s="250">
        <v>0</v>
      </c>
      <c r="O2133" s="145">
        <v>5109</v>
      </c>
      <c r="P2133" s="250">
        <v>0.13603445887565613</v>
      </c>
      <c r="Q2133" s="145">
        <v>4418</v>
      </c>
      <c r="R2133" s="250">
        <v>98.800361633300781</v>
      </c>
      <c r="S2133" s="145">
        <v>239317</v>
      </c>
      <c r="T2133" s="250">
        <v>98.818717956542969</v>
      </c>
      <c r="U2133" s="250">
        <v>98.86474609375</v>
      </c>
      <c r="V2133" s="250">
        <v>99.819999694824219</v>
      </c>
      <c r="W2133" s="250">
        <v>97.678726196289063</v>
      </c>
      <c r="X2133" s="250">
        <v>98.640846252441406</v>
      </c>
      <c r="Y2133" s="145">
        <v>1280539</v>
      </c>
      <c r="Z2133" s="250">
        <v>96.948234558105469</v>
      </c>
      <c r="AA2133" s="145">
        <v>1337</v>
      </c>
      <c r="AB2133" s="250">
        <v>3.381047248840332</v>
      </c>
      <c r="AC2133" s="145">
        <v>4490</v>
      </c>
      <c r="AD2133" s="250">
        <v>0.46772831678390503</v>
      </c>
      <c r="AE2133" s="145">
        <v>654</v>
      </c>
      <c r="AF2133" s="250">
        <v>95.056221008300781</v>
      </c>
      <c r="AG2133" s="145">
        <v>298116</v>
      </c>
      <c r="AH2133" s="250">
        <v>0.20562465488910675</v>
      </c>
      <c r="AI2133" s="145">
        <v>847</v>
      </c>
      <c r="AJ2133" s="250">
        <v>94.805328369140625</v>
      </c>
      <c r="AK2133" s="250">
        <v>3.5000696182250977</v>
      </c>
      <c r="AL2133" s="250">
        <v>0.36691224575042725</v>
      </c>
      <c r="AM2133" s="271"/>
      <c r="AN2133" s="271"/>
      <c r="AO2133" s="148"/>
      <c r="AP2133" s="148"/>
      <c r="AQ2133" s="148"/>
      <c r="AR2133" s="148"/>
      <c r="AS2133" s="148"/>
      <c r="AT2133" s="148"/>
      <c r="AU2133" s="148"/>
      <c r="AV2133" s="148"/>
      <c r="AW2133" s="145">
        <v>0</v>
      </c>
      <c r="AX2133" s="145">
        <v>0</v>
      </c>
      <c r="AY2133" s="145">
        <v>0</v>
      </c>
      <c r="AZ2133" s="145">
        <v>0</v>
      </c>
      <c r="BA2133" s="145">
        <v>0</v>
      </c>
      <c r="BB2133" s="145">
        <v>0</v>
      </c>
      <c r="BC2133" s="145">
        <v>3</v>
      </c>
      <c r="BD2133" s="145">
        <v>363</v>
      </c>
    </row>
    <row r="2134" spans="1:56" x14ac:dyDescent="0.25">
      <c r="A2134" s="9">
        <v>41781</v>
      </c>
      <c r="B2134" s="149" t="s">
        <v>75</v>
      </c>
      <c r="C2134" s="149" t="s">
        <v>86</v>
      </c>
      <c r="D2134" s="150" t="s">
        <v>118</v>
      </c>
      <c r="E2134" s="153">
        <v>41</v>
      </c>
      <c r="F2134" s="153">
        <v>153</v>
      </c>
      <c r="G2134" s="264">
        <v>125.17488098144531</v>
      </c>
      <c r="H2134" s="264">
        <v>9.1600000858306885E-2</v>
      </c>
      <c r="I2134" s="264">
        <v>87047.625</v>
      </c>
      <c r="J2134" s="92">
        <v>0</v>
      </c>
      <c r="K2134" s="153">
        <v>120726</v>
      </c>
      <c r="L2134" s="264">
        <v>97.52911376953125</v>
      </c>
      <c r="M2134" s="153">
        <v>96413</v>
      </c>
      <c r="N2134" s="264">
        <v>0</v>
      </c>
      <c r="O2134" s="153">
        <v>12933</v>
      </c>
      <c r="P2134" s="264">
        <v>0</v>
      </c>
      <c r="Q2134" s="153">
        <v>23878</v>
      </c>
      <c r="R2134" s="264">
        <v>99.895301818847656</v>
      </c>
      <c r="S2134" s="153">
        <v>84039</v>
      </c>
      <c r="T2134" s="264">
        <v>99.898857116699219</v>
      </c>
      <c r="U2134" s="264">
        <v>99.775764465332031</v>
      </c>
      <c r="V2134" s="264">
        <v>99.598602294921875</v>
      </c>
      <c r="W2134" s="264">
        <v>99.671302795410156</v>
      </c>
      <c r="X2134" s="264">
        <v>99.49786376953125</v>
      </c>
      <c r="Y2134" s="153">
        <v>132487</v>
      </c>
      <c r="Z2134" s="264">
        <v>99.934333801269531</v>
      </c>
      <c r="AA2134" s="153">
        <v>27061</v>
      </c>
      <c r="AB2134" s="264">
        <v>99.870658874511719</v>
      </c>
      <c r="AC2134" s="153">
        <v>13006</v>
      </c>
      <c r="AD2134" s="264">
        <v>0.36906042695045471</v>
      </c>
      <c r="AE2134" s="153">
        <v>1306</v>
      </c>
      <c r="AF2134" s="264">
        <v>98.468605041503906</v>
      </c>
      <c r="AG2134" s="153">
        <v>96177</v>
      </c>
      <c r="AH2134" s="264">
        <v>0.13412770628929138</v>
      </c>
      <c r="AI2134" s="153">
        <v>3202</v>
      </c>
      <c r="AJ2134" s="264">
        <v>94.565895080566406</v>
      </c>
      <c r="AK2134" s="264">
        <v>1.5600131750106812</v>
      </c>
      <c r="AL2134" s="264">
        <v>6.4009800553321838E-2</v>
      </c>
      <c r="AM2134" s="264">
        <v>0</v>
      </c>
      <c r="AN2134" s="264">
        <v>0</v>
      </c>
      <c r="AO2134" s="92">
        <v>0</v>
      </c>
      <c r="AP2134" s="92">
        <v>0</v>
      </c>
      <c r="AQ2134" s="92">
        <v>0</v>
      </c>
      <c r="AR2134" s="92">
        <v>0</v>
      </c>
      <c r="AS2134" s="92">
        <v>0</v>
      </c>
      <c r="AT2134" s="92">
        <v>0</v>
      </c>
      <c r="AU2134" s="92">
        <v>0</v>
      </c>
      <c r="AV2134" s="92">
        <v>0</v>
      </c>
      <c r="AW2134" s="93">
        <v>0</v>
      </c>
      <c r="AX2134" s="93">
        <v>0</v>
      </c>
      <c r="AY2134" s="93">
        <v>0</v>
      </c>
      <c r="AZ2134" s="93">
        <v>0</v>
      </c>
      <c r="BA2134" s="93">
        <v>0</v>
      </c>
      <c r="BB2134" s="93">
        <v>0</v>
      </c>
      <c r="BC2134" s="153">
        <v>28</v>
      </c>
      <c r="BD2134" s="153">
        <v>150</v>
      </c>
    </row>
    <row r="2135" spans="1:56" x14ac:dyDescent="0.25">
      <c r="A2135" s="9">
        <v>41781</v>
      </c>
      <c r="B2135" s="149" t="s">
        <v>76</v>
      </c>
      <c r="C2135" s="149" t="s">
        <v>86</v>
      </c>
      <c r="D2135" s="150" t="s">
        <v>119</v>
      </c>
      <c r="E2135" s="153">
        <v>54</v>
      </c>
      <c r="F2135" s="153">
        <v>166</v>
      </c>
      <c r="G2135" s="264">
        <v>44.204196929931641</v>
      </c>
      <c r="H2135" s="264">
        <v>4.19999985024333E-3</v>
      </c>
      <c r="I2135" s="264">
        <v>83515.8984375</v>
      </c>
      <c r="J2135" s="92">
        <v>0</v>
      </c>
      <c r="K2135" s="153">
        <v>43806</v>
      </c>
      <c r="L2135" s="264">
        <v>85.600143432617188</v>
      </c>
      <c r="M2135" s="153">
        <v>49769</v>
      </c>
      <c r="N2135" s="264">
        <v>0</v>
      </c>
      <c r="O2135" s="153">
        <v>3666</v>
      </c>
      <c r="P2135" s="264">
        <v>0</v>
      </c>
      <c r="Q2135" s="153">
        <v>6542</v>
      </c>
      <c r="R2135" s="264">
        <v>99.954139709472656</v>
      </c>
      <c r="S2135" s="153">
        <v>46214</v>
      </c>
      <c r="T2135" s="264">
        <v>99.93292236328125</v>
      </c>
      <c r="U2135" s="264">
        <v>99.263504028320312</v>
      </c>
      <c r="V2135" s="264">
        <v>99.895515441894531</v>
      </c>
      <c r="W2135" s="264">
        <v>99.217979431152344</v>
      </c>
      <c r="X2135" s="264">
        <v>99.828506469726563</v>
      </c>
      <c r="Y2135" s="153">
        <v>84536</v>
      </c>
      <c r="Z2135" s="264">
        <v>99.912460327148438</v>
      </c>
      <c r="AA2135" s="153">
        <v>16575</v>
      </c>
      <c r="AB2135" s="264">
        <v>99.837104797363281</v>
      </c>
      <c r="AC2135" s="153">
        <v>3643</v>
      </c>
      <c r="AD2135" s="264">
        <v>0.41174855828285217</v>
      </c>
      <c r="AE2135" s="153">
        <v>81</v>
      </c>
      <c r="AF2135" s="264">
        <v>96.296295166015625</v>
      </c>
      <c r="AG2135" s="153">
        <v>50068</v>
      </c>
      <c r="AH2135" s="264">
        <v>0.2177039235830307</v>
      </c>
      <c r="AI2135" s="153">
        <v>597</v>
      </c>
      <c r="AJ2135" s="264">
        <v>89.949745178222656</v>
      </c>
      <c r="AK2135" s="264">
        <v>1.8199950456619263</v>
      </c>
      <c r="AL2135" s="264">
        <v>5.0526514649391174E-2</v>
      </c>
      <c r="AM2135" s="264">
        <v>0</v>
      </c>
      <c r="AN2135" s="264">
        <v>0</v>
      </c>
      <c r="AO2135" s="92">
        <v>0</v>
      </c>
      <c r="AP2135" s="92">
        <v>0</v>
      </c>
      <c r="AQ2135" s="92">
        <v>0</v>
      </c>
      <c r="AR2135" s="92">
        <v>0</v>
      </c>
      <c r="AS2135" s="92">
        <v>0</v>
      </c>
      <c r="AT2135" s="92">
        <v>0</v>
      </c>
      <c r="AU2135" s="92">
        <v>0</v>
      </c>
      <c r="AV2135" s="92">
        <v>0</v>
      </c>
      <c r="AW2135" s="93">
        <v>0</v>
      </c>
      <c r="AX2135" s="93">
        <v>0</v>
      </c>
      <c r="AY2135" s="93">
        <v>0</v>
      </c>
      <c r="AZ2135" s="93">
        <v>0</v>
      </c>
      <c r="BA2135" s="93">
        <v>0</v>
      </c>
      <c r="BB2135" s="93">
        <v>0</v>
      </c>
      <c r="BC2135" s="153">
        <v>16</v>
      </c>
      <c r="BD2135" s="153">
        <v>165</v>
      </c>
    </row>
    <row r="2136" spans="1:56" x14ac:dyDescent="0.25">
      <c r="A2136" s="9">
        <v>41781</v>
      </c>
      <c r="B2136" s="149" t="s">
        <v>77</v>
      </c>
      <c r="C2136" s="149" t="s">
        <v>86</v>
      </c>
      <c r="D2136" s="150" t="s">
        <v>118</v>
      </c>
      <c r="E2136" s="153">
        <v>68</v>
      </c>
      <c r="F2136" s="153">
        <v>222</v>
      </c>
      <c r="G2136" s="264">
        <v>69.458305358886719</v>
      </c>
      <c r="H2136" s="264">
        <v>0.19169999659061432</v>
      </c>
      <c r="I2136" s="264">
        <v>117730.015625</v>
      </c>
      <c r="J2136" s="92">
        <v>0</v>
      </c>
      <c r="K2136" s="153">
        <v>94046</v>
      </c>
      <c r="L2136" s="264">
        <v>97.594795227050781</v>
      </c>
      <c r="M2136" s="153">
        <v>88184</v>
      </c>
      <c r="N2136" s="264">
        <v>0</v>
      </c>
      <c r="O2136" s="153">
        <v>6168</v>
      </c>
      <c r="P2136" s="264">
        <v>0</v>
      </c>
      <c r="Q2136" s="153">
        <v>11767</v>
      </c>
      <c r="R2136" s="264">
        <v>99.940513610839844</v>
      </c>
      <c r="S2136" s="153">
        <v>82658</v>
      </c>
      <c r="T2136" s="264">
        <v>99.958869934082031</v>
      </c>
      <c r="U2136" s="264">
        <v>99.805450439453125</v>
      </c>
      <c r="V2136" s="264">
        <v>99.837837219238281</v>
      </c>
      <c r="W2136" s="264">
        <v>99.746078491210938</v>
      </c>
      <c r="X2136" s="264">
        <v>99.796775817871094</v>
      </c>
      <c r="Y2136" s="153">
        <v>129755</v>
      </c>
      <c r="Z2136" s="264">
        <v>99.901351928710938</v>
      </c>
      <c r="AA2136" s="153">
        <v>28430</v>
      </c>
      <c r="AB2136" s="264">
        <v>99.845230102539062</v>
      </c>
      <c r="AC2136" s="153">
        <v>6121</v>
      </c>
      <c r="AD2136" s="264">
        <v>0.14703479409217834</v>
      </c>
      <c r="AE2136" s="153">
        <v>489</v>
      </c>
      <c r="AF2136" s="264">
        <v>98.773002624511719</v>
      </c>
      <c r="AG2136" s="153">
        <v>87521</v>
      </c>
      <c r="AH2136" s="264">
        <v>0.18281327188014984</v>
      </c>
      <c r="AI2136" s="153">
        <v>1156</v>
      </c>
      <c r="AJ2136" s="264">
        <v>93.771629333496094</v>
      </c>
      <c r="AK2136" s="264">
        <v>1.6516526937484741</v>
      </c>
      <c r="AL2136" s="264">
        <v>6.5158598124980927E-2</v>
      </c>
      <c r="AM2136" s="264">
        <v>0</v>
      </c>
      <c r="AN2136" s="264">
        <v>0</v>
      </c>
      <c r="AO2136" s="92">
        <v>0</v>
      </c>
      <c r="AP2136" s="92">
        <v>0</v>
      </c>
      <c r="AQ2136" s="92">
        <v>0</v>
      </c>
      <c r="AR2136" s="92">
        <v>0</v>
      </c>
      <c r="AS2136" s="92">
        <v>0</v>
      </c>
      <c r="AT2136" s="92">
        <v>0</v>
      </c>
      <c r="AU2136" s="92">
        <v>0</v>
      </c>
      <c r="AV2136" s="92">
        <v>0</v>
      </c>
      <c r="AW2136" s="93">
        <v>0</v>
      </c>
      <c r="AX2136" s="93">
        <v>0</v>
      </c>
      <c r="AY2136" s="93">
        <v>0</v>
      </c>
      <c r="AZ2136" s="93">
        <v>0</v>
      </c>
      <c r="BA2136" s="93">
        <v>0</v>
      </c>
      <c r="BB2136" s="93">
        <v>0</v>
      </c>
      <c r="BC2136" s="153">
        <v>33</v>
      </c>
      <c r="BD2136" s="153">
        <v>216</v>
      </c>
    </row>
    <row r="2137" spans="1:56" x14ac:dyDescent="0.25">
      <c r="A2137" s="9">
        <v>41781</v>
      </c>
      <c r="B2137" s="149" t="s">
        <v>124</v>
      </c>
      <c r="C2137" s="149" t="s">
        <v>86</v>
      </c>
      <c r="D2137" s="150" t="s">
        <v>118</v>
      </c>
      <c r="E2137" s="153">
        <v>43</v>
      </c>
      <c r="F2137" s="153">
        <v>136</v>
      </c>
      <c r="G2137" s="264">
        <v>27.558496475219727</v>
      </c>
      <c r="H2137" s="264">
        <v>8.3300001919269562E-2</v>
      </c>
      <c r="I2137" s="264">
        <v>59645.45703125</v>
      </c>
      <c r="J2137" s="92">
        <v>0</v>
      </c>
      <c r="K2137" s="153">
        <v>94046</v>
      </c>
      <c r="L2137" s="264">
        <v>97.594795227050781</v>
      </c>
      <c r="M2137" s="153">
        <v>49053</v>
      </c>
      <c r="N2137" s="264">
        <v>0</v>
      </c>
      <c r="O2137" s="153">
        <v>2631</v>
      </c>
      <c r="P2137" s="264">
        <v>0</v>
      </c>
      <c r="Q2137" s="153">
        <v>5949</v>
      </c>
      <c r="R2137" s="264">
        <v>99.932762145996094</v>
      </c>
      <c r="S2137" s="153">
        <v>46670</v>
      </c>
      <c r="T2137" s="264">
        <v>99.886436462402344</v>
      </c>
      <c r="U2137" s="264">
        <v>99.543899536132813</v>
      </c>
      <c r="V2137" s="264">
        <v>99.783905029296875</v>
      </c>
      <c r="W2137" s="264">
        <v>99.476966857910156</v>
      </c>
      <c r="X2137" s="264">
        <v>99.670585632324219</v>
      </c>
      <c r="Y2137" s="153">
        <v>77381</v>
      </c>
      <c r="Z2137" s="264">
        <v>99.870765686035156</v>
      </c>
      <c r="AA2137" s="153">
        <v>16293</v>
      </c>
      <c r="AB2137" s="264">
        <v>99.815872192382812</v>
      </c>
      <c r="AC2137" s="153">
        <v>2606</v>
      </c>
      <c r="AD2137" s="264">
        <v>0.15349194407463074</v>
      </c>
      <c r="AE2137" s="153">
        <v>199</v>
      </c>
      <c r="AF2137" s="264">
        <v>98.492462158203125</v>
      </c>
      <c r="AG2137" s="153">
        <v>48811</v>
      </c>
      <c r="AH2137" s="264">
        <v>0.14341029524803162</v>
      </c>
      <c r="AI2137" s="153">
        <v>975</v>
      </c>
      <c r="AJ2137" s="264">
        <v>91.076919555664063</v>
      </c>
      <c r="AK2137" s="264">
        <v>1.4146256446838379</v>
      </c>
      <c r="AL2137" s="264">
        <v>5.5811751633882523E-2</v>
      </c>
      <c r="AM2137" s="264">
        <v>0</v>
      </c>
      <c r="AN2137" s="264">
        <v>0</v>
      </c>
      <c r="AO2137" s="92">
        <v>0</v>
      </c>
      <c r="AP2137" s="92">
        <v>0</v>
      </c>
      <c r="AQ2137" s="92">
        <v>0</v>
      </c>
      <c r="AR2137" s="92">
        <v>0</v>
      </c>
      <c r="AS2137" s="92">
        <v>0</v>
      </c>
      <c r="AT2137" s="92">
        <v>0</v>
      </c>
      <c r="AU2137" s="92">
        <v>0</v>
      </c>
      <c r="AV2137" s="92">
        <v>0</v>
      </c>
      <c r="AW2137" s="93">
        <v>0</v>
      </c>
      <c r="AX2137" s="93">
        <v>0</v>
      </c>
      <c r="AY2137" s="93">
        <v>0</v>
      </c>
      <c r="AZ2137" s="93">
        <v>0</v>
      </c>
      <c r="BA2137" s="93">
        <v>0</v>
      </c>
      <c r="BB2137" s="93">
        <v>0</v>
      </c>
      <c r="BC2137" s="153">
        <v>31</v>
      </c>
      <c r="BD2137" s="153">
        <v>135</v>
      </c>
    </row>
    <row r="2138" spans="1:56" x14ac:dyDescent="0.25">
      <c r="A2138" s="9">
        <v>41781</v>
      </c>
      <c r="B2138" s="149" t="s">
        <v>78</v>
      </c>
      <c r="C2138" s="149" t="s">
        <v>86</v>
      </c>
      <c r="D2138" s="150" t="s">
        <v>118</v>
      </c>
      <c r="E2138" s="153">
        <v>34</v>
      </c>
      <c r="F2138" s="153">
        <v>107</v>
      </c>
      <c r="G2138" s="264">
        <v>47.383396148681641</v>
      </c>
      <c r="H2138" s="264">
        <v>0.20829999446868896</v>
      </c>
      <c r="I2138" s="264">
        <v>53817.58203125</v>
      </c>
      <c r="J2138" s="92">
        <v>0</v>
      </c>
      <c r="K2138" s="153">
        <v>48264</v>
      </c>
      <c r="L2138" s="264">
        <v>97.772666931152344</v>
      </c>
      <c r="M2138" s="153">
        <v>45977</v>
      </c>
      <c r="N2138" s="264">
        <v>0</v>
      </c>
      <c r="O2138" s="153">
        <v>4102</v>
      </c>
      <c r="P2138" s="264">
        <v>0</v>
      </c>
      <c r="Q2138" s="153">
        <v>7137</v>
      </c>
      <c r="R2138" s="264">
        <v>99.915931701660156</v>
      </c>
      <c r="S2138" s="153">
        <v>43256</v>
      </c>
      <c r="T2138" s="264">
        <v>99.956077575683594</v>
      </c>
      <c r="U2138" s="264">
        <v>99.878105163574219</v>
      </c>
      <c r="V2138" s="264">
        <v>99.919525146484375</v>
      </c>
      <c r="W2138" s="264">
        <v>99.794136047363281</v>
      </c>
      <c r="X2138" s="264">
        <v>99.875640869140625</v>
      </c>
      <c r="Y2138" s="153">
        <v>70409</v>
      </c>
      <c r="Z2138" s="264">
        <v>99.893478393554687</v>
      </c>
      <c r="AA2138" s="153">
        <v>13417</v>
      </c>
      <c r="AB2138" s="264">
        <v>99.910560607910156</v>
      </c>
      <c r="AC2138" s="153">
        <v>4143</v>
      </c>
      <c r="AD2138" s="264">
        <v>0.21723388135433197</v>
      </c>
      <c r="AE2138" s="153">
        <v>272</v>
      </c>
      <c r="AF2138" s="264">
        <v>98.161766052246094</v>
      </c>
      <c r="AG2138" s="153">
        <v>46145</v>
      </c>
      <c r="AH2138" s="264">
        <v>0.19287030398845673</v>
      </c>
      <c r="AI2138" s="153">
        <v>583</v>
      </c>
      <c r="AJ2138" s="264">
        <v>96.054885864257813</v>
      </c>
      <c r="AK2138" s="264">
        <v>1.7752755880355835</v>
      </c>
      <c r="AL2138" s="264">
        <v>6.2726184725761414E-2</v>
      </c>
      <c r="AM2138" s="264">
        <v>0</v>
      </c>
      <c r="AN2138" s="264">
        <v>0</v>
      </c>
      <c r="AO2138" s="92">
        <v>0</v>
      </c>
      <c r="AP2138" s="92">
        <v>0</v>
      </c>
      <c r="AQ2138" s="92">
        <v>0</v>
      </c>
      <c r="AR2138" s="92">
        <v>0</v>
      </c>
      <c r="AS2138" s="92">
        <v>0</v>
      </c>
      <c r="AT2138" s="92">
        <v>0</v>
      </c>
      <c r="AU2138" s="92">
        <v>0</v>
      </c>
      <c r="AV2138" s="92">
        <v>0</v>
      </c>
      <c r="AW2138" s="93">
        <v>0</v>
      </c>
      <c r="AX2138" s="93">
        <v>0</v>
      </c>
      <c r="AY2138" s="93">
        <v>0</v>
      </c>
      <c r="AZ2138" s="93">
        <v>0</v>
      </c>
      <c r="BA2138" s="93">
        <v>0</v>
      </c>
      <c r="BB2138" s="93">
        <v>0</v>
      </c>
      <c r="BC2138" s="153">
        <v>13</v>
      </c>
      <c r="BD2138" s="153">
        <v>104</v>
      </c>
    </row>
    <row r="2139" spans="1:56" x14ac:dyDescent="0.25">
      <c r="A2139" s="9">
        <v>41781</v>
      </c>
      <c r="B2139" s="149" t="s">
        <v>79</v>
      </c>
      <c r="C2139" s="149" t="s">
        <v>86</v>
      </c>
      <c r="D2139" s="150" t="s">
        <v>119</v>
      </c>
      <c r="E2139" s="153">
        <v>84</v>
      </c>
      <c r="F2139" s="153">
        <v>277</v>
      </c>
      <c r="G2139" s="264">
        <v>50.420894622802734</v>
      </c>
      <c r="H2139" s="264">
        <v>0.28339999914169312</v>
      </c>
      <c r="I2139" s="264">
        <v>161870.234375</v>
      </c>
      <c r="J2139" s="92">
        <v>0</v>
      </c>
      <c r="K2139" s="153">
        <v>48903</v>
      </c>
      <c r="L2139" s="264">
        <v>91.998443603515625</v>
      </c>
      <c r="M2139" s="153">
        <v>80496</v>
      </c>
      <c r="N2139" s="264">
        <v>0</v>
      </c>
      <c r="O2139" s="153">
        <v>3937</v>
      </c>
      <c r="P2139" s="264">
        <v>0</v>
      </c>
      <c r="Q2139" s="153">
        <v>10930</v>
      </c>
      <c r="R2139" s="264">
        <v>99.945106506347656</v>
      </c>
      <c r="S2139" s="153">
        <v>75870</v>
      </c>
      <c r="T2139" s="264">
        <v>99.877418518066406</v>
      </c>
      <c r="U2139" s="264">
        <v>99.263397216796875</v>
      </c>
      <c r="V2139" s="264">
        <v>99.570167541503906</v>
      </c>
      <c r="W2139" s="264">
        <v>99.208908081054688</v>
      </c>
      <c r="X2139" s="264">
        <v>99.448112487792969</v>
      </c>
      <c r="Y2139" s="153">
        <v>166139</v>
      </c>
      <c r="Z2139" s="264">
        <v>99.901885986328125</v>
      </c>
      <c r="AA2139" s="153">
        <v>40878</v>
      </c>
      <c r="AB2139" s="264">
        <v>99.899703979492188</v>
      </c>
      <c r="AC2139" s="153">
        <v>3909</v>
      </c>
      <c r="AD2139" s="264">
        <v>0.25581991672515869</v>
      </c>
      <c r="AE2139" s="153">
        <v>192</v>
      </c>
      <c r="AF2139" s="264">
        <v>100</v>
      </c>
      <c r="AG2139" s="153">
        <v>80851</v>
      </c>
      <c r="AH2139" s="264">
        <v>0.17563171684741974</v>
      </c>
      <c r="AI2139" s="153">
        <v>1306</v>
      </c>
      <c r="AJ2139" s="264">
        <v>95.482391357421875</v>
      </c>
      <c r="AK2139" s="264">
        <v>1.5579465627670288</v>
      </c>
      <c r="AL2139" s="264">
        <v>5.7463884353637695E-2</v>
      </c>
      <c r="AM2139" s="264">
        <v>0</v>
      </c>
      <c r="AN2139" s="264">
        <v>0</v>
      </c>
      <c r="AO2139" s="92">
        <v>0</v>
      </c>
      <c r="AP2139" s="92">
        <v>0</v>
      </c>
      <c r="AQ2139" s="92">
        <v>0</v>
      </c>
      <c r="AR2139" s="92">
        <v>0</v>
      </c>
      <c r="AS2139" s="92">
        <v>0</v>
      </c>
      <c r="AT2139" s="92">
        <v>0</v>
      </c>
      <c r="AU2139" s="92">
        <v>0</v>
      </c>
      <c r="AV2139" s="92">
        <v>0</v>
      </c>
      <c r="AW2139" s="93">
        <v>0</v>
      </c>
      <c r="AX2139" s="93">
        <v>0</v>
      </c>
      <c r="AY2139" s="93">
        <v>0</v>
      </c>
      <c r="AZ2139" s="93">
        <v>0</v>
      </c>
      <c r="BA2139" s="93">
        <v>0</v>
      </c>
      <c r="BB2139" s="93">
        <v>0</v>
      </c>
      <c r="BC2139" s="153">
        <v>55</v>
      </c>
      <c r="BD2139" s="153">
        <v>272</v>
      </c>
    </row>
    <row r="2140" spans="1:56" x14ac:dyDescent="0.25">
      <c r="A2140" s="9">
        <v>41781</v>
      </c>
      <c r="B2140" s="149" t="s">
        <v>80</v>
      </c>
      <c r="C2140" s="149" t="s">
        <v>86</v>
      </c>
      <c r="D2140" s="150" t="s">
        <v>119</v>
      </c>
      <c r="E2140" s="153">
        <v>60</v>
      </c>
      <c r="F2140" s="153">
        <v>186</v>
      </c>
      <c r="G2140" s="264">
        <v>32.966995239257813</v>
      </c>
      <c r="H2140" s="264">
        <v>0.24169999361038208</v>
      </c>
      <c r="I2140" s="264">
        <v>99665.3984375</v>
      </c>
      <c r="J2140" s="92">
        <v>0</v>
      </c>
      <c r="K2140" s="153">
        <v>32922</v>
      </c>
      <c r="L2140" s="264">
        <v>89.806205749511719</v>
      </c>
      <c r="M2140" s="153">
        <v>49060</v>
      </c>
      <c r="N2140" s="264">
        <v>0</v>
      </c>
      <c r="O2140" s="153">
        <v>2521</v>
      </c>
      <c r="P2140" s="264">
        <v>0</v>
      </c>
      <c r="Q2140" s="153">
        <v>4923</v>
      </c>
      <c r="R2140" s="264">
        <v>99.959373474121094</v>
      </c>
      <c r="S2140" s="153">
        <v>46209</v>
      </c>
      <c r="T2140" s="264">
        <v>99.941566467285156</v>
      </c>
      <c r="U2140" s="264">
        <v>99.404998779296875</v>
      </c>
      <c r="V2140" s="264">
        <v>99.739097595214844</v>
      </c>
      <c r="W2140" s="264">
        <v>99.364616394042969</v>
      </c>
      <c r="X2140" s="264">
        <v>99.680816650390625</v>
      </c>
      <c r="Y2140" s="153">
        <v>80381</v>
      </c>
      <c r="Z2140" s="264">
        <v>99.920379638671875</v>
      </c>
      <c r="AA2140" s="153">
        <v>19517</v>
      </c>
      <c r="AB2140" s="264">
        <v>99.918022155761719</v>
      </c>
      <c r="AC2140" s="153">
        <v>2586</v>
      </c>
      <c r="AD2140" s="264">
        <v>0.15467904508113861</v>
      </c>
      <c r="AE2140" s="153">
        <v>156</v>
      </c>
      <c r="AF2140" s="264">
        <v>100</v>
      </c>
      <c r="AG2140" s="153">
        <v>49280</v>
      </c>
      <c r="AH2140" s="264">
        <v>0.16436688601970673</v>
      </c>
      <c r="AI2140" s="153">
        <v>666</v>
      </c>
      <c r="AJ2140" s="264">
        <v>93.843841552734375</v>
      </c>
      <c r="AK2140" s="264">
        <v>1.6378879547119141</v>
      </c>
      <c r="AL2140" s="264">
        <v>5.9676852077245712E-2</v>
      </c>
      <c r="AM2140" s="264">
        <v>0</v>
      </c>
      <c r="AN2140" s="264">
        <v>0</v>
      </c>
      <c r="AO2140" s="92">
        <v>0</v>
      </c>
      <c r="AP2140" s="92">
        <v>0</v>
      </c>
      <c r="AQ2140" s="92">
        <v>0</v>
      </c>
      <c r="AR2140" s="92">
        <v>0</v>
      </c>
      <c r="AS2140" s="92">
        <v>0</v>
      </c>
      <c r="AT2140" s="92">
        <v>0</v>
      </c>
      <c r="AU2140" s="92">
        <v>0</v>
      </c>
      <c r="AV2140" s="92">
        <v>0</v>
      </c>
      <c r="AW2140" s="93">
        <v>0</v>
      </c>
      <c r="AX2140" s="93">
        <v>0</v>
      </c>
      <c r="AY2140" s="93">
        <v>0</v>
      </c>
      <c r="AZ2140" s="93">
        <v>0</v>
      </c>
      <c r="BA2140" s="93">
        <v>0</v>
      </c>
      <c r="BB2140" s="93">
        <v>0</v>
      </c>
      <c r="BC2140" s="153">
        <v>26</v>
      </c>
      <c r="BD2140" s="153">
        <v>184</v>
      </c>
    </row>
    <row r="2141" spans="1:56" x14ac:dyDescent="0.25">
      <c r="A2141" s="9">
        <v>41781</v>
      </c>
      <c r="B2141" s="149" t="s">
        <v>81</v>
      </c>
      <c r="C2141" s="149" t="s">
        <v>86</v>
      </c>
      <c r="D2141" s="150" t="s">
        <v>119</v>
      </c>
      <c r="E2141" s="153">
        <v>43</v>
      </c>
      <c r="F2141" s="153">
        <v>143</v>
      </c>
      <c r="G2141" s="264">
        <v>32.978797912597656</v>
      </c>
      <c r="H2141" s="264">
        <v>0</v>
      </c>
      <c r="I2141" s="264">
        <v>80781.9765625</v>
      </c>
      <c r="J2141" s="92">
        <v>0</v>
      </c>
      <c r="K2141" s="153">
        <v>69528</v>
      </c>
      <c r="L2141" s="264">
        <v>89.832870483398438</v>
      </c>
      <c r="M2141" s="153">
        <v>44032</v>
      </c>
      <c r="N2141" s="264">
        <v>0</v>
      </c>
      <c r="O2141" s="153">
        <v>2589</v>
      </c>
      <c r="P2141" s="264">
        <v>0</v>
      </c>
      <c r="Q2141" s="153">
        <v>8141</v>
      </c>
      <c r="R2141" s="264">
        <v>99.95086669921875</v>
      </c>
      <c r="S2141" s="153">
        <v>38934</v>
      </c>
      <c r="T2141" s="264">
        <v>99.9383544921875</v>
      </c>
      <c r="U2141" s="264">
        <v>99.497879028320313</v>
      </c>
      <c r="V2141" s="264">
        <v>99.700218200683594</v>
      </c>
      <c r="W2141" s="264">
        <v>99.448989868164062</v>
      </c>
      <c r="X2141" s="264">
        <v>99.638755798339844</v>
      </c>
      <c r="Y2141" s="153">
        <v>68264</v>
      </c>
      <c r="Z2141" s="264">
        <v>99.923828125</v>
      </c>
      <c r="AA2141" s="153">
        <v>16012</v>
      </c>
      <c r="AB2141" s="264">
        <v>99.912567138671875</v>
      </c>
      <c r="AC2141" s="153">
        <v>2570</v>
      </c>
      <c r="AD2141" s="264">
        <v>0.19455252587795258</v>
      </c>
      <c r="AE2141" s="153">
        <v>137</v>
      </c>
      <c r="AF2141" s="264">
        <v>94.16058349609375</v>
      </c>
      <c r="AG2141" s="153">
        <v>43319</v>
      </c>
      <c r="AH2141" s="264">
        <v>0.20083566009998322</v>
      </c>
      <c r="AI2141" s="153">
        <v>514</v>
      </c>
      <c r="AJ2141" s="264">
        <v>94.163421630859375</v>
      </c>
      <c r="AK2141" s="264">
        <v>1.4279866218566895</v>
      </c>
      <c r="AL2141" s="264">
        <v>7.88426473736763E-2</v>
      </c>
      <c r="AM2141" s="264">
        <v>0</v>
      </c>
      <c r="AN2141" s="264">
        <v>0</v>
      </c>
      <c r="AO2141" s="92">
        <v>0</v>
      </c>
      <c r="AP2141" s="92">
        <v>0</v>
      </c>
      <c r="AQ2141" s="92">
        <v>0</v>
      </c>
      <c r="AR2141" s="92">
        <v>0</v>
      </c>
      <c r="AS2141" s="92">
        <v>0</v>
      </c>
      <c r="AT2141" s="92">
        <v>0</v>
      </c>
      <c r="AU2141" s="92">
        <v>0</v>
      </c>
      <c r="AV2141" s="92">
        <v>0</v>
      </c>
      <c r="AW2141" s="93">
        <v>0</v>
      </c>
      <c r="AX2141" s="93">
        <v>0</v>
      </c>
      <c r="AY2141" s="93">
        <v>0</v>
      </c>
      <c r="AZ2141" s="93">
        <v>0</v>
      </c>
      <c r="BA2141" s="93">
        <v>0</v>
      </c>
      <c r="BB2141" s="93">
        <v>0</v>
      </c>
      <c r="BC2141" s="153">
        <v>29</v>
      </c>
      <c r="BD2141" s="153">
        <v>137</v>
      </c>
    </row>
    <row r="2142" spans="1:56" x14ac:dyDescent="0.25">
      <c r="A2142" s="9">
        <v>41781</v>
      </c>
      <c r="B2142" s="149" t="s">
        <v>125</v>
      </c>
      <c r="C2142" s="149" t="s">
        <v>86</v>
      </c>
      <c r="D2142" s="150" t="s">
        <v>119</v>
      </c>
      <c r="E2142" s="153">
        <v>16</v>
      </c>
      <c r="F2142" s="153">
        <v>58</v>
      </c>
      <c r="G2142" s="264">
        <v>28.637598037719727</v>
      </c>
      <c r="H2142" s="264">
        <v>0.11670000106096268</v>
      </c>
      <c r="I2142" s="264">
        <v>37096.25</v>
      </c>
      <c r="J2142" s="92">
        <v>0</v>
      </c>
      <c r="K2142" s="153">
        <v>69528</v>
      </c>
      <c r="L2142" s="264">
        <v>89.832870483398438</v>
      </c>
      <c r="M2142" s="153">
        <v>27366</v>
      </c>
      <c r="N2142" s="264">
        <v>0</v>
      </c>
      <c r="O2142" s="153">
        <v>2849</v>
      </c>
      <c r="P2142" s="264">
        <v>0</v>
      </c>
      <c r="Q2142" s="153">
        <v>5079</v>
      </c>
      <c r="R2142" s="264">
        <v>99.960624694824219</v>
      </c>
      <c r="S2142" s="153">
        <v>24070</v>
      </c>
      <c r="T2142" s="264">
        <v>99.925216674804688</v>
      </c>
      <c r="U2142" s="264">
        <v>99.789398193359375</v>
      </c>
      <c r="V2142" s="264">
        <v>99.813636779785156</v>
      </c>
      <c r="W2142" s="264">
        <v>99.750106811523438</v>
      </c>
      <c r="X2142" s="264">
        <v>99.738990783691406</v>
      </c>
      <c r="Y2142" s="153">
        <v>38059</v>
      </c>
      <c r="Z2142" s="264">
        <v>99.915916442871094</v>
      </c>
      <c r="AA2142" s="153">
        <v>7280</v>
      </c>
      <c r="AB2142" s="264">
        <v>99.848899841308594</v>
      </c>
      <c r="AC2142" s="153">
        <v>2850</v>
      </c>
      <c r="AD2142" s="264">
        <v>0.17543859779834747</v>
      </c>
      <c r="AE2142" s="153">
        <v>216</v>
      </c>
      <c r="AF2142" s="264">
        <v>97.222221374511719</v>
      </c>
      <c r="AG2142" s="153">
        <v>26869</v>
      </c>
      <c r="AH2142" s="264">
        <v>0.29029735922813416</v>
      </c>
      <c r="AI2142" s="153">
        <v>524</v>
      </c>
      <c r="AJ2142" s="264">
        <v>94.083969116210938</v>
      </c>
      <c r="AK2142" s="264">
        <v>1.647462010383606</v>
      </c>
      <c r="AL2142" s="264">
        <v>5.3206898272037506E-2</v>
      </c>
      <c r="AM2142" s="264">
        <v>0</v>
      </c>
      <c r="AN2142" s="264">
        <v>0</v>
      </c>
      <c r="AO2142" s="92">
        <v>0</v>
      </c>
      <c r="AP2142" s="92">
        <v>0</v>
      </c>
      <c r="AQ2142" s="92">
        <v>0</v>
      </c>
      <c r="AR2142" s="92">
        <v>0</v>
      </c>
      <c r="AS2142" s="92">
        <v>0</v>
      </c>
      <c r="AT2142" s="92">
        <v>0</v>
      </c>
      <c r="AU2142" s="92">
        <v>0</v>
      </c>
      <c r="AV2142" s="92">
        <v>0</v>
      </c>
      <c r="AW2142" s="93">
        <v>0</v>
      </c>
      <c r="AX2142" s="93">
        <v>0</v>
      </c>
      <c r="AY2142" s="93">
        <v>0</v>
      </c>
      <c r="AZ2142" s="93">
        <v>0</v>
      </c>
      <c r="BA2142" s="93">
        <v>0</v>
      </c>
      <c r="BB2142" s="93">
        <v>0</v>
      </c>
      <c r="BC2142" s="153">
        <v>7</v>
      </c>
      <c r="BD2142" s="153">
        <v>58</v>
      </c>
    </row>
    <row r="2143" spans="1:56" x14ac:dyDescent="0.25">
      <c r="A2143" s="9">
        <v>41781</v>
      </c>
      <c r="B2143" s="151" t="s">
        <v>82</v>
      </c>
      <c r="C2143" s="151" t="s">
        <v>86</v>
      </c>
      <c r="D2143" s="152" t="s">
        <v>120</v>
      </c>
      <c r="E2143" s="160">
        <v>51</v>
      </c>
      <c r="F2143" s="160">
        <v>162</v>
      </c>
      <c r="G2143" s="266">
        <v>40.428695678710937</v>
      </c>
      <c r="H2143" s="266">
        <v>0</v>
      </c>
      <c r="I2143" s="266">
        <v>96113.2890625</v>
      </c>
      <c r="J2143" s="157">
        <v>0</v>
      </c>
      <c r="K2143" s="160">
        <v>40690</v>
      </c>
      <c r="L2143" s="266">
        <v>89.235687255859375</v>
      </c>
      <c r="M2143" s="160">
        <v>35134</v>
      </c>
      <c r="N2143" s="266">
        <v>0</v>
      </c>
      <c r="O2143" s="160">
        <v>3985</v>
      </c>
      <c r="P2143" s="266">
        <v>0</v>
      </c>
      <c r="Q2143" s="160">
        <v>6950</v>
      </c>
      <c r="R2143" s="266">
        <v>99.899284362792969</v>
      </c>
      <c r="S2143" s="160">
        <v>32470</v>
      </c>
      <c r="T2143" s="266">
        <v>99.870651245117188</v>
      </c>
      <c r="U2143" s="266">
        <v>99.874526977539063</v>
      </c>
      <c r="V2143" s="266">
        <v>99.897537231445313</v>
      </c>
      <c r="W2143" s="266">
        <v>99.773941040039063</v>
      </c>
      <c r="X2143" s="266">
        <v>99.768318176269531</v>
      </c>
      <c r="Y2143" s="160">
        <v>44554</v>
      </c>
      <c r="Z2143" s="266">
        <v>99.919197082519531</v>
      </c>
      <c r="AA2143" s="160">
        <v>9260</v>
      </c>
      <c r="AB2143" s="266">
        <v>99.848808288574219</v>
      </c>
      <c r="AC2143" s="160">
        <v>4034</v>
      </c>
      <c r="AD2143" s="266">
        <v>0.19831432402133942</v>
      </c>
      <c r="AE2143" s="160">
        <v>362</v>
      </c>
      <c r="AF2143" s="266">
        <v>99.447517395019531</v>
      </c>
      <c r="AG2143" s="160">
        <v>35540</v>
      </c>
      <c r="AH2143" s="266">
        <v>0.37422621250152588</v>
      </c>
      <c r="AI2143" s="160">
        <v>571</v>
      </c>
      <c r="AJ2143" s="266">
        <v>95.971977233886719</v>
      </c>
      <c r="AK2143" s="266">
        <v>1.9884802103042603</v>
      </c>
      <c r="AL2143" s="266">
        <v>6.0819745063781738E-2</v>
      </c>
      <c r="AM2143" s="266">
        <v>0</v>
      </c>
      <c r="AN2143" s="266">
        <v>0</v>
      </c>
      <c r="AO2143" s="157">
        <v>0</v>
      </c>
      <c r="AP2143" s="157">
        <v>0</v>
      </c>
      <c r="AQ2143" s="157">
        <v>0</v>
      </c>
      <c r="AR2143" s="157">
        <v>0</v>
      </c>
      <c r="AS2143" s="157">
        <v>0</v>
      </c>
      <c r="AT2143" s="157">
        <v>0</v>
      </c>
      <c r="AU2143" s="157">
        <v>0</v>
      </c>
      <c r="AV2143" s="157">
        <v>0</v>
      </c>
      <c r="AW2143" s="159">
        <v>0</v>
      </c>
      <c r="AX2143" s="159">
        <v>0</v>
      </c>
      <c r="AY2143" s="159">
        <v>0</v>
      </c>
      <c r="AZ2143" s="159">
        <v>0</v>
      </c>
      <c r="BA2143" s="159">
        <v>0</v>
      </c>
      <c r="BB2143" s="159">
        <v>0</v>
      </c>
      <c r="BC2143" s="160">
        <v>15</v>
      </c>
      <c r="BD2143" s="160">
        <v>161</v>
      </c>
    </row>
    <row r="2144" spans="1:56" x14ac:dyDescent="0.25">
      <c r="A2144" s="9">
        <v>41781</v>
      </c>
      <c r="B2144" s="151" t="s">
        <v>83</v>
      </c>
      <c r="C2144" s="151" t="s">
        <v>86</v>
      </c>
      <c r="D2144" s="152" t="s">
        <v>120</v>
      </c>
      <c r="E2144" s="160">
        <v>47</v>
      </c>
      <c r="F2144" s="160">
        <v>143</v>
      </c>
      <c r="G2144" s="266">
        <v>20.304597854614258</v>
      </c>
      <c r="H2144" s="266">
        <v>0</v>
      </c>
      <c r="I2144" s="266">
        <v>89916.25</v>
      </c>
      <c r="J2144" s="157">
        <v>0</v>
      </c>
      <c r="K2144" s="160">
        <v>20846</v>
      </c>
      <c r="L2144" s="266">
        <v>81.300971984863281</v>
      </c>
      <c r="M2144" s="160">
        <v>153570</v>
      </c>
      <c r="N2144" s="266">
        <v>0</v>
      </c>
      <c r="O2144" s="160">
        <v>3938</v>
      </c>
      <c r="P2144" s="266">
        <v>0</v>
      </c>
      <c r="Q2144" s="160">
        <v>3477</v>
      </c>
      <c r="R2144" s="266">
        <v>100</v>
      </c>
      <c r="S2144" s="160">
        <v>25703</v>
      </c>
      <c r="T2144" s="266">
        <v>99.867721557617188</v>
      </c>
      <c r="U2144" s="266">
        <v>99.879371643066406</v>
      </c>
      <c r="V2144" s="266">
        <v>98.878128051757813</v>
      </c>
      <c r="W2144" s="266">
        <v>99.879371643066406</v>
      </c>
      <c r="X2144" s="266">
        <v>98.747337341308594</v>
      </c>
      <c r="Y2144" s="160">
        <v>52423</v>
      </c>
      <c r="Z2144" s="266">
        <v>99.935142517089844</v>
      </c>
      <c r="AA2144" s="160">
        <v>15487</v>
      </c>
      <c r="AB2144" s="266">
        <v>99.864402770996094</v>
      </c>
      <c r="AC2144" s="160">
        <v>1663</v>
      </c>
      <c r="AD2144" s="266">
        <v>6.0132291167974472E-2</v>
      </c>
      <c r="AE2144" s="160">
        <v>104</v>
      </c>
      <c r="AF2144" s="266">
        <v>99.038459777832031</v>
      </c>
      <c r="AG2144" s="160">
        <v>27715</v>
      </c>
      <c r="AH2144" s="266">
        <v>0.34638282656669617</v>
      </c>
      <c r="AI2144" s="160">
        <v>384</v>
      </c>
      <c r="AJ2144" s="266">
        <v>98.177085876464844</v>
      </c>
      <c r="AK2144" s="266">
        <v>1.6907387971878052</v>
      </c>
      <c r="AL2144" s="266">
        <v>6.593497097492218E-2</v>
      </c>
      <c r="AM2144" s="266">
        <v>0</v>
      </c>
      <c r="AN2144" s="266">
        <v>0</v>
      </c>
      <c r="AO2144" s="157">
        <v>0</v>
      </c>
      <c r="AP2144" s="157">
        <v>0</v>
      </c>
      <c r="AQ2144" s="157">
        <v>0</v>
      </c>
      <c r="AR2144" s="157">
        <v>0</v>
      </c>
      <c r="AS2144" s="157">
        <v>0</v>
      </c>
      <c r="AT2144" s="157">
        <v>0</v>
      </c>
      <c r="AU2144" s="157">
        <v>0</v>
      </c>
      <c r="AV2144" s="157">
        <v>0</v>
      </c>
      <c r="AW2144" s="159">
        <v>0</v>
      </c>
      <c r="AX2144" s="159">
        <v>0</v>
      </c>
      <c r="AY2144" s="159">
        <v>0</v>
      </c>
      <c r="AZ2144" s="159">
        <v>0</v>
      </c>
      <c r="BA2144" s="159">
        <v>0</v>
      </c>
      <c r="BB2144" s="159">
        <v>0</v>
      </c>
      <c r="BC2144" s="160">
        <v>26</v>
      </c>
      <c r="BD2144" s="160">
        <v>140</v>
      </c>
    </row>
    <row r="2145" spans="1:56" x14ac:dyDescent="0.25">
      <c r="A2145" s="9">
        <v>41781</v>
      </c>
      <c r="B2145" s="117" t="s">
        <v>85</v>
      </c>
      <c r="C2145" s="117" t="s">
        <v>86</v>
      </c>
      <c r="D2145" s="121">
        <v>3</v>
      </c>
      <c r="E2145" s="89">
        <v>134</v>
      </c>
      <c r="F2145" s="89">
        <v>433</v>
      </c>
      <c r="G2145" s="263">
        <v>43.150314331054688</v>
      </c>
      <c r="H2145" s="263">
        <v>0</v>
      </c>
      <c r="I2145" s="263">
        <v>308856.4375</v>
      </c>
      <c r="J2145" s="88">
        <v>0</v>
      </c>
      <c r="K2145" s="89">
        <v>41690</v>
      </c>
      <c r="L2145" s="263">
        <v>109.02854156494141</v>
      </c>
      <c r="M2145" s="124">
        <v>96451</v>
      </c>
      <c r="N2145" s="248">
        <v>0</v>
      </c>
      <c r="O2145" s="124">
        <v>3810</v>
      </c>
      <c r="P2145" s="248">
        <v>0</v>
      </c>
      <c r="Q2145" s="124">
        <v>9966</v>
      </c>
      <c r="R2145" s="248">
        <v>99.939796447753906</v>
      </c>
      <c r="S2145" s="124">
        <v>88418</v>
      </c>
      <c r="T2145" s="248">
        <v>99.894821166992188</v>
      </c>
      <c r="U2145" s="248">
        <v>99.868766784667969</v>
      </c>
      <c r="V2145" s="248">
        <v>99.889060974121094</v>
      </c>
      <c r="W2145" s="248">
        <v>99.808639526367188</v>
      </c>
      <c r="X2145" s="248">
        <v>99.78399658203125</v>
      </c>
      <c r="Y2145" s="124">
        <v>181528</v>
      </c>
      <c r="Z2145" s="248">
        <v>99.883216857910156</v>
      </c>
      <c r="AA2145" s="124">
        <v>36663</v>
      </c>
      <c r="AB2145" s="248">
        <v>99.78997802734375</v>
      </c>
      <c r="AC2145" s="124">
        <v>3848</v>
      </c>
      <c r="AD2145" s="248">
        <v>0.64968812465667725</v>
      </c>
      <c r="AE2145" s="124">
        <v>179</v>
      </c>
      <c r="AF2145" s="248">
        <v>97.206703186035156</v>
      </c>
      <c r="AG2145" s="124">
        <v>97507</v>
      </c>
      <c r="AH2145" s="248">
        <v>0.48099109530448914</v>
      </c>
      <c r="AI2145" s="124">
        <v>791</v>
      </c>
      <c r="AJ2145" s="248">
        <v>88.874839782714844</v>
      </c>
      <c r="AK2145" s="248">
        <v>2.0217208862304687</v>
      </c>
      <c r="AL2145" s="248">
        <v>7.1117572486400604E-2</v>
      </c>
      <c r="AM2145" s="269">
        <v>0</v>
      </c>
      <c r="AN2145" s="269">
        <v>0</v>
      </c>
      <c r="AO2145" s="119">
        <v>0</v>
      </c>
      <c r="AP2145" s="119">
        <v>0</v>
      </c>
      <c r="AQ2145" s="119">
        <v>0</v>
      </c>
      <c r="AR2145" s="119">
        <v>0</v>
      </c>
      <c r="AS2145" s="119">
        <v>0</v>
      </c>
      <c r="AT2145" s="119">
        <v>0</v>
      </c>
      <c r="AU2145" s="119">
        <v>0</v>
      </c>
      <c r="AV2145" s="119">
        <v>0</v>
      </c>
      <c r="AW2145" s="124">
        <v>0</v>
      </c>
      <c r="AX2145" s="124">
        <v>0</v>
      </c>
      <c r="AY2145" s="124">
        <v>0</v>
      </c>
      <c r="AZ2145" s="124">
        <v>0</v>
      </c>
      <c r="BA2145" s="124">
        <v>0</v>
      </c>
      <c r="BB2145" s="124">
        <v>0</v>
      </c>
      <c r="BC2145" s="124">
        <v>13</v>
      </c>
      <c r="BD2145" s="124">
        <v>421</v>
      </c>
    </row>
    <row r="2146" spans="1:56" x14ac:dyDescent="0.25">
      <c r="A2146" s="9">
        <v>41781</v>
      </c>
      <c r="B2146" s="118" t="s">
        <v>84</v>
      </c>
      <c r="C2146" s="118" t="s">
        <v>87</v>
      </c>
      <c r="D2146" s="122">
        <v>2</v>
      </c>
      <c r="E2146" s="153">
        <v>195</v>
      </c>
      <c r="F2146" s="153">
        <v>584</v>
      </c>
      <c r="G2146" s="264">
        <v>67.380874633789063</v>
      </c>
      <c r="H2146" s="264">
        <v>0.18465556204319</v>
      </c>
      <c r="I2146" s="264">
        <v>509204.65625</v>
      </c>
      <c r="J2146" s="91">
        <v>0</v>
      </c>
      <c r="K2146" s="153">
        <v>0</v>
      </c>
      <c r="L2146" s="264">
        <v>65535</v>
      </c>
      <c r="M2146" s="133">
        <v>301109</v>
      </c>
      <c r="N2146" s="267">
        <v>0</v>
      </c>
      <c r="O2146" s="133">
        <v>5109</v>
      </c>
      <c r="P2146" s="267">
        <v>0.13603445887565613</v>
      </c>
      <c r="Q2146" s="133">
        <v>4418</v>
      </c>
      <c r="R2146" s="267">
        <v>98.800361633300781</v>
      </c>
      <c r="S2146" s="133">
        <v>239317</v>
      </c>
      <c r="T2146" s="267">
        <v>98.818717956542969</v>
      </c>
      <c r="U2146" s="267">
        <v>98.86474609375</v>
      </c>
      <c r="V2146" s="267">
        <v>99.819999694824219</v>
      </c>
      <c r="W2146" s="267">
        <v>97.678726196289063</v>
      </c>
      <c r="X2146" s="267">
        <v>98.640846252441406</v>
      </c>
      <c r="Y2146" s="133">
        <v>1280539</v>
      </c>
      <c r="Z2146" s="267">
        <v>96.948234558105469</v>
      </c>
      <c r="AA2146" s="133">
        <v>1337</v>
      </c>
      <c r="AB2146" s="267">
        <v>3.381047248840332</v>
      </c>
      <c r="AC2146" s="133">
        <v>4490</v>
      </c>
      <c r="AD2146" s="267">
        <v>0.46772831678390503</v>
      </c>
      <c r="AE2146" s="133">
        <v>654</v>
      </c>
      <c r="AF2146" s="267">
        <v>95.056221008300781</v>
      </c>
      <c r="AG2146" s="133">
        <v>298116</v>
      </c>
      <c r="AH2146" s="267">
        <v>0.20562465488910675</v>
      </c>
      <c r="AI2146" s="133">
        <v>847</v>
      </c>
      <c r="AJ2146" s="267">
        <v>94.805328369140625</v>
      </c>
      <c r="AK2146" s="267">
        <v>3.5000696182250977</v>
      </c>
      <c r="AL2146" s="267">
        <v>0.36691224575042725</v>
      </c>
      <c r="AM2146" s="270">
        <v>0</v>
      </c>
      <c r="AN2146" s="270">
        <v>0</v>
      </c>
      <c r="AO2146" s="120">
        <v>0</v>
      </c>
      <c r="AP2146" s="120">
        <v>0</v>
      </c>
      <c r="AQ2146" s="120">
        <v>0</v>
      </c>
      <c r="AR2146" s="120">
        <v>0</v>
      </c>
      <c r="AS2146" s="120">
        <v>0</v>
      </c>
      <c r="AT2146" s="120">
        <v>0</v>
      </c>
      <c r="AU2146" s="120">
        <v>0</v>
      </c>
      <c r="AV2146" s="120">
        <v>0</v>
      </c>
      <c r="AW2146" s="133">
        <v>0</v>
      </c>
      <c r="AX2146" s="133">
        <v>0</v>
      </c>
      <c r="AY2146" s="133">
        <v>0</v>
      </c>
      <c r="AZ2146" s="133">
        <v>0</v>
      </c>
      <c r="BA2146" s="133">
        <v>0</v>
      </c>
      <c r="BB2146" s="133">
        <v>0</v>
      </c>
      <c r="BC2146" s="133">
        <v>3</v>
      </c>
      <c r="BD2146" s="133">
        <v>363</v>
      </c>
    </row>
    <row r="2147" spans="1:56" x14ac:dyDescent="0.25">
      <c r="A2147" s="9">
        <v>41780</v>
      </c>
      <c r="B2147" s="117" t="s">
        <v>17</v>
      </c>
      <c r="C2147" s="117"/>
      <c r="D2147" s="121">
        <v>3</v>
      </c>
      <c r="E2147" s="89">
        <v>870</v>
      </c>
      <c r="F2147" s="89">
        <v>2770</v>
      </c>
      <c r="G2147" s="263">
        <v>642.6881275177002</v>
      </c>
      <c r="H2147" s="263">
        <v>0.57701389444991946</v>
      </c>
      <c r="I2147" s="263">
        <v>1715116.01953125</v>
      </c>
      <c r="J2147" s="88"/>
      <c r="K2147" s="89">
        <v>725773</v>
      </c>
      <c r="L2147" s="263">
        <v>0</v>
      </c>
      <c r="M2147" s="124">
        <v>1107467</v>
      </c>
      <c r="N2147" s="248">
        <v>0</v>
      </c>
      <c r="O2147" s="124">
        <v>60694</v>
      </c>
      <c r="P2147" s="248">
        <v>1.9833353856809805E-2</v>
      </c>
      <c r="Q2147" s="124">
        <v>102415</v>
      </c>
      <c r="R2147" s="248">
        <v>99.906263476722216</v>
      </c>
      <c r="S2147" s="124">
        <v>864664</v>
      </c>
      <c r="T2147" s="248">
        <v>99.911989028956569</v>
      </c>
      <c r="U2147" s="248">
        <v>99.735670803523973</v>
      </c>
      <c r="V2147" s="248">
        <v>99.637516090312445</v>
      </c>
      <c r="W2147" s="248">
        <v>99.64218205324498</v>
      </c>
      <c r="X2147" s="248">
        <v>99.549824144877803</v>
      </c>
      <c r="Y2147" s="124">
        <v>2821975</v>
      </c>
      <c r="Z2147" s="248">
        <v>99.716580203226016</v>
      </c>
      <c r="AA2147" s="124">
        <v>223656</v>
      </c>
      <c r="AB2147" s="248">
        <v>99.343851118566704</v>
      </c>
      <c r="AC2147" s="124">
        <v>57732</v>
      </c>
      <c r="AD2147" s="248">
        <v>0.30312478421171413</v>
      </c>
      <c r="AE2147" s="124">
        <v>4279</v>
      </c>
      <c r="AF2147" s="248">
        <v>98.153775642396809</v>
      </c>
      <c r="AG2147" s="124">
        <v>979676</v>
      </c>
      <c r="AH2147" s="248">
        <v>0.24548932370460907</v>
      </c>
      <c r="AI2147" s="124">
        <v>12068</v>
      </c>
      <c r="AJ2147" s="248">
        <v>94.605569677634236</v>
      </c>
      <c r="AK2147" s="248">
        <v>0.93493076297145539</v>
      </c>
      <c r="AL2147" s="248" t="e">
        <v>#DIV/0!</v>
      </c>
      <c r="AM2147" s="269"/>
      <c r="AN2147" s="269"/>
      <c r="AO2147" s="119"/>
      <c r="AP2147" s="119"/>
      <c r="AQ2147" s="119"/>
      <c r="AR2147" s="119"/>
      <c r="AS2147" s="119"/>
      <c r="AT2147" s="119"/>
      <c r="AU2147" s="119"/>
      <c r="AV2147" s="119"/>
      <c r="AW2147" s="124">
        <v>0</v>
      </c>
      <c r="AX2147" s="124">
        <v>0</v>
      </c>
      <c r="AY2147" s="124">
        <v>0</v>
      </c>
      <c r="AZ2147" s="124">
        <v>0</v>
      </c>
      <c r="BA2147" s="124">
        <v>0</v>
      </c>
      <c r="BB2147" s="124">
        <v>0</v>
      </c>
      <c r="BC2147" s="124">
        <v>326</v>
      </c>
      <c r="BD2147" s="124">
        <v>2514</v>
      </c>
    </row>
    <row r="2148" spans="1:56" x14ac:dyDescent="0.25">
      <c r="A2148" s="9">
        <v>41780</v>
      </c>
      <c r="B2148" s="118" t="s">
        <v>88</v>
      </c>
      <c r="C2148" s="118"/>
      <c r="D2148" s="122">
        <v>2</v>
      </c>
      <c r="E2148" s="153">
        <v>675</v>
      </c>
      <c r="F2148" s="153">
        <v>2186</v>
      </c>
      <c r="G2148" s="264">
        <v>570.27520942687988</v>
      </c>
      <c r="H2148" s="264">
        <v>0.54160000337287784</v>
      </c>
      <c r="I2148" s="264">
        <v>1243782.33203125</v>
      </c>
      <c r="J2148" s="91"/>
      <c r="K2148" s="153">
        <v>725773</v>
      </c>
      <c r="L2148" s="264"/>
      <c r="M2148" s="133">
        <v>807681</v>
      </c>
      <c r="N2148" s="267">
        <v>0</v>
      </c>
      <c r="O2148" s="133">
        <v>55568</v>
      </c>
      <c r="P2148" s="267">
        <v>0</v>
      </c>
      <c r="Q2148" s="133">
        <v>98197</v>
      </c>
      <c r="R2148" s="267">
        <v>99.907328806813354</v>
      </c>
      <c r="S2148" s="133">
        <v>630616</v>
      </c>
      <c r="T2148" s="267">
        <v>99.908342583902012</v>
      </c>
      <c r="U2148" s="267">
        <v>99.745479433123947</v>
      </c>
      <c r="V2148" s="267">
        <v>99.56438363711267</v>
      </c>
      <c r="W2148" s="267">
        <v>99.653044107183518</v>
      </c>
      <c r="X2148" s="267">
        <v>99.473125495717014</v>
      </c>
      <c r="Y2148" s="133">
        <v>1069222</v>
      </c>
      <c r="Z2148" s="267">
        <v>99.907877765468569</v>
      </c>
      <c r="AA2148" s="133">
        <v>222508</v>
      </c>
      <c r="AB2148" s="267">
        <v>99.833713465797985</v>
      </c>
      <c r="AC2148" s="133">
        <v>53216</v>
      </c>
      <c r="AD2148" s="267">
        <v>0.31569452891075872</v>
      </c>
      <c r="AE2148" s="133">
        <v>3593</v>
      </c>
      <c r="AF2148" s="267">
        <v>98.051768478363826</v>
      </c>
      <c r="AG2148" s="133">
        <v>682819</v>
      </c>
      <c r="AH2148" s="267">
        <v>0.25160401147571754</v>
      </c>
      <c r="AI2148" s="133">
        <v>11015</v>
      </c>
      <c r="AJ2148" s="267">
        <v>94.616433461622606</v>
      </c>
      <c r="AK2148" s="267">
        <v>1.2118102868087715E-5</v>
      </c>
      <c r="AL2148" s="267" t="e">
        <v>#DIV/0!</v>
      </c>
      <c r="AM2148" s="270"/>
      <c r="AN2148" s="270"/>
      <c r="AO2148" s="120"/>
      <c r="AP2148" s="120"/>
      <c r="AQ2148" s="120"/>
      <c r="AR2148" s="120"/>
      <c r="AS2148" s="120"/>
      <c r="AT2148" s="120"/>
      <c r="AU2148" s="120"/>
      <c r="AV2148" s="120"/>
      <c r="AW2148" s="133">
        <v>0</v>
      </c>
      <c r="AX2148" s="133">
        <v>0</v>
      </c>
      <c r="AY2148" s="133">
        <v>0</v>
      </c>
      <c r="AZ2148" s="133">
        <v>0</v>
      </c>
      <c r="BA2148" s="133">
        <v>0</v>
      </c>
      <c r="BB2148" s="133">
        <v>0</v>
      </c>
      <c r="BC2148" s="133">
        <v>310</v>
      </c>
      <c r="BD2148" s="133">
        <v>2133</v>
      </c>
    </row>
    <row r="2149" spans="1:56" x14ac:dyDescent="0.25">
      <c r="A2149" s="9">
        <v>41780</v>
      </c>
      <c r="B2149" s="146" t="s">
        <v>89</v>
      </c>
      <c r="C2149" s="146"/>
      <c r="D2149" s="147">
        <v>1</v>
      </c>
      <c r="E2149" s="136">
        <v>195</v>
      </c>
      <c r="F2149" s="136">
        <v>584</v>
      </c>
      <c r="G2149" s="265">
        <v>72.412918090820313</v>
      </c>
      <c r="H2149" s="265">
        <v>3.5413891077041626E-2</v>
      </c>
      <c r="I2149" s="265">
        <v>471333.6875</v>
      </c>
      <c r="J2149" s="137"/>
      <c r="K2149" s="136">
        <v>0</v>
      </c>
      <c r="L2149" s="265"/>
      <c r="M2149" s="145">
        <v>299786</v>
      </c>
      <c r="N2149" s="250">
        <v>0</v>
      </c>
      <c r="O2149" s="145">
        <v>5126</v>
      </c>
      <c r="P2149" s="250">
        <v>0.23483526706695557</v>
      </c>
      <c r="Q2149" s="145">
        <v>4218</v>
      </c>
      <c r="R2149" s="250">
        <v>99.881462097167969</v>
      </c>
      <c r="S2149" s="145">
        <v>234048</v>
      </c>
      <c r="T2149" s="250">
        <v>99.92181396484375</v>
      </c>
      <c r="U2149" s="250">
        <v>99.629341125488281</v>
      </c>
      <c r="V2149" s="250">
        <v>99.834548950195313</v>
      </c>
      <c r="W2149" s="250">
        <v>99.511245727539062</v>
      </c>
      <c r="X2149" s="250">
        <v>99.756492614746094</v>
      </c>
      <c r="Y2149" s="145">
        <v>1752753</v>
      </c>
      <c r="Z2149" s="250">
        <v>99.599884033203125</v>
      </c>
      <c r="AA2149" s="145">
        <v>1148</v>
      </c>
      <c r="AB2149" s="250">
        <v>4.3976044654846191</v>
      </c>
      <c r="AC2149" s="145">
        <v>4516</v>
      </c>
      <c r="AD2149" s="250">
        <v>0.15500442683696747</v>
      </c>
      <c r="AE2149" s="145">
        <v>686</v>
      </c>
      <c r="AF2149" s="250">
        <v>98.68804931640625</v>
      </c>
      <c r="AG2149" s="145">
        <v>296857</v>
      </c>
      <c r="AH2149" s="250">
        <v>0.23142455518245697</v>
      </c>
      <c r="AI2149" s="145">
        <v>1053</v>
      </c>
      <c r="AJ2149" s="250">
        <v>94.491928100585938</v>
      </c>
      <c r="AK2149" s="250">
        <v>3.4020476341247559</v>
      </c>
      <c r="AL2149" s="250">
        <v>0.42574667930603027</v>
      </c>
      <c r="AM2149" s="271"/>
      <c r="AN2149" s="271"/>
      <c r="AO2149" s="148"/>
      <c r="AP2149" s="148"/>
      <c r="AQ2149" s="148"/>
      <c r="AR2149" s="148"/>
      <c r="AS2149" s="148"/>
      <c r="AT2149" s="148"/>
      <c r="AU2149" s="148"/>
      <c r="AV2149" s="148"/>
      <c r="AW2149" s="145">
        <v>0</v>
      </c>
      <c r="AX2149" s="145">
        <v>0</v>
      </c>
      <c r="AY2149" s="145">
        <v>0</v>
      </c>
      <c r="AZ2149" s="145">
        <v>0</v>
      </c>
      <c r="BA2149" s="145">
        <v>0</v>
      </c>
      <c r="BB2149" s="145">
        <v>0</v>
      </c>
      <c r="BC2149" s="145">
        <v>16</v>
      </c>
      <c r="BD2149" s="145">
        <v>381</v>
      </c>
    </row>
    <row r="2150" spans="1:56" x14ac:dyDescent="0.25">
      <c r="A2150" s="9">
        <v>41780</v>
      </c>
      <c r="B2150" s="149" t="s">
        <v>75</v>
      </c>
      <c r="C2150" s="149" t="s">
        <v>86</v>
      </c>
      <c r="D2150" s="150" t="s">
        <v>118</v>
      </c>
      <c r="E2150" s="153">
        <v>41</v>
      </c>
      <c r="F2150" s="153">
        <v>153</v>
      </c>
      <c r="G2150" s="264">
        <v>123.66609954833984</v>
      </c>
      <c r="H2150" s="264">
        <v>0.1875</v>
      </c>
      <c r="I2150" s="264">
        <v>89290.7421875</v>
      </c>
      <c r="J2150" s="92">
        <v>0</v>
      </c>
      <c r="K2150" s="153">
        <v>125453</v>
      </c>
      <c r="L2150" s="264">
        <v>97.426124572753906</v>
      </c>
      <c r="M2150" s="153">
        <v>93212</v>
      </c>
      <c r="N2150" s="264">
        <v>0</v>
      </c>
      <c r="O2150" s="153">
        <v>13670</v>
      </c>
      <c r="P2150" s="264">
        <v>0</v>
      </c>
      <c r="Q2150" s="153">
        <v>22264</v>
      </c>
      <c r="R2150" s="264">
        <v>99.8248291015625</v>
      </c>
      <c r="S2150" s="153">
        <v>83661</v>
      </c>
      <c r="T2150" s="264">
        <v>99.891227722167969</v>
      </c>
      <c r="U2150" s="264">
        <v>99.824432373046875</v>
      </c>
      <c r="V2150" s="264">
        <v>99.392784118652344</v>
      </c>
      <c r="W2150" s="264">
        <v>99.649566650390625</v>
      </c>
      <c r="X2150" s="264">
        <v>99.284675598144531</v>
      </c>
      <c r="Y2150" s="153">
        <v>123021</v>
      </c>
      <c r="Z2150" s="264">
        <v>99.930091857910156</v>
      </c>
      <c r="AA2150" s="153">
        <v>24023</v>
      </c>
      <c r="AB2150" s="264">
        <v>99.816841125488281</v>
      </c>
      <c r="AC2150" s="153">
        <v>13589</v>
      </c>
      <c r="AD2150" s="264">
        <v>0.3605857789516449</v>
      </c>
      <c r="AE2150" s="153">
        <v>1150</v>
      </c>
      <c r="AF2150" s="264">
        <v>98.86956787109375</v>
      </c>
      <c r="AG2150" s="153">
        <v>93616</v>
      </c>
      <c r="AH2150" s="264">
        <v>0.18052469193935394</v>
      </c>
      <c r="AI2150" s="153">
        <v>2967</v>
      </c>
      <c r="AJ2150" s="264">
        <v>93.865859985351563</v>
      </c>
      <c r="AK2150" s="264">
        <v>1.6715229749679565</v>
      </c>
      <c r="AL2150" s="264">
        <v>5.4782360792160034E-2</v>
      </c>
      <c r="AM2150" s="264">
        <v>0</v>
      </c>
      <c r="AN2150" s="264">
        <v>0</v>
      </c>
      <c r="AO2150" s="92">
        <v>0</v>
      </c>
      <c r="AP2150" s="92">
        <v>0</v>
      </c>
      <c r="AQ2150" s="92">
        <v>0</v>
      </c>
      <c r="AR2150" s="92">
        <v>0</v>
      </c>
      <c r="AS2150" s="92">
        <v>0</v>
      </c>
      <c r="AT2150" s="92">
        <v>0</v>
      </c>
      <c r="AU2150" s="92">
        <v>0</v>
      </c>
      <c r="AV2150" s="92">
        <v>0</v>
      </c>
      <c r="AW2150" s="93">
        <v>0</v>
      </c>
      <c r="AX2150" s="93">
        <v>0</v>
      </c>
      <c r="AY2150" s="93">
        <v>0</v>
      </c>
      <c r="AZ2150" s="93">
        <v>0</v>
      </c>
      <c r="BA2150" s="93">
        <v>0</v>
      </c>
      <c r="BB2150" s="93">
        <v>0</v>
      </c>
      <c r="BC2150" s="153">
        <v>21</v>
      </c>
      <c r="BD2150" s="153">
        <v>152</v>
      </c>
    </row>
    <row r="2151" spans="1:56" x14ac:dyDescent="0.25">
      <c r="A2151" s="9">
        <v>41780</v>
      </c>
      <c r="B2151" s="149" t="s">
        <v>76</v>
      </c>
      <c r="C2151" s="149" t="s">
        <v>86</v>
      </c>
      <c r="D2151" s="150" t="s">
        <v>119</v>
      </c>
      <c r="E2151" s="153">
        <v>54</v>
      </c>
      <c r="F2151" s="153">
        <v>166</v>
      </c>
      <c r="G2151" s="264">
        <v>43.645809173583984</v>
      </c>
      <c r="H2151" s="264">
        <v>4.19999985024333E-3</v>
      </c>
      <c r="I2151" s="264">
        <v>78139.328125</v>
      </c>
      <c r="J2151" s="92">
        <v>0</v>
      </c>
      <c r="K2151" s="153">
        <v>44564</v>
      </c>
      <c r="L2151" s="264">
        <v>85.979713439941406</v>
      </c>
      <c r="M2151" s="153">
        <v>45744</v>
      </c>
      <c r="N2151" s="264">
        <v>0</v>
      </c>
      <c r="O2151" s="153">
        <v>3809</v>
      </c>
      <c r="P2151" s="264">
        <v>0</v>
      </c>
      <c r="Q2151" s="153">
        <v>7511</v>
      </c>
      <c r="R2151" s="264">
        <v>99.946746826171875</v>
      </c>
      <c r="S2151" s="153">
        <v>42217</v>
      </c>
      <c r="T2151" s="264">
        <v>99.936042785644531</v>
      </c>
      <c r="U2151" s="264">
        <v>99.684959411621094</v>
      </c>
      <c r="V2151" s="264">
        <v>99.881950378417969</v>
      </c>
      <c r="W2151" s="264">
        <v>99.631874084472656</v>
      </c>
      <c r="X2151" s="264">
        <v>99.818069458007812</v>
      </c>
      <c r="Y2151" s="153">
        <v>71568</v>
      </c>
      <c r="Z2151" s="264">
        <v>99.923149108886719</v>
      </c>
      <c r="AA2151" s="153">
        <v>13468</v>
      </c>
      <c r="AB2151" s="264">
        <v>99.866348266601563</v>
      </c>
      <c r="AC2151" s="153">
        <v>3807</v>
      </c>
      <c r="AD2151" s="264">
        <v>0.23640662431716919</v>
      </c>
      <c r="AE2151" s="153">
        <v>88</v>
      </c>
      <c r="AF2151" s="264">
        <v>100</v>
      </c>
      <c r="AG2151" s="153">
        <v>45866</v>
      </c>
      <c r="AH2151" s="264">
        <v>0.18314220011234283</v>
      </c>
      <c r="AI2151" s="153">
        <v>641</v>
      </c>
      <c r="AJ2151" s="264">
        <v>95.007797241210938</v>
      </c>
      <c r="AK2151" s="264">
        <v>1.8263916969299316</v>
      </c>
      <c r="AL2151" s="264">
        <v>5.286325141787529E-2</v>
      </c>
      <c r="AM2151" s="264">
        <v>0</v>
      </c>
      <c r="AN2151" s="264">
        <v>0</v>
      </c>
      <c r="AO2151" s="92">
        <v>0</v>
      </c>
      <c r="AP2151" s="92">
        <v>0</v>
      </c>
      <c r="AQ2151" s="92">
        <v>0</v>
      </c>
      <c r="AR2151" s="92">
        <v>0</v>
      </c>
      <c r="AS2151" s="92">
        <v>0</v>
      </c>
      <c r="AT2151" s="92">
        <v>0</v>
      </c>
      <c r="AU2151" s="92">
        <v>0</v>
      </c>
      <c r="AV2151" s="92">
        <v>0</v>
      </c>
      <c r="AW2151" s="93">
        <v>0</v>
      </c>
      <c r="AX2151" s="93">
        <v>0</v>
      </c>
      <c r="AY2151" s="93">
        <v>0</v>
      </c>
      <c r="AZ2151" s="93">
        <v>0</v>
      </c>
      <c r="BA2151" s="93">
        <v>0</v>
      </c>
      <c r="BB2151" s="93">
        <v>0</v>
      </c>
      <c r="BC2151" s="153">
        <v>14</v>
      </c>
      <c r="BD2151" s="153">
        <v>164</v>
      </c>
    </row>
    <row r="2152" spans="1:56" x14ac:dyDescent="0.25">
      <c r="A2152" s="9">
        <v>41780</v>
      </c>
      <c r="B2152" s="149" t="s">
        <v>77</v>
      </c>
      <c r="C2152" s="149" t="s">
        <v>86</v>
      </c>
      <c r="D2152" s="150" t="s">
        <v>118</v>
      </c>
      <c r="E2152" s="153">
        <v>68</v>
      </c>
      <c r="F2152" s="153">
        <v>222</v>
      </c>
      <c r="G2152" s="264">
        <v>68.466415405273437</v>
      </c>
      <c r="H2152" s="264">
        <v>0.14159999787807465</v>
      </c>
      <c r="I2152" s="264">
        <v>116253.375</v>
      </c>
      <c r="J2152" s="92">
        <v>0</v>
      </c>
      <c r="K2152" s="153">
        <v>92346</v>
      </c>
      <c r="L2152" s="264">
        <v>97.577590942382812</v>
      </c>
      <c r="M2152" s="153">
        <v>86018</v>
      </c>
      <c r="N2152" s="264">
        <v>0</v>
      </c>
      <c r="O2152" s="153">
        <v>6193</v>
      </c>
      <c r="P2152" s="264">
        <v>0</v>
      </c>
      <c r="Q2152" s="153">
        <v>11062</v>
      </c>
      <c r="R2152" s="264">
        <v>99.963836669921875</v>
      </c>
      <c r="S2152" s="153">
        <v>81910</v>
      </c>
      <c r="T2152" s="264">
        <v>99.959709167480469</v>
      </c>
      <c r="U2152" s="264">
        <v>99.822380065917969</v>
      </c>
      <c r="V2152" s="264">
        <v>99.82794189453125</v>
      </c>
      <c r="W2152" s="264">
        <v>99.786277770996094</v>
      </c>
      <c r="X2152" s="264">
        <v>99.7877197265625</v>
      </c>
      <c r="Y2152" s="153">
        <v>120233</v>
      </c>
      <c r="Z2152" s="264">
        <v>99.898529052734375</v>
      </c>
      <c r="AA2152" s="153">
        <v>23491</v>
      </c>
      <c r="AB2152" s="264">
        <v>99.770126342773438</v>
      </c>
      <c r="AC2152" s="153">
        <v>6152</v>
      </c>
      <c r="AD2152" s="264">
        <v>0.13003900647163391</v>
      </c>
      <c r="AE2152" s="153">
        <v>492</v>
      </c>
      <c r="AF2152" s="264">
        <v>97.764228820800781</v>
      </c>
      <c r="AG2152" s="153">
        <v>86684</v>
      </c>
      <c r="AH2152" s="264">
        <v>0.19034653902053833</v>
      </c>
      <c r="AI2152" s="153">
        <v>1206</v>
      </c>
      <c r="AJ2152" s="264">
        <v>94.278610229492188</v>
      </c>
      <c r="AK2152" s="264">
        <v>1.6486430168151855</v>
      </c>
      <c r="AL2152" s="264">
        <v>5.9913519769906998E-2</v>
      </c>
      <c r="AM2152" s="264">
        <v>0</v>
      </c>
      <c r="AN2152" s="264">
        <v>0</v>
      </c>
      <c r="AO2152" s="92">
        <v>0</v>
      </c>
      <c r="AP2152" s="92">
        <v>0</v>
      </c>
      <c r="AQ2152" s="92">
        <v>0</v>
      </c>
      <c r="AR2152" s="92">
        <v>0</v>
      </c>
      <c r="AS2152" s="92">
        <v>0</v>
      </c>
      <c r="AT2152" s="92">
        <v>0</v>
      </c>
      <c r="AU2152" s="92">
        <v>0</v>
      </c>
      <c r="AV2152" s="92">
        <v>0</v>
      </c>
      <c r="AW2152" s="93">
        <v>0</v>
      </c>
      <c r="AX2152" s="93">
        <v>0</v>
      </c>
      <c r="AY2152" s="93">
        <v>0</v>
      </c>
      <c r="AZ2152" s="93">
        <v>0</v>
      </c>
      <c r="BA2152" s="93">
        <v>0</v>
      </c>
      <c r="BB2152" s="93">
        <v>0</v>
      </c>
      <c r="BC2152" s="153">
        <v>43</v>
      </c>
      <c r="BD2152" s="153">
        <v>218</v>
      </c>
    </row>
    <row r="2153" spans="1:56" x14ac:dyDescent="0.25">
      <c r="A2153" s="9">
        <v>41780</v>
      </c>
      <c r="B2153" s="149" t="s">
        <v>124</v>
      </c>
      <c r="C2153" s="149" t="s">
        <v>86</v>
      </c>
      <c r="D2153" s="150" t="s">
        <v>118</v>
      </c>
      <c r="E2153" s="153">
        <v>43</v>
      </c>
      <c r="F2153" s="153">
        <v>136</v>
      </c>
      <c r="G2153" s="264">
        <v>29.179695129394531</v>
      </c>
      <c r="H2153" s="264">
        <v>5.000000074505806E-2</v>
      </c>
      <c r="I2153" s="264">
        <v>60175.63671875</v>
      </c>
      <c r="J2153" s="92">
        <v>0</v>
      </c>
      <c r="K2153" s="153">
        <v>92346</v>
      </c>
      <c r="L2153" s="264">
        <v>97.577590942382812</v>
      </c>
      <c r="M2153" s="153">
        <v>47789</v>
      </c>
      <c r="N2153" s="264">
        <v>0</v>
      </c>
      <c r="O2153" s="153">
        <v>2661</v>
      </c>
      <c r="P2153" s="264">
        <v>0</v>
      </c>
      <c r="Q2153" s="153">
        <v>4725</v>
      </c>
      <c r="R2153" s="264">
        <v>99.8306884765625</v>
      </c>
      <c r="S2153" s="153">
        <v>46324</v>
      </c>
      <c r="T2153" s="264">
        <v>99.928764343261719</v>
      </c>
      <c r="U2153" s="264">
        <v>99.661781311035156</v>
      </c>
      <c r="V2153" s="264">
        <v>99.813766479492187</v>
      </c>
      <c r="W2153" s="264">
        <v>99.4930419921875</v>
      </c>
      <c r="X2153" s="264">
        <v>99.742660522460938</v>
      </c>
      <c r="Y2153" s="153">
        <v>63721</v>
      </c>
      <c r="Z2153" s="264">
        <v>99.902702331542969</v>
      </c>
      <c r="AA2153" s="153">
        <v>12857</v>
      </c>
      <c r="AB2153" s="264">
        <v>99.914443969726563</v>
      </c>
      <c r="AC2153" s="153">
        <v>2666</v>
      </c>
      <c r="AD2153" s="264">
        <v>0.30007502436637878</v>
      </c>
      <c r="AE2153" s="153">
        <v>202</v>
      </c>
      <c r="AF2153" s="264">
        <v>99.504951477050781</v>
      </c>
      <c r="AG2153" s="153">
        <v>48115</v>
      </c>
      <c r="AH2153" s="264">
        <v>0.19328691065311432</v>
      </c>
      <c r="AI2153" s="153">
        <v>929</v>
      </c>
      <c r="AJ2153" s="264">
        <v>92.357376098632812</v>
      </c>
      <c r="AK2153" s="264">
        <v>1.4680309295654297</v>
      </c>
      <c r="AL2153" s="264">
        <v>5.798088014125824E-2</v>
      </c>
      <c r="AM2153" s="264">
        <v>0</v>
      </c>
      <c r="AN2153" s="264">
        <v>0</v>
      </c>
      <c r="AO2153" s="92">
        <v>0</v>
      </c>
      <c r="AP2153" s="92">
        <v>0</v>
      </c>
      <c r="AQ2153" s="92">
        <v>0</v>
      </c>
      <c r="AR2153" s="92">
        <v>0</v>
      </c>
      <c r="AS2153" s="92">
        <v>0</v>
      </c>
      <c r="AT2153" s="92">
        <v>0</v>
      </c>
      <c r="AU2153" s="92">
        <v>0</v>
      </c>
      <c r="AV2153" s="92">
        <v>0</v>
      </c>
      <c r="AW2153" s="93">
        <v>0</v>
      </c>
      <c r="AX2153" s="93">
        <v>0</v>
      </c>
      <c r="AY2153" s="93">
        <v>0</v>
      </c>
      <c r="AZ2153" s="93">
        <v>0</v>
      </c>
      <c r="BA2153" s="93">
        <v>0</v>
      </c>
      <c r="BB2153" s="93">
        <v>0</v>
      </c>
      <c r="BC2153" s="153">
        <v>32</v>
      </c>
      <c r="BD2153" s="153">
        <v>135</v>
      </c>
    </row>
    <row r="2154" spans="1:56" x14ac:dyDescent="0.25">
      <c r="A2154" s="9">
        <v>41780</v>
      </c>
      <c r="B2154" s="149" t="s">
        <v>78</v>
      </c>
      <c r="C2154" s="149" t="s">
        <v>86</v>
      </c>
      <c r="D2154" s="150" t="s">
        <v>118</v>
      </c>
      <c r="E2154" s="153">
        <v>34</v>
      </c>
      <c r="F2154" s="153">
        <v>107</v>
      </c>
      <c r="G2154" s="264">
        <v>48.241683959960938</v>
      </c>
      <c r="H2154" s="264">
        <v>2.500000037252903E-2</v>
      </c>
      <c r="I2154" s="264">
        <v>62142.48046875</v>
      </c>
      <c r="J2154" s="92">
        <v>0</v>
      </c>
      <c r="K2154" s="153">
        <v>49360</v>
      </c>
      <c r="L2154" s="264">
        <v>97.637763977050781</v>
      </c>
      <c r="M2154" s="153">
        <v>44235</v>
      </c>
      <c r="N2154" s="264">
        <v>0</v>
      </c>
      <c r="O2154" s="153">
        <v>4591</v>
      </c>
      <c r="P2154" s="264">
        <v>0</v>
      </c>
      <c r="Q2154" s="153">
        <v>8324</v>
      </c>
      <c r="R2154" s="264">
        <v>99.951942443847656</v>
      </c>
      <c r="S2154" s="153">
        <v>42317</v>
      </c>
      <c r="T2154" s="264">
        <v>99.943283081054687</v>
      </c>
      <c r="U2154" s="264">
        <v>99.847526550292969</v>
      </c>
      <c r="V2154" s="264">
        <v>99.923141479492187</v>
      </c>
      <c r="W2154" s="264">
        <v>99.799545288085937</v>
      </c>
      <c r="X2154" s="264">
        <v>99.866470336914063</v>
      </c>
      <c r="Y2154" s="153">
        <v>62836</v>
      </c>
      <c r="Z2154" s="264">
        <v>99.89178466796875</v>
      </c>
      <c r="AA2154" s="153">
        <v>10848</v>
      </c>
      <c r="AB2154" s="264">
        <v>99.880165100097656</v>
      </c>
      <c r="AC2154" s="153">
        <v>4601</v>
      </c>
      <c r="AD2154" s="264">
        <v>0.17387524247169495</v>
      </c>
      <c r="AE2154" s="153">
        <v>298</v>
      </c>
      <c r="AF2154" s="264">
        <v>95.973152160644531</v>
      </c>
      <c r="AG2154" s="153">
        <v>44852</v>
      </c>
      <c r="AH2154" s="264">
        <v>0.18505306541919708</v>
      </c>
      <c r="AI2154" s="153">
        <v>595</v>
      </c>
      <c r="AJ2154" s="264">
        <v>94.957984924316406</v>
      </c>
      <c r="AK2154" s="264">
        <v>1.883154034614563</v>
      </c>
      <c r="AL2154" s="264">
        <v>6.2061671167612076E-2</v>
      </c>
      <c r="AM2154" s="264">
        <v>0</v>
      </c>
      <c r="AN2154" s="264">
        <v>0</v>
      </c>
      <c r="AO2154" s="92">
        <v>0</v>
      </c>
      <c r="AP2154" s="92">
        <v>0</v>
      </c>
      <c r="AQ2154" s="92">
        <v>0</v>
      </c>
      <c r="AR2154" s="92">
        <v>0</v>
      </c>
      <c r="AS2154" s="92">
        <v>0</v>
      </c>
      <c r="AT2154" s="92">
        <v>0</v>
      </c>
      <c r="AU2154" s="92">
        <v>0</v>
      </c>
      <c r="AV2154" s="92">
        <v>0</v>
      </c>
      <c r="AW2154" s="93">
        <v>0</v>
      </c>
      <c r="AX2154" s="93">
        <v>0</v>
      </c>
      <c r="AY2154" s="93">
        <v>0</v>
      </c>
      <c r="AZ2154" s="93">
        <v>0</v>
      </c>
      <c r="BA2154" s="93">
        <v>0</v>
      </c>
      <c r="BB2154" s="93">
        <v>0</v>
      </c>
      <c r="BC2154" s="153">
        <v>11</v>
      </c>
      <c r="BD2154" s="153">
        <v>104</v>
      </c>
    </row>
    <row r="2155" spans="1:56" x14ac:dyDescent="0.25">
      <c r="A2155" s="9">
        <v>41780</v>
      </c>
      <c r="B2155" s="149" t="s">
        <v>79</v>
      </c>
      <c r="C2155" s="149" t="s">
        <v>86</v>
      </c>
      <c r="D2155" s="150" t="s">
        <v>119</v>
      </c>
      <c r="E2155" s="153">
        <v>84</v>
      </c>
      <c r="F2155" s="153">
        <v>277</v>
      </c>
      <c r="G2155" s="264">
        <v>50.888195037841797</v>
      </c>
      <c r="H2155" s="264">
        <v>6.6600002348423004E-2</v>
      </c>
      <c r="I2155" s="264">
        <v>158175.859375</v>
      </c>
      <c r="J2155" s="92">
        <v>0</v>
      </c>
      <c r="K2155" s="153">
        <v>47531</v>
      </c>
      <c r="L2155" s="264">
        <v>92.158798217773437</v>
      </c>
      <c r="M2155" s="153">
        <v>90951</v>
      </c>
      <c r="N2155" s="264">
        <v>0</v>
      </c>
      <c r="O2155" s="153">
        <v>3899</v>
      </c>
      <c r="P2155" s="264">
        <v>0</v>
      </c>
      <c r="Q2155" s="153">
        <v>8279</v>
      </c>
      <c r="R2155" s="264">
        <v>99.927528381347656</v>
      </c>
      <c r="S2155" s="153">
        <v>84211</v>
      </c>
      <c r="T2155" s="264">
        <v>99.8907470703125</v>
      </c>
      <c r="U2155" s="264">
        <v>99.487045288085938</v>
      </c>
      <c r="V2155" s="264">
        <v>98.384841918945313</v>
      </c>
      <c r="W2155" s="264">
        <v>99.414947509765625</v>
      </c>
      <c r="X2155" s="264">
        <v>98.277351379394531</v>
      </c>
      <c r="Y2155" s="153">
        <v>137097</v>
      </c>
      <c r="Z2155" s="264">
        <v>99.917579650878906</v>
      </c>
      <c r="AA2155" s="153">
        <v>30929</v>
      </c>
      <c r="AB2155" s="264">
        <v>99.848037719726563</v>
      </c>
      <c r="AC2155" s="153">
        <v>3956</v>
      </c>
      <c r="AD2155" s="264">
        <v>0.40444892644882202</v>
      </c>
      <c r="AE2155" s="153">
        <v>173</v>
      </c>
      <c r="AF2155" s="264">
        <v>99.421966552734375</v>
      </c>
      <c r="AG2155" s="153">
        <v>89704</v>
      </c>
      <c r="AH2155" s="264">
        <v>0.18282350897789001</v>
      </c>
      <c r="AI2155" s="153">
        <v>1061</v>
      </c>
      <c r="AJ2155" s="264">
        <v>97.737983703613281</v>
      </c>
      <c r="AK2155" s="264">
        <v>1.5576618909835815</v>
      </c>
      <c r="AL2155" s="264">
        <v>5.4082330316305161E-2</v>
      </c>
      <c r="AM2155" s="264">
        <v>0</v>
      </c>
      <c r="AN2155" s="264">
        <v>0</v>
      </c>
      <c r="AO2155" s="92">
        <v>0</v>
      </c>
      <c r="AP2155" s="92">
        <v>0</v>
      </c>
      <c r="AQ2155" s="92">
        <v>0</v>
      </c>
      <c r="AR2155" s="92">
        <v>0</v>
      </c>
      <c r="AS2155" s="92">
        <v>0</v>
      </c>
      <c r="AT2155" s="92">
        <v>0</v>
      </c>
      <c r="AU2155" s="92">
        <v>0</v>
      </c>
      <c r="AV2155" s="92">
        <v>0</v>
      </c>
      <c r="AW2155" s="93">
        <v>0</v>
      </c>
      <c r="AX2155" s="93">
        <v>0</v>
      </c>
      <c r="AY2155" s="93">
        <v>0</v>
      </c>
      <c r="AZ2155" s="93">
        <v>0</v>
      </c>
      <c r="BA2155" s="93">
        <v>0</v>
      </c>
      <c r="BB2155" s="93">
        <v>0</v>
      </c>
      <c r="BC2155" s="153">
        <v>60</v>
      </c>
      <c r="BD2155" s="153">
        <v>274</v>
      </c>
    </row>
    <row r="2156" spans="1:56" x14ac:dyDescent="0.25">
      <c r="A2156" s="9">
        <v>41780</v>
      </c>
      <c r="B2156" s="149" t="s">
        <v>80</v>
      </c>
      <c r="C2156" s="149" t="s">
        <v>86</v>
      </c>
      <c r="D2156" s="150" t="s">
        <v>119</v>
      </c>
      <c r="E2156" s="153">
        <v>60</v>
      </c>
      <c r="F2156" s="153">
        <v>186</v>
      </c>
      <c r="G2156" s="264">
        <v>36.166603088378906</v>
      </c>
      <c r="H2156" s="264">
        <v>2.500000037252903E-2</v>
      </c>
      <c r="I2156" s="264">
        <v>96798.21875</v>
      </c>
      <c r="J2156" s="92">
        <v>0</v>
      </c>
      <c r="K2156" s="153">
        <v>32677</v>
      </c>
      <c r="L2156" s="264">
        <v>89.641029357910156</v>
      </c>
      <c r="M2156" s="153">
        <v>49115</v>
      </c>
      <c r="N2156" s="264">
        <v>0</v>
      </c>
      <c r="O2156" s="153">
        <v>2695</v>
      </c>
      <c r="P2156" s="264">
        <v>0</v>
      </c>
      <c r="Q2156" s="153">
        <v>5167</v>
      </c>
      <c r="R2156" s="264">
        <v>99.922584533691406</v>
      </c>
      <c r="S2156" s="153">
        <v>45962</v>
      </c>
      <c r="T2156" s="264">
        <v>99.928199768066406</v>
      </c>
      <c r="U2156" s="264">
        <v>99.628944396972656</v>
      </c>
      <c r="V2156" s="264">
        <v>99.741424560546875</v>
      </c>
      <c r="W2156" s="264">
        <v>99.55181884765625</v>
      </c>
      <c r="X2156" s="264">
        <v>99.669807434082031</v>
      </c>
      <c r="Y2156" s="153">
        <v>66595</v>
      </c>
      <c r="Z2156" s="264">
        <v>99.899391174316406</v>
      </c>
      <c r="AA2156" s="153">
        <v>13594</v>
      </c>
      <c r="AB2156" s="264">
        <v>99.816093444824219</v>
      </c>
      <c r="AC2156" s="153">
        <v>2715</v>
      </c>
      <c r="AD2156" s="264">
        <v>0.36832413077354431</v>
      </c>
      <c r="AE2156" s="153">
        <v>154</v>
      </c>
      <c r="AF2156" s="264">
        <v>98.051948547363281</v>
      </c>
      <c r="AG2156" s="153">
        <v>49703</v>
      </c>
      <c r="AH2156" s="264">
        <v>0.23137436807155609</v>
      </c>
      <c r="AI2156" s="153">
        <v>632</v>
      </c>
      <c r="AJ2156" s="264">
        <v>95.886077880859375</v>
      </c>
      <c r="AK2156" s="264">
        <v>1.7390658855438232</v>
      </c>
      <c r="AL2156" s="264">
        <v>6.1084404587745667E-2</v>
      </c>
      <c r="AM2156" s="264">
        <v>0</v>
      </c>
      <c r="AN2156" s="264">
        <v>0</v>
      </c>
      <c r="AO2156" s="92">
        <v>0</v>
      </c>
      <c r="AP2156" s="92">
        <v>0</v>
      </c>
      <c r="AQ2156" s="92">
        <v>0</v>
      </c>
      <c r="AR2156" s="92">
        <v>0</v>
      </c>
      <c r="AS2156" s="92">
        <v>0</v>
      </c>
      <c r="AT2156" s="92">
        <v>0</v>
      </c>
      <c r="AU2156" s="92">
        <v>0</v>
      </c>
      <c r="AV2156" s="92">
        <v>0</v>
      </c>
      <c r="AW2156" s="93">
        <v>0</v>
      </c>
      <c r="AX2156" s="93">
        <v>0</v>
      </c>
      <c r="AY2156" s="93">
        <v>0</v>
      </c>
      <c r="AZ2156" s="93">
        <v>0</v>
      </c>
      <c r="BA2156" s="93">
        <v>0</v>
      </c>
      <c r="BB2156" s="93">
        <v>0</v>
      </c>
      <c r="BC2156" s="153">
        <v>26</v>
      </c>
      <c r="BD2156" s="153">
        <v>181</v>
      </c>
    </row>
    <row r="2157" spans="1:56" x14ac:dyDescent="0.25">
      <c r="A2157" s="9">
        <v>41780</v>
      </c>
      <c r="B2157" s="149" t="s">
        <v>81</v>
      </c>
      <c r="C2157" s="149" t="s">
        <v>86</v>
      </c>
      <c r="D2157" s="150" t="s">
        <v>119</v>
      </c>
      <c r="E2157" s="153">
        <v>43</v>
      </c>
      <c r="F2157" s="153">
        <v>143</v>
      </c>
      <c r="G2157" s="264">
        <v>33.329597473144531</v>
      </c>
      <c r="H2157" s="264">
        <v>4.1700001806020737E-2</v>
      </c>
      <c r="I2157" s="264">
        <v>86456.4921875</v>
      </c>
      <c r="J2157" s="92">
        <v>0</v>
      </c>
      <c r="K2157" s="153">
        <v>70225</v>
      </c>
      <c r="L2157" s="264">
        <v>89.983627319335938</v>
      </c>
      <c r="M2157" s="153">
        <v>41725</v>
      </c>
      <c r="N2157" s="264">
        <v>0</v>
      </c>
      <c r="O2157" s="153">
        <v>2800</v>
      </c>
      <c r="P2157" s="264">
        <v>0</v>
      </c>
      <c r="Q2157" s="153">
        <v>5726</v>
      </c>
      <c r="R2157" s="264">
        <v>99.965072631835938</v>
      </c>
      <c r="S2157" s="153">
        <v>38364</v>
      </c>
      <c r="T2157" s="264">
        <v>99.932228088378906</v>
      </c>
      <c r="U2157" s="264">
        <v>99.607139587402344</v>
      </c>
      <c r="V2157" s="264">
        <v>99.753143310546875</v>
      </c>
      <c r="W2157" s="264">
        <v>99.572349548339844</v>
      </c>
      <c r="X2157" s="264">
        <v>99.685539245605469</v>
      </c>
      <c r="Y2157" s="153">
        <v>68963</v>
      </c>
      <c r="Z2157" s="264">
        <v>99.905746459960938</v>
      </c>
      <c r="AA2157" s="153">
        <v>14236</v>
      </c>
      <c r="AB2157" s="264">
        <v>99.908683776855469</v>
      </c>
      <c r="AC2157" s="153">
        <v>2772</v>
      </c>
      <c r="AD2157" s="264">
        <v>0.18037517368793488</v>
      </c>
      <c r="AE2157" s="153">
        <v>136</v>
      </c>
      <c r="AF2157" s="264">
        <v>99.26470947265625</v>
      </c>
      <c r="AG2157" s="153">
        <v>41751</v>
      </c>
      <c r="AH2157" s="264">
        <v>0.22514431178569794</v>
      </c>
      <c r="AI2157" s="153">
        <v>638</v>
      </c>
      <c r="AJ2157" s="264">
        <v>95.141067504882813</v>
      </c>
      <c r="AK2157" s="264">
        <v>1.5776363611221313</v>
      </c>
      <c r="AL2157" s="264">
        <v>6.8718180060386658E-2</v>
      </c>
      <c r="AM2157" s="264">
        <v>0</v>
      </c>
      <c r="AN2157" s="264">
        <v>0</v>
      </c>
      <c r="AO2157" s="92">
        <v>0</v>
      </c>
      <c r="AP2157" s="92">
        <v>0</v>
      </c>
      <c r="AQ2157" s="92">
        <v>0</v>
      </c>
      <c r="AR2157" s="92">
        <v>0</v>
      </c>
      <c r="AS2157" s="92">
        <v>0</v>
      </c>
      <c r="AT2157" s="92">
        <v>0</v>
      </c>
      <c r="AU2157" s="92">
        <v>0</v>
      </c>
      <c r="AV2157" s="92">
        <v>0</v>
      </c>
      <c r="AW2157" s="93">
        <v>0</v>
      </c>
      <c r="AX2157" s="93">
        <v>0</v>
      </c>
      <c r="AY2157" s="93">
        <v>0</v>
      </c>
      <c r="AZ2157" s="93">
        <v>0</v>
      </c>
      <c r="BA2157" s="93">
        <v>0</v>
      </c>
      <c r="BB2157" s="93">
        <v>0</v>
      </c>
      <c r="BC2157" s="153">
        <v>30</v>
      </c>
      <c r="BD2157" s="153">
        <v>139</v>
      </c>
    </row>
    <row r="2158" spans="1:56" x14ac:dyDescent="0.25">
      <c r="A2158" s="9">
        <v>41780</v>
      </c>
      <c r="B2158" s="149" t="s">
        <v>125</v>
      </c>
      <c r="C2158" s="149" t="s">
        <v>86</v>
      </c>
      <c r="D2158" s="150" t="s">
        <v>119</v>
      </c>
      <c r="E2158" s="153">
        <v>16</v>
      </c>
      <c r="F2158" s="153">
        <v>58</v>
      </c>
      <c r="G2158" s="264">
        <v>28.849802017211914</v>
      </c>
      <c r="H2158" s="264">
        <v>0</v>
      </c>
      <c r="I2158" s="264">
        <v>39163.25390625</v>
      </c>
      <c r="J2158" s="92">
        <v>0</v>
      </c>
      <c r="K2158" s="153">
        <v>70225</v>
      </c>
      <c r="L2158" s="264">
        <v>89.983627319335938</v>
      </c>
      <c r="M2158" s="153">
        <v>25445</v>
      </c>
      <c r="N2158" s="264">
        <v>0</v>
      </c>
      <c r="O2158" s="153">
        <v>2851</v>
      </c>
      <c r="P2158" s="264">
        <v>0</v>
      </c>
      <c r="Q2158" s="153">
        <v>4910</v>
      </c>
      <c r="R2158" s="264">
        <v>99.979637145996094</v>
      </c>
      <c r="S2158" s="153">
        <v>23023</v>
      </c>
      <c r="T2158" s="264">
        <v>99.913131713867187</v>
      </c>
      <c r="U2158" s="264">
        <v>99.754470825195313</v>
      </c>
      <c r="V2158" s="264">
        <v>99.783843994140625</v>
      </c>
      <c r="W2158" s="264">
        <v>99.734161376953125</v>
      </c>
      <c r="X2158" s="264">
        <v>99.697166442871094</v>
      </c>
      <c r="Y2158" s="153">
        <v>36176</v>
      </c>
      <c r="Z2158" s="264">
        <v>99.947479248046875</v>
      </c>
      <c r="AA2158" s="153">
        <v>7406</v>
      </c>
      <c r="AB2158" s="264">
        <v>99.891983032226563</v>
      </c>
      <c r="AC2158" s="153">
        <v>2904</v>
      </c>
      <c r="AD2158" s="264">
        <v>0.3443526029586792</v>
      </c>
      <c r="AE2158" s="153">
        <v>220</v>
      </c>
      <c r="AF2158" s="264">
        <v>100</v>
      </c>
      <c r="AG2158" s="153">
        <v>25461</v>
      </c>
      <c r="AH2158" s="264">
        <v>0.17674089968204498</v>
      </c>
      <c r="AI2158" s="153">
        <v>431</v>
      </c>
      <c r="AJ2158" s="264">
        <v>94.431556701660156</v>
      </c>
      <c r="AK2158" s="264">
        <v>1.7234724760055542</v>
      </c>
      <c r="AL2158" s="264">
        <v>6.7579299211502075E-2</v>
      </c>
      <c r="AM2158" s="264">
        <v>0</v>
      </c>
      <c r="AN2158" s="264">
        <v>0</v>
      </c>
      <c r="AO2158" s="92">
        <v>0</v>
      </c>
      <c r="AP2158" s="92">
        <v>0</v>
      </c>
      <c r="AQ2158" s="92">
        <v>0</v>
      </c>
      <c r="AR2158" s="92">
        <v>0</v>
      </c>
      <c r="AS2158" s="92">
        <v>0</v>
      </c>
      <c r="AT2158" s="92">
        <v>0</v>
      </c>
      <c r="AU2158" s="92">
        <v>0</v>
      </c>
      <c r="AV2158" s="92">
        <v>0</v>
      </c>
      <c r="AW2158" s="93">
        <v>0</v>
      </c>
      <c r="AX2158" s="93">
        <v>0</v>
      </c>
      <c r="AY2158" s="93">
        <v>0</v>
      </c>
      <c r="AZ2158" s="93">
        <v>0</v>
      </c>
      <c r="BA2158" s="93">
        <v>0</v>
      </c>
      <c r="BB2158" s="93">
        <v>0</v>
      </c>
      <c r="BC2158" s="153">
        <v>8</v>
      </c>
      <c r="BD2158" s="153">
        <v>56</v>
      </c>
    </row>
    <row r="2159" spans="1:56" x14ac:dyDescent="0.25">
      <c r="A2159" s="9">
        <v>41780</v>
      </c>
      <c r="B2159" s="151" t="s">
        <v>82</v>
      </c>
      <c r="C2159" s="151" t="s">
        <v>86</v>
      </c>
      <c r="D2159" s="152" t="s">
        <v>120</v>
      </c>
      <c r="E2159" s="160">
        <v>51</v>
      </c>
      <c r="F2159" s="160">
        <v>162</v>
      </c>
      <c r="G2159" s="266">
        <v>42.271411895751953</v>
      </c>
      <c r="H2159" s="266">
        <v>0</v>
      </c>
      <c r="I2159" s="266">
        <v>89989.90625</v>
      </c>
      <c r="J2159" s="157">
        <v>0</v>
      </c>
      <c r="K2159" s="160">
        <v>41945</v>
      </c>
      <c r="L2159" s="266">
        <v>89.169151306152344</v>
      </c>
      <c r="M2159" s="160">
        <v>38045</v>
      </c>
      <c r="N2159" s="266">
        <v>0</v>
      </c>
      <c r="O2159" s="160">
        <v>4427</v>
      </c>
      <c r="P2159" s="266">
        <v>0</v>
      </c>
      <c r="Q2159" s="160">
        <v>7452</v>
      </c>
      <c r="R2159" s="266">
        <v>99.919486999511719</v>
      </c>
      <c r="S2159" s="160">
        <v>34838</v>
      </c>
      <c r="T2159" s="266">
        <v>99.9052734375</v>
      </c>
      <c r="U2159" s="266">
        <v>99.864471435546875</v>
      </c>
      <c r="V2159" s="266">
        <v>99.860694885253906</v>
      </c>
      <c r="W2159" s="266">
        <v>99.784065246582031</v>
      </c>
      <c r="X2159" s="266">
        <v>99.766098022460938</v>
      </c>
      <c r="Y2159" s="160">
        <v>56445</v>
      </c>
      <c r="Z2159" s="266">
        <v>99.93267822265625</v>
      </c>
      <c r="AA2159" s="160">
        <v>12640</v>
      </c>
      <c r="AB2159" s="266">
        <v>99.818038940429688</v>
      </c>
      <c r="AC2159" s="160">
        <v>4460</v>
      </c>
      <c r="AD2159" s="266">
        <v>0.31390133500099182</v>
      </c>
      <c r="AE2159" s="160">
        <v>370</v>
      </c>
      <c r="AF2159" s="266">
        <v>98.918922424316406</v>
      </c>
      <c r="AG2159" s="160">
        <v>38332</v>
      </c>
      <c r="AH2159" s="266">
        <v>0.43044975399971008</v>
      </c>
      <c r="AI2159" s="160">
        <v>895</v>
      </c>
      <c r="AJ2159" s="266">
        <v>95.6424560546875</v>
      </c>
      <c r="AK2159" s="266">
        <v>1.9666975736618042</v>
      </c>
      <c r="AL2159" s="266">
        <v>7.6318502426147461E-2</v>
      </c>
      <c r="AM2159" s="266">
        <v>0</v>
      </c>
      <c r="AN2159" s="266">
        <v>0</v>
      </c>
      <c r="AO2159" s="157">
        <v>0</v>
      </c>
      <c r="AP2159" s="157">
        <v>0</v>
      </c>
      <c r="AQ2159" s="157">
        <v>0</v>
      </c>
      <c r="AR2159" s="157">
        <v>0</v>
      </c>
      <c r="AS2159" s="157">
        <v>0</v>
      </c>
      <c r="AT2159" s="157">
        <v>0</v>
      </c>
      <c r="AU2159" s="157">
        <v>0</v>
      </c>
      <c r="AV2159" s="157">
        <v>0</v>
      </c>
      <c r="AW2159" s="159">
        <v>0</v>
      </c>
      <c r="AX2159" s="159">
        <v>0</v>
      </c>
      <c r="AY2159" s="159">
        <v>0</v>
      </c>
      <c r="AZ2159" s="159">
        <v>0</v>
      </c>
      <c r="BA2159" s="159">
        <v>0</v>
      </c>
      <c r="BB2159" s="159">
        <v>0</v>
      </c>
      <c r="BC2159" s="160">
        <v>20</v>
      </c>
      <c r="BD2159" s="160">
        <v>153</v>
      </c>
    </row>
    <row r="2160" spans="1:56" x14ac:dyDescent="0.25">
      <c r="A2160" s="9">
        <v>41780</v>
      </c>
      <c r="B2160" s="151" t="s">
        <v>83</v>
      </c>
      <c r="C2160" s="151" t="s">
        <v>86</v>
      </c>
      <c r="D2160" s="152" t="s">
        <v>120</v>
      </c>
      <c r="E2160" s="160">
        <v>47</v>
      </c>
      <c r="F2160" s="160">
        <v>143</v>
      </c>
      <c r="G2160" s="266">
        <v>19.932895660400391</v>
      </c>
      <c r="H2160" s="266">
        <v>0</v>
      </c>
      <c r="I2160" s="266">
        <v>84410.8515625</v>
      </c>
      <c r="J2160" s="157">
        <v>0</v>
      </c>
      <c r="K2160" s="160">
        <v>21010</v>
      </c>
      <c r="L2160" s="266">
        <v>81.465965270996094</v>
      </c>
      <c r="M2160" s="160">
        <v>153570</v>
      </c>
      <c r="N2160" s="266">
        <v>0</v>
      </c>
      <c r="O2160" s="160">
        <v>3938</v>
      </c>
      <c r="P2160" s="266">
        <v>0</v>
      </c>
      <c r="Q2160" s="160">
        <v>4008</v>
      </c>
      <c r="R2160" s="266">
        <v>99.950096130371094</v>
      </c>
      <c r="S2160" s="160">
        <v>23886</v>
      </c>
      <c r="T2160" s="266">
        <v>99.861846923828125</v>
      </c>
      <c r="U2160" s="266">
        <v>99.735099792480469</v>
      </c>
      <c r="V2160" s="266">
        <v>99.536766052246094</v>
      </c>
      <c r="W2160" s="266">
        <v>99.685325622558594</v>
      </c>
      <c r="X2160" s="266">
        <v>99.399253845214844</v>
      </c>
      <c r="Y2160" s="160">
        <v>51368</v>
      </c>
      <c r="Z2160" s="266">
        <v>99.924079895019531</v>
      </c>
      <c r="AA2160" s="160">
        <v>13503</v>
      </c>
      <c r="AB2160" s="266">
        <v>99.896316528320313</v>
      </c>
      <c r="AC2160" s="160">
        <v>1519</v>
      </c>
      <c r="AD2160" s="266">
        <v>0.85582619905471802</v>
      </c>
      <c r="AE2160" s="160">
        <v>111</v>
      </c>
      <c r="AF2160" s="266">
        <v>96.396392822265625</v>
      </c>
      <c r="AG2160" s="160">
        <v>25742</v>
      </c>
      <c r="AH2160" s="266">
        <v>0.37293139100074768</v>
      </c>
      <c r="AI2160" s="160">
        <v>214</v>
      </c>
      <c r="AJ2160" s="266">
        <v>97.663551330566406</v>
      </c>
      <c r="AK2160" s="266">
        <v>1.7416468858718872</v>
      </c>
      <c r="AL2160" s="266">
        <v>7.5477629899978638E-2</v>
      </c>
      <c r="AM2160" s="266">
        <v>0</v>
      </c>
      <c r="AN2160" s="266">
        <v>0</v>
      </c>
      <c r="AO2160" s="157">
        <v>0</v>
      </c>
      <c r="AP2160" s="157">
        <v>0</v>
      </c>
      <c r="AQ2160" s="157">
        <v>0</v>
      </c>
      <c r="AR2160" s="157">
        <v>0</v>
      </c>
      <c r="AS2160" s="157">
        <v>0</v>
      </c>
      <c r="AT2160" s="157">
        <v>0</v>
      </c>
      <c r="AU2160" s="157">
        <v>0</v>
      </c>
      <c r="AV2160" s="157">
        <v>0</v>
      </c>
      <c r="AW2160" s="159">
        <v>0</v>
      </c>
      <c r="AX2160" s="159">
        <v>0</v>
      </c>
      <c r="AY2160" s="159">
        <v>0</v>
      </c>
      <c r="AZ2160" s="159">
        <v>0</v>
      </c>
      <c r="BA2160" s="159">
        <v>0</v>
      </c>
      <c r="BB2160" s="159">
        <v>0</v>
      </c>
      <c r="BC2160" s="160">
        <v>21</v>
      </c>
      <c r="BD2160" s="160">
        <v>137</v>
      </c>
    </row>
    <row r="2161" spans="1:56" x14ac:dyDescent="0.25">
      <c r="A2161" s="9">
        <v>41780</v>
      </c>
      <c r="B2161" s="117" t="s">
        <v>85</v>
      </c>
      <c r="C2161" s="117" t="s">
        <v>86</v>
      </c>
      <c r="D2161" s="121">
        <v>3</v>
      </c>
      <c r="E2161" s="89">
        <v>134</v>
      </c>
      <c r="F2161" s="89">
        <v>433</v>
      </c>
      <c r="G2161" s="263">
        <v>45.637001037597656</v>
      </c>
      <c r="H2161" s="263">
        <v>0</v>
      </c>
      <c r="I2161" s="263">
        <v>282786.1875</v>
      </c>
      <c r="J2161" s="88">
        <v>0</v>
      </c>
      <c r="K2161" s="89">
        <v>38091</v>
      </c>
      <c r="L2161" s="263">
        <v>110.31214904785156</v>
      </c>
      <c r="M2161" s="124">
        <v>91832</v>
      </c>
      <c r="N2161" s="248">
        <v>0</v>
      </c>
      <c r="O2161" s="124">
        <v>4034</v>
      </c>
      <c r="P2161" s="248">
        <v>0</v>
      </c>
      <c r="Q2161" s="124">
        <v>8769</v>
      </c>
      <c r="R2161" s="248">
        <v>99.874557495117188</v>
      </c>
      <c r="S2161" s="124">
        <v>83903</v>
      </c>
      <c r="T2161" s="248">
        <v>99.841484069824219</v>
      </c>
      <c r="U2161" s="248">
        <v>99.652946472167969</v>
      </c>
      <c r="V2161" s="248">
        <v>99.881301879882813</v>
      </c>
      <c r="W2161" s="248">
        <v>99.527938842773437</v>
      </c>
      <c r="X2161" s="248">
        <v>99.722976684570313</v>
      </c>
      <c r="Y2161" s="124">
        <v>211199</v>
      </c>
      <c r="Z2161" s="248">
        <v>99.881156921386719</v>
      </c>
      <c r="AA2161" s="124">
        <v>45513</v>
      </c>
      <c r="AB2161" s="248">
        <v>99.780281066894531</v>
      </c>
      <c r="AC2161" s="124">
        <v>4075</v>
      </c>
      <c r="AD2161" s="248">
        <v>0.44171780347824097</v>
      </c>
      <c r="AE2161" s="124">
        <v>199</v>
      </c>
      <c r="AF2161" s="248">
        <v>89.949745178222656</v>
      </c>
      <c r="AG2161" s="124">
        <v>92993</v>
      </c>
      <c r="AH2161" s="248">
        <v>0.4785306453704834</v>
      </c>
      <c r="AI2161" s="124">
        <v>806</v>
      </c>
      <c r="AJ2161" s="248">
        <v>92.555831909179687</v>
      </c>
      <c r="AK2161" s="248">
        <v>1.9800286293029785</v>
      </c>
      <c r="AL2161" s="248">
        <v>7.1039736270904541E-2</v>
      </c>
      <c r="AM2161" s="269">
        <v>0</v>
      </c>
      <c r="AN2161" s="269">
        <v>0</v>
      </c>
      <c r="AO2161" s="119">
        <v>0</v>
      </c>
      <c r="AP2161" s="119">
        <v>0</v>
      </c>
      <c r="AQ2161" s="119">
        <v>0</v>
      </c>
      <c r="AR2161" s="119">
        <v>0</v>
      </c>
      <c r="AS2161" s="119">
        <v>0</v>
      </c>
      <c r="AT2161" s="119">
        <v>0</v>
      </c>
      <c r="AU2161" s="119">
        <v>0</v>
      </c>
      <c r="AV2161" s="119">
        <v>0</v>
      </c>
      <c r="AW2161" s="124">
        <v>0</v>
      </c>
      <c r="AX2161" s="124">
        <v>0</v>
      </c>
      <c r="AY2161" s="124">
        <v>0</v>
      </c>
      <c r="AZ2161" s="124">
        <v>0</v>
      </c>
      <c r="BA2161" s="124">
        <v>0</v>
      </c>
      <c r="BB2161" s="124">
        <v>0</v>
      </c>
      <c r="BC2161" s="124">
        <v>24</v>
      </c>
      <c r="BD2161" s="124">
        <v>420</v>
      </c>
    </row>
    <row r="2162" spans="1:56" x14ac:dyDescent="0.25">
      <c r="A2162" s="9">
        <v>41780</v>
      </c>
      <c r="B2162" s="118" t="s">
        <v>84</v>
      </c>
      <c r="C2162" s="118" t="s">
        <v>87</v>
      </c>
      <c r="D2162" s="122">
        <v>2</v>
      </c>
      <c r="E2162" s="153">
        <v>195</v>
      </c>
      <c r="F2162" s="153">
        <v>584</v>
      </c>
      <c r="G2162" s="264">
        <v>72.412918090820313</v>
      </c>
      <c r="H2162" s="264">
        <v>3.5413891077041626E-2</v>
      </c>
      <c r="I2162" s="264">
        <v>471333.6875</v>
      </c>
      <c r="J2162" s="91">
        <v>0</v>
      </c>
      <c r="K2162" s="153">
        <v>0</v>
      </c>
      <c r="L2162" s="264">
        <v>65535</v>
      </c>
      <c r="M2162" s="133">
        <v>299786</v>
      </c>
      <c r="N2162" s="267">
        <v>0</v>
      </c>
      <c r="O2162" s="133">
        <v>5126</v>
      </c>
      <c r="P2162" s="267">
        <v>0.23483526706695557</v>
      </c>
      <c r="Q2162" s="133">
        <v>4218</v>
      </c>
      <c r="R2162" s="267">
        <v>99.881462097167969</v>
      </c>
      <c r="S2162" s="133">
        <v>234048</v>
      </c>
      <c r="T2162" s="267">
        <v>99.92181396484375</v>
      </c>
      <c r="U2162" s="267">
        <v>99.629341125488281</v>
      </c>
      <c r="V2162" s="267">
        <v>99.834548950195313</v>
      </c>
      <c r="W2162" s="267">
        <v>99.511245727539062</v>
      </c>
      <c r="X2162" s="267">
        <v>99.756492614746094</v>
      </c>
      <c r="Y2162" s="133">
        <v>1752753</v>
      </c>
      <c r="Z2162" s="267">
        <v>99.599884033203125</v>
      </c>
      <c r="AA2162" s="133">
        <v>1148</v>
      </c>
      <c r="AB2162" s="267">
        <v>4.3976044654846191</v>
      </c>
      <c r="AC2162" s="133">
        <v>4516</v>
      </c>
      <c r="AD2162" s="267">
        <v>0.15500442683696747</v>
      </c>
      <c r="AE2162" s="133">
        <v>686</v>
      </c>
      <c r="AF2162" s="267">
        <v>98.68804931640625</v>
      </c>
      <c r="AG2162" s="133">
        <v>296857</v>
      </c>
      <c r="AH2162" s="267">
        <v>0.23142455518245697</v>
      </c>
      <c r="AI2162" s="133">
        <v>1053</v>
      </c>
      <c r="AJ2162" s="267">
        <v>94.491928100585938</v>
      </c>
      <c r="AK2162" s="267">
        <v>3.4020476341247559</v>
      </c>
      <c r="AL2162" s="267">
        <v>0.42574667930603027</v>
      </c>
      <c r="AM2162" s="270">
        <v>0</v>
      </c>
      <c r="AN2162" s="270">
        <v>0</v>
      </c>
      <c r="AO2162" s="120">
        <v>0</v>
      </c>
      <c r="AP2162" s="120">
        <v>0</v>
      </c>
      <c r="AQ2162" s="120">
        <v>0</v>
      </c>
      <c r="AR2162" s="120">
        <v>0</v>
      </c>
      <c r="AS2162" s="120">
        <v>0</v>
      </c>
      <c r="AT2162" s="120">
        <v>0</v>
      </c>
      <c r="AU2162" s="120">
        <v>0</v>
      </c>
      <c r="AV2162" s="120">
        <v>0</v>
      </c>
      <c r="AW2162" s="133">
        <v>0</v>
      </c>
      <c r="AX2162" s="133">
        <v>0</v>
      </c>
      <c r="AY2162" s="133">
        <v>0</v>
      </c>
      <c r="AZ2162" s="133">
        <v>0</v>
      </c>
      <c r="BA2162" s="133">
        <v>0</v>
      </c>
      <c r="BB2162" s="133">
        <v>0</v>
      </c>
      <c r="BC2162" s="133">
        <v>16</v>
      </c>
      <c r="BD2162" s="133">
        <v>381</v>
      </c>
    </row>
    <row r="2163" spans="1:56" x14ac:dyDescent="0.25">
      <c r="A2163" s="9">
        <v>41779</v>
      </c>
      <c r="B2163" s="117" t="s">
        <v>17</v>
      </c>
      <c r="C2163" s="117"/>
      <c r="D2163" s="121">
        <v>3</v>
      </c>
      <c r="E2163" s="89">
        <v>870</v>
      </c>
      <c r="F2163" s="89">
        <v>2770</v>
      </c>
      <c r="G2163" s="263">
        <v>653.93148994445801</v>
      </c>
      <c r="H2163" s="263">
        <v>0.6102972598746419</v>
      </c>
      <c r="I2163" s="263">
        <v>1737019.0859375</v>
      </c>
      <c r="J2163" s="88"/>
      <c r="K2163" s="89">
        <v>699612</v>
      </c>
      <c r="L2163" s="263">
        <v>0</v>
      </c>
      <c r="M2163" s="124">
        <v>1097071</v>
      </c>
      <c r="N2163" s="248">
        <v>0</v>
      </c>
      <c r="O2163" s="124">
        <v>59539</v>
      </c>
      <c r="P2163" s="248">
        <v>0</v>
      </c>
      <c r="Q2163" s="124">
        <v>108745</v>
      </c>
      <c r="R2163" s="248">
        <v>99.909881946027539</v>
      </c>
      <c r="S2163" s="124">
        <v>858845</v>
      </c>
      <c r="T2163" s="248">
        <v>99.931886101862801</v>
      </c>
      <c r="U2163" s="248">
        <v>99.680440789273035</v>
      </c>
      <c r="V2163" s="248">
        <v>99.75672236309164</v>
      </c>
      <c r="W2163" s="248">
        <v>99.590610715842573</v>
      </c>
      <c r="X2163" s="248">
        <v>99.68877417083624</v>
      </c>
      <c r="Y2163" s="124">
        <v>2633732</v>
      </c>
      <c r="Z2163" s="248">
        <v>99.83024342443376</v>
      </c>
      <c r="AA2163" s="124">
        <v>217474</v>
      </c>
      <c r="AB2163" s="248">
        <v>99.208611704051933</v>
      </c>
      <c r="AC2163" s="124">
        <v>56884</v>
      </c>
      <c r="AD2163" s="248">
        <v>0.32698122740761637</v>
      </c>
      <c r="AE2163" s="124">
        <v>4632</v>
      </c>
      <c r="AF2163" s="248">
        <v>98.337651557461172</v>
      </c>
      <c r="AG2163" s="124">
        <v>970203</v>
      </c>
      <c r="AH2163" s="248">
        <v>0.23417779788253612</v>
      </c>
      <c r="AI2163" s="124">
        <v>12145</v>
      </c>
      <c r="AJ2163" s="248">
        <v>94.623301173493218</v>
      </c>
      <c r="AK2163" s="248">
        <v>0.97615594290257979</v>
      </c>
      <c r="AL2163" s="248" t="e">
        <v>#DIV/0!</v>
      </c>
      <c r="AM2163" s="269"/>
      <c r="AN2163" s="269"/>
      <c r="AO2163" s="119"/>
      <c r="AP2163" s="119"/>
      <c r="AQ2163" s="119"/>
      <c r="AR2163" s="119"/>
      <c r="AS2163" s="119"/>
      <c r="AT2163" s="119"/>
      <c r="AU2163" s="119"/>
      <c r="AV2163" s="119"/>
      <c r="AW2163" s="124">
        <v>0</v>
      </c>
      <c r="AX2163" s="124">
        <v>0</v>
      </c>
      <c r="AY2163" s="124">
        <v>0</v>
      </c>
      <c r="AZ2163" s="124">
        <v>0</v>
      </c>
      <c r="BA2163" s="124">
        <v>0</v>
      </c>
      <c r="BB2163" s="124">
        <v>0</v>
      </c>
      <c r="BC2163" s="124">
        <v>310</v>
      </c>
      <c r="BD2163" s="124">
        <v>2514</v>
      </c>
    </row>
    <row r="2164" spans="1:56" x14ac:dyDescent="0.25">
      <c r="A2164" s="9">
        <v>41779</v>
      </c>
      <c r="B2164" s="118" t="s">
        <v>88</v>
      </c>
      <c r="C2164" s="118"/>
      <c r="D2164" s="122">
        <v>2</v>
      </c>
      <c r="E2164" s="153">
        <v>675</v>
      </c>
      <c r="F2164" s="153">
        <v>2186</v>
      </c>
      <c r="G2164" s="264">
        <v>584.40515327453613</v>
      </c>
      <c r="H2164" s="264">
        <v>0.58790003787726164</v>
      </c>
      <c r="I2164" s="264">
        <v>1242252.8046875</v>
      </c>
      <c r="J2164" s="91"/>
      <c r="K2164" s="153">
        <v>699612</v>
      </c>
      <c r="L2164" s="264"/>
      <c r="M2164" s="133">
        <v>806285</v>
      </c>
      <c r="N2164" s="267">
        <v>0</v>
      </c>
      <c r="O2164" s="133">
        <v>54670</v>
      </c>
      <c r="P2164" s="267">
        <v>0</v>
      </c>
      <c r="Q2164" s="133">
        <v>104696</v>
      </c>
      <c r="R2164" s="267">
        <v>99.91021744095633</v>
      </c>
      <c r="S2164" s="133">
        <v>631080</v>
      </c>
      <c r="T2164" s="267">
        <v>99.916967861291354</v>
      </c>
      <c r="U2164" s="267">
        <v>99.668442917777213</v>
      </c>
      <c r="V2164" s="267">
        <v>99.721200363219836</v>
      </c>
      <c r="W2164" s="267">
        <v>99.57895803916665</v>
      </c>
      <c r="X2164" s="267">
        <v>99.63839971781232</v>
      </c>
      <c r="Y2164" s="133">
        <v>1053886</v>
      </c>
      <c r="Z2164" s="267">
        <v>99.901697829284657</v>
      </c>
      <c r="AA2164" s="133">
        <v>216028</v>
      </c>
      <c r="AB2164" s="267">
        <v>99.847705812775786</v>
      </c>
      <c r="AC2164" s="133">
        <v>52658</v>
      </c>
      <c r="AD2164" s="267">
        <v>0.32853507694557188</v>
      </c>
      <c r="AE2164" s="133">
        <v>3959</v>
      </c>
      <c r="AF2164" s="267">
        <v>98.257135836877552</v>
      </c>
      <c r="AG2164" s="133">
        <v>682072</v>
      </c>
      <c r="AH2164" s="267">
        <v>0.23311321999401036</v>
      </c>
      <c r="AI2164" s="133">
        <v>11068</v>
      </c>
      <c r="AJ2164" s="267">
        <v>94.443439982710302</v>
      </c>
      <c r="AK2164" s="267">
        <v>1.1997992034890982E-5</v>
      </c>
      <c r="AL2164" s="267" t="e">
        <v>#DIV/0!</v>
      </c>
      <c r="AM2164" s="270"/>
      <c r="AN2164" s="270"/>
      <c r="AO2164" s="120"/>
      <c r="AP2164" s="120"/>
      <c r="AQ2164" s="120"/>
      <c r="AR2164" s="120"/>
      <c r="AS2164" s="120"/>
      <c r="AT2164" s="120"/>
      <c r="AU2164" s="120"/>
      <c r="AV2164" s="120"/>
      <c r="AW2164" s="133">
        <v>0</v>
      </c>
      <c r="AX2164" s="133">
        <v>0</v>
      </c>
      <c r="AY2164" s="133">
        <v>0</v>
      </c>
      <c r="AZ2164" s="133">
        <v>0</v>
      </c>
      <c r="BA2164" s="133">
        <v>0</v>
      </c>
      <c r="BB2164" s="133">
        <v>0</v>
      </c>
      <c r="BC2164" s="133">
        <v>283</v>
      </c>
      <c r="BD2164" s="133">
        <v>2139</v>
      </c>
    </row>
    <row r="2165" spans="1:56" x14ac:dyDescent="0.25">
      <c r="A2165" s="9">
        <v>41779</v>
      </c>
      <c r="B2165" s="146" t="s">
        <v>89</v>
      </c>
      <c r="C2165" s="146"/>
      <c r="D2165" s="147">
        <v>1</v>
      </c>
      <c r="E2165" s="136">
        <v>195</v>
      </c>
      <c r="F2165" s="136">
        <v>584</v>
      </c>
      <c r="G2165" s="265">
        <v>69.526336669921875</v>
      </c>
      <c r="H2165" s="265">
        <v>2.2397221997380257E-2</v>
      </c>
      <c r="I2165" s="265">
        <v>494766.28125</v>
      </c>
      <c r="J2165" s="137"/>
      <c r="K2165" s="136">
        <v>0</v>
      </c>
      <c r="L2165" s="265"/>
      <c r="M2165" s="145">
        <v>290786</v>
      </c>
      <c r="N2165" s="250">
        <v>0</v>
      </c>
      <c r="O2165" s="145">
        <v>4869</v>
      </c>
      <c r="P2165" s="250">
        <v>0</v>
      </c>
      <c r="Q2165" s="145">
        <v>4049</v>
      </c>
      <c r="R2165" s="250">
        <v>99.901206970214844</v>
      </c>
      <c r="S2165" s="145">
        <v>227765</v>
      </c>
      <c r="T2165" s="250">
        <v>99.973220825195313</v>
      </c>
      <c r="U2165" s="250">
        <v>99.815155029296875</v>
      </c>
      <c r="V2165" s="250">
        <v>99.855216979980469</v>
      </c>
      <c r="W2165" s="250">
        <v>99.716545104980469</v>
      </c>
      <c r="X2165" s="250">
        <v>99.828475952148438</v>
      </c>
      <c r="Y2165" s="145">
        <v>1579846</v>
      </c>
      <c r="Z2165" s="250">
        <v>99.782577514648437</v>
      </c>
      <c r="AA2165" s="145">
        <v>1446</v>
      </c>
      <c r="AB2165" s="250">
        <v>3.7298965454101563</v>
      </c>
      <c r="AC2165" s="145">
        <v>4226</v>
      </c>
      <c r="AD2165" s="250">
        <v>0.30761951208114624</v>
      </c>
      <c r="AE2165" s="145">
        <v>673</v>
      </c>
      <c r="AF2165" s="250">
        <v>98.811294555664063</v>
      </c>
      <c r="AG2165" s="145">
        <v>288131</v>
      </c>
      <c r="AH2165" s="250">
        <v>0.23669789731502533</v>
      </c>
      <c r="AI2165" s="145">
        <v>1077</v>
      </c>
      <c r="AJ2165" s="250">
        <v>96.4716796875</v>
      </c>
      <c r="AK2165" s="250">
        <v>3.4270455837249756</v>
      </c>
      <c r="AL2165" s="250">
        <v>3.1878540515899658</v>
      </c>
      <c r="AM2165" s="271"/>
      <c r="AN2165" s="271"/>
      <c r="AO2165" s="148"/>
      <c r="AP2165" s="148"/>
      <c r="AQ2165" s="148"/>
      <c r="AR2165" s="148"/>
      <c r="AS2165" s="148"/>
      <c r="AT2165" s="148"/>
      <c r="AU2165" s="148"/>
      <c r="AV2165" s="148"/>
      <c r="AW2165" s="145">
        <v>0</v>
      </c>
      <c r="AX2165" s="145">
        <v>0</v>
      </c>
      <c r="AY2165" s="145">
        <v>0</v>
      </c>
      <c r="AZ2165" s="145">
        <v>0</v>
      </c>
      <c r="BA2165" s="145">
        <v>0</v>
      </c>
      <c r="BB2165" s="145">
        <v>0</v>
      </c>
      <c r="BC2165" s="145">
        <v>27</v>
      </c>
      <c r="BD2165" s="145">
        <v>375</v>
      </c>
    </row>
    <row r="2166" spans="1:56" x14ac:dyDescent="0.25">
      <c r="A2166" s="9">
        <v>41779</v>
      </c>
      <c r="B2166" s="149" t="s">
        <v>75</v>
      </c>
      <c r="C2166" s="149" t="s">
        <v>86</v>
      </c>
      <c r="D2166" s="150" t="s">
        <v>118</v>
      </c>
      <c r="E2166" s="153">
        <v>41</v>
      </c>
      <c r="F2166" s="153">
        <v>153</v>
      </c>
      <c r="G2166" s="264">
        <v>133.2041015625</v>
      </c>
      <c r="H2166" s="264">
        <v>5.4200001060962677E-2</v>
      </c>
      <c r="I2166" s="264">
        <v>94201.4921875</v>
      </c>
      <c r="J2166" s="92">
        <v>0</v>
      </c>
      <c r="K2166" s="153">
        <v>119234</v>
      </c>
      <c r="L2166" s="264">
        <v>97.303619384765625</v>
      </c>
      <c r="M2166" s="153">
        <v>97246</v>
      </c>
      <c r="N2166" s="264">
        <v>0</v>
      </c>
      <c r="O2166" s="153">
        <v>13845</v>
      </c>
      <c r="P2166" s="264">
        <v>0</v>
      </c>
      <c r="Q2166" s="153">
        <v>24936</v>
      </c>
      <c r="R2166" s="264">
        <v>99.871673583984375</v>
      </c>
      <c r="S2166" s="153">
        <v>86641</v>
      </c>
      <c r="T2166" s="264">
        <v>99.918052673339844</v>
      </c>
      <c r="U2166" s="264">
        <v>99.754425048828125</v>
      </c>
      <c r="V2166" s="264">
        <v>99.665794372558594</v>
      </c>
      <c r="W2166" s="264">
        <v>99.626411437988281</v>
      </c>
      <c r="X2166" s="264">
        <v>99.584121704101563</v>
      </c>
      <c r="Y2166" s="153">
        <v>136726</v>
      </c>
      <c r="Z2166" s="264">
        <v>99.926132202148438</v>
      </c>
      <c r="AA2166" s="153">
        <v>26742</v>
      </c>
      <c r="AB2166" s="264">
        <v>99.820510864257813</v>
      </c>
      <c r="AC2166" s="153">
        <v>13807</v>
      </c>
      <c r="AD2166" s="264">
        <v>0.38386327028274536</v>
      </c>
      <c r="AE2166" s="153">
        <v>1401</v>
      </c>
      <c r="AF2166" s="264">
        <v>98.215560913085938</v>
      </c>
      <c r="AG2166" s="153">
        <v>97179</v>
      </c>
      <c r="AH2166" s="264">
        <v>0.13891890645027161</v>
      </c>
      <c r="AI2166" s="153">
        <v>3376</v>
      </c>
      <c r="AJ2166" s="264">
        <v>95.616111755371094</v>
      </c>
      <c r="AK2166" s="264">
        <v>1.7794891595840454</v>
      </c>
      <c r="AL2166" s="264">
        <v>5.5333986878395081E-2</v>
      </c>
      <c r="AM2166" s="264">
        <v>0</v>
      </c>
      <c r="AN2166" s="264">
        <v>0</v>
      </c>
      <c r="AO2166" s="92">
        <v>0</v>
      </c>
      <c r="AP2166" s="92">
        <v>0</v>
      </c>
      <c r="AQ2166" s="92">
        <v>0</v>
      </c>
      <c r="AR2166" s="92">
        <v>0</v>
      </c>
      <c r="AS2166" s="92">
        <v>0</v>
      </c>
      <c r="AT2166" s="92">
        <v>0</v>
      </c>
      <c r="AU2166" s="92">
        <v>0</v>
      </c>
      <c r="AV2166" s="92">
        <v>0</v>
      </c>
      <c r="AW2166" s="93">
        <v>0</v>
      </c>
      <c r="AX2166" s="93">
        <v>0</v>
      </c>
      <c r="AY2166" s="93">
        <v>0</v>
      </c>
      <c r="AZ2166" s="93">
        <v>0</v>
      </c>
      <c r="BA2166" s="93">
        <v>0</v>
      </c>
      <c r="BB2166" s="93">
        <v>0</v>
      </c>
      <c r="BC2166" s="153">
        <v>22</v>
      </c>
      <c r="BD2166" s="153">
        <v>152</v>
      </c>
    </row>
    <row r="2167" spans="1:56" x14ac:dyDescent="0.25">
      <c r="A2167" s="9">
        <v>41779</v>
      </c>
      <c r="B2167" s="149" t="s">
        <v>76</v>
      </c>
      <c r="C2167" s="149" t="s">
        <v>86</v>
      </c>
      <c r="D2167" s="150" t="s">
        <v>119</v>
      </c>
      <c r="E2167" s="153">
        <v>54</v>
      </c>
      <c r="F2167" s="153">
        <v>166</v>
      </c>
      <c r="G2167" s="264">
        <v>41.321189880371094</v>
      </c>
      <c r="H2167" s="264">
        <v>0</v>
      </c>
      <c r="I2167" s="264">
        <v>84675.5</v>
      </c>
      <c r="J2167" s="92">
        <v>0</v>
      </c>
      <c r="K2167" s="153">
        <v>42802</v>
      </c>
      <c r="L2167" s="264">
        <v>84.918930053710938</v>
      </c>
      <c r="M2167" s="153">
        <v>49801</v>
      </c>
      <c r="N2167" s="264">
        <v>0</v>
      </c>
      <c r="O2167" s="153">
        <v>3360</v>
      </c>
      <c r="P2167" s="264">
        <v>0</v>
      </c>
      <c r="Q2167" s="153">
        <v>6477</v>
      </c>
      <c r="R2167" s="264">
        <v>99.922805786132813</v>
      </c>
      <c r="S2167" s="153">
        <v>46292</v>
      </c>
      <c r="T2167" s="264">
        <v>99.941673278808594</v>
      </c>
      <c r="U2167" s="264">
        <v>98.452377319335938</v>
      </c>
      <c r="V2167" s="264">
        <v>99.907630920410156</v>
      </c>
      <c r="W2167" s="264">
        <v>98.376380920410156</v>
      </c>
      <c r="X2167" s="264">
        <v>99.849357604980469</v>
      </c>
      <c r="Y2167" s="153">
        <v>70098</v>
      </c>
      <c r="Z2167" s="264">
        <v>99.921539306640625</v>
      </c>
      <c r="AA2167" s="153">
        <v>13619</v>
      </c>
      <c r="AB2167" s="264">
        <v>99.904548645019531</v>
      </c>
      <c r="AC2167" s="153">
        <v>3356</v>
      </c>
      <c r="AD2167" s="264">
        <v>0.32777115702629089</v>
      </c>
      <c r="AE2167" s="153">
        <v>67</v>
      </c>
      <c r="AF2167" s="264">
        <v>98.507461547851563</v>
      </c>
      <c r="AG2167" s="153">
        <v>49770</v>
      </c>
      <c r="AH2167" s="264">
        <v>0.20896121859550476</v>
      </c>
      <c r="AI2167" s="153">
        <v>564</v>
      </c>
      <c r="AJ2167" s="264">
        <v>92.553192138671875</v>
      </c>
      <c r="AK2167" s="264">
        <v>1.8738738298416138</v>
      </c>
      <c r="AL2167" s="264">
        <v>4.8530124127864838E-2</v>
      </c>
      <c r="AM2167" s="264">
        <v>0</v>
      </c>
      <c r="AN2167" s="264">
        <v>0</v>
      </c>
      <c r="AO2167" s="92">
        <v>0</v>
      </c>
      <c r="AP2167" s="92">
        <v>0</v>
      </c>
      <c r="AQ2167" s="92">
        <v>0</v>
      </c>
      <c r="AR2167" s="92">
        <v>0</v>
      </c>
      <c r="AS2167" s="92">
        <v>0</v>
      </c>
      <c r="AT2167" s="92">
        <v>0</v>
      </c>
      <c r="AU2167" s="92">
        <v>0</v>
      </c>
      <c r="AV2167" s="92">
        <v>0</v>
      </c>
      <c r="AW2167" s="93">
        <v>0</v>
      </c>
      <c r="AX2167" s="93">
        <v>0</v>
      </c>
      <c r="AY2167" s="93">
        <v>0</v>
      </c>
      <c r="AZ2167" s="93">
        <v>0</v>
      </c>
      <c r="BA2167" s="93">
        <v>0</v>
      </c>
      <c r="BB2167" s="93">
        <v>0</v>
      </c>
      <c r="BC2167" s="153">
        <v>16</v>
      </c>
      <c r="BD2167" s="153">
        <v>165</v>
      </c>
    </row>
    <row r="2168" spans="1:56" x14ac:dyDescent="0.25">
      <c r="A2168" s="9">
        <v>41779</v>
      </c>
      <c r="B2168" s="149" t="s">
        <v>77</v>
      </c>
      <c r="C2168" s="149" t="s">
        <v>86</v>
      </c>
      <c r="D2168" s="150" t="s">
        <v>118</v>
      </c>
      <c r="E2168" s="153">
        <v>68</v>
      </c>
      <c r="F2168" s="153">
        <v>222</v>
      </c>
      <c r="G2168" s="264">
        <v>70.883407592773438</v>
      </c>
      <c r="H2168" s="264">
        <v>0.19180001318454742</v>
      </c>
      <c r="I2168" s="264">
        <v>123233.1953125</v>
      </c>
      <c r="J2168" s="92">
        <v>0</v>
      </c>
      <c r="K2168" s="153">
        <v>90247</v>
      </c>
      <c r="L2168" s="264">
        <v>97.512382507324219</v>
      </c>
      <c r="M2168" s="153">
        <v>84102</v>
      </c>
      <c r="N2168" s="264">
        <v>0</v>
      </c>
      <c r="O2168" s="153">
        <v>5981</v>
      </c>
      <c r="P2168" s="264">
        <v>0</v>
      </c>
      <c r="Q2168" s="153">
        <v>12042</v>
      </c>
      <c r="R2168" s="264">
        <v>99.908653259277344</v>
      </c>
      <c r="S2168" s="153">
        <v>79521</v>
      </c>
      <c r="T2168" s="264">
        <v>99.947181701660156</v>
      </c>
      <c r="U2168" s="264">
        <v>99.832801818847656</v>
      </c>
      <c r="V2168" s="264">
        <v>99.819267272949219</v>
      </c>
      <c r="W2168" s="264">
        <v>99.741607666015625</v>
      </c>
      <c r="X2168" s="264">
        <v>99.766548156738281</v>
      </c>
      <c r="Y2168" s="153">
        <v>116429</v>
      </c>
      <c r="Z2168" s="264">
        <v>99.895217895507813</v>
      </c>
      <c r="AA2168" s="153">
        <v>23978</v>
      </c>
      <c r="AB2168" s="264">
        <v>99.870712280273437</v>
      </c>
      <c r="AC2168" s="153">
        <v>6045</v>
      </c>
      <c r="AD2168" s="264">
        <v>0.21505376696586609</v>
      </c>
      <c r="AE2168" s="153">
        <v>532</v>
      </c>
      <c r="AF2168" s="264">
        <v>98.872177124023438</v>
      </c>
      <c r="AG2168" s="153">
        <v>84252</v>
      </c>
      <c r="AH2168" s="264">
        <v>0.18634572625160217</v>
      </c>
      <c r="AI2168" s="153">
        <v>1184</v>
      </c>
      <c r="AJ2168" s="264">
        <v>95.439186096191406</v>
      </c>
      <c r="AK2168" s="264">
        <v>1.7454197406768799</v>
      </c>
      <c r="AL2168" s="264">
        <v>5.8636929839849472E-2</v>
      </c>
      <c r="AM2168" s="264">
        <v>0</v>
      </c>
      <c r="AN2168" s="264">
        <v>0</v>
      </c>
      <c r="AO2168" s="92">
        <v>0</v>
      </c>
      <c r="AP2168" s="92">
        <v>0</v>
      </c>
      <c r="AQ2168" s="92">
        <v>0</v>
      </c>
      <c r="AR2168" s="92">
        <v>0</v>
      </c>
      <c r="AS2168" s="92">
        <v>0</v>
      </c>
      <c r="AT2168" s="92">
        <v>0</v>
      </c>
      <c r="AU2168" s="92">
        <v>0</v>
      </c>
      <c r="AV2168" s="92">
        <v>0</v>
      </c>
      <c r="AW2168" s="93">
        <v>0</v>
      </c>
      <c r="AX2168" s="93">
        <v>0</v>
      </c>
      <c r="AY2168" s="93">
        <v>0</v>
      </c>
      <c r="AZ2168" s="93">
        <v>0</v>
      </c>
      <c r="BA2168" s="93">
        <v>0</v>
      </c>
      <c r="BB2168" s="93">
        <v>0</v>
      </c>
      <c r="BC2168" s="153">
        <v>37</v>
      </c>
      <c r="BD2168" s="153">
        <v>218</v>
      </c>
    </row>
    <row r="2169" spans="1:56" x14ac:dyDescent="0.25">
      <c r="A2169" s="9">
        <v>41779</v>
      </c>
      <c r="B2169" s="149" t="s">
        <v>124</v>
      </c>
      <c r="C2169" s="149" t="s">
        <v>86</v>
      </c>
      <c r="D2169" s="150" t="s">
        <v>118</v>
      </c>
      <c r="E2169" s="153">
        <v>43</v>
      </c>
      <c r="F2169" s="153">
        <v>136</v>
      </c>
      <c r="G2169" s="264">
        <v>31.524505615234375</v>
      </c>
      <c r="H2169" s="264">
        <v>0</v>
      </c>
      <c r="I2169" s="264">
        <v>61388.34765625</v>
      </c>
      <c r="J2169" s="92">
        <v>0</v>
      </c>
      <c r="K2169" s="153">
        <v>90247</v>
      </c>
      <c r="L2169" s="264">
        <v>97.512382507324219</v>
      </c>
      <c r="M2169" s="153">
        <v>48067</v>
      </c>
      <c r="N2169" s="264">
        <v>0</v>
      </c>
      <c r="O2169" s="153">
        <v>2764</v>
      </c>
      <c r="P2169" s="264">
        <v>0</v>
      </c>
      <c r="Q2169" s="153">
        <v>5026</v>
      </c>
      <c r="R2169" s="264">
        <v>99.92041015625</v>
      </c>
      <c r="S2169" s="153">
        <v>46008</v>
      </c>
      <c r="T2169" s="264">
        <v>99.915229797363281</v>
      </c>
      <c r="U2169" s="264">
        <v>99.493484497070313</v>
      </c>
      <c r="V2169" s="264">
        <v>99.771156311035156</v>
      </c>
      <c r="W2169" s="264">
        <v>99.414299011230469</v>
      </c>
      <c r="X2169" s="264">
        <v>99.686576843261719</v>
      </c>
      <c r="Y2169" s="153">
        <v>68228</v>
      </c>
      <c r="Z2169" s="264">
        <v>99.900337219238281</v>
      </c>
      <c r="AA2169" s="153">
        <v>13365</v>
      </c>
      <c r="AB2169" s="264">
        <v>99.902732849121094</v>
      </c>
      <c r="AC2169" s="153">
        <v>2752</v>
      </c>
      <c r="AD2169" s="264">
        <v>0.54505813121795654</v>
      </c>
      <c r="AE2169" s="153">
        <v>223</v>
      </c>
      <c r="AF2169" s="264">
        <v>97.309417724609375</v>
      </c>
      <c r="AG2169" s="153">
        <v>48485</v>
      </c>
      <c r="AH2169" s="264">
        <v>0.18149943649768829</v>
      </c>
      <c r="AI2169" s="153">
        <v>1072</v>
      </c>
      <c r="AJ2169" s="264">
        <v>93.376869201660156</v>
      </c>
      <c r="AK2169" s="264">
        <v>1.4926372766494751</v>
      </c>
      <c r="AL2169" s="264">
        <v>5.5454403162002563E-2</v>
      </c>
      <c r="AM2169" s="264">
        <v>0</v>
      </c>
      <c r="AN2169" s="264">
        <v>0</v>
      </c>
      <c r="AO2169" s="92">
        <v>0</v>
      </c>
      <c r="AP2169" s="92">
        <v>0</v>
      </c>
      <c r="AQ2169" s="92">
        <v>0</v>
      </c>
      <c r="AR2169" s="92">
        <v>0</v>
      </c>
      <c r="AS2169" s="92">
        <v>0</v>
      </c>
      <c r="AT2169" s="92">
        <v>0</v>
      </c>
      <c r="AU2169" s="92">
        <v>0</v>
      </c>
      <c r="AV2169" s="92">
        <v>0</v>
      </c>
      <c r="AW2169" s="93">
        <v>0</v>
      </c>
      <c r="AX2169" s="93">
        <v>0</v>
      </c>
      <c r="AY2169" s="93">
        <v>0</v>
      </c>
      <c r="AZ2169" s="93">
        <v>0</v>
      </c>
      <c r="BA2169" s="93">
        <v>0</v>
      </c>
      <c r="BB2169" s="93">
        <v>0</v>
      </c>
      <c r="BC2169" s="153">
        <v>28</v>
      </c>
      <c r="BD2169" s="153">
        <v>134</v>
      </c>
    </row>
    <row r="2170" spans="1:56" x14ac:dyDescent="0.25">
      <c r="A2170" s="9">
        <v>41779</v>
      </c>
      <c r="B2170" s="149" t="s">
        <v>78</v>
      </c>
      <c r="C2170" s="149" t="s">
        <v>86</v>
      </c>
      <c r="D2170" s="150" t="s">
        <v>118</v>
      </c>
      <c r="E2170" s="153">
        <v>34</v>
      </c>
      <c r="F2170" s="153">
        <v>107</v>
      </c>
      <c r="G2170" s="264">
        <v>52.062705993652344</v>
      </c>
      <c r="H2170" s="264">
        <v>3.3399999141693115E-2</v>
      </c>
      <c r="I2170" s="264">
        <v>52319.96875</v>
      </c>
      <c r="J2170" s="92">
        <v>0</v>
      </c>
      <c r="K2170" s="153">
        <v>47175</v>
      </c>
      <c r="L2170" s="264">
        <v>97.290939331054688</v>
      </c>
      <c r="M2170" s="153">
        <v>45272</v>
      </c>
      <c r="N2170" s="264">
        <v>0</v>
      </c>
      <c r="O2170" s="153">
        <v>4409</v>
      </c>
      <c r="P2170" s="264">
        <v>0</v>
      </c>
      <c r="Q2170" s="153">
        <v>7727</v>
      </c>
      <c r="R2170" s="264">
        <v>99.948234558105469</v>
      </c>
      <c r="S2170" s="153">
        <v>42636</v>
      </c>
      <c r="T2170" s="264">
        <v>99.936676025390625</v>
      </c>
      <c r="U2170" s="264">
        <v>99.8865966796875</v>
      </c>
      <c r="V2170" s="264">
        <v>99.905021667480469</v>
      </c>
      <c r="W2170" s="264">
        <v>99.834892272949219</v>
      </c>
      <c r="X2170" s="264">
        <v>99.841758728027344</v>
      </c>
      <c r="Y2170" s="153">
        <v>67669</v>
      </c>
      <c r="Z2170" s="264">
        <v>99.92315673828125</v>
      </c>
      <c r="AA2170" s="153">
        <v>11934</v>
      </c>
      <c r="AB2170" s="264">
        <v>99.857551574707031</v>
      </c>
      <c r="AC2170" s="153">
        <v>4453</v>
      </c>
      <c r="AD2170" s="264">
        <v>0.29193800687789917</v>
      </c>
      <c r="AE2170" s="153">
        <v>280</v>
      </c>
      <c r="AF2170" s="264">
        <v>99.642860412597656</v>
      </c>
      <c r="AG2170" s="153">
        <v>45454</v>
      </c>
      <c r="AH2170" s="264">
        <v>0.2596031129360199</v>
      </c>
      <c r="AI2170" s="153">
        <v>581</v>
      </c>
      <c r="AJ2170" s="264">
        <v>96.385543823242188</v>
      </c>
      <c r="AK2170" s="264">
        <v>1.8442308902740479</v>
      </c>
      <c r="AL2170" s="264">
        <v>5.218505859375E-2</v>
      </c>
      <c r="AM2170" s="264">
        <v>0</v>
      </c>
      <c r="AN2170" s="264">
        <v>0</v>
      </c>
      <c r="AO2170" s="92">
        <v>0</v>
      </c>
      <c r="AP2170" s="92">
        <v>0</v>
      </c>
      <c r="AQ2170" s="92">
        <v>0</v>
      </c>
      <c r="AR2170" s="92">
        <v>0</v>
      </c>
      <c r="AS2170" s="92">
        <v>0</v>
      </c>
      <c r="AT2170" s="92">
        <v>0</v>
      </c>
      <c r="AU2170" s="92">
        <v>0</v>
      </c>
      <c r="AV2170" s="92">
        <v>0</v>
      </c>
      <c r="AW2170" s="93">
        <v>0</v>
      </c>
      <c r="AX2170" s="93">
        <v>0</v>
      </c>
      <c r="AY2170" s="93">
        <v>0</v>
      </c>
      <c r="AZ2170" s="93">
        <v>0</v>
      </c>
      <c r="BA2170" s="93">
        <v>0</v>
      </c>
      <c r="BB2170" s="93">
        <v>0</v>
      </c>
      <c r="BC2170" s="153">
        <v>13</v>
      </c>
      <c r="BD2170" s="153">
        <v>105</v>
      </c>
    </row>
    <row r="2171" spans="1:56" x14ac:dyDescent="0.25">
      <c r="A2171" s="9">
        <v>41779</v>
      </c>
      <c r="B2171" s="149" t="s">
        <v>79</v>
      </c>
      <c r="C2171" s="149" t="s">
        <v>86</v>
      </c>
      <c r="D2171" s="150" t="s">
        <v>119</v>
      </c>
      <c r="E2171" s="153">
        <v>84</v>
      </c>
      <c r="F2171" s="153">
        <v>277</v>
      </c>
      <c r="G2171" s="264">
        <v>52.36468505859375</v>
      </c>
      <c r="H2171" s="264">
        <v>0.25840002298355103</v>
      </c>
      <c r="I2171" s="264">
        <v>159185.3125</v>
      </c>
      <c r="J2171" s="92">
        <v>0</v>
      </c>
      <c r="K2171" s="153">
        <v>46715</v>
      </c>
      <c r="L2171" s="264">
        <v>91.559455871582031</v>
      </c>
      <c r="M2171" s="153">
        <v>85275</v>
      </c>
      <c r="N2171" s="264">
        <v>0</v>
      </c>
      <c r="O2171" s="153">
        <v>3941</v>
      </c>
      <c r="P2171" s="264">
        <v>0</v>
      </c>
      <c r="Q2171" s="153">
        <v>8636</v>
      </c>
      <c r="R2171" s="264">
        <v>99.884208679199219</v>
      </c>
      <c r="S2171" s="153">
        <v>78919</v>
      </c>
      <c r="T2171" s="264">
        <v>99.90496826171875</v>
      </c>
      <c r="U2171" s="264">
        <v>99.213394165039063</v>
      </c>
      <c r="V2171" s="264">
        <v>99.641159057617188</v>
      </c>
      <c r="W2171" s="264">
        <v>99.0985107421875</v>
      </c>
      <c r="X2171" s="264">
        <v>99.546470642089844</v>
      </c>
      <c r="Y2171" s="153">
        <v>126445</v>
      </c>
      <c r="Z2171" s="264">
        <v>99.892440795898437</v>
      </c>
      <c r="AA2171" s="153">
        <v>27816</v>
      </c>
      <c r="AB2171" s="264">
        <v>99.881362915039063</v>
      </c>
      <c r="AC2171" s="153">
        <v>3959</v>
      </c>
      <c r="AD2171" s="264">
        <v>0.42940136790275574</v>
      </c>
      <c r="AE2171" s="153">
        <v>196</v>
      </c>
      <c r="AF2171" s="264">
        <v>97.448982238769531</v>
      </c>
      <c r="AG2171" s="153">
        <v>85237</v>
      </c>
      <c r="AH2171" s="264">
        <v>0.18536551296710968</v>
      </c>
      <c r="AI2171" s="153">
        <v>1004</v>
      </c>
      <c r="AJ2171" s="264">
        <v>96.414344787597656</v>
      </c>
      <c r="AK2171" s="264">
        <v>1.5246878862380981</v>
      </c>
      <c r="AL2171" s="264">
        <v>6.3355959951877594E-2</v>
      </c>
      <c r="AM2171" s="264">
        <v>0</v>
      </c>
      <c r="AN2171" s="264">
        <v>0</v>
      </c>
      <c r="AO2171" s="92">
        <v>0</v>
      </c>
      <c r="AP2171" s="92">
        <v>0</v>
      </c>
      <c r="AQ2171" s="92">
        <v>0</v>
      </c>
      <c r="AR2171" s="92">
        <v>0</v>
      </c>
      <c r="AS2171" s="92">
        <v>0</v>
      </c>
      <c r="AT2171" s="92">
        <v>0</v>
      </c>
      <c r="AU2171" s="92">
        <v>0</v>
      </c>
      <c r="AV2171" s="92">
        <v>0</v>
      </c>
      <c r="AW2171" s="93">
        <v>0</v>
      </c>
      <c r="AX2171" s="93">
        <v>0</v>
      </c>
      <c r="AY2171" s="93">
        <v>0</v>
      </c>
      <c r="AZ2171" s="93">
        <v>0</v>
      </c>
      <c r="BA2171" s="93">
        <v>0</v>
      </c>
      <c r="BB2171" s="93">
        <v>0</v>
      </c>
      <c r="BC2171" s="153">
        <v>57</v>
      </c>
      <c r="BD2171" s="153">
        <v>271</v>
      </c>
    </row>
    <row r="2172" spans="1:56" x14ac:dyDescent="0.25">
      <c r="A2172" s="9">
        <v>41779</v>
      </c>
      <c r="B2172" s="149" t="s">
        <v>80</v>
      </c>
      <c r="C2172" s="149" t="s">
        <v>86</v>
      </c>
      <c r="D2172" s="150" t="s">
        <v>119</v>
      </c>
      <c r="E2172" s="153">
        <v>60</v>
      </c>
      <c r="F2172" s="153">
        <v>186</v>
      </c>
      <c r="G2172" s="264">
        <v>35.305210113525391</v>
      </c>
      <c r="H2172" s="264">
        <v>4.19999985024333E-3</v>
      </c>
      <c r="I2172" s="264">
        <v>90585.5546875</v>
      </c>
      <c r="J2172" s="92">
        <v>0</v>
      </c>
      <c r="K2172" s="153">
        <v>31287</v>
      </c>
      <c r="L2172" s="264">
        <v>89.033782958984375</v>
      </c>
      <c r="M2172" s="153">
        <v>53006</v>
      </c>
      <c r="N2172" s="264">
        <v>0</v>
      </c>
      <c r="O2172" s="153">
        <v>2532</v>
      </c>
      <c r="P2172" s="264">
        <v>0</v>
      </c>
      <c r="Q2172" s="153">
        <v>5479</v>
      </c>
      <c r="R2172" s="264">
        <v>99.926994323730469</v>
      </c>
      <c r="S2172" s="153">
        <v>50394</v>
      </c>
      <c r="T2172" s="264">
        <v>99.90673828125</v>
      </c>
      <c r="U2172" s="264">
        <v>99.842025756835938</v>
      </c>
      <c r="V2172" s="264">
        <v>99.76983642578125</v>
      </c>
      <c r="W2172" s="264">
        <v>99.769134521484375</v>
      </c>
      <c r="X2172" s="264">
        <v>99.676788330078125</v>
      </c>
      <c r="Y2172" s="153">
        <v>67331</v>
      </c>
      <c r="Z2172" s="264">
        <v>99.910888671875</v>
      </c>
      <c r="AA2172" s="153">
        <v>14274</v>
      </c>
      <c r="AB2172" s="264">
        <v>99.873893737792969</v>
      </c>
      <c r="AC2172" s="153">
        <v>2577</v>
      </c>
      <c r="AD2172" s="264">
        <v>0.11641443520784378</v>
      </c>
      <c r="AE2172" s="153">
        <v>139</v>
      </c>
      <c r="AF2172" s="264">
        <v>94.244606018066406</v>
      </c>
      <c r="AG2172" s="153">
        <v>53464</v>
      </c>
      <c r="AH2172" s="264">
        <v>0.22257967293262482</v>
      </c>
      <c r="AI2172" s="153">
        <v>552</v>
      </c>
      <c r="AJ2172" s="264">
        <v>96.376808166503906</v>
      </c>
      <c r="AK2172" s="264">
        <v>1.7498030662536621</v>
      </c>
      <c r="AL2172" s="264">
        <v>5.2853759378194809E-2</v>
      </c>
      <c r="AM2172" s="264">
        <v>0</v>
      </c>
      <c r="AN2172" s="264">
        <v>0</v>
      </c>
      <c r="AO2172" s="92">
        <v>0</v>
      </c>
      <c r="AP2172" s="92">
        <v>0</v>
      </c>
      <c r="AQ2172" s="92">
        <v>0</v>
      </c>
      <c r="AR2172" s="92">
        <v>0</v>
      </c>
      <c r="AS2172" s="92">
        <v>0</v>
      </c>
      <c r="AT2172" s="92">
        <v>0</v>
      </c>
      <c r="AU2172" s="92">
        <v>0</v>
      </c>
      <c r="AV2172" s="92">
        <v>0</v>
      </c>
      <c r="AW2172" s="93">
        <v>0</v>
      </c>
      <c r="AX2172" s="93">
        <v>0</v>
      </c>
      <c r="AY2172" s="93">
        <v>0</v>
      </c>
      <c r="AZ2172" s="93">
        <v>0</v>
      </c>
      <c r="BA2172" s="93">
        <v>0</v>
      </c>
      <c r="BB2172" s="93">
        <v>0</v>
      </c>
      <c r="BC2172" s="153">
        <v>29</v>
      </c>
      <c r="BD2172" s="153">
        <v>184</v>
      </c>
    </row>
    <row r="2173" spans="1:56" x14ac:dyDescent="0.25">
      <c r="A2173" s="9">
        <v>41779</v>
      </c>
      <c r="B2173" s="149" t="s">
        <v>81</v>
      </c>
      <c r="C2173" s="149" t="s">
        <v>86</v>
      </c>
      <c r="D2173" s="150" t="s">
        <v>119</v>
      </c>
      <c r="E2173" s="153">
        <v>43</v>
      </c>
      <c r="F2173" s="153">
        <v>143</v>
      </c>
      <c r="G2173" s="264">
        <v>33.821109771728516</v>
      </c>
      <c r="H2173" s="264">
        <v>0</v>
      </c>
      <c r="I2173" s="264">
        <v>81067.0078125</v>
      </c>
      <c r="J2173" s="92">
        <v>0</v>
      </c>
      <c r="K2173" s="153">
        <v>67553</v>
      </c>
      <c r="L2173" s="264">
        <v>89.467529296875</v>
      </c>
      <c r="M2173" s="153">
        <v>41643</v>
      </c>
      <c r="N2173" s="264">
        <v>0</v>
      </c>
      <c r="O2173" s="153">
        <v>2726</v>
      </c>
      <c r="P2173" s="264">
        <v>0</v>
      </c>
      <c r="Q2173" s="153">
        <v>8715</v>
      </c>
      <c r="R2173" s="264">
        <v>99.97705078125</v>
      </c>
      <c r="S2173" s="153">
        <v>38949</v>
      </c>
      <c r="T2173" s="264">
        <v>99.915275573730469</v>
      </c>
      <c r="U2173" s="264">
        <v>99.486427307128906</v>
      </c>
      <c r="V2173" s="264">
        <v>99.6854248046875</v>
      </c>
      <c r="W2173" s="264">
        <v>99.463592529296875</v>
      </c>
      <c r="X2173" s="264">
        <v>99.600967407226563</v>
      </c>
      <c r="Y2173" s="153">
        <v>59829</v>
      </c>
      <c r="Z2173" s="264">
        <v>99.901382446289063</v>
      </c>
      <c r="AA2173" s="153">
        <v>12997</v>
      </c>
      <c r="AB2173" s="264">
        <v>99.884590148925781</v>
      </c>
      <c r="AC2173" s="153">
        <v>2706</v>
      </c>
      <c r="AD2173" s="264">
        <v>0.25868439674377441</v>
      </c>
      <c r="AE2173" s="153">
        <v>131</v>
      </c>
      <c r="AF2173" s="264">
        <v>99.236640930175781</v>
      </c>
      <c r="AG2173" s="153">
        <v>41435</v>
      </c>
      <c r="AH2173" s="264">
        <v>0.23892843723297119</v>
      </c>
      <c r="AI2173" s="153">
        <v>591</v>
      </c>
      <c r="AJ2173" s="264">
        <v>95.093063354492187</v>
      </c>
      <c r="AK2173" s="264">
        <v>1.4718185663223267</v>
      </c>
      <c r="AL2173" s="264">
        <v>6.9575518369674683E-2</v>
      </c>
      <c r="AM2173" s="264">
        <v>0</v>
      </c>
      <c r="AN2173" s="264">
        <v>0</v>
      </c>
      <c r="AO2173" s="92">
        <v>0</v>
      </c>
      <c r="AP2173" s="92">
        <v>0</v>
      </c>
      <c r="AQ2173" s="92">
        <v>0</v>
      </c>
      <c r="AR2173" s="92">
        <v>0</v>
      </c>
      <c r="AS2173" s="92">
        <v>0</v>
      </c>
      <c r="AT2173" s="92">
        <v>0</v>
      </c>
      <c r="AU2173" s="92">
        <v>0</v>
      </c>
      <c r="AV2173" s="92">
        <v>0</v>
      </c>
      <c r="AW2173" s="93">
        <v>0</v>
      </c>
      <c r="AX2173" s="93">
        <v>0</v>
      </c>
      <c r="AY2173" s="93">
        <v>0</v>
      </c>
      <c r="AZ2173" s="93">
        <v>0</v>
      </c>
      <c r="BA2173" s="93">
        <v>0</v>
      </c>
      <c r="BB2173" s="93">
        <v>0</v>
      </c>
      <c r="BC2173" s="153">
        <v>24</v>
      </c>
      <c r="BD2173" s="153">
        <v>137</v>
      </c>
    </row>
    <row r="2174" spans="1:56" x14ac:dyDescent="0.25">
      <c r="A2174" s="9">
        <v>41779</v>
      </c>
      <c r="B2174" s="149" t="s">
        <v>125</v>
      </c>
      <c r="C2174" s="149" t="s">
        <v>86</v>
      </c>
      <c r="D2174" s="150" t="s">
        <v>119</v>
      </c>
      <c r="E2174" s="153">
        <v>16</v>
      </c>
      <c r="F2174" s="153">
        <v>58</v>
      </c>
      <c r="G2174" s="264">
        <v>29.983301162719727</v>
      </c>
      <c r="H2174" s="264">
        <v>4.1700001806020737E-2</v>
      </c>
      <c r="I2174" s="264">
        <v>37930.37890625</v>
      </c>
      <c r="J2174" s="92">
        <v>0</v>
      </c>
      <c r="K2174" s="153">
        <v>67553</v>
      </c>
      <c r="L2174" s="264">
        <v>89.467529296875</v>
      </c>
      <c r="M2174" s="153">
        <v>27337</v>
      </c>
      <c r="N2174" s="264">
        <v>0</v>
      </c>
      <c r="O2174" s="153">
        <v>3064</v>
      </c>
      <c r="P2174" s="264">
        <v>0</v>
      </c>
      <c r="Q2174" s="153">
        <v>5265</v>
      </c>
      <c r="R2174" s="264">
        <v>99.867050170898438</v>
      </c>
      <c r="S2174" s="153">
        <v>23937</v>
      </c>
      <c r="T2174" s="264">
        <v>99.954048156738281</v>
      </c>
      <c r="U2174" s="264">
        <v>99.836814880371094</v>
      </c>
      <c r="V2174" s="264">
        <v>99.806121826171875</v>
      </c>
      <c r="W2174" s="264">
        <v>99.704078674316406</v>
      </c>
      <c r="X2174" s="264">
        <v>99.760261535644531</v>
      </c>
      <c r="Y2174" s="153">
        <v>37572</v>
      </c>
      <c r="Z2174" s="264">
        <v>99.962738037109375</v>
      </c>
      <c r="AA2174" s="153">
        <v>6856</v>
      </c>
      <c r="AB2174" s="264">
        <v>99.927070617675781</v>
      </c>
      <c r="AC2174" s="153">
        <v>3139</v>
      </c>
      <c r="AD2174" s="264">
        <v>0.19114367663860321</v>
      </c>
      <c r="AE2174" s="153">
        <v>258</v>
      </c>
      <c r="AF2174" s="264">
        <v>98.837211608886719</v>
      </c>
      <c r="AG2174" s="153">
        <v>27098</v>
      </c>
      <c r="AH2174" s="264">
        <v>0.15868330001831055</v>
      </c>
      <c r="AI2174" s="153">
        <v>394</v>
      </c>
      <c r="AJ2174" s="264">
        <v>91.370559692382813</v>
      </c>
      <c r="AK2174" s="264">
        <v>1.7493104934692383</v>
      </c>
      <c r="AL2174" s="264">
        <v>6.4963787794113159E-2</v>
      </c>
      <c r="AM2174" s="264">
        <v>0</v>
      </c>
      <c r="AN2174" s="264">
        <v>0</v>
      </c>
      <c r="AO2174" s="92">
        <v>0</v>
      </c>
      <c r="AP2174" s="92">
        <v>0</v>
      </c>
      <c r="AQ2174" s="92">
        <v>0</v>
      </c>
      <c r="AR2174" s="92">
        <v>0</v>
      </c>
      <c r="AS2174" s="92">
        <v>0</v>
      </c>
      <c r="AT2174" s="92">
        <v>0</v>
      </c>
      <c r="AU2174" s="92">
        <v>0</v>
      </c>
      <c r="AV2174" s="92">
        <v>0</v>
      </c>
      <c r="AW2174" s="93">
        <v>0</v>
      </c>
      <c r="AX2174" s="93">
        <v>0</v>
      </c>
      <c r="AY2174" s="93">
        <v>0</v>
      </c>
      <c r="AZ2174" s="93">
        <v>0</v>
      </c>
      <c r="BA2174" s="93">
        <v>0</v>
      </c>
      <c r="BB2174" s="93">
        <v>0</v>
      </c>
      <c r="BC2174" s="153">
        <v>6</v>
      </c>
      <c r="BD2174" s="153">
        <v>58</v>
      </c>
    </row>
    <row r="2175" spans="1:56" x14ac:dyDescent="0.25">
      <c r="A2175" s="9">
        <v>41779</v>
      </c>
      <c r="B2175" s="151" t="s">
        <v>82</v>
      </c>
      <c r="C2175" s="151" t="s">
        <v>86</v>
      </c>
      <c r="D2175" s="152" t="s">
        <v>120</v>
      </c>
      <c r="E2175" s="160">
        <v>51</v>
      </c>
      <c r="F2175" s="160">
        <v>162</v>
      </c>
      <c r="G2175" s="266">
        <v>42.129909515380859</v>
      </c>
      <c r="H2175" s="266">
        <v>0</v>
      </c>
      <c r="I2175" s="266">
        <v>88365.234375</v>
      </c>
      <c r="J2175" s="157">
        <v>0</v>
      </c>
      <c r="K2175" s="160">
        <v>39384</v>
      </c>
      <c r="L2175" s="266">
        <v>88.34552001953125</v>
      </c>
      <c r="M2175" s="160">
        <v>32831</v>
      </c>
      <c r="N2175" s="266">
        <v>0</v>
      </c>
      <c r="O2175" s="160">
        <v>4424</v>
      </c>
      <c r="P2175" s="266">
        <v>0</v>
      </c>
      <c r="Q2175" s="160">
        <v>8087</v>
      </c>
      <c r="R2175" s="266">
        <v>99.962905883789063</v>
      </c>
      <c r="S2175" s="160">
        <v>29902</v>
      </c>
      <c r="T2175" s="266">
        <v>99.872917175292969</v>
      </c>
      <c r="U2175" s="266">
        <v>99.819168090820313</v>
      </c>
      <c r="V2175" s="266">
        <v>99.878166198730469</v>
      </c>
      <c r="W2175" s="266">
        <v>99.782142639160156</v>
      </c>
      <c r="X2175" s="266">
        <v>99.751235961914063</v>
      </c>
      <c r="Y2175" s="160">
        <v>40692</v>
      </c>
      <c r="Z2175" s="266">
        <v>99.889411926269531</v>
      </c>
      <c r="AA2175" s="160">
        <v>9101</v>
      </c>
      <c r="AB2175" s="266">
        <v>99.901107788085937</v>
      </c>
      <c r="AC2175" s="160">
        <v>4398</v>
      </c>
      <c r="AD2175" s="266">
        <v>0.2955889105796814</v>
      </c>
      <c r="AE2175" s="160">
        <v>430</v>
      </c>
      <c r="AF2175" s="266">
        <v>97.906974792480469</v>
      </c>
      <c r="AG2175" s="160">
        <v>32972</v>
      </c>
      <c r="AH2175" s="266">
        <v>0.31238627433776855</v>
      </c>
      <c r="AI2175" s="160">
        <v>621</v>
      </c>
      <c r="AJ2175" s="266">
        <v>95.491142272949219</v>
      </c>
      <c r="AK2175" s="266">
        <v>1.9316155910491943</v>
      </c>
      <c r="AL2175" s="266">
        <v>8.8393799960613251E-2</v>
      </c>
      <c r="AM2175" s="266">
        <v>0</v>
      </c>
      <c r="AN2175" s="266">
        <v>0</v>
      </c>
      <c r="AO2175" s="157">
        <v>0</v>
      </c>
      <c r="AP2175" s="157">
        <v>0</v>
      </c>
      <c r="AQ2175" s="157">
        <v>0</v>
      </c>
      <c r="AR2175" s="157">
        <v>0</v>
      </c>
      <c r="AS2175" s="157">
        <v>0</v>
      </c>
      <c r="AT2175" s="157">
        <v>0</v>
      </c>
      <c r="AU2175" s="157">
        <v>0</v>
      </c>
      <c r="AV2175" s="157">
        <v>0</v>
      </c>
      <c r="AW2175" s="159">
        <v>0</v>
      </c>
      <c r="AX2175" s="159">
        <v>0</v>
      </c>
      <c r="AY2175" s="159">
        <v>0</v>
      </c>
      <c r="AZ2175" s="159">
        <v>0</v>
      </c>
      <c r="BA2175" s="159">
        <v>0</v>
      </c>
      <c r="BB2175" s="159">
        <v>0</v>
      </c>
      <c r="BC2175" s="160">
        <v>14</v>
      </c>
      <c r="BD2175" s="160">
        <v>151</v>
      </c>
    </row>
    <row r="2176" spans="1:56" x14ac:dyDescent="0.25">
      <c r="A2176" s="9">
        <v>41779</v>
      </c>
      <c r="B2176" s="151" t="s">
        <v>83</v>
      </c>
      <c r="C2176" s="151" t="s">
        <v>86</v>
      </c>
      <c r="D2176" s="152" t="s">
        <v>120</v>
      </c>
      <c r="E2176" s="160">
        <v>47</v>
      </c>
      <c r="F2176" s="160">
        <v>143</v>
      </c>
      <c r="G2176" s="266">
        <v>19.408107757568359</v>
      </c>
      <c r="H2176" s="266">
        <v>0</v>
      </c>
      <c r="I2176" s="266">
        <v>77499.8125</v>
      </c>
      <c r="J2176" s="157">
        <v>0</v>
      </c>
      <c r="K2176" s="160">
        <v>20904</v>
      </c>
      <c r="L2176" s="266">
        <v>80.998855590820313</v>
      </c>
      <c r="M2176" s="160">
        <v>153570</v>
      </c>
      <c r="N2176" s="266">
        <v>0</v>
      </c>
      <c r="O2176" s="160">
        <v>3938</v>
      </c>
      <c r="P2176" s="266">
        <v>0</v>
      </c>
      <c r="Q2176" s="160">
        <v>3310</v>
      </c>
      <c r="R2176" s="266">
        <v>100</v>
      </c>
      <c r="S2176" s="160">
        <v>25915</v>
      </c>
      <c r="T2176" s="266">
        <v>99.918968200683594</v>
      </c>
      <c r="U2176" s="266">
        <v>99.942558288574219</v>
      </c>
      <c r="V2176" s="266">
        <v>99.464141845703125</v>
      </c>
      <c r="W2176" s="266">
        <v>99.942558288574219</v>
      </c>
      <c r="X2176" s="266">
        <v>99.383544921875</v>
      </c>
      <c r="Y2176" s="160">
        <v>49183</v>
      </c>
      <c r="Z2176" s="266">
        <v>99.928840637207031</v>
      </c>
      <c r="AA2176" s="160">
        <v>13623</v>
      </c>
      <c r="AB2176" s="266">
        <v>99.823829650878906</v>
      </c>
      <c r="AC2176" s="160">
        <v>1736</v>
      </c>
      <c r="AD2176" s="266">
        <v>0.11520737409591675</v>
      </c>
      <c r="AE2176" s="160">
        <v>119</v>
      </c>
      <c r="AF2176" s="266">
        <v>100</v>
      </c>
      <c r="AG2176" s="160">
        <v>27836</v>
      </c>
      <c r="AH2176" s="266">
        <v>0.42031902074813843</v>
      </c>
      <c r="AI2176" s="160">
        <v>320</v>
      </c>
      <c r="AJ2176" s="266">
        <v>95</v>
      </c>
      <c r="AK2176" s="266">
        <v>1.611843466758728</v>
      </c>
      <c r="AL2176" s="266">
        <v>7.4595816433429718E-2</v>
      </c>
      <c r="AM2176" s="266">
        <v>0</v>
      </c>
      <c r="AN2176" s="266">
        <v>0</v>
      </c>
      <c r="AO2176" s="157">
        <v>0</v>
      </c>
      <c r="AP2176" s="157">
        <v>0</v>
      </c>
      <c r="AQ2176" s="157">
        <v>0</v>
      </c>
      <c r="AR2176" s="157">
        <v>0</v>
      </c>
      <c r="AS2176" s="157">
        <v>0</v>
      </c>
      <c r="AT2176" s="157">
        <v>0</v>
      </c>
      <c r="AU2176" s="157">
        <v>0</v>
      </c>
      <c r="AV2176" s="157">
        <v>0</v>
      </c>
      <c r="AW2176" s="159">
        <v>0</v>
      </c>
      <c r="AX2176" s="159">
        <v>0</v>
      </c>
      <c r="AY2176" s="159">
        <v>0</v>
      </c>
      <c r="AZ2176" s="159">
        <v>0</v>
      </c>
      <c r="BA2176" s="159">
        <v>0</v>
      </c>
      <c r="BB2176" s="159">
        <v>0</v>
      </c>
      <c r="BC2176" s="160">
        <v>23</v>
      </c>
      <c r="BD2176" s="160">
        <v>139</v>
      </c>
    </row>
    <row r="2177" spans="1:56" x14ac:dyDescent="0.25">
      <c r="A2177" s="9">
        <v>41779</v>
      </c>
      <c r="B2177" s="117" t="s">
        <v>85</v>
      </c>
      <c r="C2177" s="117" t="s">
        <v>86</v>
      </c>
      <c r="D2177" s="121">
        <v>3</v>
      </c>
      <c r="E2177" s="89">
        <v>134</v>
      </c>
      <c r="F2177" s="89">
        <v>433</v>
      </c>
      <c r="G2177" s="263">
        <v>42.396919250488281</v>
      </c>
      <c r="H2177" s="263">
        <v>4.19999985024333E-3</v>
      </c>
      <c r="I2177" s="263">
        <v>291801</v>
      </c>
      <c r="J2177" s="88">
        <v>0</v>
      </c>
      <c r="K2177" s="89">
        <v>36511</v>
      </c>
      <c r="L2177" s="263">
        <v>110.92821502685547</v>
      </c>
      <c r="M2177" s="124">
        <v>88135</v>
      </c>
      <c r="N2177" s="248">
        <v>0</v>
      </c>
      <c r="O2177" s="124">
        <v>3686</v>
      </c>
      <c r="P2177" s="248">
        <v>0</v>
      </c>
      <c r="Q2177" s="124">
        <v>8996</v>
      </c>
      <c r="R2177" s="248">
        <v>99.866607666015625</v>
      </c>
      <c r="S2177" s="124">
        <v>81966</v>
      </c>
      <c r="T2177" s="248">
        <v>99.88653564453125</v>
      </c>
      <c r="U2177" s="248">
        <v>99.94573974609375</v>
      </c>
      <c r="V2177" s="248">
        <v>99.889938354492188</v>
      </c>
      <c r="W2177" s="248">
        <v>99.812416076660156</v>
      </c>
      <c r="X2177" s="248">
        <v>99.776596069335938</v>
      </c>
      <c r="Y2177" s="124">
        <v>213684</v>
      </c>
      <c r="Z2177" s="248">
        <v>99.864753723144531</v>
      </c>
      <c r="AA2177" s="124">
        <v>41723</v>
      </c>
      <c r="AB2177" s="248">
        <v>99.753135681152344</v>
      </c>
      <c r="AC2177" s="124">
        <v>3730</v>
      </c>
      <c r="AD2177" s="248">
        <v>0.53619301319122314</v>
      </c>
      <c r="AE2177" s="124">
        <v>183</v>
      </c>
      <c r="AF2177" s="248">
        <v>97.814208984375</v>
      </c>
      <c r="AG2177" s="124">
        <v>88890</v>
      </c>
      <c r="AH2177" s="248">
        <v>0.39262008666992188</v>
      </c>
      <c r="AI2177" s="124">
        <v>809</v>
      </c>
      <c r="AJ2177" s="248">
        <v>85.661308288574219</v>
      </c>
      <c r="AK2177" s="248">
        <v>2.0660111904144287</v>
      </c>
      <c r="AL2177" s="248">
        <v>6.80207759141922E-2</v>
      </c>
      <c r="AM2177" s="269">
        <v>0</v>
      </c>
      <c r="AN2177" s="269">
        <v>0</v>
      </c>
      <c r="AO2177" s="119">
        <v>0</v>
      </c>
      <c r="AP2177" s="119">
        <v>0</v>
      </c>
      <c r="AQ2177" s="119">
        <v>0</v>
      </c>
      <c r="AR2177" s="119">
        <v>0</v>
      </c>
      <c r="AS2177" s="119">
        <v>0</v>
      </c>
      <c r="AT2177" s="119">
        <v>0</v>
      </c>
      <c r="AU2177" s="119">
        <v>0</v>
      </c>
      <c r="AV2177" s="119">
        <v>0</v>
      </c>
      <c r="AW2177" s="124">
        <v>0</v>
      </c>
      <c r="AX2177" s="124">
        <v>0</v>
      </c>
      <c r="AY2177" s="124">
        <v>0</v>
      </c>
      <c r="AZ2177" s="124">
        <v>0</v>
      </c>
      <c r="BA2177" s="124">
        <v>0</v>
      </c>
      <c r="BB2177" s="124">
        <v>0</v>
      </c>
      <c r="BC2177" s="124">
        <v>14</v>
      </c>
      <c r="BD2177" s="124">
        <v>425</v>
      </c>
    </row>
    <row r="2178" spans="1:56" x14ac:dyDescent="0.25">
      <c r="A2178" s="9">
        <v>41779</v>
      </c>
      <c r="B2178" s="118" t="s">
        <v>84</v>
      </c>
      <c r="C2178" s="118" t="s">
        <v>87</v>
      </c>
      <c r="D2178" s="122">
        <v>2</v>
      </c>
      <c r="E2178" s="153">
        <v>195</v>
      </c>
      <c r="F2178" s="153">
        <v>584</v>
      </c>
      <c r="G2178" s="264">
        <v>69.526336669921875</v>
      </c>
      <c r="H2178" s="264">
        <v>2.2397221997380257E-2</v>
      </c>
      <c r="I2178" s="264">
        <v>494766.28125</v>
      </c>
      <c r="J2178" s="91">
        <v>0</v>
      </c>
      <c r="K2178" s="153">
        <v>0</v>
      </c>
      <c r="L2178" s="264">
        <v>65535</v>
      </c>
      <c r="M2178" s="133">
        <v>290786</v>
      </c>
      <c r="N2178" s="267">
        <v>0</v>
      </c>
      <c r="O2178" s="133">
        <v>4869</v>
      </c>
      <c r="P2178" s="267">
        <v>0</v>
      </c>
      <c r="Q2178" s="133">
        <v>4049</v>
      </c>
      <c r="R2178" s="267">
        <v>99.901206970214844</v>
      </c>
      <c r="S2178" s="133">
        <v>227765</v>
      </c>
      <c r="T2178" s="267">
        <v>99.973220825195313</v>
      </c>
      <c r="U2178" s="267">
        <v>99.815155029296875</v>
      </c>
      <c r="V2178" s="267">
        <v>99.855216979980469</v>
      </c>
      <c r="W2178" s="267">
        <v>99.716545104980469</v>
      </c>
      <c r="X2178" s="267">
        <v>99.828475952148438</v>
      </c>
      <c r="Y2178" s="133">
        <v>1579846</v>
      </c>
      <c r="Z2178" s="267">
        <v>99.782577514648437</v>
      </c>
      <c r="AA2178" s="133">
        <v>1446</v>
      </c>
      <c r="AB2178" s="267">
        <v>3.7298965454101563</v>
      </c>
      <c r="AC2178" s="133">
        <v>4226</v>
      </c>
      <c r="AD2178" s="267">
        <v>0.30761951208114624</v>
      </c>
      <c r="AE2178" s="133">
        <v>673</v>
      </c>
      <c r="AF2178" s="267">
        <v>98.811294555664063</v>
      </c>
      <c r="AG2178" s="133">
        <v>288131</v>
      </c>
      <c r="AH2178" s="267">
        <v>0.23669789731502533</v>
      </c>
      <c r="AI2178" s="133">
        <v>1077</v>
      </c>
      <c r="AJ2178" s="267">
        <v>96.4716796875</v>
      </c>
      <c r="AK2178" s="267">
        <v>3.4270455837249756</v>
      </c>
      <c r="AL2178" s="267">
        <v>3.1878540515899658</v>
      </c>
      <c r="AM2178" s="270">
        <v>0</v>
      </c>
      <c r="AN2178" s="270">
        <v>0</v>
      </c>
      <c r="AO2178" s="120">
        <v>0</v>
      </c>
      <c r="AP2178" s="120">
        <v>0</v>
      </c>
      <c r="AQ2178" s="120">
        <v>0</v>
      </c>
      <c r="AR2178" s="120">
        <v>0</v>
      </c>
      <c r="AS2178" s="120">
        <v>0</v>
      </c>
      <c r="AT2178" s="120">
        <v>0</v>
      </c>
      <c r="AU2178" s="120">
        <v>0</v>
      </c>
      <c r="AV2178" s="120">
        <v>0</v>
      </c>
      <c r="AW2178" s="133">
        <v>0</v>
      </c>
      <c r="AX2178" s="133">
        <v>0</v>
      </c>
      <c r="AY2178" s="133">
        <v>0</v>
      </c>
      <c r="AZ2178" s="133">
        <v>0</v>
      </c>
      <c r="BA2178" s="133">
        <v>0</v>
      </c>
      <c r="BB2178" s="133">
        <v>0</v>
      </c>
      <c r="BC2178" s="133">
        <v>27</v>
      </c>
      <c r="BD2178" s="133">
        <v>375</v>
      </c>
    </row>
    <row r="2179" spans="1:56" x14ac:dyDescent="0.25">
      <c r="A2179" s="9">
        <v>41778</v>
      </c>
      <c r="B2179" s="117" t="s">
        <v>17</v>
      </c>
      <c r="C2179" s="117"/>
      <c r="D2179" s="121">
        <v>3</v>
      </c>
      <c r="E2179" s="89">
        <v>870</v>
      </c>
      <c r="F2179" s="89">
        <v>2767</v>
      </c>
      <c r="G2179" s="263">
        <v>660.96905136108398</v>
      </c>
      <c r="H2179" s="263">
        <v>0.77520002564415336</v>
      </c>
      <c r="I2179" s="263">
        <v>1744207.015625</v>
      </c>
      <c r="J2179" s="88"/>
      <c r="K2179" s="89">
        <v>728851</v>
      </c>
      <c r="L2179" s="263">
        <v>0</v>
      </c>
      <c r="M2179" s="124">
        <v>1109807</v>
      </c>
      <c r="N2179" s="248">
        <v>0</v>
      </c>
      <c r="O2179" s="124">
        <v>59793</v>
      </c>
      <c r="P2179" s="248">
        <v>0</v>
      </c>
      <c r="Q2179" s="124">
        <v>107532</v>
      </c>
      <c r="R2179" s="248">
        <v>99.915374188472285</v>
      </c>
      <c r="S2179" s="124">
        <v>856505</v>
      </c>
      <c r="T2179" s="248">
        <v>99.92457747693264</v>
      </c>
      <c r="U2179" s="248">
        <v>99.721645249000289</v>
      </c>
      <c r="V2179" s="248">
        <v>99.676475957681106</v>
      </c>
      <c r="W2179" s="248">
        <v>99.637254997439541</v>
      </c>
      <c r="X2179" s="248">
        <v>99.601297444609187</v>
      </c>
      <c r="Y2179" s="124">
        <v>2321335</v>
      </c>
      <c r="Z2179" s="248">
        <v>99.859766661468498</v>
      </c>
      <c r="AA2179" s="124">
        <v>229411</v>
      </c>
      <c r="AB2179" s="248">
        <v>99.43486114805809</v>
      </c>
      <c r="AC2179" s="124">
        <v>57254</v>
      </c>
      <c r="AD2179" s="248">
        <v>0.31788660897520521</v>
      </c>
      <c r="AE2179" s="124">
        <v>4589</v>
      </c>
      <c r="AF2179" s="248">
        <v>98.583570133291531</v>
      </c>
      <c r="AG2179" s="124">
        <v>979459</v>
      </c>
      <c r="AH2179" s="248">
        <v>0.2405919899397907</v>
      </c>
      <c r="AI2179" s="124">
        <v>11503</v>
      </c>
      <c r="AJ2179" s="248">
        <v>93.506032414947455</v>
      </c>
      <c r="AK2179" s="248">
        <v>1.1236996639031811</v>
      </c>
      <c r="AL2179" s="248" t="e">
        <v>#DIV/0!</v>
      </c>
      <c r="AM2179" s="269"/>
      <c r="AN2179" s="269"/>
      <c r="AO2179" s="119"/>
      <c r="AP2179" s="119"/>
      <c r="AQ2179" s="119"/>
      <c r="AR2179" s="119"/>
      <c r="AS2179" s="119"/>
      <c r="AT2179" s="119"/>
      <c r="AU2179" s="119"/>
      <c r="AV2179" s="119"/>
      <c r="AW2179" s="124">
        <v>0</v>
      </c>
      <c r="AX2179" s="124">
        <v>0</v>
      </c>
      <c r="AY2179" s="124">
        <v>0</v>
      </c>
      <c r="AZ2179" s="124">
        <v>0</v>
      </c>
      <c r="BA2179" s="124">
        <v>0</v>
      </c>
      <c r="BB2179" s="124">
        <v>0</v>
      </c>
      <c r="BC2179" s="124">
        <v>352</v>
      </c>
      <c r="BD2179" s="124">
        <v>2495</v>
      </c>
    </row>
    <row r="2180" spans="1:56" x14ac:dyDescent="0.25">
      <c r="A2180" s="9">
        <v>41778</v>
      </c>
      <c r="B2180" s="118" t="s">
        <v>88</v>
      </c>
      <c r="C2180" s="118"/>
      <c r="D2180" s="122">
        <v>2</v>
      </c>
      <c r="E2180" s="153">
        <v>675</v>
      </c>
      <c r="F2180" s="153">
        <v>2183</v>
      </c>
      <c r="G2180" s="264">
        <v>591.6590690612793</v>
      </c>
      <c r="H2180" s="264">
        <v>0.77520002564415336</v>
      </c>
      <c r="I2180" s="264">
        <v>1244169.015625</v>
      </c>
      <c r="J2180" s="91"/>
      <c r="K2180" s="153">
        <v>728851</v>
      </c>
      <c r="L2180" s="264"/>
      <c r="M2180" s="133">
        <v>820567</v>
      </c>
      <c r="N2180" s="267">
        <v>0</v>
      </c>
      <c r="O2180" s="133">
        <v>54995</v>
      </c>
      <c r="P2180" s="267">
        <v>0</v>
      </c>
      <c r="Q2180" s="133">
        <v>103644</v>
      </c>
      <c r="R2180" s="267">
        <v>99.912199618258683</v>
      </c>
      <c r="S2180" s="133">
        <v>631188</v>
      </c>
      <c r="T2180" s="267">
        <v>99.911437248945987</v>
      </c>
      <c r="U2180" s="267">
        <v>99.720998588788831</v>
      </c>
      <c r="V2180" s="267">
        <v>99.614961752205204</v>
      </c>
      <c r="W2180" s="267">
        <v>99.63344317135163</v>
      </c>
      <c r="X2180" s="267">
        <v>99.526740001616048</v>
      </c>
      <c r="Y2180" s="133">
        <v>1093939</v>
      </c>
      <c r="Z2180" s="267">
        <v>99.899445858777369</v>
      </c>
      <c r="AA2180" s="133">
        <v>228384</v>
      </c>
      <c r="AB2180" s="267">
        <v>99.859009258617149</v>
      </c>
      <c r="AC2180" s="133">
        <v>53001</v>
      </c>
      <c r="AD2180" s="267">
        <v>0.32640893350464922</v>
      </c>
      <c r="AE2180" s="133">
        <v>3997</v>
      </c>
      <c r="AF2180" s="267">
        <v>98.648987637181747</v>
      </c>
      <c r="AG2180" s="133">
        <v>693353</v>
      </c>
      <c r="AH2180" s="267">
        <v>0.24302195411171346</v>
      </c>
      <c r="AI2180" s="133">
        <v>10587</v>
      </c>
      <c r="AJ2180" s="267">
        <v>93.454237111625702</v>
      </c>
      <c r="AK2180" s="267">
        <v>1.2002974609117329E-5</v>
      </c>
      <c r="AL2180" s="267" t="e">
        <v>#DIV/0!</v>
      </c>
      <c r="AM2180" s="270"/>
      <c r="AN2180" s="270"/>
      <c r="AO2180" s="120"/>
      <c r="AP2180" s="120"/>
      <c r="AQ2180" s="120"/>
      <c r="AR2180" s="120"/>
      <c r="AS2180" s="120"/>
      <c r="AT2180" s="120"/>
      <c r="AU2180" s="120"/>
      <c r="AV2180" s="120"/>
      <c r="AW2180" s="133">
        <v>0</v>
      </c>
      <c r="AX2180" s="133">
        <v>0</v>
      </c>
      <c r="AY2180" s="133">
        <v>0</v>
      </c>
      <c r="AZ2180" s="133">
        <v>0</v>
      </c>
      <c r="BA2180" s="133">
        <v>0</v>
      </c>
      <c r="BB2180" s="133">
        <v>0</v>
      </c>
      <c r="BC2180" s="133">
        <v>308</v>
      </c>
      <c r="BD2180" s="133">
        <v>2115</v>
      </c>
    </row>
    <row r="2181" spans="1:56" x14ac:dyDescent="0.25">
      <c r="A2181" s="9">
        <v>41778</v>
      </c>
      <c r="B2181" s="146" t="s">
        <v>89</v>
      </c>
      <c r="C2181" s="146"/>
      <c r="D2181" s="147">
        <v>1</v>
      </c>
      <c r="E2181" s="136">
        <v>195</v>
      </c>
      <c r="F2181" s="136">
        <v>584</v>
      </c>
      <c r="G2181" s="265">
        <v>69.309982299804688</v>
      </c>
      <c r="H2181" s="265">
        <v>0</v>
      </c>
      <c r="I2181" s="265">
        <v>500038</v>
      </c>
      <c r="J2181" s="137"/>
      <c r="K2181" s="136">
        <v>0</v>
      </c>
      <c r="L2181" s="265"/>
      <c r="M2181" s="145">
        <v>289240</v>
      </c>
      <c r="N2181" s="250">
        <v>0</v>
      </c>
      <c r="O2181" s="145">
        <v>4798</v>
      </c>
      <c r="P2181" s="250">
        <v>0</v>
      </c>
      <c r="Q2181" s="145">
        <v>3888</v>
      </c>
      <c r="R2181" s="250">
        <v>100</v>
      </c>
      <c r="S2181" s="145">
        <v>225317</v>
      </c>
      <c r="T2181" s="250">
        <v>99.961387634277344</v>
      </c>
      <c r="U2181" s="250">
        <v>99.729057312011719</v>
      </c>
      <c r="V2181" s="250">
        <v>99.850990295410156</v>
      </c>
      <c r="W2181" s="250">
        <v>99.729057312011719</v>
      </c>
      <c r="X2181" s="250">
        <v>99.81243896484375</v>
      </c>
      <c r="Y2181" s="145">
        <v>1227396</v>
      </c>
      <c r="Z2181" s="250">
        <v>99.82440185546875</v>
      </c>
      <c r="AA2181" s="145">
        <v>1027</v>
      </c>
      <c r="AB2181" s="250">
        <v>5.1129117012023926</v>
      </c>
      <c r="AC2181" s="145">
        <v>4253</v>
      </c>
      <c r="AD2181" s="250">
        <v>0.21168117225170135</v>
      </c>
      <c r="AE2181" s="145">
        <v>592</v>
      </c>
      <c r="AF2181" s="250">
        <v>98.141891479492188</v>
      </c>
      <c r="AG2181" s="145">
        <v>286106</v>
      </c>
      <c r="AH2181" s="250">
        <v>0.2347031831741333</v>
      </c>
      <c r="AI2181" s="145">
        <v>916</v>
      </c>
      <c r="AJ2181" s="250">
        <v>94.10467529296875</v>
      </c>
      <c r="AK2181" s="250">
        <v>3.9196019172668457</v>
      </c>
      <c r="AL2181" s="250">
        <v>0.60124778747558594</v>
      </c>
      <c r="AM2181" s="271"/>
      <c r="AN2181" s="271"/>
      <c r="AO2181" s="148"/>
      <c r="AP2181" s="148"/>
      <c r="AQ2181" s="148"/>
      <c r="AR2181" s="148"/>
      <c r="AS2181" s="148"/>
      <c r="AT2181" s="148"/>
      <c r="AU2181" s="148"/>
      <c r="AV2181" s="148"/>
      <c r="AW2181" s="145">
        <v>0</v>
      </c>
      <c r="AX2181" s="145">
        <v>0</v>
      </c>
      <c r="AY2181" s="145">
        <v>0</v>
      </c>
      <c r="AZ2181" s="145">
        <v>0</v>
      </c>
      <c r="BA2181" s="145">
        <v>0</v>
      </c>
      <c r="BB2181" s="145">
        <v>0</v>
      </c>
      <c r="BC2181" s="145">
        <v>44</v>
      </c>
      <c r="BD2181" s="145">
        <v>380</v>
      </c>
    </row>
    <row r="2182" spans="1:56" x14ac:dyDescent="0.25">
      <c r="A2182" s="9">
        <v>41778</v>
      </c>
      <c r="B2182" s="149" t="s">
        <v>75</v>
      </c>
      <c r="C2182" s="149" t="s">
        <v>86</v>
      </c>
      <c r="D2182" s="150" t="s">
        <v>118</v>
      </c>
      <c r="E2182" s="153">
        <v>41</v>
      </c>
      <c r="F2182" s="153">
        <v>153</v>
      </c>
      <c r="G2182" s="264">
        <v>133.73347473144531</v>
      </c>
      <c r="H2182" s="264">
        <v>4.179999977350235E-2</v>
      </c>
      <c r="I2182" s="264">
        <v>92538.2890625</v>
      </c>
      <c r="J2182" s="92">
        <v>0</v>
      </c>
      <c r="K2182" s="153">
        <v>125857</v>
      </c>
      <c r="L2182" s="264">
        <v>97.472526550292969</v>
      </c>
      <c r="M2182" s="153">
        <v>92787</v>
      </c>
      <c r="N2182" s="264">
        <v>0</v>
      </c>
      <c r="O2182" s="153">
        <v>14635</v>
      </c>
      <c r="P2182" s="264">
        <v>0</v>
      </c>
      <c r="Q2182" s="153">
        <v>27504</v>
      </c>
      <c r="R2182" s="264">
        <v>99.876380920410156</v>
      </c>
      <c r="S2182" s="153">
        <v>81369</v>
      </c>
      <c r="T2182" s="264">
        <v>99.90045166015625</v>
      </c>
      <c r="U2182" s="264">
        <v>99.808677673339844</v>
      </c>
      <c r="V2182" s="264">
        <v>98.852210998535156</v>
      </c>
      <c r="W2182" s="264">
        <v>99.685295104980469</v>
      </c>
      <c r="X2182" s="264">
        <v>98.753807067871094</v>
      </c>
      <c r="Y2182" s="153">
        <v>134168</v>
      </c>
      <c r="Z2182" s="264">
        <v>99.917266845703125</v>
      </c>
      <c r="AA2182" s="153">
        <v>24467</v>
      </c>
      <c r="AB2182" s="264">
        <v>99.865127563476563</v>
      </c>
      <c r="AC2182" s="153">
        <v>14604</v>
      </c>
      <c r="AD2182" s="264">
        <v>0.2807449996471405</v>
      </c>
      <c r="AE2182" s="153">
        <v>1482</v>
      </c>
      <c r="AF2182" s="264">
        <v>98.920379638671875</v>
      </c>
      <c r="AG2182" s="153">
        <v>92033</v>
      </c>
      <c r="AH2182" s="264">
        <v>0.16189844906330109</v>
      </c>
      <c r="AI2182" s="153">
        <v>2521</v>
      </c>
      <c r="AJ2182" s="264">
        <v>93.058311462402344</v>
      </c>
      <c r="AK2182" s="264">
        <v>1.8031100034713745</v>
      </c>
      <c r="AL2182" s="264">
        <v>6.5734654664993286E-2</v>
      </c>
      <c r="AM2182" s="264">
        <v>0</v>
      </c>
      <c r="AN2182" s="264">
        <v>0</v>
      </c>
      <c r="AO2182" s="92">
        <v>0</v>
      </c>
      <c r="AP2182" s="92">
        <v>0</v>
      </c>
      <c r="AQ2182" s="92">
        <v>0</v>
      </c>
      <c r="AR2182" s="92">
        <v>0</v>
      </c>
      <c r="AS2182" s="92">
        <v>0</v>
      </c>
      <c r="AT2182" s="92">
        <v>0</v>
      </c>
      <c r="AU2182" s="92">
        <v>0</v>
      </c>
      <c r="AV2182" s="92">
        <v>0</v>
      </c>
      <c r="AW2182" s="93">
        <v>0</v>
      </c>
      <c r="AX2182" s="93">
        <v>0</v>
      </c>
      <c r="AY2182" s="93">
        <v>0</v>
      </c>
      <c r="AZ2182" s="93">
        <v>0</v>
      </c>
      <c r="BA2182" s="93">
        <v>0</v>
      </c>
      <c r="BB2182" s="93">
        <v>0</v>
      </c>
      <c r="BC2182" s="153">
        <v>22</v>
      </c>
      <c r="BD2182" s="153">
        <v>149</v>
      </c>
    </row>
    <row r="2183" spans="1:56" x14ac:dyDescent="0.25">
      <c r="A2183" s="9">
        <v>41778</v>
      </c>
      <c r="B2183" s="149" t="s">
        <v>76</v>
      </c>
      <c r="C2183" s="149" t="s">
        <v>86</v>
      </c>
      <c r="D2183" s="150" t="s">
        <v>119</v>
      </c>
      <c r="E2183" s="153">
        <v>54</v>
      </c>
      <c r="F2183" s="153">
        <v>166</v>
      </c>
      <c r="G2183" s="264">
        <v>45.067390441894531</v>
      </c>
      <c r="H2183" s="264">
        <v>0</v>
      </c>
      <c r="I2183" s="264">
        <v>79774.734375</v>
      </c>
      <c r="J2183" s="92">
        <v>0</v>
      </c>
      <c r="K2183" s="153">
        <v>44633</v>
      </c>
      <c r="L2183" s="264">
        <v>85.779579162597656</v>
      </c>
      <c r="M2183" s="153">
        <v>51449</v>
      </c>
      <c r="N2183" s="264">
        <v>0</v>
      </c>
      <c r="O2183" s="153">
        <v>3588</v>
      </c>
      <c r="P2183" s="264">
        <v>0</v>
      </c>
      <c r="Q2183" s="153">
        <v>6756</v>
      </c>
      <c r="R2183" s="264">
        <v>99.925994873046875</v>
      </c>
      <c r="S2183" s="153">
        <v>46281</v>
      </c>
      <c r="T2183" s="264">
        <v>99.9351806640625</v>
      </c>
      <c r="U2183" s="264">
        <v>99.442588806152344</v>
      </c>
      <c r="V2183" s="264">
        <v>99.904762268066406</v>
      </c>
      <c r="W2183" s="264">
        <v>99.368995666503906</v>
      </c>
      <c r="X2183" s="264">
        <v>99.840003967285156</v>
      </c>
      <c r="Y2183" s="153">
        <v>85311</v>
      </c>
      <c r="Z2183" s="264">
        <v>99.9202880859375</v>
      </c>
      <c r="AA2183" s="153">
        <v>16188</v>
      </c>
      <c r="AB2183" s="264">
        <v>99.907341003417969</v>
      </c>
      <c r="AC2183" s="153">
        <v>3582</v>
      </c>
      <c r="AD2183" s="264">
        <v>0.30709099769592285</v>
      </c>
      <c r="AE2183" s="153">
        <v>67</v>
      </c>
      <c r="AF2183" s="264">
        <v>98.507461547851563</v>
      </c>
      <c r="AG2183" s="153">
        <v>51200</v>
      </c>
      <c r="AH2183" s="264">
        <v>0.1796875</v>
      </c>
      <c r="AI2183" s="153">
        <v>743</v>
      </c>
      <c r="AJ2183" s="264">
        <v>91.251686096191406</v>
      </c>
      <c r="AK2183" s="264">
        <v>1.784554123878479</v>
      </c>
      <c r="AL2183" s="264">
        <v>5.2645172923803329E-2</v>
      </c>
      <c r="AM2183" s="264">
        <v>0</v>
      </c>
      <c r="AN2183" s="264">
        <v>0</v>
      </c>
      <c r="AO2183" s="92">
        <v>0</v>
      </c>
      <c r="AP2183" s="92">
        <v>0</v>
      </c>
      <c r="AQ2183" s="92">
        <v>0</v>
      </c>
      <c r="AR2183" s="92">
        <v>0</v>
      </c>
      <c r="AS2183" s="92">
        <v>0</v>
      </c>
      <c r="AT2183" s="92">
        <v>0</v>
      </c>
      <c r="AU2183" s="92">
        <v>0</v>
      </c>
      <c r="AV2183" s="92">
        <v>0</v>
      </c>
      <c r="AW2183" s="93">
        <v>0</v>
      </c>
      <c r="AX2183" s="93">
        <v>0</v>
      </c>
      <c r="AY2183" s="93">
        <v>0</v>
      </c>
      <c r="AZ2183" s="93">
        <v>0</v>
      </c>
      <c r="BA2183" s="93">
        <v>0</v>
      </c>
      <c r="BB2183" s="93">
        <v>0</v>
      </c>
      <c r="BC2183" s="153">
        <v>20</v>
      </c>
      <c r="BD2183" s="153">
        <v>165</v>
      </c>
    </row>
    <row r="2184" spans="1:56" x14ac:dyDescent="0.25">
      <c r="A2184" s="9">
        <v>41778</v>
      </c>
      <c r="B2184" s="149" t="s">
        <v>77</v>
      </c>
      <c r="C2184" s="149" t="s">
        <v>86</v>
      </c>
      <c r="D2184" s="150" t="s">
        <v>118</v>
      </c>
      <c r="E2184" s="153">
        <v>68</v>
      </c>
      <c r="F2184" s="153">
        <v>222</v>
      </c>
      <c r="G2184" s="264">
        <v>74.203781127929687</v>
      </c>
      <c r="H2184" s="264">
        <v>1.6699999570846558E-2</v>
      </c>
      <c r="I2184" s="264">
        <v>118503.1015625</v>
      </c>
      <c r="J2184" s="92">
        <v>0</v>
      </c>
      <c r="K2184" s="153">
        <v>93669</v>
      </c>
      <c r="L2184" s="264">
        <v>97.749519348144531</v>
      </c>
      <c r="M2184" s="153">
        <v>94151</v>
      </c>
      <c r="N2184" s="264">
        <v>0</v>
      </c>
      <c r="O2184" s="153">
        <v>6219</v>
      </c>
      <c r="P2184" s="264">
        <v>0</v>
      </c>
      <c r="Q2184" s="153">
        <v>11472</v>
      </c>
      <c r="R2184" s="264">
        <v>99.982566833496094</v>
      </c>
      <c r="S2184" s="153">
        <v>81128</v>
      </c>
      <c r="T2184" s="264">
        <v>99.930976867675781</v>
      </c>
      <c r="U2184" s="264">
        <v>99.85528564453125</v>
      </c>
      <c r="V2184" s="264">
        <v>99.741905212402344</v>
      </c>
      <c r="W2184" s="264">
        <v>99.837875366210938</v>
      </c>
      <c r="X2184" s="264">
        <v>99.673057556152344</v>
      </c>
      <c r="Y2184" s="153">
        <v>123108</v>
      </c>
      <c r="Z2184" s="264">
        <v>99.887092590332031</v>
      </c>
      <c r="AA2184" s="153">
        <v>25024</v>
      </c>
      <c r="AB2184" s="264">
        <v>99.804191589355469</v>
      </c>
      <c r="AC2184" s="153">
        <v>6215</v>
      </c>
      <c r="AD2184" s="264">
        <v>0.25744166970252991</v>
      </c>
      <c r="AE2184" s="153">
        <v>566</v>
      </c>
      <c r="AF2184" s="264">
        <v>99.293289184570313</v>
      </c>
      <c r="AG2184" s="153">
        <v>92918</v>
      </c>
      <c r="AH2184" s="264">
        <v>0.17434726655483246</v>
      </c>
      <c r="AI2184" s="153">
        <v>1260</v>
      </c>
      <c r="AJ2184" s="264">
        <v>93.730155944824219</v>
      </c>
      <c r="AK2184" s="264">
        <v>1.6695692539215088</v>
      </c>
      <c r="AL2184" s="264">
        <v>5.8951351791620255E-2</v>
      </c>
      <c r="AM2184" s="264">
        <v>0</v>
      </c>
      <c r="AN2184" s="264">
        <v>0</v>
      </c>
      <c r="AO2184" s="92">
        <v>0</v>
      </c>
      <c r="AP2184" s="92">
        <v>0</v>
      </c>
      <c r="AQ2184" s="92">
        <v>0</v>
      </c>
      <c r="AR2184" s="92">
        <v>0</v>
      </c>
      <c r="AS2184" s="92">
        <v>0</v>
      </c>
      <c r="AT2184" s="92">
        <v>0</v>
      </c>
      <c r="AU2184" s="92">
        <v>0</v>
      </c>
      <c r="AV2184" s="92">
        <v>0</v>
      </c>
      <c r="AW2184" s="93">
        <v>0</v>
      </c>
      <c r="AX2184" s="93">
        <v>0</v>
      </c>
      <c r="AY2184" s="93">
        <v>0</v>
      </c>
      <c r="AZ2184" s="93">
        <v>0</v>
      </c>
      <c r="BA2184" s="93">
        <v>0</v>
      </c>
      <c r="BB2184" s="93">
        <v>0</v>
      </c>
      <c r="BC2184" s="153">
        <v>37</v>
      </c>
      <c r="BD2184" s="153">
        <v>216</v>
      </c>
    </row>
    <row r="2185" spans="1:56" x14ac:dyDescent="0.25">
      <c r="A2185" s="9">
        <v>41778</v>
      </c>
      <c r="B2185" s="149" t="s">
        <v>124</v>
      </c>
      <c r="C2185" s="149" t="s">
        <v>86</v>
      </c>
      <c r="D2185" s="150" t="s">
        <v>118</v>
      </c>
      <c r="E2185" s="153">
        <v>43</v>
      </c>
      <c r="F2185" s="153">
        <v>136</v>
      </c>
      <c r="G2185" s="264">
        <v>30.208501815795898</v>
      </c>
      <c r="H2185" s="264">
        <v>0</v>
      </c>
      <c r="I2185" s="264">
        <v>58711.51171875</v>
      </c>
      <c r="J2185" s="92">
        <v>0</v>
      </c>
      <c r="K2185" s="153">
        <v>93669</v>
      </c>
      <c r="L2185" s="264">
        <v>97.749519348144531</v>
      </c>
      <c r="M2185" s="153">
        <v>50918</v>
      </c>
      <c r="N2185" s="264">
        <v>0</v>
      </c>
      <c r="O2185" s="153">
        <v>2548</v>
      </c>
      <c r="P2185" s="264">
        <v>0</v>
      </c>
      <c r="Q2185" s="153">
        <v>4532</v>
      </c>
      <c r="R2185" s="264">
        <v>99.911735534667969</v>
      </c>
      <c r="S2185" s="153">
        <v>48628</v>
      </c>
      <c r="T2185" s="264">
        <v>99.911575317382813</v>
      </c>
      <c r="U2185" s="264">
        <v>99.332809448242188</v>
      </c>
      <c r="V2185" s="264">
        <v>99.620956420898438</v>
      </c>
      <c r="W2185" s="264">
        <v>99.245132446289063</v>
      </c>
      <c r="X2185" s="264">
        <v>99.532867431640625</v>
      </c>
      <c r="Y2185" s="153">
        <v>73948</v>
      </c>
      <c r="Z2185" s="264">
        <v>99.894523620605469</v>
      </c>
      <c r="AA2185" s="153">
        <v>16261</v>
      </c>
      <c r="AB2185" s="264">
        <v>99.907752990722656</v>
      </c>
      <c r="AC2185" s="153">
        <v>2552</v>
      </c>
      <c r="AD2185" s="264">
        <v>0.43103447556495667</v>
      </c>
      <c r="AE2185" s="153">
        <v>178</v>
      </c>
      <c r="AF2185" s="264">
        <v>99.438201904296875</v>
      </c>
      <c r="AG2185" s="153">
        <v>50938</v>
      </c>
      <c r="AH2185" s="264">
        <v>0.17668537795543671</v>
      </c>
      <c r="AI2185" s="153">
        <v>875</v>
      </c>
      <c r="AJ2185" s="264">
        <v>90.971427917480469</v>
      </c>
      <c r="AK2185" s="264">
        <v>1.4421440362930298</v>
      </c>
      <c r="AL2185" s="264">
        <v>5.411544069647789E-2</v>
      </c>
      <c r="AM2185" s="264">
        <v>0</v>
      </c>
      <c r="AN2185" s="264">
        <v>0</v>
      </c>
      <c r="AO2185" s="92">
        <v>0</v>
      </c>
      <c r="AP2185" s="92">
        <v>0</v>
      </c>
      <c r="AQ2185" s="92">
        <v>0</v>
      </c>
      <c r="AR2185" s="92">
        <v>0</v>
      </c>
      <c r="AS2185" s="92">
        <v>0</v>
      </c>
      <c r="AT2185" s="92">
        <v>0</v>
      </c>
      <c r="AU2185" s="92">
        <v>0</v>
      </c>
      <c r="AV2185" s="92">
        <v>0</v>
      </c>
      <c r="AW2185" s="93">
        <v>0</v>
      </c>
      <c r="AX2185" s="93">
        <v>0</v>
      </c>
      <c r="AY2185" s="93">
        <v>0</v>
      </c>
      <c r="AZ2185" s="93">
        <v>0</v>
      </c>
      <c r="BA2185" s="93">
        <v>0</v>
      </c>
      <c r="BB2185" s="93">
        <v>0</v>
      </c>
      <c r="BC2185" s="153">
        <v>33</v>
      </c>
      <c r="BD2185" s="153">
        <v>133</v>
      </c>
    </row>
    <row r="2186" spans="1:56" x14ac:dyDescent="0.25">
      <c r="A2186" s="9">
        <v>41778</v>
      </c>
      <c r="B2186" s="149" t="s">
        <v>78</v>
      </c>
      <c r="C2186" s="149" t="s">
        <v>86</v>
      </c>
      <c r="D2186" s="150" t="s">
        <v>118</v>
      </c>
      <c r="E2186" s="153">
        <v>34</v>
      </c>
      <c r="F2186" s="153">
        <v>107</v>
      </c>
      <c r="G2186" s="264">
        <v>51.966709136962891</v>
      </c>
      <c r="H2186" s="264">
        <v>2.500000037252903E-2</v>
      </c>
      <c r="I2186" s="264">
        <v>60525.26171875</v>
      </c>
      <c r="J2186" s="92">
        <v>0</v>
      </c>
      <c r="K2186" s="153">
        <v>50282</v>
      </c>
      <c r="L2186" s="264">
        <v>97.605506896972656</v>
      </c>
      <c r="M2186" s="153">
        <v>45034</v>
      </c>
      <c r="N2186" s="264">
        <v>0</v>
      </c>
      <c r="O2186" s="153">
        <v>4465</v>
      </c>
      <c r="P2186" s="264">
        <v>0</v>
      </c>
      <c r="Q2186" s="153">
        <v>7525</v>
      </c>
      <c r="R2186" s="264">
        <v>99.946846008300781</v>
      </c>
      <c r="S2186" s="153">
        <v>41951</v>
      </c>
      <c r="T2186" s="264">
        <v>99.945175170898437</v>
      </c>
      <c r="U2186" s="264">
        <v>99.865623474121094</v>
      </c>
      <c r="V2186" s="264">
        <v>99.815696716308594</v>
      </c>
      <c r="W2186" s="264">
        <v>99.812538146972656</v>
      </c>
      <c r="X2186" s="264">
        <v>99.760971069335938</v>
      </c>
      <c r="Y2186" s="153">
        <v>72631</v>
      </c>
      <c r="Z2186" s="264">
        <v>99.888481140136719</v>
      </c>
      <c r="AA2186" s="153">
        <v>13188</v>
      </c>
      <c r="AB2186" s="264">
        <v>99.802848815917969</v>
      </c>
      <c r="AC2186" s="153">
        <v>4434</v>
      </c>
      <c r="AD2186" s="264">
        <v>0.36084797978401184</v>
      </c>
      <c r="AE2186" s="153">
        <v>308</v>
      </c>
      <c r="AF2186" s="264">
        <v>99.675323486328125</v>
      </c>
      <c r="AG2186" s="153">
        <v>45378</v>
      </c>
      <c r="AH2186" s="264">
        <v>0.19392657279968262</v>
      </c>
      <c r="AI2186" s="153">
        <v>651</v>
      </c>
      <c r="AJ2186" s="264">
        <v>95.391708374023438</v>
      </c>
      <c r="AK2186" s="264">
        <v>1.8174053430557251</v>
      </c>
      <c r="AL2186" s="264">
        <v>5.9643931686878204E-2</v>
      </c>
      <c r="AM2186" s="264">
        <v>0</v>
      </c>
      <c r="AN2186" s="264">
        <v>0</v>
      </c>
      <c r="AO2186" s="92">
        <v>0</v>
      </c>
      <c r="AP2186" s="92">
        <v>0</v>
      </c>
      <c r="AQ2186" s="92">
        <v>0</v>
      </c>
      <c r="AR2186" s="92">
        <v>0</v>
      </c>
      <c r="AS2186" s="92">
        <v>0</v>
      </c>
      <c r="AT2186" s="92">
        <v>0</v>
      </c>
      <c r="AU2186" s="92">
        <v>0</v>
      </c>
      <c r="AV2186" s="92">
        <v>0</v>
      </c>
      <c r="AW2186" s="93">
        <v>0</v>
      </c>
      <c r="AX2186" s="93">
        <v>0</v>
      </c>
      <c r="AY2186" s="93">
        <v>0</v>
      </c>
      <c r="AZ2186" s="93">
        <v>0</v>
      </c>
      <c r="BA2186" s="93">
        <v>0</v>
      </c>
      <c r="BB2186" s="93">
        <v>0</v>
      </c>
      <c r="BC2186" s="153">
        <v>12</v>
      </c>
      <c r="BD2186" s="153">
        <v>104</v>
      </c>
    </row>
    <row r="2187" spans="1:56" x14ac:dyDescent="0.25">
      <c r="A2187" s="9">
        <v>41778</v>
      </c>
      <c r="B2187" s="149" t="s">
        <v>79</v>
      </c>
      <c r="C2187" s="149" t="s">
        <v>86</v>
      </c>
      <c r="D2187" s="150" t="s">
        <v>119</v>
      </c>
      <c r="E2187" s="153">
        <v>84</v>
      </c>
      <c r="F2187" s="153">
        <v>274</v>
      </c>
      <c r="G2187" s="264">
        <v>51.420005798339844</v>
      </c>
      <c r="H2187" s="264">
        <v>0.50840002298355103</v>
      </c>
      <c r="I2187" s="264">
        <v>162141.640625</v>
      </c>
      <c r="J2187" s="92">
        <v>0</v>
      </c>
      <c r="K2187" s="153">
        <v>48275</v>
      </c>
      <c r="L2187" s="264">
        <v>91.819786071777344</v>
      </c>
      <c r="M2187" s="153">
        <v>85309</v>
      </c>
      <c r="N2187" s="264">
        <v>0</v>
      </c>
      <c r="O2187" s="153">
        <v>3848</v>
      </c>
      <c r="P2187" s="264">
        <v>0</v>
      </c>
      <c r="Q2187" s="153">
        <v>8854</v>
      </c>
      <c r="R2187" s="264">
        <v>99.932235717773438</v>
      </c>
      <c r="S2187" s="153">
        <v>77371</v>
      </c>
      <c r="T2187" s="264">
        <v>99.883674621582031</v>
      </c>
      <c r="U2187" s="264">
        <v>99.246360778808594</v>
      </c>
      <c r="V2187" s="264">
        <v>99.5662841796875</v>
      </c>
      <c r="W2187" s="264">
        <v>99.179107666015625</v>
      </c>
      <c r="X2187" s="264">
        <v>99.450462341308594</v>
      </c>
      <c r="Y2187" s="153">
        <v>146497</v>
      </c>
      <c r="Z2187" s="264">
        <v>99.88873291015625</v>
      </c>
      <c r="AA2187" s="153">
        <v>31894</v>
      </c>
      <c r="AB2187" s="264">
        <v>99.8902587890625</v>
      </c>
      <c r="AC2187" s="153">
        <v>3899</v>
      </c>
      <c r="AD2187" s="264">
        <v>0.4616568386554718</v>
      </c>
      <c r="AE2187" s="153">
        <v>199</v>
      </c>
      <c r="AF2187" s="264">
        <v>100</v>
      </c>
      <c r="AG2187" s="153">
        <v>84061</v>
      </c>
      <c r="AH2187" s="264">
        <v>0.1784418523311615</v>
      </c>
      <c r="AI2187" s="153">
        <v>1179</v>
      </c>
      <c r="AJ2187" s="264">
        <v>96.776931762695313</v>
      </c>
      <c r="AK2187" s="264">
        <v>1.5599709749221802</v>
      </c>
      <c r="AL2187" s="264">
        <v>5.8348894119262695E-2</v>
      </c>
      <c r="AM2187" s="264">
        <v>0</v>
      </c>
      <c r="AN2187" s="264">
        <v>0</v>
      </c>
      <c r="AO2187" s="92">
        <v>0</v>
      </c>
      <c r="AP2187" s="92">
        <v>0</v>
      </c>
      <c r="AQ2187" s="92">
        <v>0</v>
      </c>
      <c r="AR2187" s="92">
        <v>0</v>
      </c>
      <c r="AS2187" s="92">
        <v>0</v>
      </c>
      <c r="AT2187" s="92">
        <v>0</v>
      </c>
      <c r="AU2187" s="92">
        <v>0</v>
      </c>
      <c r="AV2187" s="92">
        <v>0</v>
      </c>
      <c r="AW2187" s="93">
        <v>0</v>
      </c>
      <c r="AX2187" s="93">
        <v>0</v>
      </c>
      <c r="AY2187" s="93">
        <v>0</v>
      </c>
      <c r="AZ2187" s="93">
        <v>0</v>
      </c>
      <c r="BA2187" s="93">
        <v>0</v>
      </c>
      <c r="BB2187" s="93">
        <v>0</v>
      </c>
      <c r="BC2187" s="153">
        <v>61</v>
      </c>
      <c r="BD2187" s="153">
        <v>267</v>
      </c>
    </row>
    <row r="2188" spans="1:56" x14ac:dyDescent="0.25">
      <c r="A2188" s="9">
        <v>41778</v>
      </c>
      <c r="B2188" s="149" t="s">
        <v>80</v>
      </c>
      <c r="C2188" s="149" t="s">
        <v>86</v>
      </c>
      <c r="D2188" s="150" t="s">
        <v>119</v>
      </c>
      <c r="E2188" s="153">
        <v>60</v>
      </c>
      <c r="F2188" s="153">
        <v>186</v>
      </c>
      <c r="G2188" s="264">
        <v>37.542186737060547</v>
      </c>
      <c r="H2188" s="264">
        <v>0.16660000383853912</v>
      </c>
      <c r="I2188" s="264">
        <v>93556.1484375</v>
      </c>
      <c r="J2188" s="92">
        <v>0</v>
      </c>
      <c r="K2188" s="153">
        <v>32523</v>
      </c>
      <c r="L2188" s="264">
        <v>89.407493591308594</v>
      </c>
      <c r="M2188" s="153">
        <v>48393</v>
      </c>
      <c r="N2188" s="264">
        <v>0</v>
      </c>
      <c r="O2188" s="153">
        <v>2614</v>
      </c>
      <c r="P2188" s="264">
        <v>0</v>
      </c>
      <c r="Q2188" s="153">
        <v>5155</v>
      </c>
      <c r="R2188" s="264">
        <v>99.980598449707031</v>
      </c>
      <c r="S2188" s="153">
        <v>45321</v>
      </c>
      <c r="T2188" s="264">
        <v>99.942634582519531</v>
      </c>
      <c r="U2188" s="264">
        <v>99.770469665527344</v>
      </c>
      <c r="V2188" s="264">
        <v>99.836753845214844</v>
      </c>
      <c r="W2188" s="264">
        <v>99.751113891601563</v>
      </c>
      <c r="X2188" s="264">
        <v>99.77947998046875</v>
      </c>
      <c r="Y2188" s="153">
        <v>79969</v>
      </c>
      <c r="Z2188" s="264">
        <v>99.917465209960938</v>
      </c>
      <c r="AA2188" s="153">
        <v>18797</v>
      </c>
      <c r="AB2188" s="264">
        <v>99.952117919921875</v>
      </c>
      <c r="AC2188" s="153">
        <v>2623</v>
      </c>
      <c r="AD2188" s="264">
        <v>0.30499428510665894</v>
      </c>
      <c r="AE2188" s="153">
        <v>131</v>
      </c>
      <c r="AF2188" s="264">
        <v>97.709922790527344</v>
      </c>
      <c r="AG2188" s="153">
        <v>48456</v>
      </c>
      <c r="AH2188" s="264">
        <v>0.17748060822486877</v>
      </c>
      <c r="AI2188" s="153">
        <v>653</v>
      </c>
      <c r="AJ2188" s="264">
        <v>96.171516418457031</v>
      </c>
      <c r="AK2188" s="264">
        <v>1.78391432762146</v>
      </c>
      <c r="AL2188" s="264">
        <v>6.776825338602066E-2</v>
      </c>
      <c r="AM2188" s="264">
        <v>0</v>
      </c>
      <c r="AN2188" s="264">
        <v>0</v>
      </c>
      <c r="AO2188" s="92">
        <v>0</v>
      </c>
      <c r="AP2188" s="92">
        <v>0</v>
      </c>
      <c r="AQ2188" s="92">
        <v>0</v>
      </c>
      <c r="AR2188" s="92">
        <v>0</v>
      </c>
      <c r="AS2188" s="92">
        <v>0</v>
      </c>
      <c r="AT2188" s="92">
        <v>0</v>
      </c>
      <c r="AU2188" s="92">
        <v>0</v>
      </c>
      <c r="AV2188" s="92">
        <v>0</v>
      </c>
      <c r="AW2188" s="93">
        <v>0</v>
      </c>
      <c r="AX2188" s="93">
        <v>0</v>
      </c>
      <c r="AY2188" s="93">
        <v>0</v>
      </c>
      <c r="AZ2188" s="93">
        <v>0</v>
      </c>
      <c r="BA2188" s="93">
        <v>0</v>
      </c>
      <c r="BB2188" s="93">
        <v>0</v>
      </c>
      <c r="BC2188" s="153">
        <v>24</v>
      </c>
      <c r="BD2188" s="153">
        <v>178</v>
      </c>
    </row>
    <row r="2189" spans="1:56" x14ac:dyDescent="0.25">
      <c r="A2189" s="9">
        <v>41778</v>
      </c>
      <c r="B2189" s="149" t="s">
        <v>81</v>
      </c>
      <c r="C2189" s="149" t="s">
        <v>86</v>
      </c>
      <c r="D2189" s="150" t="s">
        <v>119</v>
      </c>
      <c r="E2189" s="153">
        <v>43</v>
      </c>
      <c r="F2189" s="153">
        <v>143</v>
      </c>
      <c r="G2189" s="264">
        <v>34.175308227539062</v>
      </c>
      <c r="H2189" s="264">
        <v>1.249999925494194E-2</v>
      </c>
      <c r="I2189" s="264">
        <v>82688.2109375</v>
      </c>
      <c r="J2189" s="92">
        <v>0</v>
      </c>
      <c r="K2189" s="153">
        <v>68536</v>
      </c>
      <c r="L2189" s="264">
        <v>89.720733642578125</v>
      </c>
      <c r="M2189" s="153">
        <v>45519</v>
      </c>
      <c r="N2189" s="264">
        <v>0</v>
      </c>
      <c r="O2189" s="153">
        <v>2581</v>
      </c>
      <c r="P2189" s="264">
        <v>0</v>
      </c>
      <c r="Q2189" s="153">
        <v>8805</v>
      </c>
      <c r="R2189" s="264">
        <v>99.920501708984375</v>
      </c>
      <c r="S2189" s="153">
        <v>42550</v>
      </c>
      <c r="T2189" s="264">
        <v>99.917747497558594</v>
      </c>
      <c r="U2189" s="264">
        <v>99.457572937011719</v>
      </c>
      <c r="V2189" s="264">
        <v>99.751754760742188</v>
      </c>
      <c r="W2189" s="264">
        <v>99.378509521484375</v>
      </c>
      <c r="X2189" s="264">
        <v>99.669708251953125</v>
      </c>
      <c r="Y2189" s="153">
        <v>78621</v>
      </c>
      <c r="Z2189" s="264">
        <v>99.914779663085938</v>
      </c>
      <c r="AA2189" s="153">
        <v>19135</v>
      </c>
      <c r="AB2189" s="264">
        <v>99.905929565429688</v>
      </c>
      <c r="AC2189" s="153">
        <v>2589</v>
      </c>
      <c r="AD2189" s="264">
        <v>0.15449981391429901</v>
      </c>
      <c r="AE2189" s="153">
        <v>131</v>
      </c>
      <c r="AF2189" s="264">
        <v>97.709922790527344</v>
      </c>
      <c r="AG2189" s="153">
        <v>45617</v>
      </c>
      <c r="AH2189" s="264">
        <v>0.2279851883649826</v>
      </c>
      <c r="AI2189" s="153">
        <v>466</v>
      </c>
      <c r="AJ2189" s="264">
        <v>95.708152770996094</v>
      </c>
      <c r="AK2189" s="264">
        <v>1.494829535484314</v>
      </c>
      <c r="AL2189" s="264">
        <v>7.5484603643417358E-2</v>
      </c>
      <c r="AM2189" s="264">
        <v>0</v>
      </c>
      <c r="AN2189" s="264">
        <v>0</v>
      </c>
      <c r="AO2189" s="92">
        <v>0</v>
      </c>
      <c r="AP2189" s="92">
        <v>0</v>
      </c>
      <c r="AQ2189" s="92">
        <v>0</v>
      </c>
      <c r="AR2189" s="92">
        <v>0</v>
      </c>
      <c r="AS2189" s="92">
        <v>0</v>
      </c>
      <c r="AT2189" s="92">
        <v>0</v>
      </c>
      <c r="AU2189" s="92">
        <v>0</v>
      </c>
      <c r="AV2189" s="92">
        <v>0</v>
      </c>
      <c r="AW2189" s="93">
        <v>0</v>
      </c>
      <c r="AX2189" s="93">
        <v>0</v>
      </c>
      <c r="AY2189" s="93">
        <v>0</v>
      </c>
      <c r="AZ2189" s="93">
        <v>0</v>
      </c>
      <c r="BA2189" s="93">
        <v>0</v>
      </c>
      <c r="BB2189" s="93">
        <v>0</v>
      </c>
      <c r="BC2189" s="153">
        <v>30</v>
      </c>
      <c r="BD2189" s="153">
        <v>140</v>
      </c>
    </row>
    <row r="2190" spans="1:56" x14ac:dyDescent="0.25">
      <c r="A2190" s="9">
        <v>41778</v>
      </c>
      <c r="B2190" s="149" t="s">
        <v>125</v>
      </c>
      <c r="C2190" s="149" t="s">
        <v>86</v>
      </c>
      <c r="D2190" s="150" t="s">
        <v>119</v>
      </c>
      <c r="E2190" s="153">
        <v>16</v>
      </c>
      <c r="F2190" s="153">
        <v>58</v>
      </c>
      <c r="G2190" s="264">
        <v>29.021091461181641</v>
      </c>
      <c r="H2190" s="264">
        <v>0</v>
      </c>
      <c r="I2190" s="264">
        <v>36274.6328125</v>
      </c>
      <c r="J2190" s="92">
        <v>0</v>
      </c>
      <c r="K2190" s="153">
        <v>68536</v>
      </c>
      <c r="L2190" s="264">
        <v>89.720733642578125</v>
      </c>
      <c r="M2190" s="153">
        <v>27457</v>
      </c>
      <c r="N2190" s="264">
        <v>0</v>
      </c>
      <c r="O2190" s="153">
        <v>2625</v>
      </c>
      <c r="P2190" s="264">
        <v>0</v>
      </c>
      <c r="Q2190" s="153">
        <v>4580</v>
      </c>
      <c r="R2190" s="264">
        <v>99.868995666503906</v>
      </c>
      <c r="S2190" s="153">
        <v>24115</v>
      </c>
      <c r="T2190" s="264">
        <v>99.92535400390625</v>
      </c>
      <c r="U2190" s="264">
        <v>99.847618103027344</v>
      </c>
      <c r="V2190" s="264">
        <v>99.796043395996094</v>
      </c>
      <c r="W2190" s="264">
        <v>99.716812133789063</v>
      </c>
      <c r="X2190" s="264">
        <v>99.721549987792969</v>
      </c>
      <c r="Y2190" s="153">
        <v>35894</v>
      </c>
      <c r="Z2190" s="264">
        <v>99.95263671875</v>
      </c>
      <c r="AA2190" s="153">
        <v>6463</v>
      </c>
      <c r="AB2190" s="264">
        <v>99.922637939453125</v>
      </c>
      <c r="AC2190" s="153">
        <v>2645</v>
      </c>
      <c r="AD2190" s="264">
        <v>0.30245748162269592</v>
      </c>
      <c r="AE2190" s="153">
        <v>224</v>
      </c>
      <c r="AF2190" s="264">
        <v>100</v>
      </c>
      <c r="AG2190" s="153">
        <v>27127</v>
      </c>
      <c r="AH2190" s="264">
        <v>0.22118185460567474</v>
      </c>
      <c r="AI2190" s="153">
        <v>505</v>
      </c>
      <c r="AJ2190" s="264">
        <v>86.732673645019531</v>
      </c>
      <c r="AK2190" s="264">
        <v>1.7477688789367676</v>
      </c>
      <c r="AL2190" s="264">
        <v>7.83500075340271E-2</v>
      </c>
      <c r="AM2190" s="264">
        <v>0</v>
      </c>
      <c r="AN2190" s="264">
        <v>0</v>
      </c>
      <c r="AO2190" s="92">
        <v>0</v>
      </c>
      <c r="AP2190" s="92">
        <v>0</v>
      </c>
      <c r="AQ2190" s="92">
        <v>0</v>
      </c>
      <c r="AR2190" s="92">
        <v>0</v>
      </c>
      <c r="AS2190" s="92">
        <v>0</v>
      </c>
      <c r="AT2190" s="92">
        <v>0</v>
      </c>
      <c r="AU2190" s="92">
        <v>0</v>
      </c>
      <c r="AV2190" s="92">
        <v>0</v>
      </c>
      <c r="AW2190" s="93">
        <v>0</v>
      </c>
      <c r="AX2190" s="93">
        <v>0</v>
      </c>
      <c r="AY2190" s="93">
        <v>0</v>
      </c>
      <c r="AZ2190" s="93">
        <v>0</v>
      </c>
      <c r="BA2190" s="93">
        <v>0</v>
      </c>
      <c r="BB2190" s="93">
        <v>0</v>
      </c>
      <c r="BC2190" s="153">
        <v>8</v>
      </c>
      <c r="BD2190" s="153">
        <v>56</v>
      </c>
    </row>
    <row r="2191" spans="1:56" x14ac:dyDescent="0.25">
      <c r="A2191" s="9">
        <v>41778</v>
      </c>
      <c r="B2191" s="151" t="s">
        <v>82</v>
      </c>
      <c r="C2191" s="151" t="s">
        <v>86</v>
      </c>
      <c r="D2191" s="152" t="s">
        <v>120</v>
      </c>
      <c r="E2191" s="160">
        <v>51</v>
      </c>
      <c r="F2191" s="160">
        <v>162</v>
      </c>
      <c r="G2191" s="266">
        <v>42.599910736083984</v>
      </c>
      <c r="H2191" s="266">
        <v>0</v>
      </c>
      <c r="I2191" s="266">
        <v>86796.7265625</v>
      </c>
      <c r="J2191" s="157">
        <v>0</v>
      </c>
      <c r="K2191" s="160">
        <v>41912</v>
      </c>
      <c r="L2191" s="266">
        <v>89.096199035644531</v>
      </c>
      <c r="M2191" s="160">
        <v>34182</v>
      </c>
      <c r="N2191" s="266">
        <v>0</v>
      </c>
      <c r="O2191" s="160">
        <v>4533</v>
      </c>
      <c r="P2191" s="266">
        <v>0</v>
      </c>
      <c r="Q2191" s="160">
        <v>7048</v>
      </c>
      <c r="R2191" s="266">
        <v>99.929054260253906</v>
      </c>
      <c r="S2191" s="160">
        <v>31383</v>
      </c>
      <c r="T2191" s="266">
        <v>99.837493896484375</v>
      </c>
      <c r="U2191" s="266">
        <v>99.889694213867188</v>
      </c>
      <c r="V2191" s="266">
        <v>99.818618774414063</v>
      </c>
      <c r="W2191" s="266">
        <v>99.818824768066406</v>
      </c>
      <c r="X2191" s="266">
        <v>99.656410217285156</v>
      </c>
      <c r="Y2191" s="160">
        <v>41735</v>
      </c>
      <c r="Z2191" s="266">
        <v>99.901763916015625</v>
      </c>
      <c r="AA2191" s="160">
        <v>8335</v>
      </c>
      <c r="AB2191" s="266">
        <v>99.856025695800781</v>
      </c>
      <c r="AC2191" s="160">
        <v>4531</v>
      </c>
      <c r="AD2191" s="266">
        <v>0.28691238164901733</v>
      </c>
      <c r="AE2191" s="160">
        <v>389</v>
      </c>
      <c r="AF2191" s="266">
        <v>96.658096313476563</v>
      </c>
      <c r="AG2191" s="160">
        <v>34377</v>
      </c>
      <c r="AH2191" s="266">
        <v>0.39561334252357483</v>
      </c>
      <c r="AI2191" s="160">
        <v>617</v>
      </c>
      <c r="AJ2191" s="266">
        <v>94.651542663574219</v>
      </c>
      <c r="AK2191" s="266">
        <v>2.0030746459960937</v>
      </c>
      <c r="AL2191" s="266">
        <v>6.9011740386486053E-2</v>
      </c>
      <c r="AM2191" s="266">
        <v>0</v>
      </c>
      <c r="AN2191" s="266">
        <v>0</v>
      </c>
      <c r="AO2191" s="157">
        <v>0</v>
      </c>
      <c r="AP2191" s="157">
        <v>0</v>
      </c>
      <c r="AQ2191" s="157">
        <v>0</v>
      </c>
      <c r="AR2191" s="157">
        <v>0</v>
      </c>
      <c r="AS2191" s="157">
        <v>0</v>
      </c>
      <c r="AT2191" s="157">
        <v>0</v>
      </c>
      <c r="AU2191" s="157">
        <v>0</v>
      </c>
      <c r="AV2191" s="157">
        <v>0</v>
      </c>
      <c r="AW2191" s="159">
        <v>0</v>
      </c>
      <c r="AX2191" s="159">
        <v>0</v>
      </c>
      <c r="AY2191" s="159">
        <v>0</v>
      </c>
      <c r="AZ2191" s="159">
        <v>0</v>
      </c>
      <c r="BA2191" s="159">
        <v>0</v>
      </c>
      <c r="BB2191" s="159">
        <v>0</v>
      </c>
      <c r="BC2191" s="160">
        <v>17</v>
      </c>
      <c r="BD2191" s="160">
        <v>157</v>
      </c>
    </row>
    <row r="2192" spans="1:56" x14ac:dyDescent="0.25">
      <c r="A2192" s="9">
        <v>41778</v>
      </c>
      <c r="B2192" s="151" t="s">
        <v>83</v>
      </c>
      <c r="C2192" s="151" t="s">
        <v>86</v>
      </c>
      <c r="D2192" s="152" t="s">
        <v>120</v>
      </c>
      <c r="E2192" s="160">
        <v>47</v>
      </c>
      <c r="F2192" s="160">
        <v>143</v>
      </c>
      <c r="G2192" s="266">
        <v>21.53339958190918</v>
      </c>
      <c r="H2192" s="266">
        <v>4.19999985024333E-3</v>
      </c>
      <c r="I2192" s="266">
        <v>76736.1640625</v>
      </c>
      <c r="J2192" s="157">
        <v>0</v>
      </c>
      <c r="K2192" s="160">
        <v>22186</v>
      </c>
      <c r="L2192" s="266">
        <v>82.033714294433594</v>
      </c>
      <c r="M2192" s="160">
        <v>153570</v>
      </c>
      <c r="N2192" s="266">
        <v>0</v>
      </c>
      <c r="O2192" s="160">
        <v>3938</v>
      </c>
      <c r="P2192" s="266">
        <v>0</v>
      </c>
      <c r="Q2192" s="160">
        <v>3715</v>
      </c>
      <c r="R2192" s="266">
        <v>99.919242858886719</v>
      </c>
      <c r="S2192" s="160">
        <v>26533</v>
      </c>
      <c r="T2192" s="266">
        <v>99.932159423828125</v>
      </c>
      <c r="U2192" s="266">
        <v>99.785751342773438</v>
      </c>
      <c r="V2192" s="266">
        <v>99.534736633300781</v>
      </c>
      <c r="W2192" s="266">
        <v>99.705169677734375</v>
      </c>
      <c r="X2192" s="266">
        <v>99.467208862304688</v>
      </c>
      <c r="Y2192" s="160">
        <v>44829</v>
      </c>
      <c r="Z2192" s="266">
        <v>99.910774230957031</v>
      </c>
      <c r="AA2192" s="160">
        <v>11286</v>
      </c>
      <c r="AB2192" s="266">
        <v>99.8936767578125</v>
      </c>
      <c r="AC2192" s="160">
        <v>1868</v>
      </c>
      <c r="AD2192" s="266">
        <v>0.32119914889335632</v>
      </c>
      <c r="AE2192" s="160">
        <v>156</v>
      </c>
      <c r="AF2192" s="266">
        <v>100</v>
      </c>
      <c r="AG2192" s="160">
        <v>28486</v>
      </c>
      <c r="AH2192" s="266">
        <v>0.43530154228210449</v>
      </c>
      <c r="AI2192" s="160">
        <v>355</v>
      </c>
      <c r="AJ2192" s="266">
        <v>98.591552734375</v>
      </c>
      <c r="AK2192" s="266">
        <v>1.8195886611938477</v>
      </c>
      <c r="AL2192" s="266">
        <v>7.5277604162693024E-2</v>
      </c>
      <c r="AM2192" s="266">
        <v>0</v>
      </c>
      <c r="AN2192" s="266">
        <v>0</v>
      </c>
      <c r="AO2192" s="157">
        <v>0</v>
      </c>
      <c r="AP2192" s="157">
        <v>0</v>
      </c>
      <c r="AQ2192" s="157">
        <v>0</v>
      </c>
      <c r="AR2192" s="157">
        <v>0</v>
      </c>
      <c r="AS2192" s="157">
        <v>0</v>
      </c>
      <c r="AT2192" s="157">
        <v>0</v>
      </c>
      <c r="AU2192" s="157">
        <v>0</v>
      </c>
      <c r="AV2192" s="157">
        <v>0</v>
      </c>
      <c r="AW2192" s="159">
        <v>0</v>
      </c>
      <c r="AX2192" s="159">
        <v>0</v>
      </c>
      <c r="AY2192" s="159">
        <v>0</v>
      </c>
      <c r="AZ2192" s="159">
        <v>0</v>
      </c>
      <c r="BA2192" s="159">
        <v>0</v>
      </c>
      <c r="BB2192" s="159">
        <v>0</v>
      </c>
      <c r="BC2192" s="160">
        <v>26</v>
      </c>
      <c r="BD2192" s="160">
        <v>137</v>
      </c>
    </row>
    <row r="2193" spans="1:56" x14ac:dyDescent="0.25">
      <c r="A2193" s="9">
        <v>41778</v>
      </c>
      <c r="B2193" s="117" t="s">
        <v>85</v>
      </c>
      <c r="C2193" s="117" t="s">
        <v>86</v>
      </c>
      <c r="D2193" s="121">
        <v>3</v>
      </c>
      <c r="E2193" s="89">
        <v>134</v>
      </c>
      <c r="F2193" s="89">
        <v>433</v>
      </c>
      <c r="G2193" s="263">
        <v>40.187309265136719</v>
      </c>
      <c r="H2193" s="263">
        <v>0</v>
      </c>
      <c r="I2193" s="263">
        <v>295922.59375</v>
      </c>
      <c r="J2193" s="88">
        <v>0</v>
      </c>
      <c r="K2193" s="89">
        <v>38773</v>
      </c>
      <c r="L2193" s="263">
        <v>110.93286895751953</v>
      </c>
      <c r="M2193" s="124">
        <v>91798</v>
      </c>
      <c r="N2193" s="248">
        <v>0</v>
      </c>
      <c r="O2193" s="124">
        <v>3401</v>
      </c>
      <c r="P2193" s="248">
        <v>0</v>
      </c>
      <c r="Q2193" s="124">
        <v>7698</v>
      </c>
      <c r="R2193" s="248">
        <v>99.818138122558594</v>
      </c>
      <c r="S2193" s="124">
        <v>84558</v>
      </c>
      <c r="T2193" s="248">
        <v>99.895927429199219</v>
      </c>
      <c r="U2193" s="248">
        <v>99.794181823730469</v>
      </c>
      <c r="V2193" s="248">
        <v>99.856208801269531</v>
      </c>
      <c r="W2193" s="248">
        <v>99.612693786621094</v>
      </c>
      <c r="X2193" s="248">
        <v>99.752288818359375</v>
      </c>
      <c r="Y2193" s="124">
        <v>177228</v>
      </c>
      <c r="Z2193" s="248">
        <v>99.87078857421875</v>
      </c>
      <c r="AA2193" s="124">
        <v>37346</v>
      </c>
      <c r="AB2193" s="248">
        <v>99.7509765625</v>
      </c>
      <c r="AC2193" s="124">
        <v>3459</v>
      </c>
      <c r="AD2193" s="248">
        <v>0.60711187124252319</v>
      </c>
      <c r="AE2193" s="124">
        <v>166</v>
      </c>
      <c r="AF2193" s="248">
        <v>92.771087646484375</v>
      </c>
      <c r="AG2193" s="124">
        <v>92762</v>
      </c>
      <c r="AH2193" s="248">
        <v>0.47864428162574768</v>
      </c>
      <c r="AI2193" s="124">
        <v>762</v>
      </c>
      <c r="AJ2193" s="248">
        <v>89.895011901855469</v>
      </c>
      <c r="AK2193" s="248">
        <v>2.0097427368164062</v>
      </c>
      <c r="AL2193" s="248">
        <v>7.5855880975723267E-2</v>
      </c>
      <c r="AM2193" s="269">
        <v>0</v>
      </c>
      <c r="AN2193" s="269">
        <v>0</v>
      </c>
      <c r="AO2193" s="119">
        <v>0</v>
      </c>
      <c r="AP2193" s="119">
        <v>0</v>
      </c>
      <c r="AQ2193" s="119">
        <v>0</v>
      </c>
      <c r="AR2193" s="119">
        <v>0</v>
      </c>
      <c r="AS2193" s="119">
        <v>0</v>
      </c>
      <c r="AT2193" s="119">
        <v>0</v>
      </c>
      <c r="AU2193" s="119">
        <v>0</v>
      </c>
      <c r="AV2193" s="119">
        <v>0</v>
      </c>
      <c r="AW2193" s="124">
        <v>0</v>
      </c>
      <c r="AX2193" s="124">
        <v>0</v>
      </c>
      <c r="AY2193" s="124">
        <v>0</v>
      </c>
      <c r="AZ2193" s="124">
        <v>0</v>
      </c>
      <c r="BA2193" s="124">
        <v>0</v>
      </c>
      <c r="BB2193" s="124">
        <v>0</v>
      </c>
      <c r="BC2193" s="124">
        <v>18</v>
      </c>
      <c r="BD2193" s="124">
        <v>413</v>
      </c>
    </row>
    <row r="2194" spans="1:56" x14ac:dyDescent="0.25">
      <c r="A2194" s="9">
        <v>41778</v>
      </c>
      <c r="B2194" s="118" t="s">
        <v>84</v>
      </c>
      <c r="C2194" s="118" t="s">
        <v>87</v>
      </c>
      <c r="D2194" s="122">
        <v>2</v>
      </c>
      <c r="E2194" s="153">
        <v>195</v>
      </c>
      <c r="F2194" s="153">
        <v>584</v>
      </c>
      <c r="G2194" s="264">
        <v>69.309982299804688</v>
      </c>
      <c r="H2194" s="264">
        <v>0</v>
      </c>
      <c r="I2194" s="264">
        <v>500038</v>
      </c>
      <c r="J2194" s="91">
        <v>0</v>
      </c>
      <c r="K2194" s="153">
        <v>0</v>
      </c>
      <c r="L2194" s="264">
        <v>65535</v>
      </c>
      <c r="M2194" s="133">
        <v>289240</v>
      </c>
      <c r="N2194" s="267">
        <v>0</v>
      </c>
      <c r="O2194" s="133">
        <v>4798</v>
      </c>
      <c r="P2194" s="267">
        <v>0</v>
      </c>
      <c r="Q2194" s="133">
        <v>3888</v>
      </c>
      <c r="R2194" s="267">
        <v>100</v>
      </c>
      <c r="S2194" s="133">
        <v>225317</v>
      </c>
      <c r="T2194" s="267">
        <v>99.961387634277344</v>
      </c>
      <c r="U2194" s="267">
        <v>99.729057312011719</v>
      </c>
      <c r="V2194" s="267">
        <v>99.850990295410156</v>
      </c>
      <c r="W2194" s="267">
        <v>99.729057312011719</v>
      </c>
      <c r="X2194" s="267">
        <v>99.81243896484375</v>
      </c>
      <c r="Y2194" s="133">
        <v>1227396</v>
      </c>
      <c r="Z2194" s="267">
        <v>99.82440185546875</v>
      </c>
      <c r="AA2194" s="133">
        <v>1027</v>
      </c>
      <c r="AB2194" s="267">
        <v>5.1129117012023926</v>
      </c>
      <c r="AC2194" s="133">
        <v>4253</v>
      </c>
      <c r="AD2194" s="267">
        <v>0.21168117225170135</v>
      </c>
      <c r="AE2194" s="133">
        <v>592</v>
      </c>
      <c r="AF2194" s="267">
        <v>98.141891479492188</v>
      </c>
      <c r="AG2194" s="133">
        <v>286106</v>
      </c>
      <c r="AH2194" s="267">
        <v>0.2347031831741333</v>
      </c>
      <c r="AI2194" s="133">
        <v>916</v>
      </c>
      <c r="AJ2194" s="267">
        <v>94.10467529296875</v>
      </c>
      <c r="AK2194" s="267">
        <v>3.9196019172668457</v>
      </c>
      <c r="AL2194" s="267">
        <v>0.60124778747558594</v>
      </c>
      <c r="AM2194" s="270">
        <v>0</v>
      </c>
      <c r="AN2194" s="270">
        <v>0</v>
      </c>
      <c r="AO2194" s="120">
        <v>0</v>
      </c>
      <c r="AP2194" s="120">
        <v>0</v>
      </c>
      <c r="AQ2194" s="120">
        <v>0</v>
      </c>
      <c r="AR2194" s="120">
        <v>0</v>
      </c>
      <c r="AS2194" s="120">
        <v>0</v>
      </c>
      <c r="AT2194" s="120">
        <v>0</v>
      </c>
      <c r="AU2194" s="120">
        <v>0</v>
      </c>
      <c r="AV2194" s="120">
        <v>0</v>
      </c>
      <c r="AW2194" s="133">
        <v>0</v>
      </c>
      <c r="AX2194" s="133">
        <v>0</v>
      </c>
      <c r="AY2194" s="133">
        <v>0</v>
      </c>
      <c r="AZ2194" s="133">
        <v>0</v>
      </c>
      <c r="BA2194" s="133">
        <v>0</v>
      </c>
      <c r="BB2194" s="133">
        <v>0</v>
      </c>
      <c r="BC2194" s="133">
        <v>44</v>
      </c>
      <c r="BD2194" s="133">
        <v>380</v>
      </c>
    </row>
    <row r="2195" spans="1:56" x14ac:dyDescent="0.25">
      <c r="A2195" s="9">
        <v>41777</v>
      </c>
      <c r="B2195" s="117" t="s">
        <v>17</v>
      </c>
      <c r="C2195" s="117"/>
      <c r="D2195" s="121">
        <v>3</v>
      </c>
      <c r="E2195" s="89">
        <v>870</v>
      </c>
      <c r="F2195" s="89">
        <v>2767</v>
      </c>
      <c r="G2195" s="263">
        <v>612.16612434387207</v>
      </c>
      <c r="H2195" s="263">
        <v>1.0434000259265304</v>
      </c>
      <c r="I2195" s="263">
        <v>1812543.68359375</v>
      </c>
      <c r="J2195" s="88"/>
      <c r="K2195" s="89">
        <v>605010</v>
      </c>
      <c r="L2195" s="263">
        <v>0</v>
      </c>
      <c r="M2195" s="124">
        <v>1008677</v>
      </c>
      <c r="N2195" s="248">
        <v>0</v>
      </c>
      <c r="O2195" s="124">
        <v>54310</v>
      </c>
      <c r="P2195" s="248">
        <v>1.6737249461223003E-2</v>
      </c>
      <c r="Q2195" s="124">
        <v>90200</v>
      </c>
      <c r="R2195" s="248">
        <v>99.913526186128948</v>
      </c>
      <c r="S2195" s="124">
        <v>772940</v>
      </c>
      <c r="T2195" s="248">
        <v>99.928583643291887</v>
      </c>
      <c r="U2195" s="248">
        <v>99.552429761695194</v>
      </c>
      <c r="V2195" s="248">
        <v>99.745409644873007</v>
      </c>
      <c r="W2195" s="248">
        <v>99.466342978878941</v>
      </c>
      <c r="X2195" s="248">
        <v>99.674175107321062</v>
      </c>
      <c r="Y2195" s="124">
        <v>2256311</v>
      </c>
      <c r="Z2195" s="248">
        <v>99.847412016049532</v>
      </c>
      <c r="AA2195" s="124">
        <v>242999</v>
      </c>
      <c r="AB2195" s="248">
        <v>99.246680457547697</v>
      </c>
      <c r="AC2195" s="124">
        <v>51413</v>
      </c>
      <c r="AD2195" s="248">
        <v>0.30342344948374705</v>
      </c>
      <c r="AE2195" s="124">
        <v>3828</v>
      </c>
      <c r="AF2195" s="248">
        <v>98.615463749119229</v>
      </c>
      <c r="AG2195" s="124">
        <v>876743</v>
      </c>
      <c r="AH2195" s="248">
        <v>0.23819918386521224</v>
      </c>
      <c r="AI2195" s="124">
        <v>11517</v>
      </c>
      <c r="AJ2195" s="248">
        <v>94.052276037649591</v>
      </c>
      <c r="AK2195" s="248">
        <v>0.93724613219296948</v>
      </c>
      <c r="AL2195" s="248" t="e">
        <v>#DIV/0!</v>
      </c>
      <c r="AM2195" s="269"/>
      <c r="AN2195" s="269"/>
      <c r="AO2195" s="119"/>
      <c r="AP2195" s="119"/>
      <c r="AQ2195" s="119"/>
      <c r="AR2195" s="119"/>
      <c r="AS2195" s="119"/>
      <c r="AT2195" s="119"/>
      <c r="AU2195" s="119"/>
      <c r="AV2195" s="119"/>
      <c r="AW2195" s="124">
        <v>0</v>
      </c>
      <c r="AX2195" s="124">
        <v>0</v>
      </c>
      <c r="AY2195" s="124">
        <v>0</v>
      </c>
      <c r="AZ2195" s="124">
        <v>0</v>
      </c>
      <c r="BA2195" s="124">
        <v>0</v>
      </c>
      <c r="BB2195" s="124">
        <v>0</v>
      </c>
      <c r="BC2195" s="124">
        <v>348</v>
      </c>
      <c r="BD2195" s="124">
        <v>2498</v>
      </c>
    </row>
    <row r="2196" spans="1:56" x14ac:dyDescent="0.25">
      <c r="A2196" s="9">
        <v>41777</v>
      </c>
      <c r="B2196" s="118" t="s">
        <v>88</v>
      </c>
      <c r="C2196" s="118"/>
      <c r="D2196" s="122">
        <v>2</v>
      </c>
      <c r="E2196" s="153">
        <v>675</v>
      </c>
      <c r="F2196" s="153">
        <v>2183</v>
      </c>
      <c r="G2196" s="264">
        <v>562.37614631652832</v>
      </c>
      <c r="H2196" s="264">
        <v>1.0334000261500478</v>
      </c>
      <c r="I2196" s="264">
        <v>1307150.68359375</v>
      </c>
      <c r="J2196" s="91"/>
      <c r="K2196" s="153">
        <v>605010</v>
      </c>
      <c r="L2196" s="264"/>
      <c r="M2196" s="133">
        <v>774595</v>
      </c>
      <c r="N2196" s="267">
        <v>0</v>
      </c>
      <c r="O2196" s="133">
        <v>50890</v>
      </c>
      <c r="P2196" s="267">
        <v>0</v>
      </c>
      <c r="Q2196" s="133">
        <v>87494</v>
      </c>
      <c r="R2196" s="267">
        <v>99.914280482563868</v>
      </c>
      <c r="S2196" s="133">
        <v>590297</v>
      </c>
      <c r="T2196" s="267">
        <v>99.911739141051854</v>
      </c>
      <c r="U2196" s="267">
        <v>99.555756866161232</v>
      </c>
      <c r="V2196" s="267">
        <v>99.729794603896806</v>
      </c>
      <c r="W2196" s="267">
        <v>99.47041815179567</v>
      </c>
      <c r="X2196" s="267">
        <v>99.641772230552178</v>
      </c>
      <c r="Y2196" s="133">
        <v>1122933</v>
      </c>
      <c r="Z2196" s="267">
        <v>99.908098455922058</v>
      </c>
      <c r="AA2196" s="133">
        <v>241488</v>
      </c>
      <c r="AB2196" s="267">
        <v>99.854237827338181</v>
      </c>
      <c r="AC2196" s="133">
        <v>48392</v>
      </c>
      <c r="AD2196" s="267">
        <v>0.30790212812235651</v>
      </c>
      <c r="AE2196" s="133">
        <v>3434</v>
      </c>
      <c r="AF2196" s="267">
        <v>98.631332306370325</v>
      </c>
      <c r="AG2196" s="133">
        <v>644682</v>
      </c>
      <c r="AH2196" s="267">
        <v>0.23980815491860547</v>
      </c>
      <c r="AI2196" s="133">
        <v>10633</v>
      </c>
      <c r="AJ2196" s="267">
        <v>94.169095990351295</v>
      </c>
      <c r="AK2196" s="267">
        <v>1.1445513419713912E-5</v>
      </c>
      <c r="AL2196" s="267" t="e">
        <v>#DIV/0!</v>
      </c>
      <c r="AM2196" s="270"/>
      <c r="AN2196" s="270"/>
      <c r="AO2196" s="120"/>
      <c r="AP2196" s="120"/>
      <c r="AQ2196" s="120"/>
      <c r="AR2196" s="120"/>
      <c r="AS2196" s="120"/>
      <c r="AT2196" s="120"/>
      <c r="AU2196" s="120"/>
      <c r="AV2196" s="120"/>
      <c r="AW2196" s="133">
        <v>0</v>
      </c>
      <c r="AX2196" s="133">
        <v>0</v>
      </c>
      <c r="AY2196" s="133">
        <v>0</v>
      </c>
      <c r="AZ2196" s="133">
        <v>0</v>
      </c>
      <c r="BA2196" s="133">
        <v>0</v>
      </c>
      <c r="BB2196" s="133">
        <v>0</v>
      </c>
      <c r="BC2196" s="133">
        <v>306</v>
      </c>
      <c r="BD2196" s="133">
        <v>2128</v>
      </c>
    </row>
    <row r="2197" spans="1:56" x14ac:dyDescent="0.25">
      <c r="A2197" s="9">
        <v>41777</v>
      </c>
      <c r="B2197" s="146" t="s">
        <v>89</v>
      </c>
      <c r="C2197" s="146"/>
      <c r="D2197" s="147">
        <v>1</v>
      </c>
      <c r="E2197" s="136">
        <v>195</v>
      </c>
      <c r="F2197" s="136">
        <v>584</v>
      </c>
      <c r="G2197" s="265">
        <v>49.78997802734375</v>
      </c>
      <c r="H2197" s="265">
        <v>9.9999997764825821E-3</v>
      </c>
      <c r="I2197" s="265">
        <v>505393</v>
      </c>
      <c r="J2197" s="137"/>
      <c r="K2197" s="136">
        <v>0</v>
      </c>
      <c r="L2197" s="265"/>
      <c r="M2197" s="145">
        <v>234082</v>
      </c>
      <c r="N2197" s="250">
        <v>0</v>
      </c>
      <c r="O2197" s="145">
        <v>3420</v>
      </c>
      <c r="P2197" s="250">
        <v>0.26578947901725769</v>
      </c>
      <c r="Q2197" s="145">
        <v>2706</v>
      </c>
      <c r="R2197" s="250">
        <v>99.889137268066406</v>
      </c>
      <c r="S2197" s="145">
        <v>182643</v>
      </c>
      <c r="T2197" s="250">
        <v>99.983024597167969</v>
      </c>
      <c r="U2197" s="250">
        <v>99.502922058105469</v>
      </c>
      <c r="V2197" s="250">
        <v>99.797080993652344</v>
      </c>
      <c r="W2197" s="250">
        <v>99.392608642578125</v>
      </c>
      <c r="X2197" s="250">
        <v>99.780143737792969</v>
      </c>
      <c r="Y2197" s="145">
        <v>1133378</v>
      </c>
      <c r="Z2197" s="250">
        <v>99.787284851074219</v>
      </c>
      <c r="AA2197" s="145">
        <v>1511</v>
      </c>
      <c r="AB2197" s="250">
        <v>2.1468696594238281</v>
      </c>
      <c r="AC2197" s="145">
        <v>3021</v>
      </c>
      <c r="AD2197" s="250">
        <v>0.23168157041072845</v>
      </c>
      <c r="AE2197" s="145">
        <v>394</v>
      </c>
      <c r="AF2197" s="250">
        <v>98.477157592773438</v>
      </c>
      <c r="AG2197" s="145">
        <v>232061</v>
      </c>
      <c r="AH2197" s="250">
        <v>0.23372934758663177</v>
      </c>
      <c r="AI2197" s="145">
        <v>884</v>
      </c>
      <c r="AJ2197" s="250">
        <v>92.647132873535156</v>
      </c>
      <c r="AK2197" s="250">
        <v>3.361314058303833</v>
      </c>
      <c r="AL2197" s="250">
        <v>1.5768852233886719</v>
      </c>
      <c r="AM2197" s="271"/>
      <c r="AN2197" s="271"/>
      <c r="AO2197" s="148"/>
      <c r="AP2197" s="148"/>
      <c r="AQ2197" s="148"/>
      <c r="AR2197" s="148"/>
      <c r="AS2197" s="148"/>
      <c r="AT2197" s="148"/>
      <c r="AU2197" s="148"/>
      <c r="AV2197" s="148"/>
      <c r="AW2197" s="145">
        <v>0</v>
      </c>
      <c r="AX2197" s="145">
        <v>0</v>
      </c>
      <c r="AY2197" s="145">
        <v>0</v>
      </c>
      <c r="AZ2197" s="145">
        <v>0</v>
      </c>
      <c r="BA2197" s="145">
        <v>0</v>
      </c>
      <c r="BB2197" s="145">
        <v>0</v>
      </c>
      <c r="BC2197" s="145">
        <v>42</v>
      </c>
      <c r="BD2197" s="145">
        <v>370</v>
      </c>
    </row>
    <row r="2198" spans="1:56" x14ac:dyDescent="0.25">
      <c r="A2198" s="9">
        <v>41777</v>
      </c>
      <c r="B2198" s="149" t="s">
        <v>75</v>
      </c>
      <c r="C2198" s="149" t="s">
        <v>86</v>
      </c>
      <c r="D2198" s="150" t="s">
        <v>118</v>
      </c>
      <c r="E2198" s="153">
        <v>41</v>
      </c>
      <c r="F2198" s="153">
        <v>153</v>
      </c>
      <c r="G2198" s="264">
        <v>131.021240234375</v>
      </c>
      <c r="H2198" s="264">
        <v>0.13339999318122864</v>
      </c>
      <c r="I2198" s="264">
        <v>91294.3203125</v>
      </c>
      <c r="J2198" s="92">
        <v>0</v>
      </c>
      <c r="K2198" s="153">
        <v>106252</v>
      </c>
      <c r="L2198" s="264">
        <v>97.23675537109375</v>
      </c>
      <c r="M2198" s="153">
        <v>94752</v>
      </c>
      <c r="N2198" s="264">
        <v>0</v>
      </c>
      <c r="O2198" s="153">
        <v>13755</v>
      </c>
      <c r="P2198" s="264">
        <v>0</v>
      </c>
      <c r="Q2198" s="153">
        <v>20920</v>
      </c>
      <c r="R2198" s="264">
        <v>99.875717163085938</v>
      </c>
      <c r="S2198" s="153">
        <v>79217</v>
      </c>
      <c r="T2198" s="264">
        <v>99.939407348632813</v>
      </c>
      <c r="U2198" s="264">
        <v>99.054885864257813</v>
      </c>
      <c r="V2198" s="264">
        <v>99.634834289550781</v>
      </c>
      <c r="W2198" s="264">
        <v>98.931777954101563</v>
      </c>
      <c r="X2198" s="264">
        <v>99.574462890625</v>
      </c>
      <c r="Y2198" s="153">
        <v>133603</v>
      </c>
      <c r="Z2198" s="264">
        <v>99.922157287597656</v>
      </c>
      <c r="AA2198" s="153">
        <v>23252</v>
      </c>
      <c r="AB2198" s="264">
        <v>99.789268493652344</v>
      </c>
      <c r="AC2198" s="153">
        <v>13642</v>
      </c>
      <c r="AD2198" s="264">
        <v>0.35185456275939941</v>
      </c>
      <c r="AE2198" s="153">
        <v>1259</v>
      </c>
      <c r="AF2198" s="264">
        <v>98.64971923828125</v>
      </c>
      <c r="AG2198" s="153">
        <v>93557</v>
      </c>
      <c r="AH2198" s="264">
        <v>0.11971311271190643</v>
      </c>
      <c r="AI2198" s="153">
        <v>2852</v>
      </c>
      <c r="AJ2198" s="264">
        <v>96.248245239257813</v>
      </c>
      <c r="AK2198" s="264">
        <v>1.6983580589294434</v>
      </c>
      <c r="AL2198" s="264">
        <v>6.5749675035476685E-2</v>
      </c>
      <c r="AM2198" s="264">
        <v>0</v>
      </c>
      <c r="AN2198" s="264">
        <v>0</v>
      </c>
      <c r="AO2198" s="92">
        <v>0</v>
      </c>
      <c r="AP2198" s="92">
        <v>0</v>
      </c>
      <c r="AQ2198" s="92">
        <v>0</v>
      </c>
      <c r="AR2198" s="92">
        <v>0</v>
      </c>
      <c r="AS2198" s="92">
        <v>0</v>
      </c>
      <c r="AT2198" s="92">
        <v>0</v>
      </c>
      <c r="AU2198" s="92">
        <v>0</v>
      </c>
      <c r="AV2198" s="92">
        <v>0</v>
      </c>
      <c r="AW2198" s="93">
        <v>0</v>
      </c>
      <c r="AX2198" s="93">
        <v>0</v>
      </c>
      <c r="AY2198" s="93">
        <v>0</v>
      </c>
      <c r="AZ2198" s="93">
        <v>0</v>
      </c>
      <c r="BA2198" s="93">
        <v>0</v>
      </c>
      <c r="BB2198" s="93">
        <v>0</v>
      </c>
      <c r="BC2198" s="153">
        <v>27</v>
      </c>
      <c r="BD2198" s="153">
        <v>148</v>
      </c>
    </row>
    <row r="2199" spans="1:56" x14ac:dyDescent="0.25">
      <c r="A2199" s="9">
        <v>41777</v>
      </c>
      <c r="B2199" s="149" t="s">
        <v>76</v>
      </c>
      <c r="C2199" s="149" t="s">
        <v>86</v>
      </c>
      <c r="D2199" s="150" t="s">
        <v>119</v>
      </c>
      <c r="E2199" s="153">
        <v>54</v>
      </c>
      <c r="F2199" s="153">
        <v>166</v>
      </c>
      <c r="G2199" s="264">
        <v>37.303806304931641</v>
      </c>
      <c r="H2199" s="264">
        <v>8.2999998703598976E-3</v>
      </c>
      <c r="I2199" s="264">
        <v>90505.9296875</v>
      </c>
      <c r="J2199" s="92">
        <v>0</v>
      </c>
      <c r="K2199" s="153">
        <v>36861</v>
      </c>
      <c r="L2199" s="264">
        <v>82.73785400390625</v>
      </c>
      <c r="M2199" s="153">
        <v>45461</v>
      </c>
      <c r="N2199" s="264">
        <v>0</v>
      </c>
      <c r="O2199" s="153">
        <v>3195</v>
      </c>
      <c r="P2199" s="264">
        <v>0</v>
      </c>
      <c r="Q2199" s="153">
        <v>6034</v>
      </c>
      <c r="R2199" s="264">
        <v>99.950279235839844</v>
      </c>
      <c r="S2199" s="153">
        <v>42087</v>
      </c>
      <c r="T2199" s="264">
        <v>99.940597534179687</v>
      </c>
      <c r="U2199" s="264">
        <v>99.749610900878906</v>
      </c>
      <c r="V2199" s="264">
        <v>99.898811340332031</v>
      </c>
      <c r="W2199" s="264">
        <v>99.70001220703125</v>
      </c>
      <c r="X2199" s="264">
        <v>99.839469909667969</v>
      </c>
      <c r="Y2199" s="153">
        <v>69751</v>
      </c>
      <c r="Z2199" s="264">
        <v>99.925445556640625</v>
      </c>
      <c r="AA2199" s="153">
        <v>13140</v>
      </c>
      <c r="AB2199" s="264">
        <v>99.908676147460938</v>
      </c>
      <c r="AC2199" s="153">
        <v>3183</v>
      </c>
      <c r="AD2199" s="264">
        <v>0.28275212645530701</v>
      </c>
      <c r="AE2199" s="153">
        <v>52</v>
      </c>
      <c r="AF2199" s="264">
        <v>98.076919555664062</v>
      </c>
      <c r="AG2199" s="153">
        <v>45397</v>
      </c>
      <c r="AH2199" s="264">
        <v>0.21807608008384705</v>
      </c>
      <c r="AI2199" s="153">
        <v>649</v>
      </c>
      <c r="AJ2199" s="264">
        <v>85.053932189941406</v>
      </c>
      <c r="AK2199" s="264">
        <v>1.7991007566452026</v>
      </c>
      <c r="AL2199" s="264">
        <v>6.2494575977325439E-2</v>
      </c>
      <c r="AM2199" s="264">
        <v>0</v>
      </c>
      <c r="AN2199" s="264">
        <v>0</v>
      </c>
      <c r="AO2199" s="92">
        <v>0</v>
      </c>
      <c r="AP2199" s="92">
        <v>0</v>
      </c>
      <c r="AQ2199" s="92">
        <v>0</v>
      </c>
      <c r="AR2199" s="92">
        <v>0</v>
      </c>
      <c r="AS2199" s="92">
        <v>0</v>
      </c>
      <c r="AT2199" s="92">
        <v>0</v>
      </c>
      <c r="AU2199" s="92">
        <v>0</v>
      </c>
      <c r="AV2199" s="92">
        <v>0</v>
      </c>
      <c r="AW2199" s="93">
        <v>0</v>
      </c>
      <c r="AX2199" s="93">
        <v>0</v>
      </c>
      <c r="AY2199" s="93">
        <v>0</v>
      </c>
      <c r="AZ2199" s="93">
        <v>0</v>
      </c>
      <c r="BA2199" s="93">
        <v>0</v>
      </c>
      <c r="BB2199" s="93">
        <v>0</v>
      </c>
      <c r="BC2199" s="153">
        <v>19</v>
      </c>
      <c r="BD2199" s="153">
        <v>161</v>
      </c>
    </row>
    <row r="2200" spans="1:56" x14ac:dyDescent="0.25">
      <c r="A2200" s="9">
        <v>41777</v>
      </c>
      <c r="B2200" s="149" t="s">
        <v>77</v>
      </c>
      <c r="C2200" s="149" t="s">
        <v>86</v>
      </c>
      <c r="D2200" s="150" t="s">
        <v>118</v>
      </c>
      <c r="E2200" s="153">
        <v>68</v>
      </c>
      <c r="F2200" s="153">
        <v>222</v>
      </c>
      <c r="G2200" s="264">
        <v>65.821006774902344</v>
      </c>
      <c r="H2200" s="264">
        <v>7.0900000631809235E-2</v>
      </c>
      <c r="I2200" s="264">
        <v>130776.78125</v>
      </c>
      <c r="J2200" s="92">
        <v>0</v>
      </c>
      <c r="K2200" s="153">
        <v>73512</v>
      </c>
      <c r="L2200" s="264">
        <v>97.622154235839844</v>
      </c>
      <c r="M2200" s="153">
        <v>85266</v>
      </c>
      <c r="N2200" s="264">
        <v>0</v>
      </c>
      <c r="O2200" s="153">
        <v>4838</v>
      </c>
      <c r="P2200" s="264">
        <v>0</v>
      </c>
      <c r="Q2200" s="153">
        <v>10328</v>
      </c>
      <c r="R2200" s="264">
        <v>99.961273193359375</v>
      </c>
      <c r="S2200" s="153">
        <v>81488</v>
      </c>
      <c r="T2200" s="264">
        <v>99.955818176269531</v>
      </c>
      <c r="U2200" s="264">
        <v>99.751960754394531</v>
      </c>
      <c r="V2200" s="264">
        <v>99.82525634765625</v>
      </c>
      <c r="W2200" s="264">
        <v>99.713333129882813</v>
      </c>
      <c r="X2200" s="264">
        <v>99.781150817871094</v>
      </c>
      <c r="Y2200" s="153">
        <v>129094</v>
      </c>
      <c r="Z2200" s="264">
        <v>99.90472412109375</v>
      </c>
      <c r="AA2200" s="153">
        <v>28315</v>
      </c>
      <c r="AB2200" s="264">
        <v>99.879920959472656</v>
      </c>
      <c r="AC2200" s="153">
        <v>4887</v>
      </c>
      <c r="AD2200" s="264">
        <v>0.18416206538677216</v>
      </c>
      <c r="AE2200" s="153">
        <v>398</v>
      </c>
      <c r="AF2200" s="264">
        <v>99.748741149902344</v>
      </c>
      <c r="AG2200" s="153">
        <v>85250</v>
      </c>
      <c r="AH2200" s="264">
        <v>0.21583577990531921</v>
      </c>
      <c r="AI2200" s="153">
        <v>1114</v>
      </c>
      <c r="AJ2200" s="264">
        <v>94.703773498535156</v>
      </c>
      <c r="AK2200" s="264">
        <v>1.736353874206543</v>
      </c>
      <c r="AL2200" s="264">
        <v>6.1321146786212921E-2</v>
      </c>
      <c r="AM2200" s="264">
        <v>0</v>
      </c>
      <c r="AN2200" s="264">
        <v>0</v>
      </c>
      <c r="AO2200" s="92">
        <v>0</v>
      </c>
      <c r="AP2200" s="92">
        <v>0</v>
      </c>
      <c r="AQ2200" s="92">
        <v>0</v>
      </c>
      <c r="AR2200" s="92">
        <v>0</v>
      </c>
      <c r="AS2200" s="92">
        <v>0</v>
      </c>
      <c r="AT2200" s="92">
        <v>0</v>
      </c>
      <c r="AU2200" s="92">
        <v>0</v>
      </c>
      <c r="AV2200" s="92">
        <v>0</v>
      </c>
      <c r="AW2200" s="93">
        <v>0</v>
      </c>
      <c r="AX2200" s="93">
        <v>0</v>
      </c>
      <c r="AY2200" s="93">
        <v>0</v>
      </c>
      <c r="AZ2200" s="93">
        <v>0</v>
      </c>
      <c r="BA2200" s="93">
        <v>0</v>
      </c>
      <c r="BB2200" s="93">
        <v>0</v>
      </c>
      <c r="BC2200" s="153">
        <v>30</v>
      </c>
      <c r="BD2200" s="153">
        <v>216</v>
      </c>
    </row>
    <row r="2201" spans="1:56" x14ac:dyDescent="0.25">
      <c r="A2201" s="9">
        <v>41777</v>
      </c>
      <c r="B2201" s="149" t="s">
        <v>124</v>
      </c>
      <c r="C2201" s="149" t="s">
        <v>86</v>
      </c>
      <c r="D2201" s="150" t="s">
        <v>118</v>
      </c>
      <c r="E2201" s="153">
        <v>43</v>
      </c>
      <c r="F2201" s="153">
        <v>136</v>
      </c>
      <c r="G2201" s="264">
        <v>30.091503143310547</v>
      </c>
      <c r="H2201" s="264">
        <v>0</v>
      </c>
      <c r="I2201" s="264">
        <v>57509.7734375</v>
      </c>
      <c r="J2201" s="92">
        <v>0</v>
      </c>
      <c r="K2201" s="153">
        <v>73512</v>
      </c>
      <c r="L2201" s="264">
        <v>97.622154235839844</v>
      </c>
      <c r="M2201" s="153">
        <v>43292</v>
      </c>
      <c r="N2201" s="264">
        <v>0</v>
      </c>
      <c r="O2201" s="153">
        <v>2334</v>
      </c>
      <c r="P2201" s="264">
        <v>0</v>
      </c>
      <c r="Q2201" s="153">
        <v>4433</v>
      </c>
      <c r="R2201" s="264">
        <v>99.864654541015625</v>
      </c>
      <c r="S2201" s="153">
        <v>41618</v>
      </c>
      <c r="T2201" s="264">
        <v>99.937530517578125</v>
      </c>
      <c r="U2201" s="264">
        <v>99.700088500976563</v>
      </c>
      <c r="V2201" s="264">
        <v>99.792106628417969</v>
      </c>
      <c r="W2201" s="264">
        <v>99.565147399902344</v>
      </c>
      <c r="X2201" s="264">
        <v>99.729766845703125</v>
      </c>
      <c r="Y2201" s="153">
        <v>67594</v>
      </c>
      <c r="Z2201" s="264">
        <v>99.915672302246094</v>
      </c>
      <c r="AA2201" s="153">
        <v>13563</v>
      </c>
      <c r="AB2201" s="264">
        <v>99.867286682128906</v>
      </c>
      <c r="AC2201" s="153">
        <v>2341</v>
      </c>
      <c r="AD2201" s="264">
        <v>0.2990175187587738</v>
      </c>
      <c r="AE2201" s="153">
        <v>168</v>
      </c>
      <c r="AF2201" s="264">
        <v>99.404762268066406</v>
      </c>
      <c r="AG2201" s="153">
        <v>43565</v>
      </c>
      <c r="AH2201" s="264">
        <v>0.12854355573654175</v>
      </c>
      <c r="AI2201" s="153">
        <v>974</v>
      </c>
      <c r="AJ2201" s="264">
        <v>91.889114379882813</v>
      </c>
      <c r="AK2201" s="264">
        <v>1.5645283460617065</v>
      </c>
      <c r="AL2201" s="264">
        <v>5.0352927297353745E-2</v>
      </c>
      <c r="AM2201" s="264">
        <v>0</v>
      </c>
      <c r="AN2201" s="264">
        <v>0</v>
      </c>
      <c r="AO2201" s="92">
        <v>0</v>
      </c>
      <c r="AP2201" s="92">
        <v>0</v>
      </c>
      <c r="AQ2201" s="92">
        <v>0</v>
      </c>
      <c r="AR2201" s="92">
        <v>0</v>
      </c>
      <c r="AS2201" s="92">
        <v>0</v>
      </c>
      <c r="AT2201" s="92">
        <v>0</v>
      </c>
      <c r="AU2201" s="92">
        <v>0</v>
      </c>
      <c r="AV2201" s="92">
        <v>0</v>
      </c>
      <c r="AW2201" s="93">
        <v>0</v>
      </c>
      <c r="AX2201" s="93">
        <v>0</v>
      </c>
      <c r="AY2201" s="93">
        <v>0</v>
      </c>
      <c r="AZ2201" s="93">
        <v>0</v>
      </c>
      <c r="BA2201" s="93">
        <v>0</v>
      </c>
      <c r="BB2201" s="93">
        <v>0</v>
      </c>
      <c r="BC2201" s="153">
        <v>29</v>
      </c>
      <c r="BD2201" s="153">
        <v>135</v>
      </c>
    </row>
    <row r="2202" spans="1:56" x14ac:dyDescent="0.25">
      <c r="A2202" s="9">
        <v>41777</v>
      </c>
      <c r="B2202" s="149" t="s">
        <v>78</v>
      </c>
      <c r="C2202" s="149" t="s">
        <v>86</v>
      </c>
      <c r="D2202" s="150" t="s">
        <v>118</v>
      </c>
      <c r="E2202" s="153">
        <v>34</v>
      </c>
      <c r="F2202" s="153">
        <v>107</v>
      </c>
      <c r="G2202" s="264">
        <v>47.708698272705078</v>
      </c>
      <c r="H2202" s="264">
        <v>0</v>
      </c>
      <c r="I2202" s="264">
        <v>53916.96875</v>
      </c>
      <c r="J2202" s="92">
        <v>0</v>
      </c>
      <c r="K2202" s="153">
        <v>39334</v>
      </c>
      <c r="L2202" s="264">
        <v>97.40936279296875</v>
      </c>
      <c r="M2202" s="153">
        <v>37341</v>
      </c>
      <c r="N2202" s="264">
        <v>0</v>
      </c>
      <c r="O2202" s="153">
        <v>3826</v>
      </c>
      <c r="P2202" s="264">
        <v>0</v>
      </c>
      <c r="Q2202" s="153">
        <v>6270</v>
      </c>
      <c r="R2202" s="264">
        <v>99.984054565429688</v>
      </c>
      <c r="S2202" s="153">
        <v>34413</v>
      </c>
      <c r="T2202" s="264">
        <v>99.950599670410156</v>
      </c>
      <c r="U2202" s="264">
        <v>99.947723388671875</v>
      </c>
      <c r="V2202" s="264">
        <v>99.871452331542969</v>
      </c>
      <c r="W2202" s="264">
        <v>99.931785583496094</v>
      </c>
      <c r="X2202" s="264">
        <v>99.822113037109375</v>
      </c>
      <c r="Y2202" s="153">
        <v>56368</v>
      </c>
      <c r="Z2202" s="264">
        <v>99.914848327636719</v>
      </c>
      <c r="AA2202" s="153">
        <v>9585</v>
      </c>
      <c r="AB2202" s="264">
        <v>99.885238647460938</v>
      </c>
      <c r="AC2202" s="153">
        <v>3804</v>
      </c>
      <c r="AD2202" s="264">
        <v>0.31545740365982056</v>
      </c>
      <c r="AE2202" s="153">
        <v>266</v>
      </c>
      <c r="AF2202" s="264">
        <v>98.496238708496094</v>
      </c>
      <c r="AG2202" s="153">
        <v>37459</v>
      </c>
      <c r="AH2202" s="264">
        <v>0.13881844282150269</v>
      </c>
      <c r="AI2202" s="153">
        <v>479</v>
      </c>
      <c r="AJ2202" s="264">
        <v>96.242172241210937</v>
      </c>
      <c r="AK2202" s="264">
        <v>1.7689179182052612</v>
      </c>
      <c r="AL2202" s="264">
        <v>6.2603749334812164E-2</v>
      </c>
      <c r="AM2202" s="264">
        <v>0</v>
      </c>
      <c r="AN2202" s="264">
        <v>0</v>
      </c>
      <c r="AO2202" s="92">
        <v>0</v>
      </c>
      <c r="AP2202" s="92">
        <v>0</v>
      </c>
      <c r="AQ2202" s="92">
        <v>0</v>
      </c>
      <c r="AR2202" s="92">
        <v>0</v>
      </c>
      <c r="AS2202" s="92">
        <v>0</v>
      </c>
      <c r="AT2202" s="92">
        <v>0</v>
      </c>
      <c r="AU2202" s="92">
        <v>0</v>
      </c>
      <c r="AV2202" s="92">
        <v>0</v>
      </c>
      <c r="AW2202" s="93">
        <v>0</v>
      </c>
      <c r="AX2202" s="93">
        <v>0</v>
      </c>
      <c r="AY2202" s="93">
        <v>0</v>
      </c>
      <c r="AZ2202" s="93">
        <v>0</v>
      </c>
      <c r="BA2202" s="93">
        <v>0</v>
      </c>
      <c r="BB2202" s="93">
        <v>0</v>
      </c>
      <c r="BC2202" s="153">
        <v>17</v>
      </c>
      <c r="BD2202" s="153">
        <v>104</v>
      </c>
    </row>
    <row r="2203" spans="1:56" x14ac:dyDescent="0.25">
      <c r="A2203" s="9">
        <v>41777</v>
      </c>
      <c r="B2203" s="149" t="s">
        <v>79</v>
      </c>
      <c r="C2203" s="149" t="s">
        <v>86</v>
      </c>
      <c r="D2203" s="150" t="s">
        <v>119</v>
      </c>
      <c r="E2203" s="153">
        <v>84</v>
      </c>
      <c r="F2203" s="153">
        <v>274</v>
      </c>
      <c r="G2203" s="264">
        <v>49.846088409423828</v>
      </c>
      <c r="H2203" s="264">
        <v>0.17080000042915344</v>
      </c>
      <c r="I2203" s="264">
        <v>156546.625</v>
      </c>
      <c r="J2203" s="92">
        <v>0</v>
      </c>
      <c r="K2203" s="153">
        <v>39693</v>
      </c>
      <c r="L2203" s="264">
        <v>90.476913452148438</v>
      </c>
      <c r="M2203" s="153">
        <v>80325</v>
      </c>
      <c r="N2203" s="264">
        <v>0</v>
      </c>
      <c r="O2203" s="153">
        <v>3625</v>
      </c>
      <c r="P2203" s="264">
        <v>0</v>
      </c>
      <c r="Q2203" s="153">
        <v>7178</v>
      </c>
      <c r="R2203" s="264">
        <v>99.916412353515625</v>
      </c>
      <c r="S2203" s="153">
        <v>73719</v>
      </c>
      <c r="T2203" s="264">
        <v>99.911827087402344</v>
      </c>
      <c r="U2203" s="264">
        <v>99.310348510742188</v>
      </c>
      <c r="V2203" s="264">
        <v>99.362586975097656</v>
      </c>
      <c r="W2203" s="264">
        <v>99.227340698242187</v>
      </c>
      <c r="X2203" s="264">
        <v>99.274978637695313</v>
      </c>
      <c r="Y2203" s="153">
        <v>166247</v>
      </c>
      <c r="Z2203" s="264">
        <v>99.924209594726563</v>
      </c>
      <c r="AA2203" s="153">
        <v>37935</v>
      </c>
      <c r="AB2203" s="264">
        <v>99.897193908691406</v>
      </c>
      <c r="AC2203" s="153">
        <v>3630</v>
      </c>
      <c r="AD2203" s="264">
        <v>0.35812672972679138</v>
      </c>
      <c r="AE2203" s="153">
        <v>206</v>
      </c>
      <c r="AF2203" s="264">
        <v>99.029129028320313</v>
      </c>
      <c r="AG2203" s="153">
        <v>79285</v>
      </c>
      <c r="AH2203" s="264">
        <v>0.18036198616027832</v>
      </c>
      <c r="AI2203" s="153">
        <v>1148</v>
      </c>
      <c r="AJ2203" s="264">
        <v>97.038330078125</v>
      </c>
      <c r="AK2203" s="264">
        <v>1.4511377811431885</v>
      </c>
      <c r="AL2203" s="264">
        <v>5.9018969535827637E-2</v>
      </c>
      <c r="AM2203" s="264">
        <v>0</v>
      </c>
      <c r="AN2203" s="264">
        <v>0</v>
      </c>
      <c r="AO2203" s="92">
        <v>0</v>
      </c>
      <c r="AP2203" s="92">
        <v>0</v>
      </c>
      <c r="AQ2203" s="92">
        <v>0</v>
      </c>
      <c r="AR2203" s="92">
        <v>0</v>
      </c>
      <c r="AS2203" s="92">
        <v>0</v>
      </c>
      <c r="AT2203" s="92">
        <v>0</v>
      </c>
      <c r="AU2203" s="92">
        <v>0</v>
      </c>
      <c r="AV2203" s="92">
        <v>0</v>
      </c>
      <c r="AW2203" s="93">
        <v>0</v>
      </c>
      <c r="AX2203" s="93">
        <v>0</v>
      </c>
      <c r="AY2203" s="93">
        <v>0</v>
      </c>
      <c r="AZ2203" s="93">
        <v>0</v>
      </c>
      <c r="BA2203" s="93">
        <v>0</v>
      </c>
      <c r="BB2203" s="93">
        <v>0</v>
      </c>
      <c r="BC2203" s="153">
        <v>67</v>
      </c>
      <c r="BD2203" s="153">
        <v>268</v>
      </c>
    </row>
    <row r="2204" spans="1:56" x14ac:dyDescent="0.25">
      <c r="A2204" s="9">
        <v>41777</v>
      </c>
      <c r="B2204" s="149" t="s">
        <v>80</v>
      </c>
      <c r="C2204" s="149" t="s">
        <v>86</v>
      </c>
      <c r="D2204" s="150" t="s">
        <v>119</v>
      </c>
      <c r="E2204" s="153">
        <v>60</v>
      </c>
      <c r="F2204" s="153">
        <v>186</v>
      </c>
      <c r="G2204" s="264">
        <v>35.753791809082031</v>
      </c>
      <c r="H2204" s="264">
        <v>0.31660002470016479</v>
      </c>
      <c r="I2204" s="264">
        <v>98325.921875</v>
      </c>
      <c r="J2204" s="92">
        <v>0</v>
      </c>
      <c r="K2204" s="153">
        <v>27832</v>
      </c>
      <c r="L2204" s="264">
        <v>88.035354614257813</v>
      </c>
      <c r="M2204" s="153">
        <v>44139</v>
      </c>
      <c r="N2204" s="264">
        <v>0</v>
      </c>
      <c r="O2204" s="153">
        <v>2259</v>
      </c>
      <c r="P2204" s="264">
        <v>0</v>
      </c>
      <c r="Q2204" s="153">
        <v>4441</v>
      </c>
      <c r="R2204" s="264">
        <v>99.954963684082031</v>
      </c>
      <c r="S2204" s="153">
        <v>41314</v>
      </c>
      <c r="T2204" s="264">
        <v>99.934646606445313</v>
      </c>
      <c r="U2204" s="264">
        <v>99.690132141113281</v>
      </c>
      <c r="V2204" s="264">
        <v>99.832344055175781</v>
      </c>
      <c r="W2204" s="264">
        <v>99.645233154296875</v>
      </c>
      <c r="X2204" s="264">
        <v>99.767097473144531</v>
      </c>
      <c r="Y2204" s="153">
        <v>81607</v>
      </c>
      <c r="Z2204" s="264">
        <v>99.92034912109375</v>
      </c>
      <c r="AA2204" s="153">
        <v>20476</v>
      </c>
      <c r="AB2204" s="264">
        <v>99.926742553710938</v>
      </c>
      <c r="AC2204" s="153">
        <v>2245</v>
      </c>
      <c r="AD2204" s="264">
        <v>0.31180399656295776</v>
      </c>
      <c r="AE2204" s="153">
        <v>86</v>
      </c>
      <c r="AF2204" s="264">
        <v>100</v>
      </c>
      <c r="AG2204" s="153">
        <v>44238</v>
      </c>
      <c r="AH2204" s="264">
        <v>0.20344500243663788</v>
      </c>
      <c r="AI2204" s="153">
        <v>608</v>
      </c>
      <c r="AJ2204" s="264">
        <v>97.861839294433594</v>
      </c>
      <c r="AK2204" s="264">
        <v>1.7412596940994263</v>
      </c>
      <c r="AL2204" s="264">
        <v>5.90408556163311E-2</v>
      </c>
      <c r="AM2204" s="264">
        <v>0</v>
      </c>
      <c r="AN2204" s="264">
        <v>0</v>
      </c>
      <c r="AO2204" s="92">
        <v>0</v>
      </c>
      <c r="AP2204" s="92">
        <v>0</v>
      </c>
      <c r="AQ2204" s="92">
        <v>0</v>
      </c>
      <c r="AR2204" s="92">
        <v>0</v>
      </c>
      <c r="AS2204" s="92">
        <v>0</v>
      </c>
      <c r="AT2204" s="92">
        <v>0</v>
      </c>
      <c r="AU2204" s="92">
        <v>0</v>
      </c>
      <c r="AV2204" s="92">
        <v>0</v>
      </c>
      <c r="AW2204" s="93">
        <v>0</v>
      </c>
      <c r="AX2204" s="93">
        <v>0</v>
      </c>
      <c r="AY2204" s="93">
        <v>0</v>
      </c>
      <c r="AZ2204" s="93">
        <v>0</v>
      </c>
      <c r="BA2204" s="93">
        <v>0</v>
      </c>
      <c r="BB2204" s="93">
        <v>0</v>
      </c>
      <c r="BC2204" s="153">
        <v>30</v>
      </c>
      <c r="BD2204" s="153">
        <v>182</v>
      </c>
    </row>
    <row r="2205" spans="1:56" x14ac:dyDescent="0.25">
      <c r="A2205" s="9">
        <v>41777</v>
      </c>
      <c r="B2205" s="149" t="s">
        <v>81</v>
      </c>
      <c r="C2205" s="149" t="s">
        <v>86</v>
      </c>
      <c r="D2205" s="150" t="s">
        <v>119</v>
      </c>
      <c r="E2205" s="153">
        <v>43</v>
      </c>
      <c r="F2205" s="153">
        <v>143</v>
      </c>
      <c r="G2205" s="264">
        <v>31.771099090576172</v>
      </c>
      <c r="H2205" s="264">
        <v>0</v>
      </c>
      <c r="I2205" s="264">
        <v>90674.046875</v>
      </c>
      <c r="J2205" s="92">
        <v>0</v>
      </c>
      <c r="K2205" s="153">
        <v>58792</v>
      </c>
      <c r="L2205" s="264">
        <v>88.306228637695313</v>
      </c>
      <c r="M2205" s="153">
        <v>40424</v>
      </c>
      <c r="N2205" s="264">
        <v>0</v>
      </c>
      <c r="O2205" s="153">
        <v>2309</v>
      </c>
      <c r="P2205" s="264">
        <v>0</v>
      </c>
      <c r="Q2205" s="153">
        <v>5233</v>
      </c>
      <c r="R2205" s="264">
        <v>99.961784362792969</v>
      </c>
      <c r="S2205" s="153">
        <v>36300</v>
      </c>
      <c r="T2205" s="264">
        <v>99.895317077636719</v>
      </c>
      <c r="U2205" s="264">
        <v>99.523605346679688</v>
      </c>
      <c r="V2205" s="264">
        <v>99.839202880859375</v>
      </c>
      <c r="W2205" s="264">
        <v>99.485572814941406</v>
      </c>
      <c r="X2205" s="264">
        <v>99.734687805175781</v>
      </c>
      <c r="Y2205" s="153">
        <v>79186</v>
      </c>
      <c r="Z2205" s="264">
        <v>99.871192932128906</v>
      </c>
      <c r="AA2205" s="153">
        <v>19945</v>
      </c>
      <c r="AB2205" s="264">
        <v>99.879669189453125</v>
      </c>
      <c r="AC2205" s="153">
        <v>2319</v>
      </c>
      <c r="AD2205" s="264">
        <v>0.12936609983444214</v>
      </c>
      <c r="AE2205" s="153">
        <v>118</v>
      </c>
      <c r="AF2205" s="264">
        <v>92.372879028320313</v>
      </c>
      <c r="AG2205" s="153">
        <v>39956</v>
      </c>
      <c r="AH2205" s="264">
        <v>0.27029731869697571</v>
      </c>
      <c r="AI2205" s="153">
        <v>743</v>
      </c>
      <c r="AJ2205" s="264">
        <v>93.539703369140625</v>
      </c>
      <c r="AK2205" s="264">
        <v>1.4771757125854492</v>
      </c>
      <c r="AL2205" s="264">
        <v>5.9947539120912552E-2</v>
      </c>
      <c r="AM2205" s="264">
        <v>0</v>
      </c>
      <c r="AN2205" s="264">
        <v>0</v>
      </c>
      <c r="AO2205" s="92">
        <v>0</v>
      </c>
      <c r="AP2205" s="92">
        <v>0</v>
      </c>
      <c r="AQ2205" s="92">
        <v>0</v>
      </c>
      <c r="AR2205" s="92">
        <v>0</v>
      </c>
      <c r="AS2205" s="92">
        <v>0</v>
      </c>
      <c r="AT2205" s="92">
        <v>0</v>
      </c>
      <c r="AU2205" s="92">
        <v>0</v>
      </c>
      <c r="AV2205" s="92">
        <v>0</v>
      </c>
      <c r="AW2205" s="93">
        <v>0</v>
      </c>
      <c r="AX2205" s="93">
        <v>0</v>
      </c>
      <c r="AY2205" s="93">
        <v>0</v>
      </c>
      <c r="AZ2205" s="93">
        <v>0</v>
      </c>
      <c r="BA2205" s="93">
        <v>0</v>
      </c>
      <c r="BB2205" s="93">
        <v>0</v>
      </c>
      <c r="BC2205" s="153">
        <v>26</v>
      </c>
      <c r="BD2205" s="153">
        <v>140</v>
      </c>
    </row>
    <row r="2206" spans="1:56" x14ac:dyDescent="0.25">
      <c r="A2206" s="9">
        <v>41777</v>
      </c>
      <c r="B2206" s="149" t="s">
        <v>125</v>
      </c>
      <c r="C2206" s="149" t="s">
        <v>86</v>
      </c>
      <c r="D2206" s="150" t="s">
        <v>119</v>
      </c>
      <c r="E2206" s="153">
        <v>16</v>
      </c>
      <c r="F2206" s="153">
        <v>58</v>
      </c>
      <c r="G2206" s="264">
        <v>27.504196166992188</v>
      </c>
      <c r="H2206" s="264">
        <v>0.10419999808073044</v>
      </c>
      <c r="I2206" s="264">
        <v>36499.55859375</v>
      </c>
      <c r="J2206" s="92">
        <v>0</v>
      </c>
      <c r="K2206" s="153">
        <v>58792</v>
      </c>
      <c r="L2206" s="264">
        <v>88.306228637695313</v>
      </c>
      <c r="M2206" s="153">
        <v>23786</v>
      </c>
      <c r="N2206" s="264">
        <v>0</v>
      </c>
      <c r="O2206" s="153">
        <v>2665</v>
      </c>
      <c r="P2206" s="264">
        <v>0</v>
      </c>
      <c r="Q2206" s="153">
        <v>4152</v>
      </c>
      <c r="R2206" s="264">
        <v>99.927742004394531</v>
      </c>
      <c r="S2206" s="153">
        <v>21617</v>
      </c>
      <c r="T2206" s="264">
        <v>99.907478332519531</v>
      </c>
      <c r="U2206" s="264">
        <v>99.924949645996094</v>
      </c>
      <c r="V2206" s="264">
        <v>99.82342529296875</v>
      </c>
      <c r="W2206" s="264">
        <v>99.852745056152344</v>
      </c>
      <c r="X2206" s="264">
        <v>99.731063842773438</v>
      </c>
      <c r="Y2206" s="153">
        <v>29763</v>
      </c>
      <c r="Z2206" s="264">
        <v>99.855522155761719</v>
      </c>
      <c r="AA2206" s="153">
        <v>5842</v>
      </c>
      <c r="AB2206" s="264">
        <v>99.897293090820312</v>
      </c>
      <c r="AC2206" s="153">
        <v>2611</v>
      </c>
      <c r="AD2206" s="264">
        <v>0.1531980037689209</v>
      </c>
      <c r="AE2206" s="153">
        <v>197</v>
      </c>
      <c r="AF2206" s="264">
        <v>100</v>
      </c>
      <c r="AG2206" s="153">
        <v>23623</v>
      </c>
      <c r="AH2206" s="264">
        <v>0.16509334743022919</v>
      </c>
      <c r="AI2206" s="153">
        <v>337</v>
      </c>
      <c r="AJ2206" s="264">
        <v>94.065284729003906</v>
      </c>
      <c r="AK2206" s="264">
        <v>1.7636657953262329</v>
      </c>
      <c r="AL2206" s="264">
        <v>7.5460344552993774E-2</v>
      </c>
      <c r="AM2206" s="264">
        <v>0</v>
      </c>
      <c r="AN2206" s="264">
        <v>0</v>
      </c>
      <c r="AO2206" s="92">
        <v>0</v>
      </c>
      <c r="AP2206" s="92">
        <v>0</v>
      </c>
      <c r="AQ2206" s="92">
        <v>0</v>
      </c>
      <c r="AR2206" s="92">
        <v>0</v>
      </c>
      <c r="AS2206" s="92">
        <v>0</v>
      </c>
      <c r="AT2206" s="92">
        <v>0</v>
      </c>
      <c r="AU2206" s="92">
        <v>0</v>
      </c>
      <c r="AV2206" s="92">
        <v>0</v>
      </c>
      <c r="AW2206" s="93">
        <v>0</v>
      </c>
      <c r="AX2206" s="93">
        <v>0</v>
      </c>
      <c r="AY2206" s="93">
        <v>0</v>
      </c>
      <c r="AZ2206" s="93">
        <v>0</v>
      </c>
      <c r="BA2206" s="93">
        <v>0</v>
      </c>
      <c r="BB2206" s="93">
        <v>0</v>
      </c>
      <c r="BC2206" s="153">
        <v>8</v>
      </c>
      <c r="BD2206" s="153">
        <v>56</v>
      </c>
    </row>
    <row r="2207" spans="1:56" x14ac:dyDescent="0.25">
      <c r="A2207" s="9">
        <v>41777</v>
      </c>
      <c r="B2207" s="151" t="s">
        <v>82</v>
      </c>
      <c r="C2207" s="151" t="s">
        <v>86</v>
      </c>
      <c r="D2207" s="152" t="s">
        <v>120</v>
      </c>
      <c r="E2207" s="160">
        <v>51</v>
      </c>
      <c r="F2207" s="160">
        <v>162</v>
      </c>
      <c r="G2207" s="266">
        <v>40.812503814697266</v>
      </c>
      <c r="H2207" s="266">
        <v>0.19590000808238983</v>
      </c>
      <c r="I2207" s="266">
        <v>94856.3828125</v>
      </c>
      <c r="J2207" s="157">
        <v>0</v>
      </c>
      <c r="K2207" s="160">
        <v>35911</v>
      </c>
      <c r="L2207" s="266">
        <v>87.441177368164062</v>
      </c>
      <c r="M2207" s="160">
        <v>32714</v>
      </c>
      <c r="N2207" s="266">
        <v>0</v>
      </c>
      <c r="O2207" s="160">
        <v>4299</v>
      </c>
      <c r="P2207" s="266">
        <v>0</v>
      </c>
      <c r="Q2207" s="160">
        <v>6354</v>
      </c>
      <c r="R2207" s="266">
        <v>99.874092102050781</v>
      </c>
      <c r="S2207" s="160">
        <v>30050</v>
      </c>
      <c r="T2207" s="266">
        <v>99.780364990234375</v>
      </c>
      <c r="U2207" s="266">
        <v>99.767387390136719</v>
      </c>
      <c r="V2207" s="266">
        <v>99.795196533203125</v>
      </c>
      <c r="W2207" s="266">
        <v>99.641769409179688</v>
      </c>
      <c r="X2207" s="266">
        <v>99.576011657714844</v>
      </c>
      <c r="Y2207" s="160">
        <v>49528</v>
      </c>
      <c r="Z2207" s="266">
        <v>99.919235229492187</v>
      </c>
      <c r="AA2207" s="160">
        <v>10280</v>
      </c>
      <c r="AB2207" s="266">
        <v>99.824905395507813</v>
      </c>
      <c r="AC2207" s="160">
        <v>4329</v>
      </c>
      <c r="AD2207" s="266">
        <v>0.32340031862258911</v>
      </c>
      <c r="AE2207" s="160">
        <v>400</v>
      </c>
      <c r="AF2207" s="266">
        <v>98.25</v>
      </c>
      <c r="AG2207" s="160">
        <v>33044</v>
      </c>
      <c r="AH2207" s="266">
        <v>0.40249365568161011</v>
      </c>
      <c r="AI2207" s="160">
        <v>586</v>
      </c>
      <c r="AJ2207" s="266">
        <v>93.003410339355469</v>
      </c>
      <c r="AK2207" s="266">
        <v>2.0111925601959229</v>
      </c>
      <c r="AL2207" s="266">
        <v>6.2261730432510376E-2</v>
      </c>
      <c r="AM2207" s="266">
        <v>0</v>
      </c>
      <c r="AN2207" s="266">
        <v>0</v>
      </c>
      <c r="AO2207" s="157">
        <v>0</v>
      </c>
      <c r="AP2207" s="157">
        <v>0</v>
      </c>
      <c r="AQ2207" s="157">
        <v>0</v>
      </c>
      <c r="AR2207" s="157">
        <v>0</v>
      </c>
      <c r="AS2207" s="157">
        <v>0</v>
      </c>
      <c r="AT2207" s="157">
        <v>0</v>
      </c>
      <c r="AU2207" s="157">
        <v>0</v>
      </c>
      <c r="AV2207" s="157">
        <v>0</v>
      </c>
      <c r="AW2207" s="159">
        <v>0</v>
      </c>
      <c r="AX2207" s="159">
        <v>0</v>
      </c>
      <c r="AY2207" s="159">
        <v>0</v>
      </c>
      <c r="AZ2207" s="159">
        <v>0</v>
      </c>
      <c r="BA2207" s="159">
        <v>0</v>
      </c>
      <c r="BB2207" s="159">
        <v>0</v>
      </c>
      <c r="BC2207" s="160">
        <v>13</v>
      </c>
      <c r="BD2207" s="160">
        <v>158</v>
      </c>
    </row>
    <row r="2208" spans="1:56" x14ac:dyDescent="0.25">
      <c r="A2208" s="9">
        <v>41777</v>
      </c>
      <c r="B2208" s="151" t="s">
        <v>83</v>
      </c>
      <c r="C2208" s="151" t="s">
        <v>86</v>
      </c>
      <c r="D2208" s="152" t="s">
        <v>120</v>
      </c>
      <c r="E2208" s="160">
        <v>47</v>
      </c>
      <c r="F2208" s="160">
        <v>143</v>
      </c>
      <c r="G2208" s="266">
        <v>18.767099380493164</v>
      </c>
      <c r="H2208" s="266">
        <v>3.3300001174211502E-2</v>
      </c>
      <c r="I2208" s="266">
        <v>82554</v>
      </c>
      <c r="J2208" s="157">
        <v>0</v>
      </c>
      <c r="K2208" s="160">
        <v>17854</v>
      </c>
      <c r="L2208" s="266">
        <v>78.1673583984375</v>
      </c>
      <c r="M2208" s="160">
        <v>153570</v>
      </c>
      <c r="N2208" s="266">
        <v>0</v>
      </c>
      <c r="O2208" s="160">
        <v>3938</v>
      </c>
      <c r="P2208" s="266">
        <v>0</v>
      </c>
      <c r="Q2208" s="160">
        <v>3279</v>
      </c>
      <c r="R2208" s="266">
        <v>99.939002990722656</v>
      </c>
      <c r="S2208" s="160">
        <v>21685</v>
      </c>
      <c r="T2208" s="266">
        <v>99.912384033203125</v>
      </c>
      <c r="U2208" s="266">
        <v>99.794944763183594</v>
      </c>
      <c r="V2208" s="266">
        <v>99.645118713378906</v>
      </c>
      <c r="W2208" s="266">
        <v>99.73406982421875</v>
      </c>
      <c r="X2208" s="266">
        <v>99.557815551757813</v>
      </c>
      <c r="Y2208" s="160">
        <v>54076</v>
      </c>
      <c r="Z2208" s="266">
        <v>99.957466125488281</v>
      </c>
      <c r="AA2208" s="160">
        <v>14028</v>
      </c>
      <c r="AB2208" s="266">
        <v>99.942970275878906</v>
      </c>
      <c r="AC2208" s="160">
        <v>1485</v>
      </c>
      <c r="AD2208" s="266">
        <v>0.20202019810676575</v>
      </c>
      <c r="AE2208" s="160">
        <v>119</v>
      </c>
      <c r="AF2208" s="266">
        <v>99.159660339355469</v>
      </c>
      <c r="AG2208" s="160">
        <v>24586</v>
      </c>
      <c r="AH2208" s="266">
        <v>0.3904661238193512</v>
      </c>
      <c r="AI2208" s="160">
        <v>300</v>
      </c>
      <c r="AJ2208" s="266">
        <v>96</v>
      </c>
      <c r="AK2208" s="266">
        <v>1.7410457134246826</v>
      </c>
      <c r="AL2208" s="266">
        <v>6.217062845826149E-2</v>
      </c>
      <c r="AM2208" s="266">
        <v>0</v>
      </c>
      <c r="AN2208" s="266">
        <v>0</v>
      </c>
      <c r="AO2208" s="157">
        <v>0</v>
      </c>
      <c r="AP2208" s="157">
        <v>0</v>
      </c>
      <c r="AQ2208" s="157">
        <v>0</v>
      </c>
      <c r="AR2208" s="157">
        <v>0</v>
      </c>
      <c r="AS2208" s="157">
        <v>0</v>
      </c>
      <c r="AT2208" s="157">
        <v>0</v>
      </c>
      <c r="AU2208" s="157">
        <v>0</v>
      </c>
      <c r="AV2208" s="157">
        <v>0</v>
      </c>
      <c r="AW2208" s="159">
        <v>0</v>
      </c>
      <c r="AX2208" s="159">
        <v>0</v>
      </c>
      <c r="AY2208" s="159">
        <v>0</v>
      </c>
      <c r="AZ2208" s="159">
        <v>0</v>
      </c>
      <c r="BA2208" s="159">
        <v>0</v>
      </c>
      <c r="BB2208" s="159">
        <v>0</v>
      </c>
      <c r="BC2208" s="160">
        <v>25</v>
      </c>
      <c r="BD2208" s="160">
        <v>141</v>
      </c>
    </row>
    <row r="2209" spans="1:56" x14ac:dyDescent="0.25">
      <c r="A2209" s="9">
        <v>41777</v>
      </c>
      <c r="B2209" s="117" t="s">
        <v>85</v>
      </c>
      <c r="C2209" s="117" t="s">
        <v>86</v>
      </c>
      <c r="D2209" s="121">
        <v>3</v>
      </c>
      <c r="E2209" s="89">
        <v>134</v>
      </c>
      <c r="F2209" s="89">
        <v>433</v>
      </c>
      <c r="G2209" s="263">
        <v>45.975112915039063</v>
      </c>
      <c r="H2209" s="263">
        <v>0</v>
      </c>
      <c r="I2209" s="263">
        <v>323690.375</v>
      </c>
      <c r="J2209" s="88">
        <v>0</v>
      </c>
      <c r="K2209" s="89">
        <v>36665</v>
      </c>
      <c r="L2209" s="263">
        <v>109.49951934814453</v>
      </c>
      <c r="M2209" s="124">
        <v>93525</v>
      </c>
      <c r="N2209" s="248">
        <v>0</v>
      </c>
      <c r="O2209" s="124">
        <v>3847</v>
      </c>
      <c r="P2209" s="248">
        <v>0</v>
      </c>
      <c r="Q2209" s="124">
        <v>8872</v>
      </c>
      <c r="R2209" s="248">
        <v>99.86474609375</v>
      </c>
      <c r="S2209" s="124">
        <v>86789</v>
      </c>
      <c r="T2209" s="248">
        <v>99.845603942871094</v>
      </c>
      <c r="U2209" s="248">
        <v>99.896026611328125</v>
      </c>
      <c r="V2209" s="248">
        <v>99.883453369140625</v>
      </c>
      <c r="W2209" s="248">
        <v>99.760910034179688</v>
      </c>
      <c r="X2209" s="248">
        <v>99.729240417480469</v>
      </c>
      <c r="Y2209" s="124">
        <v>206116</v>
      </c>
      <c r="Z2209" s="248">
        <v>99.879196166992188</v>
      </c>
      <c r="AA2209" s="124">
        <v>45127</v>
      </c>
      <c r="AB2209" s="248">
        <v>99.738517761230469</v>
      </c>
      <c r="AC2209" s="124">
        <v>3916</v>
      </c>
      <c r="AD2209" s="248">
        <v>0.51072520017623901</v>
      </c>
      <c r="AE2209" s="124">
        <v>165</v>
      </c>
      <c r="AF2209" s="248">
        <v>97.575759887695313</v>
      </c>
      <c r="AG2209" s="124">
        <v>94722</v>
      </c>
      <c r="AH2209" s="248">
        <v>0.45818290114402771</v>
      </c>
      <c r="AI2209" s="124">
        <v>843</v>
      </c>
      <c r="AJ2209" s="248">
        <v>89.086593627929688</v>
      </c>
      <c r="AK2209" s="248">
        <v>1.9927568435668945</v>
      </c>
      <c r="AL2209" s="248">
        <v>7.4850365519523621E-2</v>
      </c>
      <c r="AM2209" s="269">
        <v>0</v>
      </c>
      <c r="AN2209" s="269">
        <v>0</v>
      </c>
      <c r="AO2209" s="119">
        <v>0</v>
      </c>
      <c r="AP2209" s="119">
        <v>0</v>
      </c>
      <c r="AQ2209" s="119">
        <v>0</v>
      </c>
      <c r="AR2209" s="119">
        <v>0</v>
      </c>
      <c r="AS2209" s="119">
        <v>0</v>
      </c>
      <c r="AT2209" s="119">
        <v>0</v>
      </c>
      <c r="AU2209" s="119">
        <v>0</v>
      </c>
      <c r="AV2209" s="119">
        <v>0</v>
      </c>
      <c r="AW2209" s="124">
        <v>0</v>
      </c>
      <c r="AX2209" s="124">
        <v>0</v>
      </c>
      <c r="AY2209" s="124">
        <v>0</v>
      </c>
      <c r="AZ2209" s="124">
        <v>0</v>
      </c>
      <c r="BA2209" s="124">
        <v>0</v>
      </c>
      <c r="BB2209" s="124">
        <v>0</v>
      </c>
      <c r="BC2209" s="124">
        <v>15</v>
      </c>
      <c r="BD2209" s="124">
        <v>419</v>
      </c>
    </row>
    <row r="2210" spans="1:56" x14ac:dyDescent="0.25">
      <c r="A2210" s="9">
        <v>41777</v>
      </c>
      <c r="B2210" s="118" t="s">
        <v>84</v>
      </c>
      <c r="C2210" s="118" t="s">
        <v>87</v>
      </c>
      <c r="D2210" s="122">
        <v>2</v>
      </c>
      <c r="E2210" s="153">
        <v>195</v>
      </c>
      <c r="F2210" s="153">
        <v>584</v>
      </c>
      <c r="G2210" s="264">
        <v>49.78997802734375</v>
      </c>
      <c r="H2210" s="264">
        <v>9.9999997764825821E-3</v>
      </c>
      <c r="I2210" s="264">
        <v>505393</v>
      </c>
      <c r="J2210" s="91">
        <v>0</v>
      </c>
      <c r="K2210" s="153">
        <v>0</v>
      </c>
      <c r="L2210" s="264">
        <v>65535</v>
      </c>
      <c r="M2210" s="133">
        <v>234082</v>
      </c>
      <c r="N2210" s="267">
        <v>0</v>
      </c>
      <c r="O2210" s="133">
        <v>3420</v>
      </c>
      <c r="P2210" s="267">
        <v>0.26578947901725769</v>
      </c>
      <c r="Q2210" s="133">
        <v>2706</v>
      </c>
      <c r="R2210" s="267">
        <v>99.889137268066406</v>
      </c>
      <c r="S2210" s="133">
        <v>182643</v>
      </c>
      <c r="T2210" s="267">
        <v>99.983024597167969</v>
      </c>
      <c r="U2210" s="267">
        <v>99.502922058105469</v>
      </c>
      <c r="V2210" s="267">
        <v>99.797080993652344</v>
      </c>
      <c r="W2210" s="267">
        <v>99.392608642578125</v>
      </c>
      <c r="X2210" s="267">
        <v>99.780143737792969</v>
      </c>
      <c r="Y2210" s="133">
        <v>1133378</v>
      </c>
      <c r="Z2210" s="267">
        <v>99.787284851074219</v>
      </c>
      <c r="AA2210" s="133">
        <v>1511</v>
      </c>
      <c r="AB2210" s="267">
        <v>2.1468696594238281</v>
      </c>
      <c r="AC2210" s="133">
        <v>3021</v>
      </c>
      <c r="AD2210" s="267">
        <v>0.23168157041072845</v>
      </c>
      <c r="AE2210" s="133">
        <v>394</v>
      </c>
      <c r="AF2210" s="267">
        <v>98.477157592773438</v>
      </c>
      <c r="AG2210" s="133">
        <v>232061</v>
      </c>
      <c r="AH2210" s="267">
        <v>0.23372934758663177</v>
      </c>
      <c r="AI2210" s="133">
        <v>884</v>
      </c>
      <c r="AJ2210" s="267">
        <v>92.647132873535156</v>
      </c>
      <c r="AK2210" s="267">
        <v>3.361314058303833</v>
      </c>
      <c r="AL2210" s="267">
        <v>1.5768852233886719</v>
      </c>
      <c r="AM2210" s="270">
        <v>0</v>
      </c>
      <c r="AN2210" s="270">
        <v>0</v>
      </c>
      <c r="AO2210" s="120">
        <v>0</v>
      </c>
      <c r="AP2210" s="120">
        <v>0</v>
      </c>
      <c r="AQ2210" s="120">
        <v>0</v>
      </c>
      <c r="AR2210" s="120">
        <v>0</v>
      </c>
      <c r="AS2210" s="120">
        <v>0</v>
      </c>
      <c r="AT2210" s="120">
        <v>0</v>
      </c>
      <c r="AU2210" s="120">
        <v>0</v>
      </c>
      <c r="AV2210" s="120">
        <v>0</v>
      </c>
      <c r="AW2210" s="133">
        <v>0</v>
      </c>
      <c r="AX2210" s="133">
        <v>0</v>
      </c>
      <c r="AY2210" s="133">
        <v>0</v>
      </c>
      <c r="AZ2210" s="133">
        <v>0</v>
      </c>
      <c r="BA2210" s="133">
        <v>0</v>
      </c>
      <c r="BB2210" s="133">
        <v>0</v>
      </c>
      <c r="BC2210" s="133">
        <v>42</v>
      </c>
      <c r="BD2210" s="133">
        <v>370</v>
      </c>
    </row>
    <row r="2211" spans="1:56" x14ac:dyDescent="0.25">
      <c r="A2211" s="9">
        <v>41776</v>
      </c>
      <c r="B2211" s="117" t="s">
        <v>17</v>
      </c>
      <c r="C2211" s="117"/>
      <c r="D2211" s="121">
        <v>3</v>
      </c>
      <c r="E2211" s="89">
        <v>870</v>
      </c>
      <c r="F2211" s="89">
        <v>2767</v>
      </c>
      <c r="G2211" s="263">
        <v>652.30422019958496</v>
      </c>
      <c r="H2211" s="263">
        <v>0.53010001080110669</v>
      </c>
      <c r="I2211" s="263">
        <v>1782381.8125</v>
      </c>
      <c r="J2211" s="88"/>
      <c r="K2211" s="89">
        <v>706966</v>
      </c>
      <c r="L2211" s="263">
        <v>0</v>
      </c>
      <c r="M2211" s="124">
        <v>1057280</v>
      </c>
      <c r="N2211" s="248">
        <v>0</v>
      </c>
      <c r="O2211" s="124">
        <v>60436</v>
      </c>
      <c r="P2211" s="248">
        <v>0</v>
      </c>
      <c r="Q2211" s="124">
        <v>104598</v>
      </c>
      <c r="R2211" s="248">
        <v>99.904396445535241</v>
      </c>
      <c r="S2211" s="124">
        <v>822419</v>
      </c>
      <c r="T2211" s="248">
        <v>99.932395171691482</v>
      </c>
      <c r="U2211" s="248">
        <v>99.720810586529268</v>
      </c>
      <c r="V2211" s="248">
        <v>99.73618466781214</v>
      </c>
      <c r="W2211" s="248">
        <v>99.625473947067476</v>
      </c>
      <c r="X2211" s="248">
        <v>99.668758191405999</v>
      </c>
      <c r="Y2211" s="124">
        <v>2664062</v>
      </c>
      <c r="Z2211" s="248">
        <v>99.856908693715539</v>
      </c>
      <c r="AA2211" s="124">
        <v>243345</v>
      </c>
      <c r="AB2211" s="248">
        <v>99.164864619576875</v>
      </c>
      <c r="AC2211" s="124">
        <v>57492</v>
      </c>
      <c r="AD2211" s="248">
        <v>0.29918684534055162</v>
      </c>
      <c r="AE2211" s="124">
        <v>4372</v>
      </c>
      <c r="AF2211" s="248">
        <v>98.284537813582773</v>
      </c>
      <c r="AG2211" s="124">
        <v>928425</v>
      </c>
      <c r="AH2211" s="248">
        <v>0.23511953391884874</v>
      </c>
      <c r="AI2211" s="124">
        <v>11886</v>
      </c>
      <c r="AJ2211" s="248">
        <v>94.144391700632937</v>
      </c>
      <c r="AK2211" s="248">
        <v>0.92508171591798216</v>
      </c>
      <c r="AL2211" s="248" t="e">
        <v>#DIV/0!</v>
      </c>
      <c r="AM2211" s="269"/>
      <c r="AN2211" s="269"/>
      <c r="AO2211" s="119"/>
      <c r="AP2211" s="119"/>
      <c r="AQ2211" s="119"/>
      <c r="AR2211" s="119"/>
      <c r="AS2211" s="119"/>
      <c r="AT2211" s="119"/>
      <c r="AU2211" s="119"/>
      <c r="AV2211" s="119"/>
      <c r="AW2211" s="124">
        <v>0</v>
      </c>
      <c r="AX2211" s="124">
        <v>0</v>
      </c>
      <c r="AY2211" s="124">
        <v>0</v>
      </c>
      <c r="AZ2211" s="124">
        <v>0</v>
      </c>
      <c r="BA2211" s="124">
        <v>0</v>
      </c>
      <c r="BB2211" s="124">
        <v>0</v>
      </c>
      <c r="BC2211" s="124">
        <v>360</v>
      </c>
      <c r="BD2211" s="124">
        <v>2523</v>
      </c>
    </row>
    <row r="2212" spans="1:56" x14ac:dyDescent="0.25">
      <c r="A2212" s="9">
        <v>41776</v>
      </c>
      <c r="B2212" s="118" t="s">
        <v>88</v>
      </c>
      <c r="C2212" s="118"/>
      <c r="D2212" s="122">
        <v>2</v>
      </c>
      <c r="E2212" s="153">
        <v>675</v>
      </c>
      <c r="F2212" s="153">
        <v>2183</v>
      </c>
      <c r="G2212" s="264">
        <v>585.19421195983887</v>
      </c>
      <c r="H2212" s="264">
        <v>0.50010001147165895</v>
      </c>
      <c r="I2212" s="264">
        <v>1288424.8125</v>
      </c>
      <c r="J2212" s="91"/>
      <c r="K2212" s="153">
        <v>706966</v>
      </c>
      <c r="L2212" s="264"/>
      <c r="M2212" s="133">
        <v>812340</v>
      </c>
      <c r="N2212" s="267">
        <v>0</v>
      </c>
      <c r="O2212" s="133">
        <v>55836</v>
      </c>
      <c r="P2212" s="267">
        <v>0</v>
      </c>
      <c r="Q2212" s="133">
        <v>100694</v>
      </c>
      <c r="R2212" s="267">
        <v>99.90168280314245</v>
      </c>
      <c r="S2212" s="133">
        <v>628612</v>
      </c>
      <c r="T2212" s="267">
        <v>99.919664753146122</v>
      </c>
      <c r="U2212" s="267">
        <v>99.721092226443957</v>
      </c>
      <c r="V2212" s="267">
        <v>99.717450292350463</v>
      </c>
      <c r="W2212" s="267">
        <v>99.623049243891188</v>
      </c>
      <c r="X2212" s="267">
        <v>99.637342032501707</v>
      </c>
      <c r="Y2212" s="133">
        <v>1156003</v>
      </c>
      <c r="Z2212" s="267">
        <v>99.900778432644827</v>
      </c>
      <c r="AA2212" s="133">
        <v>241670</v>
      </c>
      <c r="AB2212" s="267">
        <v>99.836967810853636</v>
      </c>
      <c r="AC2212" s="133">
        <v>53485</v>
      </c>
      <c r="AD2212" s="267">
        <v>0.29167056302550887</v>
      </c>
      <c r="AE2212" s="133">
        <v>3807</v>
      </c>
      <c r="AF2212" s="267">
        <v>98.607827677825696</v>
      </c>
      <c r="AG2212" s="133">
        <v>686249</v>
      </c>
      <c r="AH2212" s="267">
        <v>0.23577448013796229</v>
      </c>
      <c r="AI2212" s="133">
        <v>10936</v>
      </c>
      <c r="AJ2212" s="267">
        <v>94.102049205280522</v>
      </c>
      <c r="AK2212" s="267">
        <v>1.1574575066054581E-5</v>
      </c>
      <c r="AL2212" s="267" t="e">
        <v>#DIV/0!</v>
      </c>
      <c r="AM2212" s="270"/>
      <c r="AN2212" s="270"/>
      <c r="AO2212" s="120"/>
      <c r="AP2212" s="120"/>
      <c r="AQ2212" s="120"/>
      <c r="AR2212" s="120"/>
      <c r="AS2212" s="120"/>
      <c r="AT2212" s="120"/>
      <c r="AU2212" s="120"/>
      <c r="AV2212" s="120"/>
      <c r="AW2212" s="133">
        <v>0</v>
      </c>
      <c r="AX2212" s="133">
        <v>0</v>
      </c>
      <c r="AY2212" s="133">
        <v>0</v>
      </c>
      <c r="AZ2212" s="133">
        <v>0</v>
      </c>
      <c r="BA2212" s="133">
        <v>0</v>
      </c>
      <c r="BB2212" s="133">
        <v>0</v>
      </c>
      <c r="BC2212" s="133">
        <v>317</v>
      </c>
      <c r="BD2212" s="133">
        <v>2131</v>
      </c>
    </row>
    <row r="2213" spans="1:56" x14ac:dyDescent="0.25">
      <c r="A2213" s="9">
        <v>41776</v>
      </c>
      <c r="B2213" s="146" t="s">
        <v>89</v>
      </c>
      <c r="C2213" s="146"/>
      <c r="D2213" s="147">
        <v>1</v>
      </c>
      <c r="E2213" s="136">
        <v>195</v>
      </c>
      <c r="F2213" s="136">
        <v>584</v>
      </c>
      <c r="G2213" s="265">
        <v>67.110008239746094</v>
      </c>
      <c r="H2213" s="265">
        <v>2.9999999329447746E-2</v>
      </c>
      <c r="I2213" s="265">
        <v>493957</v>
      </c>
      <c r="J2213" s="137"/>
      <c r="K2213" s="136">
        <v>0</v>
      </c>
      <c r="L2213" s="265"/>
      <c r="M2213" s="145">
        <v>244940</v>
      </c>
      <c r="N2213" s="250">
        <v>0</v>
      </c>
      <c r="O2213" s="145">
        <v>4600</v>
      </c>
      <c r="P2213" s="250">
        <v>0</v>
      </c>
      <c r="Q2213" s="145">
        <v>3904</v>
      </c>
      <c r="R2213" s="250">
        <v>99.974388122558594</v>
      </c>
      <c r="S2213" s="145">
        <v>193807</v>
      </c>
      <c r="T2213" s="250">
        <v>99.973686218261719</v>
      </c>
      <c r="U2213" s="250">
        <v>99.717391967773438</v>
      </c>
      <c r="V2213" s="250">
        <v>99.798316955566406</v>
      </c>
      <c r="W2213" s="250">
        <v>99.691848754882813</v>
      </c>
      <c r="X2213" s="250">
        <v>99.772056579589844</v>
      </c>
      <c r="Y2213" s="145">
        <v>1508059</v>
      </c>
      <c r="Z2213" s="250">
        <v>99.823280334472656</v>
      </c>
      <c r="AA2213" s="145">
        <v>1675</v>
      </c>
      <c r="AB2213" s="250">
        <v>2.1934149265289307</v>
      </c>
      <c r="AC2213" s="145">
        <v>4007</v>
      </c>
      <c r="AD2213" s="250">
        <v>0.3995133638381958</v>
      </c>
      <c r="AE2213" s="145">
        <v>565</v>
      </c>
      <c r="AF2213" s="250">
        <v>96.106193542480469</v>
      </c>
      <c r="AG2213" s="145">
        <v>242176</v>
      </c>
      <c r="AH2213" s="250">
        <v>0.23326362669467926</v>
      </c>
      <c r="AI2213" s="145">
        <v>950</v>
      </c>
      <c r="AJ2213" s="250">
        <v>94.631820678710938</v>
      </c>
      <c r="AK2213" s="250">
        <v>3.3380110263824463</v>
      </c>
      <c r="AL2213" s="250">
        <v>0.38396212458610535</v>
      </c>
      <c r="AM2213" s="271"/>
      <c r="AN2213" s="271"/>
      <c r="AO2213" s="148"/>
      <c r="AP2213" s="148"/>
      <c r="AQ2213" s="148"/>
      <c r="AR2213" s="148"/>
      <c r="AS2213" s="148"/>
      <c r="AT2213" s="148"/>
      <c r="AU2213" s="148"/>
      <c r="AV2213" s="148"/>
      <c r="AW2213" s="145">
        <v>0</v>
      </c>
      <c r="AX2213" s="145">
        <v>0</v>
      </c>
      <c r="AY2213" s="145">
        <v>0</v>
      </c>
      <c r="AZ2213" s="145">
        <v>0</v>
      </c>
      <c r="BA2213" s="145">
        <v>0</v>
      </c>
      <c r="BB2213" s="145">
        <v>0</v>
      </c>
      <c r="BC2213" s="145">
        <v>43</v>
      </c>
      <c r="BD2213" s="145">
        <v>392</v>
      </c>
    </row>
    <row r="2214" spans="1:56" x14ac:dyDescent="0.25">
      <c r="A2214" s="9">
        <v>41776</v>
      </c>
      <c r="B2214" s="149" t="s">
        <v>75</v>
      </c>
      <c r="C2214" s="149" t="s">
        <v>86</v>
      </c>
      <c r="D2214" s="150" t="s">
        <v>118</v>
      </c>
      <c r="E2214" s="153">
        <v>41</v>
      </c>
      <c r="F2214" s="153">
        <v>153</v>
      </c>
      <c r="G2214" s="264">
        <v>127.58791351318359</v>
      </c>
      <c r="H2214" s="264">
        <v>5.8400001376867294E-2</v>
      </c>
      <c r="I2214" s="264">
        <v>91200.4453125</v>
      </c>
      <c r="J2214" s="92">
        <v>0</v>
      </c>
      <c r="K2214" s="153">
        <v>118340</v>
      </c>
      <c r="L2214" s="264">
        <v>97.137908935546875</v>
      </c>
      <c r="M2214" s="153">
        <v>107430</v>
      </c>
      <c r="N2214" s="264">
        <v>0</v>
      </c>
      <c r="O2214" s="153">
        <v>13856</v>
      </c>
      <c r="P2214" s="264">
        <v>0</v>
      </c>
      <c r="Q2214" s="153">
        <v>23628</v>
      </c>
      <c r="R2214" s="264">
        <v>99.902656555175781</v>
      </c>
      <c r="S2214" s="153">
        <v>90520</v>
      </c>
      <c r="T2214" s="264">
        <v>99.919357299804688</v>
      </c>
      <c r="U2214" s="264">
        <v>99.783485412597656</v>
      </c>
      <c r="V2214" s="264">
        <v>99.598808288574219</v>
      </c>
      <c r="W2214" s="264">
        <v>99.686355590820313</v>
      </c>
      <c r="X2214" s="264">
        <v>99.518486022949219</v>
      </c>
      <c r="Y2214" s="153">
        <v>143419</v>
      </c>
      <c r="Z2214" s="264">
        <v>99.93096923828125</v>
      </c>
      <c r="AA2214" s="153">
        <v>26048</v>
      </c>
      <c r="AB2214" s="264">
        <v>99.750457763671875</v>
      </c>
      <c r="AC2214" s="153">
        <v>13856</v>
      </c>
      <c r="AD2214" s="264">
        <v>0.33920323848724365</v>
      </c>
      <c r="AE2214" s="153">
        <v>1417</v>
      </c>
      <c r="AF2214" s="264">
        <v>98.376853942871094</v>
      </c>
      <c r="AG2214" s="153">
        <v>105700</v>
      </c>
      <c r="AH2214" s="264">
        <v>0.13623462617397308</v>
      </c>
      <c r="AI2214" s="153">
        <v>3152</v>
      </c>
      <c r="AJ2214" s="264">
        <v>95.494926452636719</v>
      </c>
      <c r="AK2214" s="264">
        <v>1.6806100606918335</v>
      </c>
      <c r="AL2214" s="264">
        <v>5.6088890880346298E-2</v>
      </c>
      <c r="AM2214" s="264">
        <v>0</v>
      </c>
      <c r="AN2214" s="264">
        <v>0</v>
      </c>
      <c r="AO2214" s="92">
        <v>0</v>
      </c>
      <c r="AP2214" s="92">
        <v>0</v>
      </c>
      <c r="AQ2214" s="92">
        <v>0</v>
      </c>
      <c r="AR2214" s="92">
        <v>0</v>
      </c>
      <c r="AS2214" s="92">
        <v>0</v>
      </c>
      <c r="AT2214" s="92">
        <v>0</v>
      </c>
      <c r="AU2214" s="92">
        <v>0</v>
      </c>
      <c r="AV2214" s="92">
        <v>0</v>
      </c>
      <c r="AW2214" s="93">
        <v>0</v>
      </c>
      <c r="AX2214" s="93">
        <v>0</v>
      </c>
      <c r="AY2214" s="93">
        <v>0</v>
      </c>
      <c r="AZ2214" s="93">
        <v>0</v>
      </c>
      <c r="BA2214" s="93">
        <v>0</v>
      </c>
      <c r="BB2214" s="93">
        <v>0</v>
      </c>
      <c r="BC2214" s="153">
        <v>26</v>
      </c>
      <c r="BD2214" s="153">
        <v>150</v>
      </c>
    </row>
    <row r="2215" spans="1:56" x14ac:dyDescent="0.25">
      <c r="A2215" s="9">
        <v>41776</v>
      </c>
      <c r="B2215" s="149" t="s">
        <v>76</v>
      </c>
      <c r="C2215" s="149" t="s">
        <v>86</v>
      </c>
      <c r="D2215" s="150" t="s">
        <v>119</v>
      </c>
      <c r="E2215" s="153">
        <v>54</v>
      </c>
      <c r="F2215" s="153">
        <v>166</v>
      </c>
      <c r="G2215" s="264">
        <v>44.037502288818359</v>
      </c>
      <c r="H2215" s="264">
        <v>0</v>
      </c>
      <c r="I2215" s="264">
        <v>86293.65625</v>
      </c>
      <c r="J2215" s="92">
        <v>0</v>
      </c>
      <c r="K2215" s="153">
        <v>43475</v>
      </c>
      <c r="L2215" s="264">
        <v>85.50201416015625</v>
      </c>
      <c r="M2215" s="153">
        <v>46542</v>
      </c>
      <c r="N2215" s="264">
        <v>0</v>
      </c>
      <c r="O2215" s="153">
        <v>3837</v>
      </c>
      <c r="P2215" s="264">
        <v>0</v>
      </c>
      <c r="Q2215" s="153">
        <v>8239</v>
      </c>
      <c r="R2215" s="264">
        <v>99.939315795898438</v>
      </c>
      <c r="S2215" s="153">
        <v>43398</v>
      </c>
      <c r="T2215" s="264">
        <v>99.951614379882813</v>
      </c>
      <c r="U2215" s="264">
        <v>99.76544189453125</v>
      </c>
      <c r="V2215" s="264">
        <v>99.922653198242188</v>
      </c>
      <c r="W2215" s="264">
        <v>99.704902648925781</v>
      </c>
      <c r="X2215" s="264">
        <v>99.874305725097656</v>
      </c>
      <c r="Y2215" s="153">
        <v>70156</v>
      </c>
      <c r="Z2215" s="264">
        <v>99.925880432128906</v>
      </c>
      <c r="AA2215" s="153">
        <v>13178</v>
      </c>
      <c r="AB2215" s="264">
        <v>99.886177062988281</v>
      </c>
      <c r="AC2215" s="153">
        <v>3842</v>
      </c>
      <c r="AD2215" s="264">
        <v>0.33836543560028076</v>
      </c>
      <c r="AE2215" s="153">
        <v>60</v>
      </c>
      <c r="AF2215" s="264">
        <v>100</v>
      </c>
      <c r="AG2215" s="153">
        <v>46783</v>
      </c>
      <c r="AH2215" s="264">
        <v>0.18382745981216431</v>
      </c>
      <c r="AI2215" s="153">
        <v>595</v>
      </c>
      <c r="AJ2215" s="264">
        <v>92.773109436035156</v>
      </c>
      <c r="AK2215" s="264">
        <v>1.8219082355499268</v>
      </c>
      <c r="AL2215" s="264">
        <v>5.6945163756608963E-2</v>
      </c>
      <c r="AM2215" s="264">
        <v>0</v>
      </c>
      <c r="AN2215" s="264">
        <v>0</v>
      </c>
      <c r="AO2215" s="92">
        <v>0</v>
      </c>
      <c r="AP2215" s="92">
        <v>0</v>
      </c>
      <c r="AQ2215" s="92">
        <v>0</v>
      </c>
      <c r="AR2215" s="92">
        <v>0</v>
      </c>
      <c r="AS2215" s="92">
        <v>0</v>
      </c>
      <c r="AT2215" s="92">
        <v>0</v>
      </c>
      <c r="AU2215" s="92">
        <v>0</v>
      </c>
      <c r="AV2215" s="92">
        <v>0</v>
      </c>
      <c r="AW2215" s="93">
        <v>0</v>
      </c>
      <c r="AX2215" s="93">
        <v>0</v>
      </c>
      <c r="AY2215" s="93">
        <v>0</v>
      </c>
      <c r="AZ2215" s="93">
        <v>0</v>
      </c>
      <c r="BA2215" s="93">
        <v>0</v>
      </c>
      <c r="BB2215" s="93">
        <v>0</v>
      </c>
      <c r="BC2215" s="153">
        <v>16</v>
      </c>
      <c r="BD2215" s="153">
        <v>163</v>
      </c>
    </row>
    <row r="2216" spans="1:56" x14ac:dyDescent="0.25">
      <c r="A2216" s="9">
        <v>41776</v>
      </c>
      <c r="B2216" s="149" t="s">
        <v>77</v>
      </c>
      <c r="C2216" s="149" t="s">
        <v>86</v>
      </c>
      <c r="D2216" s="150" t="s">
        <v>118</v>
      </c>
      <c r="E2216" s="153">
        <v>68</v>
      </c>
      <c r="F2216" s="153">
        <v>222</v>
      </c>
      <c r="G2216" s="264">
        <v>72.5</v>
      </c>
      <c r="H2216" s="264">
        <v>3.3299997448921204E-2</v>
      </c>
      <c r="I2216" s="264">
        <v>127103.9375</v>
      </c>
      <c r="J2216" s="92">
        <v>0</v>
      </c>
      <c r="K2216" s="153">
        <v>88177</v>
      </c>
      <c r="L2216" s="264">
        <v>97.257789611816406</v>
      </c>
      <c r="M2216" s="153">
        <v>85503</v>
      </c>
      <c r="N2216" s="264">
        <v>0</v>
      </c>
      <c r="O2216" s="153">
        <v>6292</v>
      </c>
      <c r="P2216" s="264">
        <v>0</v>
      </c>
      <c r="Q2216" s="153">
        <v>11118</v>
      </c>
      <c r="R2216" s="264">
        <v>99.937042236328125</v>
      </c>
      <c r="S2216" s="153">
        <v>82059</v>
      </c>
      <c r="T2216" s="264">
        <v>99.945159912109375</v>
      </c>
      <c r="U2216" s="264">
        <v>99.872856140136719</v>
      </c>
      <c r="V2216" s="264">
        <v>99.628082275390625</v>
      </c>
      <c r="W2216" s="264">
        <v>99.809974670410156</v>
      </c>
      <c r="X2216" s="264">
        <v>99.573448181152344</v>
      </c>
      <c r="Y2216" s="153">
        <v>123241</v>
      </c>
      <c r="Z2216" s="264">
        <v>99.906684875488281</v>
      </c>
      <c r="AA2216" s="153">
        <v>24471</v>
      </c>
      <c r="AB2216" s="264">
        <v>99.836540222167969</v>
      </c>
      <c r="AC2216" s="153">
        <v>6304</v>
      </c>
      <c r="AD2216" s="264">
        <v>0.20621827244758606</v>
      </c>
      <c r="AE2216" s="153">
        <v>515</v>
      </c>
      <c r="AF2216" s="264">
        <v>99.417472839355469</v>
      </c>
      <c r="AG2216" s="153">
        <v>86112</v>
      </c>
      <c r="AH2216" s="264">
        <v>0.17767558991909027</v>
      </c>
      <c r="AI2216" s="153">
        <v>1212</v>
      </c>
      <c r="AJ2216" s="264">
        <v>89.438941955566406</v>
      </c>
      <c r="AK2216" s="264">
        <v>1.7633739709854126</v>
      </c>
      <c r="AL2216" s="264">
        <v>5.7390101253986359E-2</v>
      </c>
      <c r="AM2216" s="264">
        <v>0</v>
      </c>
      <c r="AN2216" s="264">
        <v>0</v>
      </c>
      <c r="AO2216" s="92">
        <v>0</v>
      </c>
      <c r="AP2216" s="92">
        <v>0</v>
      </c>
      <c r="AQ2216" s="92">
        <v>0</v>
      </c>
      <c r="AR2216" s="92">
        <v>0</v>
      </c>
      <c r="AS2216" s="92">
        <v>0</v>
      </c>
      <c r="AT2216" s="92">
        <v>0</v>
      </c>
      <c r="AU2216" s="92">
        <v>0</v>
      </c>
      <c r="AV2216" s="92">
        <v>0</v>
      </c>
      <c r="AW2216" s="93">
        <v>0</v>
      </c>
      <c r="AX2216" s="93">
        <v>0</v>
      </c>
      <c r="AY2216" s="93">
        <v>0</v>
      </c>
      <c r="AZ2216" s="93">
        <v>0</v>
      </c>
      <c r="BA2216" s="93">
        <v>0</v>
      </c>
      <c r="BB2216" s="93">
        <v>0</v>
      </c>
      <c r="BC2216" s="153">
        <v>36</v>
      </c>
      <c r="BD2216" s="153">
        <v>218</v>
      </c>
    </row>
    <row r="2217" spans="1:56" x14ac:dyDescent="0.25">
      <c r="A2217" s="9">
        <v>41776</v>
      </c>
      <c r="B2217" s="149" t="s">
        <v>124</v>
      </c>
      <c r="C2217" s="149" t="s">
        <v>86</v>
      </c>
      <c r="D2217" s="150" t="s">
        <v>118</v>
      </c>
      <c r="E2217" s="153">
        <v>43</v>
      </c>
      <c r="F2217" s="153">
        <v>136</v>
      </c>
      <c r="G2217" s="264">
        <v>30.862398147583008</v>
      </c>
      <c r="H2217" s="264">
        <v>0</v>
      </c>
      <c r="I2217" s="264">
        <v>57464.76953125</v>
      </c>
      <c r="J2217" s="92">
        <v>0</v>
      </c>
      <c r="K2217" s="153">
        <v>88177</v>
      </c>
      <c r="L2217" s="264">
        <v>97.257789611816406</v>
      </c>
      <c r="M2217" s="153">
        <v>50860</v>
      </c>
      <c r="N2217" s="264">
        <v>0</v>
      </c>
      <c r="O2217" s="153">
        <v>2567</v>
      </c>
      <c r="P2217" s="264">
        <v>0</v>
      </c>
      <c r="Q2217" s="153">
        <v>4175</v>
      </c>
      <c r="R2217" s="264">
        <v>99.808380126953125</v>
      </c>
      <c r="S2217" s="153">
        <v>45805</v>
      </c>
      <c r="T2217" s="264">
        <v>99.932319641113281</v>
      </c>
      <c r="U2217" s="264">
        <v>99.415657043457031</v>
      </c>
      <c r="V2217" s="264">
        <v>99.785682678222656</v>
      </c>
      <c r="W2217" s="264">
        <v>99.22515869140625</v>
      </c>
      <c r="X2217" s="264">
        <v>99.718147277832031</v>
      </c>
      <c r="Y2217" s="153">
        <v>65239</v>
      </c>
      <c r="Z2217" s="264">
        <v>99.903434753417969</v>
      </c>
      <c r="AA2217" s="153">
        <v>13215</v>
      </c>
      <c r="AB2217" s="264">
        <v>99.901626586914063</v>
      </c>
      <c r="AC2217" s="153">
        <v>2565</v>
      </c>
      <c r="AD2217" s="264">
        <v>0.42884990572929382</v>
      </c>
      <c r="AE2217" s="153">
        <v>194</v>
      </c>
      <c r="AF2217" s="264">
        <v>97.422683715820313</v>
      </c>
      <c r="AG2217" s="153">
        <v>50402</v>
      </c>
      <c r="AH2217" s="264">
        <v>0.13293123245239258</v>
      </c>
      <c r="AI2217" s="153">
        <v>898</v>
      </c>
      <c r="AJ2217" s="264">
        <v>92.427619934082031</v>
      </c>
      <c r="AK2217" s="264">
        <v>1.4967312812805176</v>
      </c>
      <c r="AL2217" s="264">
        <v>5.0730884075164795E-2</v>
      </c>
      <c r="AM2217" s="264">
        <v>0</v>
      </c>
      <c r="AN2217" s="264">
        <v>0</v>
      </c>
      <c r="AO2217" s="92">
        <v>0</v>
      </c>
      <c r="AP2217" s="92">
        <v>0</v>
      </c>
      <c r="AQ2217" s="92">
        <v>0</v>
      </c>
      <c r="AR2217" s="92">
        <v>0</v>
      </c>
      <c r="AS2217" s="92">
        <v>0</v>
      </c>
      <c r="AT2217" s="92">
        <v>0</v>
      </c>
      <c r="AU2217" s="92">
        <v>0</v>
      </c>
      <c r="AV2217" s="92">
        <v>0</v>
      </c>
      <c r="AW2217" s="93">
        <v>0</v>
      </c>
      <c r="AX2217" s="93">
        <v>0</v>
      </c>
      <c r="AY2217" s="93">
        <v>0</v>
      </c>
      <c r="AZ2217" s="93">
        <v>0</v>
      </c>
      <c r="BA2217" s="93">
        <v>0</v>
      </c>
      <c r="BB2217" s="93">
        <v>0</v>
      </c>
      <c r="BC2217" s="153">
        <v>32</v>
      </c>
      <c r="BD2217" s="153">
        <v>135</v>
      </c>
    </row>
    <row r="2218" spans="1:56" x14ac:dyDescent="0.25">
      <c r="A2218" s="9">
        <v>41776</v>
      </c>
      <c r="B2218" s="149" t="s">
        <v>78</v>
      </c>
      <c r="C2218" s="149" t="s">
        <v>86</v>
      </c>
      <c r="D2218" s="150" t="s">
        <v>118</v>
      </c>
      <c r="E2218" s="153">
        <v>34</v>
      </c>
      <c r="F2218" s="153">
        <v>107</v>
      </c>
      <c r="G2218" s="264">
        <v>49.917095184326172</v>
      </c>
      <c r="H2218" s="264">
        <v>3.3300001174211502E-2</v>
      </c>
      <c r="I2218" s="264">
        <v>59973.44921875</v>
      </c>
      <c r="J2218" s="92">
        <v>0</v>
      </c>
      <c r="K2218" s="153">
        <v>48086</v>
      </c>
      <c r="L2218" s="264">
        <v>97.348503112792969</v>
      </c>
      <c r="M2218" s="153">
        <v>41371</v>
      </c>
      <c r="N2218" s="264">
        <v>0</v>
      </c>
      <c r="O2218" s="153">
        <v>4688</v>
      </c>
      <c r="P2218" s="264">
        <v>0</v>
      </c>
      <c r="Q2218" s="153">
        <v>7827</v>
      </c>
      <c r="R2218" s="264">
        <v>99.936119079589844</v>
      </c>
      <c r="S2218" s="153">
        <v>39811</v>
      </c>
      <c r="T2218" s="264">
        <v>99.9346923828125</v>
      </c>
      <c r="U2218" s="264">
        <v>99.9146728515625</v>
      </c>
      <c r="V2218" s="264">
        <v>99.85980224609375</v>
      </c>
      <c r="W2218" s="264">
        <v>99.850845336914063</v>
      </c>
      <c r="X2218" s="264">
        <v>99.794586181640625</v>
      </c>
      <c r="Y2218" s="153">
        <v>70812</v>
      </c>
      <c r="Z2218" s="264">
        <v>99.898323059082031</v>
      </c>
      <c r="AA2218" s="153">
        <v>11857</v>
      </c>
      <c r="AB2218" s="264">
        <v>99.797584533691406</v>
      </c>
      <c r="AC2218" s="153">
        <v>4644</v>
      </c>
      <c r="AD2218" s="264">
        <v>0.23686477541923523</v>
      </c>
      <c r="AE2218" s="153">
        <v>297</v>
      </c>
      <c r="AF2218" s="264">
        <v>99.32659912109375</v>
      </c>
      <c r="AG2218" s="153">
        <v>41894</v>
      </c>
      <c r="AH2218" s="264">
        <v>0.24824556708335876</v>
      </c>
      <c r="AI2218" s="153">
        <v>572</v>
      </c>
      <c r="AJ2218" s="264">
        <v>94.930068969726563</v>
      </c>
      <c r="AK2218" s="264">
        <v>1.8567972183227539</v>
      </c>
      <c r="AL2218" s="264">
        <v>5.1931776106357574E-2</v>
      </c>
      <c r="AM2218" s="264">
        <v>0</v>
      </c>
      <c r="AN2218" s="264">
        <v>0</v>
      </c>
      <c r="AO2218" s="92">
        <v>0</v>
      </c>
      <c r="AP2218" s="92">
        <v>0</v>
      </c>
      <c r="AQ2218" s="92">
        <v>0</v>
      </c>
      <c r="AR2218" s="92">
        <v>0</v>
      </c>
      <c r="AS2218" s="92">
        <v>0</v>
      </c>
      <c r="AT2218" s="92">
        <v>0</v>
      </c>
      <c r="AU2218" s="92">
        <v>0</v>
      </c>
      <c r="AV2218" s="92">
        <v>0</v>
      </c>
      <c r="AW2218" s="93">
        <v>0</v>
      </c>
      <c r="AX2218" s="93">
        <v>0</v>
      </c>
      <c r="AY2218" s="93">
        <v>0</v>
      </c>
      <c r="AZ2218" s="93">
        <v>0</v>
      </c>
      <c r="BA2218" s="93">
        <v>0</v>
      </c>
      <c r="BB2218" s="93">
        <v>0</v>
      </c>
      <c r="BC2218" s="153">
        <v>11</v>
      </c>
      <c r="BD2218" s="153">
        <v>104</v>
      </c>
    </row>
    <row r="2219" spans="1:56" x14ac:dyDescent="0.25">
      <c r="A2219" s="9">
        <v>41776</v>
      </c>
      <c r="B2219" s="149" t="s">
        <v>79</v>
      </c>
      <c r="C2219" s="149" t="s">
        <v>86</v>
      </c>
      <c r="D2219" s="150" t="s">
        <v>119</v>
      </c>
      <c r="E2219" s="153">
        <v>84</v>
      </c>
      <c r="F2219" s="153">
        <v>274</v>
      </c>
      <c r="G2219" s="264">
        <v>48.779884338378906</v>
      </c>
      <c r="H2219" s="264">
        <v>0.13330000638961792</v>
      </c>
      <c r="I2219" s="264">
        <v>166476.21875</v>
      </c>
      <c r="J2219" s="92">
        <v>0</v>
      </c>
      <c r="K2219" s="153">
        <v>47685</v>
      </c>
      <c r="L2219" s="264">
        <v>92.043617248535156</v>
      </c>
      <c r="M2219" s="153">
        <v>79235</v>
      </c>
      <c r="N2219" s="264">
        <v>0</v>
      </c>
      <c r="O2219" s="153">
        <v>3768</v>
      </c>
      <c r="P2219" s="264">
        <v>0</v>
      </c>
      <c r="Q2219" s="153">
        <v>8439</v>
      </c>
      <c r="R2219" s="264">
        <v>99.940750122070313</v>
      </c>
      <c r="S2219" s="153">
        <v>73635</v>
      </c>
      <c r="T2219" s="264">
        <v>99.903579711914063</v>
      </c>
      <c r="U2219" s="264">
        <v>99.336517333984375</v>
      </c>
      <c r="V2219" s="264">
        <v>99.35382080078125</v>
      </c>
      <c r="W2219" s="264">
        <v>99.277664184570313</v>
      </c>
      <c r="X2219" s="264">
        <v>99.258026123046875</v>
      </c>
      <c r="Y2219" s="153">
        <v>148954</v>
      </c>
      <c r="Z2219" s="264">
        <v>99.910041809082031</v>
      </c>
      <c r="AA2219" s="153">
        <v>31674</v>
      </c>
      <c r="AB2219" s="264">
        <v>99.857925415039063</v>
      </c>
      <c r="AC2219" s="153">
        <v>3773</v>
      </c>
      <c r="AD2219" s="264">
        <v>0.26504108309745789</v>
      </c>
      <c r="AE2219" s="153">
        <v>187</v>
      </c>
      <c r="AF2219" s="264">
        <v>98.93048095703125</v>
      </c>
      <c r="AG2219" s="153">
        <v>79074</v>
      </c>
      <c r="AH2219" s="264">
        <v>0.18210789561271667</v>
      </c>
      <c r="AI2219" s="153">
        <v>1024</v>
      </c>
      <c r="AJ2219" s="264">
        <v>97.16796875</v>
      </c>
      <c r="AK2219" s="264">
        <v>1.5493029356002808</v>
      </c>
      <c r="AL2219" s="264">
        <v>6.0581400990486145E-2</v>
      </c>
      <c r="AM2219" s="264">
        <v>0</v>
      </c>
      <c r="AN2219" s="264">
        <v>0</v>
      </c>
      <c r="AO2219" s="92">
        <v>0</v>
      </c>
      <c r="AP2219" s="92">
        <v>0</v>
      </c>
      <c r="AQ2219" s="92">
        <v>0</v>
      </c>
      <c r="AR2219" s="92">
        <v>0</v>
      </c>
      <c r="AS2219" s="92">
        <v>0</v>
      </c>
      <c r="AT2219" s="92">
        <v>0</v>
      </c>
      <c r="AU2219" s="92">
        <v>0</v>
      </c>
      <c r="AV2219" s="92">
        <v>0</v>
      </c>
      <c r="AW2219" s="93">
        <v>0</v>
      </c>
      <c r="AX2219" s="93">
        <v>0</v>
      </c>
      <c r="AY2219" s="93">
        <v>0</v>
      </c>
      <c r="AZ2219" s="93">
        <v>0</v>
      </c>
      <c r="BA2219" s="93">
        <v>0</v>
      </c>
      <c r="BB2219" s="93">
        <v>0</v>
      </c>
      <c r="BC2219" s="153">
        <v>69</v>
      </c>
      <c r="BD2219" s="153">
        <v>268</v>
      </c>
    </row>
    <row r="2220" spans="1:56" x14ac:dyDescent="0.25">
      <c r="A2220" s="9">
        <v>41776</v>
      </c>
      <c r="B2220" s="149" t="s">
        <v>80</v>
      </c>
      <c r="C2220" s="149" t="s">
        <v>86</v>
      </c>
      <c r="D2220" s="150" t="s">
        <v>119</v>
      </c>
      <c r="E2220" s="153">
        <v>60</v>
      </c>
      <c r="F2220" s="153">
        <v>186</v>
      </c>
      <c r="G2220" s="264">
        <v>37.375503540039062</v>
      </c>
      <c r="H2220" s="264">
        <v>0</v>
      </c>
      <c r="I2220" s="264">
        <v>95222.9921875</v>
      </c>
      <c r="J2220" s="92">
        <v>0</v>
      </c>
      <c r="K2220" s="153">
        <v>32504</v>
      </c>
      <c r="L2220" s="264">
        <v>89.170562744140625</v>
      </c>
      <c r="M2220" s="153">
        <v>50432</v>
      </c>
      <c r="N2220" s="264">
        <v>0</v>
      </c>
      <c r="O2220" s="153">
        <v>2770</v>
      </c>
      <c r="P2220" s="264">
        <v>0</v>
      </c>
      <c r="Q2220" s="153">
        <v>5375</v>
      </c>
      <c r="R2220" s="264">
        <v>99.962791442871094</v>
      </c>
      <c r="S2220" s="153">
        <v>47115</v>
      </c>
      <c r="T2220" s="264">
        <v>99.91510009765625</v>
      </c>
      <c r="U2220" s="264">
        <v>99.314079284667969</v>
      </c>
      <c r="V2220" s="264">
        <v>99.706535339355469</v>
      </c>
      <c r="W2220" s="264">
        <v>99.277122497558594</v>
      </c>
      <c r="X2220" s="264">
        <v>99.62188720703125</v>
      </c>
      <c r="Y2220" s="153">
        <v>70827</v>
      </c>
      <c r="Z2220" s="264">
        <v>99.870109558105469</v>
      </c>
      <c r="AA2220" s="153">
        <v>13740</v>
      </c>
      <c r="AB2220" s="264">
        <v>99.919944763183594</v>
      </c>
      <c r="AC2220" s="153">
        <v>2748</v>
      </c>
      <c r="AD2220" s="264">
        <v>0.29112082719802856</v>
      </c>
      <c r="AE2220" s="153">
        <v>126</v>
      </c>
      <c r="AF2220" s="264">
        <v>98.412696838378906</v>
      </c>
      <c r="AG2220" s="153">
        <v>50548</v>
      </c>
      <c r="AH2220" s="264">
        <v>0.19981008768081665</v>
      </c>
      <c r="AI2220" s="153">
        <v>482</v>
      </c>
      <c r="AJ2220" s="264">
        <v>95.435684204101563</v>
      </c>
      <c r="AK2220" s="264">
        <v>1.7104998826980591</v>
      </c>
      <c r="AL2220" s="264">
        <v>6.7032277584075928E-2</v>
      </c>
      <c r="AM2220" s="264">
        <v>0</v>
      </c>
      <c r="AN2220" s="264">
        <v>0</v>
      </c>
      <c r="AO2220" s="92">
        <v>0</v>
      </c>
      <c r="AP2220" s="92">
        <v>0</v>
      </c>
      <c r="AQ2220" s="92">
        <v>0</v>
      </c>
      <c r="AR2220" s="92">
        <v>0</v>
      </c>
      <c r="AS2220" s="92">
        <v>0</v>
      </c>
      <c r="AT2220" s="92">
        <v>0</v>
      </c>
      <c r="AU2220" s="92">
        <v>0</v>
      </c>
      <c r="AV2220" s="92">
        <v>0</v>
      </c>
      <c r="AW2220" s="93">
        <v>0</v>
      </c>
      <c r="AX2220" s="93">
        <v>0</v>
      </c>
      <c r="AY2220" s="93">
        <v>0</v>
      </c>
      <c r="AZ2220" s="93">
        <v>0</v>
      </c>
      <c r="BA2220" s="93">
        <v>0</v>
      </c>
      <c r="BB2220" s="93">
        <v>0</v>
      </c>
      <c r="BC2220" s="153">
        <v>29</v>
      </c>
      <c r="BD2220" s="153">
        <v>179</v>
      </c>
    </row>
    <row r="2221" spans="1:56" x14ac:dyDescent="0.25">
      <c r="A2221" s="9">
        <v>41776</v>
      </c>
      <c r="B2221" s="149" t="s">
        <v>81</v>
      </c>
      <c r="C2221" s="149" t="s">
        <v>86</v>
      </c>
      <c r="D2221" s="150" t="s">
        <v>119</v>
      </c>
      <c r="E2221" s="153">
        <v>43</v>
      </c>
      <c r="F2221" s="153">
        <v>143</v>
      </c>
      <c r="G2221" s="264">
        <v>35.162693023681641</v>
      </c>
      <c r="H2221" s="264">
        <v>0</v>
      </c>
      <c r="I2221" s="264">
        <v>87408.53125</v>
      </c>
      <c r="J2221" s="92">
        <v>0</v>
      </c>
      <c r="K2221" s="153">
        <v>68435</v>
      </c>
      <c r="L2221" s="264">
        <v>89.715789794921875</v>
      </c>
      <c r="M2221" s="153">
        <v>42085</v>
      </c>
      <c r="N2221" s="264">
        <v>0</v>
      </c>
      <c r="O2221" s="153">
        <v>2729</v>
      </c>
      <c r="P2221" s="264">
        <v>0</v>
      </c>
      <c r="Q2221" s="153">
        <v>8310</v>
      </c>
      <c r="R2221" s="264">
        <v>99.963897705078125</v>
      </c>
      <c r="S2221" s="153">
        <v>39334</v>
      </c>
      <c r="T2221" s="264">
        <v>99.938987731933594</v>
      </c>
      <c r="U2221" s="264">
        <v>99.633567810058594</v>
      </c>
      <c r="V2221" s="264">
        <v>99.79327392578125</v>
      </c>
      <c r="W2221" s="264">
        <v>99.59759521484375</v>
      </c>
      <c r="X2221" s="264">
        <v>99.732391357421875</v>
      </c>
      <c r="Y2221" s="153">
        <v>72246</v>
      </c>
      <c r="Z2221" s="264">
        <v>99.896186828613281</v>
      </c>
      <c r="AA2221" s="153">
        <v>16707</v>
      </c>
      <c r="AB2221" s="264">
        <v>99.838394165039063</v>
      </c>
      <c r="AC2221" s="153">
        <v>2735</v>
      </c>
      <c r="AD2221" s="264">
        <v>0.18281535804271698</v>
      </c>
      <c r="AE2221" s="153">
        <v>132</v>
      </c>
      <c r="AF2221" s="264">
        <v>99.242424011230469</v>
      </c>
      <c r="AG2221" s="153">
        <v>41815</v>
      </c>
      <c r="AH2221" s="264">
        <v>0.20088484883308411</v>
      </c>
      <c r="AI2221" s="153">
        <v>614</v>
      </c>
      <c r="AJ2221" s="264">
        <v>94.136810302734375</v>
      </c>
      <c r="AK2221" s="264">
        <v>1.4281460046768188</v>
      </c>
      <c r="AL2221" s="264">
        <v>6.267344206571579E-2</v>
      </c>
      <c r="AM2221" s="264">
        <v>0</v>
      </c>
      <c r="AN2221" s="264">
        <v>0</v>
      </c>
      <c r="AO2221" s="92">
        <v>0</v>
      </c>
      <c r="AP2221" s="92">
        <v>0</v>
      </c>
      <c r="AQ2221" s="92">
        <v>0</v>
      </c>
      <c r="AR2221" s="92">
        <v>0</v>
      </c>
      <c r="AS2221" s="92">
        <v>0</v>
      </c>
      <c r="AT2221" s="92">
        <v>0</v>
      </c>
      <c r="AU2221" s="92">
        <v>0</v>
      </c>
      <c r="AV2221" s="92">
        <v>0</v>
      </c>
      <c r="AW2221" s="93">
        <v>0</v>
      </c>
      <c r="AX2221" s="93">
        <v>0</v>
      </c>
      <c r="AY2221" s="93">
        <v>0</v>
      </c>
      <c r="AZ2221" s="93">
        <v>0</v>
      </c>
      <c r="BA2221" s="93">
        <v>0</v>
      </c>
      <c r="BB2221" s="93">
        <v>0</v>
      </c>
      <c r="BC2221" s="153">
        <v>30</v>
      </c>
      <c r="BD2221" s="153">
        <v>141</v>
      </c>
    </row>
    <row r="2222" spans="1:56" x14ac:dyDescent="0.25">
      <c r="A2222" s="9">
        <v>41776</v>
      </c>
      <c r="B2222" s="149" t="s">
        <v>125</v>
      </c>
      <c r="C2222" s="149" t="s">
        <v>86</v>
      </c>
      <c r="D2222" s="150" t="s">
        <v>119</v>
      </c>
      <c r="E2222" s="153">
        <v>16</v>
      </c>
      <c r="F2222" s="153">
        <v>58</v>
      </c>
      <c r="G2222" s="264">
        <v>30.979095458984375</v>
      </c>
      <c r="H2222" s="264">
        <v>4.19999985024333E-3</v>
      </c>
      <c r="I2222" s="264">
        <v>35847.875</v>
      </c>
      <c r="J2222" s="92">
        <v>0</v>
      </c>
      <c r="K2222" s="153">
        <v>68435</v>
      </c>
      <c r="L2222" s="264">
        <v>89.715789794921875</v>
      </c>
      <c r="M2222" s="153">
        <v>26893</v>
      </c>
      <c r="N2222" s="264">
        <v>0</v>
      </c>
      <c r="O2222" s="153">
        <v>2941</v>
      </c>
      <c r="P2222" s="264">
        <v>0</v>
      </c>
      <c r="Q2222" s="153">
        <v>4749</v>
      </c>
      <c r="R2222" s="264">
        <v>99.915771484375</v>
      </c>
      <c r="S2222" s="153">
        <v>23801</v>
      </c>
      <c r="T2222" s="264">
        <v>99.983192443847656</v>
      </c>
      <c r="U2222" s="264">
        <v>99.863990783691406</v>
      </c>
      <c r="V2222" s="264">
        <v>99.832672119140625</v>
      </c>
      <c r="W2222" s="264">
        <v>99.779876708984375</v>
      </c>
      <c r="X2222" s="264">
        <v>99.815895080566406</v>
      </c>
      <c r="Y2222" s="153">
        <v>32973</v>
      </c>
      <c r="Z2222" s="264">
        <v>99.918113708496094</v>
      </c>
      <c r="AA2222" s="153">
        <v>6538</v>
      </c>
      <c r="AB2222" s="264">
        <v>99.801162719726563</v>
      </c>
      <c r="AC2222" s="153">
        <v>2965</v>
      </c>
      <c r="AD2222" s="264">
        <v>0.13490724563598633</v>
      </c>
      <c r="AE2222" s="153">
        <v>216</v>
      </c>
      <c r="AF2222" s="264">
        <v>98.611114501953125</v>
      </c>
      <c r="AG2222" s="153">
        <v>26764</v>
      </c>
      <c r="AH2222" s="264">
        <v>0.15319085121154785</v>
      </c>
      <c r="AI2222" s="153">
        <v>485</v>
      </c>
      <c r="AJ2222" s="264">
        <v>93.195877075195313</v>
      </c>
      <c r="AK2222" s="264">
        <v>1.5513050556182861</v>
      </c>
      <c r="AL2222" s="264">
        <v>4.9643110483884811E-2</v>
      </c>
      <c r="AM2222" s="264">
        <v>0</v>
      </c>
      <c r="AN2222" s="264">
        <v>0</v>
      </c>
      <c r="AO2222" s="92">
        <v>0</v>
      </c>
      <c r="AP2222" s="92">
        <v>0</v>
      </c>
      <c r="AQ2222" s="92">
        <v>0</v>
      </c>
      <c r="AR2222" s="92">
        <v>0</v>
      </c>
      <c r="AS2222" s="92">
        <v>0</v>
      </c>
      <c r="AT2222" s="92">
        <v>0</v>
      </c>
      <c r="AU2222" s="92">
        <v>0</v>
      </c>
      <c r="AV2222" s="92">
        <v>0</v>
      </c>
      <c r="AW2222" s="93">
        <v>0</v>
      </c>
      <c r="AX2222" s="93">
        <v>0</v>
      </c>
      <c r="AY2222" s="93">
        <v>0</v>
      </c>
      <c r="AZ2222" s="93">
        <v>0</v>
      </c>
      <c r="BA2222" s="93">
        <v>0</v>
      </c>
      <c r="BB2222" s="93">
        <v>0</v>
      </c>
      <c r="BC2222" s="153">
        <v>11</v>
      </c>
      <c r="BD2222" s="153">
        <v>58</v>
      </c>
    </row>
    <row r="2223" spans="1:56" x14ac:dyDescent="0.25">
      <c r="A2223" s="9">
        <v>41776</v>
      </c>
      <c r="B2223" s="151" t="s">
        <v>82</v>
      </c>
      <c r="C2223" s="151" t="s">
        <v>86</v>
      </c>
      <c r="D2223" s="152" t="s">
        <v>120</v>
      </c>
      <c r="E2223" s="160">
        <v>51</v>
      </c>
      <c r="F2223" s="160">
        <v>162</v>
      </c>
      <c r="G2223" s="266">
        <v>41.858310699462891</v>
      </c>
      <c r="H2223" s="266">
        <v>0.22920000553131104</v>
      </c>
      <c r="I2223" s="266">
        <v>88711.1640625</v>
      </c>
      <c r="J2223" s="157">
        <v>0</v>
      </c>
      <c r="K2223" s="160">
        <v>40468</v>
      </c>
      <c r="L2223" s="266">
        <v>88.880104064941406</v>
      </c>
      <c r="M2223" s="160">
        <v>34408</v>
      </c>
      <c r="N2223" s="266">
        <v>0</v>
      </c>
      <c r="O2223" s="160">
        <v>4386</v>
      </c>
      <c r="P2223" s="266">
        <v>0</v>
      </c>
      <c r="Q2223" s="160">
        <v>6721</v>
      </c>
      <c r="R2223" s="266">
        <v>99.895851135253906</v>
      </c>
      <c r="S2223" s="160">
        <v>32065</v>
      </c>
      <c r="T2223" s="266">
        <v>99.856544494628906</v>
      </c>
      <c r="U2223" s="266">
        <v>99.840400695800781</v>
      </c>
      <c r="V2223" s="266">
        <v>99.860496520996094</v>
      </c>
      <c r="W2223" s="266">
        <v>99.736419677734375</v>
      </c>
      <c r="X2223" s="266">
        <v>99.717239379882812</v>
      </c>
      <c r="Y2223" s="160">
        <v>49186</v>
      </c>
      <c r="Z2223" s="266">
        <v>99.892242431640625</v>
      </c>
      <c r="AA2223" s="160">
        <v>12082</v>
      </c>
      <c r="AB2223" s="266">
        <v>99.875846862792969</v>
      </c>
      <c r="AC2223" s="160">
        <v>4367</v>
      </c>
      <c r="AD2223" s="266">
        <v>0.1602931022644043</v>
      </c>
      <c r="AE2223" s="160">
        <v>322</v>
      </c>
      <c r="AF2223" s="266">
        <v>98.136642456054687</v>
      </c>
      <c r="AG2223" s="160">
        <v>34699</v>
      </c>
      <c r="AH2223" s="266">
        <v>0.37176865339279175</v>
      </c>
      <c r="AI2223" s="160">
        <v>650</v>
      </c>
      <c r="AJ2223" s="266">
        <v>97.384613037109375</v>
      </c>
      <c r="AK2223" s="266">
        <v>2.0974054336547852</v>
      </c>
      <c r="AL2223" s="266">
        <v>7.6030246913433075E-2</v>
      </c>
      <c r="AM2223" s="266">
        <v>0</v>
      </c>
      <c r="AN2223" s="266">
        <v>0</v>
      </c>
      <c r="AO2223" s="157">
        <v>0</v>
      </c>
      <c r="AP2223" s="157">
        <v>0</v>
      </c>
      <c r="AQ2223" s="157">
        <v>0</v>
      </c>
      <c r="AR2223" s="157">
        <v>0</v>
      </c>
      <c r="AS2223" s="157">
        <v>0</v>
      </c>
      <c r="AT2223" s="157">
        <v>0</v>
      </c>
      <c r="AU2223" s="157">
        <v>0</v>
      </c>
      <c r="AV2223" s="157">
        <v>0</v>
      </c>
      <c r="AW2223" s="159">
        <v>0</v>
      </c>
      <c r="AX2223" s="159">
        <v>0</v>
      </c>
      <c r="AY2223" s="159">
        <v>0</v>
      </c>
      <c r="AZ2223" s="159">
        <v>0</v>
      </c>
      <c r="BA2223" s="159">
        <v>0</v>
      </c>
      <c r="BB2223" s="159">
        <v>0</v>
      </c>
      <c r="BC2223" s="160">
        <v>11</v>
      </c>
      <c r="BD2223" s="160">
        <v>155</v>
      </c>
    </row>
    <row r="2224" spans="1:56" x14ac:dyDescent="0.25">
      <c r="A2224" s="9">
        <v>41776</v>
      </c>
      <c r="B2224" s="151" t="s">
        <v>83</v>
      </c>
      <c r="C2224" s="151" t="s">
        <v>86</v>
      </c>
      <c r="D2224" s="152" t="s">
        <v>120</v>
      </c>
      <c r="E2224" s="160">
        <v>47</v>
      </c>
      <c r="F2224" s="160">
        <v>143</v>
      </c>
      <c r="G2224" s="266">
        <v>20.928993225097656</v>
      </c>
      <c r="H2224" s="266">
        <v>8.39999970048666E-3</v>
      </c>
      <c r="I2224" s="266">
        <v>83560.7109375</v>
      </c>
      <c r="J2224" s="157">
        <v>0</v>
      </c>
      <c r="K2224" s="160">
        <v>20707</v>
      </c>
      <c r="L2224" s="266">
        <v>81.479690551757813</v>
      </c>
      <c r="M2224" s="160">
        <v>153570</v>
      </c>
      <c r="N2224" s="266">
        <v>0</v>
      </c>
      <c r="O2224" s="160">
        <v>3938</v>
      </c>
      <c r="P2224" s="266">
        <v>0</v>
      </c>
      <c r="Q2224" s="160">
        <v>3404</v>
      </c>
      <c r="R2224" s="266">
        <v>99.706230163574219</v>
      </c>
      <c r="S2224" s="160">
        <v>25655</v>
      </c>
      <c r="T2224" s="266">
        <v>99.883064270019531</v>
      </c>
      <c r="U2224" s="266">
        <v>99.625938415527344</v>
      </c>
      <c r="V2224" s="266">
        <v>99.732200622558594</v>
      </c>
      <c r="W2224" s="266">
        <v>99.333267211914063</v>
      </c>
      <c r="X2224" s="266">
        <v>99.615577697753906</v>
      </c>
      <c r="Y2224" s="160">
        <v>53899</v>
      </c>
      <c r="Z2224" s="266">
        <v>99.901664733886719</v>
      </c>
      <c r="AA2224" s="160">
        <v>14757</v>
      </c>
      <c r="AB2224" s="266">
        <v>99.878021240234375</v>
      </c>
      <c r="AC2224" s="160">
        <v>1602</v>
      </c>
      <c r="AD2224" s="266">
        <v>0.12484394758939743</v>
      </c>
      <c r="AE2224" s="160">
        <v>126</v>
      </c>
      <c r="AF2224" s="266">
        <v>96.031745910644531</v>
      </c>
      <c r="AG2224" s="160">
        <v>27289</v>
      </c>
      <c r="AH2224" s="266">
        <v>0.35179010033607483</v>
      </c>
      <c r="AI2224" s="160">
        <v>333</v>
      </c>
      <c r="AJ2224" s="266">
        <v>95.495498657226563</v>
      </c>
      <c r="AK2224" s="266">
        <v>1.6905537843704224</v>
      </c>
      <c r="AL2224" s="266">
        <v>6.3009798526763916E-2</v>
      </c>
      <c r="AM2224" s="266">
        <v>0</v>
      </c>
      <c r="AN2224" s="266">
        <v>0</v>
      </c>
      <c r="AO2224" s="157">
        <v>0</v>
      </c>
      <c r="AP2224" s="157">
        <v>0</v>
      </c>
      <c r="AQ2224" s="157">
        <v>0</v>
      </c>
      <c r="AR2224" s="157">
        <v>0</v>
      </c>
      <c r="AS2224" s="157">
        <v>0</v>
      </c>
      <c r="AT2224" s="157">
        <v>0</v>
      </c>
      <c r="AU2224" s="157">
        <v>0</v>
      </c>
      <c r="AV2224" s="157">
        <v>0</v>
      </c>
      <c r="AW2224" s="159">
        <v>0</v>
      </c>
      <c r="AX2224" s="159">
        <v>0</v>
      </c>
      <c r="AY2224" s="159">
        <v>0</v>
      </c>
      <c r="AZ2224" s="159">
        <v>0</v>
      </c>
      <c r="BA2224" s="159">
        <v>0</v>
      </c>
      <c r="BB2224" s="159">
        <v>0</v>
      </c>
      <c r="BC2224" s="160">
        <v>26</v>
      </c>
      <c r="BD2224" s="160">
        <v>141</v>
      </c>
    </row>
    <row r="2225" spans="1:56" x14ac:dyDescent="0.25">
      <c r="A2225" s="9">
        <v>41776</v>
      </c>
      <c r="B2225" s="117" t="s">
        <v>85</v>
      </c>
      <c r="C2225" s="117" t="s">
        <v>86</v>
      </c>
      <c r="D2225" s="121">
        <v>3</v>
      </c>
      <c r="E2225" s="89">
        <v>134</v>
      </c>
      <c r="F2225" s="89">
        <v>433</v>
      </c>
      <c r="G2225" s="263">
        <v>45.204822540283203</v>
      </c>
      <c r="H2225" s="263">
        <v>0</v>
      </c>
      <c r="I2225" s="263">
        <v>309161.0625</v>
      </c>
      <c r="J2225" s="88">
        <v>0</v>
      </c>
      <c r="K2225" s="89">
        <v>42477</v>
      </c>
      <c r="L2225" s="263">
        <v>107.77362060546875</v>
      </c>
      <c r="M2225" s="124">
        <v>94011</v>
      </c>
      <c r="N2225" s="248">
        <v>0</v>
      </c>
      <c r="O2225" s="124">
        <v>4064</v>
      </c>
      <c r="P2225" s="248">
        <v>0</v>
      </c>
      <c r="Q2225" s="124">
        <v>8709</v>
      </c>
      <c r="R2225" s="248">
        <v>99.770355224609375</v>
      </c>
      <c r="S2225" s="124">
        <v>85414</v>
      </c>
      <c r="T2225" s="248">
        <v>99.889945983886719</v>
      </c>
      <c r="U2225" s="248">
        <v>99.753936767578125</v>
      </c>
      <c r="V2225" s="248">
        <v>99.902137756347656</v>
      </c>
      <c r="W2225" s="248">
        <v>99.524856567382813</v>
      </c>
      <c r="X2225" s="248">
        <v>99.792190551757813</v>
      </c>
      <c r="Y2225" s="124">
        <v>255051</v>
      </c>
      <c r="Z2225" s="248">
        <v>99.877670288085938</v>
      </c>
      <c r="AA2225" s="124">
        <v>57403</v>
      </c>
      <c r="AB2225" s="248">
        <v>99.811859130859375</v>
      </c>
      <c r="AC2225" s="124">
        <v>4084</v>
      </c>
      <c r="AD2225" s="248">
        <v>0.61214494705200195</v>
      </c>
      <c r="AE2225" s="124">
        <v>215</v>
      </c>
      <c r="AF2225" s="248">
        <v>99.534881591796875</v>
      </c>
      <c r="AG2225" s="124">
        <v>95169</v>
      </c>
      <c r="AH2225" s="248">
        <v>0.492807537317276</v>
      </c>
      <c r="AI2225" s="124">
        <v>919</v>
      </c>
      <c r="AJ2225" s="248">
        <v>90.96844482421875</v>
      </c>
      <c r="AK2225" s="248">
        <v>1.9836782217025757</v>
      </c>
      <c r="AL2225" s="248">
        <v>7.3397919535636902E-2</v>
      </c>
      <c r="AM2225" s="269">
        <v>0</v>
      </c>
      <c r="AN2225" s="269">
        <v>0</v>
      </c>
      <c r="AO2225" s="119">
        <v>0</v>
      </c>
      <c r="AP2225" s="119">
        <v>0</v>
      </c>
      <c r="AQ2225" s="119">
        <v>0</v>
      </c>
      <c r="AR2225" s="119">
        <v>0</v>
      </c>
      <c r="AS2225" s="119">
        <v>0</v>
      </c>
      <c r="AT2225" s="119">
        <v>0</v>
      </c>
      <c r="AU2225" s="119">
        <v>0</v>
      </c>
      <c r="AV2225" s="119">
        <v>0</v>
      </c>
      <c r="AW2225" s="124">
        <v>0</v>
      </c>
      <c r="AX2225" s="124">
        <v>0</v>
      </c>
      <c r="AY2225" s="124">
        <v>0</v>
      </c>
      <c r="AZ2225" s="124">
        <v>0</v>
      </c>
      <c r="BA2225" s="124">
        <v>0</v>
      </c>
      <c r="BB2225" s="124">
        <v>0</v>
      </c>
      <c r="BC2225" s="124">
        <v>20</v>
      </c>
      <c r="BD2225" s="124">
        <v>419</v>
      </c>
    </row>
    <row r="2226" spans="1:56" x14ac:dyDescent="0.25">
      <c r="A2226" s="9">
        <v>41776</v>
      </c>
      <c r="B2226" s="118" t="s">
        <v>84</v>
      </c>
      <c r="C2226" s="118" t="s">
        <v>87</v>
      </c>
      <c r="D2226" s="122">
        <v>2</v>
      </c>
      <c r="E2226" s="153">
        <v>195</v>
      </c>
      <c r="F2226" s="153">
        <v>584</v>
      </c>
      <c r="G2226" s="264">
        <v>67.110008239746094</v>
      </c>
      <c r="H2226" s="264">
        <v>2.9999999329447746E-2</v>
      </c>
      <c r="I2226" s="264">
        <v>493957</v>
      </c>
      <c r="J2226" s="91">
        <v>0</v>
      </c>
      <c r="K2226" s="153">
        <v>0</v>
      </c>
      <c r="L2226" s="264">
        <v>65535</v>
      </c>
      <c r="M2226" s="133">
        <v>244940</v>
      </c>
      <c r="N2226" s="267">
        <v>0</v>
      </c>
      <c r="O2226" s="133">
        <v>4600</v>
      </c>
      <c r="P2226" s="267">
        <v>0</v>
      </c>
      <c r="Q2226" s="133">
        <v>3904</v>
      </c>
      <c r="R2226" s="267">
        <v>99.974388122558594</v>
      </c>
      <c r="S2226" s="133">
        <v>193807</v>
      </c>
      <c r="T2226" s="267">
        <v>99.973686218261719</v>
      </c>
      <c r="U2226" s="267">
        <v>99.717391967773438</v>
      </c>
      <c r="V2226" s="267">
        <v>99.798316955566406</v>
      </c>
      <c r="W2226" s="267">
        <v>99.691848754882813</v>
      </c>
      <c r="X2226" s="267">
        <v>99.772056579589844</v>
      </c>
      <c r="Y2226" s="133">
        <v>1508059</v>
      </c>
      <c r="Z2226" s="267">
        <v>99.823280334472656</v>
      </c>
      <c r="AA2226" s="133">
        <v>1675</v>
      </c>
      <c r="AB2226" s="267">
        <v>2.1934149265289307</v>
      </c>
      <c r="AC2226" s="133">
        <v>4007</v>
      </c>
      <c r="AD2226" s="267">
        <v>0.3995133638381958</v>
      </c>
      <c r="AE2226" s="133">
        <v>565</v>
      </c>
      <c r="AF2226" s="267">
        <v>96.106193542480469</v>
      </c>
      <c r="AG2226" s="133">
        <v>242176</v>
      </c>
      <c r="AH2226" s="267">
        <v>0.23326362669467926</v>
      </c>
      <c r="AI2226" s="133">
        <v>950</v>
      </c>
      <c r="AJ2226" s="267">
        <v>94.631820678710938</v>
      </c>
      <c r="AK2226" s="267">
        <v>3.3380110263824463</v>
      </c>
      <c r="AL2226" s="267">
        <v>0.38396212458610535</v>
      </c>
      <c r="AM2226" s="270">
        <v>0</v>
      </c>
      <c r="AN2226" s="270">
        <v>0</v>
      </c>
      <c r="AO2226" s="120">
        <v>0</v>
      </c>
      <c r="AP2226" s="120">
        <v>0</v>
      </c>
      <c r="AQ2226" s="120">
        <v>0</v>
      </c>
      <c r="AR2226" s="120">
        <v>0</v>
      </c>
      <c r="AS2226" s="120">
        <v>0</v>
      </c>
      <c r="AT2226" s="120">
        <v>0</v>
      </c>
      <c r="AU2226" s="120">
        <v>0</v>
      </c>
      <c r="AV2226" s="120">
        <v>0</v>
      </c>
      <c r="AW2226" s="133">
        <v>0</v>
      </c>
      <c r="AX2226" s="133">
        <v>0</v>
      </c>
      <c r="AY2226" s="133">
        <v>0</v>
      </c>
      <c r="AZ2226" s="133">
        <v>0</v>
      </c>
      <c r="BA2226" s="133">
        <v>0</v>
      </c>
      <c r="BB2226" s="133">
        <v>0</v>
      </c>
      <c r="BC2226" s="133">
        <v>43</v>
      </c>
      <c r="BD2226" s="133">
        <v>392</v>
      </c>
    </row>
    <row r="2227" spans="1:56" x14ac:dyDescent="0.25">
      <c r="A2227" s="9">
        <v>41775</v>
      </c>
      <c r="B2227" s="117" t="s">
        <v>17</v>
      </c>
      <c r="C2227" s="117"/>
      <c r="D2227" s="121">
        <v>3</v>
      </c>
      <c r="E2227" s="89">
        <v>870</v>
      </c>
      <c r="F2227" s="89">
        <v>2767</v>
      </c>
      <c r="G2227" s="263">
        <v>698.57268524169922</v>
      </c>
      <c r="H2227" s="263">
        <v>1.0690083685331047</v>
      </c>
      <c r="I2227" s="263">
        <v>1723049.578125</v>
      </c>
      <c r="J2227" s="88"/>
      <c r="K2227" s="89">
        <v>783940</v>
      </c>
      <c r="L2227" s="263">
        <v>0</v>
      </c>
      <c r="M2227" s="124">
        <v>1083906</v>
      </c>
      <c r="N2227" s="248">
        <v>0</v>
      </c>
      <c r="O2227" s="124">
        <v>62211</v>
      </c>
      <c r="P2227" s="248">
        <v>2.0608113958368872E-3</v>
      </c>
      <c r="Q2227" s="124">
        <v>101085</v>
      </c>
      <c r="R2227" s="248">
        <v>99.897115167241466</v>
      </c>
      <c r="S2227" s="124">
        <v>848531</v>
      </c>
      <c r="T2227" s="248">
        <v>99.897586538694966</v>
      </c>
      <c r="U2227" s="248">
        <v>99.627543474281921</v>
      </c>
      <c r="V2227" s="248">
        <v>99.750766640839828</v>
      </c>
      <c r="W2227" s="248">
        <v>99.525041842796966</v>
      </c>
      <c r="X2227" s="248">
        <v>99.648608428044639</v>
      </c>
      <c r="Y2227" s="124">
        <v>2808103</v>
      </c>
      <c r="Z2227" s="248">
        <v>99.754175559606878</v>
      </c>
      <c r="AA2227" s="124">
        <v>228035</v>
      </c>
      <c r="AB2227" s="248">
        <v>99.018613152120565</v>
      </c>
      <c r="AC2227" s="124">
        <v>59815</v>
      </c>
      <c r="AD2227" s="248">
        <v>0.30928696687804669</v>
      </c>
      <c r="AE2227" s="124">
        <v>4478</v>
      </c>
      <c r="AF2227" s="248">
        <v>98.593116508098845</v>
      </c>
      <c r="AG2227" s="124">
        <v>960620</v>
      </c>
      <c r="AH2227" s="248">
        <v>0.2572297078688176</v>
      </c>
      <c r="AI2227" s="124">
        <v>12842</v>
      </c>
      <c r="AJ2227" s="248">
        <v>94.362241504682856</v>
      </c>
      <c r="AK2227" s="248">
        <v>1.0113607165915264</v>
      </c>
      <c r="AL2227" s="248" t="e">
        <v>#DIV/0!</v>
      </c>
      <c r="AM2227" s="269"/>
      <c r="AN2227" s="269"/>
      <c r="AO2227" s="119"/>
      <c r="AP2227" s="119"/>
      <c r="AQ2227" s="119"/>
      <c r="AR2227" s="119"/>
      <c r="AS2227" s="119"/>
      <c r="AT2227" s="119"/>
      <c r="AU2227" s="119"/>
      <c r="AV2227" s="119"/>
      <c r="AW2227" s="124">
        <v>0</v>
      </c>
      <c r="AX2227" s="124">
        <v>0</v>
      </c>
      <c r="AY2227" s="124">
        <v>0</v>
      </c>
      <c r="AZ2227" s="124">
        <v>0</v>
      </c>
      <c r="BA2227" s="124">
        <v>0</v>
      </c>
      <c r="BB2227" s="124">
        <v>0</v>
      </c>
      <c r="BC2227" s="124">
        <v>316</v>
      </c>
      <c r="BD2227" s="124">
        <v>2525</v>
      </c>
    </row>
    <row r="2228" spans="1:56" x14ac:dyDescent="0.25">
      <c r="A2228" s="9">
        <v>41775</v>
      </c>
      <c r="B2228" s="118" t="s">
        <v>88</v>
      </c>
      <c r="C2228" s="118"/>
      <c r="D2228" s="122">
        <v>2</v>
      </c>
      <c r="E2228" s="153">
        <v>675</v>
      </c>
      <c r="F2228" s="153">
        <v>2183</v>
      </c>
      <c r="G2228" s="264">
        <v>617.04212951660156</v>
      </c>
      <c r="H2228" s="264">
        <v>1.0665000351145864</v>
      </c>
      <c r="I2228" s="264">
        <v>1225666.171875</v>
      </c>
      <c r="J2228" s="91"/>
      <c r="K2228" s="153">
        <v>783940</v>
      </c>
      <c r="L2228" s="264"/>
      <c r="M2228" s="133">
        <v>818517</v>
      </c>
      <c r="N2228" s="267">
        <v>0</v>
      </c>
      <c r="O2228" s="133">
        <v>56166</v>
      </c>
      <c r="P2228" s="267">
        <v>0</v>
      </c>
      <c r="Q2228" s="133">
        <v>96072</v>
      </c>
      <c r="R2228" s="267">
        <v>99.919850466084412</v>
      </c>
      <c r="S2228" s="133">
        <v>639747</v>
      </c>
      <c r="T2228" s="267">
        <v>99.926532586851636</v>
      </c>
      <c r="U2228" s="267">
        <v>99.749476933731458</v>
      </c>
      <c r="V2228" s="267">
        <v>99.740328868797889</v>
      </c>
      <c r="W2228" s="267">
        <v>99.669528192885821</v>
      </c>
      <c r="X2228" s="267">
        <v>99.667052229312304</v>
      </c>
      <c r="Y2228" s="133">
        <v>1134240</v>
      </c>
      <c r="Z2228" s="267">
        <v>99.892351029537721</v>
      </c>
      <c r="AA2228" s="133">
        <v>226151</v>
      </c>
      <c r="AB2228" s="267">
        <v>99.82003179532181</v>
      </c>
      <c r="AC2228" s="133">
        <v>54496</v>
      </c>
      <c r="AD2228" s="267">
        <v>0.29726952197701745</v>
      </c>
      <c r="AE2228" s="133">
        <v>3773</v>
      </c>
      <c r="AF2228" s="267">
        <v>98.648290784296421</v>
      </c>
      <c r="AG2228" s="133">
        <v>697110</v>
      </c>
      <c r="AH2228" s="267">
        <v>0.25218401951599256</v>
      </c>
      <c r="AI2228" s="133">
        <v>11838</v>
      </c>
      <c r="AJ2228" s="267">
        <v>94.255786144284301</v>
      </c>
      <c r="AK2228" s="267">
        <v>1.2222701541702176E-5</v>
      </c>
      <c r="AL2228" s="267" t="e">
        <v>#DIV/0!</v>
      </c>
      <c r="AM2228" s="270"/>
      <c r="AN2228" s="270"/>
      <c r="AO2228" s="120"/>
      <c r="AP2228" s="120"/>
      <c r="AQ2228" s="120"/>
      <c r="AR2228" s="120"/>
      <c r="AS2228" s="120"/>
      <c r="AT2228" s="120"/>
      <c r="AU2228" s="120"/>
      <c r="AV2228" s="120"/>
      <c r="AW2228" s="133">
        <v>0</v>
      </c>
      <c r="AX2228" s="133">
        <v>0</v>
      </c>
      <c r="AY2228" s="133">
        <v>0</v>
      </c>
      <c r="AZ2228" s="133">
        <v>0</v>
      </c>
      <c r="BA2228" s="133">
        <v>0</v>
      </c>
      <c r="BB2228" s="133">
        <v>0</v>
      </c>
      <c r="BC2228" s="133">
        <v>296</v>
      </c>
      <c r="BD2228" s="133">
        <v>2134</v>
      </c>
    </row>
    <row r="2229" spans="1:56" x14ac:dyDescent="0.25">
      <c r="A2229" s="9">
        <v>41775</v>
      </c>
      <c r="B2229" s="146" t="s">
        <v>89</v>
      </c>
      <c r="C2229" s="146"/>
      <c r="D2229" s="147">
        <v>1</v>
      </c>
      <c r="E2229" s="136">
        <v>195</v>
      </c>
      <c r="F2229" s="136">
        <v>584</v>
      </c>
      <c r="G2229" s="265">
        <v>81.530555725097656</v>
      </c>
      <c r="H2229" s="265">
        <v>2.5083334185183048E-3</v>
      </c>
      <c r="I2229" s="265">
        <v>497383.40625</v>
      </c>
      <c r="J2229" s="137"/>
      <c r="K2229" s="136">
        <v>0</v>
      </c>
      <c r="L2229" s="265"/>
      <c r="M2229" s="145">
        <v>265389</v>
      </c>
      <c r="N2229" s="250">
        <v>0</v>
      </c>
      <c r="O2229" s="145">
        <v>6045</v>
      </c>
      <c r="P2229" s="250">
        <v>2.1208459511399269E-2</v>
      </c>
      <c r="Q2229" s="145">
        <v>5013</v>
      </c>
      <c r="R2229" s="250">
        <v>99.461402893066406</v>
      </c>
      <c r="S2229" s="145">
        <v>208784</v>
      </c>
      <c r="T2229" s="250">
        <v>99.808891296386719</v>
      </c>
      <c r="U2229" s="250">
        <v>98.494621276855469</v>
      </c>
      <c r="V2229" s="250">
        <v>99.782958984375</v>
      </c>
      <c r="W2229" s="250">
        <v>97.964134216308594</v>
      </c>
      <c r="X2229" s="250">
        <v>99.592262268066406</v>
      </c>
      <c r="Y2229" s="145">
        <v>1673863</v>
      </c>
      <c r="Z2229" s="250">
        <v>99.660545349121094</v>
      </c>
      <c r="AA2229" s="145">
        <v>1884</v>
      </c>
      <c r="AB2229" s="250">
        <v>2.818173885345459</v>
      </c>
      <c r="AC2229" s="145">
        <v>5319</v>
      </c>
      <c r="AD2229" s="250">
        <v>0.43241211771965027</v>
      </c>
      <c r="AE2229" s="145">
        <v>705</v>
      </c>
      <c r="AF2229" s="250">
        <v>98.297836303710938</v>
      </c>
      <c r="AG2229" s="145">
        <v>263510</v>
      </c>
      <c r="AH2229" s="250">
        <v>0.27057796716690063</v>
      </c>
      <c r="AI2229" s="145">
        <v>1004</v>
      </c>
      <c r="AJ2229" s="250">
        <v>95.617439270019531</v>
      </c>
      <c r="AK2229" s="250">
        <v>3.503554105758667</v>
      </c>
      <c r="AL2229" s="250">
        <v>0.33275538682937622</v>
      </c>
      <c r="AM2229" s="271"/>
      <c r="AN2229" s="271"/>
      <c r="AO2229" s="148"/>
      <c r="AP2229" s="148"/>
      <c r="AQ2229" s="148"/>
      <c r="AR2229" s="148"/>
      <c r="AS2229" s="148"/>
      <c r="AT2229" s="148"/>
      <c r="AU2229" s="148"/>
      <c r="AV2229" s="148"/>
      <c r="AW2229" s="145">
        <v>0</v>
      </c>
      <c r="AX2229" s="145">
        <v>0</v>
      </c>
      <c r="AY2229" s="145">
        <v>0</v>
      </c>
      <c r="AZ2229" s="145">
        <v>0</v>
      </c>
      <c r="BA2229" s="145">
        <v>0</v>
      </c>
      <c r="BB2229" s="145">
        <v>0</v>
      </c>
      <c r="BC2229" s="145">
        <v>20</v>
      </c>
      <c r="BD2229" s="145">
        <v>391</v>
      </c>
    </row>
    <row r="2230" spans="1:56" x14ac:dyDescent="0.25">
      <c r="A2230" s="9">
        <v>41775</v>
      </c>
      <c r="B2230" s="149" t="s">
        <v>75</v>
      </c>
      <c r="C2230" s="149" t="s">
        <v>86</v>
      </c>
      <c r="D2230" s="150" t="s">
        <v>118</v>
      </c>
      <c r="E2230" s="153">
        <v>41</v>
      </c>
      <c r="F2230" s="153">
        <v>153</v>
      </c>
      <c r="G2230" s="264">
        <v>124.73788452148437</v>
      </c>
      <c r="H2230" s="264">
        <v>0.11659999936819077</v>
      </c>
      <c r="I2230" s="264">
        <v>86615.953125</v>
      </c>
      <c r="J2230" s="92">
        <v>0</v>
      </c>
      <c r="K2230" s="153">
        <v>122202</v>
      </c>
      <c r="L2230" s="264">
        <v>97.239814758300781</v>
      </c>
      <c r="M2230" s="153">
        <v>103109</v>
      </c>
      <c r="N2230" s="264">
        <v>0</v>
      </c>
      <c r="O2230" s="153">
        <v>12778</v>
      </c>
      <c r="P2230" s="264">
        <v>0</v>
      </c>
      <c r="Q2230" s="153">
        <v>19858</v>
      </c>
      <c r="R2230" s="264">
        <v>99.909355163574219</v>
      </c>
      <c r="S2230" s="153">
        <v>94172</v>
      </c>
      <c r="T2230" s="264">
        <v>99.943717956542969</v>
      </c>
      <c r="U2230" s="264">
        <v>99.835655212402344</v>
      </c>
      <c r="V2230" s="264">
        <v>99.533500671386719</v>
      </c>
      <c r="W2230" s="264">
        <v>99.745162963867188</v>
      </c>
      <c r="X2230" s="264">
        <v>99.47747802734375</v>
      </c>
      <c r="Y2230" s="153">
        <v>158380</v>
      </c>
      <c r="Z2230" s="264">
        <v>99.9229736328125</v>
      </c>
      <c r="AA2230" s="153">
        <v>29171</v>
      </c>
      <c r="AB2230" s="264">
        <v>99.825172424316406</v>
      </c>
      <c r="AC2230" s="153">
        <v>12835</v>
      </c>
      <c r="AD2230" s="264">
        <v>0.16361510753631592</v>
      </c>
      <c r="AE2230" s="153">
        <v>1252</v>
      </c>
      <c r="AF2230" s="264">
        <v>98.881790161132813</v>
      </c>
      <c r="AG2230" s="153">
        <v>103896</v>
      </c>
      <c r="AH2230" s="264">
        <v>0.14245013892650604</v>
      </c>
      <c r="AI2230" s="153">
        <v>4012</v>
      </c>
      <c r="AJ2230" s="264">
        <v>95.862411499023438</v>
      </c>
      <c r="AK2230" s="264">
        <v>1.6057618856430054</v>
      </c>
      <c r="AL2230" s="264">
        <v>5.8424182236194611E-2</v>
      </c>
      <c r="AM2230" s="264">
        <v>0</v>
      </c>
      <c r="AN2230" s="264">
        <v>0</v>
      </c>
      <c r="AO2230" s="92">
        <v>0</v>
      </c>
      <c r="AP2230" s="92">
        <v>0</v>
      </c>
      <c r="AQ2230" s="92">
        <v>0</v>
      </c>
      <c r="AR2230" s="92">
        <v>0</v>
      </c>
      <c r="AS2230" s="92">
        <v>0</v>
      </c>
      <c r="AT2230" s="92">
        <v>0</v>
      </c>
      <c r="AU2230" s="92">
        <v>0</v>
      </c>
      <c r="AV2230" s="92">
        <v>0</v>
      </c>
      <c r="AW2230" s="93">
        <v>0</v>
      </c>
      <c r="AX2230" s="93">
        <v>0</v>
      </c>
      <c r="AY2230" s="93">
        <v>0</v>
      </c>
      <c r="AZ2230" s="93">
        <v>0</v>
      </c>
      <c r="BA2230" s="93">
        <v>0</v>
      </c>
      <c r="BB2230" s="93">
        <v>0</v>
      </c>
      <c r="BC2230" s="153">
        <v>26</v>
      </c>
      <c r="BD2230" s="153">
        <v>149</v>
      </c>
    </row>
    <row r="2231" spans="1:56" x14ac:dyDescent="0.25">
      <c r="A2231" s="9">
        <v>41775</v>
      </c>
      <c r="B2231" s="149" t="s">
        <v>76</v>
      </c>
      <c r="C2231" s="149" t="s">
        <v>86</v>
      </c>
      <c r="D2231" s="150" t="s">
        <v>119</v>
      </c>
      <c r="E2231" s="153">
        <v>54</v>
      </c>
      <c r="F2231" s="153">
        <v>166</v>
      </c>
      <c r="G2231" s="264">
        <v>47.445899963378906</v>
      </c>
      <c r="H2231" s="264">
        <v>4.1600000113248825E-2</v>
      </c>
      <c r="I2231" s="264">
        <v>82695.7421875</v>
      </c>
      <c r="J2231" s="92">
        <v>0</v>
      </c>
      <c r="K2231" s="153">
        <v>48990</v>
      </c>
      <c r="L2231" s="264">
        <v>86.829963684082031</v>
      </c>
      <c r="M2231" s="153">
        <v>49630</v>
      </c>
      <c r="N2231" s="264">
        <v>0</v>
      </c>
      <c r="O2231" s="153">
        <v>3796</v>
      </c>
      <c r="P2231" s="264">
        <v>0</v>
      </c>
      <c r="Q2231" s="153">
        <v>7536</v>
      </c>
      <c r="R2231" s="264">
        <v>99.907112121582031</v>
      </c>
      <c r="S2231" s="153">
        <v>44904</v>
      </c>
      <c r="T2231" s="264">
        <v>99.930961608886719</v>
      </c>
      <c r="U2231" s="264">
        <v>99.315071105957031</v>
      </c>
      <c r="V2231" s="264">
        <v>99.887161254882813</v>
      </c>
      <c r="W2231" s="264">
        <v>99.222816467285156</v>
      </c>
      <c r="X2231" s="264">
        <v>99.818199157714844</v>
      </c>
      <c r="Y2231" s="153">
        <v>74847</v>
      </c>
      <c r="Z2231" s="264">
        <v>99.893112182617188</v>
      </c>
      <c r="AA2231" s="153">
        <v>12945</v>
      </c>
      <c r="AB2231" s="264">
        <v>99.860946655273438</v>
      </c>
      <c r="AC2231" s="153">
        <v>3811</v>
      </c>
      <c r="AD2231" s="264">
        <v>0.39359748363494873</v>
      </c>
      <c r="AE2231" s="153">
        <v>63</v>
      </c>
      <c r="AF2231" s="264">
        <v>98.412696838378906</v>
      </c>
      <c r="AG2231" s="153">
        <v>49913</v>
      </c>
      <c r="AH2231" s="264">
        <v>0.21036604046821594</v>
      </c>
      <c r="AI2231" s="153">
        <v>735</v>
      </c>
      <c r="AJ2231" s="264">
        <v>82.585037231445313</v>
      </c>
      <c r="AK2231" s="264">
        <v>1.8471119403839111</v>
      </c>
      <c r="AL2231" s="264">
        <v>4.8868678510189056E-2</v>
      </c>
      <c r="AM2231" s="264">
        <v>0</v>
      </c>
      <c r="AN2231" s="264">
        <v>0</v>
      </c>
      <c r="AO2231" s="92">
        <v>0</v>
      </c>
      <c r="AP2231" s="92">
        <v>0</v>
      </c>
      <c r="AQ2231" s="92">
        <v>0</v>
      </c>
      <c r="AR2231" s="92">
        <v>0</v>
      </c>
      <c r="AS2231" s="92">
        <v>0</v>
      </c>
      <c r="AT2231" s="92">
        <v>0</v>
      </c>
      <c r="AU2231" s="92">
        <v>0</v>
      </c>
      <c r="AV2231" s="92">
        <v>0</v>
      </c>
      <c r="AW2231" s="93">
        <v>0</v>
      </c>
      <c r="AX2231" s="93">
        <v>0</v>
      </c>
      <c r="AY2231" s="93">
        <v>0</v>
      </c>
      <c r="AZ2231" s="93">
        <v>0</v>
      </c>
      <c r="BA2231" s="93">
        <v>0</v>
      </c>
      <c r="BB2231" s="93">
        <v>0</v>
      </c>
      <c r="BC2231" s="153">
        <v>16</v>
      </c>
      <c r="BD2231" s="153">
        <v>165</v>
      </c>
    </row>
    <row r="2232" spans="1:56" x14ac:dyDescent="0.25">
      <c r="A2232" s="9">
        <v>41775</v>
      </c>
      <c r="B2232" s="149" t="s">
        <v>77</v>
      </c>
      <c r="C2232" s="149" t="s">
        <v>86</v>
      </c>
      <c r="D2232" s="150" t="s">
        <v>118</v>
      </c>
      <c r="E2232" s="153">
        <v>68</v>
      </c>
      <c r="F2232" s="153">
        <v>222</v>
      </c>
      <c r="G2232" s="264">
        <v>71.833419799804688</v>
      </c>
      <c r="H2232" s="264">
        <v>0.37910002470016479</v>
      </c>
      <c r="I2232" s="264">
        <v>106200.1796875</v>
      </c>
      <c r="J2232" s="92">
        <v>0</v>
      </c>
      <c r="K2232" s="153">
        <v>97876</v>
      </c>
      <c r="L2232" s="264">
        <v>97.381378173828125</v>
      </c>
      <c r="M2232" s="153">
        <v>90483</v>
      </c>
      <c r="N2232" s="264">
        <v>0</v>
      </c>
      <c r="O2232" s="153">
        <v>6236</v>
      </c>
      <c r="P2232" s="264">
        <v>0</v>
      </c>
      <c r="Q2232" s="153">
        <v>10872</v>
      </c>
      <c r="R2232" s="264">
        <v>99.944808959960937</v>
      </c>
      <c r="S2232" s="153">
        <v>85717</v>
      </c>
      <c r="T2232" s="264">
        <v>99.954498291015625</v>
      </c>
      <c r="U2232" s="264">
        <v>99.887748718261719</v>
      </c>
      <c r="V2232" s="264">
        <v>99.727020263671875</v>
      </c>
      <c r="W2232" s="264">
        <v>99.832618713378906</v>
      </c>
      <c r="X2232" s="264">
        <v>99.681640625</v>
      </c>
      <c r="Y2232" s="153">
        <v>130137</v>
      </c>
      <c r="Z2232" s="264">
        <v>99.833251953125</v>
      </c>
      <c r="AA2232" s="153">
        <v>24603</v>
      </c>
      <c r="AB2232" s="264">
        <v>99.800834655761719</v>
      </c>
      <c r="AC2232" s="153">
        <v>6270</v>
      </c>
      <c r="AD2232" s="264">
        <v>0.3349282443523407</v>
      </c>
      <c r="AE2232" s="153">
        <v>527</v>
      </c>
      <c r="AF2232" s="264">
        <v>98.292221069335938</v>
      </c>
      <c r="AG2232" s="153">
        <v>91399</v>
      </c>
      <c r="AH2232" s="264">
        <v>0.17286841571331024</v>
      </c>
      <c r="AI2232" s="153">
        <v>1016</v>
      </c>
      <c r="AJ2232" s="264">
        <v>93.996063232421875</v>
      </c>
      <c r="AK2232" s="264">
        <v>1.6536747217178345</v>
      </c>
      <c r="AL2232" s="264">
        <v>5.1092348992824554E-2</v>
      </c>
      <c r="AM2232" s="264">
        <v>0</v>
      </c>
      <c r="AN2232" s="264">
        <v>0</v>
      </c>
      <c r="AO2232" s="92">
        <v>0</v>
      </c>
      <c r="AP2232" s="92">
        <v>0</v>
      </c>
      <c r="AQ2232" s="92">
        <v>0</v>
      </c>
      <c r="AR2232" s="92">
        <v>0</v>
      </c>
      <c r="AS2232" s="92">
        <v>0</v>
      </c>
      <c r="AT2232" s="92">
        <v>0</v>
      </c>
      <c r="AU2232" s="92">
        <v>0</v>
      </c>
      <c r="AV2232" s="92">
        <v>0</v>
      </c>
      <c r="AW2232" s="93">
        <v>0</v>
      </c>
      <c r="AX2232" s="93">
        <v>0</v>
      </c>
      <c r="AY2232" s="93">
        <v>0</v>
      </c>
      <c r="AZ2232" s="93">
        <v>0</v>
      </c>
      <c r="BA2232" s="93">
        <v>0</v>
      </c>
      <c r="BB2232" s="93">
        <v>0</v>
      </c>
      <c r="BC2232" s="153">
        <v>44</v>
      </c>
      <c r="BD2232" s="153">
        <v>220</v>
      </c>
    </row>
    <row r="2233" spans="1:56" x14ac:dyDescent="0.25">
      <c r="A2233" s="9">
        <v>41775</v>
      </c>
      <c r="B2233" s="149" t="s">
        <v>124</v>
      </c>
      <c r="C2233" s="149" t="s">
        <v>86</v>
      </c>
      <c r="D2233" s="150" t="s">
        <v>118</v>
      </c>
      <c r="E2233" s="153">
        <v>43</v>
      </c>
      <c r="F2233" s="153">
        <v>136</v>
      </c>
      <c r="G2233" s="264">
        <v>31.85450553894043</v>
      </c>
      <c r="H2233" s="264">
        <v>0</v>
      </c>
      <c r="I2233" s="264">
        <v>65545.375</v>
      </c>
      <c r="J2233" s="92">
        <v>0</v>
      </c>
      <c r="K2233" s="153">
        <v>97876</v>
      </c>
      <c r="L2233" s="264">
        <v>97.381378173828125</v>
      </c>
      <c r="M2233" s="153">
        <v>49605</v>
      </c>
      <c r="N2233" s="264">
        <v>0</v>
      </c>
      <c r="O2233" s="153">
        <v>2853</v>
      </c>
      <c r="P2233" s="264">
        <v>0</v>
      </c>
      <c r="Q2233" s="153">
        <v>4605</v>
      </c>
      <c r="R2233" s="264">
        <v>99.934852600097656</v>
      </c>
      <c r="S2233" s="153">
        <v>46212</v>
      </c>
      <c r="T2233" s="264">
        <v>99.913444519042969</v>
      </c>
      <c r="U2233" s="264">
        <v>99.824745178222656</v>
      </c>
      <c r="V2233" s="264">
        <v>99.768165588378906</v>
      </c>
      <c r="W2233" s="264">
        <v>99.759712219238281</v>
      </c>
      <c r="X2233" s="264">
        <v>99.681808471679688</v>
      </c>
      <c r="Y2233" s="153">
        <v>66392</v>
      </c>
      <c r="Z2233" s="264">
        <v>99.927703857421875</v>
      </c>
      <c r="AA2233" s="153">
        <v>13327</v>
      </c>
      <c r="AB2233" s="264">
        <v>99.864936828613281</v>
      </c>
      <c r="AC2233" s="153">
        <v>2827</v>
      </c>
      <c r="AD2233" s="264">
        <v>0.38910505175590515</v>
      </c>
      <c r="AE2233" s="153">
        <v>173</v>
      </c>
      <c r="AF2233" s="264">
        <v>98.265899658203125</v>
      </c>
      <c r="AG2233" s="153">
        <v>49688</v>
      </c>
      <c r="AH2233" s="264">
        <v>0.1509418785572052</v>
      </c>
      <c r="AI2233" s="153">
        <v>955</v>
      </c>
      <c r="AJ2233" s="264">
        <v>90.680625915527344</v>
      </c>
      <c r="AK2233" s="264">
        <v>1.6587396860122681</v>
      </c>
      <c r="AL2233" s="264">
        <v>5.4682344198226929E-2</v>
      </c>
      <c r="AM2233" s="264">
        <v>0</v>
      </c>
      <c r="AN2233" s="264">
        <v>0</v>
      </c>
      <c r="AO2233" s="92">
        <v>0</v>
      </c>
      <c r="AP2233" s="92">
        <v>0</v>
      </c>
      <c r="AQ2233" s="92">
        <v>0</v>
      </c>
      <c r="AR2233" s="92">
        <v>0</v>
      </c>
      <c r="AS2233" s="92">
        <v>0</v>
      </c>
      <c r="AT2233" s="92">
        <v>0</v>
      </c>
      <c r="AU2233" s="92">
        <v>0</v>
      </c>
      <c r="AV2233" s="92">
        <v>0</v>
      </c>
      <c r="AW2233" s="93">
        <v>0</v>
      </c>
      <c r="AX2233" s="93">
        <v>0</v>
      </c>
      <c r="AY2233" s="93">
        <v>0</v>
      </c>
      <c r="AZ2233" s="93">
        <v>0</v>
      </c>
      <c r="BA2233" s="93">
        <v>0</v>
      </c>
      <c r="BB2233" s="93">
        <v>0</v>
      </c>
      <c r="BC2233" s="153">
        <v>26</v>
      </c>
      <c r="BD2233" s="153">
        <v>136</v>
      </c>
    </row>
    <row r="2234" spans="1:56" x14ac:dyDescent="0.25">
      <c r="A2234" s="9">
        <v>41775</v>
      </c>
      <c r="B2234" s="149" t="s">
        <v>78</v>
      </c>
      <c r="C2234" s="149" t="s">
        <v>86</v>
      </c>
      <c r="D2234" s="150" t="s">
        <v>118</v>
      </c>
      <c r="E2234" s="153">
        <v>34</v>
      </c>
      <c r="F2234" s="153">
        <v>107</v>
      </c>
      <c r="G2234" s="264">
        <v>55.091594696044922</v>
      </c>
      <c r="H2234" s="264">
        <v>0.10839999467134476</v>
      </c>
      <c r="I2234" s="264">
        <v>53474.18359375</v>
      </c>
      <c r="J2234" s="92">
        <v>0</v>
      </c>
      <c r="K2234" s="153">
        <v>54251</v>
      </c>
      <c r="L2234" s="264">
        <v>97.603729248046875</v>
      </c>
      <c r="M2234" s="153">
        <v>43021</v>
      </c>
      <c r="N2234" s="264">
        <v>0</v>
      </c>
      <c r="O2234" s="153">
        <v>4849</v>
      </c>
      <c r="P2234" s="264">
        <v>0</v>
      </c>
      <c r="Q2234" s="153">
        <v>7121</v>
      </c>
      <c r="R2234" s="264">
        <v>99.957870483398438</v>
      </c>
      <c r="S2234" s="153">
        <v>40187</v>
      </c>
      <c r="T2234" s="264">
        <v>99.980094909667969</v>
      </c>
      <c r="U2234" s="264">
        <v>99.835014343261719</v>
      </c>
      <c r="V2234" s="264">
        <v>99.918647766113281</v>
      </c>
      <c r="W2234" s="264">
        <v>99.792953491210938</v>
      </c>
      <c r="X2234" s="264">
        <v>99.898757934570313</v>
      </c>
      <c r="Y2234" s="153">
        <v>66538</v>
      </c>
      <c r="Z2234" s="264">
        <v>99.864738464355469</v>
      </c>
      <c r="AA2234" s="153">
        <v>11233</v>
      </c>
      <c r="AB2234" s="264">
        <v>99.839759826660156</v>
      </c>
      <c r="AC2234" s="153">
        <v>4855</v>
      </c>
      <c r="AD2234" s="264">
        <v>0.22657054662704468</v>
      </c>
      <c r="AE2234" s="153">
        <v>325</v>
      </c>
      <c r="AF2234" s="264">
        <v>99.384613037109375</v>
      </c>
      <c r="AG2234" s="153">
        <v>43464</v>
      </c>
      <c r="AH2234" s="264">
        <v>0.23007546365261078</v>
      </c>
      <c r="AI2234" s="153">
        <v>589</v>
      </c>
      <c r="AJ2234" s="264">
        <v>96.43463134765625</v>
      </c>
      <c r="AK2234" s="264">
        <v>1.7518196105957031</v>
      </c>
      <c r="AL2234" s="264">
        <v>5.5413089692592621E-2</v>
      </c>
      <c r="AM2234" s="264">
        <v>0</v>
      </c>
      <c r="AN2234" s="264">
        <v>0</v>
      </c>
      <c r="AO2234" s="92">
        <v>0</v>
      </c>
      <c r="AP2234" s="92">
        <v>0</v>
      </c>
      <c r="AQ2234" s="92">
        <v>0</v>
      </c>
      <c r="AR2234" s="92">
        <v>0</v>
      </c>
      <c r="AS2234" s="92">
        <v>0</v>
      </c>
      <c r="AT2234" s="92">
        <v>0</v>
      </c>
      <c r="AU2234" s="92">
        <v>0</v>
      </c>
      <c r="AV2234" s="92">
        <v>0</v>
      </c>
      <c r="AW2234" s="93">
        <v>0</v>
      </c>
      <c r="AX2234" s="93">
        <v>0</v>
      </c>
      <c r="AY2234" s="93">
        <v>0</v>
      </c>
      <c r="AZ2234" s="93">
        <v>0</v>
      </c>
      <c r="BA2234" s="93">
        <v>0</v>
      </c>
      <c r="BB2234" s="93">
        <v>0</v>
      </c>
      <c r="BC2234" s="153">
        <v>13</v>
      </c>
      <c r="BD2234" s="153">
        <v>106</v>
      </c>
    </row>
    <row r="2235" spans="1:56" x14ac:dyDescent="0.25">
      <c r="A2235" s="9">
        <v>41775</v>
      </c>
      <c r="B2235" s="149" t="s">
        <v>79</v>
      </c>
      <c r="C2235" s="149" t="s">
        <v>86</v>
      </c>
      <c r="D2235" s="150" t="s">
        <v>119</v>
      </c>
      <c r="E2235" s="153">
        <v>84</v>
      </c>
      <c r="F2235" s="153">
        <v>274</v>
      </c>
      <c r="G2235" s="264">
        <v>56.687919616699219</v>
      </c>
      <c r="H2235" s="264">
        <v>5.4200001060962677E-2</v>
      </c>
      <c r="I2235" s="264">
        <v>156121.796875</v>
      </c>
      <c r="J2235" s="92">
        <v>0</v>
      </c>
      <c r="K2235" s="153">
        <v>53408</v>
      </c>
      <c r="L2235" s="264">
        <v>92.639678955078125</v>
      </c>
      <c r="M2235" s="153">
        <v>84460</v>
      </c>
      <c r="N2235" s="264">
        <v>0</v>
      </c>
      <c r="O2235" s="153">
        <v>3774</v>
      </c>
      <c r="P2235" s="264">
        <v>0</v>
      </c>
      <c r="Q2235" s="153">
        <v>8717</v>
      </c>
      <c r="R2235" s="264">
        <v>99.931167602539062</v>
      </c>
      <c r="S2235" s="153">
        <v>80015</v>
      </c>
      <c r="T2235" s="264">
        <v>99.908767700195313</v>
      </c>
      <c r="U2235" s="264">
        <v>99.337570190429688</v>
      </c>
      <c r="V2235" s="264">
        <v>99.565475463867188</v>
      </c>
      <c r="W2235" s="264">
        <v>99.269195556640625</v>
      </c>
      <c r="X2235" s="264">
        <v>99.474639892578125</v>
      </c>
      <c r="Y2235" s="153">
        <v>151365</v>
      </c>
      <c r="Z2235" s="264">
        <v>99.894294738769531</v>
      </c>
      <c r="AA2235" s="153">
        <v>30897</v>
      </c>
      <c r="AB2235" s="264">
        <v>99.838172912597656</v>
      </c>
      <c r="AC2235" s="153">
        <v>3826</v>
      </c>
      <c r="AD2235" s="264">
        <v>0.31364348530769348</v>
      </c>
      <c r="AE2235" s="153">
        <v>191</v>
      </c>
      <c r="AF2235" s="264">
        <v>97.3822021484375</v>
      </c>
      <c r="AG2235" s="153">
        <v>84725</v>
      </c>
      <c r="AH2235" s="264">
        <v>0.23487754166126251</v>
      </c>
      <c r="AI2235" s="153">
        <v>976</v>
      </c>
      <c r="AJ2235" s="264">
        <v>96.516395568847656</v>
      </c>
      <c r="AK2235" s="264">
        <v>1.5398201942443848</v>
      </c>
      <c r="AL2235" s="264">
        <v>5.6229908019304276E-2</v>
      </c>
      <c r="AM2235" s="264">
        <v>0</v>
      </c>
      <c r="AN2235" s="264">
        <v>0</v>
      </c>
      <c r="AO2235" s="92">
        <v>0</v>
      </c>
      <c r="AP2235" s="92">
        <v>0</v>
      </c>
      <c r="AQ2235" s="92">
        <v>0</v>
      </c>
      <c r="AR2235" s="92">
        <v>0</v>
      </c>
      <c r="AS2235" s="92">
        <v>0</v>
      </c>
      <c r="AT2235" s="92">
        <v>0</v>
      </c>
      <c r="AU2235" s="92">
        <v>0</v>
      </c>
      <c r="AV2235" s="92">
        <v>0</v>
      </c>
      <c r="AW2235" s="93">
        <v>0</v>
      </c>
      <c r="AX2235" s="93">
        <v>0</v>
      </c>
      <c r="AY2235" s="93">
        <v>0</v>
      </c>
      <c r="AZ2235" s="93">
        <v>0</v>
      </c>
      <c r="BA2235" s="93">
        <v>0</v>
      </c>
      <c r="BB2235" s="93">
        <v>0</v>
      </c>
      <c r="BC2235" s="153">
        <v>64</v>
      </c>
      <c r="BD2235" s="153">
        <v>271</v>
      </c>
    </row>
    <row r="2236" spans="1:56" x14ac:dyDescent="0.25">
      <c r="A2236" s="9">
        <v>41775</v>
      </c>
      <c r="B2236" s="149" t="s">
        <v>80</v>
      </c>
      <c r="C2236" s="149" t="s">
        <v>86</v>
      </c>
      <c r="D2236" s="150" t="s">
        <v>119</v>
      </c>
      <c r="E2236" s="153">
        <v>60</v>
      </c>
      <c r="F2236" s="153">
        <v>186</v>
      </c>
      <c r="G2236" s="264">
        <v>40.667003631591797</v>
      </c>
      <c r="H2236" s="264">
        <v>7.5000002980232239E-2</v>
      </c>
      <c r="I2236" s="264">
        <v>89596.625</v>
      </c>
      <c r="J2236" s="92">
        <v>0</v>
      </c>
      <c r="K2236" s="153">
        <v>36407</v>
      </c>
      <c r="L2236" s="264">
        <v>90.194190979003906</v>
      </c>
      <c r="M2236" s="153">
        <v>46454</v>
      </c>
      <c r="N2236" s="264">
        <v>0</v>
      </c>
      <c r="O2236" s="153">
        <v>2869</v>
      </c>
      <c r="P2236" s="264">
        <v>0</v>
      </c>
      <c r="Q2236" s="153">
        <v>5251</v>
      </c>
      <c r="R2236" s="264">
        <v>99.923820495605469</v>
      </c>
      <c r="S2236" s="153">
        <v>42676</v>
      </c>
      <c r="T2236" s="264">
        <v>99.920326232910156</v>
      </c>
      <c r="U2236" s="264">
        <v>99.581733703613281</v>
      </c>
      <c r="V2236" s="264">
        <v>99.666336059570313</v>
      </c>
      <c r="W2236" s="264">
        <v>99.505874633789063</v>
      </c>
      <c r="X2236" s="264">
        <v>99.586929321289063</v>
      </c>
      <c r="Y2236" s="153">
        <v>62740</v>
      </c>
      <c r="Z2236" s="264">
        <v>99.878868103027344</v>
      </c>
      <c r="AA2236" s="153">
        <v>12670</v>
      </c>
      <c r="AB2236" s="264">
        <v>99.865821838378906</v>
      </c>
      <c r="AC2236" s="153">
        <v>2857</v>
      </c>
      <c r="AD2236" s="264">
        <v>0.3500174880027771</v>
      </c>
      <c r="AE2236" s="153">
        <v>145</v>
      </c>
      <c r="AF2236" s="264">
        <v>97.241378784179688</v>
      </c>
      <c r="AG2236" s="153">
        <v>46413</v>
      </c>
      <c r="AH2236" s="264">
        <v>0.20037490129470825</v>
      </c>
      <c r="AI2236" s="153">
        <v>631</v>
      </c>
      <c r="AJ2236" s="264">
        <v>97.305862426757813</v>
      </c>
      <c r="AK2236" s="264">
        <v>1.7180672883987427</v>
      </c>
      <c r="AL2236" s="264">
        <v>7.5407512485980988E-2</v>
      </c>
      <c r="AM2236" s="264">
        <v>0</v>
      </c>
      <c r="AN2236" s="264">
        <v>0</v>
      </c>
      <c r="AO2236" s="92">
        <v>0</v>
      </c>
      <c r="AP2236" s="92">
        <v>0</v>
      </c>
      <c r="AQ2236" s="92">
        <v>0</v>
      </c>
      <c r="AR2236" s="92">
        <v>0</v>
      </c>
      <c r="AS2236" s="92">
        <v>0</v>
      </c>
      <c r="AT2236" s="92">
        <v>0</v>
      </c>
      <c r="AU2236" s="92">
        <v>0</v>
      </c>
      <c r="AV2236" s="92">
        <v>0</v>
      </c>
      <c r="AW2236" s="93">
        <v>0</v>
      </c>
      <c r="AX2236" s="93">
        <v>0</v>
      </c>
      <c r="AY2236" s="93">
        <v>0</v>
      </c>
      <c r="AZ2236" s="93">
        <v>0</v>
      </c>
      <c r="BA2236" s="93">
        <v>0</v>
      </c>
      <c r="BB2236" s="93">
        <v>0</v>
      </c>
      <c r="BC2236" s="153">
        <v>26</v>
      </c>
      <c r="BD2236" s="153">
        <v>178</v>
      </c>
    </row>
    <row r="2237" spans="1:56" x14ac:dyDescent="0.25">
      <c r="A2237" s="9">
        <v>41775</v>
      </c>
      <c r="B2237" s="149" t="s">
        <v>81</v>
      </c>
      <c r="C2237" s="149" t="s">
        <v>86</v>
      </c>
      <c r="D2237" s="150" t="s">
        <v>119</v>
      </c>
      <c r="E2237" s="153">
        <v>43</v>
      </c>
      <c r="F2237" s="153">
        <v>143</v>
      </c>
      <c r="G2237" s="264">
        <v>37.417007446289063</v>
      </c>
      <c r="H2237" s="264">
        <v>0</v>
      </c>
      <c r="I2237" s="264">
        <v>77009.9296875</v>
      </c>
      <c r="J2237" s="92">
        <v>0</v>
      </c>
      <c r="K2237" s="153">
        <v>77820</v>
      </c>
      <c r="L2237" s="264">
        <v>90.767158508300781</v>
      </c>
      <c r="M2237" s="153">
        <v>44167</v>
      </c>
      <c r="N2237" s="264">
        <v>0</v>
      </c>
      <c r="O2237" s="153">
        <v>2841</v>
      </c>
      <c r="P2237" s="264">
        <v>0</v>
      </c>
      <c r="Q2237" s="153">
        <v>6533</v>
      </c>
      <c r="R2237" s="264">
        <v>99.908157348632813</v>
      </c>
      <c r="S2237" s="153">
        <v>38985</v>
      </c>
      <c r="T2237" s="264">
        <v>99.969215393066406</v>
      </c>
      <c r="U2237" s="264">
        <v>99.507217407226563</v>
      </c>
      <c r="V2237" s="264">
        <v>99.683021545410156</v>
      </c>
      <c r="W2237" s="264">
        <v>99.415824890136719</v>
      </c>
      <c r="X2237" s="264">
        <v>99.652336120605469</v>
      </c>
      <c r="Y2237" s="153">
        <v>72787</v>
      </c>
      <c r="Z2237" s="264">
        <v>99.885971069335938</v>
      </c>
      <c r="AA2237" s="153">
        <v>14347</v>
      </c>
      <c r="AB2237" s="264">
        <v>99.797866821289063</v>
      </c>
      <c r="AC2237" s="153">
        <v>2858</v>
      </c>
      <c r="AD2237" s="264">
        <v>0.34989503026008606</v>
      </c>
      <c r="AE2237" s="153">
        <v>159</v>
      </c>
      <c r="AF2237" s="264">
        <v>99.371070861816406</v>
      </c>
      <c r="AG2237" s="153">
        <v>43885</v>
      </c>
      <c r="AH2237" s="264">
        <v>0.2369830310344696</v>
      </c>
      <c r="AI2237" s="153">
        <v>612</v>
      </c>
      <c r="AJ2237" s="264">
        <v>94.281044006347656</v>
      </c>
      <c r="AK2237" s="264">
        <v>1.4826103448867798</v>
      </c>
      <c r="AL2237" s="264">
        <v>6.148882582783699E-2</v>
      </c>
      <c r="AM2237" s="264">
        <v>0</v>
      </c>
      <c r="AN2237" s="264">
        <v>0</v>
      </c>
      <c r="AO2237" s="92">
        <v>0</v>
      </c>
      <c r="AP2237" s="92">
        <v>0</v>
      </c>
      <c r="AQ2237" s="92">
        <v>0</v>
      </c>
      <c r="AR2237" s="92">
        <v>0</v>
      </c>
      <c r="AS2237" s="92">
        <v>0</v>
      </c>
      <c r="AT2237" s="92">
        <v>0</v>
      </c>
      <c r="AU2237" s="92">
        <v>0</v>
      </c>
      <c r="AV2237" s="92">
        <v>0</v>
      </c>
      <c r="AW2237" s="93">
        <v>0</v>
      </c>
      <c r="AX2237" s="93">
        <v>0</v>
      </c>
      <c r="AY2237" s="93">
        <v>0</v>
      </c>
      <c r="AZ2237" s="93">
        <v>0</v>
      </c>
      <c r="BA2237" s="93">
        <v>0</v>
      </c>
      <c r="BB2237" s="93">
        <v>0</v>
      </c>
      <c r="BC2237" s="153">
        <v>32</v>
      </c>
      <c r="BD2237" s="153">
        <v>141</v>
      </c>
    </row>
    <row r="2238" spans="1:56" x14ac:dyDescent="0.25">
      <c r="A2238" s="9">
        <v>41775</v>
      </c>
      <c r="B2238" s="149" t="s">
        <v>125</v>
      </c>
      <c r="C2238" s="149" t="s">
        <v>86</v>
      </c>
      <c r="D2238" s="150" t="s">
        <v>119</v>
      </c>
      <c r="E2238" s="153">
        <v>16</v>
      </c>
      <c r="F2238" s="153">
        <v>58</v>
      </c>
      <c r="G2238" s="264">
        <v>32.337196350097656</v>
      </c>
      <c r="H2238" s="264">
        <v>0</v>
      </c>
      <c r="I2238" s="264">
        <v>38843.83984375</v>
      </c>
      <c r="J2238" s="92">
        <v>0</v>
      </c>
      <c r="K2238" s="153">
        <v>77820</v>
      </c>
      <c r="L2238" s="264">
        <v>90.767158508300781</v>
      </c>
      <c r="M2238" s="153">
        <v>26057</v>
      </c>
      <c r="N2238" s="264">
        <v>0</v>
      </c>
      <c r="O2238" s="153">
        <v>3101</v>
      </c>
      <c r="P2238" s="264">
        <v>0</v>
      </c>
      <c r="Q2238" s="153">
        <v>4695</v>
      </c>
      <c r="R2238" s="264">
        <v>99.914802551269531</v>
      </c>
      <c r="S2238" s="153">
        <v>23553</v>
      </c>
      <c r="T2238" s="264">
        <v>99.919334411621094</v>
      </c>
      <c r="U2238" s="264">
        <v>99.90325927734375</v>
      </c>
      <c r="V2238" s="264">
        <v>99.788925170898438</v>
      </c>
      <c r="W2238" s="264">
        <v>99.818145751953125</v>
      </c>
      <c r="X2238" s="264">
        <v>99.708427429199219</v>
      </c>
      <c r="Y2238" s="153">
        <v>33564</v>
      </c>
      <c r="Z2238" s="264">
        <v>99.955307006835938</v>
      </c>
      <c r="AA2238" s="153">
        <v>6365</v>
      </c>
      <c r="AB2238" s="264">
        <v>99.842887878417969</v>
      </c>
      <c r="AC2238" s="153">
        <v>3132</v>
      </c>
      <c r="AD2238" s="264">
        <v>0.15964239835739136</v>
      </c>
      <c r="AE2238" s="153">
        <v>202</v>
      </c>
      <c r="AF2238" s="264">
        <v>98.514854431152344</v>
      </c>
      <c r="AG2238" s="153">
        <v>26326</v>
      </c>
      <c r="AH2238" s="264">
        <v>0.18612778186798096</v>
      </c>
      <c r="AI2238" s="153">
        <v>482</v>
      </c>
      <c r="AJ2238" s="264">
        <v>93.983406066894531</v>
      </c>
      <c r="AK2238" s="264">
        <v>1.8869069814682007</v>
      </c>
      <c r="AL2238" s="264">
        <v>5.829310417175293E-2</v>
      </c>
      <c r="AM2238" s="264">
        <v>0</v>
      </c>
      <c r="AN2238" s="264">
        <v>0</v>
      </c>
      <c r="AO2238" s="92">
        <v>0</v>
      </c>
      <c r="AP2238" s="92">
        <v>0</v>
      </c>
      <c r="AQ2238" s="92">
        <v>0</v>
      </c>
      <c r="AR2238" s="92">
        <v>0</v>
      </c>
      <c r="AS2238" s="92">
        <v>0</v>
      </c>
      <c r="AT2238" s="92">
        <v>0</v>
      </c>
      <c r="AU2238" s="92">
        <v>0</v>
      </c>
      <c r="AV2238" s="92">
        <v>0</v>
      </c>
      <c r="AW2238" s="93">
        <v>0</v>
      </c>
      <c r="AX2238" s="93">
        <v>0</v>
      </c>
      <c r="AY2238" s="93">
        <v>0</v>
      </c>
      <c r="AZ2238" s="93">
        <v>0</v>
      </c>
      <c r="BA2238" s="93">
        <v>0</v>
      </c>
      <c r="BB2238" s="93">
        <v>0</v>
      </c>
      <c r="BC2238" s="153">
        <v>4</v>
      </c>
      <c r="BD2238" s="153">
        <v>58</v>
      </c>
    </row>
    <row r="2239" spans="1:56" x14ac:dyDescent="0.25">
      <c r="A2239" s="9">
        <v>41775</v>
      </c>
      <c r="B2239" s="151" t="s">
        <v>82</v>
      </c>
      <c r="C2239" s="151" t="s">
        <v>86</v>
      </c>
      <c r="D2239" s="152" t="s">
        <v>120</v>
      </c>
      <c r="E2239" s="160">
        <v>51</v>
      </c>
      <c r="F2239" s="160">
        <v>162</v>
      </c>
      <c r="G2239" s="266">
        <v>48.3623046875</v>
      </c>
      <c r="H2239" s="266">
        <v>8.2999998703598976E-3</v>
      </c>
      <c r="I2239" s="266">
        <v>86234.3671875</v>
      </c>
      <c r="J2239" s="157">
        <v>0</v>
      </c>
      <c r="K2239" s="160">
        <v>47754</v>
      </c>
      <c r="L2239" s="266">
        <v>90.000839233398438</v>
      </c>
      <c r="M2239" s="160">
        <v>40075</v>
      </c>
      <c r="N2239" s="266">
        <v>0</v>
      </c>
      <c r="O2239" s="160">
        <v>5212</v>
      </c>
      <c r="P2239" s="266">
        <v>0</v>
      </c>
      <c r="Q2239" s="160">
        <v>8402</v>
      </c>
      <c r="R2239" s="266">
        <v>99.91668701171875</v>
      </c>
      <c r="S2239" s="160">
        <v>36160</v>
      </c>
      <c r="T2239" s="266">
        <v>99.881080627441406</v>
      </c>
      <c r="U2239" s="266">
        <v>99.884880065917969</v>
      </c>
      <c r="V2239" s="266">
        <v>99.867744445800781</v>
      </c>
      <c r="W2239" s="266">
        <v>99.801666259765625</v>
      </c>
      <c r="X2239" s="266">
        <v>99.748985290527344</v>
      </c>
      <c r="Y2239" s="160">
        <v>48583</v>
      </c>
      <c r="Z2239" s="266">
        <v>99.90325927734375</v>
      </c>
      <c r="AA2239" s="160">
        <v>10506</v>
      </c>
      <c r="AB2239" s="266">
        <v>99.866744995117188</v>
      </c>
      <c r="AC2239" s="160">
        <v>5266</v>
      </c>
      <c r="AD2239" s="266">
        <v>0.39878466725349426</v>
      </c>
      <c r="AE2239" s="160">
        <v>418</v>
      </c>
      <c r="AF2239" s="266">
        <v>98.564590454101563</v>
      </c>
      <c r="AG2239" s="160">
        <v>40190</v>
      </c>
      <c r="AH2239" s="266">
        <v>0.345857173204422</v>
      </c>
      <c r="AI2239" s="160">
        <v>735</v>
      </c>
      <c r="AJ2239" s="266">
        <v>95.102043151855469</v>
      </c>
      <c r="AK2239" s="266">
        <v>1.9973244667053223</v>
      </c>
      <c r="AL2239" s="266">
        <v>8.2872822880744934E-2</v>
      </c>
      <c r="AM2239" s="266">
        <v>0</v>
      </c>
      <c r="AN2239" s="266">
        <v>0</v>
      </c>
      <c r="AO2239" s="157">
        <v>0</v>
      </c>
      <c r="AP2239" s="157">
        <v>0</v>
      </c>
      <c r="AQ2239" s="157">
        <v>0</v>
      </c>
      <c r="AR2239" s="157">
        <v>0</v>
      </c>
      <c r="AS2239" s="157">
        <v>0</v>
      </c>
      <c r="AT2239" s="157">
        <v>0</v>
      </c>
      <c r="AU2239" s="157">
        <v>0</v>
      </c>
      <c r="AV2239" s="157">
        <v>0</v>
      </c>
      <c r="AW2239" s="159">
        <v>0</v>
      </c>
      <c r="AX2239" s="159">
        <v>0</v>
      </c>
      <c r="AY2239" s="159">
        <v>0</v>
      </c>
      <c r="AZ2239" s="159">
        <v>0</v>
      </c>
      <c r="BA2239" s="159">
        <v>0</v>
      </c>
      <c r="BB2239" s="159">
        <v>0</v>
      </c>
      <c r="BC2239" s="160">
        <v>13</v>
      </c>
      <c r="BD2239" s="160">
        <v>151</v>
      </c>
    </row>
    <row r="2240" spans="1:56" x14ac:dyDescent="0.25">
      <c r="A2240" s="9">
        <v>41775</v>
      </c>
      <c r="B2240" s="151" t="s">
        <v>83</v>
      </c>
      <c r="C2240" s="151" t="s">
        <v>86</v>
      </c>
      <c r="D2240" s="152" t="s">
        <v>120</v>
      </c>
      <c r="E2240" s="160">
        <v>47</v>
      </c>
      <c r="F2240" s="160">
        <v>143</v>
      </c>
      <c r="G2240" s="266">
        <v>23.86650276184082</v>
      </c>
      <c r="H2240" s="266">
        <v>0</v>
      </c>
      <c r="I2240" s="266">
        <v>85989.7109375</v>
      </c>
      <c r="J2240" s="157">
        <v>0</v>
      </c>
      <c r="K2240" s="160">
        <v>25093</v>
      </c>
      <c r="L2240" s="266">
        <v>84.37811279296875</v>
      </c>
      <c r="M2240" s="160">
        <v>153570</v>
      </c>
      <c r="N2240" s="266">
        <v>0</v>
      </c>
      <c r="O2240" s="160">
        <v>3938</v>
      </c>
      <c r="P2240" s="266">
        <v>0</v>
      </c>
      <c r="Q2240" s="160">
        <v>3605</v>
      </c>
      <c r="R2240" s="266">
        <v>99.833564758300781</v>
      </c>
      <c r="S2240" s="160">
        <v>26421</v>
      </c>
      <c r="T2240" s="266">
        <v>99.878883361816406</v>
      </c>
      <c r="U2240" s="266">
        <v>99.702674865722656</v>
      </c>
      <c r="V2240" s="266">
        <v>99.804359436035156</v>
      </c>
      <c r="W2240" s="266">
        <v>99.536735534667969</v>
      </c>
      <c r="X2240" s="266">
        <v>99.683479309082031</v>
      </c>
      <c r="Y2240" s="160">
        <v>54781</v>
      </c>
      <c r="Z2240" s="266">
        <v>99.936111450195313</v>
      </c>
      <c r="AA2240" s="160">
        <v>13414</v>
      </c>
      <c r="AB2240" s="266">
        <v>99.888175964355469</v>
      </c>
      <c r="AC2240" s="160">
        <v>2029</v>
      </c>
      <c r="AD2240" s="266">
        <v>0.24642680585384369</v>
      </c>
      <c r="AE2240" s="160">
        <v>123</v>
      </c>
      <c r="AF2240" s="266">
        <v>99.186988830566406</v>
      </c>
      <c r="AG2240" s="160">
        <v>28254</v>
      </c>
      <c r="AH2240" s="266">
        <v>0.41056132316589355</v>
      </c>
      <c r="AI2240" s="160">
        <v>315</v>
      </c>
      <c r="AJ2240" s="266">
        <v>98.095237731933594</v>
      </c>
      <c r="AK2240" s="266">
        <v>1.8837834596633911</v>
      </c>
      <c r="AL2240" s="266">
        <v>6.6981807351112366E-2</v>
      </c>
      <c r="AM2240" s="266">
        <v>0</v>
      </c>
      <c r="AN2240" s="266">
        <v>0</v>
      </c>
      <c r="AO2240" s="157">
        <v>0</v>
      </c>
      <c r="AP2240" s="157">
        <v>0</v>
      </c>
      <c r="AQ2240" s="157">
        <v>0</v>
      </c>
      <c r="AR2240" s="157">
        <v>0</v>
      </c>
      <c r="AS2240" s="157">
        <v>0</v>
      </c>
      <c r="AT2240" s="157">
        <v>0</v>
      </c>
      <c r="AU2240" s="157">
        <v>0</v>
      </c>
      <c r="AV2240" s="157">
        <v>0</v>
      </c>
      <c r="AW2240" s="159">
        <v>0</v>
      </c>
      <c r="AX2240" s="159">
        <v>0</v>
      </c>
      <c r="AY2240" s="159">
        <v>0</v>
      </c>
      <c r="AZ2240" s="159">
        <v>0</v>
      </c>
      <c r="BA2240" s="159">
        <v>0</v>
      </c>
      <c r="BB2240" s="159">
        <v>0</v>
      </c>
      <c r="BC2240" s="160">
        <v>21</v>
      </c>
      <c r="BD2240" s="160">
        <v>139</v>
      </c>
    </row>
    <row r="2241" spans="1:56" x14ac:dyDescent="0.25">
      <c r="A2241" s="9">
        <v>41775</v>
      </c>
      <c r="B2241" s="117" t="s">
        <v>85</v>
      </c>
      <c r="C2241" s="117" t="s">
        <v>86</v>
      </c>
      <c r="D2241" s="121">
        <v>3</v>
      </c>
      <c r="E2241" s="89">
        <v>134</v>
      </c>
      <c r="F2241" s="89">
        <v>433</v>
      </c>
      <c r="G2241" s="263">
        <v>46.740890502929688</v>
      </c>
      <c r="H2241" s="263">
        <v>0.2833000123500824</v>
      </c>
      <c r="I2241" s="263">
        <v>297338.46875</v>
      </c>
      <c r="J2241" s="88">
        <v>0</v>
      </c>
      <c r="K2241" s="89">
        <v>44443</v>
      </c>
      <c r="L2241" s="263">
        <v>109.17129516601562</v>
      </c>
      <c r="M2241" s="124">
        <v>87886</v>
      </c>
      <c r="N2241" s="248">
        <v>0</v>
      </c>
      <c r="O2241" s="124">
        <v>3919</v>
      </c>
      <c r="P2241" s="248">
        <v>0</v>
      </c>
      <c r="Q2241" s="124">
        <v>8877</v>
      </c>
      <c r="R2241" s="248">
        <v>99.921142578125</v>
      </c>
      <c r="S2241" s="124">
        <v>80745</v>
      </c>
      <c r="T2241" s="248">
        <v>99.89349365234375</v>
      </c>
      <c r="U2241" s="248">
        <v>99.948966979980469</v>
      </c>
      <c r="V2241" s="248">
        <v>99.862319946289063</v>
      </c>
      <c r="W2241" s="248">
        <v>99.870147705078125</v>
      </c>
      <c r="X2241" s="248">
        <v>99.755958557128906</v>
      </c>
      <c r="Y2241" s="124">
        <v>214126</v>
      </c>
      <c r="Z2241" s="248">
        <v>99.884178161621094</v>
      </c>
      <c r="AA2241" s="124">
        <v>46673</v>
      </c>
      <c r="AB2241" s="248">
        <v>99.747177124023438</v>
      </c>
      <c r="AC2241" s="124">
        <v>3930</v>
      </c>
      <c r="AD2241" s="248">
        <v>0.50890582799911499</v>
      </c>
      <c r="AE2241" s="124">
        <v>195</v>
      </c>
      <c r="AF2241" s="248">
        <v>98.974357604980469</v>
      </c>
      <c r="AG2241" s="124">
        <v>88957</v>
      </c>
      <c r="AH2241" s="248">
        <v>0.53059345483779907</v>
      </c>
      <c r="AI2241" s="124">
        <v>780</v>
      </c>
      <c r="AJ2241" s="248">
        <v>92.564102172851563</v>
      </c>
      <c r="AK2241" s="248">
        <v>2.0347001552581787</v>
      </c>
      <c r="AL2241" s="248">
        <v>7.7080875635147095E-2</v>
      </c>
      <c r="AM2241" s="269">
        <v>0</v>
      </c>
      <c r="AN2241" s="269">
        <v>0</v>
      </c>
      <c r="AO2241" s="119">
        <v>0</v>
      </c>
      <c r="AP2241" s="119">
        <v>0</v>
      </c>
      <c r="AQ2241" s="119">
        <v>0</v>
      </c>
      <c r="AR2241" s="119">
        <v>0</v>
      </c>
      <c r="AS2241" s="119">
        <v>0</v>
      </c>
      <c r="AT2241" s="119">
        <v>0</v>
      </c>
      <c r="AU2241" s="119">
        <v>0</v>
      </c>
      <c r="AV2241" s="119">
        <v>0</v>
      </c>
      <c r="AW2241" s="124">
        <v>0</v>
      </c>
      <c r="AX2241" s="124">
        <v>0</v>
      </c>
      <c r="AY2241" s="124">
        <v>0</v>
      </c>
      <c r="AZ2241" s="124">
        <v>0</v>
      </c>
      <c r="BA2241" s="124">
        <v>0</v>
      </c>
      <c r="BB2241" s="124">
        <v>0</v>
      </c>
      <c r="BC2241" s="124">
        <v>11</v>
      </c>
      <c r="BD2241" s="124">
        <v>420</v>
      </c>
    </row>
    <row r="2242" spans="1:56" x14ac:dyDescent="0.25">
      <c r="A2242" s="9">
        <v>41775</v>
      </c>
      <c r="B2242" s="118" t="s">
        <v>84</v>
      </c>
      <c r="C2242" s="118" t="s">
        <v>87</v>
      </c>
      <c r="D2242" s="122">
        <v>2</v>
      </c>
      <c r="E2242" s="153">
        <v>195</v>
      </c>
      <c r="F2242" s="153">
        <v>584</v>
      </c>
      <c r="G2242" s="264">
        <v>81.530555725097656</v>
      </c>
      <c r="H2242" s="264">
        <v>2.5083334185183048E-3</v>
      </c>
      <c r="I2242" s="264">
        <v>497383.40625</v>
      </c>
      <c r="J2242" s="91">
        <v>0</v>
      </c>
      <c r="K2242" s="153">
        <v>0</v>
      </c>
      <c r="L2242" s="264">
        <v>65535</v>
      </c>
      <c r="M2242" s="133">
        <v>265389</v>
      </c>
      <c r="N2242" s="267">
        <v>0</v>
      </c>
      <c r="O2242" s="133">
        <v>6045</v>
      </c>
      <c r="P2242" s="267">
        <v>2.1208459511399269E-2</v>
      </c>
      <c r="Q2242" s="133">
        <v>5013</v>
      </c>
      <c r="R2242" s="267">
        <v>99.461402893066406</v>
      </c>
      <c r="S2242" s="133">
        <v>208784</v>
      </c>
      <c r="T2242" s="267">
        <v>99.808891296386719</v>
      </c>
      <c r="U2242" s="267">
        <v>98.494621276855469</v>
      </c>
      <c r="V2242" s="267">
        <v>99.782958984375</v>
      </c>
      <c r="W2242" s="267">
        <v>97.964134216308594</v>
      </c>
      <c r="X2242" s="267">
        <v>99.592262268066406</v>
      </c>
      <c r="Y2242" s="133">
        <v>1673863</v>
      </c>
      <c r="Z2242" s="267">
        <v>99.660545349121094</v>
      </c>
      <c r="AA2242" s="133">
        <v>1884</v>
      </c>
      <c r="AB2242" s="267">
        <v>2.818173885345459</v>
      </c>
      <c r="AC2242" s="133">
        <v>5319</v>
      </c>
      <c r="AD2242" s="267">
        <v>0.43241211771965027</v>
      </c>
      <c r="AE2242" s="133">
        <v>705</v>
      </c>
      <c r="AF2242" s="267">
        <v>98.297836303710938</v>
      </c>
      <c r="AG2242" s="133">
        <v>263510</v>
      </c>
      <c r="AH2242" s="267">
        <v>0.27057796716690063</v>
      </c>
      <c r="AI2242" s="133">
        <v>1004</v>
      </c>
      <c r="AJ2242" s="267">
        <v>95.617439270019531</v>
      </c>
      <c r="AK2242" s="267">
        <v>3.503554105758667</v>
      </c>
      <c r="AL2242" s="267">
        <v>0.33275538682937622</v>
      </c>
      <c r="AM2242" s="270">
        <v>0</v>
      </c>
      <c r="AN2242" s="270">
        <v>0</v>
      </c>
      <c r="AO2242" s="120">
        <v>0</v>
      </c>
      <c r="AP2242" s="120">
        <v>0</v>
      </c>
      <c r="AQ2242" s="120">
        <v>0</v>
      </c>
      <c r="AR2242" s="120">
        <v>0</v>
      </c>
      <c r="AS2242" s="120">
        <v>0</v>
      </c>
      <c r="AT2242" s="120">
        <v>0</v>
      </c>
      <c r="AU2242" s="120">
        <v>0</v>
      </c>
      <c r="AV2242" s="120">
        <v>0</v>
      </c>
      <c r="AW2242" s="133">
        <v>0</v>
      </c>
      <c r="AX2242" s="133">
        <v>0</v>
      </c>
      <c r="AY2242" s="133">
        <v>0</v>
      </c>
      <c r="AZ2242" s="133">
        <v>0</v>
      </c>
      <c r="BA2242" s="133">
        <v>0</v>
      </c>
      <c r="BB2242" s="133">
        <v>0</v>
      </c>
      <c r="BC2242" s="133">
        <v>20</v>
      </c>
      <c r="BD2242" s="133">
        <v>391</v>
      </c>
    </row>
    <row r="2243" spans="1:56" x14ac:dyDescent="0.25">
      <c r="A2243" s="9">
        <v>41774</v>
      </c>
      <c r="B2243" s="117" t="s">
        <v>17</v>
      </c>
      <c r="C2243" s="117"/>
      <c r="D2243" s="121">
        <v>3</v>
      </c>
      <c r="E2243" s="89">
        <v>870</v>
      </c>
      <c r="F2243" s="89">
        <v>2767</v>
      </c>
      <c r="G2243" s="263">
        <v>677.92516708374023</v>
      </c>
      <c r="H2243" s="263">
        <v>1.1582694593816996</v>
      </c>
      <c r="I2243" s="263">
        <v>1709133.0390625</v>
      </c>
      <c r="J2243" s="88"/>
      <c r="K2243" s="89">
        <v>776453</v>
      </c>
      <c r="L2243" s="263">
        <v>0</v>
      </c>
      <c r="M2243" s="124">
        <v>1095737</v>
      </c>
      <c r="N2243" s="248">
        <v>0</v>
      </c>
      <c r="O2243" s="124">
        <v>60497</v>
      </c>
      <c r="P2243" s="248">
        <v>3.5934228992131902E-3</v>
      </c>
      <c r="Q2243" s="124">
        <v>95392</v>
      </c>
      <c r="R2243" s="248">
        <v>99.89621822292554</v>
      </c>
      <c r="S2243" s="124">
        <v>856864</v>
      </c>
      <c r="T2243" s="248">
        <v>99.925775754735341</v>
      </c>
      <c r="U2243" s="248">
        <v>99.560476188244124</v>
      </c>
      <c r="V2243" s="248">
        <v>99.558930116856828</v>
      </c>
      <c r="W2243" s="248">
        <v>99.457150556792172</v>
      </c>
      <c r="X2243" s="248">
        <v>99.485033252384014</v>
      </c>
      <c r="Y2243" s="124">
        <v>2262173</v>
      </c>
      <c r="Z2243" s="248">
        <v>99.643439993165202</v>
      </c>
      <c r="AA2243" s="124">
        <v>211335</v>
      </c>
      <c r="AB2243" s="248">
        <v>98.369147627352604</v>
      </c>
      <c r="AC2243" s="124">
        <v>57760</v>
      </c>
      <c r="AD2243" s="248">
        <v>0.48995844903311742</v>
      </c>
      <c r="AE2243" s="124">
        <v>4323</v>
      </c>
      <c r="AF2243" s="248">
        <v>97.941242091831668</v>
      </c>
      <c r="AG2243" s="124">
        <v>969618</v>
      </c>
      <c r="AH2243" s="248">
        <v>0.26123689793349675</v>
      </c>
      <c r="AI2243" s="124">
        <v>11925</v>
      </c>
      <c r="AJ2243" s="248">
        <v>94.431865817215964</v>
      </c>
      <c r="AK2243" s="248">
        <v>1.0293951521400415</v>
      </c>
      <c r="AL2243" s="248" t="e">
        <v>#DIV/0!</v>
      </c>
      <c r="AM2243" s="269"/>
      <c r="AN2243" s="269"/>
      <c r="AO2243" s="119"/>
      <c r="AP2243" s="119"/>
      <c r="AQ2243" s="119"/>
      <c r="AR2243" s="119"/>
      <c r="AS2243" s="119"/>
      <c r="AT2243" s="119"/>
      <c r="AU2243" s="119"/>
      <c r="AV2243" s="119"/>
      <c r="AW2243" s="124">
        <v>0</v>
      </c>
      <c r="AX2243" s="124">
        <v>0</v>
      </c>
      <c r="AY2243" s="124">
        <v>0</v>
      </c>
      <c r="AZ2243" s="124">
        <v>0</v>
      </c>
      <c r="BA2243" s="124">
        <v>0</v>
      </c>
      <c r="BB2243" s="124">
        <v>0</v>
      </c>
      <c r="BC2243" s="124">
        <v>315</v>
      </c>
      <c r="BD2243" s="124">
        <v>2524</v>
      </c>
    </row>
    <row r="2244" spans="1:56" x14ac:dyDescent="0.25">
      <c r="A2244" s="9">
        <v>41774</v>
      </c>
      <c r="B2244" s="118" t="s">
        <v>88</v>
      </c>
      <c r="C2244" s="118"/>
      <c r="D2244" s="122">
        <v>2</v>
      </c>
      <c r="E2244" s="153">
        <v>675</v>
      </c>
      <c r="F2244" s="153">
        <v>2183</v>
      </c>
      <c r="G2244" s="264">
        <v>602.96303939819336</v>
      </c>
      <c r="H2244" s="264">
        <v>0.67080002464354038</v>
      </c>
      <c r="I2244" s="264">
        <v>1206729.0390625</v>
      </c>
      <c r="J2244" s="91"/>
      <c r="K2244" s="153">
        <v>776453</v>
      </c>
      <c r="L2244" s="264"/>
      <c r="M2244" s="133">
        <v>823715</v>
      </c>
      <c r="N2244" s="267">
        <v>0</v>
      </c>
      <c r="O2244" s="133">
        <v>55181</v>
      </c>
      <c r="P2244" s="267">
        <v>0</v>
      </c>
      <c r="Q2244" s="133">
        <v>91121</v>
      </c>
      <c r="R2244" s="267">
        <v>99.897938334506605</v>
      </c>
      <c r="S2244" s="133">
        <v>645812</v>
      </c>
      <c r="T2244" s="267">
        <v>99.915299632150237</v>
      </c>
      <c r="U2244" s="267">
        <v>99.744661059735336</v>
      </c>
      <c r="V2244" s="267">
        <v>99.474337588053373</v>
      </c>
      <c r="W2244" s="267">
        <v>99.642859997417034</v>
      </c>
      <c r="X2244" s="267">
        <v>99.390082458200183</v>
      </c>
      <c r="Y2244" s="133">
        <v>1017648</v>
      </c>
      <c r="Z2244" s="267">
        <v>99.897998555595763</v>
      </c>
      <c r="AA2244" s="133">
        <v>210061</v>
      </c>
      <c r="AB2244" s="267">
        <v>98.951256842754887</v>
      </c>
      <c r="AC2244" s="133">
        <v>53117</v>
      </c>
      <c r="AD2244" s="267">
        <v>0.5101944773731133</v>
      </c>
      <c r="AE2244" s="133">
        <v>3811</v>
      </c>
      <c r="AF2244" s="267">
        <v>98.005772074386854</v>
      </c>
      <c r="AG2244" s="133">
        <v>700363</v>
      </c>
      <c r="AH2244" s="267">
        <v>0.26857500784460747</v>
      </c>
      <c r="AI2244" s="133">
        <v>11221</v>
      </c>
      <c r="AJ2244" s="267">
        <v>94.430086389984766</v>
      </c>
      <c r="AK2244" s="267">
        <v>1.2148866373920059E-5</v>
      </c>
      <c r="AL2244" s="267" t="e">
        <v>#DIV/0!</v>
      </c>
      <c r="AM2244" s="270"/>
      <c r="AN2244" s="270"/>
      <c r="AO2244" s="120"/>
      <c r="AP2244" s="120"/>
      <c r="AQ2244" s="120"/>
      <c r="AR2244" s="120"/>
      <c r="AS2244" s="120"/>
      <c r="AT2244" s="120"/>
      <c r="AU2244" s="120"/>
      <c r="AV2244" s="120"/>
      <c r="AW2244" s="133">
        <v>0</v>
      </c>
      <c r="AX2244" s="133">
        <v>0</v>
      </c>
      <c r="AY2244" s="133">
        <v>0</v>
      </c>
      <c r="AZ2244" s="133">
        <v>0</v>
      </c>
      <c r="BA2244" s="133">
        <v>0</v>
      </c>
      <c r="BB2244" s="133">
        <v>0</v>
      </c>
      <c r="BC2244" s="133">
        <v>299</v>
      </c>
      <c r="BD2244" s="133">
        <v>2146</v>
      </c>
    </row>
    <row r="2245" spans="1:56" x14ac:dyDescent="0.25">
      <c r="A2245" s="9">
        <v>41774</v>
      </c>
      <c r="B2245" s="146" t="s">
        <v>89</v>
      </c>
      <c r="C2245" s="146"/>
      <c r="D2245" s="147">
        <v>1</v>
      </c>
      <c r="E2245" s="136">
        <v>195</v>
      </c>
      <c r="F2245" s="136">
        <v>584</v>
      </c>
      <c r="G2245" s="265">
        <v>74.962127685546875</v>
      </c>
      <c r="H2245" s="265">
        <v>0.48746943473815918</v>
      </c>
      <c r="I2245" s="265">
        <v>502404</v>
      </c>
      <c r="J2245" s="137"/>
      <c r="K2245" s="136">
        <v>0</v>
      </c>
      <c r="L2245" s="265"/>
      <c r="M2245" s="145">
        <v>272022</v>
      </c>
      <c r="N2245" s="250">
        <v>0</v>
      </c>
      <c r="O2245" s="145">
        <v>5316</v>
      </c>
      <c r="P2245" s="250">
        <v>4.0893774479627609E-2</v>
      </c>
      <c r="Q2245" s="145">
        <v>4271</v>
      </c>
      <c r="R2245" s="250">
        <v>99.859519958496094</v>
      </c>
      <c r="S2245" s="145">
        <v>211052</v>
      </c>
      <c r="T2245" s="250">
        <v>99.957832336425781</v>
      </c>
      <c r="U2245" s="250">
        <v>97.648605346679688</v>
      </c>
      <c r="V2245" s="250">
        <v>99.815086364746094</v>
      </c>
      <c r="W2245" s="250">
        <v>97.511428833007813</v>
      </c>
      <c r="X2245" s="250">
        <v>99.772994995117188</v>
      </c>
      <c r="Y2245" s="145">
        <v>1244525</v>
      </c>
      <c r="Z2245" s="250">
        <v>99.435287475585938</v>
      </c>
      <c r="AA2245" s="145">
        <v>1274</v>
      </c>
      <c r="AB2245" s="250">
        <v>2.3892073631286621</v>
      </c>
      <c r="AC2245" s="145">
        <v>4643</v>
      </c>
      <c r="AD2245" s="250">
        <v>0.25845357775688171</v>
      </c>
      <c r="AE2245" s="145">
        <v>512</v>
      </c>
      <c r="AF2245" s="250">
        <v>97.460922241210938</v>
      </c>
      <c r="AG2245" s="145">
        <v>269255</v>
      </c>
      <c r="AH2245" s="250">
        <v>0.24214963614940643</v>
      </c>
      <c r="AI2245" s="145">
        <v>704</v>
      </c>
      <c r="AJ2245" s="250">
        <v>94.460227966308594</v>
      </c>
      <c r="AK2245" s="250">
        <v>3.5018801689147949</v>
      </c>
      <c r="AL2245" s="250">
        <v>0.3154674768447876</v>
      </c>
      <c r="AM2245" s="271"/>
      <c r="AN2245" s="271"/>
      <c r="AO2245" s="148"/>
      <c r="AP2245" s="148"/>
      <c r="AQ2245" s="148"/>
      <c r="AR2245" s="148"/>
      <c r="AS2245" s="148"/>
      <c r="AT2245" s="148"/>
      <c r="AU2245" s="148"/>
      <c r="AV2245" s="148"/>
      <c r="AW2245" s="145">
        <v>0</v>
      </c>
      <c r="AX2245" s="145">
        <v>0</v>
      </c>
      <c r="AY2245" s="145">
        <v>0</v>
      </c>
      <c r="AZ2245" s="145">
        <v>0</v>
      </c>
      <c r="BA2245" s="145">
        <v>0</v>
      </c>
      <c r="BB2245" s="145">
        <v>0</v>
      </c>
      <c r="BC2245" s="145">
        <v>16</v>
      </c>
      <c r="BD2245" s="145">
        <v>378</v>
      </c>
    </row>
    <row r="2246" spans="1:56" x14ac:dyDescent="0.25">
      <c r="A2246" s="9">
        <v>41774</v>
      </c>
      <c r="B2246" s="149" t="s">
        <v>75</v>
      </c>
      <c r="C2246" s="149" t="s">
        <v>86</v>
      </c>
      <c r="D2246" s="150" t="s">
        <v>118</v>
      </c>
      <c r="E2246" s="153">
        <v>41</v>
      </c>
      <c r="F2246" s="153">
        <v>153</v>
      </c>
      <c r="G2246" s="264">
        <v>119.27016448974609</v>
      </c>
      <c r="H2246" s="264">
        <v>0.12919999659061432</v>
      </c>
      <c r="I2246" s="264">
        <v>80333.9296875</v>
      </c>
      <c r="J2246" s="92">
        <v>0</v>
      </c>
      <c r="K2246" s="153">
        <v>117632</v>
      </c>
      <c r="L2246" s="264">
        <v>97.4190673828125</v>
      </c>
      <c r="M2246" s="153">
        <v>95691</v>
      </c>
      <c r="N2246" s="264">
        <v>0</v>
      </c>
      <c r="O2246" s="153">
        <v>12383</v>
      </c>
      <c r="P2246" s="264">
        <v>0</v>
      </c>
      <c r="Q2246" s="153">
        <v>18059</v>
      </c>
      <c r="R2246" s="264">
        <v>99.916938781738281</v>
      </c>
      <c r="S2246" s="153">
        <v>90612</v>
      </c>
      <c r="T2246" s="264">
        <v>99.948127746582031</v>
      </c>
      <c r="U2246" s="264">
        <v>99.76580810546875</v>
      </c>
      <c r="V2246" s="264">
        <v>99.728294372558594</v>
      </c>
      <c r="W2246" s="264">
        <v>99.682937622070313</v>
      </c>
      <c r="X2246" s="264">
        <v>99.676559448242188</v>
      </c>
      <c r="Y2246" s="153">
        <v>136975</v>
      </c>
      <c r="Z2246" s="264">
        <v>99.949623107910156</v>
      </c>
      <c r="AA2246" s="153">
        <v>25696</v>
      </c>
      <c r="AB2246" s="264">
        <v>99.867683410644531</v>
      </c>
      <c r="AC2246" s="153">
        <v>12348</v>
      </c>
      <c r="AD2246" s="264">
        <v>0.25915127992630005</v>
      </c>
      <c r="AE2246" s="153">
        <v>1228</v>
      </c>
      <c r="AF2246" s="264">
        <v>98.289901733398438</v>
      </c>
      <c r="AG2246" s="153">
        <v>95652</v>
      </c>
      <c r="AH2246" s="264">
        <v>0.10872747004032135</v>
      </c>
      <c r="AI2246" s="153">
        <v>2831</v>
      </c>
      <c r="AJ2246" s="264">
        <v>95.090072631835938</v>
      </c>
      <c r="AK2246" s="264">
        <v>1.618768572807312</v>
      </c>
      <c r="AL2246" s="264">
        <v>5.8243159204721451E-2</v>
      </c>
      <c r="AM2246" s="264">
        <v>0</v>
      </c>
      <c r="AN2246" s="264">
        <v>0</v>
      </c>
      <c r="AO2246" s="92">
        <v>0</v>
      </c>
      <c r="AP2246" s="92">
        <v>0</v>
      </c>
      <c r="AQ2246" s="92">
        <v>0</v>
      </c>
      <c r="AR2246" s="92">
        <v>0</v>
      </c>
      <c r="AS2246" s="92">
        <v>0</v>
      </c>
      <c r="AT2246" s="92">
        <v>0</v>
      </c>
      <c r="AU2246" s="92">
        <v>0</v>
      </c>
      <c r="AV2246" s="92">
        <v>0</v>
      </c>
      <c r="AW2246" s="93">
        <v>0</v>
      </c>
      <c r="AX2246" s="93">
        <v>0</v>
      </c>
      <c r="AY2246" s="93">
        <v>0</v>
      </c>
      <c r="AZ2246" s="93">
        <v>0</v>
      </c>
      <c r="BA2246" s="93">
        <v>0</v>
      </c>
      <c r="BB2246" s="93">
        <v>0</v>
      </c>
      <c r="BC2246" s="153">
        <v>27</v>
      </c>
      <c r="BD2246" s="153">
        <v>150</v>
      </c>
    </row>
    <row r="2247" spans="1:56" x14ac:dyDescent="0.25">
      <c r="A2247" s="9">
        <v>41774</v>
      </c>
      <c r="B2247" s="149" t="s">
        <v>76</v>
      </c>
      <c r="C2247" s="149" t="s">
        <v>86</v>
      </c>
      <c r="D2247" s="150" t="s">
        <v>119</v>
      </c>
      <c r="E2247" s="153">
        <v>54</v>
      </c>
      <c r="F2247" s="153">
        <v>166</v>
      </c>
      <c r="G2247" s="264">
        <v>47.070709228515625</v>
      </c>
      <c r="H2247" s="264">
        <v>0</v>
      </c>
      <c r="I2247" s="264">
        <v>86161.609375</v>
      </c>
      <c r="J2247" s="92">
        <v>0</v>
      </c>
      <c r="K2247" s="153">
        <v>47005</v>
      </c>
      <c r="L2247" s="264">
        <v>86.241889953613281</v>
      </c>
      <c r="M2247" s="153">
        <v>49329</v>
      </c>
      <c r="N2247" s="264">
        <v>0</v>
      </c>
      <c r="O2247" s="153">
        <v>3728</v>
      </c>
      <c r="P2247" s="264">
        <v>0</v>
      </c>
      <c r="Q2247" s="153">
        <v>6647</v>
      </c>
      <c r="R2247" s="264">
        <v>99.894691467285156</v>
      </c>
      <c r="S2247" s="153">
        <v>45795</v>
      </c>
      <c r="T2247" s="264">
        <v>99.943222045898438</v>
      </c>
      <c r="U2247" s="264">
        <v>99.758583068847656</v>
      </c>
      <c r="V2247" s="264">
        <v>99.902694702148438</v>
      </c>
      <c r="W2247" s="264">
        <v>99.653526306152344</v>
      </c>
      <c r="X2247" s="264">
        <v>99.845970153808594</v>
      </c>
      <c r="Y2247" s="153">
        <v>72774</v>
      </c>
      <c r="Z2247" s="264">
        <v>99.909309387207031</v>
      </c>
      <c r="AA2247" s="153">
        <v>13930</v>
      </c>
      <c r="AB2247" s="264">
        <v>99.597991943359375</v>
      </c>
      <c r="AC2247" s="153">
        <v>3754</v>
      </c>
      <c r="AD2247" s="264">
        <v>0.61267977952957153</v>
      </c>
      <c r="AE2247" s="153">
        <v>84</v>
      </c>
      <c r="AF2247" s="264">
        <v>100</v>
      </c>
      <c r="AG2247" s="153">
        <v>49593</v>
      </c>
      <c r="AH2247" s="264">
        <v>0.21575625240802765</v>
      </c>
      <c r="AI2247" s="153">
        <v>829</v>
      </c>
      <c r="AJ2247" s="264">
        <v>88.540412902832031</v>
      </c>
      <c r="AK2247" s="264">
        <v>1.8480479717254639</v>
      </c>
      <c r="AL2247" s="264">
        <v>5.2049390971660614E-2</v>
      </c>
      <c r="AM2247" s="264">
        <v>0</v>
      </c>
      <c r="AN2247" s="264">
        <v>0</v>
      </c>
      <c r="AO2247" s="92">
        <v>0</v>
      </c>
      <c r="AP2247" s="92">
        <v>0</v>
      </c>
      <c r="AQ2247" s="92">
        <v>0</v>
      </c>
      <c r="AR2247" s="92">
        <v>0</v>
      </c>
      <c r="AS2247" s="92">
        <v>0</v>
      </c>
      <c r="AT2247" s="92">
        <v>0</v>
      </c>
      <c r="AU2247" s="92">
        <v>0</v>
      </c>
      <c r="AV2247" s="92">
        <v>0</v>
      </c>
      <c r="AW2247" s="93">
        <v>0</v>
      </c>
      <c r="AX2247" s="93">
        <v>0</v>
      </c>
      <c r="AY2247" s="93">
        <v>0</v>
      </c>
      <c r="AZ2247" s="93">
        <v>0</v>
      </c>
      <c r="BA2247" s="93">
        <v>0</v>
      </c>
      <c r="BB2247" s="93">
        <v>0</v>
      </c>
      <c r="BC2247" s="153">
        <v>14</v>
      </c>
      <c r="BD2247" s="153">
        <v>164</v>
      </c>
    </row>
    <row r="2248" spans="1:56" x14ac:dyDescent="0.25">
      <c r="A2248" s="9">
        <v>41774</v>
      </c>
      <c r="B2248" s="149" t="s">
        <v>77</v>
      </c>
      <c r="C2248" s="149" t="s">
        <v>86</v>
      </c>
      <c r="D2248" s="150" t="s">
        <v>118</v>
      </c>
      <c r="E2248" s="153">
        <v>68</v>
      </c>
      <c r="F2248" s="153">
        <v>222</v>
      </c>
      <c r="G2248" s="264">
        <v>74.679168701171875</v>
      </c>
      <c r="H2248" s="264">
        <v>0.14160001277923584</v>
      </c>
      <c r="I2248" s="264">
        <v>109267.7109375</v>
      </c>
      <c r="J2248" s="92">
        <v>0</v>
      </c>
      <c r="K2248" s="153">
        <v>99703</v>
      </c>
      <c r="L2248" s="264">
        <v>97.682113647460938</v>
      </c>
      <c r="M2248" s="153">
        <v>91634</v>
      </c>
      <c r="N2248" s="264">
        <v>0</v>
      </c>
      <c r="O2248" s="153">
        <v>6250</v>
      </c>
      <c r="P2248" s="264">
        <v>0</v>
      </c>
      <c r="Q2248" s="153">
        <v>10545</v>
      </c>
      <c r="R2248" s="264">
        <v>99.962066650390625</v>
      </c>
      <c r="S2248" s="153">
        <v>85102</v>
      </c>
      <c r="T2248" s="264">
        <v>99.934196472167969</v>
      </c>
      <c r="U2248" s="264">
        <v>99.807998657226563</v>
      </c>
      <c r="V2248" s="264">
        <v>99.834121704101563</v>
      </c>
      <c r="W2248" s="264">
        <v>99.7701416015625</v>
      </c>
      <c r="X2248" s="264">
        <v>99.768424987792969</v>
      </c>
      <c r="Y2248" s="153">
        <v>119679</v>
      </c>
      <c r="Z2248" s="264">
        <v>99.878005981445313</v>
      </c>
      <c r="AA2248" s="153">
        <v>24734</v>
      </c>
      <c r="AB2248" s="264">
        <v>99.838279724121094</v>
      </c>
      <c r="AC2248" s="153">
        <v>6247</v>
      </c>
      <c r="AD2248" s="264">
        <v>0.19209221005439758</v>
      </c>
      <c r="AE2248" s="153">
        <v>517</v>
      </c>
      <c r="AF2248" s="264">
        <v>97.678916931152344</v>
      </c>
      <c r="AG2248" s="153">
        <v>91922</v>
      </c>
      <c r="AH2248" s="264">
        <v>0.23933334648609161</v>
      </c>
      <c r="AI2248" s="153">
        <v>1302</v>
      </c>
      <c r="AJ2248" s="264">
        <v>93.010749816894531</v>
      </c>
      <c r="AK2248" s="264">
        <v>1.7180260419845581</v>
      </c>
      <c r="AL2248" s="264">
        <v>5.4664399474859238E-2</v>
      </c>
      <c r="AM2248" s="264">
        <v>0</v>
      </c>
      <c r="AN2248" s="264">
        <v>0</v>
      </c>
      <c r="AO2248" s="92">
        <v>0</v>
      </c>
      <c r="AP2248" s="92">
        <v>0</v>
      </c>
      <c r="AQ2248" s="92">
        <v>0</v>
      </c>
      <c r="AR2248" s="92">
        <v>0</v>
      </c>
      <c r="AS2248" s="92">
        <v>0</v>
      </c>
      <c r="AT2248" s="92">
        <v>0</v>
      </c>
      <c r="AU2248" s="92">
        <v>0</v>
      </c>
      <c r="AV2248" s="92">
        <v>0</v>
      </c>
      <c r="AW2248" s="93">
        <v>0</v>
      </c>
      <c r="AX2248" s="93">
        <v>0</v>
      </c>
      <c r="AY2248" s="93">
        <v>0</v>
      </c>
      <c r="AZ2248" s="93">
        <v>0</v>
      </c>
      <c r="BA2248" s="93">
        <v>0</v>
      </c>
      <c r="BB2248" s="93">
        <v>0</v>
      </c>
      <c r="BC2248" s="153">
        <v>37</v>
      </c>
      <c r="BD2248" s="153">
        <v>219</v>
      </c>
    </row>
    <row r="2249" spans="1:56" x14ac:dyDescent="0.25">
      <c r="A2249" s="9">
        <v>41774</v>
      </c>
      <c r="B2249" s="149" t="s">
        <v>124</v>
      </c>
      <c r="C2249" s="149" t="s">
        <v>86</v>
      </c>
      <c r="D2249" s="150" t="s">
        <v>118</v>
      </c>
      <c r="E2249" s="153">
        <v>43</v>
      </c>
      <c r="F2249" s="153">
        <v>136</v>
      </c>
      <c r="G2249" s="264">
        <v>32.533298492431641</v>
      </c>
      <c r="H2249" s="264">
        <v>2.500000037252903E-2</v>
      </c>
      <c r="I2249" s="264">
        <v>59404.85546875</v>
      </c>
      <c r="J2249" s="92">
        <v>0</v>
      </c>
      <c r="K2249" s="153">
        <v>99703</v>
      </c>
      <c r="L2249" s="264">
        <v>97.682113647460938</v>
      </c>
      <c r="M2249" s="153">
        <v>48456</v>
      </c>
      <c r="N2249" s="264">
        <v>0</v>
      </c>
      <c r="O2249" s="153">
        <v>2901</v>
      </c>
      <c r="P2249" s="264">
        <v>0</v>
      </c>
      <c r="Q2249" s="153">
        <v>4504</v>
      </c>
      <c r="R2249" s="264">
        <v>99.800178527832031</v>
      </c>
      <c r="S2249" s="153">
        <v>43848</v>
      </c>
      <c r="T2249" s="264">
        <v>99.92474365234375</v>
      </c>
      <c r="U2249" s="264">
        <v>99.482940673828125</v>
      </c>
      <c r="V2249" s="264">
        <v>99.744094848632813</v>
      </c>
      <c r="W2249" s="264">
        <v>99.284149169921875</v>
      </c>
      <c r="X2249" s="264">
        <v>99.669029235839844</v>
      </c>
      <c r="Y2249" s="153">
        <v>56989</v>
      </c>
      <c r="Z2249" s="264">
        <v>99.877166748046875</v>
      </c>
      <c r="AA2249" s="153">
        <v>13534</v>
      </c>
      <c r="AB2249" s="264">
        <v>99.86700439453125</v>
      </c>
      <c r="AC2249" s="153">
        <v>2916</v>
      </c>
      <c r="AD2249" s="264">
        <v>0.44581618905067444</v>
      </c>
      <c r="AE2249" s="153">
        <v>221</v>
      </c>
      <c r="AF2249" s="264">
        <v>98.642532348632813</v>
      </c>
      <c r="AG2249" s="153">
        <v>48341</v>
      </c>
      <c r="AH2249" s="264">
        <v>0.13446143269538879</v>
      </c>
      <c r="AI2249" s="153">
        <v>1021</v>
      </c>
      <c r="AJ2249" s="264">
        <v>91.576889038085938</v>
      </c>
      <c r="AK2249" s="264">
        <v>1.5636146068572998</v>
      </c>
      <c r="AL2249" s="264">
        <v>6.0508832335472107E-2</v>
      </c>
      <c r="AM2249" s="264">
        <v>0</v>
      </c>
      <c r="AN2249" s="264">
        <v>0</v>
      </c>
      <c r="AO2249" s="92">
        <v>0</v>
      </c>
      <c r="AP2249" s="92">
        <v>0</v>
      </c>
      <c r="AQ2249" s="92">
        <v>0</v>
      </c>
      <c r="AR2249" s="92">
        <v>0</v>
      </c>
      <c r="AS2249" s="92">
        <v>0</v>
      </c>
      <c r="AT2249" s="92">
        <v>0</v>
      </c>
      <c r="AU2249" s="92">
        <v>0</v>
      </c>
      <c r="AV2249" s="92">
        <v>0</v>
      </c>
      <c r="AW2249" s="93">
        <v>0</v>
      </c>
      <c r="AX2249" s="93">
        <v>0</v>
      </c>
      <c r="AY2249" s="93">
        <v>0</v>
      </c>
      <c r="AZ2249" s="93">
        <v>0</v>
      </c>
      <c r="BA2249" s="93">
        <v>0</v>
      </c>
      <c r="BB2249" s="93">
        <v>0</v>
      </c>
      <c r="BC2249" s="153">
        <v>30</v>
      </c>
      <c r="BD2249" s="153">
        <v>134</v>
      </c>
    </row>
    <row r="2250" spans="1:56" x14ac:dyDescent="0.25">
      <c r="A2250" s="9">
        <v>41774</v>
      </c>
      <c r="B2250" s="149" t="s">
        <v>78</v>
      </c>
      <c r="C2250" s="149" t="s">
        <v>86</v>
      </c>
      <c r="D2250" s="150" t="s">
        <v>118</v>
      </c>
      <c r="E2250" s="153">
        <v>34</v>
      </c>
      <c r="F2250" s="153">
        <v>107</v>
      </c>
      <c r="G2250" s="264">
        <v>54.287696838378906</v>
      </c>
      <c r="H2250" s="264">
        <v>0</v>
      </c>
      <c r="I2250" s="264">
        <v>52578.6953125</v>
      </c>
      <c r="J2250" s="92">
        <v>0</v>
      </c>
      <c r="K2250" s="153">
        <v>52744</v>
      </c>
      <c r="L2250" s="264">
        <v>97.415817260742188</v>
      </c>
      <c r="M2250" s="153">
        <v>47955</v>
      </c>
      <c r="N2250" s="264">
        <v>0</v>
      </c>
      <c r="O2250" s="153">
        <v>4980</v>
      </c>
      <c r="P2250" s="264">
        <v>0</v>
      </c>
      <c r="Q2250" s="153">
        <v>7468</v>
      </c>
      <c r="R2250" s="264">
        <v>99.919654846191406</v>
      </c>
      <c r="S2250" s="153">
        <v>46092</v>
      </c>
      <c r="T2250" s="264">
        <v>99.934913635253906</v>
      </c>
      <c r="U2250" s="264">
        <v>99.93975830078125</v>
      </c>
      <c r="V2250" s="264">
        <v>99.906158447265625</v>
      </c>
      <c r="W2250" s="264">
        <v>99.859458923339844</v>
      </c>
      <c r="X2250" s="264">
        <v>99.841133117675781</v>
      </c>
      <c r="Y2250" s="153">
        <v>66521</v>
      </c>
      <c r="Z2250" s="264">
        <v>99.8902587890625</v>
      </c>
      <c r="AA2250" s="153">
        <v>12065</v>
      </c>
      <c r="AB2250" s="264">
        <v>99.743057250976563</v>
      </c>
      <c r="AC2250" s="153">
        <v>4958</v>
      </c>
      <c r="AD2250" s="264">
        <v>0.26220250129699707</v>
      </c>
      <c r="AE2250" s="153">
        <v>312</v>
      </c>
      <c r="AF2250" s="264">
        <v>98.717948913574219</v>
      </c>
      <c r="AG2250" s="153">
        <v>48448</v>
      </c>
      <c r="AH2250" s="264">
        <v>0.2043427973985672</v>
      </c>
      <c r="AI2250" s="153">
        <v>655</v>
      </c>
      <c r="AJ2250" s="264">
        <v>97.099235534667969</v>
      </c>
      <c r="AK2250" s="264">
        <v>1.7439038753509521</v>
      </c>
      <c r="AL2250" s="264">
        <v>5.0432711839675903E-2</v>
      </c>
      <c r="AM2250" s="264">
        <v>0</v>
      </c>
      <c r="AN2250" s="264">
        <v>0</v>
      </c>
      <c r="AO2250" s="92">
        <v>0</v>
      </c>
      <c r="AP2250" s="92">
        <v>0</v>
      </c>
      <c r="AQ2250" s="92">
        <v>0</v>
      </c>
      <c r="AR2250" s="92">
        <v>0</v>
      </c>
      <c r="AS2250" s="92">
        <v>0</v>
      </c>
      <c r="AT2250" s="92">
        <v>0</v>
      </c>
      <c r="AU2250" s="92">
        <v>0</v>
      </c>
      <c r="AV2250" s="92">
        <v>0</v>
      </c>
      <c r="AW2250" s="93">
        <v>0</v>
      </c>
      <c r="AX2250" s="93">
        <v>0</v>
      </c>
      <c r="AY2250" s="93">
        <v>0</v>
      </c>
      <c r="AZ2250" s="93">
        <v>0</v>
      </c>
      <c r="BA2250" s="93">
        <v>0</v>
      </c>
      <c r="BB2250" s="93">
        <v>0</v>
      </c>
      <c r="BC2250" s="153">
        <v>10</v>
      </c>
      <c r="BD2250" s="153">
        <v>107</v>
      </c>
    </row>
    <row r="2251" spans="1:56" x14ac:dyDescent="0.25">
      <c r="A2251" s="9">
        <v>41774</v>
      </c>
      <c r="B2251" s="149" t="s">
        <v>79</v>
      </c>
      <c r="C2251" s="149" t="s">
        <v>86</v>
      </c>
      <c r="D2251" s="150" t="s">
        <v>119</v>
      </c>
      <c r="E2251" s="153">
        <v>84</v>
      </c>
      <c r="F2251" s="153">
        <v>274</v>
      </c>
      <c r="G2251" s="264">
        <v>55.816299438476562</v>
      </c>
      <c r="H2251" s="264">
        <v>0.15000000596046448</v>
      </c>
      <c r="I2251" s="264">
        <v>163329.90625</v>
      </c>
      <c r="J2251" s="92">
        <v>0</v>
      </c>
      <c r="K2251" s="153">
        <v>53093</v>
      </c>
      <c r="L2251" s="264">
        <v>92.394477844238281</v>
      </c>
      <c r="M2251" s="153">
        <v>86301</v>
      </c>
      <c r="N2251" s="264">
        <v>0</v>
      </c>
      <c r="O2251" s="153">
        <v>4067</v>
      </c>
      <c r="P2251" s="264">
        <v>0</v>
      </c>
      <c r="Q2251" s="153">
        <v>9073</v>
      </c>
      <c r="R2251" s="264">
        <v>99.702415466308594</v>
      </c>
      <c r="S2251" s="153">
        <v>79451</v>
      </c>
      <c r="T2251" s="264">
        <v>99.89678955078125</v>
      </c>
      <c r="U2251" s="264">
        <v>99.704940795898437</v>
      </c>
      <c r="V2251" s="264">
        <v>98.222503662109375</v>
      </c>
      <c r="W2251" s="264">
        <v>99.408233642578125</v>
      </c>
      <c r="X2251" s="264">
        <v>98.121124267578125</v>
      </c>
      <c r="Y2251" s="153">
        <v>135839</v>
      </c>
      <c r="Z2251" s="264">
        <v>99.885154724121094</v>
      </c>
      <c r="AA2251" s="153">
        <v>29613</v>
      </c>
      <c r="AB2251" s="264">
        <v>99.172660827636719</v>
      </c>
      <c r="AC2251" s="153">
        <v>4153</v>
      </c>
      <c r="AD2251" s="264">
        <v>0.98723816871643066</v>
      </c>
      <c r="AE2251" s="153">
        <v>221</v>
      </c>
      <c r="AF2251" s="264">
        <v>99.547508239746094</v>
      </c>
      <c r="AG2251" s="153">
        <v>84753</v>
      </c>
      <c r="AH2251" s="264">
        <v>0.20766226947307587</v>
      </c>
      <c r="AI2251" s="153">
        <v>1143</v>
      </c>
      <c r="AJ2251" s="264">
        <v>97.112861633300781</v>
      </c>
      <c r="AK2251" s="264">
        <v>1.5992469787597656</v>
      </c>
      <c r="AL2251" s="264">
        <v>6.0854736715555191E-2</v>
      </c>
      <c r="AM2251" s="264">
        <v>0</v>
      </c>
      <c r="AN2251" s="264">
        <v>0</v>
      </c>
      <c r="AO2251" s="92">
        <v>0</v>
      </c>
      <c r="AP2251" s="92">
        <v>0</v>
      </c>
      <c r="AQ2251" s="92">
        <v>0</v>
      </c>
      <c r="AR2251" s="92">
        <v>0</v>
      </c>
      <c r="AS2251" s="92">
        <v>0</v>
      </c>
      <c r="AT2251" s="92">
        <v>0</v>
      </c>
      <c r="AU2251" s="92">
        <v>0</v>
      </c>
      <c r="AV2251" s="92">
        <v>0</v>
      </c>
      <c r="AW2251" s="93">
        <v>0</v>
      </c>
      <c r="AX2251" s="93">
        <v>0</v>
      </c>
      <c r="AY2251" s="93">
        <v>0</v>
      </c>
      <c r="AZ2251" s="93">
        <v>0</v>
      </c>
      <c r="BA2251" s="93">
        <v>0</v>
      </c>
      <c r="BB2251" s="93">
        <v>0</v>
      </c>
      <c r="BC2251" s="153">
        <v>59</v>
      </c>
      <c r="BD2251" s="153">
        <v>270</v>
      </c>
    </row>
    <row r="2252" spans="1:56" x14ac:dyDescent="0.25">
      <c r="A2252" s="9">
        <v>41774</v>
      </c>
      <c r="B2252" s="149" t="s">
        <v>80</v>
      </c>
      <c r="C2252" s="149" t="s">
        <v>86</v>
      </c>
      <c r="D2252" s="150" t="s">
        <v>119</v>
      </c>
      <c r="E2252" s="153">
        <v>60</v>
      </c>
      <c r="F2252" s="153">
        <v>186</v>
      </c>
      <c r="G2252" s="264">
        <v>38.621299743652344</v>
      </c>
      <c r="H2252" s="264">
        <v>0</v>
      </c>
      <c r="I2252" s="264">
        <v>92197.671875</v>
      </c>
      <c r="J2252" s="92">
        <v>0</v>
      </c>
      <c r="K2252" s="153">
        <v>34922</v>
      </c>
      <c r="L2252" s="264">
        <v>90.169517517089844</v>
      </c>
      <c r="M2252" s="153">
        <v>46680</v>
      </c>
      <c r="N2252" s="264">
        <v>0</v>
      </c>
      <c r="O2252" s="153">
        <v>2827</v>
      </c>
      <c r="P2252" s="264">
        <v>0</v>
      </c>
      <c r="Q2252" s="153">
        <v>5771</v>
      </c>
      <c r="R2252" s="264">
        <v>99.878700256347656</v>
      </c>
      <c r="S2252" s="153">
        <v>44495</v>
      </c>
      <c r="T2252" s="264">
        <v>99.919090270996094</v>
      </c>
      <c r="U2252" s="264">
        <v>99.646270751953125</v>
      </c>
      <c r="V2252" s="264">
        <v>99.734359741210938</v>
      </c>
      <c r="W2252" s="264">
        <v>99.525398254394531</v>
      </c>
      <c r="X2252" s="264">
        <v>99.653663635253906</v>
      </c>
      <c r="Y2252" s="153">
        <v>68736</v>
      </c>
      <c r="Z2252" s="264">
        <v>99.90252685546875</v>
      </c>
      <c r="AA2252" s="153">
        <v>14721</v>
      </c>
      <c r="AB2252" s="264">
        <v>99.56524658203125</v>
      </c>
      <c r="AC2252" s="153">
        <v>2875</v>
      </c>
      <c r="AD2252" s="264">
        <v>1.2173912525177002</v>
      </c>
      <c r="AE2252" s="153">
        <v>131</v>
      </c>
      <c r="AF2252" s="264">
        <v>98.473281860351563</v>
      </c>
      <c r="AG2252" s="153">
        <v>47537</v>
      </c>
      <c r="AH2252" s="264">
        <v>0.25874581933021545</v>
      </c>
      <c r="AI2252" s="153">
        <v>516</v>
      </c>
      <c r="AJ2252" s="264">
        <v>96.705429077148438</v>
      </c>
      <c r="AK2252" s="264">
        <v>1.6598720550537109</v>
      </c>
      <c r="AL2252" s="264">
        <v>5.1786012947559357E-2</v>
      </c>
      <c r="AM2252" s="264">
        <v>0</v>
      </c>
      <c r="AN2252" s="264">
        <v>0</v>
      </c>
      <c r="AO2252" s="92">
        <v>0</v>
      </c>
      <c r="AP2252" s="92">
        <v>0</v>
      </c>
      <c r="AQ2252" s="92">
        <v>0</v>
      </c>
      <c r="AR2252" s="92">
        <v>0</v>
      </c>
      <c r="AS2252" s="92">
        <v>0</v>
      </c>
      <c r="AT2252" s="92">
        <v>0</v>
      </c>
      <c r="AU2252" s="92">
        <v>0</v>
      </c>
      <c r="AV2252" s="92">
        <v>0</v>
      </c>
      <c r="AW2252" s="93">
        <v>0</v>
      </c>
      <c r="AX2252" s="93">
        <v>0</v>
      </c>
      <c r="AY2252" s="93">
        <v>0</v>
      </c>
      <c r="AZ2252" s="93">
        <v>0</v>
      </c>
      <c r="BA2252" s="93">
        <v>0</v>
      </c>
      <c r="BB2252" s="93">
        <v>0</v>
      </c>
      <c r="BC2252" s="153">
        <v>37</v>
      </c>
      <c r="BD2252" s="153">
        <v>184</v>
      </c>
    </row>
    <row r="2253" spans="1:56" x14ac:dyDescent="0.25">
      <c r="A2253" s="9">
        <v>41774</v>
      </c>
      <c r="B2253" s="149" t="s">
        <v>81</v>
      </c>
      <c r="C2253" s="149" t="s">
        <v>86</v>
      </c>
      <c r="D2253" s="150" t="s">
        <v>119</v>
      </c>
      <c r="E2253" s="153">
        <v>43</v>
      </c>
      <c r="F2253" s="153">
        <v>143</v>
      </c>
      <c r="G2253" s="264">
        <v>37.108810424804687</v>
      </c>
      <c r="H2253" s="264">
        <v>0</v>
      </c>
      <c r="I2253" s="264">
        <v>76508.9296875</v>
      </c>
      <c r="J2253" s="92">
        <v>0</v>
      </c>
      <c r="K2253" s="153">
        <v>77074</v>
      </c>
      <c r="L2253" s="264">
        <v>90.496147155761719</v>
      </c>
      <c r="M2253" s="153">
        <v>48329</v>
      </c>
      <c r="N2253" s="264">
        <v>0</v>
      </c>
      <c r="O2253" s="153">
        <v>2745</v>
      </c>
      <c r="P2253" s="264">
        <v>0</v>
      </c>
      <c r="Q2253" s="153">
        <v>5751</v>
      </c>
      <c r="R2253" s="264">
        <v>99.930450439453125</v>
      </c>
      <c r="S2253" s="153">
        <v>40031</v>
      </c>
      <c r="T2253" s="264">
        <v>99.900077819824219</v>
      </c>
      <c r="U2253" s="264">
        <v>99.854278564453125</v>
      </c>
      <c r="V2253" s="264">
        <v>98.237083435058594</v>
      </c>
      <c r="W2253" s="264">
        <v>99.784828186035156</v>
      </c>
      <c r="X2253" s="264">
        <v>98.138923645019531</v>
      </c>
      <c r="Y2253" s="153">
        <v>70819</v>
      </c>
      <c r="Z2253" s="264">
        <v>99.896919250488281</v>
      </c>
      <c r="AA2253" s="153">
        <v>16386</v>
      </c>
      <c r="AB2253" s="264">
        <v>99.585014343261719</v>
      </c>
      <c r="AC2253" s="153">
        <v>2756</v>
      </c>
      <c r="AD2253" s="264">
        <v>0.9071117639541626</v>
      </c>
      <c r="AE2253" s="153">
        <v>158</v>
      </c>
      <c r="AF2253" s="264">
        <v>98.734176635742188</v>
      </c>
      <c r="AG2253" s="153">
        <v>45532</v>
      </c>
      <c r="AH2253" s="264">
        <v>0.24158833920955658</v>
      </c>
      <c r="AI2253" s="153">
        <v>795</v>
      </c>
      <c r="AJ2253" s="264">
        <v>97.106918334960938</v>
      </c>
      <c r="AK2253" s="264">
        <v>1.5239487886428833</v>
      </c>
      <c r="AL2253" s="264">
        <v>6.2600694596767426E-2</v>
      </c>
      <c r="AM2253" s="264">
        <v>0</v>
      </c>
      <c r="AN2253" s="264">
        <v>0</v>
      </c>
      <c r="AO2253" s="92">
        <v>0</v>
      </c>
      <c r="AP2253" s="92">
        <v>0</v>
      </c>
      <c r="AQ2253" s="92">
        <v>0</v>
      </c>
      <c r="AR2253" s="92">
        <v>0</v>
      </c>
      <c r="AS2253" s="92">
        <v>0</v>
      </c>
      <c r="AT2253" s="92">
        <v>0</v>
      </c>
      <c r="AU2253" s="92">
        <v>0</v>
      </c>
      <c r="AV2253" s="92">
        <v>0</v>
      </c>
      <c r="AW2253" s="93">
        <v>0</v>
      </c>
      <c r="AX2253" s="93">
        <v>0</v>
      </c>
      <c r="AY2253" s="93">
        <v>0</v>
      </c>
      <c r="AZ2253" s="93">
        <v>0</v>
      </c>
      <c r="BA2253" s="93">
        <v>0</v>
      </c>
      <c r="BB2253" s="93">
        <v>0</v>
      </c>
      <c r="BC2253" s="153">
        <v>29</v>
      </c>
      <c r="BD2253" s="153">
        <v>142</v>
      </c>
    </row>
    <row r="2254" spans="1:56" x14ac:dyDescent="0.25">
      <c r="A2254" s="9">
        <v>41774</v>
      </c>
      <c r="B2254" s="149" t="s">
        <v>125</v>
      </c>
      <c r="C2254" s="149" t="s">
        <v>86</v>
      </c>
      <c r="D2254" s="150" t="s">
        <v>119</v>
      </c>
      <c r="E2254" s="153">
        <v>16</v>
      </c>
      <c r="F2254" s="153">
        <v>58</v>
      </c>
      <c r="G2254" s="264">
        <v>32.612598419189453</v>
      </c>
      <c r="H2254" s="264">
        <v>0</v>
      </c>
      <c r="I2254" s="264">
        <v>35455.79296875</v>
      </c>
      <c r="J2254" s="92">
        <v>0</v>
      </c>
      <c r="K2254" s="153">
        <v>77074</v>
      </c>
      <c r="L2254" s="264">
        <v>90.496147155761719</v>
      </c>
      <c r="M2254" s="153">
        <v>24815</v>
      </c>
      <c r="N2254" s="264">
        <v>0</v>
      </c>
      <c r="O2254" s="153">
        <v>3062</v>
      </c>
      <c r="P2254" s="264">
        <v>0</v>
      </c>
      <c r="Q2254" s="153">
        <v>4345</v>
      </c>
      <c r="R2254" s="264">
        <v>99.953971862792969</v>
      </c>
      <c r="S2254" s="153">
        <v>23466</v>
      </c>
      <c r="T2254" s="264">
        <v>99.83380126953125</v>
      </c>
      <c r="U2254" s="264">
        <v>99.738731384277344</v>
      </c>
      <c r="V2254" s="264">
        <v>99.738059997558594</v>
      </c>
      <c r="W2254" s="264">
        <v>99.692825317382812</v>
      </c>
      <c r="X2254" s="264">
        <v>99.572296142578125</v>
      </c>
      <c r="Y2254" s="153">
        <v>39364</v>
      </c>
      <c r="Z2254" s="264">
        <v>99.951728820800781</v>
      </c>
      <c r="AA2254" s="153">
        <v>6311</v>
      </c>
      <c r="AB2254" s="264">
        <v>99.683090209960938</v>
      </c>
      <c r="AC2254" s="153">
        <v>3061</v>
      </c>
      <c r="AD2254" s="264">
        <v>0.29402154684066772</v>
      </c>
      <c r="AE2254" s="153">
        <v>239</v>
      </c>
      <c r="AF2254" s="264">
        <v>98.326362609863281</v>
      </c>
      <c r="AG2254" s="153">
        <v>26236</v>
      </c>
      <c r="AH2254" s="264">
        <v>0.19820094108581543</v>
      </c>
      <c r="AI2254" s="153">
        <v>398</v>
      </c>
      <c r="AJ2254" s="264">
        <v>95.226127624511719</v>
      </c>
      <c r="AK2254" s="264">
        <v>1.7553037405014038</v>
      </c>
      <c r="AL2254" s="264">
        <v>7.3606900870800018E-2</v>
      </c>
      <c r="AM2254" s="264">
        <v>0</v>
      </c>
      <c r="AN2254" s="264">
        <v>0</v>
      </c>
      <c r="AO2254" s="92">
        <v>0</v>
      </c>
      <c r="AP2254" s="92">
        <v>0</v>
      </c>
      <c r="AQ2254" s="92">
        <v>0</v>
      </c>
      <c r="AR2254" s="92">
        <v>0</v>
      </c>
      <c r="AS2254" s="92">
        <v>0</v>
      </c>
      <c r="AT2254" s="92">
        <v>0</v>
      </c>
      <c r="AU2254" s="92">
        <v>0</v>
      </c>
      <c r="AV2254" s="92">
        <v>0</v>
      </c>
      <c r="AW2254" s="93">
        <v>0</v>
      </c>
      <c r="AX2254" s="93">
        <v>0</v>
      </c>
      <c r="AY2254" s="93">
        <v>0</v>
      </c>
      <c r="AZ2254" s="93">
        <v>0</v>
      </c>
      <c r="BA2254" s="93">
        <v>0</v>
      </c>
      <c r="BB2254" s="93">
        <v>0</v>
      </c>
      <c r="BC2254" s="153">
        <v>8</v>
      </c>
      <c r="BD2254" s="153">
        <v>56</v>
      </c>
    </row>
    <row r="2255" spans="1:56" x14ac:dyDescent="0.25">
      <c r="A2255" s="9">
        <v>41774</v>
      </c>
      <c r="B2255" s="151" t="s">
        <v>82</v>
      </c>
      <c r="C2255" s="151" t="s">
        <v>86</v>
      </c>
      <c r="D2255" s="152" t="s">
        <v>120</v>
      </c>
      <c r="E2255" s="160">
        <v>51</v>
      </c>
      <c r="F2255" s="160">
        <v>162</v>
      </c>
      <c r="G2255" s="266">
        <v>45.154182434082031</v>
      </c>
      <c r="H2255" s="266">
        <v>0.13330000638961792</v>
      </c>
      <c r="I2255" s="266">
        <v>79244.8125</v>
      </c>
      <c r="J2255" s="157">
        <v>0</v>
      </c>
      <c r="K2255" s="160">
        <v>47930</v>
      </c>
      <c r="L2255" s="266">
        <v>89.937408447265625</v>
      </c>
      <c r="M2255" s="160">
        <v>37667</v>
      </c>
      <c r="N2255" s="266">
        <v>0</v>
      </c>
      <c r="O2255" s="160">
        <v>4600</v>
      </c>
      <c r="P2255" s="266">
        <v>0</v>
      </c>
      <c r="Q2255" s="160">
        <v>7354</v>
      </c>
      <c r="R2255" s="266">
        <v>99.945610046386719</v>
      </c>
      <c r="S2255" s="160">
        <v>34664</v>
      </c>
      <c r="T2255" s="266">
        <v>99.904800415039063</v>
      </c>
      <c r="U2255" s="266">
        <v>99.717391967773438</v>
      </c>
      <c r="V2255" s="266">
        <v>98.584968566894531</v>
      </c>
      <c r="W2255" s="266">
        <v>99.663154602050781</v>
      </c>
      <c r="X2255" s="266">
        <v>98.491119384765625</v>
      </c>
      <c r="Y2255" s="160">
        <v>48025</v>
      </c>
      <c r="Z2255" s="266">
        <v>99.906295776367188</v>
      </c>
      <c r="AA2255" s="160">
        <v>8660</v>
      </c>
      <c r="AB2255" s="266">
        <v>99.549652099609375</v>
      </c>
      <c r="AC2255" s="160">
        <v>4634</v>
      </c>
      <c r="AD2255" s="266">
        <v>0.58265000581741333</v>
      </c>
      <c r="AE2255" s="160">
        <v>375</v>
      </c>
      <c r="AF2255" s="266">
        <v>99.733329772949219</v>
      </c>
      <c r="AG2255" s="160">
        <v>37455</v>
      </c>
      <c r="AH2255" s="266">
        <v>0.49659591913223267</v>
      </c>
      <c r="AI2255" s="160">
        <v>634</v>
      </c>
      <c r="AJ2255" s="266">
        <v>93.217666625976562</v>
      </c>
      <c r="AK2255" s="266">
        <v>1.9304870367050171</v>
      </c>
      <c r="AL2255" s="266">
        <v>6.6186413168907166E-2</v>
      </c>
      <c r="AM2255" s="266">
        <v>0</v>
      </c>
      <c r="AN2255" s="266">
        <v>0</v>
      </c>
      <c r="AO2255" s="157">
        <v>0</v>
      </c>
      <c r="AP2255" s="157">
        <v>0</v>
      </c>
      <c r="AQ2255" s="157">
        <v>0</v>
      </c>
      <c r="AR2255" s="157">
        <v>0</v>
      </c>
      <c r="AS2255" s="157">
        <v>0</v>
      </c>
      <c r="AT2255" s="157">
        <v>0</v>
      </c>
      <c r="AU2255" s="157">
        <v>0</v>
      </c>
      <c r="AV2255" s="157">
        <v>0</v>
      </c>
      <c r="AW2255" s="159">
        <v>0</v>
      </c>
      <c r="AX2255" s="159">
        <v>0</v>
      </c>
      <c r="AY2255" s="159">
        <v>0</v>
      </c>
      <c r="AZ2255" s="159">
        <v>0</v>
      </c>
      <c r="BA2255" s="159">
        <v>0</v>
      </c>
      <c r="BB2255" s="159">
        <v>0</v>
      </c>
      <c r="BC2255" s="160">
        <v>15</v>
      </c>
      <c r="BD2255" s="160">
        <v>159</v>
      </c>
    </row>
    <row r="2256" spans="1:56" x14ac:dyDescent="0.25">
      <c r="A2256" s="9">
        <v>41774</v>
      </c>
      <c r="B2256" s="151" t="s">
        <v>83</v>
      </c>
      <c r="C2256" s="151" t="s">
        <v>86</v>
      </c>
      <c r="D2256" s="152" t="s">
        <v>120</v>
      </c>
      <c r="E2256" s="160">
        <v>47</v>
      </c>
      <c r="F2256" s="160">
        <v>143</v>
      </c>
      <c r="G2256" s="266">
        <v>21.287498474121094</v>
      </c>
      <c r="H2256" s="266">
        <v>3.7500001490116119E-2</v>
      </c>
      <c r="I2256" s="266">
        <v>84984.375</v>
      </c>
      <c r="J2256" s="157">
        <v>0</v>
      </c>
      <c r="K2256" s="160">
        <v>23546</v>
      </c>
      <c r="L2256" s="266">
        <v>83.169113159179688</v>
      </c>
      <c r="M2256" s="160">
        <v>153570</v>
      </c>
      <c r="N2256" s="266">
        <v>0</v>
      </c>
      <c r="O2256" s="160">
        <v>3938</v>
      </c>
      <c r="P2256" s="266">
        <v>0</v>
      </c>
      <c r="Q2256" s="160">
        <v>3288</v>
      </c>
      <c r="R2256" s="266">
        <v>100</v>
      </c>
      <c r="S2256" s="160">
        <v>27650</v>
      </c>
      <c r="T2256" s="266">
        <v>99.862564086914063</v>
      </c>
      <c r="U2256" s="266">
        <v>99.520095825195313</v>
      </c>
      <c r="V2256" s="266">
        <v>99.736953735351563</v>
      </c>
      <c r="W2256" s="266">
        <v>99.520095825195313</v>
      </c>
      <c r="X2256" s="266">
        <v>99.599876403808594</v>
      </c>
      <c r="Y2256" s="160">
        <v>43880</v>
      </c>
      <c r="Z2256" s="266">
        <v>99.929351806640625</v>
      </c>
      <c r="AA2256" s="160">
        <v>10620</v>
      </c>
      <c r="AB2256" s="266">
        <v>99.83050537109375</v>
      </c>
      <c r="AC2256" s="160">
        <v>1689</v>
      </c>
      <c r="AD2256" s="266">
        <v>0.59206628799438477</v>
      </c>
      <c r="AE2256" s="160">
        <v>104</v>
      </c>
      <c r="AF2256" s="266">
        <v>97.115386962890625</v>
      </c>
      <c r="AG2256" s="160">
        <v>30147</v>
      </c>
      <c r="AH2256" s="266">
        <v>0.42790326476097107</v>
      </c>
      <c r="AI2256" s="160">
        <v>306</v>
      </c>
      <c r="AJ2256" s="266">
        <v>97.712417602539063</v>
      </c>
      <c r="AK2256" s="266">
        <v>1.7697165012359619</v>
      </c>
      <c r="AL2256" s="266">
        <v>6.1970643699169159E-2</v>
      </c>
      <c r="AM2256" s="266">
        <v>0</v>
      </c>
      <c r="AN2256" s="266">
        <v>0</v>
      </c>
      <c r="AO2256" s="157">
        <v>0</v>
      </c>
      <c r="AP2256" s="157">
        <v>0</v>
      </c>
      <c r="AQ2256" s="157">
        <v>0</v>
      </c>
      <c r="AR2256" s="157">
        <v>0</v>
      </c>
      <c r="AS2256" s="157">
        <v>0</v>
      </c>
      <c r="AT2256" s="157">
        <v>0</v>
      </c>
      <c r="AU2256" s="157">
        <v>0</v>
      </c>
      <c r="AV2256" s="157">
        <v>0</v>
      </c>
      <c r="AW2256" s="159">
        <v>0</v>
      </c>
      <c r="AX2256" s="159">
        <v>0</v>
      </c>
      <c r="AY2256" s="159">
        <v>0</v>
      </c>
      <c r="AZ2256" s="159">
        <v>0</v>
      </c>
      <c r="BA2256" s="159">
        <v>0</v>
      </c>
      <c r="BB2256" s="159">
        <v>0</v>
      </c>
      <c r="BC2256" s="160">
        <v>16</v>
      </c>
      <c r="BD2256" s="160">
        <v>143</v>
      </c>
    </row>
    <row r="2257" spans="1:56" x14ac:dyDescent="0.25">
      <c r="A2257" s="9">
        <v>41774</v>
      </c>
      <c r="B2257" s="117" t="s">
        <v>85</v>
      </c>
      <c r="C2257" s="117" t="s">
        <v>86</v>
      </c>
      <c r="D2257" s="121">
        <v>3</v>
      </c>
      <c r="E2257" s="89">
        <v>134</v>
      </c>
      <c r="F2257" s="89">
        <v>433</v>
      </c>
      <c r="G2257" s="263">
        <v>44.521312713623047</v>
      </c>
      <c r="H2257" s="263">
        <v>5.4200001060962677E-2</v>
      </c>
      <c r="I2257" s="263">
        <v>287260.75</v>
      </c>
      <c r="J2257" s="88">
        <v>0</v>
      </c>
      <c r="K2257" s="89">
        <v>46027</v>
      </c>
      <c r="L2257" s="263">
        <v>107.86277770996094</v>
      </c>
      <c r="M2257" s="124">
        <v>93288</v>
      </c>
      <c r="N2257" s="248">
        <v>0</v>
      </c>
      <c r="O2257" s="124">
        <v>3700</v>
      </c>
      <c r="P2257" s="248">
        <v>0</v>
      </c>
      <c r="Q2257" s="124">
        <v>8316</v>
      </c>
      <c r="R2257" s="248">
        <v>99.903800964355469</v>
      </c>
      <c r="S2257" s="124">
        <v>84606</v>
      </c>
      <c r="T2257" s="248">
        <v>99.897171020507813</v>
      </c>
      <c r="U2257" s="248">
        <v>99.810813903808594</v>
      </c>
      <c r="V2257" s="248">
        <v>99.797401428222656</v>
      </c>
      <c r="W2257" s="248">
        <v>99.714797973632813</v>
      </c>
      <c r="X2257" s="248">
        <v>99.694778442382813</v>
      </c>
      <c r="Y2257" s="124">
        <v>158047</v>
      </c>
      <c r="Z2257" s="248">
        <v>99.858901977539063</v>
      </c>
      <c r="AA2257" s="124">
        <v>33791</v>
      </c>
      <c r="AB2257" s="248">
        <v>95.353790283203125</v>
      </c>
      <c r="AC2257" s="124">
        <v>3726</v>
      </c>
      <c r="AD2257" s="248">
        <v>0.83199143409729004</v>
      </c>
      <c r="AE2257" s="124">
        <v>221</v>
      </c>
      <c r="AF2257" s="248">
        <v>89.592758178710937</v>
      </c>
      <c r="AG2257" s="124">
        <v>94747</v>
      </c>
      <c r="AH2257" s="248">
        <v>0.53827559947967529</v>
      </c>
      <c r="AI2257" s="124">
        <v>791</v>
      </c>
      <c r="AJ2257" s="248">
        <v>93.29962158203125</v>
      </c>
      <c r="AK2257" s="248">
        <v>2.033092737197876</v>
      </c>
      <c r="AL2257" s="248">
        <v>7.426048070192337E-2</v>
      </c>
      <c r="AM2257" s="269">
        <v>0</v>
      </c>
      <c r="AN2257" s="269">
        <v>0</v>
      </c>
      <c r="AO2257" s="119">
        <v>0</v>
      </c>
      <c r="AP2257" s="119">
        <v>0</v>
      </c>
      <c r="AQ2257" s="119">
        <v>0</v>
      </c>
      <c r="AR2257" s="119">
        <v>0</v>
      </c>
      <c r="AS2257" s="119">
        <v>0</v>
      </c>
      <c r="AT2257" s="119">
        <v>0</v>
      </c>
      <c r="AU2257" s="119">
        <v>0</v>
      </c>
      <c r="AV2257" s="119">
        <v>0</v>
      </c>
      <c r="AW2257" s="124">
        <v>0</v>
      </c>
      <c r="AX2257" s="124">
        <v>0</v>
      </c>
      <c r="AY2257" s="124">
        <v>0</v>
      </c>
      <c r="AZ2257" s="124">
        <v>0</v>
      </c>
      <c r="BA2257" s="124">
        <v>0</v>
      </c>
      <c r="BB2257" s="124">
        <v>0</v>
      </c>
      <c r="BC2257" s="124">
        <v>17</v>
      </c>
      <c r="BD2257" s="124">
        <v>418</v>
      </c>
    </row>
    <row r="2258" spans="1:56" x14ac:dyDescent="0.25">
      <c r="A2258" s="9">
        <v>41774</v>
      </c>
      <c r="B2258" s="118" t="s">
        <v>84</v>
      </c>
      <c r="C2258" s="118" t="s">
        <v>87</v>
      </c>
      <c r="D2258" s="122">
        <v>2</v>
      </c>
      <c r="E2258" s="153">
        <v>195</v>
      </c>
      <c r="F2258" s="153">
        <v>584</v>
      </c>
      <c r="G2258" s="264">
        <v>74.962127685546875</v>
      </c>
      <c r="H2258" s="264">
        <v>0.48746943473815918</v>
      </c>
      <c r="I2258" s="264">
        <v>502404</v>
      </c>
      <c r="J2258" s="91">
        <v>0</v>
      </c>
      <c r="K2258" s="153">
        <v>0</v>
      </c>
      <c r="L2258" s="264">
        <v>65535</v>
      </c>
      <c r="M2258" s="133">
        <v>272022</v>
      </c>
      <c r="N2258" s="267">
        <v>0</v>
      </c>
      <c r="O2258" s="133">
        <v>5316</v>
      </c>
      <c r="P2258" s="267">
        <v>4.0893774479627609E-2</v>
      </c>
      <c r="Q2258" s="133">
        <v>4271</v>
      </c>
      <c r="R2258" s="267">
        <v>99.859519958496094</v>
      </c>
      <c r="S2258" s="133">
        <v>211052</v>
      </c>
      <c r="T2258" s="267">
        <v>99.957832336425781</v>
      </c>
      <c r="U2258" s="267">
        <v>97.648605346679688</v>
      </c>
      <c r="V2258" s="267">
        <v>99.815086364746094</v>
      </c>
      <c r="W2258" s="267">
        <v>97.511428833007813</v>
      </c>
      <c r="X2258" s="267">
        <v>99.772994995117188</v>
      </c>
      <c r="Y2258" s="133">
        <v>1244525</v>
      </c>
      <c r="Z2258" s="267">
        <v>99.435287475585938</v>
      </c>
      <c r="AA2258" s="133">
        <v>1274</v>
      </c>
      <c r="AB2258" s="267">
        <v>2.3892073631286621</v>
      </c>
      <c r="AC2258" s="133">
        <v>4643</v>
      </c>
      <c r="AD2258" s="267">
        <v>0.25845357775688171</v>
      </c>
      <c r="AE2258" s="133">
        <v>512</v>
      </c>
      <c r="AF2258" s="267">
        <v>97.460922241210938</v>
      </c>
      <c r="AG2258" s="133">
        <v>269255</v>
      </c>
      <c r="AH2258" s="267">
        <v>0.24214963614940643</v>
      </c>
      <c r="AI2258" s="133">
        <v>704</v>
      </c>
      <c r="AJ2258" s="267">
        <v>94.460227966308594</v>
      </c>
      <c r="AK2258" s="267">
        <v>3.5018801689147949</v>
      </c>
      <c r="AL2258" s="267">
        <v>0.3154674768447876</v>
      </c>
      <c r="AM2258" s="270">
        <v>0</v>
      </c>
      <c r="AN2258" s="270">
        <v>0</v>
      </c>
      <c r="AO2258" s="120">
        <v>0</v>
      </c>
      <c r="AP2258" s="120">
        <v>0</v>
      </c>
      <c r="AQ2258" s="120">
        <v>0</v>
      </c>
      <c r="AR2258" s="120">
        <v>0</v>
      </c>
      <c r="AS2258" s="120">
        <v>0</v>
      </c>
      <c r="AT2258" s="120">
        <v>0</v>
      </c>
      <c r="AU2258" s="120">
        <v>0</v>
      </c>
      <c r="AV2258" s="120">
        <v>0</v>
      </c>
      <c r="AW2258" s="133">
        <v>0</v>
      </c>
      <c r="AX2258" s="133">
        <v>0</v>
      </c>
      <c r="AY2258" s="133">
        <v>0</v>
      </c>
      <c r="AZ2258" s="133">
        <v>0</v>
      </c>
      <c r="BA2258" s="133">
        <v>0</v>
      </c>
      <c r="BB2258" s="133">
        <v>0</v>
      </c>
      <c r="BC2258" s="133">
        <v>16</v>
      </c>
      <c r="BD2258" s="133">
        <v>378</v>
      </c>
    </row>
    <row r="2259" spans="1:56" x14ac:dyDescent="0.25">
      <c r="A2259" s="9">
        <v>41773</v>
      </c>
      <c r="B2259" s="117" t="s">
        <v>17</v>
      </c>
      <c r="C2259" s="117"/>
      <c r="D2259" s="121">
        <v>3</v>
      </c>
      <c r="E2259" s="89">
        <v>870</v>
      </c>
      <c r="F2259" s="89">
        <v>2756</v>
      </c>
      <c r="G2259" s="263">
        <v>597.47965240478516</v>
      </c>
      <c r="H2259" s="263">
        <v>0.57480275304988027</v>
      </c>
      <c r="I2259" s="263">
        <v>1695685.73046875</v>
      </c>
      <c r="J2259" s="88"/>
      <c r="K2259" s="89">
        <v>732541</v>
      </c>
      <c r="L2259" s="263">
        <v>0</v>
      </c>
      <c r="M2259" s="124">
        <v>1072589</v>
      </c>
      <c r="N2259" s="248">
        <v>0</v>
      </c>
      <c r="O2259" s="124">
        <v>57204</v>
      </c>
      <c r="P2259" s="248">
        <v>0</v>
      </c>
      <c r="Q2259" s="124">
        <v>97551</v>
      </c>
      <c r="R2259" s="248">
        <v>99.913891586108349</v>
      </c>
      <c r="S2259" s="124">
        <v>838903</v>
      </c>
      <c r="T2259" s="248">
        <v>99.922994796189784</v>
      </c>
      <c r="U2259" s="248">
        <v>99.527484642793297</v>
      </c>
      <c r="V2259" s="248">
        <v>99.752755005613636</v>
      </c>
      <c r="W2259" s="248">
        <v>99.441783104381145</v>
      </c>
      <c r="X2259" s="248">
        <v>99.675940193315256</v>
      </c>
      <c r="Y2259" s="124">
        <v>2266619</v>
      </c>
      <c r="Z2259" s="248">
        <v>99.661700502970518</v>
      </c>
      <c r="AA2259" s="124">
        <v>236527</v>
      </c>
      <c r="AB2259" s="248">
        <v>97.294402967283972</v>
      </c>
      <c r="AC2259" s="124">
        <v>54300</v>
      </c>
      <c r="AD2259" s="248">
        <v>0.6077331488257065</v>
      </c>
      <c r="AE2259" s="124">
        <v>3883</v>
      </c>
      <c r="AF2259" s="248">
        <v>97.707957082822588</v>
      </c>
      <c r="AG2259" s="124">
        <v>951273</v>
      </c>
      <c r="AH2259" s="248">
        <v>0.36351289713249185</v>
      </c>
      <c r="AI2259" s="124">
        <v>11973</v>
      </c>
      <c r="AJ2259" s="248">
        <v>94.813323576348992</v>
      </c>
      <c r="AK2259" s="248">
        <v>0.98957811565089115</v>
      </c>
      <c r="AL2259" s="248" t="e">
        <v>#DIV/0!</v>
      </c>
      <c r="AM2259" s="269"/>
      <c r="AN2259" s="269"/>
      <c r="AO2259" s="119"/>
      <c r="AP2259" s="119"/>
      <c r="AQ2259" s="119"/>
      <c r="AR2259" s="119"/>
      <c r="AS2259" s="119"/>
      <c r="AT2259" s="119"/>
      <c r="AU2259" s="119"/>
      <c r="AV2259" s="119"/>
      <c r="AW2259" s="124">
        <v>0</v>
      </c>
      <c r="AX2259" s="124">
        <v>0</v>
      </c>
      <c r="AY2259" s="124">
        <v>0</v>
      </c>
      <c r="AZ2259" s="124">
        <v>0</v>
      </c>
      <c r="BA2259" s="124">
        <v>0</v>
      </c>
      <c r="BB2259" s="124">
        <v>0</v>
      </c>
      <c r="BC2259" s="124">
        <v>300</v>
      </c>
      <c r="BD2259" s="124">
        <v>2538</v>
      </c>
    </row>
    <row r="2260" spans="1:56" x14ac:dyDescent="0.25">
      <c r="A2260" s="9">
        <v>41773</v>
      </c>
      <c r="B2260" s="118" t="s">
        <v>88</v>
      </c>
      <c r="C2260" s="118"/>
      <c r="D2260" s="122">
        <v>2</v>
      </c>
      <c r="E2260" s="153">
        <v>675</v>
      </c>
      <c r="F2260" s="153">
        <v>2172</v>
      </c>
      <c r="G2260" s="264">
        <v>532.10547637939453</v>
      </c>
      <c r="H2260" s="264">
        <v>0.56679997546598315</v>
      </c>
      <c r="I2260" s="264">
        <v>1213562.73046875</v>
      </c>
      <c r="J2260" s="91"/>
      <c r="K2260" s="153">
        <v>732541</v>
      </c>
      <c r="L2260" s="264"/>
      <c r="M2260" s="133">
        <v>809296</v>
      </c>
      <c r="N2260" s="267">
        <v>0</v>
      </c>
      <c r="O2260" s="133">
        <v>52636</v>
      </c>
      <c r="P2260" s="267">
        <v>0</v>
      </c>
      <c r="Q2260" s="133">
        <v>93682</v>
      </c>
      <c r="R2260" s="267">
        <v>99.914605135046358</v>
      </c>
      <c r="S2260" s="133">
        <v>633467</v>
      </c>
      <c r="T2260" s="267">
        <v>99.908440730175229</v>
      </c>
      <c r="U2260" s="267">
        <v>99.704958863167406</v>
      </c>
      <c r="V2260" s="267">
        <v>99.734099683627548</v>
      </c>
      <c r="W2260" s="267">
        <v>99.619815948194116</v>
      </c>
      <c r="X2260" s="267">
        <v>99.642783870190911</v>
      </c>
      <c r="Y2260" s="133">
        <v>1063646</v>
      </c>
      <c r="Z2260" s="267">
        <v>99.884360781486535</v>
      </c>
      <c r="AA2260" s="133">
        <v>235449</v>
      </c>
      <c r="AB2260" s="267">
        <v>97.726045983454426</v>
      </c>
      <c r="AC2260" s="133">
        <v>50338</v>
      </c>
      <c r="AD2260" s="267">
        <v>0.64166236126098208</v>
      </c>
      <c r="AE2260" s="133">
        <v>3425</v>
      </c>
      <c r="AF2260" s="267">
        <v>97.72262722265981</v>
      </c>
      <c r="AG2260" s="133">
        <v>690330</v>
      </c>
      <c r="AH2260" s="267">
        <v>0.41038344364607954</v>
      </c>
      <c r="AI2260" s="133">
        <v>11287</v>
      </c>
      <c r="AJ2260" s="267">
        <v>94.843626247259664</v>
      </c>
      <c r="AK2260" s="267">
        <v>1.2527153959697912E-5</v>
      </c>
      <c r="AL2260" s="267" t="e">
        <v>#DIV/0!</v>
      </c>
      <c r="AM2260" s="270"/>
      <c r="AN2260" s="270"/>
      <c r="AO2260" s="120"/>
      <c r="AP2260" s="120"/>
      <c r="AQ2260" s="120"/>
      <c r="AR2260" s="120"/>
      <c r="AS2260" s="120"/>
      <c r="AT2260" s="120"/>
      <c r="AU2260" s="120"/>
      <c r="AV2260" s="120"/>
      <c r="AW2260" s="133">
        <v>0</v>
      </c>
      <c r="AX2260" s="133">
        <v>0</v>
      </c>
      <c r="AY2260" s="133">
        <v>0</v>
      </c>
      <c r="AZ2260" s="133">
        <v>0</v>
      </c>
      <c r="BA2260" s="133">
        <v>0</v>
      </c>
      <c r="BB2260" s="133">
        <v>0</v>
      </c>
      <c r="BC2260" s="133">
        <v>284</v>
      </c>
      <c r="BD2260" s="133">
        <v>2131</v>
      </c>
    </row>
    <row r="2261" spans="1:56" x14ac:dyDescent="0.25">
      <c r="A2261" s="9">
        <v>41773</v>
      </c>
      <c r="B2261" s="146" t="s">
        <v>89</v>
      </c>
      <c r="C2261" s="146"/>
      <c r="D2261" s="147">
        <v>1</v>
      </c>
      <c r="E2261" s="136">
        <v>195</v>
      </c>
      <c r="F2261" s="136">
        <v>584</v>
      </c>
      <c r="G2261" s="265">
        <v>65.374176025390625</v>
      </c>
      <c r="H2261" s="265">
        <v>8.0027775838971138E-3</v>
      </c>
      <c r="I2261" s="265">
        <v>482123</v>
      </c>
      <c r="J2261" s="137"/>
      <c r="K2261" s="136">
        <v>0</v>
      </c>
      <c r="L2261" s="265"/>
      <c r="M2261" s="145">
        <v>263293</v>
      </c>
      <c r="N2261" s="250">
        <v>0</v>
      </c>
      <c r="O2261" s="145">
        <v>4568</v>
      </c>
      <c r="P2261" s="250">
        <v>0</v>
      </c>
      <c r="Q2261" s="145">
        <v>3869</v>
      </c>
      <c r="R2261" s="250">
        <v>99.896614074707031</v>
      </c>
      <c r="S2261" s="145">
        <v>205436</v>
      </c>
      <c r="T2261" s="250">
        <v>99.967872619628906</v>
      </c>
      <c r="U2261" s="250">
        <v>97.482490539550781</v>
      </c>
      <c r="V2261" s="250">
        <v>99.810096740722656</v>
      </c>
      <c r="W2261" s="250">
        <v>97.381706237792969</v>
      </c>
      <c r="X2261" s="250">
        <v>99.778030395507813</v>
      </c>
      <c r="Y2261" s="145">
        <v>1202973</v>
      </c>
      <c r="Z2261" s="250">
        <v>99.464828491210937</v>
      </c>
      <c r="AA2261" s="145">
        <v>1078</v>
      </c>
      <c r="AB2261" s="250">
        <v>3.0180425643920898</v>
      </c>
      <c r="AC2261" s="145">
        <v>3962</v>
      </c>
      <c r="AD2261" s="250">
        <v>0.17665573954582214</v>
      </c>
      <c r="AE2261" s="145">
        <v>458</v>
      </c>
      <c r="AF2261" s="250">
        <v>97.598251342773438</v>
      </c>
      <c r="AG2261" s="145">
        <v>260943</v>
      </c>
      <c r="AH2261" s="250">
        <v>0.23951591551303864</v>
      </c>
      <c r="AI2261" s="145">
        <v>686</v>
      </c>
      <c r="AJ2261" s="250">
        <v>94.314743041992188</v>
      </c>
      <c r="AK2261" s="250">
        <v>3.4804360866546631</v>
      </c>
      <c r="AL2261" s="250">
        <v>0.32453235983848572</v>
      </c>
      <c r="AM2261" s="271"/>
      <c r="AN2261" s="271"/>
      <c r="AO2261" s="148"/>
      <c r="AP2261" s="148"/>
      <c r="AQ2261" s="148"/>
      <c r="AR2261" s="148"/>
      <c r="AS2261" s="148"/>
      <c r="AT2261" s="148"/>
      <c r="AU2261" s="148"/>
      <c r="AV2261" s="148"/>
      <c r="AW2261" s="145">
        <v>0</v>
      </c>
      <c r="AX2261" s="145">
        <v>0</v>
      </c>
      <c r="AY2261" s="145">
        <v>0</v>
      </c>
      <c r="AZ2261" s="145">
        <v>0</v>
      </c>
      <c r="BA2261" s="145">
        <v>0</v>
      </c>
      <c r="BB2261" s="145">
        <v>0</v>
      </c>
      <c r="BC2261" s="145">
        <v>16</v>
      </c>
      <c r="BD2261" s="145">
        <v>407</v>
      </c>
    </row>
    <row r="2262" spans="1:56" x14ac:dyDescent="0.25">
      <c r="A2262" s="9">
        <v>41773</v>
      </c>
      <c r="B2262" s="149" t="s">
        <v>75</v>
      </c>
      <c r="C2262" s="149" t="s">
        <v>86</v>
      </c>
      <c r="D2262" s="150" t="s">
        <v>118</v>
      </c>
      <c r="E2262" s="153">
        <v>41</v>
      </c>
      <c r="F2262" s="153">
        <v>153</v>
      </c>
      <c r="G2262" s="264">
        <v>112.12100982666016</v>
      </c>
      <c r="H2262" s="264">
        <v>2.0899999886751175E-2</v>
      </c>
      <c r="I2262" s="264">
        <v>81870.8359375</v>
      </c>
      <c r="J2262" s="92">
        <v>0</v>
      </c>
      <c r="K2262" s="153">
        <v>109323</v>
      </c>
      <c r="L2262" s="264">
        <v>97.012519836425781</v>
      </c>
      <c r="M2262" s="153">
        <v>110213</v>
      </c>
      <c r="N2262" s="264">
        <v>0</v>
      </c>
      <c r="O2262" s="153">
        <v>11900</v>
      </c>
      <c r="P2262" s="264">
        <v>0</v>
      </c>
      <c r="Q2262" s="153">
        <v>19570</v>
      </c>
      <c r="R2262" s="264">
        <v>99.938682556152344</v>
      </c>
      <c r="S2262" s="153">
        <v>95725</v>
      </c>
      <c r="T2262" s="264">
        <v>99.905982971191406</v>
      </c>
      <c r="U2262" s="264">
        <v>99.722686767578125</v>
      </c>
      <c r="V2262" s="264">
        <v>99.597145080566406</v>
      </c>
      <c r="W2262" s="264">
        <v>99.661537170410156</v>
      </c>
      <c r="X2262" s="264">
        <v>99.503509521484375</v>
      </c>
      <c r="Y2262" s="153">
        <v>145815</v>
      </c>
      <c r="Z2262" s="264">
        <v>99.927993774414063</v>
      </c>
      <c r="AA2262" s="153">
        <v>30427</v>
      </c>
      <c r="AB2262" s="264">
        <v>99.109344482421875</v>
      </c>
      <c r="AC2262" s="153">
        <v>11872</v>
      </c>
      <c r="AD2262" s="264">
        <v>0.24427223205566406</v>
      </c>
      <c r="AE2262" s="153">
        <v>1137</v>
      </c>
      <c r="AF2262" s="264">
        <v>96.921722412109375</v>
      </c>
      <c r="AG2262" s="153">
        <v>106880</v>
      </c>
      <c r="AH2262" s="264">
        <v>0.23858532309532166</v>
      </c>
      <c r="AI2262" s="153">
        <v>3035</v>
      </c>
      <c r="AJ2262" s="264">
        <v>96.21087646484375</v>
      </c>
      <c r="AK2262" s="264">
        <v>1.6621203422546387</v>
      </c>
      <c r="AL2262" s="264">
        <v>5.7352304458618164E-2</v>
      </c>
      <c r="AM2262" s="264">
        <v>0</v>
      </c>
      <c r="AN2262" s="264">
        <v>0</v>
      </c>
      <c r="AO2262" s="92">
        <v>0</v>
      </c>
      <c r="AP2262" s="92">
        <v>0</v>
      </c>
      <c r="AQ2262" s="92">
        <v>0</v>
      </c>
      <c r="AR2262" s="92">
        <v>0</v>
      </c>
      <c r="AS2262" s="92">
        <v>0</v>
      </c>
      <c r="AT2262" s="92">
        <v>0</v>
      </c>
      <c r="AU2262" s="92">
        <v>0</v>
      </c>
      <c r="AV2262" s="92">
        <v>0</v>
      </c>
      <c r="AW2262" s="93">
        <v>0</v>
      </c>
      <c r="AX2262" s="93">
        <v>0</v>
      </c>
      <c r="AY2262" s="93">
        <v>0</v>
      </c>
      <c r="AZ2262" s="93">
        <v>0</v>
      </c>
      <c r="BA2262" s="93">
        <v>0</v>
      </c>
      <c r="BB2262" s="93">
        <v>0</v>
      </c>
      <c r="BC2262" s="153">
        <v>24</v>
      </c>
      <c r="BD2262" s="153">
        <v>150</v>
      </c>
    </row>
    <row r="2263" spans="1:56" x14ac:dyDescent="0.25">
      <c r="A2263" s="9">
        <v>41773</v>
      </c>
      <c r="B2263" s="149" t="s">
        <v>76</v>
      </c>
      <c r="C2263" s="149" t="s">
        <v>86</v>
      </c>
      <c r="D2263" s="150" t="s">
        <v>119</v>
      </c>
      <c r="E2263" s="153">
        <v>54</v>
      </c>
      <c r="F2263" s="153">
        <v>163</v>
      </c>
      <c r="G2263" s="264">
        <v>40.787700653076172</v>
      </c>
      <c r="H2263" s="264">
        <v>0</v>
      </c>
      <c r="I2263" s="264">
        <v>82081.0078125</v>
      </c>
      <c r="J2263" s="92">
        <v>0</v>
      </c>
      <c r="K2263" s="153">
        <v>43391</v>
      </c>
      <c r="L2263" s="264">
        <v>85.471641540527344</v>
      </c>
      <c r="M2263" s="153">
        <v>47738</v>
      </c>
      <c r="N2263" s="264">
        <v>0</v>
      </c>
      <c r="O2263" s="153">
        <v>3224</v>
      </c>
      <c r="P2263" s="264">
        <v>0</v>
      </c>
      <c r="Q2263" s="153">
        <v>6113</v>
      </c>
      <c r="R2263" s="264">
        <v>99.96728515625</v>
      </c>
      <c r="S2263" s="153">
        <v>44522</v>
      </c>
      <c r="T2263" s="264">
        <v>99.94384765625</v>
      </c>
      <c r="U2263" s="264">
        <v>99.782875061035156</v>
      </c>
      <c r="V2263" s="264">
        <v>99.924591064453125</v>
      </c>
      <c r="W2263" s="264">
        <v>99.750228881835938</v>
      </c>
      <c r="X2263" s="264">
        <v>99.868484497070313</v>
      </c>
      <c r="Y2263" s="153">
        <v>72770</v>
      </c>
      <c r="Z2263" s="264">
        <v>99.927169799804688</v>
      </c>
      <c r="AA2263" s="153">
        <v>13980</v>
      </c>
      <c r="AB2263" s="264">
        <v>99.413444519042969</v>
      </c>
      <c r="AC2263" s="153">
        <v>3230</v>
      </c>
      <c r="AD2263" s="264">
        <v>0.74303406476974487</v>
      </c>
      <c r="AE2263" s="153">
        <v>79</v>
      </c>
      <c r="AF2263" s="264">
        <v>100</v>
      </c>
      <c r="AG2263" s="153">
        <v>47717</v>
      </c>
      <c r="AH2263" s="264">
        <v>0.30177924036979675</v>
      </c>
      <c r="AI2263" s="153">
        <v>646</v>
      </c>
      <c r="AJ2263" s="264">
        <v>91.176467895507813</v>
      </c>
      <c r="AK2263" s="264">
        <v>1.8507155179977417</v>
      </c>
      <c r="AL2263" s="264">
        <v>5.281534418463707E-2</v>
      </c>
      <c r="AM2263" s="264">
        <v>0</v>
      </c>
      <c r="AN2263" s="264">
        <v>0</v>
      </c>
      <c r="AO2263" s="92">
        <v>0</v>
      </c>
      <c r="AP2263" s="92">
        <v>0</v>
      </c>
      <c r="AQ2263" s="92">
        <v>0</v>
      </c>
      <c r="AR2263" s="92">
        <v>0</v>
      </c>
      <c r="AS2263" s="92">
        <v>0</v>
      </c>
      <c r="AT2263" s="92">
        <v>0</v>
      </c>
      <c r="AU2263" s="92">
        <v>0</v>
      </c>
      <c r="AV2263" s="92">
        <v>0</v>
      </c>
      <c r="AW2263" s="93">
        <v>0</v>
      </c>
      <c r="AX2263" s="93">
        <v>0</v>
      </c>
      <c r="AY2263" s="93">
        <v>0</v>
      </c>
      <c r="AZ2263" s="93">
        <v>0</v>
      </c>
      <c r="BA2263" s="93">
        <v>0</v>
      </c>
      <c r="BB2263" s="93">
        <v>0</v>
      </c>
      <c r="BC2263" s="153">
        <v>17</v>
      </c>
      <c r="BD2263" s="153">
        <v>162</v>
      </c>
    </row>
    <row r="2264" spans="1:56" x14ac:dyDescent="0.25">
      <c r="A2264" s="9">
        <v>41773</v>
      </c>
      <c r="B2264" s="149" t="s">
        <v>77</v>
      </c>
      <c r="C2264" s="149" t="s">
        <v>86</v>
      </c>
      <c r="D2264" s="150" t="s">
        <v>118</v>
      </c>
      <c r="E2264" s="153">
        <v>68</v>
      </c>
      <c r="F2264" s="153">
        <v>222</v>
      </c>
      <c r="G2264" s="264">
        <v>66.587577819824219</v>
      </c>
      <c r="H2264" s="264">
        <v>7.4900001287460327E-2</v>
      </c>
      <c r="I2264" s="264">
        <v>116659.765625</v>
      </c>
      <c r="J2264" s="92">
        <v>0</v>
      </c>
      <c r="K2264" s="153">
        <v>98893</v>
      </c>
      <c r="L2264" s="264">
        <v>97.221237182617188</v>
      </c>
      <c r="M2264" s="153">
        <v>87567</v>
      </c>
      <c r="N2264" s="264">
        <v>0</v>
      </c>
      <c r="O2264" s="153">
        <v>6240</v>
      </c>
      <c r="P2264" s="264">
        <v>0</v>
      </c>
      <c r="Q2264" s="153">
        <v>11153</v>
      </c>
      <c r="R2264" s="264">
        <v>99.946205139160156</v>
      </c>
      <c r="S2264" s="153">
        <v>85173</v>
      </c>
      <c r="T2264" s="264">
        <v>99.866157531738281</v>
      </c>
      <c r="U2264" s="264">
        <v>99.711540222167969</v>
      </c>
      <c r="V2264" s="264">
        <v>99.778457641601563</v>
      </c>
      <c r="W2264" s="264">
        <v>99.65789794921875</v>
      </c>
      <c r="X2264" s="264">
        <v>99.644912719726563</v>
      </c>
      <c r="Y2264" s="153">
        <v>143797</v>
      </c>
      <c r="Z2264" s="264">
        <v>99.844917297363281</v>
      </c>
      <c r="AA2264" s="153">
        <v>31875</v>
      </c>
      <c r="AB2264" s="264">
        <v>97.421173095703125</v>
      </c>
      <c r="AC2264" s="153">
        <v>6253</v>
      </c>
      <c r="AD2264" s="264">
        <v>0.46377739310264587</v>
      </c>
      <c r="AE2264" s="153">
        <v>478</v>
      </c>
      <c r="AF2264" s="264">
        <v>98.117156982421875</v>
      </c>
      <c r="AG2264" s="153">
        <v>92229</v>
      </c>
      <c r="AH2264" s="264">
        <v>0.44671416282653809</v>
      </c>
      <c r="AI2264" s="153">
        <v>1448</v>
      </c>
      <c r="AJ2264" s="264">
        <v>95.027626037597656</v>
      </c>
      <c r="AK2264" s="264">
        <v>1.7507554292678833</v>
      </c>
      <c r="AL2264" s="264">
        <v>6.344594806432724E-2</v>
      </c>
      <c r="AM2264" s="264">
        <v>0</v>
      </c>
      <c r="AN2264" s="264">
        <v>0</v>
      </c>
      <c r="AO2264" s="92">
        <v>0</v>
      </c>
      <c r="AP2264" s="92">
        <v>0</v>
      </c>
      <c r="AQ2264" s="92">
        <v>0</v>
      </c>
      <c r="AR2264" s="92">
        <v>0</v>
      </c>
      <c r="AS2264" s="92">
        <v>0</v>
      </c>
      <c r="AT2264" s="92">
        <v>0</v>
      </c>
      <c r="AU2264" s="92">
        <v>0</v>
      </c>
      <c r="AV2264" s="92">
        <v>0</v>
      </c>
      <c r="AW2264" s="93">
        <v>0</v>
      </c>
      <c r="AX2264" s="93">
        <v>0</v>
      </c>
      <c r="AY2264" s="93">
        <v>0</v>
      </c>
      <c r="AZ2264" s="93">
        <v>0</v>
      </c>
      <c r="BA2264" s="93">
        <v>0</v>
      </c>
      <c r="BB2264" s="93">
        <v>0</v>
      </c>
      <c r="BC2264" s="153">
        <v>40</v>
      </c>
      <c r="BD2264" s="153">
        <v>217</v>
      </c>
    </row>
    <row r="2265" spans="1:56" x14ac:dyDescent="0.25">
      <c r="A2265" s="9">
        <v>41773</v>
      </c>
      <c r="B2265" s="149" t="s">
        <v>124</v>
      </c>
      <c r="C2265" s="149" t="s">
        <v>86</v>
      </c>
      <c r="D2265" s="150" t="s">
        <v>118</v>
      </c>
      <c r="E2265" s="153">
        <v>43</v>
      </c>
      <c r="F2265" s="153">
        <v>136</v>
      </c>
      <c r="G2265" s="264">
        <v>28.950895309448242</v>
      </c>
      <c r="H2265" s="264">
        <v>0</v>
      </c>
      <c r="I2265" s="264">
        <v>64343.984375</v>
      </c>
      <c r="J2265" s="92">
        <v>0</v>
      </c>
      <c r="K2265" s="153">
        <v>98893</v>
      </c>
      <c r="L2265" s="264">
        <v>97.221237182617188</v>
      </c>
      <c r="M2265" s="153">
        <v>44846</v>
      </c>
      <c r="N2265" s="264">
        <v>0</v>
      </c>
      <c r="O2265" s="153">
        <v>2783</v>
      </c>
      <c r="P2265" s="264">
        <v>0</v>
      </c>
      <c r="Q2265" s="153">
        <v>4672</v>
      </c>
      <c r="R2265" s="264">
        <v>99.850173950195313</v>
      </c>
      <c r="S2265" s="153">
        <v>44754</v>
      </c>
      <c r="T2265" s="264">
        <v>99.892745971679688</v>
      </c>
      <c r="U2265" s="264">
        <v>99.568809509277344</v>
      </c>
      <c r="V2265" s="264">
        <v>99.6744384765625</v>
      </c>
      <c r="W2265" s="264">
        <v>99.419631958007813</v>
      </c>
      <c r="X2265" s="264">
        <v>99.567535400390625</v>
      </c>
      <c r="Y2265" s="153">
        <v>62092</v>
      </c>
      <c r="Z2265" s="264">
        <v>99.903366088867188</v>
      </c>
      <c r="AA2265" s="153">
        <v>13761</v>
      </c>
      <c r="AB2265" s="264">
        <v>99.600318908691406</v>
      </c>
      <c r="AC2265" s="153">
        <v>2744</v>
      </c>
      <c r="AD2265" s="264">
        <v>0.25510203838348389</v>
      </c>
      <c r="AE2265" s="153">
        <v>193</v>
      </c>
      <c r="AF2265" s="264">
        <v>98.963729858398438</v>
      </c>
      <c r="AG2265" s="153">
        <v>47187</v>
      </c>
      <c r="AH2265" s="264">
        <v>0.23947273194789886</v>
      </c>
      <c r="AI2265" s="153">
        <v>997</v>
      </c>
      <c r="AJ2265" s="264">
        <v>91.273818969726563</v>
      </c>
      <c r="AK2265" s="264">
        <v>1.7231994867324829</v>
      </c>
      <c r="AL2265" s="264">
        <v>5.8910299092531204E-2</v>
      </c>
      <c r="AM2265" s="264">
        <v>0</v>
      </c>
      <c r="AN2265" s="264">
        <v>0</v>
      </c>
      <c r="AO2265" s="92">
        <v>0</v>
      </c>
      <c r="AP2265" s="92">
        <v>0</v>
      </c>
      <c r="AQ2265" s="92">
        <v>0</v>
      </c>
      <c r="AR2265" s="92">
        <v>0</v>
      </c>
      <c r="AS2265" s="92">
        <v>0</v>
      </c>
      <c r="AT2265" s="92">
        <v>0</v>
      </c>
      <c r="AU2265" s="92">
        <v>0</v>
      </c>
      <c r="AV2265" s="92">
        <v>0</v>
      </c>
      <c r="AW2265" s="93">
        <v>0</v>
      </c>
      <c r="AX2265" s="93">
        <v>0</v>
      </c>
      <c r="AY2265" s="93">
        <v>0</v>
      </c>
      <c r="AZ2265" s="93">
        <v>0</v>
      </c>
      <c r="BA2265" s="93">
        <v>0</v>
      </c>
      <c r="BB2265" s="93">
        <v>0</v>
      </c>
      <c r="BC2265" s="153">
        <v>24</v>
      </c>
      <c r="BD2265" s="153">
        <v>131</v>
      </c>
    </row>
    <row r="2266" spans="1:56" x14ac:dyDescent="0.25">
      <c r="A2266" s="9">
        <v>41773</v>
      </c>
      <c r="B2266" s="149" t="s">
        <v>78</v>
      </c>
      <c r="C2266" s="149" t="s">
        <v>86</v>
      </c>
      <c r="D2266" s="150" t="s">
        <v>118</v>
      </c>
      <c r="E2266" s="153">
        <v>34</v>
      </c>
      <c r="F2266" s="153">
        <v>107</v>
      </c>
      <c r="G2266" s="264">
        <v>46.27490234375</v>
      </c>
      <c r="H2266" s="264">
        <v>7.5000002980232239E-2</v>
      </c>
      <c r="I2266" s="264">
        <v>51998.78125</v>
      </c>
      <c r="J2266" s="92">
        <v>0</v>
      </c>
      <c r="K2266" s="153">
        <v>48614</v>
      </c>
      <c r="L2266" s="264">
        <v>97.39581298828125</v>
      </c>
      <c r="M2266" s="153">
        <v>45150</v>
      </c>
      <c r="N2266" s="264">
        <v>0</v>
      </c>
      <c r="O2266" s="153">
        <v>4291</v>
      </c>
      <c r="P2266" s="264">
        <v>0</v>
      </c>
      <c r="Q2266" s="153">
        <v>7552</v>
      </c>
      <c r="R2266" s="264">
        <v>99.854339599609375</v>
      </c>
      <c r="S2266" s="153">
        <v>41653</v>
      </c>
      <c r="T2266" s="264">
        <v>99.983192443847656</v>
      </c>
      <c r="U2266" s="264">
        <v>99.883476257324219</v>
      </c>
      <c r="V2266" s="264">
        <v>99.891471862792969</v>
      </c>
      <c r="W2266" s="264">
        <v>99.737983703613281</v>
      </c>
      <c r="X2266" s="264">
        <v>99.874679565429688</v>
      </c>
      <c r="Y2266" s="153">
        <v>68362</v>
      </c>
      <c r="Z2266" s="264">
        <v>99.887367248535156</v>
      </c>
      <c r="AA2266" s="153">
        <v>13351</v>
      </c>
      <c r="AB2266" s="264">
        <v>99.453224182128906</v>
      </c>
      <c r="AC2266" s="153">
        <v>4302</v>
      </c>
      <c r="AD2266" s="264">
        <v>0.27894002199172974</v>
      </c>
      <c r="AE2266" s="153">
        <v>298</v>
      </c>
      <c r="AF2266" s="264">
        <v>99.328857421875</v>
      </c>
      <c r="AG2266" s="153">
        <v>44839</v>
      </c>
      <c r="AH2266" s="264">
        <v>0.24532215297222137</v>
      </c>
      <c r="AI2266" s="153">
        <v>442</v>
      </c>
      <c r="AJ2266" s="264">
        <v>95.248870849609375</v>
      </c>
      <c r="AK2266" s="264">
        <v>1.7873755693435669</v>
      </c>
      <c r="AL2266" s="264">
        <v>5.1796261221170425E-2</v>
      </c>
      <c r="AM2266" s="264">
        <v>0</v>
      </c>
      <c r="AN2266" s="264">
        <v>0</v>
      </c>
      <c r="AO2266" s="92">
        <v>0</v>
      </c>
      <c r="AP2266" s="92">
        <v>0</v>
      </c>
      <c r="AQ2266" s="92">
        <v>0</v>
      </c>
      <c r="AR2266" s="92">
        <v>0</v>
      </c>
      <c r="AS2266" s="92">
        <v>0</v>
      </c>
      <c r="AT2266" s="92">
        <v>0</v>
      </c>
      <c r="AU2266" s="92">
        <v>0</v>
      </c>
      <c r="AV2266" s="92">
        <v>0</v>
      </c>
      <c r="AW2266" s="93">
        <v>0</v>
      </c>
      <c r="AX2266" s="93">
        <v>0</v>
      </c>
      <c r="AY2266" s="93">
        <v>0</v>
      </c>
      <c r="AZ2266" s="93">
        <v>0</v>
      </c>
      <c r="BA2266" s="93">
        <v>0</v>
      </c>
      <c r="BB2266" s="93">
        <v>0</v>
      </c>
      <c r="BC2266" s="153">
        <v>16</v>
      </c>
      <c r="BD2266" s="153">
        <v>105</v>
      </c>
    </row>
    <row r="2267" spans="1:56" x14ac:dyDescent="0.25">
      <c r="A2267" s="9">
        <v>41773</v>
      </c>
      <c r="B2267" s="149" t="s">
        <v>79</v>
      </c>
      <c r="C2267" s="149" t="s">
        <v>86</v>
      </c>
      <c r="D2267" s="150" t="s">
        <v>119</v>
      </c>
      <c r="E2267" s="153">
        <v>84</v>
      </c>
      <c r="F2267" s="153">
        <v>268</v>
      </c>
      <c r="G2267" s="264">
        <v>45.016197204589844</v>
      </c>
      <c r="H2267" s="264">
        <v>0.22919997572898865</v>
      </c>
      <c r="I2267" s="264">
        <v>160486.109375</v>
      </c>
      <c r="J2267" s="92">
        <v>0</v>
      </c>
      <c r="K2267" s="153">
        <v>50248</v>
      </c>
      <c r="L2267" s="264">
        <v>92.117095947265625</v>
      </c>
      <c r="M2267" s="153">
        <v>79567</v>
      </c>
      <c r="N2267" s="264">
        <v>0</v>
      </c>
      <c r="O2267" s="153">
        <v>3807</v>
      </c>
      <c r="P2267" s="264">
        <v>0</v>
      </c>
      <c r="Q2267" s="153">
        <v>7436</v>
      </c>
      <c r="R2267" s="264">
        <v>99.87896728515625</v>
      </c>
      <c r="S2267" s="153">
        <v>74974</v>
      </c>
      <c r="T2267" s="264">
        <v>99.901298522949219</v>
      </c>
      <c r="U2267" s="264">
        <v>99.658523559570313</v>
      </c>
      <c r="V2267" s="264">
        <v>99.669464111328125</v>
      </c>
      <c r="W2267" s="264">
        <v>99.53790283203125</v>
      </c>
      <c r="X2267" s="264">
        <v>99.571090698242188</v>
      </c>
      <c r="Y2267" s="153">
        <v>133565</v>
      </c>
      <c r="Z2267" s="264">
        <v>99.847267150878906</v>
      </c>
      <c r="AA2267" s="153">
        <v>31566</v>
      </c>
      <c r="AB2267" s="264">
        <v>98.672622680664063</v>
      </c>
      <c r="AC2267" s="153">
        <v>3894</v>
      </c>
      <c r="AD2267" s="264">
        <v>2.4910118579864502</v>
      </c>
      <c r="AE2267" s="153">
        <v>216</v>
      </c>
      <c r="AF2267" s="264">
        <v>100.46295928955078</v>
      </c>
      <c r="AG2267" s="153">
        <v>81393</v>
      </c>
      <c r="AH2267" s="264">
        <v>0.42264077067375183</v>
      </c>
      <c r="AI2267" s="153">
        <v>1259</v>
      </c>
      <c r="AJ2267" s="264">
        <v>98.014297485351563</v>
      </c>
      <c r="AK2267" s="264">
        <v>1.6167925596237183</v>
      </c>
      <c r="AL2267" s="264">
        <v>5.9556730091571808E-2</v>
      </c>
      <c r="AM2267" s="264">
        <v>0</v>
      </c>
      <c r="AN2267" s="264">
        <v>0</v>
      </c>
      <c r="AO2267" s="92">
        <v>0</v>
      </c>
      <c r="AP2267" s="92">
        <v>0</v>
      </c>
      <c r="AQ2267" s="92">
        <v>0</v>
      </c>
      <c r="AR2267" s="92">
        <v>0</v>
      </c>
      <c r="AS2267" s="92">
        <v>0</v>
      </c>
      <c r="AT2267" s="92">
        <v>0</v>
      </c>
      <c r="AU2267" s="92">
        <v>0</v>
      </c>
      <c r="AV2267" s="92">
        <v>0</v>
      </c>
      <c r="AW2267" s="93">
        <v>0</v>
      </c>
      <c r="AX2267" s="93">
        <v>0</v>
      </c>
      <c r="AY2267" s="93">
        <v>0</v>
      </c>
      <c r="AZ2267" s="93">
        <v>0</v>
      </c>
      <c r="BA2267" s="93">
        <v>0</v>
      </c>
      <c r="BB2267" s="93">
        <v>0</v>
      </c>
      <c r="BC2267" s="153">
        <v>59</v>
      </c>
      <c r="BD2267" s="153">
        <v>265</v>
      </c>
    </row>
    <row r="2268" spans="1:56" x14ac:dyDescent="0.25">
      <c r="A2268" s="9">
        <v>41773</v>
      </c>
      <c r="B2268" s="149" t="s">
        <v>80</v>
      </c>
      <c r="C2268" s="149" t="s">
        <v>86</v>
      </c>
      <c r="D2268" s="150" t="s">
        <v>119</v>
      </c>
      <c r="E2268" s="153">
        <v>60</v>
      </c>
      <c r="F2268" s="153">
        <v>185</v>
      </c>
      <c r="G2268" s="264">
        <v>34.620899200439453</v>
      </c>
      <c r="H2268" s="264">
        <v>4.19999985024333E-3</v>
      </c>
      <c r="I2268" s="264">
        <v>92205.109375</v>
      </c>
      <c r="J2268" s="92">
        <v>0</v>
      </c>
      <c r="K2268" s="153">
        <v>32685</v>
      </c>
      <c r="L2268" s="264">
        <v>89.579315185546875</v>
      </c>
      <c r="M2268" s="153">
        <v>45320</v>
      </c>
      <c r="N2268" s="264">
        <v>0</v>
      </c>
      <c r="O2268" s="153">
        <v>2710</v>
      </c>
      <c r="P2268" s="264">
        <v>0</v>
      </c>
      <c r="Q2268" s="153">
        <v>5241</v>
      </c>
      <c r="R2268" s="264">
        <v>99.90460205078125</v>
      </c>
      <c r="S2268" s="153">
        <v>42838</v>
      </c>
      <c r="T2268" s="264">
        <v>99.918296813964844</v>
      </c>
      <c r="U2268" s="264">
        <v>99.594093322753906</v>
      </c>
      <c r="V2268" s="264">
        <v>99.7969970703125</v>
      </c>
      <c r="W2268" s="264">
        <v>99.49908447265625</v>
      </c>
      <c r="X2268" s="264">
        <v>99.715461730957031</v>
      </c>
      <c r="Y2268" s="153">
        <v>75706</v>
      </c>
      <c r="Z2268" s="264">
        <v>99.900932312011719</v>
      </c>
      <c r="AA2268" s="153">
        <v>17937</v>
      </c>
      <c r="AB2268" s="264">
        <v>99.464790344238281</v>
      </c>
      <c r="AC2268" s="153">
        <v>2715</v>
      </c>
      <c r="AD2268" s="264">
        <v>0.51565378904342651</v>
      </c>
      <c r="AE2268" s="153">
        <v>130</v>
      </c>
      <c r="AF2268" s="264">
        <v>100</v>
      </c>
      <c r="AG2268" s="153">
        <v>45627</v>
      </c>
      <c r="AH2268" s="264">
        <v>0.27176889777183533</v>
      </c>
      <c r="AI2268" s="153">
        <v>513</v>
      </c>
      <c r="AJ2268" s="264">
        <v>97.270957946777344</v>
      </c>
      <c r="AK2268" s="264">
        <v>1.7448830604553223</v>
      </c>
      <c r="AL2268" s="264">
        <v>6.587567925453186E-2</v>
      </c>
      <c r="AM2268" s="264">
        <v>0</v>
      </c>
      <c r="AN2268" s="264">
        <v>0</v>
      </c>
      <c r="AO2268" s="92">
        <v>0</v>
      </c>
      <c r="AP2268" s="92">
        <v>0</v>
      </c>
      <c r="AQ2268" s="92">
        <v>0</v>
      </c>
      <c r="AR2268" s="92">
        <v>0</v>
      </c>
      <c r="AS2268" s="92">
        <v>0</v>
      </c>
      <c r="AT2268" s="92">
        <v>0</v>
      </c>
      <c r="AU2268" s="92">
        <v>0</v>
      </c>
      <c r="AV2268" s="92">
        <v>0</v>
      </c>
      <c r="AW2268" s="93">
        <v>0</v>
      </c>
      <c r="AX2268" s="93">
        <v>0</v>
      </c>
      <c r="AY2268" s="93">
        <v>0</v>
      </c>
      <c r="AZ2268" s="93">
        <v>0</v>
      </c>
      <c r="BA2268" s="93">
        <v>0</v>
      </c>
      <c r="BB2268" s="93">
        <v>0</v>
      </c>
      <c r="BC2268" s="153">
        <v>25</v>
      </c>
      <c r="BD2268" s="153">
        <v>179</v>
      </c>
    </row>
    <row r="2269" spans="1:56" x14ac:dyDescent="0.25">
      <c r="A2269" s="9">
        <v>41773</v>
      </c>
      <c r="B2269" s="149" t="s">
        <v>81</v>
      </c>
      <c r="C2269" s="149" t="s">
        <v>86</v>
      </c>
      <c r="D2269" s="150" t="s">
        <v>119</v>
      </c>
      <c r="E2269" s="153">
        <v>43</v>
      </c>
      <c r="F2269" s="153">
        <v>143</v>
      </c>
      <c r="G2269" s="264">
        <v>33.058601379394531</v>
      </c>
      <c r="H2269" s="264">
        <v>0</v>
      </c>
      <c r="I2269" s="264">
        <v>74372.6796875</v>
      </c>
      <c r="J2269" s="92">
        <v>0</v>
      </c>
      <c r="K2269" s="153">
        <v>72740</v>
      </c>
      <c r="L2269" s="264">
        <v>90.400054931640625</v>
      </c>
      <c r="M2269" s="153">
        <v>42081</v>
      </c>
      <c r="N2269" s="264">
        <v>0</v>
      </c>
      <c r="O2269" s="153">
        <v>2976</v>
      </c>
      <c r="P2269" s="264">
        <v>0</v>
      </c>
      <c r="Q2269" s="153">
        <v>8959</v>
      </c>
      <c r="R2269" s="264">
        <v>99.955352783203125</v>
      </c>
      <c r="S2269" s="153">
        <v>39337</v>
      </c>
      <c r="T2269" s="264">
        <v>99.951698303222656</v>
      </c>
      <c r="U2269" s="264">
        <v>99.697578430175781</v>
      </c>
      <c r="V2269" s="264">
        <v>99.8170166015625</v>
      </c>
      <c r="W2269" s="264">
        <v>99.653068542480469</v>
      </c>
      <c r="X2269" s="264">
        <v>99.768806457519531</v>
      </c>
      <c r="Y2269" s="153">
        <v>82972</v>
      </c>
      <c r="Z2269" s="264">
        <v>99.884300231933594</v>
      </c>
      <c r="AA2269" s="153">
        <v>18702</v>
      </c>
      <c r="AB2269" s="264">
        <v>99.556198120117188</v>
      </c>
      <c r="AC2269" s="153">
        <v>3042</v>
      </c>
      <c r="AD2269" s="264">
        <v>1.413543701171875</v>
      </c>
      <c r="AE2269" s="153">
        <v>156</v>
      </c>
      <c r="AF2269" s="264">
        <v>98.717948913574219</v>
      </c>
      <c r="AG2269" s="153">
        <v>42693</v>
      </c>
      <c r="AH2269" s="264">
        <v>0.25296887755393982</v>
      </c>
      <c r="AI2269" s="153">
        <v>621</v>
      </c>
      <c r="AJ2269" s="264">
        <v>95.652175903320313</v>
      </c>
      <c r="AK2269" s="264">
        <v>1.4193919897079468</v>
      </c>
      <c r="AL2269" s="264">
        <v>5.9209782630205154E-2</v>
      </c>
      <c r="AM2269" s="264">
        <v>0</v>
      </c>
      <c r="AN2269" s="264">
        <v>0</v>
      </c>
      <c r="AO2269" s="92">
        <v>0</v>
      </c>
      <c r="AP2269" s="92">
        <v>0</v>
      </c>
      <c r="AQ2269" s="92">
        <v>0</v>
      </c>
      <c r="AR2269" s="92">
        <v>0</v>
      </c>
      <c r="AS2269" s="92">
        <v>0</v>
      </c>
      <c r="AT2269" s="92">
        <v>0</v>
      </c>
      <c r="AU2269" s="92">
        <v>0</v>
      </c>
      <c r="AV2269" s="92">
        <v>0</v>
      </c>
      <c r="AW2269" s="93">
        <v>0</v>
      </c>
      <c r="AX2269" s="93">
        <v>0</v>
      </c>
      <c r="AY2269" s="93">
        <v>0</v>
      </c>
      <c r="AZ2269" s="93">
        <v>0</v>
      </c>
      <c r="BA2269" s="93">
        <v>0</v>
      </c>
      <c r="BB2269" s="93">
        <v>0</v>
      </c>
      <c r="BC2269" s="153">
        <v>21</v>
      </c>
      <c r="BD2269" s="153">
        <v>141</v>
      </c>
    </row>
    <row r="2270" spans="1:56" x14ac:dyDescent="0.25">
      <c r="A2270" s="9">
        <v>41773</v>
      </c>
      <c r="B2270" s="149" t="s">
        <v>125</v>
      </c>
      <c r="C2270" s="149" t="s">
        <v>86</v>
      </c>
      <c r="D2270" s="150" t="s">
        <v>119</v>
      </c>
      <c r="E2270" s="153">
        <v>16</v>
      </c>
      <c r="F2270" s="153">
        <v>57</v>
      </c>
      <c r="G2270" s="264">
        <v>25.320999145507813</v>
      </c>
      <c r="H2270" s="264">
        <v>9.9999994039535522E-2</v>
      </c>
      <c r="I2270" s="264">
        <v>31852.87890625</v>
      </c>
      <c r="J2270" s="92">
        <v>0</v>
      </c>
      <c r="K2270" s="153">
        <v>72740</v>
      </c>
      <c r="L2270" s="264">
        <v>90.400054931640625</v>
      </c>
      <c r="M2270" s="153">
        <v>25736</v>
      </c>
      <c r="N2270" s="264">
        <v>0</v>
      </c>
      <c r="O2270" s="153">
        <v>2661</v>
      </c>
      <c r="P2270" s="264">
        <v>0</v>
      </c>
      <c r="Q2270" s="153">
        <v>4705</v>
      </c>
      <c r="R2270" s="264">
        <v>99.914985656738281</v>
      </c>
      <c r="S2270" s="153">
        <v>23612</v>
      </c>
      <c r="T2270" s="264">
        <v>99.957649230957031</v>
      </c>
      <c r="U2270" s="264">
        <v>99.849678039550781</v>
      </c>
      <c r="V2270" s="264">
        <v>99.922286987304688</v>
      </c>
      <c r="W2270" s="264">
        <v>99.764793395996094</v>
      </c>
      <c r="X2270" s="264">
        <v>99.879966735839844</v>
      </c>
      <c r="Y2270" s="153">
        <v>33482</v>
      </c>
      <c r="Z2270" s="264">
        <v>99.979095458984375</v>
      </c>
      <c r="AA2270" s="153">
        <v>6504</v>
      </c>
      <c r="AB2270" s="264">
        <v>99.753997802734375</v>
      </c>
      <c r="AC2270" s="153">
        <v>2722</v>
      </c>
      <c r="AD2270" s="264">
        <v>0.1836884617805481</v>
      </c>
      <c r="AE2270" s="153">
        <v>198</v>
      </c>
      <c r="AF2270" s="264">
        <v>95.454544067382813</v>
      </c>
      <c r="AG2270" s="153">
        <v>26467</v>
      </c>
      <c r="AH2270" s="264">
        <v>0.18135792016983032</v>
      </c>
      <c r="AI2270" s="153">
        <v>568</v>
      </c>
      <c r="AJ2270" s="264">
        <v>92.781692504882813</v>
      </c>
      <c r="AK2270" s="264">
        <v>1.666140079498291</v>
      </c>
      <c r="AL2270" s="264">
        <v>5.1459655165672302E-2</v>
      </c>
      <c r="AM2270" s="264">
        <v>0</v>
      </c>
      <c r="AN2270" s="264">
        <v>0</v>
      </c>
      <c r="AO2270" s="92">
        <v>0</v>
      </c>
      <c r="AP2270" s="92">
        <v>0</v>
      </c>
      <c r="AQ2270" s="92">
        <v>0</v>
      </c>
      <c r="AR2270" s="92">
        <v>0</v>
      </c>
      <c r="AS2270" s="92">
        <v>0</v>
      </c>
      <c r="AT2270" s="92">
        <v>0</v>
      </c>
      <c r="AU2270" s="92">
        <v>0</v>
      </c>
      <c r="AV2270" s="92">
        <v>0</v>
      </c>
      <c r="AW2270" s="93">
        <v>0</v>
      </c>
      <c r="AX2270" s="93">
        <v>0</v>
      </c>
      <c r="AY2270" s="93">
        <v>0</v>
      </c>
      <c r="AZ2270" s="93">
        <v>0</v>
      </c>
      <c r="BA2270" s="93">
        <v>0</v>
      </c>
      <c r="BB2270" s="93">
        <v>0</v>
      </c>
      <c r="BC2270" s="153">
        <v>6</v>
      </c>
      <c r="BD2270" s="153">
        <v>57</v>
      </c>
    </row>
    <row r="2271" spans="1:56" x14ac:dyDescent="0.25">
      <c r="A2271" s="9">
        <v>41773</v>
      </c>
      <c r="B2271" s="151" t="s">
        <v>82</v>
      </c>
      <c r="C2271" s="151" t="s">
        <v>86</v>
      </c>
      <c r="D2271" s="152" t="s">
        <v>120</v>
      </c>
      <c r="E2271" s="160">
        <v>51</v>
      </c>
      <c r="F2271" s="160">
        <v>162</v>
      </c>
      <c r="G2271" s="266">
        <v>38.870506286621094</v>
      </c>
      <c r="H2271" s="266">
        <v>4.1700001806020737E-2</v>
      </c>
      <c r="I2271" s="266">
        <v>86035.3359375</v>
      </c>
      <c r="J2271" s="157">
        <v>0</v>
      </c>
      <c r="K2271" s="160">
        <v>42190</v>
      </c>
      <c r="L2271" s="266">
        <v>89.160942077636719</v>
      </c>
      <c r="M2271" s="160">
        <v>35327</v>
      </c>
      <c r="N2271" s="266">
        <v>0</v>
      </c>
      <c r="O2271" s="160">
        <v>4463</v>
      </c>
      <c r="P2271" s="266">
        <v>0</v>
      </c>
      <c r="Q2271" s="160">
        <v>7260</v>
      </c>
      <c r="R2271" s="266">
        <v>99.807159423828125</v>
      </c>
      <c r="S2271" s="160">
        <v>33066</v>
      </c>
      <c r="T2271" s="266">
        <v>99.921371459960938</v>
      </c>
      <c r="U2271" s="266">
        <v>99.641494750976563</v>
      </c>
      <c r="V2271" s="266">
        <v>99.170608520507813</v>
      </c>
      <c r="W2271" s="266">
        <v>99.449348449707031</v>
      </c>
      <c r="X2271" s="266">
        <v>99.092628479003906</v>
      </c>
      <c r="Y2271" s="160">
        <v>40385</v>
      </c>
      <c r="Z2271" s="266">
        <v>99.896003723144531</v>
      </c>
      <c r="AA2271" s="160">
        <v>8042</v>
      </c>
      <c r="AB2271" s="266">
        <v>99.303657531738281</v>
      </c>
      <c r="AC2271" s="160">
        <v>4485</v>
      </c>
      <c r="AD2271" s="266">
        <v>0.89186173677444458</v>
      </c>
      <c r="AE2271" s="160">
        <v>273</v>
      </c>
      <c r="AF2271" s="266">
        <v>97.802200317382813</v>
      </c>
      <c r="AG2271" s="160">
        <v>35331</v>
      </c>
      <c r="AH2271" s="266">
        <v>0.72174578905105591</v>
      </c>
      <c r="AI2271" s="160">
        <v>710</v>
      </c>
      <c r="AJ2271" s="266">
        <v>95.915489196777344</v>
      </c>
      <c r="AK2271" s="266">
        <v>2.154853343963623</v>
      </c>
      <c r="AL2271" s="266">
        <v>6.6825903952121735E-2</v>
      </c>
      <c r="AM2271" s="266">
        <v>0</v>
      </c>
      <c r="AN2271" s="266">
        <v>0</v>
      </c>
      <c r="AO2271" s="157">
        <v>0</v>
      </c>
      <c r="AP2271" s="157">
        <v>0</v>
      </c>
      <c r="AQ2271" s="157">
        <v>0</v>
      </c>
      <c r="AR2271" s="157">
        <v>0</v>
      </c>
      <c r="AS2271" s="157">
        <v>0</v>
      </c>
      <c r="AT2271" s="157">
        <v>0</v>
      </c>
      <c r="AU2271" s="157">
        <v>0</v>
      </c>
      <c r="AV2271" s="157">
        <v>0</v>
      </c>
      <c r="AW2271" s="159">
        <v>0</v>
      </c>
      <c r="AX2271" s="159">
        <v>0</v>
      </c>
      <c r="AY2271" s="159">
        <v>0</v>
      </c>
      <c r="AZ2271" s="159">
        <v>0</v>
      </c>
      <c r="BA2271" s="159">
        <v>0</v>
      </c>
      <c r="BB2271" s="159">
        <v>0</v>
      </c>
      <c r="BC2271" s="160">
        <v>14</v>
      </c>
      <c r="BD2271" s="160">
        <v>161</v>
      </c>
    </row>
    <row r="2272" spans="1:56" x14ac:dyDescent="0.25">
      <c r="A2272" s="9">
        <v>41773</v>
      </c>
      <c r="B2272" s="151" t="s">
        <v>83</v>
      </c>
      <c r="C2272" s="151" t="s">
        <v>86</v>
      </c>
      <c r="D2272" s="152" t="s">
        <v>120</v>
      </c>
      <c r="E2272" s="160">
        <v>47</v>
      </c>
      <c r="F2272" s="160">
        <v>143</v>
      </c>
      <c r="G2272" s="266">
        <v>18.245893478393555</v>
      </c>
      <c r="H2272" s="266">
        <v>0</v>
      </c>
      <c r="I2272" s="266">
        <v>79528.4609375</v>
      </c>
      <c r="J2272" s="157">
        <v>0</v>
      </c>
      <c r="K2272" s="160">
        <v>21743</v>
      </c>
      <c r="L2272" s="266">
        <v>82.233360290527344</v>
      </c>
      <c r="M2272" s="160">
        <v>153570</v>
      </c>
      <c r="N2272" s="266">
        <v>0</v>
      </c>
      <c r="O2272" s="160">
        <v>3938</v>
      </c>
      <c r="P2272" s="266">
        <v>0</v>
      </c>
      <c r="Q2272" s="160">
        <v>2896</v>
      </c>
      <c r="R2272" s="266">
        <v>99.930938720703125</v>
      </c>
      <c r="S2272" s="160">
        <v>24745</v>
      </c>
      <c r="T2272" s="266">
        <v>99.834312438964844</v>
      </c>
      <c r="U2272" s="266">
        <v>99.560760498046875</v>
      </c>
      <c r="V2272" s="266">
        <v>99.798835754394531</v>
      </c>
      <c r="W2272" s="266">
        <v>99.49200439453125</v>
      </c>
      <c r="X2272" s="266">
        <v>99.63348388671875</v>
      </c>
      <c r="Y2272" s="160">
        <v>45327</v>
      </c>
      <c r="Z2272" s="266">
        <v>99.920578002929688</v>
      </c>
      <c r="AA2272" s="160">
        <v>11187</v>
      </c>
      <c r="AB2272" s="266">
        <v>99.821220397949219</v>
      </c>
      <c r="AC2272" s="160">
        <v>1391</v>
      </c>
      <c r="AD2272" s="266">
        <v>0.21567218005657196</v>
      </c>
      <c r="AE2272" s="160">
        <v>95</v>
      </c>
      <c r="AF2272" s="266">
        <v>97.894737243652344</v>
      </c>
      <c r="AG2272" s="160">
        <v>26448</v>
      </c>
      <c r="AH2272" s="266">
        <v>0.52177858352661133</v>
      </c>
      <c r="AI2272" s="160">
        <v>268</v>
      </c>
      <c r="AJ2272" s="266">
        <v>97.014923095703125</v>
      </c>
      <c r="AK2272" s="266">
        <v>1.7251753807067871</v>
      </c>
      <c r="AL2272" s="266">
        <v>6.4665026962757111E-2</v>
      </c>
      <c r="AM2272" s="266">
        <v>0</v>
      </c>
      <c r="AN2272" s="266">
        <v>0</v>
      </c>
      <c r="AO2272" s="157">
        <v>0</v>
      </c>
      <c r="AP2272" s="157">
        <v>0</v>
      </c>
      <c r="AQ2272" s="157">
        <v>0</v>
      </c>
      <c r="AR2272" s="157">
        <v>0</v>
      </c>
      <c r="AS2272" s="157">
        <v>0</v>
      </c>
      <c r="AT2272" s="157">
        <v>0</v>
      </c>
      <c r="AU2272" s="157">
        <v>0</v>
      </c>
      <c r="AV2272" s="157">
        <v>0</v>
      </c>
      <c r="AW2272" s="159">
        <v>0</v>
      </c>
      <c r="AX2272" s="159">
        <v>0</v>
      </c>
      <c r="AY2272" s="159">
        <v>0</v>
      </c>
      <c r="AZ2272" s="159">
        <v>0</v>
      </c>
      <c r="BA2272" s="159">
        <v>0</v>
      </c>
      <c r="BB2272" s="159">
        <v>0</v>
      </c>
      <c r="BC2272" s="160">
        <v>24</v>
      </c>
      <c r="BD2272" s="160">
        <v>136</v>
      </c>
    </row>
    <row r="2273" spans="1:56" x14ac:dyDescent="0.25">
      <c r="A2273" s="9">
        <v>41773</v>
      </c>
      <c r="B2273" s="117" t="s">
        <v>85</v>
      </c>
      <c r="C2273" s="117" t="s">
        <v>86</v>
      </c>
      <c r="D2273" s="121">
        <v>3</v>
      </c>
      <c r="E2273" s="89">
        <v>134</v>
      </c>
      <c r="F2273" s="89">
        <v>433</v>
      </c>
      <c r="G2273" s="263">
        <v>42.250293731689453</v>
      </c>
      <c r="H2273" s="263">
        <v>2.0899999886751175E-2</v>
      </c>
      <c r="I2273" s="263">
        <v>292127.78125</v>
      </c>
      <c r="J2273" s="88">
        <v>0</v>
      </c>
      <c r="K2273" s="89">
        <v>41081</v>
      </c>
      <c r="L2273" s="263">
        <v>109.6273193359375</v>
      </c>
      <c r="M2273" s="124">
        <v>92181</v>
      </c>
      <c r="N2273" s="248">
        <v>0</v>
      </c>
      <c r="O2273" s="124">
        <v>3643</v>
      </c>
      <c r="P2273" s="248">
        <v>0</v>
      </c>
      <c r="Q2273" s="124">
        <v>8125</v>
      </c>
      <c r="R2273" s="248">
        <v>99.950767517089844</v>
      </c>
      <c r="S2273" s="124">
        <v>83068</v>
      </c>
      <c r="T2273" s="248">
        <v>99.890449523925781</v>
      </c>
      <c r="U2273" s="248">
        <v>99.725502014160156</v>
      </c>
      <c r="V2273" s="248">
        <v>99.751579284667969</v>
      </c>
      <c r="W2273" s="248">
        <v>99.676406860351563</v>
      </c>
      <c r="X2273" s="248">
        <v>99.642303466796875</v>
      </c>
      <c r="Y2273" s="124">
        <v>159373</v>
      </c>
      <c r="Z2273" s="248">
        <v>99.841880798339844</v>
      </c>
      <c r="AA2273" s="124">
        <v>38117</v>
      </c>
      <c r="AB2273" s="248">
        <v>91.182411193847656</v>
      </c>
      <c r="AC2273" s="124">
        <v>3688</v>
      </c>
      <c r="AD2273" s="248">
        <v>0.54229933023452759</v>
      </c>
      <c r="AE2273" s="124">
        <v>172</v>
      </c>
      <c r="AF2273" s="248">
        <v>93.02325439453125</v>
      </c>
      <c r="AG2273" s="124">
        <v>93519</v>
      </c>
      <c r="AH2273" s="248">
        <v>0.8361937403678894</v>
      </c>
      <c r="AI2273" s="124">
        <v>780</v>
      </c>
      <c r="AJ2273" s="248">
        <v>88.974357604980469</v>
      </c>
      <c r="AK2273" s="248">
        <v>2.1407134532928467</v>
      </c>
      <c r="AL2273" s="248">
        <v>6.5131664276123047E-2</v>
      </c>
      <c r="AM2273" s="269">
        <v>0</v>
      </c>
      <c r="AN2273" s="269">
        <v>0</v>
      </c>
      <c r="AO2273" s="119">
        <v>0</v>
      </c>
      <c r="AP2273" s="119">
        <v>0</v>
      </c>
      <c r="AQ2273" s="119">
        <v>0</v>
      </c>
      <c r="AR2273" s="119">
        <v>0</v>
      </c>
      <c r="AS2273" s="119">
        <v>0</v>
      </c>
      <c r="AT2273" s="119">
        <v>0</v>
      </c>
      <c r="AU2273" s="119">
        <v>0</v>
      </c>
      <c r="AV2273" s="119">
        <v>0</v>
      </c>
      <c r="AW2273" s="124">
        <v>0</v>
      </c>
      <c r="AX2273" s="124">
        <v>0</v>
      </c>
      <c r="AY2273" s="124">
        <v>0</v>
      </c>
      <c r="AZ2273" s="124">
        <v>0</v>
      </c>
      <c r="BA2273" s="124">
        <v>0</v>
      </c>
      <c r="BB2273" s="124">
        <v>0</v>
      </c>
      <c r="BC2273" s="124">
        <v>14</v>
      </c>
      <c r="BD2273" s="124">
        <v>427</v>
      </c>
    </row>
    <row r="2274" spans="1:56" x14ac:dyDescent="0.25">
      <c r="A2274" s="9">
        <v>41773</v>
      </c>
      <c r="B2274" s="118" t="s">
        <v>84</v>
      </c>
      <c r="C2274" s="118" t="s">
        <v>87</v>
      </c>
      <c r="D2274" s="122">
        <v>2</v>
      </c>
      <c r="E2274" s="153">
        <v>195</v>
      </c>
      <c r="F2274" s="153">
        <v>584</v>
      </c>
      <c r="G2274" s="264">
        <v>65.374176025390625</v>
      </c>
      <c r="H2274" s="264">
        <v>8.0027775838971138E-3</v>
      </c>
      <c r="I2274" s="264">
        <v>482123</v>
      </c>
      <c r="J2274" s="91">
        <v>0</v>
      </c>
      <c r="K2274" s="153">
        <v>0</v>
      </c>
      <c r="L2274" s="264">
        <v>65535</v>
      </c>
      <c r="M2274" s="133">
        <v>263293</v>
      </c>
      <c r="N2274" s="267">
        <v>0</v>
      </c>
      <c r="O2274" s="133">
        <v>4568</v>
      </c>
      <c r="P2274" s="267">
        <v>0</v>
      </c>
      <c r="Q2274" s="133">
        <v>3869</v>
      </c>
      <c r="R2274" s="267">
        <v>99.896614074707031</v>
      </c>
      <c r="S2274" s="133">
        <v>205436</v>
      </c>
      <c r="T2274" s="267">
        <v>99.967872619628906</v>
      </c>
      <c r="U2274" s="267">
        <v>97.482490539550781</v>
      </c>
      <c r="V2274" s="267">
        <v>99.810096740722656</v>
      </c>
      <c r="W2274" s="267">
        <v>97.381706237792969</v>
      </c>
      <c r="X2274" s="267">
        <v>99.778030395507813</v>
      </c>
      <c r="Y2274" s="133">
        <v>1202973</v>
      </c>
      <c r="Z2274" s="267">
        <v>99.464828491210937</v>
      </c>
      <c r="AA2274" s="133">
        <v>1078</v>
      </c>
      <c r="AB2274" s="267">
        <v>3.0180425643920898</v>
      </c>
      <c r="AC2274" s="133">
        <v>3962</v>
      </c>
      <c r="AD2274" s="267">
        <v>0.17665573954582214</v>
      </c>
      <c r="AE2274" s="133">
        <v>458</v>
      </c>
      <c r="AF2274" s="267">
        <v>97.598251342773438</v>
      </c>
      <c r="AG2274" s="133">
        <v>260943</v>
      </c>
      <c r="AH2274" s="267">
        <v>0.23951591551303864</v>
      </c>
      <c r="AI2274" s="133">
        <v>686</v>
      </c>
      <c r="AJ2274" s="267">
        <v>94.314743041992188</v>
      </c>
      <c r="AK2274" s="267">
        <v>3.4804360866546631</v>
      </c>
      <c r="AL2274" s="267">
        <v>0.32453235983848572</v>
      </c>
      <c r="AM2274" s="270">
        <v>0</v>
      </c>
      <c r="AN2274" s="270">
        <v>0</v>
      </c>
      <c r="AO2274" s="120">
        <v>0</v>
      </c>
      <c r="AP2274" s="120">
        <v>0</v>
      </c>
      <c r="AQ2274" s="120">
        <v>0</v>
      </c>
      <c r="AR2274" s="120">
        <v>0</v>
      </c>
      <c r="AS2274" s="120">
        <v>0</v>
      </c>
      <c r="AT2274" s="120">
        <v>0</v>
      </c>
      <c r="AU2274" s="120">
        <v>0</v>
      </c>
      <c r="AV2274" s="120">
        <v>0</v>
      </c>
      <c r="AW2274" s="133">
        <v>0</v>
      </c>
      <c r="AX2274" s="133">
        <v>0</v>
      </c>
      <c r="AY2274" s="133">
        <v>0</v>
      </c>
      <c r="AZ2274" s="133">
        <v>0</v>
      </c>
      <c r="BA2274" s="133">
        <v>0</v>
      </c>
      <c r="BB2274" s="133">
        <v>0</v>
      </c>
      <c r="BC2274" s="133">
        <v>16</v>
      </c>
      <c r="BD2274" s="133">
        <v>407</v>
      </c>
    </row>
    <row r="2275" spans="1:56" x14ac:dyDescent="0.25">
      <c r="A2275" s="9">
        <v>41772</v>
      </c>
      <c r="B2275" s="117" t="s">
        <v>17</v>
      </c>
      <c r="C2275" s="117"/>
      <c r="D2275" s="121">
        <v>3</v>
      </c>
      <c r="E2275" s="89">
        <v>870</v>
      </c>
      <c r="F2275" s="89">
        <v>2750</v>
      </c>
      <c r="G2275" s="263">
        <v>612.52617645263672</v>
      </c>
      <c r="H2275" s="263">
        <v>1.381338921841234</v>
      </c>
      <c r="I2275" s="263">
        <v>1628080.443359375</v>
      </c>
      <c r="J2275" s="88"/>
      <c r="K2275" s="89">
        <v>733342</v>
      </c>
      <c r="L2275" s="263">
        <v>0</v>
      </c>
      <c r="M2275" s="124">
        <v>1080367</v>
      </c>
      <c r="N2275" s="248">
        <v>9.2561139042420275E-5</v>
      </c>
      <c r="O2275" s="124">
        <v>58287</v>
      </c>
      <c r="P2275" s="248">
        <v>0</v>
      </c>
      <c r="Q2275" s="124">
        <v>103144</v>
      </c>
      <c r="R2275" s="248">
        <v>99.88074992502446</v>
      </c>
      <c r="S2275" s="124">
        <v>853510</v>
      </c>
      <c r="T2275" s="248">
        <v>99.907556545384807</v>
      </c>
      <c r="U2275" s="248">
        <v>99.542145582873161</v>
      </c>
      <c r="V2275" s="248">
        <v>99.7132444039311</v>
      </c>
      <c r="W2275" s="248">
        <v>99.423441499633313</v>
      </c>
      <c r="X2275" s="248">
        <v>99.621066036095215</v>
      </c>
      <c r="Y2275" s="124">
        <v>2602895</v>
      </c>
      <c r="Z2275" s="248">
        <v>99.721540341360736</v>
      </c>
      <c r="AA2275" s="124">
        <v>248649</v>
      </c>
      <c r="AB2275" s="248">
        <v>96.098394599947412</v>
      </c>
      <c r="AC2275" s="124">
        <v>55883</v>
      </c>
      <c r="AD2275" s="248">
        <v>0.78378452104673402</v>
      </c>
      <c r="AE2275" s="124">
        <v>4059</v>
      </c>
      <c r="AF2275" s="248">
        <v>98.37398362518033</v>
      </c>
      <c r="AG2275" s="124">
        <v>964505</v>
      </c>
      <c r="AH2275" s="248">
        <v>0.54307649900270905</v>
      </c>
      <c r="AI2275" s="124">
        <v>13703</v>
      </c>
      <c r="AJ2275" s="248">
        <v>92.12581015061194</v>
      </c>
      <c r="AK2275" s="248">
        <v>1.0215838640307333</v>
      </c>
      <c r="AL2275" s="248" t="e">
        <v>#DIV/0!</v>
      </c>
      <c r="AM2275" s="269"/>
      <c r="AN2275" s="269"/>
      <c r="AO2275" s="119"/>
      <c r="AP2275" s="119"/>
      <c r="AQ2275" s="119"/>
      <c r="AR2275" s="119"/>
      <c r="AS2275" s="119"/>
      <c r="AT2275" s="119"/>
      <c r="AU2275" s="119"/>
      <c r="AV2275" s="119"/>
      <c r="AW2275" s="124">
        <v>0</v>
      </c>
      <c r="AX2275" s="124">
        <v>0</v>
      </c>
      <c r="AY2275" s="124">
        <v>0</v>
      </c>
      <c r="AZ2275" s="124">
        <v>0</v>
      </c>
      <c r="BA2275" s="124">
        <v>0</v>
      </c>
      <c r="BB2275" s="124">
        <v>0</v>
      </c>
      <c r="BC2275" s="124">
        <v>323</v>
      </c>
      <c r="BD2275" s="124">
        <v>2520</v>
      </c>
    </row>
    <row r="2276" spans="1:56" x14ac:dyDescent="0.25">
      <c r="A2276" s="9">
        <v>41772</v>
      </c>
      <c r="B2276" s="118" t="s">
        <v>88</v>
      </c>
      <c r="C2276" s="118"/>
      <c r="D2276" s="122">
        <v>2</v>
      </c>
      <c r="E2276" s="153">
        <v>675</v>
      </c>
      <c r="F2276" s="153">
        <v>2166</v>
      </c>
      <c r="G2276" s="264">
        <v>541.63629913330078</v>
      </c>
      <c r="H2276" s="264">
        <v>1.3710000324063003</v>
      </c>
      <c r="I2276" s="264">
        <v>1154723.068359375</v>
      </c>
      <c r="J2276" s="91"/>
      <c r="K2276" s="153">
        <v>733342</v>
      </c>
      <c r="L2276" s="264"/>
      <c r="M2276" s="133">
        <v>825072</v>
      </c>
      <c r="N2276" s="267">
        <v>1.2120154374871826E-4</v>
      </c>
      <c r="O2276" s="133">
        <v>53570</v>
      </c>
      <c r="P2276" s="267">
        <v>0</v>
      </c>
      <c r="Q2276" s="133">
        <v>99076</v>
      </c>
      <c r="R2276" s="267">
        <v>99.880900180663716</v>
      </c>
      <c r="S2276" s="133">
        <v>653218</v>
      </c>
      <c r="T2276" s="267">
        <v>99.891305656971895</v>
      </c>
      <c r="U2276" s="267">
        <v>99.727703113709012</v>
      </c>
      <c r="V2276" s="267">
        <v>99.69093431657015</v>
      </c>
      <c r="W2276" s="267">
        <v>99.608927599472352</v>
      </c>
      <c r="X2276" s="267">
        <v>99.582575910456185</v>
      </c>
      <c r="Y2276" s="133">
        <v>1110611</v>
      </c>
      <c r="Z2276" s="267">
        <v>99.883846704182432</v>
      </c>
      <c r="AA2276" s="133">
        <v>246942</v>
      </c>
      <c r="AB2276" s="267">
        <v>96.74376954669404</v>
      </c>
      <c r="AC2276" s="133">
        <v>51738</v>
      </c>
      <c r="AD2276" s="267">
        <v>0.82144652639226501</v>
      </c>
      <c r="AE2276" s="133">
        <v>3582</v>
      </c>
      <c r="AF2276" s="267">
        <v>98.324957546743178</v>
      </c>
      <c r="AG2276" s="133">
        <v>712343</v>
      </c>
      <c r="AH2276" s="267">
        <v>0.63494692667921615</v>
      </c>
      <c r="AI2276" s="133">
        <v>12929</v>
      </c>
      <c r="AJ2276" s="267">
        <v>91.917392968227887</v>
      </c>
      <c r="AK2276" s="267">
        <v>1.2821191809954951E-5</v>
      </c>
      <c r="AL2276" s="267" t="e">
        <v>#DIV/0!</v>
      </c>
      <c r="AM2276" s="270"/>
      <c r="AN2276" s="270"/>
      <c r="AO2276" s="120"/>
      <c r="AP2276" s="120"/>
      <c r="AQ2276" s="120"/>
      <c r="AR2276" s="120"/>
      <c r="AS2276" s="120"/>
      <c r="AT2276" s="120"/>
      <c r="AU2276" s="120"/>
      <c r="AV2276" s="120"/>
      <c r="AW2276" s="133">
        <v>0</v>
      </c>
      <c r="AX2276" s="133">
        <v>0</v>
      </c>
      <c r="AY2276" s="133">
        <v>0</v>
      </c>
      <c r="AZ2276" s="133">
        <v>0</v>
      </c>
      <c r="BA2276" s="133">
        <v>0</v>
      </c>
      <c r="BB2276" s="133">
        <v>0</v>
      </c>
      <c r="BC2276" s="133">
        <v>310</v>
      </c>
      <c r="BD2276" s="133">
        <v>2128</v>
      </c>
    </row>
    <row r="2277" spans="1:56" x14ac:dyDescent="0.25">
      <c r="A2277" s="9">
        <v>41772</v>
      </c>
      <c r="B2277" s="146" t="s">
        <v>89</v>
      </c>
      <c r="C2277" s="146"/>
      <c r="D2277" s="147">
        <v>1</v>
      </c>
      <c r="E2277" s="136">
        <v>195</v>
      </c>
      <c r="F2277" s="136">
        <v>584</v>
      </c>
      <c r="G2277" s="265">
        <v>70.889877319335937</v>
      </c>
      <c r="H2277" s="265">
        <v>1.0338889434933662E-2</v>
      </c>
      <c r="I2277" s="265">
        <v>473357.375</v>
      </c>
      <c r="J2277" s="137"/>
      <c r="K2277" s="136">
        <v>0</v>
      </c>
      <c r="L2277" s="265"/>
      <c r="M2277" s="145">
        <v>255295</v>
      </c>
      <c r="N2277" s="250">
        <v>0</v>
      </c>
      <c r="O2277" s="145">
        <v>4717</v>
      </c>
      <c r="P2277" s="250">
        <v>0</v>
      </c>
      <c r="Q2277" s="145">
        <v>4068</v>
      </c>
      <c r="R2277" s="250">
        <v>99.877090454101563</v>
      </c>
      <c r="S2277" s="145">
        <v>200292</v>
      </c>
      <c r="T2277" s="250">
        <v>99.960556030273438</v>
      </c>
      <c r="U2277" s="250">
        <v>97.434806823730469</v>
      </c>
      <c r="V2277" s="250">
        <v>99.785346984863281</v>
      </c>
      <c r="W2277" s="250">
        <v>97.315048217773438</v>
      </c>
      <c r="X2277" s="250">
        <v>99.745986938476563</v>
      </c>
      <c r="Y2277" s="145">
        <v>1492284</v>
      </c>
      <c r="Z2277" s="250">
        <v>99.600746154785156</v>
      </c>
      <c r="AA2277" s="145">
        <v>1707</v>
      </c>
      <c r="AB2277" s="250">
        <v>2.7356646060943604</v>
      </c>
      <c r="AC2277" s="145">
        <v>4145</v>
      </c>
      <c r="AD2277" s="250">
        <v>0.31368637084960938</v>
      </c>
      <c r="AE2277" s="145">
        <v>477</v>
      </c>
      <c r="AF2277" s="250">
        <v>98.742141723632812</v>
      </c>
      <c r="AG2277" s="145">
        <v>252162</v>
      </c>
      <c r="AH2277" s="250">
        <v>0.28354787826538086</v>
      </c>
      <c r="AI2277" s="145">
        <v>774</v>
      </c>
      <c r="AJ2277" s="250">
        <v>95.60723876953125</v>
      </c>
      <c r="AK2277" s="250">
        <v>3.5136368274688721</v>
      </c>
      <c r="AL2277" s="250">
        <v>0.29101458191871643</v>
      </c>
      <c r="AM2277" s="271"/>
      <c r="AN2277" s="271"/>
      <c r="AO2277" s="148"/>
      <c r="AP2277" s="148"/>
      <c r="AQ2277" s="148"/>
      <c r="AR2277" s="148"/>
      <c r="AS2277" s="148"/>
      <c r="AT2277" s="148"/>
      <c r="AU2277" s="148"/>
      <c r="AV2277" s="148"/>
      <c r="AW2277" s="145">
        <v>0</v>
      </c>
      <c r="AX2277" s="145">
        <v>0</v>
      </c>
      <c r="AY2277" s="145">
        <v>0</v>
      </c>
      <c r="AZ2277" s="145">
        <v>0</v>
      </c>
      <c r="BA2277" s="145">
        <v>0</v>
      </c>
      <c r="BB2277" s="145">
        <v>0</v>
      </c>
      <c r="BC2277" s="145">
        <v>13</v>
      </c>
      <c r="BD2277" s="145">
        <v>392</v>
      </c>
    </row>
    <row r="2278" spans="1:56" x14ac:dyDescent="0.25">
      <c r="A2278" s="9">
        <v>41772</v>
      </c>
      <c r="B2278" s="149" t="s">
        <v>75</v>
      </c>
      <c r="C2278" s="149" t="s">
        <v>86</v>
      </c>
      <c r="D2278" s="150" t="s">
        <v>118</v>
      </c>
      <c r="E2278" s="153">
        <v>41</v>
      </c>
      <c r="F2278" s="153">
        <v>153</v>
      </c>
      <c r="G2278" s="264">
        <v>110.69618225097656</v>
      </c>
      <c r="H2278" s="264">
        <v>0.20010001957416534</v>
      </c>
      <c r="I2278" s="264">
        <v>83267.53125</v>
      </c>
      <c r="J2278" s="92">
        <v>0</v>
      </c>
      <c r="K2278" s="153">
        <v>118382</v>
      </c>
      <c r="L2278" s="264">
        <v>96.380363464355469</v>
      </c>
      <c r="M2278" s="153">
        <v>111149</v>
      </c>
      <c r="N2278" s="264">
        <v>0</v>
      </c>
      <c r="O2278" s="153">
        <v>11854</v>
      </c>
      <c r="P2278" s="264">
        <v>0</v>
      </c>
      <c r="Q2278" s="153">
        <v>19136</v>
      </c>
      <c r="R2278" s="264">
        <v>99.838005065917969</v>
      </c>
      <c r="S2278" s="153">
        <v>102844</v>
      </c>
      <c r="T2278" s="264">
        <v>99.87261962890625</v>
      </c>
      <c r="U2278" s="264">
        <v>99.64569091796875</v>
      </c>
      <c r="V2278" s="264">
        <v>99.668914794921875</v>
      </c>
      <c r="W2278" s="264">
        <v>99.484268188476562</v>
      </c>
      <c r="X2278" s="264">
        <v>99.541954040527344</v>
      </c>
      <c r="Y2278" s="153">
        <v>143602</v>
      </c>
      <c r="Z2278" s="264">
        <v>99.901115417480469</v>
      </c>
      <c r="AA2278" s="153">
        <v>27930</v>
      </c>
      <c r="AB2278" s="264">
        <v>95.581809997558594</v>
      </c>
      <c r="AC2278" s="153">
        <v>11912</v>
      </c>
      <c r="AD2278" s="264">
        <v>0.82269978523254395</v>
      </c>
      <c r="AE2278" s="153">
        <v>1249</v>
      </c>
      <c r="AF2278" s="264">
        <v>98.158523559570313</v>
      </c>
      <c r="AG2278" s="153">
        <v>116633</v>
      </c>
      <c r="AH2278" s="264">
        <v>0.692771315574646</v>
      </c>
      <c r="AI2278" s="153">
        <v>5213</v>
      </c>
      <c r="AJ2278" s="264">
        <v>89.027427673339844</v>
      </c>
      <c r="AK2278" s="264">
        <v>1.5257484912872314</v>
      </c>
      <c r="AL2278" s="264">
        <v>5.9165984392166138E-2</v>
      </c>
      <c r="AM2278" s="264">
        <v>0</v>
      </c>
      <c r="AN2278" s="264">
        <v>0</v>
      </c>
      <c r="AO2278" s="92">
        <v>0</v>
      </c>
      <c r="AP2278" s="92">
        <v>0</v>
      </c>
      <c r="AQ2278" s="92">
        <v>0</v>
      </c>
      <c r="AR2278" s="92">
        <v>0</v>
      </c>
      <c r="AS2278" s="92">
        <v>0</v>
      </c>
      <c r="AT2278" s="92">
        <v>0</v>
      </c>
      <c r="AU2278" s="92">
        <v>0</v>
      </c>
      <c r="AV2278" s="92">
        <v>0</v>
      </c>
      <c r="AW2278" s="93">
        <v>0</v>
      </c>
      <c r="AX2278" s="93">
        <v>0</v>
      </c>
      <c r="AY2278" s="93">
        <v>0</v>
      </c>
      <c r="AZ2278" s="93">
        <v>0</v>
      </c>
      <c r="BA2278" s="93">
        <v>0</v>
      </c>
      <c r="BB2278" s="93">
        <v>0</v>
      </c>
      <c r="BC2278" s="153">
        <v>31</v>
      </c>
      <c r="BD2278" s="153">
        <v>148</v>
      </c>
    </row>
    <row r="2279" spans="1:56" x14ac:dyDescent="0.25">
      <c r="A2279" s="9">
        <v>41772</v>
      </c>
      <c r="B2279" s="149" t="s">
        <v>76</v>
      </c>
      <c r="C2279" s="149" t="s">
        <v>86</v>
      </c>
      <c r="D2279" s="150" t="s">
        <v>119</v>
      </c>
      <c r="E2279" s="153">
        <v>54</v>
      </c>
      <c r="F2279" s="153">
        <v>163</v>
      </c>
      <c r="G2279" s="264">
        <v>42.149505615234375</v>
      </c>
      <c r="H2279" s="264">
        <v>0</v>
      </c>
      <c r="I2279" s="264">
        <v>78609.4140625</v>
      </c>
      <c r="J2279" s="92">
        <v>0</v>
      </c>
      <c r="K2279" s="153">
        <v>44940</v>
      </c>
      <c r="L2279" s="264">
        <v>85.542945861816406</v>
      </c>
      <c r="M2279" s="153">
        <v>45610</v>
      </c>
      <c r="N2279" s="264">
        <v>0</v>
      </c>
      <c r="O2279" s="153">
        <v>3723</v>
      </c>
      <c r="P2279" s="264">
        <v>0</v>
      </c>
      <c r="Q2279" s="153">
        <v>6501</v>
      </c>
      <c r="R2279" s="264">
        <v>99.96923828125</v>
      </c>
      <c r="S2279" s="153">
        <v>43013</v>
      </c>
      <c r="T2279" s="264">
        <v>99.930252075195313</v>
      </c>
      <c r="U2279" s="264">
        <v>99.811981201171875</v>
      </c>
      <c r="V2279" s="264">
        <v>99.9429931640625</v>
      </c>
      <c r="W2279" s="264">
        <v>99.781280517578125</v>
      </c>
      <c r="X2279" s="264">
        <v>99.873283386230469</v>
      </c>
      <c r="Y2279" s="153">
        <v>80715</v>
      </c>
      <c r="Z2279" s="264">
        <v>99.888496398925781</v>
      </c>
      <c r="AA2279" s="153">
        <v>15832</v>
      </c>
      <c r="AB2279" s="264">
        <v>99.639968872070313</v>
      </c>
      <c r="AC2279" s="153">
        <v>3717</v>
      </c>
      <c r="AD2279" s="264">
        <v>0.37664783000946045</v>
      </c>
      <c r="AE2279" s="153">
        <v>64</v>
      </c>
      <c r="AF2279" s="264">
        <v>95.3125</v>
      </c>
      <c r="AG2279" s="153">
        <v>45858</v>
      </c>
      <c r="AH2279" s="264">
        <v>0.40996119379997253</v>
      </c>
      <c r="AI2279" s="153">
        <v>619</v>
      </c>
      <c r="AJ2279" s="264">
        <v>90.791603088378906</v>
      </c>
      <c r="AK2279" s="264">
        <v>1.8371939659118652</v>
      </c>
      <c r="AL2279" s="264">
        <v>5.3355831652879715E-2</v>
      </c>
      <c r="AM2279" s="264">
        <v>0</v>
      </c>
      <c r="AN2279" s="264">
        <v>0</v>
      </c>
      <c r="AO2279" s="92">
        <v>0</v>
      </c>
      <c r="AP2279" s="92">
        <v>0</v>
      </c>
      <c r="AQ2279" s="92">
        <v>0</v>
      </c>
      <c r="AR2279" s="92">
        <v>0</v>
      </c>
      <c r="AS2279" s="92">
        <v>0</v>
      </c>
      <c r="AT2279" s="92">
        <v>0</v>
      </c>
      <c r="AU2279" s="92">
        <v>0</v>
      </c>
      <c r="AV2279" s="92">
        <v>0</v>
      </c>
      <c r="AW2279" s="93">
        <v>0</v>
      </c>
      <c r="AX2279" s="93">
        <v>0</v>
      </c>
      <c r="AY2279" s="93">
        <v>0</v>
      </c>
      <c r="AZ2279" s="93">
        <v>0</v>
      </c>
      <c r="BA2279" s="93">
        <v>0</v>
      </c>
      <c r="BB2279" s="93">
        <v>0</v>
      </c>
      <c r="BC2279" s="153">
        <v>20</v>
      </c>
      <c r="BD2279" s="153">
        <v>162</v>
      </c>
    </row>
    <row r="2280" spans="1:56" x14ac:dyDescent="0.25">
      <c r="A2280" s="9">
        <v>41772</v>
      </c>
      <c r="B2280" s="149" t="s">
        <v>77</v>
      </c>
      <c r="C2280" s="149" t="s">
        <v>86</v>
      </c>
      <c r="D2280" s="150" t="s">
        <v>118</v>
      </c>
      <c r="E2280" s="153">
        <v>68</v>
      </c>
      <c r="F2280" s="153">
        <v>222</v>
      </c>
      <c r="G2280" s="264">
        <v>67.200302124023437</v>
      </c>
      <c r="H2280" s="264">
        <v>0.33750000596046448</v>
      </c>
      <c r="I2280" s="264">
        <v>104693.2578125</v>
      </c>
      <c r="J2280" s="92">
        <v>0</v>
      </c>
      <c r="K2280" s="153">
        <v>93831</v>
      </c>
      <c r="L2280" s="264">
        <v>96.959426879882813</v>
      </c>
      <c r="M2280" s="153">
        <v>97240</v>
      </c>
      <c r="N2280" s="264">
        <v>0</v>
      </c>
      <c r="O2280" s="153">
        <v>6160</v>
      </c>
      <c r="P2280" s="264">
        <v>0</v>
      </c>
      <c r="Q2280" s="153">
        <v>11141</v>
      </c>
      <c r="R2280" s="264">
        <v>99.811508178710938</v>
      </c>
      <c r="S2280" s="153">
        <v>91895</v>
      </c>
      <c r="T2280" s="264">
        <v>99.881385803222656</v>
      </c>
      <c r="U2280" s="264">
        <v>99.967529296875</v>
      </c>
      <c r="V2280" s="264">
        <v>99.837516784667969</v>
      </c>
      <c r="W2280" s="264">
        <v>99.779098510742188</v>
      </c>
      <c r="X2280" s="264">
        <v>99.719093322753906</v>
      </c>
      <c r="Y2280" s="153">
        <v>136504</v>
      </c>
      <c r="Z2280" s="264">
        <v>99.858612060546875</v>
      </c>
      <c r="AA2280" s="153">
        <v>31125</v>
      </c>
      <c r="AB2280" s="264">
        <v>95.199996948242188</v>
      </c>
      <c r="AC2280" s="153">
        <v>6190</v>
      </c>
      <c r="AD2280" s="264">
        <v>0.4200323224067688</v>
      </c>
      <c r="AE2280" s="153">
        <v>441</v>
      </c>
      <c r="AF2280" s="264">
        <v>98.185943603515625</v>
      </c>
      <c r="AG2280" s="153">
        <v>102436</v>
      </c>
      <c r="AH2280" s="264">
        <v>0.64723336696624756</v>
      </c>
      <c r="AI2280" s="153">
        <v>1272</v>
      </c>
      <c r="AJ2280" s="264">
        <v>94.418235778808594</v>
      </c>
      <c r="AK2280" s="264">
        <v>1.7620923519134521</v>
      </c>
      <c r="AL2280" s="264">
        <v>5.7495482265949249E-2</v>
      </c>
      <c r="AM2280" s="264">
        <v>0</v>
      </c>
      <c r="AN2280" s="264">
        <v>0</v>
      </c>
      <c r="AO2280" s="92">
        <v>0</v>
      </c>
      <c r="AP2280" s="92">
        <v>0</v>
      </c>
      <c r="AQ2280" s="92">
        <v>0</v>
      </c>
      <c r="AR2280" s="92">
        <v>0</v>
      </c>
      <c r="AS2280" s="92">
        <v>0</v>
      </c>
      <c r="AT2280" s="92">
        <v>0</v>
      </c>
      <c r="AU2280" s="92">
        <v>0</v>
      </c>
      <c r="AV2280" s="92">
        <v>0</v>
      </c>
      <c r="AW2280" s="93">
        <v>0</v>
      </c>
      <c r="AX2280" s="93">
        <v>0</v>
      </c>
      <c r="AY2280" s="93">
        <v>0</v>
      </c>
      <c r="AZ2280" s="93">
        <v>0</v>
      </c>
      <c r="BA2280" s="93">
        <v>0</v>
      </c>
      <c r="BB2280" s="93">
        <v>0</v>
      </c>
      <c r="BC2280" s="153">
        <v>33</v>
      </c>
      <c r="BD2280" s="153">
        <v>217</v>
      </c>
    </row>
    <row r="2281" spans="1:56" x14ac:dyDescent="0.25">
      <c r="A2281" s="9">
        <v>41772</v>
      </c>
      <c r="B2281" s="149" t="s">
        <v>124</v>
      </c>
      <c r="C2281" s="149" t="s">
        <v>86</v>
      </c>
      <c r="D2281" s="150" t="s">
        <v>118</v>
      </c>
      <c r="E2281" s="153">
        <v>43</v>
      </c>
      <c r="F2281" s="153">
        <v>136</v>
      </c>
      <c r="G2281" s="264">
        <v>27.996097564697266</v>
      </c>
      <c r="H2281" s="264">
        <v>0.20000000298023224</v>
      </c>
      <c r="I2281" s="264">
        <v>63081.74609375</v>
      </c>
      <c r="J2281" s="92">
        <v>0</v>
      </c>
      <c r="K2281" s="153">
        <v>93831</v>
      </c>
      <c r="L2281" s="264">
        <v>96.959426879882813</v>
      </c>
      <c r="M2281" s="153">
        <v>49086</v>
      </c>
      <c r="N2281" s="264">
        <v>0</v>
      </c>
      <c r="O2281" s="153">
        <v>2580</v>
      </c>
      <c r="P2281" s="264">
        <v>0</v>
      </c>
      <c r="Q2281" s="153">
        <v>5017</v>
      </c>
      <c r="R2281" s="264">
        <v>99.880409240722656</v>
      </c>
      <c r="S2281" s="153">
        <v>45379</v>
      </c>
      <c r="T2281" s="264">
        <v>99.896430969238281</v>
      </c>
      <c r="U2281" s="264">
        <v>99.806198120117188</v>
      </c>
      <c r="V2281" s="264">
        <v>99.761642456054688</v>
      </c>
      <c r="W2281" s="264">
        <v>99.686836242675781</v>
      </c>
      <c r="X2281" s="264">
        <v>99.658317565917969</v>
      </c>
      <c r="Y2281" s="153">
        <v>61678</v>
      </c>
      <c r="Z2281" s="264">
        <v>99.892990112304688</v>
      </c>
      <c r="AA2281" s="153">
        <v>11686</v>
      </c>
      <c r="AB2281" s="264">
        <v>99.332534790039063</v>
      </c>
      <c r="AC2281" s="153">
        <v>2565</v>
      </c>
      <c r="AD2281" s="264">
        <v>0.15594542026519775</v>
      </c>
      <c r="AE2281" s="153">
        <v>189</v>
      </c>
      <c r="AF2281" s="264">
        <v>98.941795349121094</v>
      </c>
      <c r="AG2281" s="153">
        <v>49287</v>
      </c>
      <c r="AH2281" s="264">
        <v>0.32665815949440002</v>
      </c>
      <c r="AI2281" s="153">
        <v>1028</v>
      </c>
      <c r="AJ2281" s="264">
        <v>91.342414855957031</v>
      </c>
      <c r="AK2281" s="264">
        <v>1.5340898036956787</v>
      </c>
      <c r="AL2281" s="264">
        <v>5.0564698874950409E-2</v>
      </c>
      <c r="AM2281" s="264">
        <v>0</v>
      </c>
      <c r="AN2281" s="264">
        <v>0</v>
      </c>
      <c r="AO2281" s="92">
        <v>0</v>
      </c>
      <c r="AP2281" s="92">
        <v>0</v>
      </c>
      <c r="AQ2281" s="92">
        <v>0</v>
      </c>
      <c r="AR2281" s="92">
        <v>0</v>
      </c>
      <c r="AS2281" s="92">
        <v>0</v>
      </c>
      <c r="AT2281" s="92">
        <v>0</v>
      </c>
      <c r="AU2281" s="92">
        <v>0</v>
      </c>
      <c r="AV2281" s="92">
        <v>0</v>
      </c>
      <c r="AW2281" s="93">
        <v>0</v>
      </c>
      <c r="AX2281" s="93">
        <v>0</v>
      </c>
      <c r="AY2281" s="93">
        <v>0</v>
      </c>
      <c r="AZ2281" s="93">
        <v>0</v>
      </c>
      <c r="BA2281" s="93">
        <v>0</v>
      </c>
      <c r="BB2281" s="93">
        <v>0</v>
      </c>
      <c r="BC2281" s="153">
        <v>31</v>
      </c>
      <c r="BD2281" s="153">
        <v>136</v>
      </c>
    </row>
    <row r="2282" spans="1:56" x14ac:dyDescent="0.25">
      <c r="A2282" s="9">
        <v>41772</v>
      </c>
      <c r="B2282" s="149" t="s">
        <v>78</v>
      </c>
      <c r="C2282" s="149" t="s">
        <v>86</v>
      </c>
      <c r="D2282" s="150" t="s">
        <v>118</v>
      </c>
      <c r="E2282" s="153">
        <v>34</v>
      </c>
      <c r="F2282" s="153">
        <v>107</v>
      </c>
      <c r="G2282" s="264">
        <v>48.629196166992188</v>
      </c>
      <c r="H2282" s="264">
        <v>0</v>
      </c>
      <c r="I2282" s="264">
        <v>46843.8359375</v>
      </c>
      <c r="J2282" s="92">
        <v>0</v>
      </c>
      <c r="K2282" s="153">
        <v>49508</v>
      </c>
      <c r="L2282" s="264">
        <v>97.331741333007812</v>
      </c>
      <c r="M2282" s="153">
        <v>44537</v>
      </c>
      <c r="N2282" s="264">
        <v>0</v>
      </c>
      <c r="O2282" s="153">
        <v>4925</v>
      </c>
      <c r="P2282" s="264">
        <v>0</v>
      </c>
      <c r="Q2282" s="153">
        <v>8806</v>
      </c>
      <c r="R2282" s="264">
        <v>99.954574584960938</v>
      </c>
      <c r="S2282" s="153">
        <v>41913</v>
      </c>
      <c r="T2282" s="264">
        <v>99.930809020996094</v>
      </c>
      <c r="U2282" s="264">
        <v>99.9390869140625</v>
      </c>
      <c r="V2282" s="264">
        <v>99.923660278320313</v>
      </c>
      <c r="W2282" s="264">
        <v>99.893692016601563</v>
      </c>
      <c r="X2282" s="264">
        <v>99.854522705078125</v>
      </c>
      <c r="Y2282" s="153">
        <v>70409</v>
      </c>
      <c r="Z2282" s="264">
        <v>99.850868225097656</v>
      </c>
      <c r="AA2282" s="153">
        <v>12584</v>
      </c>
      <c r="AB2282" s="264">
        <v>98.75238037109375</v>
      </c>
      <c r="AC2282" s="153">
        <v>4896</v>
      </c>
      <c r="AD2282" s="264">
        <v>0.16339869797229767</v>
      </c>
      <c r="AE2282" s="153">
        <v>279</v>
      </c>
      <c r="AF2282" s="264">
        <v>97.132614135742187</v>
      </c>
      <c r="AG2282" s="153">
        <v>45449</v>
      </c>
      <c r="AH2282" s="264">
        <v>0.36524456739425659</v>
      </c>
      <c r="AI2282" s="153">
        <v>441</v>
      </c>
      <c r="AJ2282" s="264">
        <v>96.598640441894531</v>
      </c>
      <c r="AK2282" s="264">
        <v>1.7667957544326782</v>
      </c>
      <c r="AL2282" s="264">
        <v>4.3714955449104309E-2</v>
      </c>
      <c r="AM2282" s="264">
        <v>0</v>
      </c>
      <c r="AN2282" s="264">
        <v>0</v>
      </c>
      <c r="AO2282" s="92">
        <v>0</v>
      </c>
      <c r="AP2282" s="92">
        <v>0</v>
      </c>
      <c r="AQ2282" s="92">
        <v>0</v>
      </c>
      <c r="AR2282" s="92">
        <v>0</v>
      </c>
      <c r="AS2282" s="92">
        <v>0</v>
      </c>
      <c r="AT2282" s="92">
        <v>0</v>
      </c>
      <c r="AU2282" s="92">
        <v>0</v>
      </c>
      <c r="AV2282" s="92">
        <v>0</v>
      </c>
      <c r="AW2282" s="93">
        <v>0</v>
      </c>
      <c r="AX2282" s="93">
        <v>0</v>
      </c>
      <c r="AY2282" s="93">
        <v>0</v>
      </c>
      <c r="AZ2282" s="93">
        <v>0</v>
      </c>
      <c r="BA2282" s="93">
        <v>0</v>
      </c>
      <c r="BB2282" s="93">
        <v>0</v>
      </c>
      <c r="BC2282" s="153">
        <v>12</v>
      </c>
      <c r="BD2282" s="153">
        <v>107</v>
      </c>
    </row>
    <row r="2283" spans="1:56" x14ac:dyDescent="0.25">
      <c r="A2283" s="9">
        <v>41772</v>
      </c>
      <c r="B2283" s="149" t="s">
        <v>79</v>
      </c>
      <c r="C2283" s="149" t="s">
        <v>86</v>
      </c>
      <c r="D2283" s="150" t="s">
        <v>119</v>
      </c>
      <c r="E2283" s="153">
        <v>84</v>
      </c>
      <c r="F2283" s="153">
        <v>264</v>
      </c>
      <c r="G2283" s="264">
        <v>48.225189208984375</v>
      </c>
      <c r="H2283" s="264">
        <v>0.52910000085830688</v>
      </c>
      <c r="I2283" s="264">
        <v>149737.9375</v>
      </c>
      <c r="J2283" s="92">
        <v>0</v>
      </c>
      <c r="K2283" s="153">
        <v>54432</v>
      </c>
      <c r="L2283" s="264">
        <v>92.557685852050781</v>
      </c>
      <c r="M2283" s="153">
        <v>82146</v>
      </c>
      <c r="N2283" s="264">
        <v>0</v>
      </c>
      <c r="O2283" s="153">
        <v>4220</v>
      </c>
      <c r="P2283" s="264">
        <v>0</v>
      </c>
      <c r="Q2283" s="153">
        <v>9207</v>
      </c>
      <c r="R2283" s="264">
        <v>99.880523681640625</v>
      </c>
      <c r="S2283" s="153">
        <v>78035</v>
      </c>
      <c r="T2283" s="264">
        <v>99.910293579101563</v>
      </c>
      <c r="U2283" s="264">
        <v>99.549766540527344</v>
      </c>
      <c r="V2283" s="264">
        <v>99.740707397460938</v>
      </c>
      <c r="W2283" s="264">
        <v>99.430831909179688</v>
      </c>
      <c r="X2283" s="264">
        <v>99.651229858398438</v>
      </c>
      <c r="Y2283" s="153">
        <v>144037</v>
      </c>
      <c r="Z2283" s="264">
        <v>99.8778076171875</v>
      </c>
      <c r="AA2283" s="153">
        <v>33368</v>
      </c>
      <c r="AB2283" s="264">
        <v>98.507553100585938</v>
      </c>
      <c r="AC2283" s="153">
        <v>4359</v>
      </c>
      <c r="AD2283" s="264">
        <v>3.4870383739471436</v>
      </c>
      <c r="AE2283" s="153">
        <v>213</v>
      </c>
      <c r="AF2283" s="264">
        <v>98.591552734375</v>
      </c>
      <c r="AG2283" s="153">
        <v>82871</v>
      </c>
      <c r="AH2283" s="264">
        <v>0.54421931505203247</v>
      </c>
      <c r="AI2283" s="153">
        <v>1176</v>
      </c>
      <c r="AJ2283" s="264">
        <v>97.278907775878906</v>
      </c>
      <c r="AK2283" s="264">
        <v>1.7036330699920654</v>
      </c>
      <c r="AL2283" s="264">
        <v>6.1034463346004486E-2</v>
      </c>
      <c r="AM2283" s="264">
        <v>0</v>
      </c>
      <c r="AN2283" s="264">
        <v>0</v>
      </c>
      <c r="AO2283" s="92">
        <v>0</v>
      </c>
      <c r="AP2283" s="92">
        <v>0</v>
      </c>
      <c r="AQ2283" s="92">
        <v>0</v>
      </c>
      <c r="AR2283" s="92">
        <v>0</v>
      </c>
      <c r="AS2283" s="92">
        <v>0</v>
      </c>
      <c r="AT2283" s="92">
        <v>0</v>
      </c>
      <c r="AU2283" s="92">
        <v>0</v>
      </c>
      <c r="AV2283" s="92">
        <v>0</v>
      </c>
      <c r="AW2283" s="93">
        <v>0</v>
      </c>
      <c r="AX2283" s="93">
        <v>0</v>
      </c>
      <c r="AY2283" s="93">
        <v>0</v>
      </c>
      <c r="AZ2283" s="93">
        <v>0</v>
      </c>
      <c r="BA2283" s="93">
        <v>0</v>
      </c>
      <c r="BB2283" s="93">
        <v>0</v>
      </c>
      <c r="BC2283" s="153">
        <v>51</v>
      </c>
      <c r="BD2283" s="153">
        <v>258</v>
      </c>
    </row>
    <row r="2284" spans="1:56" x14ac:dyDescent="0.25">
      <c r="A2284" s="9">
        <v>41772</v>
      </c>
      <c r="B2284" s="149" t="s">
        <v>80</v>
      </c>
      <c r="C2284" s="149" t="s">
        <v>86</v>
      </c>
      <c r="D2284" s="150" t="s">
        <v>119</v>
      </c>
      <c r="E2284" s="153">
        <v>60</v>
      </c>
      <c r="F2284" s="153">
        <v>184</v>
      </c>
      <c r="G2284" s="264">
        <v>34.124404907226563</v>
      </c>
      <c r="H2284" s="264">
        <v>4.5900002121925354E-2</v>
      </c>
      <c r="I2284" s="264">
        <v>82289.0859375</v>
      </c>
      <c r="J2284" s="92">
        <v>0</v>
      </c>
      <c r="K2284" s="153">
        <v>34355</v>
      </c>
      <c r="L2284" s="264">
        <v>89.497886657714844</v>
      </c>
      <c r="M2284" s="153">
        <v>46195</v>
      </c>
      <c r="N2284" s="264">
        <v>0</v>
      </c>
      <c r="O2284" s="153">
        <v>2744</v>
      </c>
      <c r="P2284" s="264">
        <v>0</v>
      </c>
      <c r="Q2284" s="153">
        <v>4729</v>
      </c>
      <c r="R2284" s="264">
        <v>99.894271850585938</v>
      </c>
      <c r="S2284" s="153">
        <v>43614</v>
      </c>
      <c r="T2284" s="264">
        <v>99.896820068359375</v>
      </c>
      <c r="U2284" s="264">
        <v>99.489799499511719</v>
      </c>
      <c r="V2284" s="264">
        <v>99.733734130859375</v>
      </c>
      <c r="W2284" s="264">
        <v>99.384613037109375</v>
      </c>
      <c r="X2284" s="264">
        <v>99.630828857421875</v>
      </c>
      <c r="Y2284" s="153">
        <v>72459</v>
      </c>
      <c r="Z2284" s="264">
        <v>99.896492004394531</v>
      </c>
      <c r="AA2284" s="153">
        <v>14502</v>
      </c>
      <c r="AB2284" s="264">
        <v>99.655220031738281</v>
      </c>
      <c r="AC2284" s="153">
        <v>2759</v>
      </c>
      <c r="AD2284" s="264">
        <v>0.83363538980484009</v>
      </c>
      <c r="AE2284" s="153">
        <v>127</v>
      </c>
      <c r="AF2284" s="264">
        <v>99.212600708007813</v>
      </c>
      <c r="AG2284" s="153">
        <v>46365</v>
      </c>
      <c r="AH2284" s="264">
        <v>0.51331824064254761</v>
      </c>
      <c r="AI2284" s="153">
        <v>560</v>
      </c>
      <c r="AJ2284" s="264">
        <v>96.785713195800781</v>
      </c>
      <c r="AK2284" s="264">
        <v>1.7138091325759888</v>
      </c>
      <c r="AL2284" s="264">
        <v>5.6678246706724167E-2</v>
      </c>
      <c r="AM2284" s="264">
        <v>0</v>
      </c>
      <c r="AN2284" s="264">
        <v>0</v>
      </c>
      <c r="AO2284" s="92">
        <v>0</v>
      </c>
      <c r="AP2284" s="92">
        <v>0</v>
      </c>
      <c r="AQ2284" s="92">
        <v>0</v>
      </c>
      <c r="AR2284" s="92">
        <v>0</v>
      </c>
      <c r="AS2284" s="92">
        <v>0</v>
      </c>
      <c r="AT2284" s="92">
        <v>0</v>
      </c>
      <c r="AU2284" s="92">
        <v>0</v>
      </c>
      <c r="AV2284" s="92">
        <v>0</v>
      </c>
      <c r="AW2284" s="93">
        <v>0</v>
      </c>
      <c r="AX2284" s="93">
        <v>0</v>
      </c>
      <c r="AY2284" s="93">
        <v>0</v>
      </c>
      <c r="AZ2284" s="93">
        <v>0</v>
      </c>
      <c r="BA2284" s="93">
        <v>0</v>
      </c>
      <c r="BB2284" s="93">
        <v>0</v>
      </c>
      <c r="BC2284" s="153">
        <v>31</v>
      </c>
      <c r="BD2284" s="153">
        <v>182</v>
      </c>
    </row>
    <row r="2285" spans="1:56" x14ac:dyDescent="0.25">
      <c r="A2285" s="9">
        <v>41772</v>
      </c>
      <c r="B2285" s="149" t="s">
        <v>81</v>
      </c>
      <c r="C2285" s="149" t="s">
        <v>86</v>
      </c>
      <c r="D2285" s="150" t="s">
        <v>119</v>
      </c>
      <c r="E2285" s="153">
        <v>43</v>
      </c>
      <c r="F2285" s="153">
        <v>142</v>
      </c>
      <c r="G2285" s="264">
        <v>35.08349609375</v>
      </c>
      <c r="H2285" s="264">
        <v>0</v>
      </c>
      <c r="I2285" s="264">
        <v>74936.8046875</v>
      </c>
      <c r="J2285" s="92">
        <v>0</v>
      </c>
      <c r="K2285" s="153">
        <v>72179</v>
      </c>
      <c r="L2285" s="264">
        <v>89.936134338378906</v>
      </c>
      <c r="M2285" s="153">
        <v>44635</v>
      </c>
      <c r="N2285" s="264">
        <v>0</v>
      </c>
      <c r="O2285" s="153">
        <v>2699</v>
      </c>
      <c r="P2285" s="264">
        <v>0</v>
      </c>
      <c r="Q2285" s="153">
        <v>9301</v>
      </c>
      <c r="R2285" s="264">
        <v>99.913986206054687</v>
      </c>
      <c r="S2285" s="153">
        <v>41874</v>
      </c>
      <c r="T2285" s="264">
        <v>99.902084350585937</v>
      </c>
      <c r="U2285" s="264">
        <v>99.444236755371094</v>
      </c>
      <c r="V2285" s="264">
        <v>99.796127319335938</v>
      </c>
      <c r="W2285" s="264">
        <v>99.35870361328125</v>
      </c>
      <c r="X2285" s="264">
        <v>99.698410034179688</v>
      </c>
      <c r="Y2285" s="153">
        <v>71556</v>
      </c>
      <c r="Z2285" s="264">
        <v>99.8909912109375</v>
      </c>
      <c r="AA2285" s="153">
        <v>16766</v>
      </c>
      <c r="AB2285" s="264">
        <v>99.481094360351563</v>
      </c>
      <c r="AC2285" s="153">
        <v>2752</v>
      </c>
      <c r="AD2285" s="264">
        <v>1.2354651689529419</v>
      </c>
      <c r="AE2285" s="153">
        <v>112</v>
      </c>
      <c r="AF2285" s="264">
        <v>98.214286804199219</v>
      </c>
      <c r="AG2285" s="153">
        <v>44150</v>
      </c>
      <c r="AH2285" s="264">
        <v>0.44620612263679504</v>
      </c>
      <c r="AI2285" s="153">
        <v>529</v>
      </c>
      <c r="AJ2285" s="264">
        <v>91.115310668945313</v>
      </c>
      <c r="AK2285" s="264">
        <v>1.4974653720855713</v>
      </c>
      <c r="AL2285" s="264">
        <v>5.6585922837257385E-2</v>
      </c>
      <c r="AM2285" s="264">
        <v>0</v>
      </c>
      <c r="AN2285" s="264">
        <v>0</v>
      </c>
      <c r="AO2285" s="92">
        <v>0</v>
      </c>
      <c r="AP2285" s="92">
        <v>0</v>
      </c>
      <c r="AQ2285" s="92">
        <v>0</v>
      </c>
      <c r="AR2285" s="92">
        <v>0</v>
      </c>
      <c r="AS2285" s="92">
        <v>0</v>
      </c>
      <c r="AT2285" s="92">
        <v>0</v>
      </c>
      <c r="AU2285" s="92">
        <v>0</v>
      </c>
      <c r="AV2285" s="92">
        <v>0</v>
      </c>
      <c r="AW2285" s="93">
        <v>0</v>
      </c>
      <c r="AX2285" s="93">
        <v>0</v>
      </c>
      <c r="AY2285" s="93">
        <v>0</v>
      </c>
      <c r="AZ2285" s="93">
        <v>0</v>
      </c>
      <c r="BA2285" s="93">
        <v>0</v>
      </c>
      <c r="BB2285" s="93">
        <v>0</v>
      </c>
      <c r="BC2285" s="153">
        <v>31</v>
      </c>
      <c r="BD2285" s="153">
        <v>140</v>
      </c>
    </row>
    <row r="2286" spans="1:56" x14ac:dyDescent="0.25">
      <c r="A2286" s="9">
        <v>41772</v>
      </c>
      <c r="B2286" s="149" t="s">
        <v>125</v>
      </c>
      <c r="C2286" s="149" t="s">
        <v>86</v>
      </c>
      <c r="D2286" s="150" t="s">
        <v>119</v>
      </c>
      <c r="E2286" s="153">
        <v>16</v>
      </c>
      <c r="F2286" s="153">
        <v>57</v>
      </c>
      <c r="G2286" s="264">
        <v>26.887298583984375</v>
      </c>
      <c r="H2286" s="264">
        <v>5.4200001060962677E-2</v>
      </c>
      <c r="I2286" s="264">
        <v>32601.212890625</v>
      </c>
      <c r="J2286" s="92">
        <v>0</v>
      </c>
      <c r="K2286" s="153">
        <v>72179</v>
      </c>
      <c r="L2286" s="264">
        <v>89.936134338378906</v>
      </c>
      <c r="M2286" s="153">
        <v>26251</v>
      </c>
      <c r="N2286" s="264">
        <v>0</v>
      </c>
      <c r="O2286" s="153">
        <v>2950</v>
      </c>
      <c r="P2286" s="264">
        <v>0</v>
      </c>
      <c r="Q2286" s="153">
        <v>4870</v>
      </c>
      <c r="R2286" s="264">
        <v>99.917861938476563</v>
      </c>
      <c r="S2286" s="153">
        <v>24423</v>
      </c>
      <c r="T2286" s="264">
        <v>99.946769714355469</v>
      </c>
      <c r="U2286" s="264">
        <v>99.864410400390625</v>
      </c>
      <c r="V2286" s="264">
        <v>99.942855834960938</v>
      </c>
      <c r="W2286" s="264">
        <v>99.782386779785156</v>
      </c>
      <c r="X2286" s="264">
        <v>99.889656066894531</v>
      </c>
      <c r="Y2286" s="153">
        <v>35925</v>
      </c>
      <c r="Z2286" s="264">
        <v>99.916496276855469</v>
      </c>
      <c r="AA2286" s="153">
        <v>6934</v>
      </c>
      <c r="AB2286" s="264">
        <v>99.639457702636719</v>
      </c>
      <c r="AC2286" s="153">
        <v>3018</v>
      </c>
      <c r="AD2286" s="264">
        <v>9.940357506275177E-2</v>
      </c>
      <c r="AE2286" s="153">
        <v>274</v>
      </c>
      <c r="AF2286" s="264">
        <v>99.635040283203125</v>
      </c>
      <c r="AG2286" s="153">
        <v>26449</v>
      </c>
      <c r="AH2286" s="264">
        <v>0.4310181736946106</v>
      </c>
      <c r="AI2286" s="153">
        <v>472</v>
      </c>
      <c r="AJ2286" s="264">
        <v>91.313560485839844</v>
      </c>
      <c r="AK2286" s="264">
        <v>1.7469627857208252</v>
      </c>
      <c r="AL2286" s="264">
        <v>6.5638601779937744E-2</v>
      </c>
      <c r="AM2286" s="264">
        <v>0</v>
      </c>
      <c r="AN2286" s="264">
        <v>0</v>
      </c>
      <c r="AO2286" s="92">
        <v>0</v>
      </c>
      <c r="AP2286" s="92">
        <v>0</v>
      </c>
      <c r="AQ2286" s="92">
        <v>0</v>
      </c>
      <c r="AR2286" s="92">
        <v>0</v>
      </c>
      <c r="AS2286" s="92">
        <v>0</v>
      </c>
      <c r="AT2286" s="92">
        <v>0</v>
      </c>
      <c r="AU2286" s="92">
        <v>0</v>
      </c>
      <c r="AV2286" s="92">
        <v>0</v>
      </c>
      <c r="AW2286" s="93">
        <v>0</v>
      </c>
      <c r="AX2286" s="93">
        <v>0</v>
      </c>
      <c r="AY2286" s="93">
        <v>0</v>
      </c>
      <c r="AZ2286" s="93">
        <v>0</v>
      </c>
      <c r="BA2286" s="93">
        <v>0</v>
      </c>
      <c r="BB2286" s="93">
        <v>0</v>
      </c>
      <c r="BC2286" s="153">
        <v>9</v>
      </c>
      <c r="BD2286" s="153">
        <v>54</v>
      </c>
    </row>
    <row r="2287" spans="1:56" x14ac:dyDescent="0.25">
      <c r="A2287" s="9">
        <v>41772</v>
      </c>
      <c r="B2287" s="151" t="s">
        <v>82</v>
      </c>
      <c r="C2287" s="151" t="s">
        <v>86</v>
      </c>
      <c r="D2287" s="152" t="s">
        <v>120</v>
      </c>
      <c r="E2287" s="160">
        <v>51</v>
      </c>
      <c r="F2287" s="160">
        <v>162</v>
      </c>
      <c r="G2287" s="266">
        <v>36.520397186279297</v>
      </c>
      <c r="H2287" s="266">
        <v>0</v>
      </c>
      <c r="I2287" s="266">
        <v>84927.5078125</v>
      </c>
      <c r="J2287" s="157">
        <v>0</v>
      </c>
      <c r="K2287" s="160">
        <v>38739</v>
      </c>
      <c r="L2287" s="266">
        <v>88.166961669921875</v>
      </c>
      <c r="M2287" s="160">
        <v>34807</v>
      </c>
      <c r="N2287" s="266">
        <v>2.8729853220283985E-3</v>
      </c>
      <c r="O2287" s="160">
        <v>4110</v>
      </c>
      <c r="P2287" s="266">
        <v>0</v>
      </c>
      <c r="Q2287" s="160">
        <v>7864</v>
      </c>
      <c r="R2287" s="266">
        <v>99.834686279296875</v>
      </c>
      <c r="S2287" s="160">
        <v>32876</v>
      </c>
      <c r="T2287" s="266">
        <v>99.908744812011719</v>
      </c>
      <c r="U2287" s="266">
        <v>99.756690979003906</v>
      </c>
      <c r="V2287" s="266">
        <v>98.592239379882813</v>
      </c>
      <c r="W2287" s="266">
        <v>99.591781616210938</v>
      </c>
      <c r="X2287" s="266">
        <v>98.502265930175781</v>
      </c>
      <c r="Y2287" s="160">
        <v>52022</v>
      </c>
      <c r="Z2287" s="266">
        <v>99.921188354492188</v>
      </c>
      <c r="AA2287" s="160">
        <v>12925</v>
      </c>
      <c r="AB2287" s="266">
        <v>99.64410400390625</v>
      </c>
      <c r="AC2287" s="160">
        <v>4139</v>
      </c>
      <c r="AD2287" s="266">
        <v>0.96641701459884644</v>
      </c>
      <c r="AE2287" s="160">
        <v>343</v>
      </c>
      <c r="AF2287" s="266">
        <v>97.959182739257813</v>
      </c>
      <c r="AG2287" s="160">
        <v>34835</v>
      </c>
      <c r="AH2287" s="266">
        <v>0.93584036827087402</v>
      </c>
      <c r="AI2287" s="160">
        <v>543</v>
      </c>
      <c r="AJ2287" s="266">
        <v>96.316757202148438</v>
      </c>
      <c r="AK2287" s="266">
        <v>1.917676568031311</v>
      </c>
      <c r="AL2287" s="266">
        <v>6.5320990979671478E-2</v>
      </c>
      <c r="AM2287" s="266">
        <v>0</v>
      </c>
      <c r="AN2287" s="266">
        <v>0</v>
      </c>
      <c r="AO2287" s="157">
        <v>0</v>
      </c>
      <c r="AP2287" s="157">
        <v>0</v>
      </c>
      <c r="AQ2287" s="157">
        <v>0</v>
      </c>
      <c r="AR2287" s="157">
        <v>0</v>
      </c>
      <c r="AS2287" s="157">
        <v>0</v>
      </c>
      <c r="AT2287" s="157">
        <v>0</v>
      </c>
      <c r="AU2287" s="157">
        <v>0</v>
      </c>
      <c r="AV2287" s="157">
        <v>0</v>
      </c>
      <c r="AW2287" s="159">
        <v>0</v>
      </c>
      <c r="AX2287" s="159">
        <v>0</v>
      </c>
      <c r="AY2287" s="159">
        <v>0</v>
      </c>
      <c r="AZ2287" s="159">
        <v>0</v>
      </c>
      <c r="BA2287" s="159">
        <v>0</v>
      </c>
      <c r="BB2287" s="159">
        <v>0</v>
      </c>
      <c r="BC2287" s="160">
        <v>23</v>
      </c>
      <c r="BD2287" s="160">
        <v>158</v>
      </c>
    </row>
    <row r="2288" spans="1:56" x14ac:dyDescent="0.25">
      <c r="A2288" s="9">
        <v>41772</v>
      </c>
      <c r="B2288" s="151" t="s">
        <v>83</v>
      </c>
      <c r="C2288" s="151" t="s">
        <v>86</v>
      </c>
      <c r="D2288" s="152" t="s">
        <v>120</v>
      </c>
      <c r="E2288" s="160">
        <v>47</v>
      </c>
      <c r="F2288" s="160">
        <v>143</v>
      </c>
      <c r="G2288" s="266">
        <v>19.724899291992187</v>
      </c>
      <c r="H2288" s="266">
        <v>0</v>
      </c>
      <c r="I2288" s="266">
        <v>79786.359375</v>
      </c>
      <c r="J2288" s="157">
        <v>0</v>
      </c>
      <c r="K2288" s="160">
        <v>22008</v>
      </c>
      <c r="L2288" s="266">
        <v>82.092872619628906</v>
      </c>
      <c r="M2288" s="160">
        <v>153570</v>
      </c>
      <c r="N2288" s="266">
        <v>0</v>
      </c>
      <c r="O2288" s="160">
        <v>3938</v>
      </c>
      <c r="P2288" s="266">
        <v>0</v>
      </c>
      <c r="Q2288" s="160">
        <v>3101</v>
      </c>
      <c r="R2288" s="266">
        <v>99.90325927734375</v>
      </c>
      <c r="S2288" s="160">
        <v>25058</v>
      </c>
      <c r="T2288" s="266">
        <v>99.876289367675781</v>
      </c>
      <c r="U2288" s="266">
        <v>99.597007751464844</v>
      </c>
      <c r="V2288" s="266">
        <v>99.777938842773438</v>
      </c>
      <c r="W2288" s="266">
        <v>99.500656127929688</v>
      </c>
      <c r="X2288" s="266">
        <v>99.654502868652344</v>
      </c>
      <c r="Y2288" s="160">
        <v>47648</v>
      </c>
      <c r="Z2288" s="266">
        <v>99.930740356445313</v>
      </c>
      <c r="AA2288" s="160">
        <v>13629</v>
      </c>
      <c r="AB2288" s="266">
        <v>99.875267028808594</v>
      </c>
      <c r="AC2288" s="160">
        <v>1730</v>
      </c>
      <c r="AD2288" s="266">
        <v>0.17341040074825287</v>
      </c>
      <c r="AE2288" s="160">
        <v>102</v>
      </c>
      <c r="AF2288" s="266">
        <v>99.019607543945313</v>
      </c>
      <c r="AG2288" s="160">
        <v>26663</v>
      </c>
      <c r="AH2288" s="266">
        <v>0.55882686376571655</v>
      </c>
      <c r="AI2288" s="160">
        <v>217</v>
      </c>
      <c r="AJ2288" s="266">
        <v>98.617507934570313</v>
      </c>
      <c r="AK2288" s="266">
        <v>1.795932412147522</v>
      </c>
      <c r="AL2288" s="266">
        <v>6.6754527390003204E-2</v>
      </c>
      <c r="AM2288" s="266">
        <v>0</v>
      </c>
      <c r="AN2288" s="266">
        <v>0</v>
      </c>
      <c r="AO2288" s="157">
        <v>0</v>
      </c>
      <c r="AP2288" s="157">
        <v>0</v>
      </c>
      <c r="AQ2288" s="157">
        <v>0</v>
      </c>
      <c r="AR2288" s="157">
        <v>0</v>
      </c>
      <c r="AS2288" s="157">
        <v>0</v>
      </c>
      <c r="AT2288" s="157">
        <v>0</v>
      </c>
      <c r="AU2288" s="157">
        <v>0</v>
      </c>
      <c r="AV2288" s="157">
        <v>0</v>
      </c>
      <c r="AW2288" s="159">
        <v>0</v>
      </c>
      <c r="AX2288" s="159">
        <v>0</v>
      </c>
      <c r="AY2288" s="159">
        <v>0</v>
      </c>
      <c r="AZ2288" s="159">
        <v>0</v>
      </c>
      <c r="BA2288" s="159">
        <v>0</v>
      </c>
      <c r="BB2288" s="159">
        <v>0</v>
      </c>
      <c r="BC2288" s="160">
        <v>18</v>
      </c>
      <c r="BD2288" s="160">
        <v>137</v>
      </c>
    </row>
    <row r="2289" spans="1:56" x14ac:dyDescent="0.25">
      <c r="A2289" s="9">
        <v>41772</v>
      </c>
      <c r="B2289" s="117" t="s">
        <v>85</v>
      </c>
      <c r="C2289" s="117" t="s">
        <v>86</v>
      </c>
      <c r="D2289" s="121">
        <v>3</v>
      </c>
      <c r="E2289" s="89">
        <v>134</v>
      </c>
      <c r="F2289" s="89">
        <v>433</v>
      </c>
      <c r="G2289" s="263">
        <v>44.399330139160156</v>
      </c>
      <c r="H2289" s="263">
        <v>4.19999985024333E-3</v>
      </c>
      <c r="I2289" s="263">
        <v>273948.375</v>
      </c>
      <c r="J2289" s="88">
        <v>0</v>
      </c>
      <c r="K2289" s="89">
        <v>38958</v>
      </c>
      <c r="L2289" s="263">
        <v>108.52970123291016</v>
      </c>
      <c r="M2289" s="124">
        <v>89846</v>
      </c>
      <c r="N2289" s="248">
        <v>0</v>
      </c>
      <c r="O2289" s="124">
        <v>3667</v>
      </c>
      <c r="P2289" s="248">
        <v>0</v>
      </c>
      <c r="Q2289" s="124">
        <v>9403</v>
      </c>
      <c r="R2289" s="248">
        <v>99.893653869628906</v>
      </c>
      <c r="S2289" s="124">
        <v>82294</v>
      </c>
      <c r="T2289" s="248">
        <v>99.837165832519531</v>
      </c>
      <c r="U2289" s="248">
        <v>99.754570007324219</v>
      </c>
      <c r="V2289" s="248">
        <v>99.361129760742188</v>
      </c>
      <c r="W2289" s="248">
        <v>99.648483276367188</v>
      </c>
      <c r="X2289" s="248">
        <v>99.199333190917969</v>
      </c>
      <c r="Y2289" s="124">
        <v>194056</v>
      </c>
      <c r="Z2289" s="248">
        <v>99.865501403808594</v>
      </c>
      <c r="AA2289" s="124">
        <v>49661</v>
      </c>
      <c r="AB2289" s="248">
        <v>91.345321655273437</v>
      </c>
      <c r="AC2289" s="124">
        <v>3701</v>
      </c>
      <c r="AD2289" s="248">
        <v>0.54039448499679565</v>
      </c>
      <c r="AE2289" s="124">
        <v>189</v>
      </c>
      <c r="AF2289" s="248">
        <v>99.470901489257813</v>
      </c>
      <c r="AG2289" s="124">
        <v>91347</v>
      </c>
      <c r="AH2289" s="248">
        <v>1.1625998020172119</v>
      </c>
      <c r="AI2289" s="124">
        <v>859</v>
      </c>
      <c r="AJ2289" s="248">
        <v>90.686843872070313</v>
      </c>
      <c r="AK2289" s="248">
        <v>2.0725319385528564</v>
      </c>
      <c r="AL2289" s="248">
        <v>6.2460776418447495E-2</v>
      </c>
      <c r="AM2289" s="269">
        <v>0</v>
      </c>
      <c r="AN2289" s="269">
        <v>0</v>
      </c>
      <c r="AO2289" s="119">
        <v>0</v>
      </c>
      <c r="AP2289" s="119">
        <v>0</v>
      </c>
      <c r="AQ2289" s="119">
        <v>0</v>
      </c>
      <c r="AR2289" s="119">
        <v>0</v>
      </c>
      <c r="AS2289" s="119">
        <v>0</v>
      </c>
      <c r="AT2289" s="119">
        <v>0</v>
      </c>
      <c r="AU2289" s="119">
        <v>0</v>
      </c>
      <c r="AV2289" s="119">
        <v>0</v>
      </c>
      <c r="AW2289" s="124">
        <v>0</v>
      </c>
      <c r="AX2289" s="124">
        <v>0</v>
      </c>
      <c r="AY2289" s="124">
        <v>0</v>
      </c>
      <c r="AZ2289" s="124">
        <v>0</v>
      </c>
      <c r="BA2289" s="124">
        <v>0</v>
      </c>
      <c r="BB2289" s="124">
        <v>0</v>
      </c>
      <c r="BC2289" s="124">
        <v>20</v>
      </c>
      <c r="BD2289" s="124">
        <v>429</v>
      </c>
    </row>
    <row r="2290" spans="1:56" x14ac:dyDescent="0.25">
      <c r="A2290" s="9">
        <v>41772</v>
      </c>
      <c r="B2290" s="118" t="s">
        <v>84</v>
      </c>
      <c r="C2290" s="118" t="s">
        <v>87</v>
      </c>
      <c r="D2290" s="122">
        <v>2</v>
      </c>
      <c r="E2290" s="153">
        <v>195</v>
      </c>
      <c r="F2290" s="153">
        <v>584</v>
      </c>
      <c r="G2290" s="264">
        <v>70.889877319335937</v>
      </c>
      <c r="H2290" s="264">
        <v>1.0338889434933662E-2</v>
      </c>
      <c r="I2290" s="264">
        <v>473357.375</v>
      </c>
      <c r="J2290" s="91">
        <v>0</v>
      </c>
      <c r="K2290" s="153">
        <v>0</v>
      </c>
      <c r="L2290" s="264">
        <v>65535</v>
      </c>
      <c r="M2290" s="133">
        <v>255295</v>
      </c>
      <c r="N2290" s="267">
        <v>0</v>
      </c>
      <c r="O2290" s="133">
        <v>4717</v>
      </c>
      <c r="P2290" s="267">
        <v>0</v>
      </c>
      <c r="Q2290" s="133">
        <v>4068</v>
      </c>
      <c r="R2290" s="267">
        <v>99.877090454101563</v>
      </c>
      <c r="S2290" s="133">
        <v>200292</v>
      </c>
      <c r="T2290" s="267">
        <v>99.960556030273438</v>
      </c>
      <c r="U2290" s="267">
        <v>97.434806823730469</v>
      </c>
      <c r="V2290" s="267">
        <v>99.785346984863281</v>
      </c>
      <c r="W2290" s="267">
        <v>97.315048217773438</v>
      </c>
      <c r="X2290" s="267">
        <v>99.745986938476563</v>
      </c>
      <c r="Y2290" s="133">
        <v>1492284</v>
      </c>
      <c r="Z2290" s="267">
        <v>99.600746154785156</v>
      </c>
      <c r="AA2290" s="133">
        <v>1707</v>
      </c>
      <c r="AB2290" s="267">
        <v>2.7356646060943604</v>
      </c>
      <c r="AC2290" s="133">
        <v>4145</v>
      </c>
      <c r="AD2290" s="267">
        <v>0.31368637084960938</v>
      </c>
      <c r="AE2290" s="133">
        <v>477</v>
      </c>
      <c r="AF2290" s="267">
        <v>98.742141723632812</v>
      </c>
      <c r="AG2290" s="133">
        <v>252162</v>
      </c>
      <c r="AH2290" s="267">
        <v>0.28354787826538086</v>
      </c>
      <c r="AI2290" s="133">
        <v>774</v>
      </c>
      <c r="AJ2290" s="267">
        <v>95.60723876953125</v>
      </c>
      <c r="AK2290" s="267">
        <v>3.5136368274688721</v>
      </c>
      <c r="AL2290" s="267">
        <v>0.29101458191871643</v>
      </c>
      <c r="AM2290" s="270">
        <v>0</v>
      </c>
      <c r="AN2290" s="270">
        <v>0</v>
      </c>
      <c r="AO2290" s="120">
        <v>0</v>
      </c>
      <c r="AP2290" s="120">
        <v>0</v>
      </c>
      <c r="AQ2290" s="120">
        <v>0</v>
      </c>
      <c r="AR2290" s="120">
        <v>0</v>
      </c>
      <c r="AS2290" s="120">
        <v>0</v>
      </c>
      <c r="AT2290" s="120">
        <v>0</v>
      </c>
      <c r="AU2290" s="120">
        <v>0</v>
      </c>
      <c r="AV2290" s="120">
        <v>0</v>
      </c>
      <c r="AW2290" s="133">
        <v>0</v>
      </c>
      <c r="AX2290" s="133">
        <v>0</v>
      </c>
      <c r="AY2290" s="133">
        <v>0</v>
      </c>
      <c r="AZ2290" s="133">
        <v>0</v>
      </c>
      <c r="BA2290" s="133">
        <v>0</v>
      </c>
      <c r="BB2290" s="133">
        <v>0</v>
      </c>
      <c r="BC2290" s="133">
        <v>13</v>
      </c>
      <c r="BD2290" s="133">
        <v>392</v>
      </c>
    </row>
    <row r="2291" spans="1:56" x14ac:dyDescent="0.25">
      <c r="A2291" s="9">
        <v>41771</v>
      </c>
      <c r="B2291" s="117" t="s">
        <v>17</v>
      </c>
      <c r="C2291" s="117"/>
      <c r="D2291" s="121">
        <v>3</v>
      </c>
      <c r="E2291" s="89">
        <v>675</v>
      </c>
      <c r="F2291" s="89">
        <v>2166</v>
      </c>
      <c r="G2291" s="263">
        <v>604.03537178039551</v>
      </c>
      <c r="H2291" s="263">
        <v>1.3063305597752333</v>
      </c>
      <c r="I2291" s="263">
        <v>1629610.462890625</v>
      </c>
      <c r="J2291" s="88"/>
      <c r="K2291" s="89">
        <v>682137</v>
      </c>
      <c r="L2291" s="263">
        <v>0</v>
      </c>
      <c r="M2291" s="124">
        <v>1083952</v>
      </c>
      <c r="N2291" s="248">
        <v>0</v>
      </c>
      <c r="O2291" s="124">
        <v>58396</v>
      </c>
      <c r="P2291" s="248">
        <v>1.0805534386433341E-2</v>
      </c>
      <c r="Q2291" s="124">
        <v>98303</v>
      </c>
      <c r="R2291" s="248">
        <v>99.877929418189822</v>
      </c>
      <c r="S2291" s="124">
        <v>858337</v>
      </c>
      <c r="T2291" s="248">
        <v>99.893980413949294</v>
      </c>
      <c r="U2291" s="248">
        <v>99.386602088436462</v>
      </c>
      <c r="V2291" s="248">
        <v>99.69359343858558</v>
      </c>
      <c r="W2291" s="248">
        <v>99.265280285025753</v>
      </c>
      <c r="X2291" s="248">
        <v>99.58789870350293</v>
      </c>
      <c r="Y2291" s="124">
        <v>2164551</v>
      </c>
      <c r="Z2291" s="248">
        <v>99.55552035978782</v>
      </c>
      <c r="AA2291" s="124">
        <v>209183</v>
      </c>
      <c r="AB2291" s="248">
        <v>95.104571074656391</v>
      </c>
      <c r="AC2291" s="124">
        <v>55750</v>
      </c>
      <c r="AD2291" s="248">
        <v>0.60089631880532468</v>
      </c>
      <c r="AE2291" s="124">
        <v>4481</v>
      </c>
      <c r="AF2291" s="248">
        <v>98.54943919506384</v>
      </c>
      <c r="AG2291" s="124">
        <v>966066</v>
      </c>
      <c r="AH2291" s="248">
        <v>0.57511598019933474</v>
      </c>
      <c r="AI2291" s="124">
        <v>11791</v>
      </c>
      <c r="AJ2291" s="248">
        <v>93.333881765434668</v>
      </c>
      <c r="AK2291" s="248">
        <v>1.1402779101234817</v>
      </c>
      <c r="AL2291" s="248" t="e">
        <v>#DIV/0!</v>
      </c>
      <c r="AM2291" s="269"/>
      <c r="AN2291" s="269"/>
      <c r="AO2291" s="119"/>
      <c r="AP2291" s="119"/>
      <c r="AQ2291" s="119"/>
      <c r="AR2291" s="119"/>
      <c r="AS2291" s="119"/>
      <c r="AT2291" s="119"/>
      <c r="AU2291" s="119"/>
      <c r="AV2291" s="119"/>
      <c r="AW2291" s="124">
        <v>0</v>
      </c>
      <c r="AX2291" s="124">
        <v>0</v>
      </c>
      <c r="AY2291" s="124">
        <v>0</v>
      </c>
      <c r="AZ2291" s="124">
        <v>0</v>
      </c>
      <c r="BA2291" s="124">
        <v>0</v>
      </c>
      <c r="BB2291" s="124">
        <v>0</v>
      </c>
      <c r="BC2291" s="124">
        <v>326</v>
      </c>
      <c r="BD2291" s="124">
        <v>2511</v>
      </c>
    </row>
    <row r="2292" spans="1:56" x14ac:dyDescent="0.25">
      <c r="A2292" s="9">
        <v>41771</v>
      </c>
      <c r="B2292" s="118" t="s">
        <v>88</v>
      </c>
      <c r="C2292" s="118"/>
      <c r="D2292" s="122">
        <v>2</v>
      </c>
      <c r="E2292" s="153">
        <v>675</v>
      </c>
      <c r="F2292" s="153">
        <v>2166</v>
      </c>
      <c r="G2292" s="264">
        <v>538.5034351348877</v>
      </c>
      <c r="H2292" s="264">
        <v>1.2668000068515539</v>
      </c>
      <c r="I2292" s="264">
        <v>1115152.619140625</v>
      </c>
      <c r="J2292" s="91"/>
      <c r="K2292" s="153">
        <v>682137</v>
      </c>
      <c r="L2292" s="264"/>
      <c r="M2292" s="133">
        <v>818299</v>
      </c>
      <c r="N2292" s="267">
        <v>0</v>
      </c>
      <c r="O2292" s="133">
        <v>53312</v>
      </c>
      <c r="P2292" s="267">
        <v>1.8757503002598023E-3</v>
      </c>
      <c r="Q2292" s="133">
        <v>93941</v>
      </c>
      <c r="R2292" s="267">
        <v>99.879712744109696</v>
      </c>
      <c r="S2292" s="133">
        <v>648267</v>
      </c>
      <c r="T2292" s="267">
        <v>99.894795778680674</v>
      </c>
      <c r="U2292" s="267">
        <v>99.746398543252525</v>
      </c>
      <c r="V2292" s="267">
        <v>99.668299455278813</v>
      </c>
      <c r="W2292" s="267">
        <v>99.626416337595444</v>
      </c>
      <c r="X2292" s="267">
        <v>99.563444196934668</v>
      </c>
      <c r="Y2292" s="133">
        <v>988088</v>
      </c>
      <c r="Z2292" s="267">
        <v>99.883005818295203</v>
      </c>
      <c r="AA2292" s="133">
        <v>208059</v>
      </c>
      <c r="AB2292" s="267">
        <v>95.599806357005534</v>
      </c>
      <c r="AC2292" s="133">
        <v>51391</v>
      </c>
      <c r="AD2292" s="267">
        <v>0.63824404709754268</v>
      </c>
      <c r="AE2292" s="133">
        <v>3936</v>
      </c>
      <c r="AF2292" s="267">
        <v>98.577235489356809</v>
      </c>
      <c r="AG2292" s="133">
        <v>703331</v>
      </c>
      <c r="AH2292" s="267">
        <v>0.69241935472383986</v>
      </c>
      <c r="AI2292" s="133">
        <v>11099</v>
      </c>
      <c r="AJ2292" s="267">
        <v>93.269664181149835</v>
      </c>
      <c r="AK2292" s="267">
        <v>1.2618533398835848E-5</v>
      </c>
      <c r="AL2292" s="267" t="e">
        <v>#DIV/0!</v>
      </c>
      <c r="AM2292" s="270"/>
      <c r="AN2292" s="270"/>
      <c r="AO2292" s="120"/>
      <c r="AP2292" s="120"/>
      <c r="AQ2292" s="120"/>
      <c r="AR2292" s="120"/>
      <c r="AS2292" s="120"/>
      <c r="AT2292" s="120"/>
      <c r="AU2292" s="120"/>
      <c r="AV2292" s="120"/>
      <c r="AW2292" s="133">
        <v>0</v>
      </c>
      <c r="AX2292" s="133">
        <v>0</v>
      </c>
      <c r="AY2292" s="133">
        <v>0</v>
      </c>
      <c r="AZ2292" s="133">
        <v>0</v>
      </c>
      <c r="BA2292" s="133">
        <v>0</v>
      </c>
      <c r="BB2292" s="133">
        <v>0</v>
      </c>
      <c r="BC2292" s="133">
        <v>320</v>
      </c>
      <c r="BD2292" s="133">
        <v>2126</v>
      </c>
    </row>
    <row r="2293" spans="1:56" x14ac:dyDescent="0.25">
      <c r="A2293" s="9">
        <v>41771</v>
      </c>
      <c r="B2293" s="146" t="s">
        <v>89</v>
      </c>
      <c r="C2293" s="146"/>
      <c r="D2293" s="147">
        <v>1</v>
      </c>
      <c r="E2293" s="136">
        <v>0</v>
      </c>
      <c r="F2293" s="136">
        <v>0</v>
      </c>
      <c r="G2293" s="265">
        <v>65.531936645507812</v>
      </c>
      <c r="H2293" s="265">
        <v>3.9530552923679352E-2</v>
      </c>
      <c r="I2293" s="265">
        <v>514457.84375</v>
      </c>
      <c r="J2293" s="137"/>
      <c r="K2293" s="136">
        <v>0</v>
      </c>
      <c r="L2293" s="265"/>
      <c r="M2293" s="145">
        <v>265653</v>
      </c>
      <c r="N2293" s="250">
        <v>0</v>
      </c>
      <c r="O2293" s="145">
        <v>5084</v>
      </c>
      <c r="P2293" s="250">
        <v>0.10444531589746475</v>
      </c>
      <c r="Q2293" s="145">
        <v>4362</v>
      </c>
      <c r="R2293" s="250">
        <v>99.839523315429687</v>
      </c>
      <c r="S2293" s="145">
        <v>210070</v>
      </c>
      <c r="T2293" s="250">
        <v>99.891464233398438</v>
      </c>
      <c r="U2293" s="250">
        <v>95.613693237304688</v>
      </c>
      <c r="V2293" s="250">
        <v>99.771507263183594</v>
      </c>
      <c r="W2293" s="250">
        <v>95.460258483886719</v>
      </c>
      <c r="X2293" s="250">
        <v>99.663223266601563</v>
      </c>
      <c r="Y2293" s="145">
        <v>1176463</v>
      </c>
      <c r="Z2293" s="250">
        <v>99.280471801757812</v>
      </c>
      <c r="AA2293" s="145">
        <v>1124</v>
      </c>
      <c r="AB2293" s="250">
        <v>3.4336123466491699</v>
      </c>
      <c r="AC2293" s="145">
        <v>4359</v>
      </c>
      <c r="AD2293" s="250">
        <v>0.16058039665222168</v>
      </c>
      <c r="AE2293" s="145">
        <v>545</v>
      </c>
      <c r="AF2293" s="250">
        <v>98.34869384765625</v>
      </c>
      <c r="AG2293" s="145">
        <v>262735</v>
      </c>
      <c r="AH2293" s="250">
        <v>0.26109957695007324</v>
      </c>
      <c r="AI2293" s="145">
        <v>692</v>
      </c>
      <c r="AJ2293" s="250">
        <v>94.363868713378906</v>
      </c>
      <c r="AK2293" s="250">
        <v>3.6119475364685059</v>
      </c>
      <c r="AL2293" s="250">
        <v>0.28753060102462769</v>
      </c>
      <c r="AM2293" s="271"/>
      <c r="AN2293" s="271"/>
      <c r="AO2293" s="148"/>
      <c r="AP2293" s="148"/>
      <c r="AQ2293" s="148"/>
      <c r="AR2293" s="148"/>
      <c r="AS2293" s="148"/>
      <c r="AT2293" s="148"/>
      <c r="AU2293" s="148"/>
      <c r="AV2293" s="148"/>
      <c r="AW2293" s="145">
        <v>0</v>
      </c>
      <c r="AX2293" s="145">
        <v>0</v>
      </c>
      <c r="AY2293" s="145">
        <v>0</v>
      </c>
      <c r="AZ2293" s="145">
        <v>0</v>
      </c>
      <c r="BA2293" s="145">
        <v>0</v>
      </c>
      <c r="BB2293" s="145">
        <v>0</v>
      </c>
      <c r="BC2293" s="145">
        <v>6</v>
      </c>
      <c r="BD2293" s="145">
        <v>385</v>
      </c>
    </row>
    <row r="2294" spans="1:56" x14ac:dyDescent="0.25">
      <c r="A2294" s="9">
        <v>41771</v>
      </c>
      <c r="B2294" s="149" t="s">
        <v>75</v>
      </c>
      <c r="C2294" s="149" t="s">
        <v>86</v>
      </c>
      <c r="D2294" s="150" t="s">
        <v>118</v>
      </c>
      <c r="E2294" s="153">
        <v>41</v>
      </c>
      <c r="F2294" s="153">
        <v>153</v>
      </c>
      <c r="G2294" s="264">
        <v>110.42900848388672</v>
      </c>
      <c r="H2294" s="264">
        <v>0.24580000340938568</v>
      </c>
      <c r="I2294" s="264">
        <v>83197.609375</v>
      </c>
      <c r="J2294" s="92">
        <v>0</v>
      </c>
      <c r="K2294" s="153">
        <v>116321</v>
      </c>
      <c r="L2294" s="264">
        <v>96.343734741210937</v>
      </c>
      <c r="M2294" s="153">
        <v>109307</v>
      </c>
      <c r="N2294" s="264">
        <v>0</v>
      </c>
      <c r="O2294" s="153">
        <v>11958</v>
      </c>
      <c r="P2294" s="264">
        <v>8.3626024425029755E-3</v>
      </c>
      <c r="Q2294" s="153">
        <v>20030</v>
      </c>
      <c r="R2294" s="264">
        <v>99.840240478515625</v>
      </c>
      <c r="S2294" s="153">
        <v>102089</v>
      </c>
      <c r="T2294" s="264">
        <v>99.866783142089844</v>
      </c>
      <c r="U2294" s="264">
        <v>99.732398986816406</v>
      </c>
      <c r="V2294" s="264">
        <v>99.750244140625</v>
      </c>
      <c r="W2294" s="264">
        <v>99.573066711425781</v>
      </c>
      <c r="X2294" s="264">
        <v>99.617362976074219</v>
      </c>
      <c r="Y2294" s="153">
        <v>130999</v>
      </c>
      <c r="Z2294" s="264">
        <v>99.88397216796875</v>
      </c>
      <c r="AA2294" s="153">
        <v>24553</v>
      </c>
      <c r="AB2294" s="264">
        <v>93.210609436035156</v>
      </c>
      <c r="AC2294" s="153">
        <v>12059</v>
      </c>
      <c r="AD2294" s="264">
        <v>0.54730904102325439</v>
      </c>
      <c r="AE2294" s="153">
        <v>1448</v>
      </c>
      <c r="AF2294" s="264">
        <v>98.756904602050781</v>
      </c>
      <c r="AG2294" s="153">
        <v>114545</v>
      </c>
      <c r="AH2294" s="264">
        <v>0.63206601142883301</v>
      </c>
      <c r="AI2294" s="153">
        <v>3351</v>
      </c>
      <c r="AJ2294" s="264">
        <v>91.853179931640625</v>
      </c>
      <c r="AK2294" s="264">
        <v>1.6899623870849609</v>
      </c>
      <c r="AL2294" s="264">
        <v>5.1139235496520996E-2</v>
      </c>
      <c r="AM2294" s="264">
        <v>0</v>
      </c>
      <c r="AN2294" s="264">
        <v>0</v>
      </c>
      <c r="AO2294" s="92">
        <v>0</v>
      </c>
      <c r="AP2294" s="92">
        <v>0</v>
      </c>
      <c r="AQ2294" s="92">
        <v>0</v>
      </c>
      <c r="AR2294" s="92">
        <v>0</v>
      </c>
      <c r="AS2294" s="92">
        <v>0</v>
      </c>
      <c r="AT2294" s="92">
        <v>0</v>
      </c>
      <c r="AU2294" s="92">
        <v>0</v>
      </c>
      <c r="AV2294" s="92">
        <v>0</v>
      </c>
      <c r="AW2294" s="93">
        <v>0</v>
      </c>
      <c r="AX2294" s="93">
        <v>0</v>
      </c>
      <c r="AY2294" s="93">
        <v>0</v>
      </c>
      <c r="AZ2294" s="93">
        <v>0</v>
      </c>
      <c r="BA2294" s="93">
        <v>0</v>
      </c>
      <c r="BB2294" s="93">
        <v>0</v>
      </c>
      <c r="BC2294" s="153">
        <v>27</v>
      </c>
      <c r="BD2294" s="153">
        <v>152</v>
      </c>
    </row>
    <row r="2295" spans="1:56" x14ac:dyDescent="0.25">
      <c r="A2295" s="9">
        <v>41771</v>
      </c>
      <c r="B2295" s="149" t="s">
        <v>76</v>
      </c>
      <c r="C2295" s="149" t="s">
        <v>86</v>
      </c>
      <c r="D2295" s="150" t="s">
        <v>119</v>
      </c>
      <c r="E2295" s="153">
        <v>54</v>
      </c>
      <c r="F2295" s="153">
        <v>163</v>
      </c>
      <c r="G2295" s="264">
        <v>42.408412933349609</v>
      </c>
      <c r="H2295" s="264">
        <v>0</v>
      </c>
      <c r="I2295" s="264">
        <v>82982.2734375</v>
      </c>
      <c r="J2295" s="92">
        <v>0</v>
      </c>
      <c r="K2295" s="153">
        <v>41745</v>
      </c>
      <c r="L2295" s="264">
        <v>85.346748352050781</v>
      </c>
      <c r="M2295" s="153">
        <v>46687</v>
      </c>
      <c r="N2295" s="264">
        <v>0</v>
      </c>
      <c r="O2295" s="153">
        <v>3924</v>
      </c>
      <c r="P2295" s="264">
        <v>0</v>
      </c>
      <c r="Q2295" s="153">
        <v>6857</v>
      </c>
      <c r="R2295" s="264">
        <v>99.897911071777344</v>
      </c>
      <c r="S2295" s="153">
        <v>43666</v>
      </c>
      <c r="T2295" s="264">
        <v>99.926719665527344</v>
      </c>
      <c r="U2295" s="264">
        <v>99.847091674804688</v>
      </c>
      <c r="V2295" s="264">
        <v>99.927177429199219</v>
      </c>
      <c r="W2295" s="264">
        <v>99.745155334472656</v>
      </c>
      <c r="X2295" s="264">
        <v>99.853950500488281</v>
      </c>
      <c r="Y2295" s="153">
        <v>66654</v>
      </c>
      <c r="Z2295" s="264">
        <v>99.897979736328125</v>
      </c>
      <c r="AA2295" s="153">
        <v>12401</v>
      </c>
      <c r="AB2295" s="264">
        <v>99.733894348144531</v>
      </c>
      <c r="AC2295" s="153">
        <v>3923</v>
      </c>
      <c r="AD2295" s="264">
        <v>0.38236042857170105</v>
      </c>
      <c r="AE2295" s="153">
        <v>90</v>
      </c>
      <c r="AF2295" s="264">
        <v>100</v>
      </c>
      <c r="AG2295" s="153">
        <v>46922</v>
      </c>
      <c r="AH2295" s="264">
        <v>0.48804399371147156</v>
      </c>
      <c r="AI2295" s="153">
        <v>609</v>
      </c>
      <c r="AJ2295" s="264">
        <v>92.61083984375</v>
      </c>
      <c r="AK2295" s="264">
        <v>1.8276176452636719</v>
      </c>
      <c r="AL2295" s="264">
        <v>5.6766264140605927E-2</v>
      </c>
      <c r="AM2295" s="264">
        <v>0</v>
      </c>
      <c r="AN2295" s="264">
        <v>0</v>
      </c>
      <c r="AO2295" s="92">
        <v>0</v>
      </c>
      <c r="AP2295" s="92">
        <v>0</v>
      </c>
      <c r="AQ2295" s="92">
        <v>0</v>
      </c>
      <c r="AR2295" s="92">
        <v>0</v>
      </c>
      <c r="AS2295" s="92">
        <v>0</v>
      </c>
      <c r="AT2295" s="92">
        <v>0</v>
      </c>
      <c r="AU2295" s="92">
        <v>0</v>
      </c>
      <c r="AV2295" s="92">
        <v>0</v>
      </c>
      <c r="AW2295" s="93">
        <v>0</v>
      </c>
      <c r="AX2295" s="93">
        <v>0</v>
      </c>
      <c r="AY2295" s="93">
        <v>0</v>
      </c>
      <c r="AZ2295" s="93">
        <v>0</v>
      </c>
      <c r="BA2295" s="93">
        <v>0</v>
      </c>
      <c r="BB2295" s="93">
        <v>0</v>
      </c>
      <c r="BC2295" s="153">
        <v>18</v>
      </c>
      <c r="BD2295" s="153">
        <v>160</v>
      </c>
    </row>
    <row r="2296" spans="1:56" x14ac:dyDescent="0.25">
      <c r="A2296" s="9">
        <v>41771</v>
      </c>
      <c r="B2296" s="149" t="s">
        <v>77</v>
      </c>
      <c r="C2296" s="149" t="s">
        <v>86</v>
      </c>
      <c r="D2296" s="150" t="s">
        <v>118</v>
      </c>
      <c r="E2296" s="153">
        <v>68</v>
      </c>
      <c r="F2296" s="153">
        <v>222</v>
      </c>
      <c r="G2296" s="264">
        <v>67.967201232910156</v>
      </c>
      <c r="H2296" s="264">
        <v>0.30430001020431519</v>
      </c>
      <c r="I2296" s="264">
        <v>107474.6875</v>
      </c>
      <c r="J2296" s="92">
        <v>0</v>
      </c>
      <c r="K2296" s="153">
        <v>88779</v>
      </c>
      <c r="L2296" s="264">
        <v>96.998161315917969</v>
      </c>
      <c r="M2296" s="153">
        <v>89242</v>
      </c>
      <c r="N2296" s="264">
        <v>0</v>
      </c>
      <c r="O2296" s="153">
        <v>6544</v>
      </c>
      <c r="P2296" s="264">
        <v>0</v>
      </c>
      <c r="Q2296" s="153">
        <v>11873</v>
      </c>
      <c r="R2296" s="264">
        <v>99.898933410644531</v>
      </c>
      <c r="S2296" s="153">
        <v>84783</v>
      </c>
      <c r="T2296" s="264">
        <v>99.873794555664063</v>
      </c>
      <c r="U2296" s="264">
        <v>99.893028259277344</v>
      </c>
      <c r="V2296" s="264">
        <v>99.805023193359375</v>
      </c>
      <c r="W2296" s="264">
        <v>99.792068481445313</v>
      </c>
      <c r="X2296" s="264">
        <v>99.679061889648438</v>
      </c>
      <c r="Y2296" s="153">
        <v>118501</v>
      </c>
      <c r="Z2296" s="264">
        <v>99.870887756347656</v>
      </c>
      <c r="AA2296" s="153">
        <v>23993</v>
      </c>
      <c r="AB2296" s="264">
        <v>95.977996826171875</v>
      </c>
      <c r="AC2296" s="153">
        <v>6585</v>
      </c>
      <c r="AD2296" s="264">
        <v>0.47076690196990967</v>
      </c>
      <c r="AE2296" s="153">
        <v>521</v>
      </c>
      <c r="AF2296" s="264">
        <v>98.464492797851562</v>
      </c>
      <c r="AG2296" s="153">
        <v>92686</v>
      </c>
      <c r="AH2296" s="264">
        <v>0.61821633577346802</v>
      </c>
      <c r="AI2296" s="153">
        <v>1349</v>
      </c>
      <c r="AJ2296" s="264">
        <v>93.624908447265625</v>
      </c>
      <c r="AK2296" s="264">
        <v>1.6707124710083008</v>
      </c>
      <c r="AL2296" s="264">
        <v>6.3722521066665649E-2</v>
      </c>
      <c r="AM2296" s="264">
        <v>0</v>
      </c>
      <c r="AN2296" s="264">
        <v>0</v>
      </c>
      <c r="AO2296" s="92">
        <v>0</v>
      </c>
      <c r="AP2296" s="92">
        <v>0</v>
      </c>
      <c r="AQ2296" s="92">
        <v>0</v>
      </c>
      <c r="AR2296" s="92">
        <v>0</v>
      </c>
      <c r="AS2296" s="92">
        <v>0</v>
      </c>
      <c r="AT2296" s="92">
        <v>0</v>
      </c>
      <c r="AU2296" s="92">
        <v>0</v>
      </c>
      <c r="AV2296" s="92">
        <v>0</v>
      </c>
      <c r="AW2296" s="93">
        <v>0</v>
      </c>
      <c r="AX2296" s="93">
        <v>0</v>
      </c>
      <c r="AY2296" s="93">
        <v>0</v>
      </c>
      <c r="AZ2296" s="93">
        <v>0</v>
      </c>
      <c r="BA2296" s="93">
        <v>0</v>
      </c>
      <c r="BB2296" s="93">
        <v>0</v>
      </c>
      <c r="BC2296" s="153">
        <v>41</v>
      </c>
      <c r="BD2296" s="153">
        <v>215</v>
      </c>
    </row>
    <row r="2297" spans="1:56" x14ac:dyDescent="0.25">
      <c r="A2297" s="9">
        <v>41771</v>
      </c>
      <c r="B2297" s="149" t="s">
        <v>124</v>
      </c>
      <c r="C2297" s="149" t="s">
        <v>86</v>
      </c>
      <c r="D2297" s="150" t="s">
        <v>118</v>
      </c>
      <c r="E2297" s="153">
        <v>43</v>
      </c>
      <c r="F2297" s="153">
        <v>136</v>
      </c>
      <c r="G2297" s="264">
        <v>30.050199508666992</v>
      </c>
      <c r="H2297" s="264">
        <v>1.6699999570846558E-2</v>
      </c>
      <c r="I2297" s="264">
        <v>58926.890625</v>
      </c>
      <c r="J2297" s="92">
        <v>0</v>
      </c>
      <c r="K2297" s="153">
        <v>88779</v>
      </c>
      <c r="L2297" s="264">
        <v>96.998161315917969</v>
      </c>
      <c r="M2297" s="153">
        <v>52307</v>
      </c>
      <c r="N2297" s="264">
        <v>0</v>
      </c>
      <c r="O2297" s="153">
        <v>2788</v>
      </c>
      <c r="P2297" s="264">
        <v>0</v>
      </c>
      <c r="Q2297" s="153">
        <v>5528</v>
      </c>
      <c r="R2297" s="264">
        <v>99.909553527832031</v>
      </c>
      <c r="S2297" s="153">
        <v>49205</v>
      </c>
      <c r="T2297" s="264">
        <v>99.873992919921875</v>
      </c>
      <c r="U2297" s="264">
        <v>99.641319274902344</v>
      </c>
      <c r="V2297" s="264">
        <v>99.785881042480469</v>
      </c>
      <c r="W2297" s="264">
        <v>99.551200866699219</v>
      </c>
      <c r="X2297" s="264">
        <v>99.660140991210937</v>
      </c>
      <c r="Y2297" s="153">
        <v>63703</v>
      </c>
      <c r="Z2297" s="264">
        <v>99.875984191894531</v>
      </c>
      <c r="AA2297" s="153">
        <v>12887</v>
      </c>
      <c r="AB2297" s="264">
        <v>97.408241271972656</v>
      </c>
      <c r="AC2297" s="153">
        <v>2809</v>
      </c>
      <c r="AD2297" s="264">
        <v>0.28479886054992676</v>
      </c>
      <c r="AE2297" s="153">
        <v>221</v>
      </c>
      <c r="AF2297" s="264">
        <v>98.642532348632813</v>
      </c>
      <c r="AG2297" s="153">
        <v>52632</v>
      </c>
      <c r="AH2297" s="264">
        <v>0.43889647722244263</v>
      </c>
      <c r="AI2297" s="153">
        <v>758</v>
      </c>
      <c r="AJ2297" s="264">
        <v>91.688652038574219</v>
      </c>
      <c r="AK2297" s="264">
        <v>1.4996118545532227</v>
      </c>
      <c r="AL2297" s="264">
        <v>5.3451471030712128E-2</v>
      </c>
      <c r="AM2297" s="264">
        <v>0</v>
      </c>
      <c r="AN2297" s="264">
        <v>0</v>
      </c>
      <c r="AO2297" s="92">
        <v>0</v>
      </c>
      <c r="AP2297" s="92">
        <v>0</v>
      </c>
      <c r="AQ2297" s="92">
        <v>0</v>
      </c>
      <c r="AR2297" s="92">
        <v>0</v>
      </c>
      <c r="AS2297" s="92">
        <v>0</v>
      </c>
      <c r="AT2297" s="92">
        <v>0</v>
      </c>
      <c r="AU2297" s="92">
        <v>0</v>
      </c>
      <c r="AV2297" s="92">
        <v>0</v>
      </c>
      <c r="AW2297" s="93">
        <v>0</v>
      </c>
      <c r="AX2297" s="93">
        <v>0</v>
      </c>
      <c r="AY2297" s="93">
        <v>0</v>
      </c>
      <c r="AZ2297" s="93">
        <v>0</v>
      </c>
      <c r="BA2297" s="93">
        <v>0</v>
      </c>
      <c r="BB2297" s="93">
        <v>0</v>
      </c>
      <c r="BC2297" s="153">
        <v>39</v>
      </c>
      <c r="BD2297" s="153">
        <v>136</v>
      </c>
    </row>
    <row r="2298" spans="1:56" x14ac:dyDescent="0.25">
      <c r="A2298" s="9">
        <v>41771</v>
      </c>
      <c r="B2298" s="149" t="s">
        <v>78</v>
      </c>
      <c r="C2298" s="149" t="s">
        <v>86</v>
      </c>
      <c r="D2298" s="150" t="s">
        <v>118</v>
      </c>
      <c r="E2298" s="153">
        <v>34</v>
      </c>
      <c r="F2298" s="153">
        <v>107</v>
      </c>
      <c r="G2298" s="264">
        <v>46.962299346923828</v>
      </c>
      <c r="H2298" s="264">
        <v>2.0800000056624413E-2</v>
      </c>
      <c r="I2298" s="264">
        <v>44651.640625</v>
      </c>
      <c r="J2298" s="92">
        <v>0</v>
      </c>
      <c r="K2298" s="153">
        <v>48177</v>
      </c>
      <c r="L2298" s="264">
        <v>97.11065673828125</v>
      </c>
      <c r="M2298" s="153">
        <v>48362</v>
      </c>
      <c r="N2298" s="264">
        <v>0</v>
      </c>
      <c r="O2298" s="153">
        <v>4244</v>
      </c>
      <c r="P2298" s="264">
        <v>0</v>
      </c>
      <c r="Q2298" s="153">
        <v>7090</v>
      </c>
      <c r="R2298" s="264">
        <v>99.957687377929688</v>
      </c>
      <c r="S2298" s="153">
        <v>45456</v>
      </c>
      <c r="T2298" s="264">
        <v>99.942802429199219</v>
      </c>
      <c r="U2298" s="264">
        <v>99.882186889648438</v>
      </c>
      <c r="V2298" s="264">
        <v>99.906951904296875</v>
      </c>
      <c r="W2298" s="264">
        <v>99.839927673339844</v>
      </c>
      <c r="X2298" s="264">
        <v>99.849807739257813</v>
      </c>
      <c r="Y2298" s="153">
        <v>66179</v>
      </c>
      <c r="Z2298" s="264">
        <v>99.898757934570313</v>
      </c>
      <c r="AA2298" s="153">
        <v>12530</v>
      </c>
      <c r="AB2298" s="264">
        <v>98.05267333984375</v>
      </c>
      <c r="AC2298" s="153">
        <v>4215</v>
      </c>
      <c r="AD2298" s="264">
        <v>0.35587188601493835</v>
      </c>
      <c r="AE2298" s="153">
        <v>252</v>
      </c>
      <c r="AF2298" s="264">
        <v>98.809524536132813</v>
      </c>
      <c r="AG2298" s="153">
        <v>48837</v>
      </c>
      <c r="AH2298" s="264">
        <v>0.30509653687477112</v>
      </c>
      <c r="AI2298" s="153">
        <v>712</v>
      </c>
      <c r="AJ2298" s="264">
        <v>96.769660949707031</v>
      </c>
      <c r="AK2298" s="264">
        <v>1.7971392869949341</v>
      </c>
      <c r="AL2298" s="264">
        <v>5.05971759557724E-2</v>
      </c>
      <c r="AM2298" s="264">
        <v>0</v>
      </c>
      <c r="AN2298" s="264">
        <v>0</v>
      </c>
      <c r="AO2298" s="92">
        <v>0</v>
      </c>
      <c r="AP2298" s="92">
        <v>0</v>
      </c>
      <c r="AQ2298" s="92">
        <v>0</v>
      </c>
      <c r="AR2298" s="92">
        <v>0</v>
      </c>
      <c r="AS2298" s="92">
        <v>0</v>
      </c>
      <c r="AT2298" s="92">
        <v>0</v>
      </c>
      <c r="AU2298" s="92">
        <v>0</v>
      </c>
      <c r="AV2298" s="92">
        <v>0</v>
      </c>
      <c r="AW2298" s="93">
        <v>0</v>
      </c>
      <c r="AX2298" s="93">
        <v>0</v>
      </c>
      <c r="AY2298" s="93">
        <v>0</v>
      </c>
      <c r="AZ2298" s="93">
        <v>0</v>
      </c>
      <c r="BA2298" s="93">
        <v>0</v>
      </c>
      <c r="BB2298" s="93">
        <v>0</v>
      </c>
      <c r="BC2298" s="153">
        <v>12</v>
      </c>
      <c r="BD2298" s="153">
        <v>105</v>
      </c>
    </row>
    <row r="2299" spans="1:56" x14ac:dyDescent="0.25">
      <c r="A2299" s="9">
        <v>41771</v>
      </c>
      <c r="B2299" s="149" t="s">
        <v>79</v>
      </c>
      <c r="C2299" s="149" t="s">
        <v>86</v>
      </c>
      <c r="D2299" s="150" t="s">
        <v>119</v>
      </c>
      <c r="E2299" s="153">
        <v>84</v>
      </c>
      <c r="F2299" s="153">
        <v>264</v>
      </c>
      <c r="G2299" s="264">
        <v>51.953899383544922</v>
      </c>
      <c r="H2299" s="264">
        <v>0.13749998807907104</v>
      </c>
      <c r="I2299" s="264">
        <v>135917.28125</v>
      </c>
      <c r="J2299" s="92">
        <v>0</v>
      </c>
      <c r="K2299" s="153">
        <v>45929</v>
      </c>
      <c r="L2299" s="264">
        <v>91.920135498046875</v>
      </c>
      <c r="M2299" s="153">
        <v>83479</v>
      </c>
      <c r="N2299" s="264">
        <v>0</v>
      </c>
      <c r="O2299" s="153">
        <v>4279</v>
      </c>
      <c r="P2299" s="264">
        <v>0</v>
      </c>
      <c r="Q2299" s="153">
        <v>9165</v>
      </c>
      <c r="R2299" s="264">
        <v>99.890892028808594</v>
      </c>
      <c r="S2299" s="153">
        <v>80048</v>
      </c>
      <c r="T2299" s="264">
        <v>99.891311645507813</v>
      </c>
      <c r="U2299" s="264">
        <v>99.672821044921875</v>
      </c>
      <c r="V2299" s="264">
        <v>99.725677490234375</v>
      </c>
      <c r="W2299" s="264">
        <v>99.564071655273438</v>
      </c>
      <c r="X2299" s="264">
        <v>99.617286682128906</v>
      </c>
      <c r="Y2299" s="153">
        <v>139739</v>
      </c>
      <c r="Z2299" s="264">
        <v>99.896232604980469</v>
      </c>
      <c r="AA2299" s="153">
        <v>30584</v>
      </c>
      <c r="AB2299" s="264">
        <v>98.747711181640625</v>
      </c>
      <c r="AC2299" s="153">
        <v>4326</v>
      </c>
      <c r="AD2299" s="264">
        <v>1.7105871438980103</v>
      </c>
      <c r="AE2299" s="153">
        <v>231</v>
      </c>
      <c r="AF2299" s="264">
        <v>99.134201049804688</v>
      </c>
      <c r="AG2299" s="153">
        <v>85028</v>
      </c>
      <c r="AH2299" s="264">
        <v>0.56334382295608521</v>
      </c>
      <c r="AI2299" s="153">
        <v>1039</v>
      </c>
      <c r="AJ2299" s="264">
        <v>97.208854675292969</v>
      </c>
      <c r="AK2299" s="264">
        <v>1.5447715520858765</v>
      </c>
      <c r="AL2299" s="264">
        <v>5.2517779171466827E-2</v>
      </c>
      <c r="AM2299" s="264">
        <v>0</v>
      </c>
      <c r="AN2299" s="264">
        <v>0</v>
      </c>
      <c r="AO2299" s="92">
        <v>0</v>
      </c>
      <c r="AP2299" s="92">
        <v>0</v>
      </c>
      <c r="AQ2299" s="92">
        <v>0</v>
      </c>
      <c r="AR2299" s="92">
        <v>0</v>
      </c>
      <c r="AS2299" s="92">
        <v>0</v>
      </c>
      <c r="AT2299" s="92">
        <v>0</v>
      </c>
      <c r="AU2299" s="92">
        <v>0</v>
      </c>
      <c r="AV2299" s="92">
        <v>0</v>
      </c>
      <c r="AW2299" s="93">
        <v>0</v>
      </c>
      <c r="AX2299" s="93">
        <v>0</v>
      </c>
      <c r="AY2299" s="93">
        <v>0</v>
      </c>
      <c r="AZ2299" s="93">
        <v>0</v>
      </c>
      <c r="BA2299" s="93">
        <v>0</v>
      </c>
      <c r="BB2299" s="93">
        <v>0</v>
      </c>
      <c r="BC2299" s="153">
        <v>52</v>
      </c>
      <c r="BD2299" s="153">
        <v>263</v>
      </c>
    </row>
    <row r="2300" spans="1:56" x14ac:dyDescent="0.25">
      <c r="A2300" s="9">
        <v>41771</v>
      </c>
      <c r="B2300" s="149" t="s">
        <v>80</v>
      </c>
      <c r="C2300" s="149" t="s">
        <v>86</v>
      </c>
      <c r="D2300" s="150" t="s">
        <v>119</v>
      </c>
      <c r="E2300" s="153">
        <v>60</v>
      </c>
      <c r="F2300" s="153">
        <v>184</v>
      </c>
      <c r="G2300" s="264">
        <v>33.154403686523438</v>
      </c>
      <c r="H2300" s="264">
        <v>0</v>
      </c>
      <c r="I2300" s="264">
        <v>80295.234375</v>
      </c>
      <c r="J2300" s="92">
        <v>0</v>
      </c>
      <c r="K2300" s="153">
        <v>30070</v>
      </c>
      <c r="L2300" s="264">
        <v>89.038909912109375</v>
      </c>
      <c r="M2300" s="153">
        <v>46601</v>
      </c>
      <c r="N2300" s="264">
        <v>0</v>
      </c>
      <c r="O2300" s="153">
        <v>2655</v>
      </c>
      <c r="P2300" s="264">
        <v>0</v>
      </c>
      <c r="Q2300" s="153">
        <v>5077</v>
      </c>
      <c r="R2300" s="264">
        <v>99.881820678710938</v>
      </c>
      <c r="S2300" s="153">
        <v>43961</v>
      </c>
      <c r="T2300" s="264">
        <v>99.909011840820313</v>
      </c>
      <c r="U2300" s="264">
        <v>99.397361755371094</v>
      </c>
      <c r="V2300" s="264">
        <v>99.731765747070313</v>
      </c>
      <c r="W2300" s="264">
        <v>99.279891967773438</v>
      </c>
      <c r="X2300" s="264">
        <v>99.641021728515625</v>
      </c>
      <c r="Y2300" s="153">
        <v>67609</v>
      </c>
      <c r="Z2300" s="264">
        <v>99.903861999511719</v>
      </c>
      <c r="AA2300" s="153">
        <v>14581</v>
      </c>
      <c r="AB2300" s="264">
        <v>99.506210327148438</v>
      </c>
      <c r="AC2300" s="153">
        <v>2690</v>
      </c>
      <c r="AD2300" s="264">
        <v>0.70631968975067139</v>
      </c>
      <c r="AE2300" s="153">
        <v>124</v>
      </c>
      <c r="AF2300" s="264">
        <v>99.193550109863281</v>
      </c>
      <c r="AG2300" s="153">
        <v>46795</v>
      </c>
      <c r="AH2300" s="264">
        <v>0.53424513339996338</v>
      </c>
      <c r="AI2300" s="153">
        <v>612</v>
      </c>
      <c r="AJ2300" s="264">
        <v>94.607841491699219</v>
      </c>
      <c r="AK2300" s="264">
        <v>1.7235193252563477</v>
      </c>
      <c r="AL2300" s="264">
        <v>5.6722797453403473E-2</v>
      </c>
      <c r="AM2300" s="264">
        <v>0</v>
      </c>
      <c r="AN2300" s="264">
        <v>0</v>
      </c>
      <c r="AO2300" s="92">
        <v>0</v>
      </c>
      <c r="AP2300" s="92">
        <v>0</v>
      </c>
      <c r="AQ2300" s="92">
        <v>0</v>
      </c>
      <c r="AR2300" s="92">
        <v>0</v>
      </c>
      <c r="AS2300" s="92">
        <v>0</v>
      </c>
      <c r="AT2300" s="92">
        <v>0</v>
      </c>
      <c r="AU2300" s="92">
        <v>0</v>
      </c>
      <c r="AV2300" s="92">
        <v>0</v>
      </c>
      <c r="AW2300" s="93">
        <v>0</v>
      </c>
      <c r="AX2300" s="93">
        <v>0</v>
      </c>
      <c r="AY2300" s="93">
        <v>0</v>
      </c>
      <c r="AZ2300" s="93">
        <v>0</v>
      </c>
      <c r="BA2300" s="93">
        <v>0</v>
      </c>
      <c r="BB2300" s="93">
        <v>0</v>
      </c>
      <c r="BC2300" s="153">
        <v>27</v>
      </c>
      <c r="BD2300" s="153">
        <v>179</v>
      </c>
    </row>
    <row r="2301" spans="1:56" x14ac:dyDescent="0.25">
      <c r="A2301" s="9">
        <v>41771</v>
      </c>
      <c r="B2301" s="149" t="s">
        <v>81</v>
      </c>
      <c r="C2301" s="149" t="s">
        <v>86</v>
      </c>
      <c r="D2301" s="150" t="s">
        <v>119</v>
      </c>
      <c r="E2301" s="153">
        <v>43</v>
      </c>
      <c r="F2301" s="153">
        <v>142</v>
      </c>
      <c r="G2301" s="264">
        <v>32.737106323242188</v>
      </c>
      <c r="H2301" s="264">
        <v>1.6699999570846558E-2</v>
      </c>
      <c r="I2301" s="264">
        <v>71018.40625</v>
      </c>
      <c r="J2301" s="92">
        <v>0</v>
      </c>
      <c r="K2301" s="153">
        <v>67718</v>
      </c>
      <c r="L2301" s="264">
        <v>89.97607421875</v>
      </c>
      <c r="M2301" s="153">
        <v>41986</v>
      </c>
      <c r="N2301" s="264">
        <v>0</v>
      </c>
      <c r="O2301" s="153">
        <v>3006</v>
      </c>
      <c r="P2301" s="264">
        <v>0</v>
      </c>
      <c r="Q2301" s="153">
        <v>5788</v>
      </c>
      <c r="R2301" s="264">
        <v>99.930892944335938</v>
      </c>
      <c r="S2301" s="153">
        <v>39400</v>
      </c>
      <c r="T2301" s="264">
        <v>99.931472778320313</v>
      </c>
      <c r="U2301" s="264">
        <v>99.866935729980469</v>
      </c>
      <c r="V2301" s="264">
        <v>99.852333068847656</v>
      </c>
      <c r="W2301" s="264">
        <v>99.797920227050781</v>
      </c>
      <c r="X2301" s="264">
        <v>99.783905029296875</v>
      </c>
      <c r="Y2301" s="153">
        <v>66090</v>
      </c>
      <c r="Z2301" s="264">
        <v>99.89862060546875</v>
      </c>
      <c r="AA2301" s="153">
        <v>13415</v>
      </c>
      <c r="AB2301" s="264">
        <v>99.470741271972656</v>
      </c>
      <c r="AC2301" s="153">
        <v>3026</v>
      </c>
      <c r="AD2301" s="264">
        <v>0.85922008752822876</v>
      </c>
      <c r="AE2301" s="153">
        <v>188</v>
      </c>
      <c r="AF2301" s="264">
        <v>96.276596069335938</v>
      </c>
      <c r="AG2301" s="153">
        <v>42288</v>
      </c>
      <c r="AH2301" s="264">
        <v>0.46821793913841248</v>
      </c>
      <c r="AI2301" s="153">
        <v>655</v>
      </c>
      <c r="AJ2301" s="264">
        <v>94.045799255371094</v>
      </c>
      <c r="AK2301" s="264">
        <v>1.3907883167266846</v>
      </c>
      <c r="AL2301" s="264">
        <v>6.1976749449968338E-2</v>
      </c>
      <c r="AM2301" s="264">
        <v>0</v>
      </c>
      <c r="AN2301" s="264">
        <v>0</v>
      </c>
      <c r="AO2301" s="92">
        <v>0</v>
      </c>
      <c r="AP2301" s="92">
        <v>0</v>
      </c>
      <c r="AQ2301" s="92">
        <v>0</v>
      </c>
      <c r="AR2301" s="92">
        <v>0</v>
      </c>
      <c r="AS2301" s="92">
        <v>0</v>
      </c>
      <c r="AT2301" s="92">
        <v>0</v>
      </c>
      <c r="AU2301" s="92">
        <v>0</v>
      </c>
      <c r="AV2301" s="92">
        <v>0</v>
      </c>
      <c r="AW2301" s="93">
        <v>0</v>
      </c>
      <c r="AX2301" s="93">
        <v>0</v>
      </c>
      <c r="AY2301" s="93">
        <v>0</v>
      </c>
      <c r="AZ2301" s="93">
        <v>0</v>
      </c>
      <c r="BA2301" s="93">
        <v>0</v>
      </c>
      <c r="BB2301" s="93">
        <v>0</v>
      </c>
      <c r="BC2301" s="153">
        <v>30</v>
      </c>
      <c r="BD2301" s="153">
        <v>140</v>
      </c>
    </row>
    <row r="2302" spans="1:56" x14ac:dyDescent="0.25">
      <c r="A2302" s="9">
        <v>41771</v>
      </c>
      <c r="B2302" s="149" t="s">
        <v>125</v>
      </c>
      <c r="C2302" s="149" t="s">
        <v>86</v>
      </c>
      <c r="D2302" s="150" t="s">
        <v>119</v>
      </c>
      <c r="E2302" s="153">
        <v>16</v>
      </c>
      <c r="F2302" s="153">
        <v>57</v>
      </c>
      <c r="G2302" s="264">
        <v>29.650100708007813</v>
      </c>
      <c r="H2302" s="264">
        <v>0</v>
      </c>
      <c r="I2302" s="264">
        <v>28374.244140625</v>
      </c>
      <c r="J2302" s="92">
        <v>0</v>
      </c>
      <c r="K2302" s="153">
        <v>67718</v>
      </c>
      <c r="L2302" s="264">
        <v>89.97607421875</v>
      </c>
      <c r="M2302" s="153">
        <v>26716</v>
      </c>
      <c r="N2302" s="264">
        <v>0</v>
      </c>
      <c r="O2302" s="153">
        <v>2858</v>
      </c>
      <c r="P2302" s="264">
        <v>0</v>
      </c>
      <c r="Q2302" s="153">
        <v>5340</v>
      </c>
      <c r="R2302" s="264">
        <v>99.925094604492188</v>
      </c>
      <c r="S2302" s="153">
        <v>24749</v>
      </c>
      <c r="T2302" s="264">
        <v>99.947471618652344</v>
      </c>
      <c r="U2302" s="264">
        <v>99.825050354003906</v>
      </c>
      <c r="V2302" s="264">
        <v>99.876480102539063</v>
      </c>
      <c r="W2302" s="264">
        <v>99.750274658203125</v>
      </c>
      <c r="X2302" s="264">
        <v>99.824020385742188</v>
      </c>
      <c r="Y2302" s="153">
        <v>34750</v>
      </c>
      <c r="Z2302" s="264">
        <v>99.94244384765625</v>
      </c>
      <c r="AA2302" s="153">
        <v>5870</v>
      </c>
      <c r="AB2302" s="264">
        <v>99.71038818359375</v>
      </c>
      <c r="AC2302" s="153">
        <v>2847</v>
      </c>
      <c r="AD2302" s="264">
        <v>0.14049877226352692</v>
      </c>
      <c r="AE2302" s="153">
        <v>278</v>
      </c>
      <c r="AF2302" s="264">
        <v>98.201438903808594</v>
      </c>
      <c r="AG2302" s="153">
        <v>27144</v>
      </c>
      <c r="AH2302" s="264">
        <v>0.49366343021392822</v>
      </c>
      <c r="AI2302" s="153">
        <v>563</v>
      </c>
      <c r="AJ2302" s="264">
        <v>91.296623229980469</v>
      </c>
      <c r="AK2302" s="264">
        <v>1.6380470991134644</v>
      </c>
      <c r="AL2302" s="264">
        <v>7.1724556386470795E-2</v>
      </c>
      <c r="AM2302" s="264">
        <v>0</v>
      </c>
      <c r="AN2302" s="264">
        <v>0</v>
      </c>
      <c r="AO2302" s="92">
        <v>0</v>
      </c>
      <c r="AP2302" s="92">
        <v>0</v>
      </c>
      <c r="AQ2302" s="92">
        <v>0</v>
      </c>
      <c r="AR2302" s="92">
        <v>0</v>
      </c>
      <c r="AS2302" s="92">
        <v>0</v>
      </c>
      <c r="AT2302" s="92">
        <v>0</v>
      </c>
      <c r="AU2302" s="92">
        <v>0</v>
      </c>
      <c r="AV2302" s="92">
        <v>0</v>
      </c>
      <c r="AW2302" s="93">
        <v>0</v>
      </c>
      <c r="AX2302" s="93">
        <v>0</v>
      </c>
      <c r="AY2302" s="93">
        <v>0</v>
      </c>
      <c r="AZ2302" s="93">
        <v>0</v>
      </c>
      <c r="BA2302" s="93">
        <v>0</v>
      </c>
      <c r="BB2302" s="93">
        <v>0</v>
      </c>
      <c r="BC2302" s="153">
        <v>6</v>
      </c>
      <c r="BD2302" s="153">
        <v>54</v>
      </c>
    </row>
    <row r="2303" spans="1:56" x14ac:dyDescent="0.25">
      <c r="A2303" s="9">
        <v>41771</v>
      </c>
      <c r="B2303" s="151" t="s">
        <v>82</v>
      </c>
      <c r="C2303" s="151" t="s">
        <v>86</v>
      </c>
      <c r="D2303" s="152" t="s">
        <v>120</v>
      </c>
      <c r="E2303" s="160">
        <v>51</v>
      </c>
      <c r="F2303" s="160">
        <v>162</v>
      </c>
      <c r="G2303" s="266">
        <v>32.620899200439453</v>
      </c>
      <c r="H2303" s="266">
        <v>0</v>
      </c>
      <c r="I2303" s="266">
        <v>79645.3515625</v>
      </c>
      <c r="J2303" s="157">
        <v>0</v>
      </c>
      <c r="K2303" s="160">
        <v>35560</v>
      </c>
      <c r="L2303" s="266">
        <v>87.474693298339844</v>
      </c>
      <c r="M2303" s="160">
        <v>32516</v>
      </c>
      <c r="N2303" s="266">
        <v>0</v>
      </c>
      <c r="O2303" s="160">
        <v>3613</v>
      </c>
      <c r="P2303" s="266">
        <v>0</v>
      </c>
      <c r="Q2303" s="160">
        <v>6427</v>
      </c>
      <c r="R2303" s="266">
        <v>99.859962463378906</v>
      </c>
      <c r="S2303" s="160">
        <v>30693</v>
      </c>
      <c r="T2303" s="266">
        <v>99.853385925292969</v>
      </c>
      <c r="U2303" s="266">
        <v>99.584831237792969</v>
      </c>
      <c r="V2303" s="266">
        <v>98.173210144042969</v>
      </c>
      <c r="W2303" s="266">
        <v>99.44537353515625</v>
      </c>
      <c r="X2303" s="266">
        <v>98.029273986816406</v>
      </c>
      <c r="Y2303" s="160">
        <v>40172</v>
      </c>
      <c r="Z2303" s="266">
        <v>99.915367126464844</v>
      </c>
      <c r="AA2303" s="160">
        <v>8456</v>
      </c>
      <c r="AB2303" s="266">
        <v>99.46783447265625</v>
      </c>
      <c r="AC2303" s="160">
        <v>3632</v>
      </c>
      <c r="AD2303" s="266">
        <v>1.2114537954330444</v>
      </c>
      <c r="AE2303" s="160">
        <v>313</v>
      </c>
      <c r="AF2303" s="266">
        <v>98.7220458984375</v>
      </c>
      <c r="AG2303" s="160">
        <v>32479</v>
      </c>
      <c r="AH2303" s="266">
        <v>0.92983156442642212</v>
      </c>
      <c r="AI2303" s="160">
        <v>561</v>
      </c>
      <c r="AJ2303" s="266">
        <v>91.44384765625</v>
      </c>
      <c r="AK2303" s="266">
        <v>2.0069842338562012</v>
      </c>
      <c r="AL2303" s="266">
        <v>6.9642610847949982E-2</v>
      </c>
      <c r="AM2303" s="266">
        <v>0</v>
      </c>
      <c r="AN2303" s="266">
        <v>0</v>
      </c>
      <c r="AO2303" s="157">
        <v>0</v>
      </c>
      <c r="AP2303" s="157">
        <v>0</v>
      </c>
      <c r="AQ2303" s="157">
        <v>0</v>
      </c>
      <c r="AR2303" s="157">
        <v>0</v>
      </c>
      <c r="AS2303" s="157">
        <v>0</v>
      </c>
      <c r="AT2303" s="157">
        <v>0</v>
      </c>
      <c r="AU2303" s="157">
        <v>0</v>
      </c>
      <c r="AV2303" s="157">
        <v>0</v>
      </c>
      <c r="AW2303" s="159">
        <v>0</v>
      </c>
      <c r="AX2303" s="159">
        <v>0</v>
      </c>
      <c r="AY2303" s="159">
        <v>0</v>
      </c>
      <c r="AZ2303" s="159">
        <v>0</v>
      </c>
      <c r="BA2303" s="159">
        <v>0</v>
      </c>
      <c r="BB2303" s="159">
        <v>0</v>
      </c>
      <c r="BC2303" s="160">
        <v>19</v>
      </c>
      <c r="BD2303" s="160">
        <v>159</v>
      </c>
    </row>
    <row r="2304" spans="1:56" x14ac:dyDescent="0.25">
      <c r="A2304" s="9">
        <v>41771</v>
      </c>
      <c r="B2304" s="151" t="s">
        <v>83</v>
      </c>
      <c r="C2304" s="151" t="s">
        <v>87</v>
      </c>
      <c r="D2304" s="152" t="s">
        <v>120</v>
      </c>
      <c r="E2304" s="160">
        <v>47</v>
      </c>
      <c r="F2304" s="160">
        <v>143</v>
      </c>
      <c r="G2304" s="266">
        <v>19.499794006347656</v>
      </c>
      <c r="H2304" s="266">
        <v>7.9199999570846558E-2</v>
      </c>
      <c r="I2304" s="266">
        <v>77351.875</v>
      </c>
      <c r="J2304" s="157">
        <v>0</v>
      </c>
      <c r="K2304" s="160">
        <v>19342</v>
      </c>
      <c r="L2304" s="266">
        <v>80.312271118164062</v>
      </c>
      <c r="M2304" s="160">
        <v>153570</v>
      </c>
      <c r="N2304" s="266">
        <v>0</v>
      </c>
      <c r="O2304" s="160">
        <v>3938</v>
      </c>
      <c r="P2304" s="266">
        <v>0</v>
      </c>
      <c r="Q2304" s="160">
        <v>3369</v>
      </c>
      <c r="R2304" s="266">
        <v>99.821907043457031</v>
      </c>
      <c r="S2304" s="160">
        <v>23456</v>
      </c>
      <c r="T2304" s="266">
        <v>99.872100830078125</v>
      </c>
      <c r="U2304" s="266">
        <v>99.537841796875</v>
      </c>
      <c r="V2304" s="266">
        <v>99.741287231445313</v>
      </c>
      <c r="W2304" s="266">
        <v>99.360572814941406</v>
      </c>
      <c r="X2304" s="266">
        <v>99.613716125488281</v>
      </c>
      <c r="Y2304" s="160">
        <v>41696</v>
      </c>
      <c r="Z2304" s="266">
        <v>99.959228515625</v>
      </c>
      <c r="AA2304" s="160">
        <v>10573</v>
      </c>
      <c r="AB2304" s="266">
        <v>99.839210510253906</v>
      </c>
      <c r="AC2304" s="160">
        <v>1750</v>
      </c>
      <c r="AD2304" s="266">
        <v>0.28571429848670959</v>
      </c>
      <c r="AE2304" s="160">
        <v>114</v>
      </c>
      <c r="AF2304" s="266">
        <v>98.245613098144531</v>
      </c>
      <c r="AG2304" s="160">
        <v>24862</v>
      </c>
      <c r="AH2304" s="266">
        <v>0.62344139814376831</v>
      </c>
      <c r="AI2304" s="160">
        <v>197</v>
      </c>
      <c r="AJ2304" s="266">
        <v>98.984771728515625</v>
      </c>
      <c r="AK2304" s="266">
        <v>1.7851238250732422</v>
      </c>
      <c r="AL2304" s="266">
        <v>7.9731471836566925E-2</v>
      </c>
      <c r="AM2304" s="266">
        <v>0</v>
      </c>
      <c r="AN2304" s="266">
        <v>0</v>
      </c>
      <c r="AO2304" s="157">
        <v>0</v>
      </c>
      <c r="AP2304" s="157">
        <v>0</v>
      </c>
      <c r="AQ2304" s="157">
        <v>0</v>
      </c>
      <c r="AR2304" s="157">
        <v>0</v>
      </c>
      <c r="AS2304" s="157">
        <v>0</v>
      </c>
      <c r="AT2304" s="157">
        <v>0</v>
      </c>
      <c r="AU2304" s="157">
        <v>0</v>
      </c>
      <c r="AV2304" s="157">
        <v>0</v>
      </c>
      <c r="AW2304" s="159">
        <v>0</v>
      </c>
      <c r="AX2304" s="159">
        <v>0</v>
      </c>
      <c r="AY2304" s="159">
        <v>0</v>
      </c>
      <c r="AZ2304" s="159">
        <v>0</v>
      </c>
      <c r="BA2304" s="159">
        <v>0</v>
      </c>
      <c r="BB2304" s="159">
        <v>0</v>
      </c>
      <c r="BC2304" s="160">
        <v>22</v>
      </c>
      <c r="BD2304" s="160">
        <v>135</v>
      </c>
    </row>
    <row r="2305" spans="1:56" x14ac:dyDescent="0.25">
      <c r="A2305" s="9">
        <v>41771</v>
      </c>
      <c r="B2305" s="117" t="s">
        <v>85</v>
      </c>
      <c r="C2305" s="117" t="s">
        <v>87</v>
      </c>
      <c r="D2305" s="121">
        <v>3</v>
      </c>
      <c r="E2305" s="89">
        <v>134</v>
      </c>
      <c r="F2305" s="89">
        <v>433</v>
      </c>
      <c r="G2305" s="263">
        <v>41.070110321044922</v>
      </c>
      <c r="H2305" s="263">
        <v>0.44580000638961792</v>
      </c>
      <c r="I2305" s="263">
        <v>265317.125</v>
      </c>
      <c r="J2305" s="88">
        <v>0</v>
      </c>
      <c r="K2305" s="89">
        <v>31999</v>
      </c>
      <c r="L2305" s="263">
        <v>111.87224578857422</v>
      </c>
      <c r="M2305" s="124">
        <v>87526</v>
      </c>
      <c r="N2305" s="248">
        <v>0</v>
      </c>
      <c r="O2305" s="124">
        <v>3505</v>
      </c>
      <c r="P2305" s="248">
        <v>0</v>
      </c>
      <c r="Q2305" s="124">
        <v>7397</v>
      </c>
      <c r="R2305" s="248">
        <v>99.797218322753906</v>
      </c>
      <c r="S2305" s="124">
        <v>80761</v>
      </c>
      <c r="T2305" s="248">
        <v>99.904655456542969</v>
      </c>
      <c r="U2305" s="248">
        <v>99.914405822753906</v>
      </c>
      <c r="V2305" s="248">
        <v>99.273361206054688</v>
      </c>
      <c r="W2305" s="248">
        <v>99.711799621582031</v>
      </c>
      <c r="X2305" s="248">
        <v>99.1787109375</v>
      </c>
      <c r="Y2305" s="124">
        <v>151996</v>
      </c>
      <c r="Z2305" s="248">
        <v>99.809860229492187</v>
      </c>
      <c r="AA2305" s="124">
        <v>38216</v>
      </c>
      <c r="AB2305" s="248">
        <v>86.113143920898438</v>
      </c>
      <c r="AC2305" s="124">
        <v>3529</v>
      </c>
      <c r="AD2305" s="248">
        <v>0.59506940841674805</v>
      </c>
      <c r="AE2305" s="124">
        <v>156</v>
      </c>
      <c r="AF2305" s="248">
        <v>98.076919555664062</v>
      </c>
      <c r="AG2305" s="124">
        <v>89113</v>
      </c>
      <c r="AH2305" s="248">
        <v>1.6226588487625122</v>
      </c>
      <c r="AI2305" s="124">
        <v>693</v>
      </c>
      <c r="AJ2305" s="248">
        <v>91.774894714355469</v>
      </c>
      <c r="AK2305" s="248">
        <v>1.989016056060791</v>
      </c>
      <c r="AL2305" s="248">
        <v>6.157485768198967E-2</v>
      </c>
      <c r="AM2305" s="269">
        <v>0</v>
      </c>
      <c r="AN2305" s="269">
        <v>0</v>
      </c>
      <c r="AO2305" s="119">
        <v>0</v>
      </c>
      <c r="AP2305" s="119">
        <v>0</v>
      </c>
      <c r="AQ2305" s="119">
        <v>0</v>
      </c>
      <c r="AR2305" s="119">
        <v>0</v>
      </c>
      <c r="AS2305" s="119">
        <v>0</v>
      </c>
      <c r="AT2305" s="119">
        <v>0</v>
      </c>
      <c r="AU2305" s="119">
        <v>0</v>
      </c>
      <c r="AV2305" s="119">
        <v>0</v>
      </c>
      <c r="AW2305" s="124">
        <v>0</v>
      </c>
      <c r="AX2305" s="124">
        <v>0</v>
      </c>
      <c r="AY2305" s="124">
        <v>0</v>
      </c>
      <c r="AZ2305" s="124">
        <v>0</v>
      </c>
      <c r="BA2305" s="124">
        <v>0</v>
      </c>
      <c r="BB2305" s="124">
        <v>0</v>
      </c>
      <c r="BC2305" s="124">
        <v>27</v>
      </c>
      <c r="BD2305" s="124">
        <v>428</v>
      </c>
    </row>
    <row r="2306" spans="1:56" x14ac:dyDescent="0.25">
      <c r="A2306" s="9">
        <v>41771</v>
      </c>
      <c r="B2306" s="118" t="s">
        <v>84</v>
      </c>
      <c r="C2306" s="118"/>
      <c r="D2306" s="122">
        <v>2</v>
      </c>
      <c r="E2306" s="153"/>
      <c r="F2306" s="153"/>
      <c r="G2306" s="264">
        <v>65.531936645507812</v>
      </c>
      <c r="H2306" s="264">
        <v>3.9530552923679352E-2</v>
      </c>
      <c r="I2306" s="264">
        <v>514457.84375</v>
      </c>
      <c r="J2306" s="91">
        <v>0</v>
      </c>
      <c r="K2306" s="153">
        <v>0</v>
      </c>
      <c r="L2306" s="264">
        <v>65535</v>
      </c>
      <c r="M2306" s="133">
        <v>265653</v>
      </c>
      <c r="N2306" s="267">
        <v>0</v>
      </c>
      <c r="O2306" s="133">
        <v>5084</v>
      </c>
      <c r="P2306" s="267">
        <v>0.10444531589746475</v>
      </c>
      <c r="Q2306" s="133">
        <v>4362</v>
      </c>
      <c r="R2306" s="267">
        <v>99.839523315429687</v>
      </c>
      <c r="S2306" s="133">
        <v>210070</v>
      </c>
      <c r="T2306" s="267">
        <v>99.891464233398438</v>
      </c>
      <c r="U2306" s="267">
        <v>95.613693237304688</v>
      </c>
      <c r="V2306" s="267">
        <v>99.771507263183594</v>
      </c>
      <c r="W2306" s="267">
        <v>95.460258483886719</v>
      </c>
      <c r="X2306" s="267">
        <v>99.663223266601563</v>
      </c>
      <c r="Y2306" s="133">
        <v>1176463</v>
      </c>
      <c r="Z2306" s="267">
        <v>99.280471801757812</v>
      </c>
      <c r="AA2306" s="133">
        <v>1124</v>
      </c>
      <c r="AB2306" s="267">
        <v>3.4336123466491699</v>
      </c>
      <c r="AC2306" s="133">
        <v>4359</v>
      </c>
      <c r="AD2306" s="267">
        <v>0.16058039665222168</v>
      </c>
      <c r="AE2306" s="133">
        <v>545</v>
      </c>
      <c r="AF2306" s="267">
        <v>98.34869384765625</v>
      </c>
      <c r="AG2306" s="133">
        <v>262735</v>
      </c>
      <c r="AH2306" s="267">
        <v>0.26109957695007324</v>
      </c>
      <c r="AI2306" s="133">
        <v>692</v>
      </c>
      <c r="AJ2306" s="267">
        <v>94.363868713378906</v>
      </c>
      <c r="AK2306" s="267">
        <v>3.6119475364685059</v>
      </c>
      <c r="AL2306" s="267">
        <v>0.28753060102462769</v>
      </c>
      <c r="AM2306" s="270">
        <v>0</v>
      </c>
      <c r="AN2306" s="270">
        <v>0</v>
      </c>
      <c r="AO2306" s="120">
        <v>0</v>
      </c>
      <c r="AP2306" s="120">
        <v>0</v>
      </c>
      <c r="AQ2306" s="120">
        <v>0</v>
      </c>
      <c r="AR2306" s="120">
        <v>0</v>
      </c>
      <c r="AS2306" s="120">
        <v>0</v>
      </c>
      <c r="AT2306" s="120">
        <v>0</v>
      </c>
      <c r="AU2306" s="120">
        <v>0</v>
      </c>
      <c r="AV2306" s="120">
        <v>0</v>
      </c>
      <c r="AW2306" s="133">
        <v>0</v>
      </c>
      <c r="AX2306" s="133">
        <v>0</v>
      </c>
      <c r="AY2306" s="133">
        <v>0</v>
      </c>
      <c r="AZ2306" s="133">
        <v>0</v>
      </c>
      <c r="BA2306" s="133">
        <v>0</v>
      </c>
      <c r="BB2306" s="133">
        <v>0</v>
      </c>
      <c r="BC2306" s="133">
        <v>6</v>
      </c>
      <c r="BD2306" s="133">
        <v>385</v>
      </c>
    </row>
    <row r="2307" spans="1:56" x14ac:dyDescent="0.25">
      <c r="A2307" s="9">
        <v>41770</v>
      </c>
      <c r="B2307" s="117" t="s">
        <v>17</v>
      </c>
      <c r="C2307" s="117"/>
      <c r="D2307" s="121">
        <v>3</v>
      </c>
      <c r="E2307" s="89">
        <v>675</v>
      </c>
      <c r="F2307" s="89">
        <v>2166</v>
      </c>
      <c r="G2307" s="263">
        <v>548.54428482055664</v>
      </c>
      <c r="H2307" s="263">
        <v>0.48105000099167228</v>
      </c>
      <c r="I2307" s="263">
        <v>1606947.66015625</v>
      </c>
      <c r="J2307" s="88"/>
      <c r="K2307" s="89">
        <v>544080</v>
      </c>
      <c r="L2307" s="263">
        <v>0</v>
      </c>
      <c r="M2307" s="124">
        <v>977544</v>
      </c>
      <c r="N2307" s="248">
        <v>0</v>
      </c>
      <c r="O2307" s="124">
        <v>51575</v>
      </c>
      <c r="P2307" s="248">
        <v>1.9389239409906853E-3</v>
      </c>
      <c r="Q2307" s="124">
        <v>92154</v>
      </c>
      <c r="R2307" s="248">
        <v>99.862188109533605</v>
      </c>
      <c r="S2307" s="124">
        <v>768646</v>
      </c>
      <c r="T2307" s="248">
        <v>99.919469020816692</v>
      </c>
      <c r="U2307" s="248">
        <v>99.201706685719415</v>
      </c>
      <c r="V2307" s="248">
        <v>99.713516864391224</v>
      </c>
      <c r="W2307" s="248">
        <v>99.064994938360911</v>
      </c>
      <c r="X2307" s="248">
        <v>99.633216592882221</v>
      </c>
      <c r="Y2307" s="124">
        <v>1868949</v>
      </c>
      <c r="Z2307" s="248">
        <v>99.770778617708842</v>
      </c>
      <c r="AA2307" s="124">
        <v>195377</v>
      </c>
      <c r="AB2307" s="248">
        <v>94.888918059744867</v>
      </c>
      <c r="AC2307" s="124">
        <v>48605</v>
      </c>
      <c r="AD2307" s="248">
        <v>0.53903918390337324</v>
      </c>
      <c r="AE2307" s="124">
        <v>3732</v>
      </c>
      <c r="AF2307" s="248">
        <v>98.365487547421637</v>
      </c>
      <c r="AG2307" s="124">
        <v>853564</v>
      </c>
      <c r="AH2307" s="248">
        <v>0.58109291792533191</v>
      </c>
      <c r="AI2307" s="124">
        <v>11757</v>
      </c>
      <c r="AJ2307" s="248">
        <v>94.760568847682208</v>
      </c>
      <c r="AK2307" s="248">
        <v>0.69634503063778108</v>
      </c>
      <c r="AL2307" s="248" t="e">
        <v>#DIV/0!</v>
      </c>
      <c r="AM2307" s="269"/>
      <c r="AN2307" s="269"/>
      <c r="AO2307" s="119"/>
      <c r="AP2307" s="119"/>
      <c r="AQ2307" s="119"/>
      <c r="AR2307" s="119"/>
      <c r="AS2307" s="119"/>
      <c r="AT2307" s="119"/>
      <c r="AU2307" s="119"/>
      <c r="AV2307" s="119"/>
      <c r="AW2307" s="124">
        <v>0</v>
      </c>
      <c r="AX2307" s="124">
        <v>0</v>
      </c>
      <c r="AY2307" s="124">
        <v>0</v>
      </c>
      <c r="AZ2307" s="124">
        <v>0</v>
      </c>
      <c r="BA2307" s="124">
        <v>0</v>
      </c>
      <c r="BB2307" s="124">
        <v>0</v>
      </c>
      <c r="BC2307" s="124">
        <v>554</v>
      </c>
      <c r="BD2307" s="124">
        <v>2582</v>
      </c>
    </row>
    <row r="2308" spans="1:56" x14ac:dyDescent="0.25">
      <c r="A2308" s="9">
        <v>41770</v>
      </c>
      <c r="B2308" s="118" t="s">
        <v>88</v>
      </c>
      <c r="C2308" s="118"/>
      <c r="D2308" s="122">
        <v>2</v>
      </c>
      <c r="E2308" s="153">
        <v>675</v>
      </c>
      <c r="F2308" s="153">
        <v>2166</v>
      </c>
      <c r="G2308" s="264">
        <v>493.85972595214844</v>
      </c>
      <c r="H2308" s="264">
        <v>0.46279999939724803</v>
      </c>
      <c r="I2308" s="264">
        <v>1110967.78515625</v>
      </c>
      <c r="J2308" s="91"/>
      <c r="K2308" s="153">
        <v>544080</v>
      </c>
      <c r="L2308" s="264"/>
      <c r="M2308" s="133">
        <v>763002</v>
      </c>
      <c r="N2308" s="267">
        <v>0</v>
      </c>
      <c r="O2308" s="133">
        <v>47804</v>
      </c>
      <c r="P2308" s="267">
        <v>2.0918752040957785E-3</v>
      </c>
      <c r="Q2308" s="133">
        <v>88895</v>
      </c>
      <c r="R2308" s="267">
        <v>99.860510652390744</v>
      </c>
      <c r="S2308" s="133">
        <v>593663</v>
      </c>
      <c r="T2308" s="267">
        <v>99.904997353833593</v>
      </c>
      <c r="U2308" s="267">
        <v>99.741193547447139</v>
      </c>
      <c r="V2308" s="267">
        <v>99.699673780895907</v>
      </c>
      <c r="W2308" s="267">
        <v>99.602065207270115</v>
      </c>
      <c r="X2308" s="267">
        <v>99.604956452584773</v>
      </c>
      <c r="Y2308" s="133">
        <v>914240</v>
      </c>
      <c r="Z2308" s="267">
        <v>99.881103148241749</v>
      </c>
      <c r="AA2308" s="133">
        <v>193928</v>
      </c>
      <c r="AB2308" s="267">
        <v>95.587022110483574</v>
      </c>
      <c r="AC2308" s="133">
        <v>45362</v>
      </c>
      <c r="AD2308" s="267">
        <v>0.55773554203342723</v>
      </c>
      <c r="AE2308" s="133">
        <v>3405</v>
      </c>
      <c r="AF2308" s="267">
        <v>98.29662281097994</v>
      </c>
      <c r="AG2308" s="133">
        <v>641185</v>
      </c>
      <c r="AH2308" s="267">
        <v>0.67609191919490119</v>
      </c>
      <c r="AI2308" s="133">
        <v>11217</v>
      </c>
      <c r="AJ2308" s="267">
        <v>94.704467129322623</v>
      </c>
      <c r="AK2308" s="267">
        <v>1.2912409848758987E-5</v>
      </c>
      <c r="AL2308" s="267" t="e">
        <v>#DIV/0!</v>
      </c>
      <c r="AM2308" s="270"/>
      <c r="AN2308" s="270"/>
      <c r="AO2308" s="120"/>
      <c r="AP2308" s="120"/>
      <c r="AQ2308" s="120"/>
      <c r="AR2308" s="120"/>
      <c r="AS2308" s="120"/>
      <c r="AT2308" s="120"/>
      <c r="AU2308" s="120"/>
      <c r="AV2308" s="120"/>
      <c r="AW2308" s="133">
        <v>0</v>
      </c>
      <c r="AX2308" s="133">
        <v>0</v>
      </c>
      <c r="AY2308" s="133">
        <v>0</v>
      </c>
      <c r="AZ2308" s="133">
        <v>0</v>
      </c>
      <c r="BA2308" s="133">
        <v>0</v>
      </c>
      <c r="BB2308" s="133">
        <v>0</v>
      </c>
      <c r="BC2308" s="133">
        <v>325</v>
      </c>
      <c r="BD2308" s="133">
        <v>2114</v>
      </c>
    </row>
    <row r="2309" spans="1:56" x14ac:dyDescent="0.25">
      <c r="A2309" s="9">
        <v>41770</v>
      </c>
      <c r="B2309" s="146" t="s">
        <v>89</v>
      </c>
      <c r="C2309" s="146"/>
      <c r="D2309" s="147">
        <v>1</v>
      </c>
      <c r="E2309" s="136">
        <v>0</v>
      </c>
      <c r="F2309" s="136">
        <v>0</v>
      </c>
      <c r="G2309" s="265">
        <v>54.684558868408203</v>
      </c>
      <c r="H2309" s="265">
        <v>1.8250001594424248E-2</v>
      </c>
      <c r="I2309" s="265">
        <v>495979.875</v>
      </c>
      <c r="J2309" s="137"/>
      <c r="K2309" s="136">
        <v>0</v>
      </c>
      <c r="L2309" s="265"/>
      <c r="M2309" s="145">
        <v>214542</v>
      </c>
      <c r="N2309" s="250">
        <v>0</v>
      </c>
      <c r="O2309" s="145">
        <v>3771</v>
      </c>
      <c r="P2309" s="250">
        <v>0</v>
      </c>
      <c r="Q2309" s="145">
        <v>3259</v>
      </c>
      <c r="R2309" s="250">
        <v>99.907943725585938</v>
      </c>
      <c r="S2309" s="145">
        <v>174983</v>
      </c>
      <c r="T2309" s="250">
        <v>99.96856689453125</v>
      </c>
      <c r="U2309" s="250">
        <v>92.362770080566406</v>
      </c>
      <c r="V2309" s="250">
        <v>99.762748718261719</v>
      </c>
      <c r="W2309" s="250">
        <v>92.277748107910156</v>
      </c>
      <c r="X2309" s="250">
        <v>99.731391906738281</v>
      </c>
      <c r="Y2309" s="145">
        <v>954709</v>
      </c>
      <c r="Z2309" s="250">
        <v>99.665130615234375</v>
      </c>
      <c r="AA2309" s="145">
        <v>1449</v>
      </c>
      <c r="AB2309" s="250">
        <v>1.4576396942138672</v>
      </c>
      <c r="AC2309" s="145">
        <v>3243</v>
      </c>
      <c r="AD2309" s="250">
        <v>0.27752077579498291</v>
      </c>
      <c r="AE2309" s="145">
        <v>327</v>
      </c>
      <c r="AF2309" s="250">
        <v>99.082565307617188</v>
      </c>
      <c r="AG2309" s="145">
        <v>212379</v>
      </c>
      <c r="AH2309" s="250">
        <v>0.29428520798683167</v>
      </c>
      <c r="AI2309" s="145">
        <v>540</v>
      </c>
      <c r="AJ2309" s="250">
        <v>95.925926208496094</v>
      </c>
      <c r="AK2309" s="250">
        <v>2.2560908794403076</v>
      </c>
      <c r="AL2309" s="250">
        <v>0.16077861189842224</v>
      </c>
      <c r="AM2309" s="271"/>
      <c r="AN2309" s="271"/>
      <c r="AO2309" s="148"/>
      <c r="AP2309" s="148"/>
      <c r="AQ2309" s="148"/>
      <c r="AR2309" s="148"/>
      <c r="AS2309" s="148"/>
      <c r="AT2309" s="148"/>
      <c r="AU2309" s="148"/>
      <c r="AV2309" s="148"/>
      <c r="AW2309" s="145">
        <v>0</v>
      </c>
      <c r="AX2309" s="145">
        <v>0</v>
      </c>
      <c r="AY2309" s="145">
        <v>0</v>
      </c>
      <c r="AZ2309" s="145">
        <v>0</v>
      </c>
      <c r="BA2309" s="145">
        <v>0</v>
      </c>
      <c r="BB2309" s="145">
        <v>0</v>
      </c>
      <c r="BC2309" s="145">
        <v>229</v>
      </c>
      <c r="BD2309" s="145">
        <v>468</v>
      </c>
    </row>
    <row r="2310" spans="1:56" x14ac:dyDescent="0.25">
      <c r="A2310" s="9">
        <v>41770</v>
      </c>
      <c r="B2310" s="149" t="s">
        <v>75</v>
      </c>
      <c r="C2310" s="149" t="s">
        <v>86</v>
      </c>
      <c r="D2310" s="150" t="s">
        <v>118</v>
      </c>
      <c r="E2310" s="153">
        <v>41</v>
      </c>
      <c r="F2310" s="153">
        <v>153</v>
      </c>
      <c r="G2310" s="264">
        <v>99.241523742675781</v>
      </c>
      <c r="H2310" s="264">
        <v>0.120899997651577</v>
      </c>
      <c r="I2310" s="264">
        <v>84949.4296875</v>
      </c>
      <c r="J2310" s="92">
        <v>0</v>
      </c>
      <c r="K2310" s="153">
        <v>98234</v>
      </c>
      <c r="L2310" s="264">
        <v>96.010543823242188</v>
      </c>
      <c r="M2310" s="153">
        <v>101410</v>
      </c>
      <c r="N2310" s="264">
        <v>0</v>
      </c>
      <c r="O2310" s="153">
        <v>10999</v>
      </c>
      <c r="P2310" s="264">
        <v>9.0917358174920082E-3</v>
      </c>
      <c r="Q2310" s="153">
        <v>19986</v>
      </c>
      <c r="R2310" s="264">
        <v>99.874916076660156</v>
      </c>
      <c r="S2310" s="153">
        <v>94142</v>
      </c>
      <c r="T2310" s="264">
        <v>99.876785278320313</v>
      </c>
      <c r="U2310" s="264">
        <v>99.78179931640625</v>
      </c>
      <c r="V2310" s="264">
        <v>99.759391784667969</v>
      </c>
      <c r="W2310" s="264">
        <v>99.656990051269531</v>
      </c>
      <c r="X2310" s="264">
        <v>99.636474609375</v>
      </c>
      <c r="Y2310" s="153">
        <v>125908</v>
      </c>
      <c r="Z2310" s="264">
        <v>99.866569519042969</v>
      </c>
      <c r="AA2310" s="153">
        <v>23107</v>
      </c>
      <c r="AB2310" s="264">
        <v>94.555763244628906</v>
      </c>
      <c r="AC2310" s="153">
        <v>11003</v>
      </c>
      <c r="AD2310" s="264">
        <v>0.53621739149093628</v>
      </c>
      <c r="AE2310" s="153">
        <v>1233</v>
      </c>
      <c r="AF2310" s="264">
        <v>98.05352783203125</v>
      </c>
      <c r="AG2310" s="153">
        <v>104123</v>
      </c>
      <c r="AH2310" s="264">
        <v>0.63578653335571289</v>
      </c>
      <c r="AI2310" s="153">
        <v>4349</v>
      </c>
      <c r="AJ2310" s="264">
        <v>96.389976501464844</v>
      </c>
      <c r="AK2310" s="264">
        <v>1.5886152982711792</v>
      </c>
      <c r="AL2310" s="264">
        <v>5.3709141910076141E-2</v>
      </c>
      <c r="AM2310" s="264">
        <v>0</v>
      </c>
      <c r="AN2310" s="264">
        <v>0</v>
      </c>
      <c r="AO2310" s="92">
        <v>0</v>
      </c>
      <c r="AP2310" s="92">
        <v>0</v>
      </c>
      <c r="AQ2310" s="92">
        <v>0</v>
      </c>
      <c r="AR2310" s="92">
        <v>0</v>
      </c>
      <c r="AS2310" s="92">
        <v>0</v>
      </c>
      <c r="AT2310" s="92">
        <v>0</v>
      </c>
      <c r="AU2310" s="92">
        <v>0</v>
      </c>
      <c r="AV2310" s="92">
        <v>0</v>
      </c>
      <c r="AW2310" s="93">
        <v>0</v>
      </c>
      <c r="AX2310" s="93">
        <v>0</v>
      </c>
      <c r="AY2310" s="93">
        <v>0</v>
      </c>
      <c r="AZ2310" s="93">
        <v>0</v>
      </c>
      <c r="BA2310" s="93">
        <v>0</v>
      </c>
      <c r="BB2310" s="93">
        <v>0</v>
      </c>
      <c r="BC2310" s="153">
        <v>29</v>
      </c>
      <c r="BD2310" s="153">
        <v>151</v>
      </c>
    </row>
    <row r="2311" spans="1:56" x14ac:dyDescent="0.25">
      <c r="A2311" s="9">
        <v>41770</v>
      </c>
      <c r="B2311" s="149" t="s">
        <v>76</v>
      </c>
      <c r="C2311" s="149" t="s">
        <v>86</v>
      </c>
      <c r="D2311" s="150" t="s">
        <v>119</v>
      </c>
      <c r="E2311" s="153">
        <v>54</v>
      </c>
      <c r="F2311" s="153">
        <v>163</v>
      </c>
      <c r="G2311" s="264">
        <v>38.978702545166016</v>
      </c>
      <c r="H2311" s="264">
        <v>1.2500000186264515E-2</v>
      </c>
      <c r="I2311" s="264">
        <v>77005.671875</v>
      </c>
      <c r="J2311" s="92">
        <v>0</v>
      </c>
      <c r="K2311" s="153">
        <v>34184</v>
      </c>
      <c r="L2311" s="264">
        <v>80.294876098632813</v>
      </c>
      <c r="M2311" s="153">
        <v>41499</v>
      </c>
      <c r="N2311" s="264">
        <v>0</v>
      </c>
      <c r="O2311" s="153">
        <v>3327</v>
      </c>
      <c r="P2311" s="264">
        <v>0</v>
      </c>
      <c r="Q2311" s="153">
        <v>5685</v>
      </c>
      <c r="R2311" s="264">
        <v>99.894462585449219</v>
      </c>
      <c r="S2311" s="153">
        <v>39521</v>
      </c>
      <c r="T2311" s="264">
        <v>99.951927185058594</v>
      </c>
      <c r="U2311" s="264">
        <v>99.879768371582031</v>
      </c>
      <c r="V2311" s="264">
        <v>99.927711486816406</v>
      </c>
      <c r="W2311" s="264">
        <v>99.774360656738281</v>
      </c>
      <c r="X2311" s="264">
        <v>99.879676818847656</v>
      </c>
      <c r="Y2311" s="153">
        <v>56695</v>
      </c>
      <c r="Z2311" s="264">
        <v>99.906517028808594</v>
      </c>
      <c r="AA2311" s="153">
        <v>10365</v>
      </c>
      <c r="AB2311" s="264">
        <v>99.85528564453125</v>
      </c>
      <c r="AC2311" s="153">
        <v>3352</v>
      </c>
      <c r="AD2311" s="264">
        <v>0.47732695937156677</v>
      </c>
      <c r="AE2311" s="153">
        <v>60</v>
      </c>
      <c r="AF2311" s="264">
        <v>93.333335876464844</v>
      </c>
      <c r="AG2311" s="153">
        <v>41706</v>
      </c>
      <c r="AH2311" s="264">
        <v>0.3021148145198822</v>
      </c>
      <c r="AI2311" s="153">
        <v>560</v>
      </c>
      <c r="AJ2311" s="264">
        <v>94.464286804199219</v>
      </c>
      <c r="AK2311" s="264">
        <v>1.9072718620300293</v>
      </c>
      <c r="AL2311" s="264">
        <v>5.6992005556821823E-2</v>
      </c>
      <c r="AM2311" s="264">
        <v>0</v>
      </c>
      <c r="AN2311" s="264">
        <v>0</v>
      </c>
      <c r="AO2311" s="92">
        <v>0</v>
      </c>
      <c r="AP2311" s="92">
        <v>0</v>
      </c>
      <c r="AQ2311" s="92">
        <v>0</v>
      </c>
      <c r="AR2311" s="92">
        <v>0</v>
      </c>
      <c r="AS2311" s="92">
        <v>0</v>
      </c>
      <c r="AT2311" s="92">
        <v>0</v>
      </c>
      <c r="AU2311" s="92">
        <v>0</v>
      </c>
      <c r="AV2311" s="92">
        <v>0</v>
      </c>
      <c r="AW2311" s="93">
        <v>0</v>
      </c>
      <c r="AX2311" s="93">
        <v>0</v>
      </c>
      <c r="AY2311" s="93">
        <v>0</v>
      </c>
      <c r="AZ2311" s="93">
        <v>0</v>
      </c>
      <c r="BA2311" s="93">
        <v>0</v>
      </c>
      <c r="BB2311" s="93">
        <v>0</v>
      </c>
      <c r="BC2311" s="153">
        <v>19</v>
      </c>
      <c r="BD2311" s="153">
        <v>161</v>
      </c>
    </row>
    <row r="2312" spans="1:56" x14ac:dyDescent="0.25">
      <c r="A2312" s="9">
        <v>41770</v>
      </c>
      <c r="B2312" s="149" t="s">
        <v>77</v>
      </c>
      <c r="C2312" s="149" t="s">
        <v>86</v>
      </c>
      <c r="D2312" s="150" t="s">
        <v>118</v>
      </c>
      <c r="E2312" s="153">
        <v>68</v>
      </c>
      <c r="F2312" s="153">
        <v>222</v>
      </c>
      <c r="G2312" s="264">
        <v>60.604301452636719</v>
      </c>
      <c r="H2312" s="264">
        <v>2.0899999886751175E-2</v>
      </c>
      <c r="I2312" s="264">
        <v>89695.4921875</v>
      </c>
      <c r="J2312" s="92">
        <v>0</v>
      </c>
      <c r="K2312" s="153">
        <v>61189</v>
      </c>
      <c r="L2312" s="264">
        <v>96.721633911132813</v>
      </c>
      <c r="M2312" s="153">
        <v>82385</v>
      </c>
      <c r="N2312" s="264">
        <v>0</v>
      </c>
      <c r="O2312" s="153">
        <v>5417</v>
      </c>
      <c r="P2312" s="264">
        <v>0</v>
      </c>
      <c r="Q2312" s="153">
        <v>11293</v>
      </c>
      <c r="R2312" s="264">
        <v>99.938011169433594</v>
      </c>
      <c r="S2312" s="153">
        <v>77854</v>
      </c>
      <c r="T2312" s="264">
        <v>99.903663635253906</v>
      </c>
      <c r="U2312" s="264">
        <v>99.778472900390625</v>
      </c>
      <c r="V2312" s="264">
        <v>99.810646057128906</v>
      </c>
      <c r="W2312" s="264">
        <v>99.716621398925781</v>
      </c>
      <c r="X2312" s="264">
        <v>99.714492797851562</v>
      </c>
      <c r="Y2312" s="153">
        <v>104976</v>
      </c>
      <c r="Z2312" s="264">
        <v>99.887596130371094</v>
      </c>
      <c r="AA2312" s="153">
        <v>21735</v>
      </c>
      <c r="AB2312" s="264">
        <v>96.733375549316406</v>
      </c>
      <c r="AC2312" s="153">
        <v>5442</v>
      </c>
      <c r="AD2312" s="264">
        <v>0.4777655303478241</v>
      </c>
      <c r="AE2312" s="153">
        <v>595</v>
      </c>
      <c r="AF2312" s="264">
        <v>99.327728271484375</v>
      </c>
      <c r="AG2312" s="153">
        <v>85265</v>
      </c>
      <c r="AH2312" s="264">
        <v>0.59813523292541504</v>
      </c>
      <c r="AI2312" s="153">
        <v>1617</v>
      </c>
      <c r="AJ2312" s="264">
        <v>91.341987609863281</v>
      </c>
      <c r="AK2312" s="264">
        <v>1.6230547428131104</v>
      </c>
      <c r="AL2312" s="264">
        <v>6.2480174005031586E-2</v>
      </c>
      <c r="AM2312" s="264">
        <v>0</v>
      </c>
      <c r="AN2312" s="264">
        <v>0</v>
      </c>
      <c r="AO2312" s="92">
        <v>0</v>
      </c>
      <c r="AP2312" s="92">
        <v>0</v>
      </c>
      <c r="AQ2312" s="92">
        <v>0</v>
      </c>
      <c r="AR2312" s="92">
        <v>0</v>
      </c>
      <c r="AS2312" s="92">
        <v>0</v>
      </c>
      <c r="AT2312" s="92">
        <v>0</v>
      </c>
      <c r="AU2312" s="92">
        <v>0</v>
      </c>
      <c r="AV2312" s="92">
        <v>0</v>
      </c>
      <c r="AW2312" s="93">
        <v>0</v>
      </c>
      <c r="AX2312" s="93">
        <v>0</v>
      </c>
      <c r="AY2312" s="93">
        <v>0</v>
      </c>
      <c r="AZ2312" s="93">
        <v>0</v>
      </c>
      <c r="BA2312" s="93">
        <v>0</v>
      </c>
      <c r="BB2312" s="93">
        <v>0</v>
      </c>
      <c r="BC2312" s="153">
        <v>42</v>
      </c>
      <c r="BD2312" s="153">
        <v>215</v>
      </c>
    </row>
    <row r="2313" spans="1:56" x14ac:dyDescent="0.25">
      <c r="A2313" s="9">
        <v>41770</v>
      </c>
      <c r="B2313" s="149" t="s">
        <v>124</v>
      </c>
      <c r="C2313" s="149" t="s">
        <v>86</v>
      </c>
      <c r="D2313" s="150" t="s">
        <v>118</v>
      </c>
      <c r="E2313" s="153">
        <v>43</v>
      </c>
      <c r="F2313" s="153">
        <v>136</v>
      </c>
      <c r="G2313" s="264">
        <v>24.074604034423828</v>
      </c>
      <c r="H2313" s="264">
        <v>0</v>
      </c>
      <c r="I2313" s="264">
        <v>49585.98046875</v>
      </c>
      <c r="J2313" s="92">
        <v>0</v>
      </c>
      <c r="K2313" s="153">
        <v>61189</v>
      </c>
      <c r="L2313" s="264">
        <v>96.721633911132813</v>
      </c>
      <c r="M2313" s="153">
        <v>43567</v>
      </c>
      <c r="N2313" s="264">
        <v>0</v>
      </c>
      <c r="O2313" s="153">
        <v>2025</v>
      </c>
      <c r="P2313" s="264">
        <v>0</v>
      </c>
      <c r="Q2313" s="153">
        <v>5115</v>
      </c>
      <c r="R2313" s="264">
        <v>99.94134521484375</v>
      </c>
      <c r="S2313" s="153">
        <v>40154</v>
      </c>
      <c r="T2313" s="264">
        <v>99.910346984863281</v>
      </c>
      <c r="U2313" s="264">
        <v>99.555557250976563</v>
      </c>
      <c r="V2313" s="264">
        <v>99.770469665527344</v>
      </c>
      <c r="W2313" s="264">
        <v>99.497161865234375</v>
      </c>
      <c r="X2313" s="264">
        <v>99.681022644042969</v>
      </c>
      <c r="Y2313" s="153">
        <v>45035</v>
      </c>
      <c r="Z2313" s="264">
        <v>99.902297973632813</v>
      </c>
      <c r="AA2313" s="153">
        <v>7838</v>
      </c>
      <c r="AB2313" s="264">
        <v>99.566215515136719</v>
      </c>
      <c r="AC2313" s="153">
        <v>1995</v>
      </c>
      <c r="AD2313" s="264">
        <v>0.35087719559669495</v>
      </c>
      <c r="AE2313" s="153">
        <v>157</v>
      </c>
      <c r="AF2313" s="264">
        <v>99.363059997558594</v>
      </c>
      <c r="AG2313" s="153">
        <v>42517</v>
      </c>
      <c r="AH2313" s="264">
        <v>0.32928004860877991</v>
      </c>
      <c r="AI2313" s="153">
        <v>670</v>
      </c>
      <c r="AJ2313" s="264">
        <v>92.835823059082031</v>
      </c>
      <c r="AK2313" s="264">
        <v>1.4824339151382446</v>
      </c>
      <c r="AL2313" s="264">
        <v>5.5868379771709442E-2</v>
      </c>
      <c r="AM2313" s="264">
        <v>0</v>
      </c>
      <c r="AN2313" s="264">
        <v>0</v>
      </c>
      <c r="AO2313" s="92">
        <v>0</v>
      </c>
      <c r="AP2313" s="92">
        <v>0</v>
      </c>
      <c r="AQ2313" s="92">
        <v>0</v>
      </c>
      <c r="AR2313" s="92">
        <v>0</v>
      </c>
      <c r="AS2313" s="92">
        <v>0</v>
      </c>
      <c r="AT2313" s="92">
        <v>0</v>
      </c>
      <c r="AU2313" s="92">
        <v>0</v>
      </c>
      <c r="AV2313" s="92">
        <v>0</v>
      </c>
      <c r="AW2313" s="93">
        <v>0</v>
      </c>
      <c r="AX2313" s="93">
        <v>0</v>
      </c>
      <c r="AY2313" s="93">
        <v>0</v>
      </c>
      <c r="AZ2313" s="93">
        <v>0</v>
      </c>
      <c r="BA2313" s="93">
        <v>0</v>
      </c>
      <c r="BB2313" s="93">
        <v>0</v>
      </c>
      <c r="BC2313" s="153">
        <v>32</v>
      </c>
      <c r="BD2313" s="153">
        <v>136</v>
      </c>
    </row>
    <row r="2314" spans="1:56" x14ac:dyDescent="0.25">
      <c r="A2314" s="9">
        <v>41770</v>
      </c>
      <c r="B2314" s="149" t="s">
        <v>78</v>
      </c>
      <c r="C2314" s="149" t="s">
        <v>86</v>
      </c>
      <c r="D2314" s="150" t="s">
        <v>118</v>
      </c>
      <c r="E2314" s="153">
        <v>34</v>
      </c>
      <c r="F2314" s="153">
        <v>107</v>
      </c>
      <c r="G2314" s="264">
        <v>44.883491516113281</v>
      </c>
      <c r="H2314" s="264">
        <v>0</v>
      </c>
      <c r="I2314" s="264">
        <v>47699.15625</v>
      </c>
      <c r="J2314" s="92">
        <v>0</v>
      </c>
      <c r="K2314" s="153">
        <v>40006</v>
      </c>
      <c r="L2314" s="264">
        <v>97.34539794921875</v>
      </c>
      <c r="M2314" s="153">
        <v>41065</v>
      </c>
      <c r="N2314" s="264">
        <v>0</v>
      </c>
      <c r="O2314" s="153">
        <v>3824</v>
      </c>
      <c r="P2314" s="264">
        <v>0</v>
      </c>
      <c r="Q2314" s="153">
        <v>6760</v>
      </c>
      <c r="R2314" s="264">
        <v>99.644973754882813</v>
      </c>
      <c r="S2314" s="153">
        <v>38818</v>
      </c>
      <c r="T2314" s="264">
        <v>99.922714233398438</v>
      </c>
      <c r="U2314" s="264">
        <v>99.633888244628906</v>
      </c>
      <c r="V2314" s="264">
        <v>99.922073364257813</v>
      </c>
      <c r="W2314" s="264">
        <v>99.280158996582031</v>
      </c>
      <c r="X2314" s="264">
        <v>99.8448486328125</v>
      </c>
      <c r="Y2314" s="153">
        <v>60399</v>
      </c>
      <c r="Z2314" s="264">
        <v>99.849334716796875</v>
      </c>
      <c r="AA2314" s="153">
        <v>11495</v>
      </c>
      <c r="AB2314" s="264">
        <v>99.190956115722656</v>
      </c>
      <c r="AC2314" s="153">
        <v>3847</v>
      </c>
      <c r="AD2314" s="264">
        <v>0.25994279980659485</v>
      </c>
      <c r="AE2314" s="153">
        <v>226</v>
      </c>
      <c r="AF2314" s="264">
        <v>99.557525634765625</v>
      </c>
      <c r="AG2314" s="153">
        <v>41028</v>
      </c>
      <c r="AH2314" s="264">
        <v>0.33635565638542175</v>
      </c>
      <c r="AI2314" s="153">
        <v>523</v>
      </c>
      <c r="AJ2314" s="264">
        <v>98.08795166015625</v>
      </c>
      <c r="AK2314" s="264">
        <v>1.7239406108856201</v>
      </c>
      <c r="AL2314" s="264">
        <v>6.0778498649597168E-2</v>
      </c>
      <c r="AM2314" s="264">
        <v>0</v>
      </c>
      <c r="AN2314" s="264">
        <v>0</v>
      </c>
      <c r="AO2314" s="92">
        <v>0</v>
      </c>
      <c r="AP2314" s="92">
        <v>0</v>
      </c>
      <c r="AQ2314" s="92">
        <v>0</v>
      </c>
      <c r="AR2314" s="92">
        <v>0</v>
      </c>
      <c r="AS2314" s="92">
        <v>0</v>
      </c>
      <c r="AT2314" s="92">
        <v>0</v>
      </c>
      <c r="AU2314" s="92">
        <v>0</v>
      </c>
      <c r="AV2314" s="92">
        <v>0</v>
      </c>
      <c r="AW2314" s="93">
        <v>0</v>
      </c>
      <c r="AX2314" s="93">
        <v>0</v>
      </c>
      <c r="AY2314" s="93">
        <v>0</v>
      </c>
      <c r="AZ2314" s="93">
        <v>0</v>
      </c>
      <c r="BA2314" s="93">
        <v>0</v>
      </c>
      <c r="BB2314" s="93">
        <v>0</v>
      </c>
      <c r="BC2314" s="153">
        <v>18</v>
      </c>
      <c r="BD2314" s="153">
        <v>104</v>
      </c>
    </row>
    <row r="2315" spans="1:56" x14ac:dyDescent="0.25">
      <c r="A2315" s="9">
        <v>41770</v>
      </c>
      <c r="B2315" s="149" t="s">
        <v>79</v>
      </c>
      <c r="C2315" s="149" t="s">
        <v>86</v>
      </c>
      <c r="D2315" s="150" t="s">
        <v>119</v>
      </c>
      <c r="E2315" s="153">
        <v>84</v>
      </c>
      <c r="F2315" s="153">
        <v>264</v>
      </c>
      <c r="G2315" s="264">
        <v>47.629798889160156</v>
      </c>
      <c r="H2315" s="264">
        <v>0.18330000340938568</v>
      </c>
      <c r="I2315" s="264">
        <v>149898.984375</v>
      </c>
      <c r="J2315" s="92">
        <v>0</v>
      </c>
      <c r="K2315" s="153">
        <v>36768</v>
      </c>
      <c r="L2315" s="264">
        <v>89.8389892578125</v>
      </c>
      <c r="M2315" s="153">
        <v>74126</v>
      </c>
      <c r="N2315" s="264">
        <v>0</v>
      </c>
      <c r="O2315" s="153">
        <v>3663</v>
      </c>
      <c r="P2315" s="264">
        <v>0</v>
      </c>
      <c r="Q2315" s="153">
        <v>7372</v>
      </c>
      <c r="R2315" s="264">
        <v>99.742271423339844</v>
      </c>
      <c r="S2315" s="153">
        <v>70614</v>
      </c>
      <c r="T2315" s="264">
        <v>99.927780151367188</v>
      </c>
      <c r="U2315" s="264">
        <v>99.754302978515625</v>
      </c>
      <c r="V2315" s="264">
        <v>99.643852233886719</v>
      </c>
      <c r="W2315" s="264">
        <v>99.497207641601563</v>
      </c>
      <c r="X2315" s="264">
        <v>99.571891784667969</v>
      </c>
      <c r="Y2315" s="153">
        <v>123354</v>
      </c>
      <c r="Z2315" s="264">
        <v>99.909202575683594</v>
      </c>
      <c r="AA2315" s="153">
        <v>26678</v>
      </c>
      <c r="AB2315" s="264">
        <v>99.377761840820313</v>
      </c>
      <c r="AC2315" s="153">
        <v>3694</v>
      </c>
      <c r="AD2315" s="264">
        <v>0.70384407043457031</v>
      </c>
      <c r="AE2315" s="153">
        <v>176</v>
      </c>
      <c r="AF2315" s="264">
        <v>98.863639831542969</v>
      </c>
      <c r="AG2315" s="153">
        <v>73841</v>
      </c>
      <c r="AH2315" s="264">
        <v>0.44961470365524292</v>
      </c>
      <c r="AI2315" s="153">
        <v>824</v>
      </c>
      <c r="AJ2315" s="264">
        <v>96.116508483886719</v>
      </c>
      <c r="AK2315" s="264">
        <v>1.6191041469573975</v>
      </c>
      <c r="AL2315" s="264">
        <v>5.8852273970842361E-2</v>
      </c>
      <c r="AM2315" s="264">
        <v>0</v>
      </c>
      <c r="AN2315" s="264">
        <v>0</v>
      </c>
      <c r="AO2315" s="92">
        <v>0</v>
      </c>
      <c r="AP2315" s="92">
        <v>0</v>
      </c>
      <c r="AQ2315" s="92">
        <v>0</v>
      </c>
      <c r="AR2315" s="92">
        <v>0</v>
      </c>
      <c r="AS2315" s="92">
        <v>0</v>
      </c>
      <c r="AT2315" s="92">
        <v>0</v>
      </c>
      <c r="AU2315" s="92">
        <v>0</v>
      </c>
      <c r="AV2315" s="92">
        <v>0</v>
      </c>
      <c r="AW2315" s="93">
        <v>0</v>
      </c>
      <c r="AX2315" s="93">
        <v>0</v>
      </c>
      <c r="AY2315" s="93">
        <v>0</v>
      </c>
      <c r="AZ2315" s="93">
        <v>0</v>
      </c>
      <c r="BA2315" s="93">
        <v>0</v>
      </c>
      <c r="BB2315" s="93">
        <v>0</v>
      </c>
      <c r="BC2315" s="153">
        <v>52</v>
      </c>
      <c r="BD2315" s="153">
        <v>260</v>
      </c>
    </row>
    <row r="2316" spans="1:56" x14ac:dyDescent="0.25">
      <c r="A2316" s="9">
        <v>41770</v>
      </c>
      <c r="B2316" s="149" t="s">
        <v>80</v>
      </c>
      <c r="C2316" s="149" t="s">
        <v>86</v>
      </c>
      <c r="D2316" s="150" t="s">
        <v>119</v>
      </c>
      <c r="E2316" s="153">
        <v>60</v>
      </c>
      <c r="F2316" s="153">
        <v>184</v>
      </c>
      <c r="G2316" s="264">
        <v>31.829305648803711</v>
      </c>
      <c r="H2316" s="264">
        <v>0</v>
      </c>
      <c r="I2316" s="264">
        <v>82719.6875</v>
      </c>
      <c r="J2316" s="92">
        <v>0</v>
      </c>
      <c r="K2316" s="153">
        <v>26012</v>
      </c>
      <c r="L2316" s="264">
        <v>86.53314208984375</v>
      </c>
      <c r="M2316" s="153">
        <v>44526</v>
      </c>
      <c r="N2316" s="264">
        <v>0</v>
      </c>
      <c r="O2316" s="153">
        <v>2368</v>
      </c>
      <c r="P2316" s="264">
        <v>0</v>
      </c>
      <c r="Q2316" s="153">
        <v>4138</v>
      </c>
      <c r="R2316" s="264">
        <v>99.903335571289063</v>
      </c>
      <c r="S2316" s="153">
        <v>41942</v>
      </c>
      <c r="T2316" s="264">
        <v>99.899864196777344</v>
      </c>
      <c r="U2316" s="264">
        <v>99.662162780761719</v>
      </c>
      <c r="V2316" s="264">
        <v>99.793380737304688</v>
      </c>
      <c r="W2316" s="264">
        <v>99.565826416015625</v>
      </c>
      <c r="X2316" s="264">
        <v>99.693450927734375</v>
      </c>
      <c r="Y2316" s="153">
        <v>64330</v>
      </c>
      <c r="Z2316" s="264">
        <v>99.895851135253906</v>
      </c>
      <c r="AA2316" s="153">
        <v>14212</v>
      </c>
      <c r="AB2316" s="264">
        <v>99.6270751953125</v>
      </c>
      <c r="AC2316" s="153">
        <v>2382</v>
      </c>
      <c r="AD2316" s="264">
        <v>0.79764902591705322</v>
      </c>
      <c r="AE2316" s="153">
        <v>85</v>
      </c>
      <c r="AF2316" s="264">
        <v>97.647056579589844</v>
      </c>
      <c r="AG2316" s="153">
        <v>44682</v>
      </c>
      <c r="AH2316" s="264">
        <v>0.38046640157699585</v>
      </c>
      <c r="AI2316" s="153">
        <v>460</v>
      </c>
      <c r="AJ2316" s="264">
        <v>96.086959838867188</v>
      </c>
      <c r="AK2316" s="264">
        <v>1.7371987104415894</v>
      </c>
      <c r="AL2316" s="264">
        <v>5.8142915368080139E-2</v>
      </c>
      <c r="AM2316" s="264">
        <v>0</v>
      </c>
      <c r="AN2316" s="264">
        <v>0</v>
      </c>
      <c r="AO2316" s="92">
        <v>0</v>
      </c>
      <c r="AP2316" s="92">
        <v>0</v>
      </c>
      <c r="AQ2316" s="92">
        <v>0</v>
      </c>
      <c r="AR2316" s="92">
        <v>0</v>
      </c>
      <c r="AS2316" s="92">
        <v>0</v>
      </c>
      <c r="AT2316" s="92">
        <v>0</v>
      </c>
      <c r="AU2316" s="92">
        <v>0</v>
      </c>
      <c r="AV2316" s="92">
        <v>0</v>
      </c>
      <c r="AW2316" s="93">
        <v>0</v>
      </c>
      <c r="AX2316" s="93">
        <v>0</v>
      </c>
      <c r="AY2316" s="93">
        <v>0</v>
      </c>
      <c r="AZ2316" s="93">
        <v>0</v>
      </c>
      <c r="BA2316" s="93">
        <v>0</v>
      </c>
      <c r="BB2316" s="93">
        <v>0</v>
      </c>
      <c r="BC2316" s="153">
        <v>27</v>
      </c>
      <c r="BD2316" s="153">
        <v>178</v>
      </c>
    </row>
    <row r="2317" spans="1:56" x14ac:dyDescent="0.25">
      <c r="A2317" s="9">
        <v>41770</v>
      </c>
      <c r="B2317" s="149" t="s">
        <v>81</v>
      </c>
      <c r="C2317" s="149" t="s">
        <v>86</v>
      </c>
      <c r="D2317" s="150" t="s">
        <v>119</v>
      </c>
      <c r="E2317" s="153">
        <v>43</v>
      </c>
      <c r="F2317" s="153">
        <v>142</v>
      </c>
      <c r="G2317" s="264">
        <v>31.629400253295898</v>
      </c>
      <c r="H2317" s="264">
        <v>0</v>
      </c>
      <c r="I2317" s="264">
        <v>72190.359375</v>
      </c>
      <c r="J2317" s="92">
        <v>0</v>
      </c>
      <c r="K2317" s="153">
        <v>56772</v>
      </c>
      <c r="L2317" s="264">
        <v>87.012962341308594</v>
      </c>
      <c r="M2317" s="153">
        <v>39788</v>
      </c>
      <c r="N2317" s="264">
        <v>0</v>
      </c>
      <c r="O2317" s="153">
        <v>2677</v>
      </c>
      <c r="P2317" s="264">
        <v>0</v>
      </c>
      <c r="Q2317" s="153">
        <v>5268</v>
      </c>
      <c r="R2317" s="264">
        <v>99.94305419921875</v>
      </c>
      <c r="S2317" s="153">
        <v>37769</v>
      </c>
      <c r="T2317" s="264">
        <v>99.933807373046875</v>
      </c>
      <c r="U2317" s="264">
        <v>99.514381408691406</v>
      </c>
      <c r="V2317" s="264">
        <v>99.801445007324219</v>
      </c>
      <c r="W2317" s="264">
        <v>99.457710266113281</v>
      </c>
      <c r="X2317" s="264">
        <v>99.735382080078125</v>
      </c>
      <c r="Y2317" s="153">
        <v>68008</v>
      </c>
      <c r="Z2317" s="264">
        <v>99.88824462890625</v>
      </c>
      <c r="AA2317" s="153">
        <v>16036</v>
      </c>
      <c r="AB2317" s="264">
        <v>99.588424682617188</v>
      </c>
      <c r="AC2317" s="153">
        <v>2702</v>
      </c>
      <c r="AD2317" s="264">
        <v>1.0732790231704712</v>
      </c>
      <c r="AE2317" s="153">
        <v>108</v>
      </c>
      <c r="AF2317" s="264">
        <v>92.59259033203125</v>
      </c>
      <c r="AG2317" s="153">
        <v>39352</v>
      </c>
      <c r="AH2317" s="264">
        <v>0.47265705466270447</v>
      </c>
      <c r="AI2317" s="153">
        <v>330</v>
      </c>
      <c r="AJ2317" s="264">
        <v>94.242424011230469</v>
      </c>
      <c r="AK2317" s="264">
        <v>1.4222674369812012</v>
      </c>
      <c r="AL2317" s="264">
        <v>5.91781847178936E-2</v>
      </c>
      <c r="AM2317" s="264">
        <v>0</v>
      </c>
      <c r="AN2317" s="264">
        <v>0</v>
      </c>
      <c r="AO2317" s="92">
        <v>0</v>
      </c>
      <c r="AP2317" s="92">
        <v>0</v>
      </c>
      <c r="AQ2317" s="92">
        <v>0</v>
      </c>
      <c r="AR2317" s="92">
        <v>0</v>
      </c>
      <c r="AS2317" s="92">
        <v>0</v>
      </c>
      <c r="AT2317" s="92">
        <v>0</v>
      </c>
      <c r="AU2317" s="92">
        <v>0</v>
      </c>
      <c r="AV2317" s="92">
        <v>0</v>
      </c>
      <c r="AW2317" s="93">
        <v>0</v>
      </c>
      <c r="AX2317" s="93">
        <v>0</v>
      </c>
      <c r="AY2317" s="93">
        <v>0</v>
      </c>
      <c r="AZ2317" s="93">
        <v>0</v>
      </c>
      <c r="BA2317" s="93">
        <v>0</v>
      </c>
      <c r="BB2317" s="93">
        <v>0</v>
      </c>
      <c r="BC2317" s="153">
        <v>34</v>
      </c>
      <c r="BD2317" s="153">
        <v>140</v>
      </c>
    </row>
    <row r="2318" spans="1:56" x14ac:dyDescent="0.25">
      <c r="A2318" s="9">
        <v>41770</v>
      </c>
      <c r="B2318" s="149" t="s">
        <v>125</v>
      </c>
      <c r="C2318" s="149" t="s">
        <v>86</v>
      </c>
      <c r="D2318" s="150" t="s">
        <v>119</v>
      </c>
      <c r="E2318" s="153">
        <v>16</v>
      </c>
      <c r="F2318" s="153">
        <v>57</v>
      </c>
      <c r="G2318" s="264">
        <v>24.399997711181641</v>
      </c>
      <c r="H2318" s="264">
        <v>8.39999970048666E-3</v>
      </c>
      <c r="I2318" s="264">
        <v>31688.296875</v>
      </c>
      <c r="J2318" s="92">
        <v>0</v>
      </c>
      <c r="K2318" s="153">
        <v>56772</v>
      </c>
      <c r="L2318" s="264">
        <v>87.012962341308594</v>
      </c>
      <c r="M2318" s="153">
        <v>21787</v>
      </c>
      <c r="N2318" s="264">
        <v>0</v>
      </c>
      <c r="O2318" s="153">
        <v>2607</v>
      </c>
      <c r="P2318" s="264">
        <v>0</v>
      </c>
      <c r="Q2318" s="153">
        <v>5035</v>
      </c>
      <c r="R2318" s="264">
        <v>99.662361145019531</v>
      </c>
      <c r="S2318" s="153">
        <v>19834</v>
      </c>
      <c r="T2318" s="264">
        <v>99.924369812011719</v>
      </c>
      <c r="U2318" s="264">
        <v>99.578056335449219</v>
      </c>
      <c r="V2318" s="264">
        <v>99.857711791992188</v>
      </c>
      <c r="W2318" s="264">
        <v>99.241844177246094</v>
      </c>
      <c r="X2318" s="264">
        <v>99.782188415527344</v>
      </c>
      <c r="Y2318" s="153">
        <v>31502</v>
      </c>
      <c r="Z2318" s="264">
        <v>99.917465209960938</v>
      </c>
      <c r="AA2318" s="153">
        <v>5903</v>
      </c>
      <c r="AB2318" s="264">
        <v>99.644248962402344</v>
      </c>
      <c r="AC2318" s="153">
        <v>2577</v>
      </c>
      <c r="AD2318" s="264">
        <v>0.31043848395347595</v>
      </c>
      <c r="AE2318" s="153">
        <v>200</v>
      </c>
      <c r="AF2318" s="264">
        <v>98.5</v>
      </c>
      <c r="AG2318" s="153">
        <v>22489</v>
      </c>
      <c r="AH2318" s="264">
        <v>0.51580774784088135</v>
      </c>
      <c r="AI2318" s="153">
        <v>475</v>
      </c>
      <c r="AJ2318" s="264">
        <v>93.052635192871094</v>
      </c>
      <c r="AK2318" s="264">
        <v>1.6574877500534058</v>
      </c>
      <c r="AL2318" s="264">
        <v>5.8650873601436615E-2</v>
      </c>
      <c r="AM2318" s="264">
        <v>0</v>
      </c>
      <c r="AN2318" s="264">
        <v>0</v>
      </c>
      <c r="AO2318" s="92">
        <v>0</v>
      </c>
      <c r="AP2318" s="92">
        <v>0</v>
      </c>
      <c r="AQ2318" s="92">
        <v>0</v>
      </c>
      <c r="AR2318" s="92">
        <v>0</v>
      </c>
      <c r="AS2318" s="92">
        <v>0</v>
      </c>
      <c r="AT2318" s="92">
        <v>0</v>
      </c>
      <c r="AU2318" s="92">
        <v>0</v>
      </c>
      <c r="AV2318" s="92">
        <v>0</v>
      </c>
      <c r="AW2318" s="93">
        <v>0</v>
      </c>
      <c r="AX2318" s="93">
        <v>0</v>
      </c>
      <c r="AY2318" s="93">
        <v>0</v>
      </c>
      <c r="AZ2318" s="93">
        <v>0</v>
      </c>
      <c r="BA2318" s="93">
        <v>0</v>
      </c>
      <c r="BB2318" s="93">
        <v>0</v>
      </c>
      <c r="BC2318" s="153">
        <v>11</v>
      </c>
      <c r="BD2318" s="153">
        <v>56</v>
      </c>
    </row>
    <row r="2319" spans="1:56" x14ac:dyDescent="0.25">
      <c r="A2319" s="9">
        <v>41770</v>
      </c>
      <c r="B2319" s="151" t="s">
        <v>82</v>
      </c>
      <c r="C2319" s="151" t="s">
        <v>86</v>
      </c>
      <c r="D2319" s="152" t="s">
        <v>120</v>
      </c>
      <c r="E2319" s="160">
        <v>51</v>
      </c>
      <c r="F2319" s="160">
        <v>162</v>
      </c>
      <c r="G2319" s="266">
        <v>31.984498977661133</v>
      </c>
      <c r="H2319" s="266">
        <v>1.6699999570846558E-2</v>
      </c>
      <c r="I2319" s="266">
        <v>72385.734375</v>
      </c>
      <c r="J2319" s="157">
        <v>0</v>
      </c>
      <c r="K2319" s="160">
        <v>29017</v>
      </c>
      <c r="L2319" s="266">
        <v>84.202362060546875</v>
      </c>
      <c r="M2319" s="160">
        <v>31617</v>
      </c>
      <c r="N2319" s="266">
        <v>0</v>
      </c>
      <c r="O2319" s="160">
        <v>3442</v>
      </c>
      <c r="P2319" s="266">
        <v>0</v>
      </c>
      <c r="Q2319" s="160">
        <v>5547</v>
      </c>
      <c r="R2319" s="266">
        <v>99.927886962890625</v>
      </c>
      <c r="S2319" s="160">
        <v>29766</v>
      </c>
      <c r="T2319" s="266">
        <v>99.855537414550781</v>
      </c>
      <c r="U2319" s="266">
        <v>99.82568359375</v>
      </c>
      <c r="V2319" s="266">
        <v>98.769645690917969</v>
      </c>
      <c r="W2319" s="266">
        <v>99.753692626953125</v>
      </c>
      <c r="X2319" s="266">
        <v>98.626960754394531</v>
      </c>
      <c r="Y2319" s="160">
        <v>36848</v>
      </c>
      <c r="Z2319" s="266">
        <v>99.926727294921875</v>
      </c>
      <c r="AA2319" s="160">
        <v>8654</v>
      </c>
      <c r="AB2319" s="266">
        <v>99.780448913574219</v>
      </c>
      <c r="AC2319" s="160">
        <v>3483</v>
      </c>
      <c r="AD2319" s="266">
        <v>0.83261555433273315</v>
      </c>
      <c r="AE2319" s="160">
        <v>319</v>
      </c>
      <c r="AF2319" s="266">
        <v>98.119125366210938</v>
      </c>
      <c r="AG2319" s="160">
        <v>31591</v>
      </c>
      <c r="AH2319" s="266">
        <v>0.81668829917907715</v>
      </c>
      <c r="AI2319" s="160">
        <v>555</v>
      </c>
      <c r="AJ2319" s="266">
        <v>93.873870849609375</v>
      </c>
      <c r="AK2319" s="266">
        <v>2.0450918674468994</v>
      </c>
      <c r="AL2319" s="266">
        <v>6.7524686455726624E-2</v>
      </c>
      <c r="AM2319" s="266">
        <v>0</v>
      </c>
      <c r="AN2319" s="266">
        <v>0</v>
      </c>
      <c r="AO2319" s="157">
        <v>0</v>
      </c>
      <c r="AP2319" s="157">
        <v>0</v>
      </c>
      <c r="AQ2319" s="157">
        <v>0</v>
      </c>
      <c r="AR2319" s="157">
        <v>0</v>
      </c>
      <c r="AS2319" s="157">
        <v>0</v>
      </c>
      <c r="AT2319" s="157">
        <v>0</v>
      </c>
      <c r="AU2319" s="157">
        <v>0</v>
      </c>
      <c r="AV2319" s="157">
        <v>0</v>
      </c>
      <c r="AW2319" s="159">
        <v>0</v>
      </c>
      <c r="AX2319" s="159">
        <v>0</v>
      </c>
      <c r="AY2319" s="159">
        <v>0</v>
      </c>
      <c r="AZ2319" s="159">
        <v>0</v>
      </c>
      <c r="BA2319" s="159">
        <v>0</v>
      </c>
      <c r="BB2319" s="159">
        <v>0</v>
      </c>
      <c r="BC2319" s="160">
        <v>17</v>
      </c>
      <c r="BD2319" s="160">
        <v>157</v>
      </c>
    </row>
    <row r="2320" spans="1:56" x14ac:dyDescent="0.25">
      <c r="A2320" s="9">
        <v>41770</v>
      </c>
      <c r="B2320" s="151" t="s">
        <v>83</v>
      </c>
      <c r="C2320" s="151" t="s">
        <v>87</v>
      </c>
      <c r="D2320" s="152" t="s">
        <v>120</v>
      </c>
      <c r="E2320" s="160">
        <v>47</v>
      </c>
      <c r="F2320" s="160">
        <v>143</v>
      </c>
      <c r="G2320" s="266">
        <v>16.258100509643555</v>
      </c>
      <c r="H2320" s="266">
        <v>9.5899999141693115E-2</v>
      </c>
      <c r="I2320" s="266">
        <v>81066.7734375</v>
      </c>
      <c r="J2320" s="157">
        <v>0</v>
      </c>
      <c r="K2320" s="160">
        <v>16581</v>
      </c>
      <c r="L2320" s="266">
        <v>75.363365173339844</v>
      </c>
      <c r="M2320" s="160">
        <v>153570</v>
      </c>
      <c r="N2320" s="266">
        <v>0</v>
      </c>
      <c r="O2320" s="160">
        <v>3938</v>
      </c>
      <c r="P2320" s="266">
        <v>0</v>
      </c>
      <c r="Q2320" s="160">
        <v>3989</v>
      </c>
      <c r="R2320" s="266">
        <v>100</v>
      </c>
      <c r="S2320" s="160">
        <v>23291</v>
      </c>
      <c r="T2320" s="266">
        <v>99.922714233398438</v>
      </c>
      <c r="U2320" s="266">
        <v>99.854759216308594</v>
      </c>
      <c r="V2320" s="266">
        <v>99.851211547851563</v>
      </c>
      <c r="W2320" s="266">
        <v>99.854759216308594</v>
      </c>
      <c r="X2320" s="266">
        <v>99.774040222167969</v>
      </c>
      <c r="Y2320" s="160">
        <v>31563</v>
      </c>
      <c r="Z2320" s="266">
        <v>99.917625427246094</v>
      </c>
      <c r="AA2320" s="160">
        <v>7309</v>
      </c>
      <c r="AB2320" s="266">
        <v>99.904228210449219</v>
      </c>
      <c r="AC2320" s="160">
        <v>1376</v>
      </c>
      <c r="AD2320" s="266">
        <v>0.43604651093482971</v>
      </c>
      <c r="AE2320" s="160">
        <v>95</v>
      </c>
      <c r="AF2320" s="266">
        <v>98.947364807128906</v>
      </c>
      <c r="AG2320" s="160">
        <v>24868</v>
      </c>
      <c r="AH2320" s="266">
        <v>0.73990672826766968</v>
      </c>
      <c r="AI2320" s="160">
        <v>240</v>
      </c>
      <c r="AJ2320" s="266">
        <v>97.083335876464844</v>
      </c>
      <c r="AK2320" s="266">
        <v>1.8518598079681396</v>
      </c>
      <c r="AL2320" s="266">
        <v>7.687552273273468E-2</v>
      </c>
      <c r="AM2320" s="266">
        <v>0</v>
      </c>
      <c r="AN2320" s="266">
        <v>0</v>
      </c>
      <c r="AO2320" s="157">
        <v>0</v>
      </c>
      <c r="AP2320" s="157">
        <v>0</v>
      </c>
      <c r="AQ2320" s="157">
        <v>0</v>
      </c>
      <c r="AR2320" s="157">
        <v>0</v>
      </c>
      <c r="AS2320" s="157">
        <v>0</v>
      </c>
      <c r="AT2320" s="157">
        <v>0</v>
      </c>
      <c r="AU2320" s="157">
        <v>0</v>
      </c>
      <c r="AV2320" s="157">
        <v>0</v>
      </c>
      <c r="AW2320" s="159">
        <v>0</v>
      </c>
      <c r="AX2320" s="159">
        <v>0</v>
      </c>
      <c r="AY2320" s="159">
        <v>0</v>
      </c>
      <c r="AZ2320" s="159">
        <v>0</v>
      </c>
      <c r="BA2320" s="159">
        <v>0</v>
      </c>
      <c r="BB2320" s="159">
        <v>0</v>
      </c>
      <c r="BC2320" s="160">
        <v>23</v>
      </c>
      <c r="BD2320" s="160">
        <v>136</v>
      </c>
    </row>
    <row r="2321" spans="1:56" x14ac:dyDescent="0.25">
      <c r="A2321" s="9">
        <v>41770</v>
      </c>
      <c r="B2321" s="117" t="s">
        <v>85</v>
      </c>
      <c r="C2321" s="117" t="s">
        <v>87</v>
      </c>
      <c r="D2321" s="121">
        <v>3</v>
      </c>
      <c r="E2321" s="89">
        <v>134</v>
      </c>
      <c r="F2321" s="89">
        <v>433</v>
      </c>
      <c r="G2321" s="263">
        <v>42.346000671386719</v>
      </c>
      <c r="H2321" s="263">
        <v>4.19999985024333E-3</v>
      </c>
      <c r="I2321" s="263">
        <v>272082.21875</v>
      </c>
      <c r="J2321" s="88">
        <v>0</v>
      </c>
      <c r="K2321" s="89">
        <v>27356</v>
      </c>
      <c r="L2321" s="263">
        <v>117.39654541015625</v>
      </c>
      <c r="M2321" s="124">
        <v>87662</v>
      </c>
      <c r="N2321" s="248">
        <v>0</v>
      </c>
      <c r="O2321" s="124">
        <v>3517</v>
      </c>
      <c r="P2321" s="248">
        <v>0</v>
      </c>
      <c r="Q2321" s="124">
        <v>8707</v>
      </c>
      <c r="R2321" s="248">
        <v>99.8621826171875</v>
      </c>
      <c r="S2321" s="124">
        <v>79958</v>
      </c>
      <c r="T2321" s="248">
        <v>99.882438659667969</v>
      </c>
      <c r="U2321" s="248">
        <v>99.772529602050781</v>
      </c>
      <c r="V2321" s="248">
        <v>99.263076782226563</v>
      </c>
      <c r="W2321" s="248">
        <v>99.635025024414063</v>
      </c>
      <c r="X2321" s="248">
        <v>99.146385192871094</v>
      </c>
      <c r="Y2321" s="124">
        <v>165622</v>
      </c>
      <c r="Z2321" s="248">
        <v>99.83154296875</v>
      </c>
      <c r="AA2321" s="124">
        <v>40596</v>
      </c>
      <c r="AB2321" s="248">
        <v>84.934478759765625</v>
      </c>
      <c r="AC2321" s="124">
        <v>3509</v>
      </c>
      <c r="AD2321" s="248">
        <v>0.51296663284301758</v>
      </c>
      <c r="AE2321" s="124">
        <v>151</v>
      </c>
      <c r="AF2321" s="248">
        <v>98.675498962402344</v>
      </c>
      <c r="AG2321" s="124">
        <v>89723</v>
      </c>
      <c r="AH2321" s="248">
        <v>1.6863011121749878</v>
      </c>
      <c r="AI2321" s="124">
        <v>614</v>
      </c>
      <c r="AJ2321" s="248">
        <v>89.413681030273438</v>
      </c>
      <c r="AK2321" s="248">
        <v>2.0912406444549561</v>
      </c>
      <c r="AL2321" s="248">
        <v>6.6422179341316223E-2</v>
      </c>
      <c r="AM2321" s="269">
        <v>0</v>
      </c>
      <c r="AN2321" s="269">
        <v>0</v>
      </c>
      <c r="AO2321" s="119">
        <v>0</v>
      </c>
      <c r="AP2321" s="119">
        <v>0</v>
      </c>
      <c r="AQ2321" s="119">
        <v>0</v>
      </c>
      <c r="AR2321" s="119">
        <v>0</v>
      </c>
      <c r="AS2321" s="119">
        <v>0</v>
      </c>
      <c r="AT2321" s="119">
        <v>0</v>
      </c>
      <c r="AU2321" s="119">
        <v>0</v>
      </c>
      <c r="AV2321" s="119">
        <v>0</v>
      </c>
      <c r="AW2321" s="124">
        <v>0</v>
      </c>
      <c r="AX2321" s="124">
        <v>0</v>
      </c>
      <c r="AY2321" s="124">
        <v>0</v>
      </c>
      <c r="AZ2321" s="124">
        <v>0</v>
      </c>
      <c r="BA2321" s="124">
        <v>0</v>
      </c>
      <c r="BB2321" s="124">
        <v>0</v>
      </c>
      <c r="BC2321" s="124">
        <v>21</v>
      </c>
      <c r="BD2321" s="124">
        <v>420</v>
      </c>
    </row>
    <row r="2322" spans="1:56" x14ac:dyDescent="0.25">
      <c r="A2322" s="9">
        <v>41770</v>
      </c>
      <c r="B2322" s="118" t="s">
        <v>84</v>
      </c>
      <c r="C2322" s="118"/>
      <c r="D2322" s="122">
        <v>2</v>
      </c>
      <c r="E2322" s="153"/>
      <c r="F2322" s="153"/>
      <c r="G2322" s="264">
        <v>54.684558868408203</v>
      </c>
      <c r="H2322" s="264">
        <v>1.8250001594424248E-2</v>
      </c>
      <c r="I2322" s="264">
        <v>495979.875</v>
      </c>
      <c r="J2322" s="91">
        <v>0</v>
      </c>
      <c r="K2322" s="153">
        <v>0</v>
      </c>
      <c r="L2322" s="264">
        <v>65535</v>
      </c>
      <c r="M2322" s="133">
        <v>214542</v>
      </c>
      <c r="N2322" s="267">
        <v>0</v>
      </c>
      <c r="O2322" s="133">
        <v>3771</v>
      </c>
      <c r="P2322" s="267">
        <v>0</v>
      </c>
      <c r="Q2322" s="133">
        <v>3259</v>
      </c>
      <c r="R2322" s="267">
        <v>99.907943725585938</v>
      </c>
      <c r="S2322" s="133">
        <v>174983</v>
      </c>
      <c r="T2322" s="267">
        <v>99.96856689453125</v>
      </c>
      <c r="U2322" s="267">
        <v>92.362770080566406</v>
      </c>
      <c r="V2322" s="267">
        <v>99.762748718261719</v>
      </c>
      <c r="W2322" s="267">
        <v>92.277748107910156</v>
      </c>
      <c r="X2322" s="267">
        <v>99.731391906738281</v>
      </c>
      <c r="Y2322" s="133">
        <v>954709</v>
      </c>
      <c r="Z2322" s="267">
        <v>99.665130615234375</v>
      </c>
      <c r="AA2322" s="133">
        <v>1449</v>
      </c>
      <c r="AB2322" s="267">
        <v>1.4576396942138672</v>
      </c>
      <c r="AC2322" s="133">
        <v>3243</v>
      </c>
      <c r="AD2322" s="267">
        <v>0.27752077579498291</v>
      </c>
      <c r="AE2322" s="133">
        <v>327</v>
      </c>
      <c r="AF2322" s="267">
        <v>99.082565307617188</v>
      </c>
      <c r="AG2322" s="133">
        <v>212379</v>
      </c>
      <c r="AH2322" s="267">
        <v>0.29428520798683167</v>
      </c>
      <c r="AI2322" s="133">
        <v>540</v>
      </c>
      <c r="AJ2322" s="267">
        <v>95.925926208496094</v>
      </c>
      <c r="AK2322" s="267">
        <v>2.2560908794403076</v>
      </c>
      <c r="AL2322" s="267">
        <v>0.16077861189842224</v>
      </c>
      <c r="AM2322" s="270">
        <v>0</v>
      </c>
      <c r="AN2322" s="270">
        <v>0</v>
      </c>
      <c r="AO2322" s="120">
        <v>0</v>
      </c>
      <c r="AP2322" s="120">
        <v>0</v>
      </c>
      <c r="AQ2322" s="120">
        <v>0</v>
      </c>
      <c r="AR2322" s="120">
        <v>0</v>
      </c>
      <c r="AS2322" s="120">
        <v>0</v>
      </c>
      <c r="AT2322" s="120">
        <v>0</v>
      </c>
      <c r="AU2322" s="120">
        <v>0</v>
      </c>
      <c r="AV2322" s="120">
        <v>0</v>
      </c>
      <c r="AW2322" s="133">
        <v>0</v>
      </c>
      <c r="AX2322" s="133">
        <v>0</v>
      </c>
      <c r="AY2322" s="133">
        <v>0</v>
      </c>
      <c r="AZ2322" s="133">
        <v>0</v>
      </c>
      <c r="BA2322" s="133">
        <v>0</v>
      </c>
      <c r="BB2322" s="133">
        <v>0</v>
      </c>
      <c r="BC2322" s="133">
        <v>229</v>
      </c>
      <c r="BD2322" s="133">
        <v>468</v>
      </c>
    </row>
    <row r="2323" spans="1:56" x14ac:dyDescent="0.25">
      <c r="A2323" s="9">
        <v>41769</v>
      </c>
      <c r="B2323" s="117" t="s">
        <v>17</v>
      </c>
      <c r="C2323" s="117"/>
      <c r="D2323" s="121">
        <v>3</v>
      </c>
      <c r="E2323" s="89">
        <v>675</v>
      </c>
      <c r="F2323" s="89">
        <v>2166</v>
      </c>
      <c r="G2323" s="263">
        <v>552.27970123291016</v>
      </c>
      <c r="H2323" s="263">
        <v>0.81872501969337463</v>
      </c>
      <c r="I2323" s="263">
        <v>1379891.080078125</v>
      </c>
      <c r="J2323" s="88"/>
      <c r="K2323" s="89">
        <v>634538</v>
      </c>
      <c r="L2323" s="263">
        <v>0</v>
      </c>
      <c r="M2323" s="124">
        <v>948911</v>
      </c>
      <c r="N2323" s="248">
        <v>1.0538396616550989E-4</v>
      </c>
      <c r="O2323" s="124">
        <v>52680</v>
      </c>
      <c r="P2323" s="248">
        <v>0</v>
      </c>
      <c r="Q2323" s="124">
        <v>90915</v>
      </c>
      <c r="R2323" s="248">
        <v>99.870207826704274</v>
      </c>
      <c r="S2323" s="124">
        <v>743031</v>
      </c>
      <c r="T2323" s="248">
        <v>99.916693710057942</v>
      </c>
      <c r="U2323" s="248">
        <v>99.528514653801821</v>
      </c>
      <c r="V2323" s="248">
        <v>99.787092476026714</v>
      </c>
      <c r="W2323" s="248">
        <v>99.399334431583696</v>
      </c>
      <c r="X2323" s="248">
        <v>99.703963551443891</v>
      </c>
      <c r="Y2323" s="124">
        <v>1679783</v>
      </c>
      <c r="Z2323" s="248">
        <v>99.827538233470094</v>
      </c>
      <c r="AA2323" s="124">
        <v>201963</v>
      </c>
      <c r="AB2323" s="248">
        <v>96.168103680579705</v>
      </c>
      <c r="AC2323" s="124">
        <v>50305</v>
      </c>
      <c r="AD2323" s="248">
        <v>0.43733208171209442</v>
      </c>
      <c r="AE2323" s="124">
        <v>3736</v>
      </c>
      <c r="AF2323" s="248">
        <v>97.698072502904068</v>
      </c>
      <c r="AG2323" s="124">
        <v>826626</v>
      </c>
      <c r="AH2323" s="248">
        <v>0.52514680284393522</v>
      </c>
      <c r="AI2323" s="124">
        <v>12371</v>
      </c>
      <c r="AJ2323" s="248">
        <v>93.34734364402351</v>
      </c>
      <c r="AK2323" s="248">
        <v>0.60674863428616022</v>
      </c>
      <c r="AL2323" s="248" t="e">
        <v>#DIV/0!</v>
      </c>
      <c r="AM2323" s="269"/>
      <c r="AN2323" s="269"/>
      <c r="AO2323" s="119"/>
      <c r="AP2323" s="119"/>
      <c r="AQ2323" s="119"/>
      <c r="AR2323" s="119"/>
      <c r="AS2323" s="119"/>
      <c r="AT2323" s="119"/>
      <c r="AU2323" s="119"/>
      <c r="AV2323" s="119"/>
      <c r="AW2323" s="124">
        <v>0</v>
      </c>
      <c r="AX2323" s="124">
        <v>0</v>
      </c>
      <c r="AY2323" s="124">
        <v>0</v>
      </c>
      <c r="AZ2323" s="124">
        <v>0</v>
      </c>
      <c r="BA2323" s="124">
        <v>0</v>
      </c>
      <c r="BB2323" s="124">
        <v>0</v>
      </c>
      <c r="BC2323" s="124">
        <v>316</v>
      </c>
      <c r="BD2323" s="124">
        <v>2588</v>
      </c>
    </row>
    <row r="2324" spans="1:56" x14ac:dyDescent="0.25">
      <c r="A2324" s="9">
        <v>41769</v>
      </c>
      <c r="B2324" s="118" t="s">
        <v>88</v>
      </c>
      <c r="C2324" s="118"/>
      <c r="D2324" s="122">
        <v>2</v>
      </c>
      <c r="E2324" s="153">
        <v>675</v>
      </c>
      <c r="F2324" s="153">
        <v>2166</v>
      </c>
      <c r="G2324" s="264">
        <v>527.77630233764648</v>
      </c>
      <c r="H2324" s="264">
        <v>0.78750002011656761</v>
      </c>
      <c r="I2324" s="264">
        <v>1093608.142578125</v>
      </c>
      <c r="J2324" s="91"/>
      <c r="K2324" s="153">
        <v>634538</v>
      </c>
      <c r="L2324" s="264"/>
      <c r="M2324" s="133">
        <v>758004</v>
      </c>
      <c r="N2324" s="267">
        <v>1.3192543141999272E-4</v>
      </c>
      <c r="O2324" s="133">
        <v>50802</v>
      </c>
      <c r="P2324" s="267">
        <v>0</v>
      </c>
      <c r="Q2324" s="133">
        <v>89436</v>
      </c>
      <c r="R2324" s="267">
        <v>99.870297642522758</v>
      </c>
      <c r="S2324" s="133">
        <v>588218</v>
      </c>
      <c r="T2324" s="267">
        <v>99.900717983222052</v>
      </c>
      <c r="U2324" s="267">
        <v>99.786665057456432</v>
      </c>
      <c r="V2324" s="267">
        <v>99.781756056940893</v>
      </c>
      <c r="W2324" s="267">
        <v>99.657239400428992</v>
      </c>
      <c r="X2324" s="267">
        <v>99.682690717151104</v>
      </c>
      <c r="Y2324" s="133">
        <v>991295</v>
      </c>
      <c r="Z2324" s="267">
        <v>99.87703019383342</v>
      </c>
      <c r="AA2324" s="133">
        <v>200938</v>
      </c>
      <c r="AB2324" s="267">
        <v>96.655684557746923</v>
      </c>
      <c r="AC2324" s="133">
        <v>48742</v>
      </c>
      <c r="AD2324" s="267">
        <v>0.4369947965206083</v>
      </c>
      <c r="AE2324" s="133">
        <v>3561</v>
      </c>
      <c r="AF2324" s="267">
        <v>97.669193783090279</v>
      </c>
      <c r="AG2324" s="133">
        <v>636476</v>
      </c>
      <c r="AH2324" s="267">
        <v>0.61054934086949364</v>
      </c>
      <c r="AI2324" s="133">
        <v>11913</v>
      </c>
      <c r="AJ2324" s="267">
        <v>93.242675920862865</v>
      </c>
      <c r="AK2324" s="267">
        <v>1.5560824777420335E-5</v>
      </c>
      <c r="AL2324" s="267" t="e">
        <v>#DIV/0!</v>
      </c>
      <c r="AM2324" s="270"/>
      <c r="AN2324" s="270"/>
      <c r="AO2324" s="120"/>
      <c r="AP2324" s="120"/>
      <c r="AQ2324" s="120"/>
      <c r="AR2324" s="120"/>
      <c r="AS2324" s="120"/>
      <c r="AT2324" s="120"/>
      <c r="AU2324" s="120"/>
      <c r="AV2324" s="120"/>
      <c r="AW2324" s="133">
        <v>0</v>
      </c>
      <c r="AX2324" s="133">
        <v>0</v>
      </c>
      <c r="AY2324" s="133">
        <v>0</v>
      </c>
      <c r="AZ2324" s="133">
        <v>0</v>
      </c>
      <c r="BA2324" s="133">
        <v>0</v>
      </c>
      <c r="BB2324" s="133">
        <v>0</v>
      </c>
      <c r="BC2324" s="133">
        <v>295</v>
      </c>
      <c r="BD2324" s="133">
        <v>2126</v>
      </c>
    </row>
    <row r="2325" spans="1:56" x14ac:dyDescent="0.25">
      <c r="A2325" s="9">
        <v>41769</v>
      </c>
      <c r="B2325" s="146" t="s">
        <v>89</v>
      </c>
      <c r="C2325" s="146"/>
      <c r="D2325" s="147">
        <v>1</v>
      </c>
      <c r="E2325" s="136">
        <v>0</v>
      </c>
      <c r="F2325" s="136">
        <v>0</v>
      </c>
      <c r="G2325" s="265">
        <v>24.503398895263672</v>
      </c>
      <c r="H2325" s="265">
        <v>3.1224999576807022E-2</v>
      </c>
      <c r="I2325" s="265">
        <v>286282.9375</v>
      </c>
      <c r="J2325" s="137"/>
      <c r="K2325" s="136">
        <v>0</v>
      </c>
      <c r="L2325" s="265"/>
      <c r="M2325" s="145">
        <v>190907</v>
      </c>
      <c r="N2325" s="250">
        <v>0</v>
      </c>
      <c r="O2325" s="145">
        <v>1878</v>
      </c>
      <c r="P2325" s="250">
        <v>0</v>
      </c>
      <c r="Q2325" s="145">
        <v>1479</v>
      </c>
      <c r="R2325" s="250">
        <v>99.864776611328125</v>
      </c>
      <c r="S2325" s="145">
        <v>154813</v>
      </c>
      <c r="T2325" s="250">
        <v>99.977394104003906</v>
      </c>
      <c r="U2325" s="250">
        <v>92.545257568359375</v>
      </c>
      <c r="V2325" s="250">
        <v>99.808280944824219</v>
      </c>
      <c r="W2325" s="250">
        <v>92.420112609863281</v>
      </c>
      <c r="X2325" s="250">
        <v>99.785720825195313</v>
      </c>
      <c r="Y2325" s="145">
        <v>688488</v>
      </c>
      <c r="Z2325" s="250">
        <v>99.756278991699219</v>
      </c>
      <c r="AA2325" s="145">
        <v>1025</v>
      </c>
      <c r="AB2325" s="250">
        <v>0.58417558670043945</v>
      </c>
      <c r="AC2325" s="145">
        <v>1563</v>
      </c>
      <c r="AD2325" s="250">
        <v>0.44785028696060181</v>
      </c>
      <c r="AE2325" s="145">
        <v>175</v>
      </c>
      <c r="AF2325" s="250">
        <v>98.285713195800781</v>
      </c>
      <c r="AG2325" s="145">
        <v>190150</v>
      </c>
      <c r="AH2325" s="250">
        <v>0.23928476870059967</v>
      </c>
      <c r="AI2325" s="145">
        <v>458</v>
      </c>
      <c r="AJ2325" s="250">
        <v>96.069847106933594</v>
      </c>
      <c r="AK2325" s="250">
        <v>2.9244844913482666</v>
      </c>
      <c r="AL2325" s="250">
        <v>0.1769876629114151</v>
      </c>
      <c r="AM2325" s="271"/>
      <c r="AN2325" s="271"/>
      <c r="AO2325" s="148"/>
      <c r="AP2325" s="148"/>
      <c r="AQ2325" s="148"/>
      <c r="AR2325" s="148"/>
      <c r="AS2325" s="148"/>
      <c r="AT2325" s="148"/>
      <c r="AU2325" s="148"/>
      <c r="AV2325" s="148"/>
      <c r="AW2325" s="145">
        <v>0</v>
      </c>
      <c r="AX2325" s="145">
        <v>0</v>
      </c>
      <c r="AY2325" s="145">
        <v>0</v>
      </c>
      <c r="AZ2325" s="145">
        <v>0</v>
      </c>
      <c r="BA2325" s="145">
        <v>0</v>
      </c>
      <c r="BB2325" s="145">
        <v>0</v>
      </c>
      <c r="BC2325" s="145">
        <v>21</v>
      </c>
      <c r="BD2325" s="145">
        <v>462</v>
      </c>
    </row>
    <row r="2326" spans="1:56" x14ac:dyDescent="0.25">
      <c r="A2326" s="9">
        <v>41769</v>
      </c>
      <c r="B2326" s="149" t="s">
        <v>75</v>
      </c>
      <c r="C2326" s="149" t="s">
        <v>86</v>
      </c>
      <c r="D2326" s="150" t="s">
        <v>118</v>
      </c>
      <c r="E2326" s="153">
        <v>41</v>
      </c>
      <c r="F2326" s="153">
        <v>153</v>
      </c>
      <c r="G2326" s="264">
        <v>105.27067565917969</v>
      </c>
      <c r="H2326" s="264">
        <v>0.26250001788139343</v>
      </c>
      <c r="I2326" s="264">
        <v>80127.8359375</v>
      </c>
      <c r="J2326" s="92">
        <v>0</v>
      </c>
      <c r="K2326" s="153">
        <v>107020</v>
      </c>
      <c r="L2326" s="264">
        <v>96.572601318359375</v>
      </c>
      <c r="M2326" s="153">
        <v>96778</v>
      </c>
      <c r="N2326" s="264">
        <v>0</v>
      </c>
      <c r="O2326" s="153">
        <v>11343</v>
      </c>
      <c r="P2326" s="264">
        <v>0</v>
      </c>
      <c r="Q2326" s="153">
        <v>18615</v>
      </c>
      <c r="R2326" s="264">
        <v>99.871070861816406</v>
      </c>
      <c r="S2326" s="153">
        <v>89660</v>
      </c>
      <c r="T2326" s="264">
        <v>99.880661010742188</v>
      </c>
      <c r="U2326" s="264">
        <v>99.735519409179688</v>
      </c>
      <c r="V2326" s="264">
        <v>99.691047668457031</v>
      </c>
      <c r="W2326" s="264">
        <v>99.60693359375</v>
      </c>
      <c r="X2326" s="264">
        <v>99.572074890136719</v>
      </c>
      <c r="Y2326" s="153">
        <v>132391</v>
      </c>
      <c r="Z2326" s="264">
        <v>99.86328125</v>
      </c>
      <c r="AA2326" s="153">
        <v>25100</v>
      </c>
      <c r="AB2326" s="264">
        <v>97.924301147460938</v>
      </c>
      <c r="AC2326" s="153">
        <v>11379</v>
      </c>
      <c r="AD2326" s="264">
        <v>0.52728712558746338</v>
      </c>
      <c r="AE2326" s="153">
        <v>1314</v>
      </c>
      <c r="AF2326" s="264">
        <v>98.554031372070313</v>
      </c>
      <c r="AG2326" s="153">
        <v>99782</v>
      </c>
      <c r="AH2326" s="264">
        <v>0.54017758369445801</v>
      </c>
      <c r="AI2326" s="153">
        <v>4599</v>
      </c>
      <c r="AJ2326" s="264">
        <v>92.12872314453125</v>
      </c>
      <c r="AK2326" s="264">
        <v>1.7012157440185547</v>
      </c>
      <c r="AL2326" s="264">
        <v>5.2207190543413162E-2</v>
      </c>
      <c r="AM2326" s="264">
        <v>0</v>
      </c>
      <c r="AN2326" s="264">
        <v>0</v>
      </c>
      <c r="AO2326" s="92">
        <v>0</v>
      </c>
      <c r="AP2326" s="92">
        <v>0</v>
      </c>
      <c r="AQ2326" s="92">
        <v>0</v>
      </c>
      <c r="AR2326" s="92">
        <v>0</v>
      </c>
      <c r="AS2326" s="92">
        <v>0</v>
      </c>
      <c r="AT2326" s="92">
        <v>0</v>
      </c>
      <c r="AU2326" s="92">
        <v>0</v>
      </c>
      <c r="AV2326" s="92">
        <v>0</v>
      </c>
      <c r="AW2326" s="93">
        <v>0</v>
      </c>
      <c r="AX2326" s="93">
        <v>0</v>
      </c>
      <c r="AY2326" s="93">
        <v>0</v>
      </c>
      <c r="AZ2326" s="93">
        <v>0</v>
      </c>
      <c r="BA2326" s="93">
        <v>0</v>
      </c>
      <c r="BB2326" s="93">
        <v>0</v>
      </c>
      <c r="BC2326" s="153">
        <v>26</v>
      </c>
      <c r="BD2326" s="153">
        <v>153</v>
      </c>
    </row>
    <row r="2327" spans="1:56" x14ac:dyDescent="0.25">
      <c r="A2327" s="9">
        <v>41769</v>
      </c>
      <c r="B2327" s="149" t="s">
        <v>76</v>
      </c>
      <c r="C2327" s="149" t="s">
        <v>86</v>
      </c>
      <c r="D2327" s="150" t="s">
        <v>119</v>
      </c>
      <c r="E2327" s="153">
        <v>54</v>
      </c>
      <c r="F2327" s="153">
        <v>163</v>
      </c>
      <c r="G2327" s="264">
        <v>38.674900054931641</v>
      </c>
      <c r="H2327" s="264">
        <v>0</v>
      </c>
      <c r="I2327" s="264">
        <v>83659.4296875</v>
      </c>
      <c r="J2327" s="92">
        <v>0</v>
      </c>
      <c r="K2327" s="153">
        <v>38712</v>
      </c>
      <c r="L2327" s="264">
        <v>84.201278686523438</v>
      </c>
      <c r="M2327" s="153">
        <v>43140</v>
      </c>
      <c r="N2327" s="264">
        <v>0</v>
      </c>
      <c r="O2327" s="153">
        <v>3144</v>
      </c>
      <c r="P2327" s="264">
        <v>0</v>
      </c>
      <c r="Q2327" s="153">
        <v>5837</v>
      </c>
      <c r="R2327" s="264">
        <v>99.914337158203125</v>
      </c>
      <c r="S2327" s="153">
        <v>40484</v>
      </c>
      <c r="T2327" s="264">
        <v>99.940719604492188</v>
      </c>
      <c r="U2327" s="264">
        <v>99.777351379394531</v>
      </c>
      <c r="V2327" s="264">
        <v>99.932777404785156</v>
      </c>
      <c r="W2327" s="264">
        <v>99.691879272460938</v>
      </c>
      <c r="X2327" s="264">
        <v>99.87353515625</v>
      </c>
      <c r="Y2327" s="153">
        <v>67322</v>
      </c>
      <c r="Z2327" s="264">
        <v>99.927215576171875</v>
      </c>
      <c r="AA2327" s="153">
        <v>12048</v>
      </c>
      <c r="AB2327" s="264">
        <v>99.825698852539063</v>
      </c>
      <c r="AC2327" s="153">
        <v>3145</v>
      </c>
      <c r="AD2327" s="264">
        <v>0.15898251533508301</v>
      </c>
      <c r="AE2327" s="153">
        <v>51</v>
      </c>
      <c r="AF2327" s="264">
        <v>98.039215087890625</v>
      </c>
      <c r="AG2327" s="153">
        <v>43547</v>
      </c>
      <c r="AH2327" s="264">
        <v>0.36052998900413513</v>
      </c>
      <c r="AI2327" s="153">
        <v>536</v>
      </c>
      <c r="AJ2327" s="264">
        <v>94.402984619140625</v>
      </c>
      <c r="AK2327" s="264">
        <v>1.7822737693786621</v>
      </c>
      <c r="AL2327" s="264">
        <v>6.7463822662830353E-2</v>
      </c>
      <c r="AM2327" s="264">
        <v>0</v>
      </c>
      <c r="AN2327" s="264">
        <v>0</v>
      </c>
      <c r="AO2327" s="92">
        <v>0</v>
      </c>
      <c r="AP2327" s="92">
        <v>0</v>
      </c>
      <c r="AQ2327" s="92">
        <v>0</v>
      </c>
      <c r="AR2327" s="92">
        <v>0</v>
      </c>
      <c r="AS2327" s="92">
        <v>0</v>
      </c>
      <c r="AT2327" s="92">
        <v>0</v>
      </c>
      <c r="AU2327" s="92">
        <v>0</v>
      </c>
      <c r="AV2327" s="92">
        <v>0</v>
      </c>
      <c r="AW2327" s="93">
        <v>0</v>
      </c>
      <c r="AX2327" s="93">
        <v>0</v>
      </c>
      <c r="AY2327" s="93">
        <v>0</v>
      </c>
      <c r="AZ2327" s="93">
        <v>0</v>
      </c>
      <c r="BA2327" s="93">
        <v>0</v>
      </c>
      <c r="BB2327" s="93">
        <v>0</v>
      </c>
      <c r="BC2327" s="153">
        <v>27</v>
      </c>
      <c r="BD2327" s="153">
        <v>158</v>
      </c>
    </row>
    <row r="2328" spans="1:56" x14ac:dyDescent="0.25">
      <c r="A2328" s="9">
        <v>41769</v>
      </c>
      <c r="B2328" s="149" t="s">
        <v>77</v>
      </c>
      <c r="C2328" s="149" t="s">
        <v>86</v>
      </c>
      <c r="D2328" s="150" t="s">
        <v>118</v>
      </c>
      <c r="E2328" s="153">
        <v>68</v>
      </c>
      <c r="F2328" s="153">
        <v>222</v>
      </c>
      <c r="G2328" s="264">
        <v>69.86749267578125</v>
      </c>
      <c r="H2328" s="264">
        <v>6.6699996590614319E-2</v>
      </c>
      <c r="I2328" s="264">
        <v>96734.0546875</v>
      </c>
      <c r="J2328" s="92">
        <v>0</v>
      </c>
      <c r="K2328" s="153">
        <v>79669</v>
      </c>
      <c r="L2328" s="264">
        <v>97.642745971679688</v>
      </c>
      <c r="M2328" s="153">
        <v>88472</v>
      </c>
      <c r="N2328" s="264">
        <v>0</v>
      </c>
      <c r="O2328" s="153">
        <v>5941</v>
      </c>
      <c r="P2328" s="264">
        <v>0</v>
      </c>
      <c r="Q2328" s="153">
        <v>10959</v>
      </c>
      <c r="R2328" s="264">
        <v>99.936126708984375</v>
      </c>
      <c r="S2328" s="153">
        <v>83490</v>
      </c>
      <c r="T2328" s="264">
        <v>99.902984619140625</v>
      </c>
      <c r="U2328" s="264">
        <v>99.882171630859375</v>
      </c>
      <c r="V2328" s="264">
        <v>99.907318115234375</v>
      </c>
      <c r="W2328" s="264">
        <v>99.818374633789063</v>
      </c>
      <c r="X2328" s="264">
        <v>99.810394287109375</v>
      </c>
      <c r="Y2328" s="153">
        <v>130181</v>
      </c>
      <c r="Z2328" s="264">
        <v>99.870948791503906</v>
      </c>
      <c r="AA2328" s="153">
        <v>26739</v>
      </c>
      <c r="AB2328" s="264">
        <v>97.370880126953125</v>
      </c>
      <c r="AC2328" s="153">
        <v>5951</v>
      </c>
      <c r="AD2328" s="264">
        <v>0.2520584762096405</v>
      </c>
      <c r="AE2328" s="153">
        <v>432</v>
      </c>
      <c r="AF2328" s="264">
        <v>97.685188293457031</v>
      </c>
      <c r="AG2328" s="153">
        <v>89901</v>
      </c>
      <c r="AH2328" s="264">
        <v>0.45049554109573364</v>
      </c>
      <c r="AI2328" s="153">
        <v>1466</v>
      </c>
      <c r="AJ2328" s="264">
        <v>93.246932983398438</v>
      </c>
      <c r="AK2328" s="264">
        <v>1.7074761390686035</v>
      </c>
      <c r="AL2328" s="264">
        <v>5.9491865336894989E-2</v>
      </c>
      <c r="AM2328" s="264">
        <v>0</v>
      </c>
      <c r="AN2328" s="264">
        <v>0</v>
      </c>
      <c r="AO2328" s="92">
        <v>0</v>
      </c>
      <c r="AP2328" s="92">
        <v>0</v>
      </c>
      <c r="AQ2328" s="92">
        <v>0</v>
      </c>
      <c r="AR2328" s="92">
        <v>0</v>
      </c>
      <c r="AS2328" s="92">
        <v>0</v>
      </c>
      <c r="AT2328" s="92">
        <v>0</v>
      </c>
      <c r="AU2328" s="92">
        <v>0</v>
      </c>
      <c r="AV2328" s="92">
        <v>0</v>
      </c>
      <c r="AW2328" s="93">
        <v>0</v>
      </c>
      <c r="AX2328" s="93">
        <v>0</v>
      </c>
      <c r="AY2328" s="93">
        <v>0</v>
      </c>
      <c r="AZ2328" s="93">
        <v>0</v>
      </c>
      <c r="BA2328" s="93">
        <v>0</v>
      </c>
      <c r="BB2328" s="93">
        <v>0</v>
      </c>
      <c r="BC2328" s="153">
        <v>36</v>
      </c>
      <c r="BD2328" s="153">
        <v>219</v>
      </c>
    </row>
    <row r="2329" spans="1:56" x14ac:dyDescent="0.25">
      <c r="A2329" s="9">
        <v>41769</v>
      </c>
      <c r="B2329" s="149" t="s">
        <v>124</v>
      </c>
      <c r="C2329" s="149" t="s">
        <v>86</v>
      </c>
      <c r="D2329" s="150" t="s">
        <v>118</v>
      </c>
      <c r="E2329" s="153">
        <v>43</v>
      </c>
      <c r="F2329" s="153">
        <v>136</v>
      </c>
      <c r="G2329" s="264">
        <v>28.291393280029297</v>
      </c>
      <c r="H2329" s="264">
        <v>0</v>
      </c>
      <c r="I2329" s="264">
        <v>57857.69921875</v>
      </c>
      <c r="J2329" s="92">
        <v>0</v>
      </c>
      <c r="K2329" s="153">
        <v>79669</v>
      </c>
      <c r="L2329" s="264">
        <v>97.642745971679688</v>
      </c>
      <c r="M2329" s="153">
        <v>48553</v>
      </c>
      <c r="N2329" s="264">
        <v>0</v>
      </c>
      <c r="O2329" s="153">
        <v>2520</v>
      </c>
      <c r="P2329" s="264">
        <v>0</v>
      </c>
      <c r="Q2329" s="153">
        <v>4550</v>
      </c>
      <c r="R2329" s="264">
        <v>99.956047058105469</v>
      </c>
      <c r="S2329" s="153">
        <v>44385</v>
      </c>
      <c r="T2329" s="264">
        <v>99.860313415527344</v>
      </c>
      <c r="U2329" s="264">
        <v>99.682540893554688</v>
      </c>
      <c r="V2329" s="264">
        <v>99.761085510253906</v>
      </c>
      <c r="W2329" s="264">
        <v>99.638725280761719</v>
      </c>
      <c r="X2329" s="264">
        <v>99.621734619140625</v>
      </c>
      <c r="Y2329" s="153">
        <v>54009</v>
      </c>
      <c r="Z2329" s="264">
        <v>99.896316528320313</v>
      </c>
      <c r="AA2329" s="153">
        <v>10135</v>
      </c>
      <c r="AB2329" s="264">
        <v>99.842132568359375</v>
      </c>
      <c r="AC2329" s="153">
        <v>2508</v>
      </c>
      <c r="AD2329" s="264">
        <v>0.39872407913208008</v>
      </c>
      <c r="AE2329" s="153">
        <v>160</v>
      </c>
      <c r="AF2329" s="264">
        <v>96.875</v>
      </c>
      <c r="AG2329" s="153">
        <v>48587</v>
      </c>
      <c r="AH2329" s="264">
        <v>0.22433984279632568</v>
      </c>
      <c r="AI2329" s="153">
        <v>737</v>
      </c>
      <c r="AJ2329" s="264">
        <v>91.994575500488281</v>
      </c>
      <c r="AK2329" s="264">
        <v>1.6420967578887939</v>
      </c>
      <c r="AL2329" s="264">
        <v>5.3515434265136719E-2</v>
      </c>
      <c r="AM2329" s="264">
        <v>0</v>
      </c>
      <c r="AN2329" s="264">
        <v>0</v>
      </c>
      <c r="AO2329" s="92">
        <v>0</v>
      </c>
      <c r="AP2329" s="92">
        <v>0</v>
      </c>
      <c r="AQ2329" s="92">
        <v>0</v>
      </c>
      <c r="AR2329" s="92">
        <v>0</v>
      </c>
      <c r="AS2329" s="92">
        <v>0</v>
      </c>
      <c r="AT2329" s="92">
        <v>0</v>
      </c>
      <c r="AU2329" s="92">
        <v>0</v>
      </c>
      <c r="AV2329" s="92">
        <v>0</v>
      </c>
      <c r="AW2329" s="93">
        <v>0</v>
      </c>
      <c r="AX2329" s="93">
        <v>0</v>
      </c>
      <c r="AY2329" s="93">
        <v>0</v>
      </c>
      <c r="AZ2329" s="93">
        <v>0</v>
      </c>
      <c r="BA2329" s="93">
        <v>0</v>
      </c>
      <c r="BB2329" s="93">
        <v>0</v>
      </c>
      <c r="BC2329" s="153">
        <v>17</v>
      </c>
      <c r="BD2329" s="153">
        <v>135</v>
      </c>
    </row>
    <row r="2330" spans="1:56" x14ac:dyDescent="0.25">
      <c r="A2330" s="9">
        <v>41769</v>
      </c>
      <c r="B2330" s="149" t="s">
        <v>78</v>
      </c>
      <c r="C2330" s="149" t="s">
        <v>86</v>
      </c>
      <c r="D2330" s="150" t="s">
        <v>118</v>
      </c>
      <c r="E2330" s="153">
        <v>34</v>
      </c>
      <c r="F2330" s="153">
        <v>107</v>
      </c>
      <c r="G2330" s="264">
        <v>46.203609466552734</v>
      </c>
      <c r="H2330" s="264">
        <v>0.16670000553131104</v>
      </c>
      <c r="I2330" s="264">
        <v>49429.71484375</v>
      </c>
      <c r="J2330" s="92">
        <v>0</v>
      </c>
      <c r="K2330" s="153">
        <v>44914</v>
      </c>
      <c r="L2330" s="264">
        <v>97.708953857421875</v>
      </c>
      <c r="M2330" s="153">
        <v>38767</v>
      </c>
      <c r="N2330" s="264">
        <v>0</v>
      </c>
      <c r="O2330" s="153">
        <v>4402</v>
      </c>
      <c r="P2330" s="264">
        <v>0</v>
      </c>
      <c r="Q2330" s="153">
        <v>7171</v>
      </c>
      <c r="R2330" s="264">
        <v>99.97210693359375</v>
      </c>
      <c r="S2330" s="153">
        <v>36570</v>
      </c>
      <c r="T2330" s="264">
        <v>99.9453125</v>
      </c>
      <c r="U2330" s="264">
        <v>99.977279663085938</v>
      </c>
      <c r="V2330" s="264">
        <v>99.930351257324219</v>
      </c>
      <c r="W2330" s="264">
        <v>99.949394226074219</v>
      </c>
      <c r="X2330" s="264">
        <v>99.875701904296875</v>
      </c>
      <c r="Y2330" s="153">
        <v>61214</v>
      </c>
      <c r="Z2330" s="264">
        <v>99.906883239746094</v>
      </c>
      <c r="AA2330" s="153">
        <v>10563</v>
      </c>
      <c r="AB2330" s="264">
        <v>99.697052001953125</v>
      </c>
      <c r="AC2330" s="153">
        <v>4403</v>
      </c>
      <c r="AD2330" s="264">
        <v>0.13627073168754578</v>
      </c>
      <c r="AE2330" s="153">
        <v>259</v>
      </c>
      <c r="AF2330" s="264">
        <v>97.297294616699219</v>
      </c>
      <c r="AG2330" s="153">
        <v>39494</v>
      </c>
      <c r="AH2330" s="264">
        <v>0.24813896417617798</v>
      </c>
      <c r="AI2330" s="153">
        <v>592</v>
      </c>
      <c r="AJ2330" s="264">
        <v>97.6351318359375</v>
      </c>
      <c r="AK2330" s="264">
        <v>1.9488167762756348</v>
      </c>
      <c r="AL2330" s="264">
        <v>5.2507463842630386E-2</v>
      </c>
      <c r="AM2330" s="264">
        <v>0</v>
      </c>
      <c r="AN2330" s="264">
        <v>0</v>
      </c>
      <c r="AO2330" s="92">
        <v>0</v>
      </c>
      <c r="AP2330" s="92">
        <v>0</v>
      </c>
      <c r="AQ2330" s="92">
        <v>0</v>
      </c>
      <c r="AR2330" s="92">
        <v>0</v>
      </c>
      <c r="AS2330" s="92">
        <v>0</v>
      </c>
      <c r="AT2330" s="92">
        <v>0</v>
      </c>
      <c r="AU2330" s="92">
        <v>0</v>
      </c>
      <c r="AV2330" s="92">
        <v>0</v>
      </c>
      <c r="AW2330" s="93">
        <v>0</v>
      </c>
      <c r="AX2330" s="93">
        <v>0</v>
      </c>
      <c r="AY2330" s="93">
        <v>0</v>
      </c>
      <c r="AZ2330" s="93">
        <v>0</v>
      </c>
      <c r="BA2330" s="93">
        <v>0</v>
      </c>
      <c r="BB2330" s="93">
        <v>0</v>
      </c>
      <c r="BC2330" s="153">
        <v>10</v>
      </c>
      <c r="BD2330" s="153">
        <v>107</v>
      </c>
    </row>
    <row r="2331" spans="1:56" x14ac:dyDescent="0.25">
      <c r="A2331" s="9">
        <v>41769</v>
      </c>
      <c r="B2331" s="149" t="s">
        <v>79</v>
      </c>
      <c r="C2331" s="149" t="s">
        <v>86</v>
      </c>
      <c r="D2331" s="150" t="s">
        <v>119</v>
      </c>
      <c r="E2331" s="153">
        <v>84</v>
      </c>
      <c r="F2331" s="153">
        <v>264</v>
      </c>
      <c r="G2331" s="264">
        <v>48.862995147705078</v>
      </c>
      <c r="H2331" s="264">
        <v>0.20419999957084656</v>
      </c>
      <c r="I2331" s="264">
        <v>129563.0078125</v>
      </c>
      <c r="J2331" s="92">
        <v>0</v>
      </c>
      <c r="K2331" s="153">
        <v>42495</v>
      </c>
      <c r="L2331" s="264">
        <v>91.177787780761719</v>
      </c>
      <c r="M2331" s="153">
        <v>74333</v>
      </c>
      <c r="N2331" s="264">
        <v>0</v>
      </c>
      <c r="O2331" s="153">
        <v>3708</v>
      </c>
      <c r="P2331" s="264">
        <v>0</v>
      </c>
      <c r="Q2331" s="153">
        <v>7660</v>
      </c>
      <c r="R2331" s="264">
        <v>99.895561218261719</v>
      </c>
      <c r="S2331" s="153">
        <v>70593</v>
      </c>
      <c r="T2331" s="264">
        <v>99.902259826660156</v>
      </c>
      <c r="U2331" s="264">
        <v>99.676376342773438</v>
      </c>
      <c r="V2331" s="264">
        <v>99.726905822753906</v>
      </c>
      <c r="W2331" s="264">
        <v>99.572273254394531</v>
      </c>
      <c r="X2331" s="264">
        <v>99.629432678222656</v>
      </c>
      <c r="Y2331" s="153">
        <v>126064</v>
      </c>
      <c r="Z2331" s="264">
        <v>99.865943908691406</v>
      </c>
      <c r="AA2331" s="153">
        <v>26516</v>
      </c>
      <c r="AB2331" s="264">
        <v>99.404136657714844</v>
      </c>
      <c r="AC2331" s="153">
        <v>3758</v>
      </c>
      <c r="AD2331" s="264">
        <v>0.69185739755630493</v>
      </c>
      <c r="AE2331" s="153">
        <v>182</v>
      </c>
      <c r="AF2331" s="264">
        <v>98.901100158691406</v>
      </c>
      <c r="AG2331" s="153">
        <v>74733</v>
      </c>
      <c r="AH2331" s="264">
        <v>0.50044828653335571</v>
      </c>
      <c r="AI2331" s="153">
        <v>1127</v>
      </c>
      <c r="AJ2331" s="264">
        <v>95.918365478515625</v>
      </c>
      <c r="AK2331" s="264">
        <v>1.5546612739562988</v>
      </c>
      <c r="AL2331" s="264">
        <v>5.881664901971817E-2</v>
      </c>
      <c r="AM2331" s="264">
        <v>0</v>
      </c>
      <c r="AN2331" s="264">
        <v>0</v>
      </c>
      <c r="AO2331" s="92">
        <v>0</v>
      </c>
      <c r="AP2331" s="92">
        <v>0</v>
      </c>
      <c r="AQ2331" s="92">
        <v>0</v>
      </c>
      <c r="AR2331" s="92">
        <v>0</v>
      </c>
      <c r="AS2331" s="92">
        <v>0</v>
      </c>
      <c r="AT2331" s="92">
        <v>0</v>
      </c>
      <c r="AU2331" s="92">
        <v>0</v>
      </c>
      <c r="AV2331" s="92">
        <v>0</v>
      </c>
      <c r="AW2331" s="93">
        <v>0</v>
      </c>
      <c r="AX2331" s="93">
        <v>0</v>
      </c>
      <c r="AY2331" s="93">
        <v>0</v>
      </c>
      <c r="AZ2331" s="93">
        <v>0</v>
      </c>
      <c r="BA2331" s="93">
        <v>0</v>
      </c>
      <c r="BB2331" s="93">
        <v>0</v>
      </c>
      <c r="BC2331" s="153">
        <v>55</v>
      </c>
      <c r="BD2331" s="153">
        <v>261</v>
      </c>
    </row>
    <row r="2332" spans="1:56" x14ac:dyDescent="0.25">
      <c r="A2332" s="9">
        <v>41769</v>
      </c>
      <c r="B2332" s="149" t="s">
        <v>80</v>
      </c>
      <c r="C2332" s="149" t="s">
        <v>86</v>
      </c>
      <c r="D2332" s="150" t="s">
        <v>119</v>
      </c>
      <c r="E2332" s="153">
        <v>60</v>
      </c>
      <c r="F2332" s="153">
        <v>184</v>
      </c>
      <c r="G2332" s="264">
        <v>34.066608428955078</v>
      </c>
      <c r="H2332" s="264">
        <v>5.4099999368190765E-2</v>
      </c>
      <c r="I2332" s="264">
        <v>81917.65625</v>
      </c>
      <c r="J2332" s="92">
        <v>0</v>
      </c>
      <c r="K2332" s="153">
        <v>29273</v>
      </c>
      <c r="L2332" s="264">
        <v>88.655075073242188</v>
      </c>
      <c r="M2332" s="153">
        <v>42302</v>
      </c>
      <c r="N2332" s="264">
        <v>0</v>
      </c>
      <c r="O2332" s="153">
        <v>2774</v>
      </c>
      <c r="P2332" s="264">
        <v>0</v>
      </c>
      <c r="Q2332" s="153">
        <v>5175</v>
      </c>
      <c r="R2332" s="264">
        <v>99.458938598632813</v>
      </c>
      <c r="S2332" s="153">
        <v>40007</v>
      </c>
      <c r="T2332" s="264">
        <v>99.905014038085938</v>
      </c>
      <c r="U2332" s="264">
        <v>99.567413330078125</v>
      </c>
      <c r="V2332" s="264">
        <v>99.721054077148438</v>
      </c>
      <c r="W2332" s="264">
        <v>99.028694152832031</v>
      </c>
      <c r="X2332" s="264">
        <v>99.626335144042969</v>
      </c>
      <c r="Y2332" s="153">
        <v>61230</v>
      </c>
      <c r="Z2332" s="264">
        <v>99.8922119140625</v>
      </c>
      <c r="AA2332" s="153">
        <v>12698</v>
      </c>
      <c r="AB2332" s="264">
        <v>99.795242309570313</v>
      </c>
      <c r="AC2332" s="153">
        <v>2766</v>
      </c>
      <c r="AD2332" s="264">
        <v>0.3976861834526062</v>
      </c>
      <c r="AE2332" s="153">
        <v>109</v>
      </c>
      <c r="AF2332" s="264">
        <v>95.412841796875</v>
      </c>
      <c r="AG2332" s="153">
        <v>41956</v>
      </c>
      <c r="AH2332" s="264">
        <v>0.38611879944801331</v>
      </c>
      <c r="AI2332" s="153">
        <v>381</v>
      </c>
      <c r="AJ2332" s="264">
        <v>93.175849914550781</v>
      </c>
      <c r="AK2332" s="264">
        <v>1.7552169561386108</v>
      </c>
      <c r="AL2332" s="264">
        <v>6.3143506646156311E-2</v>
      </c>
      <c r="AM2332" s="264">
        <v>0</v>
      </c>
      <c r="AN2332" s="264">
        <v>0</v>
      </c>
      <c r="AO2332" s="92">
        <v>0</v>
      </c>
      <c r="AP2332" s="92">
        <v>0</v>
      </c>
      <c r="AQ2332" s="92">
        <v>0</v>
      </c>
      <c r="AR2332" s="92">
        <v>0</v>
      </c>
      <c r="AS2332" s="92">
        <v>0</v>
      </c>
      <c r="AT2332" s="92">
        <v>0</v>
      </c>
      <c r="AU2332" s="92">
        <v>0</v>
      </c>
      <c r="AV2332" s="92">
        <v>0</v>
      </c>
      <c r="AW2332" s="93">
        <v>0</v>
      </c>
      <c r="AX2332" s="93">
        <v>0</v>
      </c>
      <c r="AY2332" s="93">
        <v>0</v>
      </c>
      <c r="AZ2332" s="93">
        <v>0</v>
      </c>
      <c r="BA2332" s="93">
        <v>0</v>
      </c>
      <c r="BB2332" s="93">
        <v>0</v>
      </c>
      <c r="BC2332" s="153">
        <v>26</v>
      </c>
      <c r="BD2332" s="153">
        <v>180</v>
      </c>
    </row>
    <row r="2333" spans="1:56" x14ac:dyDescent="0.25">
      <c r="A2333" s="9">
        <v>41769</v>
      </c>
      <c r="B2333" s="149" t="s">
        <v>81</v>
      </c>
      <c r="C2333" s="149" t="s">
        <v>86</v>
      </c>
      <c r="D2333" s="150" t="s">
        <v>119</v>
      </c>
      <c r="E2333" s="153">
        <v>43</v>
      </c>
      <c r="F2333" s="153">
        <v>142</v>
      </c>
      <c r="G2333" s="264">
        <v>33.533901214599609</v>
      </c>
      <c r="H2333" s="264">
        <v>0</v>
      </c>
      <c r="I2333" s="264">
        <v>69037.8515625</v>
      </c>
      <c r="J2333" s="92">
        <v>0</v>
      </c>
      <c r="K2333" s="153">
        <v>64282</v>
      </c>
      <c r="L2333" s="264">
        <v>89.639404296875</v>
      </c>
      <c r="M2333" s="153">
        <v>39422</v>
      </c>
      <c r="N2333" s="264">
        <v>0</v>
      </c>
      <c r="O2333" s="153">
        <v>2692</v>
      </c>
      <c r="P2333" s="264">
        <v>0</v>
      </c>
      <c r="Q2333" s="153">
        <v>5902</v>
      </c>
      <c r="R2333" s="264">
        <v>99.966110229492188</v>
      </c>
      <c r="S2333" s="153">
        <v>37065</v>
      </c>
      <c r="T2333" s="264">
        <v>99.940643310546875</v>
      </c>
      <c r="U2333" s="264">
        <v>99.814262390136719</v>
      </c>
      <c r="V2333" s="264">
        <v>99.7691650390625</v>
      </c>
      <c r="W2333" s="264">
        <v>99.780433654785156</v>
      </c>
      <c r="X2333" s="264">
        <v>99.709945678710938</v>
      </c>
      <c r="Y2333" s="153">
        <v>61232</v>
      </c>
      <c r="Z2333" s="264">
        <v>99.882415771484375</v>
      </c>
      <c r="AA2333" s="153">
        <v>12589</v>
      </c>
      <c r="AB2333" s="264">
        <v>99.642547607421875</v>
      </c>
      <c r="AC2333" s="153">
        <v>2717</v>
      </c>
      <c r="AD2333" s="264">
        <v>0.51527422666549683</v>
      </c>
      <c r="AE2333" s="153">
        <v>106</v>
      </c>
      <c r="AF2333" s="264">
        <v>98.113204956054688</v>
      </c>
      <c r="AG2333" s="153">
        <v>39303</v>
      </c>
      <c r="AH2333" s="264">
        <v>0.46306896209716797</v>
      </c>
      <c r="AI2333" s="153">
        <v>361</v>
      </c>
      <c r="AJ2333" s="264">
        <v>97.22991943359375</v>
      </c>
      <c r="AK2333" s="264">
        <v>1.5812045335769653</v>
      </c>
      <c r="AL2333" s="264">
        <v>5.5801399052143097E-2</v>
      </c>
      <c r="AM2333" s="264">
        <v>0</v>
      </c>
      <c r="AN2333" s="264">
        <v>0</v>
      </c>
      <c r="AO2333" s="92">
        <v>0</v>
      </c>
      <c r="AP2333" s="92">
        <v>0</v>
      </c>
      <c r="AQ2333" s="92">
        <v>0</v>
      </c>
      <c r="AR2333" s="92">
        <v>0</v>
      </c>
      <c r="AS2333" s="92">
        <v>0</v>
      </c>
      <c r="AT2333" s="92">
        <v>0</v>
      </c>
      <c r="AU2333" s="92">
        <v>0</v>
      </c>
      <c r="AV2333" s="92">
        <v>0</v>
      </c>
      <c r="AW2333" s="93">
        <v>0</v>
      </c>
      <c r="AX2333" s="93">
        <v>0</v>
      </c>
      <c r="AY2333" s="93">
        <v>0</v>
      </c>
      <c r="AZ2333" s="93">
        <v>0</v>
      </c>
      <c r="BA2333" s="93">
        <v>0</v>
      </c>
      <c r="BB2333" s="93">
        <v>0</v>
      </c>
      <c r="BC2333" s="153">
        <v>26</v>
      </c>
      <c r="BD2333" s="153">
        <v>141</v>
      </c>
    </row>
    <row r="2334" spans="1:56" x14ac:dyDescent="0.25">
      <c r="A2334" s="9">
        <v>41769</v>
      </c>
      <c r="B2334" s="149" t="s">
        <v>125</v>
      </c>
      <c r="C2334" s="149" t="s">
        <v>86</v>
      </c>
      <c r="D2334" s="150" t="s">
        <v>119</v>
      </c>
      <c r="E2334" s="153">
        <v>16</v>
      </c>
      <c r="F2334" s="153">
        <v>57</v>
      </c>
      <c r="G2334" s="264">
        <v>28.024805068969727</v>
      </c>
      <c r="H2334" s="264">
        <v>0</v>
      </c>
      <c r="I2334" s="264">
        <v>31472.837890625</v>
      </c>
      <c r="J2334" s="92">
        <v>0</v>
      </c>
      <c r="K2334" s="153">
        <v>64282</v>
      </c>
      <c r="L2334" s="264">
        <v>89.639404296875</v>
      </c>
      <c r="M2334" s="153">
        <v>22724</v>
      </c>
      <c r="N2334" s="264">
        <v>0</v>
      </c>
      <c r="O2334" s="153">
        <v>3084</v>
      </c>
      <c r="P2334" s="264">
        <v>0</v>
      </c>
      <c r="Q2334" s="153">
        <v>4915</v>
      </c>
      <c r="R2334" s="264">
        <v>99.694808959960938</v>
      </c>
      <c r="S2334" s="153">
        <v>21235</v>
      </c>
      <c r="T2334" s="264">
        <v>99.981163024902344</v>
      </c>
      <c r="U2334" s="264">
        <v>99.740592956542969</v>
      </c>
      <c r="V2334" s="264">
        <v>99.898788452148438</v>
      </c>
      <c r="W2334" s="264">
        <v>99.436195373535156</v>
      </c>
      <c r="X2334" s="264">
        <v>99.879966735839844</v>
      </c>
      <c r="Y2334" s="153">
        <v>32751</v>
      </c>
      <c r="Z2334" s="264">
        <v>99.929771423339844</v>
      </c>
      <c r="AA2334" s="153">
        <v>6012</v>
      </c>
      <c r="AB2334" s="264">
        <v>99.817031860351563</v>
      </c>
      <c r="AC2334" s="153">
        <v>3094</v>
      </c>
      <c r="AD2334" s="264">
        <v>0.32320621609687805</v>
      </c>
      <c r="AE2334" s="153">
        <v>289</v>
      </c>
      <c r="AF2334" s="264">
        <v>97.577857971191406</v>
      </c>
      <c r="AG2334" s="153">
        <v>23356</v>
      </c>
      <c r="AH2334" s="264">
        <v>0.24833019077777863</v>
      </c>
      <c r="AI2334" s="153">
        <v>470</v>
      </c>
      <c r="AJ2334" s="264">
        <v>91.702125549316406</v>
      </c>
      <c r="AK2334" s="264">
        <v>1.6858876943588257</v>
      </c>
      <c r="AL2334" s="264">
        <v>7.1163162589073181E-2</v>
      </c>
      <c r="AM2334" s="264">
        <v>0</v>
      </c>
      <c r="AN2334" s="264">
        <v>0</v>
      </c>
      <c r="AO2334" s="92">
        <v>0</v>
      </c>
      <c r="AP2334" s="92">
        <v>0</v>
      </c>
      <c r="AQ2334" s="92">
        <v>0</v>
      </c>
      <c r="AR2334" s="92">
        <v>0</v>
      </c>
      <c r="AS2334" s="92">
        <v>0</v>
      </c>
      <c r="AT2334" s="92">
        <v>0</v>
      </c>
      <c r="AU2334" s="92">
        <v>0</v>
      </c>
      <c r="AV2334" s="92">
        <v>0</v>
      </c>
      <c r="AW2334" s="93">
        <v>0</v>
      </c>
      <c r="AX2334" s="93">
        <v>0</v>
      </c>
      <c r="AY2334" s="93">
        <v>0</v>
      </c>
      <c r="AZ2334" s="93">
        <v>0</v>
      </c>
      <c r="BA2334" s="93">
        <v>0</v>
      </c>
      <c r="BB2334" s="93">
        <v>0</v>
      </c>
      <c r="BC2334" s="153">
        <v>5</v>
      </c>
      <c r="BD2334" s="153">
        <v>56</v>
      </c>
    </row>
    <row r="2335" spans="1:56" x14ac:dyDescent="0.25">
      <c r="A2335" s="9">
        <v>41769</v>
      </c>
      <c r="B2335" s="151" t="s">
        <v>82</v>
      </c>
      <c r="C2335" s="151" t="s">
        <v>86</v>
      </c>
      <c r="D2335" s="152" t="s">
        <v>120</v>
      </c>
      <c r="E2335" s="160">
        <v>51</v>
      </c>
      <c r="F2335" s="160">
        <v>162</v>
      </c>
      <c r="G2335" s="266">
        <v>31.741903305053711</v>
      </c>
      <c r="H2335" s="266">
        <v>0</v>
      </c>
      <c r="I2335" s="266">
        <v>73879.40625</v>
      </c>
      <c r="J2335" s="157">
        <v>0</v>
      </c>
      <c r="K2335" s="160">
        <v>33069</v>
      </c>
      <c r="L2335" s="266">
        <v>86.718681335449219</v>
      </c>
      <c r="M2335" s="160">
        <v>28199</v>
      </c>
      <c r="N2335" s="266">
        <v>0</v>
      </c>
      <c r="O2335" s="160">
        <v>3523</v>
      </c>
      <c r="P2335" s="266">
        <v>0</v>
      </c>
      <c r="Q2335" s="160">
        <v>6183</v>
      </c>
      <c r="R2335" s="266">
        <v>99.935302734375</v>
      </c>
      <c r="S2335" s="160">
        <v>26807</v>
      </c>
      <c r="T2335" s="266">
        <v>99.854515075683594</v>
      </c>
      <c r="U2335" s="266">
        <v>99.744537353515625</v>
      </c>
      <c r="V2335" s="266">
        <v>99.670204162597656</v>
      </c>
      <c r="W2335" s="266">
        <v>99.680007934570313</v>
      </c>
      <c r="X2335" s="266">
        <v>99.525199890136719</v>
      </c>
      <c r="Y2335" s="160">
        <v>38598</v>
      </c>
      <c r="Z2335" s="266">
        <v>99.911911010742187</v>
      </c>
      <c r="AA2335" s="160">
        <v>7959</v>
      </c>
      <c r="AB2335" s="266">
        <v>99.698455810546875</v>
      </c>
      <c r="AC2335" s="160">
        <v>3605</v>
      </c>
      <c r="AD2335" s="266">
        <v>0.63800275325775146</v>
      </c>
      <c r="AE2335" s="160">
        <v>330</v>
      </c>
      <c r="AF2335" s="266">
        <v>95.454544067382813</v>
      </c>
      <c r="AG2335" s="160">
        <v>28448</v>
      </c>
      <c r="AH2335" s="266">
        <v>0.86473566293716431</v>
      </c>
      <c r="AI2335" s="160">
        <v>564</v>
      </c>
      <c r="AJ2335" s="266">
        <v>92.198577880859375</v>
      </c>
      <c r="AK2335" s="266">
        <v>2.0446147918701172</v>
      </c>
      <c r="AL2335" s="266">
        <v>6.177222728729248E-2</v>
      </c>
      <c r="AM2335" s="266">
        <v>0</v>
      </c>
      <c r="AN2335" s="266">
        <v>0</v>
      </c>
      <c r="AO2335" s="157">
        <v>0</v>
      </c>
      <c r="AP2335" s="157">
        <v>0</v>
      </c>
      <c r="AQ2335" s="157">
        <v>0</v>
      </c>
      <c r="AR2335" s="157">
        <v>0</v>
      </c>
      <c r="AS2335" s="157">
        <v>0</v>
      </c>
      <c r="AT2335" s="157">
        <v>0</v>
      </c>
      <c r="AU2335" s="157">
        <v>0</v>
      </c>
      <c r="AV2335" s="157">
        <v>0</v>
      </c>
      <c r="AW2335" s="159">
        <v>0</v>
      </c>
      <c r="AX2335" s="159">
        <v>0</v>
      </c>
      <c r="AY2335" s="159">
        <v>0</v>
      </c>
      <c r="AZ2335" s="159">
        <v>0</v>
      </c>
      <c r="BA2335" s="159">
        <v>0</v>
      </c>
      <c r="BB2335" s="159">
        <v>0</v>
      </c>
      <c r="BC2335" s="160">
        <v>16</v>
      </c>
      <c r="BD2335" s="160">
        <v>158</v>
      </c>
    </row>
    <row r="2336" spans="1:56" x14ac:dyDescent="0.25">
      <c r="A2336" s="9">
        <v>41769</v>
      </c>
      <c r="B2336" s="151" t="s">
        <v>83</v>
      </c>
      <c r="C2336" s="151" t="s">
        <v>87</v>
      </c>
      <c r="D2336" s="152" t="s">
        <v>120</v>
      </c>
      <c r="E2336" s="160">
        <v>47</v>
      </c>
      <c r="F2336" s="160">
        <v>143</v>
      </c>
      <c r="G2336" s="266">
        <v>19.508296966552734</v>
      </c>
      <c r="H2336" s="266">
        <v>0</v>
      </c>
      <c r="I2336" s="266">
        <v>84526.5859375</v>
      </c>
      <c r="J2336" s="157">
        <v>0</v>
      </c>
      <c r="K2336" s="160">
        <v>19430</v>
      </c>
      <c r="L2336" s="266">
        <v>80.416877746582031</v>
      </c>
      <c r="M2336" s="160">
        <v>153570</v>
      </c>
      <c r="N2336" s="266">
        <v>0</v>
      </c>
      <c r="O2336" s="160">
        <v>3938</v>
      </c>
      <c r="P2336" s="266">
        <v>0</v>
      </c>
      <c r="Q2336" s="160">
        <v>3991</v>
      </c>
      <c r="R2336" s="266">
        <v>99.924827575683594</v>
      </c>
      <c r="S2336" s="160">
        <v>22087</v>
      </c>
      <c r="T2336" s="266">
        <v>99.913978576660156</v>
      </c>
      <c r="U2336" s="266">
        <v>99.939613342285156</v>
      </c>
      <c r="V2336" s="266">
        <v>99.806404113769531</v>
      </c>
      <c r="W2336" s="266">
        <v>99.864486694335937</v>
      </c>
      <c r="X2336" s="266">
        <v>99.720550537109375</v>
      </c>
      <c r="Y2336" s="160">
        <v>39875</v>
      </c>
      <c r="Z2336" s="266">
        <v>99.907211303710937</v>
      </c>
      <c r="AA2336" s="160">
        <v>8454</v>
      </c>
      <c r="AB2336" s="266">
        <v>99.810737609863281</v>
      </c>
      <c r="AC2336" s="160">
        <v>1673</v>
      </c>
      <c r="AD2336" s="266">
        <v>5.9772863984107971E-2</v>
      </c>
      <c r="AE2336" s="160">
        <v>149</v>
      </c>
      <c r="AF2336" s="266">
        <v>97.986579895019531</v>
      </c>
      <c r="AG2336" s="160">
        <v>23290</v>
      </c>
      <c r="AH2336" s="266">
        <v>0.67840272188186646</v>
      </c>
      <c r="AI2336" s="160">
        <v>214</v>
      </c>
      <c r="AJ2336" s="266">
        <v>97.196258544921875</v>
      </c>
      <c r="AK2336" s="266">
        <v>1.9567776918411255</v>
      </c>
      <c r="AL2336" s="266">
        <v>8.464127779006958E-2</v>
      </c>
      <c r="AM2336" s="266">
        <v>0</v>
      </c>
      <c r="AN2336" s="266">
        <v>0</v>
      </c>
      <c r="AO2336" s="157">
        <v>0</v>
      </c>
      <c r="AP2336" s="157">
        <v>0</v>
      </c>
      <c r="AQ2336" s="157">
        <v>0</v>
      </c>
      <c r="AR2336" s="157">
        <v>0</v>
      </c>
      <c r="AS2336" s="157">
        <v>0</v>
      </c>
      <c r="AT2336" s="157">
        <v>0</v>
      </c>
      <c r="AU2336" s="157">
        <v>0</v>
      </c>
      <c r="AV2336" s="157">
        <v>0</v>
      </c>
      <c r="AW2336" s="159">
        <v>0</v>
      </c>
      <c r="AX2336" s="159">
        <v>0</v>
      </c>
      <c r="AY2336" s="159">
        <v>0</v>
      </c>
      <c r="AZ2336" s="159">
        <v>0</v>
      </c>
      <c r="BA2336" s="159">
        <v>0</v>
      </c>
      <c r="BB2336" s="159">
        <v>0</v>
      </c>
      <c r="BC2336" s="160">
        <v>24</v>
      </c>
      <c r="BD2336" s="160">
        <v>134</v>
      </c>
    </row>
    <row r="2337" spans="1:56" x14ac:dyDescent="0.25">
      <c r="A2337" s="9">
        <v>41769</v>
      </c>
      <c r="B2337" s="117" t="s">
        <v>85</v>
      </c>
      <c r="C2337" s="117" t="s">
        <v>87</v>
      </c>
      <c r="D2337" s="121">
        <v>3</v>
      </c>
      <c r="E2337" s="89">
        <v>134</v>
      </c>
      <c r="F2337" s="89">
        <v>433</v>
      </c>
      <c r="G2337" s="263">
        <v>43.729721069335938</v>
      </c>
      <c r="H2337" s="263">
        <v>3.3300001174211502E-2</v>
      </c>
      <c r="I2337" s="263">
        <v>255402.0625</v>
      </c>
      <c r="J2337" s="88">
        <v>0</v>
      </c>
      <c r="K2337" s="89">
        <v>31723</v>
      </c>
      <c r="L2337" s="263">
        <v>112.60599517822266</v>
      </c>
      <c r="M2337" s="124">
        <v>81744</v>
      </c>
      <c r="N2337" s="248">
        <v>1.2233314337208867E-3</v>
      </c>
      <c r="O2337" s="124">
        <v>3733</v>
      </c>
      <c r="P2337" s="248">
        <v>0</v>
      </c>
      <c r="Q2337" s="124">
        <v>8478</v>
      </c>
      <c r="R2337" s="248">
        <v>99.811279296875</v>
      </c>
      <c r="S2337" s="124">
        <v>75835</v>
      </c>
      <c r="T2337" s="248">
        <v>99.869453430175781</v>
      </c>
      <c r="U2337" s="248">
        <v>99.812484741210938</v>
      </c>
      <c r="V2337" s="248">
        <v>99.662361145019531</v>
      </c>
      <c r="W2337" s="248">
        <v>99.624114990234375</v>
      </c>
      <c r="X2337" s="248">
        <v>99.532257080078125</v>
      </c>
      <c r="Y2337" s="124">
        <v>186428</v>
      </c>
      <c r="Z2337" s="248">
        <v>99.8353271484375</v>
      </c>
      <c r="AA2337" s="124">
        <v>42125</v>
      </c>
      <c r="AB2337" s="248">
        <v>87.781600952148438</v>
      </c>
      <c r="AC2337" s="124">
        <v>3743</v>
      </c>
      <c r="AD2337" s="248">
        <v>0.85492920875549316</v>
      </c>
      <c r="AE2337" s="124">
        <v>180</v>
      </c>
      <c r="AF2337" s="248">
        <v>96.111114501953125</v>
      </c>
      <c r="AG2337" s="124">
        <v>84079</v>
      </c>
      <c r="AH2337" s="248">
        <v>1.6627219915390015</v>
      </c>
      <c r="AI2337" s="124">
        <v>866</v>
      </c>
      <c r="AJ2337" s="248">
        <v>91.916862487792969</v>
      </c>
      <c r="AK2337" s="248">
        <v>2.1120011806488037</v>
      </c>
      <c r="AL2337" s="248">
        <v>6.5886177122592926E-2</v>
      </c>
      <c r="AM2337" s="269">
        <v>0</v>
      </c>
      <c r="AN2337" s="269">
        <v>0</v>
      </c>
      <c r="AO2337" s="119">
        <v>0</v>
      </c>
      <c r="AP2337" s="119">
        <v>0</v>
      </c>
      <c r="AQ2337" s="119">
        <v>0</v>
      </c>
      <c r="AR2337" s="119">
        <v>0</v>
      </c>
      <c r="AS2337" s="119">
        <v>0</v>
      </c>
      <c r="AT2337" s="119">
        <v>0</v>
      </c>
      <c r="AU2337" s="119">
        <v>0</v>
      </c>
      <c r="AV2337" s="119">
        <v>0</v>
      </c>
      <c r="AW2337" s="124">
        <v>0</v>
      </c>
      <c r="AX2337" s="124">
        <v>0</v>
      </c>
      <c r="AY2337" s="124">
        <v>0</v>
      </c>
      <c r="AZ2337" s="124">
        <v>0</v>
      </c>
      <c r="BA2337" s="124">
        <v>0</v>
      </c>
      <c r="BB2337" s="124">
        <v>0</v>
      </c>
      <c r="BC2337" s="124">
        <v>27</v>
      </c>
      <c r="BD2337" s="124">
        <v>424</v>
      </c>
    </row>
    <row r="2338" spans="1:56" x14ac:dyDescent="0.25">
      <c r="A2338" s="9">
        <v>41769</v>
      </c>
      <c r="B2338" s="118" t="s">
        <v>84</v>
      </c>
      <c r="C2338" s="118"/>
      <c r="D2338" s="122">
        <v>2</v>
      </c>
      <c r="E2338" s="153"/>
      <c r="F2338" s="153"/>
      <c r="G2338" s="264">
        <v>24.503398895263672</v>
      </c>
      <c r="H2338" s="264">
        <v>3.1224999576807022E-2</v>
      </c>
      <c r="I2338" s="264">
        <v>286282.9375</v>
      </c>
      <c r="J2338" s="91">
        <v>0</v>
      </c>
      <c r="K2338" s="153">
        <v>0</v>
      </c>
      <c r="L2338" s="264">
        <v>65535</v>
      </c>
      <c r="M2338" s="133">
        <v>190907</v>
      </c>
      <c r="N2338" s="267">
        <v>0</v>
      </c>
      <c r="O2338" s="133">
        <v>1878</v>
      </c>
      <c r="P2338" s="267">
        <v>0</v>
      </c>
      <c r="Q2338" s="133">
        <v>1479</v>
      </c>
      <c r="R2338" s="267">
        <v>99.864776611328125</v>
      </c>
      <c r="S2338" s="133">
        <v>154813</v>
      </c>
      <c r="T2338" s="267">
        <v>99.977394104003906</v>
      </c>
      <c r="U2338" s="267">
        <v>92.545257568359375</v>
      </c>
      <c r="V2338" s="267">
        <v>99.808280944824219</v>
      </c>
      <c r="W2338" s="267">
        <v>92.420112609863281</v>
      </c>
      <c r="X2338" s="267">
        <v>99.785720825195313</v>
      </c>
      <c r="Y2338" s="133">
        <v>688488</v>
      </c>
      <c r="Z2338" s="267">
        <v>99.756278991699219</v>
      </c>
      <c r="AA2338" s="133">
        <v>1025</v>
      </c>
      <c r="AB2338" s="267">
        <v>0.58417558670043945</v>
      </c>
      <c r="AC2338" s="133">
        <v>1563</v>
      </c>
      <c r="AD2338" s="267">
        <v>0.44785028696060181</v>
      </c>
      <c r="AE2338" s="133">
        <v>175</v>
      </c>
      <c r="AF2338" s="267">
        <v>98.285713195800781</v>
      </c>
      <c r="AG2338" s="133">
        <v>190150</v>
      </c>
      <c r="AH2338" s="267">
        <v>0.23928476870059967</v>
      </c>
      <c r="AI2338" s="133">
        <v>458</v>
      </c>
      <c r="AJ2338" s="267">
        <v>96.069847106933594</v>
      </c>
      <c r="AK2338" s="267">
        <v>2.9244844913482666</v>
      </c>
      <c r="AL2338" s="267">
        <v>0.1769876629114151</v>
      </c>
      <c r="AM2338" s="270">
        <v>0</v>
      </c>
      <c r="AN2338" s="270">
        <v>0</v>
      </c>
      <c r="AO2338" s="120">
        <v>0</v>
      </c>
      <c r="AP2338" s="120">
        <v>0</v>
      </c>
      <c r="AQ2338" s="120">
        <v>0</v>
      </c>
      <c r="AR2338" s="120">
        <v>0</v>
      </c>
      <c r="AS2338" s="120">
        <v>0</v>
      </c>
      <c r="AT2338" s="120">
        <v>0</v>
      </c>
      <c r="AU2338" s="120">
        <v>0</v>
      </c>
      <c r="AV2338" s="120">
        <v>0</v>
      </c>
      <c r="AW2338" s="133">
        <v>0</v>
      </c>
      <c r="AX2338" s="133">
        <v>0</v>
      </c>
      <c r="AY2338" s="133">
        <v>0</v>
      </c>
      <c r="AZ2338" s="133">
        <v>0</v>
      </c>
      <c r="BA2338" s="133">
        <v>0</v>
      </c>
      <c r="BB2338" s="133">
        <v>0</v>
      </c>
      <c r="BC2338" s="133">
        <v>21</v>
      </c>
      <c r="BD2338" s="133">
        <v>462</v>
      </c>
    </row>
    <row r="2339" spans="1:56" x14ac:dyDescent="0.25">
      <c r="A2339" s="9">
        <v>41768</v>
      </c>
      <c r="B2339" s="117" t="s">
        <v>17</v>
      </c>
      <c r="C2339" s="117"/>
      <c r="D2339" s="121">
        <v>3</v>
      </c>
      <c r="E2339" s="89">
        <v>675</v>
      </c>
      <c r="F2339" s="89">
        <v>2166</v>
      </c>
      <c r="G2339" s="263">
        <v>661.31071090698242</v>
      </c>
      <c r="H2339" s="263">
        <v>1.143149999435991</v>
      </c>
      <c r="I2339" s="263">
        <v>1483998.955078125</v>
      </c>
      <c r="J2339" s="88"/>
      <c r="K2339" s="89">
        <v>712285</v>
      </c>
      <c r="L2339" s="263">
        <v>0</v>
      </c>
      <c r="M2339" s="124">
        <v>1004246</v>
      </c>
      <c r="N2339" s="248">
        <v>7.9661757652409095E-4</v>
      </c>
      <c r="O2339" s="124">
        <v>61179</v>
      </c>
      <c r="P2339" s="248">
        <v>3.2690955514512107E-3</v>
      </c>
      <c r="Q2339" s="124">
        <v>103057</v>
      </c>
      <c r="R2339" s="248">
        <v>99.881619388754999</v>
      </c>
      <c r="S2339" s="124">
        <v>794738</v>
      </c>
      <c r="T2339" s="248">
        <v>99.913932697497387</v>
      </c>
      <c r="U2339" s="248">
        <v>99.669141816641613</v>
      </c>
      <c r="V2339" s="248">
        <v>99.717736329101569</v>
      </c>
      <c r="W2339" s="248">
        <v>99.55115287733642</v>
      </c>
      <c r="X2339" s="248">
        <v>99.631911963326445</v>
      </c>
      <c r="Y2339" s="124">
        <v>2340328</v>
      </c>
      <c r="Z2339" s="248">
        <v>99.899972344483444</v>
      </c>
      <c r="AA2339" s="124">
        <v>202217</v>
      </c>
      <c r="AB2339" s="248">
        <v>96.121776158559811</v>
      </c>
      <c r="AC2339" s="124">
        <v>58531</v>
      </c>
      <c r="AD2339" s="248">
        <v>0.41857443281135809</v>
      </c>
      <c r="AE2339" s="124">
        <v>4627</v>
      </c>
      <c r="AF2339" s="248">
        <v>97.384894406277652</v>
      </c>
      <c r="AG2339" s="124">
        <v>878277</v>
      </c>
      <c r="AH2339" s="248">
        <v>0.51805978794811125</v>
      </c>
      <c r="AI2339" s="124">
        <v>12022</v>
      </c>
      <c r="AJ2339" s="248">
        <v>92.962906295022435</v>
      </c>
      <c r="AK2339" s="248">
        <v>0.96956410392634396</v>
      </c>
      <c r="AL2339" s="248" t="e">
        <v>#DIV/0!</v>
      </c>
      <c r="AM2339" s="269"/>
      <c r="AN2339" s="269"/>
      <c r="AO2339" s="119"/>
      <c r="AP2339" s="119"/>
      <c r="AQ2339" s="119"/>
      <c r="AR2339" s="119"/>
      <c r="AS2339" s="119"/>
      <c r="AT2339" s="119"/>
      <c r="AU2339" s="119"/>
      <c r="AV2339" s="119"/>
      <c r="AW2339" s="124">
        <v>0</v>
      </c>
      <c r="AX2339" s="124">
        <v>0</v>
      </c>
      <c r="AY2339" s="124">
        <v>0</v>
      </c>
      <c r="AZ2339" s="124">
        <v>0</v>
      </c>
      <c r="BA2339" s="124">
        <v>0</v>
      </c>
      <c r="BB2339" s="124">
        <v>0</v>
      </c>
      <c r="BC2339" s="124">
        <v>310</v>
      </c>
      <c r="BD2339" s="124">
        <v>2549</v>
      </c>
    </row>
    <row r="2340" spans="1:56" x14ac:dyDescent="0.25">
      <c r="A2340" s="9">
        <v>41768</v>
      </c>
      <c r="B2340" s="118" t="s">
        <v>88</v>
      </c>
      <c r="C2340" s="118"/>
      <c r="D2340" s="122">
        <v>2</v>
      </c>
      <c r="E2340" s="153">
        <v>675</v>
      </c>
      <c r="F2340" s="153">
        <v>2166</v>
      </c>
      <c r="G2340" s="264">
        <v>541.87170028686523</v>
      </c>
      <c r="H2340" s="264">
        <v>0.90840001171454787</v>
      </c>
      <c r="I2340" s="264">
        <v>1067502.048828125</v>
      </c>
      <c r="J2340" s="91"/>
      <c r="K2340" s="153">
        <v>712285</v>
      </c>
      <c r="L2340" s="264"/>
      <c r="M2340" s="133">
        <v>783861</v>
      </c>
      <c r="N2340" s="267">
        <v>1.0205891283709895E-3</v>
      </c>
      <c r="O2340" s="133">
        <v>54294</v>
      </c>
      <c r="P2340" s="267">
        <v>3.6836482252593956E-3</v>
      </c>
      <c r="Q2340" s="133">
        <v>97097</v>
      </c>
      <c r="R2340" s="267">
        <v>99.876412573475278</v>
      </c>
      <c r="S2340" s="133">
        <v>617363</v>
      </c>
      <c r="T2340" s="267">
        <v>99.899086206335539</v>
      </c>
      <c r="U2340" s="267">
        <v>99.752430034244981</v>
      </c>
      <c r="V2340" s="267">
        <v>99.681625067833139</v>
      </c>
      <c r="W2340" s="267">
        <v>99.629148573069784</v>
      </c>
      <c r="X2340" s="267">
        <v>99.581032558390802</v>
      </c>
      <c r="Y2340" s="133">
        <v>973341</v>
      </c>
      <c r="Z2340" s="267">
        <v>99.880001586822445</v>
      </c>
      <c r="AA2340" s="133">
        <v>201526</v>
      </c>
      <c r="AB2340" s="267">
        <v>96.392029113843734</v>
      </c>
      <c r="AC2340" s="133">
        <v>52458</v>
      </c>
      <c r="AD2340" s="267">
        <v>0.43082085219368643</v>
      </c>
      <c r="AE2340" s="133">
        <v>3883</v>
      </c>
      <c r="AF2340" s="267">
        <v>97.45042495668595</v>
      </c>
      <c r="AG2340" s="133">
        <v>660427</v>
      </c>
      <c r="AH2340" s="267">
        <v>0.60521450230562723</v>
      </c>
      <c r="AI2340" s="133">
        <v>11390</v>
      </c>
      <c r="AJ2340" s="267">
        <v>92.765583864233804</v>
      </c>
      <c r="AK2340" s="267">
        <v>1.449091351090359E-5</v>
      </c>
      <c r="AL2340" s="267" t="e">
        <v>#DIV/0!</v>
      </c>
      <c r="AM2340" s="270"/>
      <c r="AN2340" s="270"/>
      <c r="AO2340" s="120"/>
      <c r="AP2340" s="120"/>
      <c r="AQ2340" s="120"/>
      <c r="AR2340" s="120"/>
      <c r="AS2340" s="120"/>
      <c r="AT2340" s="120"/>
      <c r="AU2340" s="120"/>
      <c r="AV2340" s="120"/>
      <c r="AW2340" s="133">
        <v>0</v>
      </c>
      <c r="AX2340" s="133">
        <v>0</v>
      </c>
      <c r="AY2340" s="133">
        <v>0</v>
      </c>
      <c r="AZ2340" s="133">
        <v>0</v>
      </c>
      <c r="BA2340" s="133">
        <v>0</v>
      </c>
      <c r="BB2340" s="133">
        <v>0</v>
      </c>
      <c r="BC2340" s="133">
        <v>290</v>
      </c>
      <c r="BD2340" s="133">
        <v>2120</v>
      </c>
    </row>
    <row r="2341" spans="1:56" x14ac:dyDescent="0.25">
      <c r="A2341" s="9">
        <v>41768</v>
      </c>
      <c r="B2341" s="146" t="s">
        <v>89</v>
      </c>
      <c r="C2341" s="146"/>
      <c r="D2341" s="147">
        <v>1</v>
      </c>
      <c r="E2341" s="136">
        <v>0</v>
      </c>
      <c r="F2341" s="136">
        <v>0</v>
      </c>
      <c r="G2341" s="265">
        <v>119.43901062011719</v>
      </c>
      <c r="H2341" s="265">
        <v>0.23474998772144318</v>
      </c>
      <c r="I2341" s="265">
        <v>416496.90625</v>
      </c>
      <c r="J2341" s="137"/>
      <c r="K2341" s="136">
        <v>0</v>
      </c>
      <c r="L2341" s="265"/>
      <c r="M2341" s="145">
        <v>220385</v>
      </c>
      <c r="N2341" s="250">
        <v>0</v>
      </c>
      <c r="O2341" s="145">
        <v>6885</v>
      </c>
      <c r="P2341" s="250">
        <v>0</v>
      </c>
      <c r="Q2341" s="145">
        <v>5960</v>
      </c>
      <c r="R2341" s="250">
        <v>99.966445922851562</v>
      </c>
      <c r="S2341" s="145">
        <v>177375</v>
      </c>
      <c r="T2341" s="250">
        <v>99.965606689453125</v>
      </c>
      <c r="U2341" s="250">
        <v>99.012344360351563</v>
      </c>
      <c r="V2341" s="250">
        <v>99.846176147460937</v>
      </c>
      <c r="W2341" s="250">
        <v>98.979118347167969</v>
      </c>
      <c r="X2341" s="250">
        <v>99.811836242675781</v>
      </c>
      <c r="Y2341" s="145">
        <v>1366987</v>
      </c>
      <c r="Z2341" s="250">
        <v>99.914192199707031</v>
      </c>
      <c r="AA2341" s="145">
        <v>691</v>
      </c>
      <c r="AB2341" s="250">
        <v>17.30412483215332</v>
      </c>
      <c r="AC2341" s="145">
        <v>6073</v>
      </c>
      <c r="AD2341" s="250">
        <v>0.31279101967811584</v>
      </c>
      <c r="AE2341" s="145">
        <v>744</v>
      </c>
      <c r="AF2341" s="250">
        <v>97.042884826660156</v>
      </c>
      <c r="AG2341" s="145">
        <v>217850</v>
      </c>
      <c r="AH2341" s="250">
        <v>0.25384438037872314</v>
      </c>
      <c r="AI2341" s="145">
        <v>632</v>
      </c>
      <c r="AJ2341" s="250">
        <v>96.519081115722656</v>
      </c>
      <c r="AK2341" s="250">
        <v>3.4545674324035645</v>
      </c>
      <c r="AL2341" s="250">
        <v>0.21106243133544922</v>
      </c>
      <c r="AM2341" s="271"/>
      <c r="AN2341" s="271"/>
      <c r="AO2341" s="148"/>
      <c r="AP2341" s="148"/>
      <c r="AQ2341" s="148"/>
      <c r="AR2341" s="148"/>
      <c r="AS2341" s="148"/>
      <c r="AT2341" s="148"/>
      <c r="AU2341" s="148"/>
      <c r="AV2341" s="148"/>
      <c r="AW2341" s="145">
        <v>0</v>
      </c>
      <c r="AX2341" s="145">
        <v>0</v>
      </c>
      <c r="AY2341" s="145">
        <v>0</v>
      </c>
      <c r="AZ2341" s="145">
        <v>0</v>
      </c>
      <c r="BA2341" s="145">
        <v>0</v>
      </c>
      <c r="BB2341" s="145">
        <v>0</v>
      </c>
      <c r="BC2341" s="145">
        <v>20</v>
      </c>
      <c r="BD2341" s="145">
        <v>429</v>
      </c>
    </row>
    <row r="2342" spans="1:56" x14ac:dyDescent="0.25">
      <c r="A2342" s="9">
        <v>41768</v>
      </c>
      <c r="B2342" s="149" t="s">
        <v>75</v>
      </c>
      <c r="C2342" s="149" t="s">
        <v>86</v>
      </c>
      <c r="D2342" s="150" t="s">
        <v>118</v>
      </c>
      <c r="E2342" s="153">
        <v>41</v>
      </c>
      <c r="F2342" s="153">
        <v>153</v>
      </c>
      <c r="G2342" s="264">
        <v>108.60852813720703</v>
      </c>
      <c r="H2342" s="264">
        <v>5.8400001376867294E-2</v>
      </c>
      <c r="I2342" s="264">
        <v>78975.1484375</v>
      </c>
      <c r="J2342" s="92">
        <v>0</v>
      </c>
      <c r="K2342" s="153">
        <v>119652</v>
      </c>
      <c r="L2342" s="264">
        <v>96.753921508789063</v>
      </c>
      <c r="M2342" s="153">
        <v>105746</v>
      </c>
      <c r="N2342" s="264">
        <v>7.5652981176972389E-3</v>
      </c>
      <c r="O2342" s="153">
        <v>11707</v>
      </c>
      <c r="P2342" s="264">
        <v>1.7083795741200447E-2</v>
      </c>
      <c r="Q2342" s="153">
        <v>18944</v>
      </c>
      <c r="R2342" s="264">
        <v>99.852195739746094</v>
      </c>
      <c r="S2342" s="153">
        <v>98000</v>
      </c>
      <c r="T2342" s="264">
        <v>99.86224365234375</v>
      </c>
      <c r="U2342" s="264">
        <v>99.803535461425781</v>
      </c>
      <c r="V2342" s="264">
        <v>99.747505187988281</v>
      </c>
      <c r="W2342" s="264">
        <v>99.656021118164062</v>
      </c>
      <c r="X2342" s="264">
        <v>99.610099792480469</v>
      </c>
      <c r="Y2342" s="153">
        <v>147556</v>
      </c>
      <c r="Z2342" s="264">
        <v>99.868522644042969</v>
      </c>
      <c r="AA2342" s="153">
        <v>29498</v>
      </c>
      <c r="AB2342" s="264">
        <v>97.657470703125</v>
      </c>
      <c r="AC2342" s="153">
        <v>11909</v>
      </c>
      <c r="AD2342" s="264">
        <v>0.31908640265464783</v>
      </c>
      <c r="AE2342" s="153">
        <v>1453</v>
      </c>
      <c r="AF2342" s="264">
        <v>97.797660827636719</v>
      </c>
      <c r="AG2342" s="153">
        <v>106173</v>
      </c>
      <c r="AH2342" s="264">
        <v>0.52555733919143677</v>
      </c>
      <c r="AI2342" s="153">
        <v>3904</v>
      </c>
      <c r="AJ2342" s="264">
        <v>92.725410461425781</v>
      </c>
      <c r="AK2342" s="264">
        <v>1.668569803237915</v>
      </c>
      <c r="AL2342" s="264">
        <v>5.1055546849966049E-2</v>
      </c>
      <c r="AM2342" s="264">
        <v>0</v>
      </c>
      <c r="AN2342" s="264">
        <v>0</v>
      </c>
      <c r="AO2342" s="92">
        <v>0</v>
      </c>
      <c r="AP2342" s="92">
        <v>0</v>
      </c>
      <c r="AQ2342" s="92">
        <v>0</v>
      </c>
      <c r="AR2342" s="92">
        <v>0</v>
      </c>
      <c r="AS2342" s="92">
        <v>0</v>
      </c>
      <c r="AT2342" s="92">
        <v>0</v>
      </c>
      <c r="AU2342" s="92">
        <v>0</v>
      </c>
      <c r="AV2342" s="92">
        <v>0</v>
      </c>
      <c r="AW2342" s="93">
        <v>0</v>
      </c>
      <c r="AX2342" s="93">
        <v>0</v>
      </c>
      <c r="AY2342" s="93">
        <v>0</v>
      </c>
      <c r="AZ2342" s="93">
        <v>0</v>
      </c>
      <c r="BA2342" s="93">
        <v>0</v>
      </c>
      <c r="BB2342" s="93">
        <v>0</v>
      </c>
      <c r="BC2342" s="153">
        <v>28</v>
      </c>
      <c r="BD2342" s="153">
        <v>152</v>
      </c>
    </row>
    <row r="2343" spans="1:56" x14ac:dyDescent="0.25">
      <c r="A2343" s="9">
        <v>41768</v>
      </c>
      <c r="B2343" s="149" t="s">
        <v>76</v>
      </c>
      <c r="C2343" s="149" t="s">
        <v>86</v>
      </c>
      <c r="D2343" s="150" t="s">
        <v>119</v>
      </c>
      <c r="E2343" s="153">
        <v>54</v>
      </c>
      <c r="F2343" s="153">
        <v>163</v>
      </c>
      <c r="G2343" s="264">
        <v>46.571102142333984</v>
      </c>
      <c r="H2343" s="264">
        <v>0</v>
      </c>
      <c r="I2343" s="264">
        <v>78280.765625</v>
      </c>
      <c r="J2343" s="92">
        <v>0</v>
      </c>
      <c r="K2343" s="153">
        <v>44907</v>
      </c>
      <c r="L2343" s="264">
        <v>86.144699096679688</v>
      </c>
      <c r="M2343" s="153">
        <v>46834</v>
      </c>
      <c r="N2343" s="264">
        <v>0</v>
      </c>
      <c r="O2343" s="153">
        <v>4753</v>
      </c>
      <c r="P2343" s="264">
        <v>0</v>
      </c>
      <c r="Q2343" s="153">
        <v>7589</v>
      </c>
      <c r="R2343" s="264">
        <v>99.88140869140625</v>
      </c>
      <c r="S2343" s="153">
        <v>44206</v>
      </c>
      <c r="T2343" s="264">
        <v>99.947967529296875</v>
      </c>
      <c r="U2343" s="264">
        <v>99.873764038085938</v>
      </c>
      <c r="V2343" s="264">
        <v>99.908187866210937</v>
      </c>
      <c r="W2343" s="264">
        <v>99.755325317382813</v>
      </c>
      <c r="X2343" s="264">
        <v>99.856201171875</v>
      </c>
      <c r="Y2343" s="153">
        <v>66744</v>
      </c>
      <c r="Z2343" s="264">
        <v>99.910102844238281</v>
      </c>
      <c r="AA2343" s="153">
        <v>12500</v>
      </c>
      <c r="AB2343" s="264">
        <v>99.816001892089844</v>
      </c>
      <c r="AC2343" s="153">
        <v>4790</v>
      </c>
      <c r="AD2343" s="264">
        <v>0.29227557778358459</v>
      </c>
      <c r="AE2343" s="153">
        <v>82</v>
      </c>
      <c r="AF2343" s="264">
        <v>100</v>
      </c>
      <c r="AG2343" s="153">
        <v>46901</v>
      </c>
      <c r="AH2343" s="264">
        <v>0.42216584086418152</v>
      </c>
      <c r="AI2343" s="153">
        <v>541</v>
      </c>
      <c r="AJ2343" s="264">
        <v>90.388168334960938</v>
      </c>
      <c r="AK2343" s="264">
        <v>1.9641237258911133</v>
      </c>
      <c r="AL2343" s="264">
        <v>6.0803055763244629E-2</v>
      </c>
      <c r="AM2343" s="264">
        <v>0</v>
      </c>
      <c r="AN2343" s="264">
        <v>0</v>
      </c>
      <c r="AO2343" s="92">
        <v>0</v>
      </c>
      <c r="AP2343" s="92">
        <v>0</v>
      </c>
      <c r="AQ2343" s="92">
        <v>0</v>
      </c>
      <c r="AR2343" s="92">
        <v>0</v>
      </c>
      <c r="AS2343" s="92">
        <v>0</v>
      </c>
      <c r="AT2343" s="92">
        <v>0</v>
      </c>
      <c r="AU2343" s="92">
        <v>0</v>
      </c>
      <c r="AV2343" s="92">
        <v>0</v>
      </c>
      <c r="AW2343" s="93">
        <v>0</v>
      </c>
      <c r="AX2343" s="93">
        <v>0</v>
      </c>
      <c r="AY2343" s="93">
        <v>0</v>
      </c>
      <c r="AZ2343" s="93">
        <v>0</v>
      </c>
      <c r="BA2343" s="93">
        <v>0</v>
      </c>
      <c r="BB2343" s="93">
        <v>0</v>
      </c>
      <c r="BC2343" s="153">
        <v>15</v>
      </c>
      <c r="BD2343" s="153">
        <v>159</v>
      </c>
    </row>
    <row r="2344" spans="1:56" x14ac:dyDescent="0.25">
      <c r="A2344" s="9">
        <v>41768</v>
      </c>
      <c r="B2344" s="149" t="s">
        <v>77</v>
      </c>
      <c r="C2344" s="149" t="s">
        <v>86</v>
      </c>
      <c r="D2344" s="150" t="s">
        <v>118</v>
      </c>
      <c r="E2344" s="153">
        <v>68</v>
      </c>
      <c r="F2344" s="153">
        <v>222</v>
      </c>
      <c r="G2344" s="264">
        <v>68.40032958984375</v>
      </c>
      <c r="H2344" s="264">
        <v>0.13320000469684601</v>
      </c>
      <c r="I2344" s="264">
        <v>98614.3671875</v>
      </c>
      <c r="J2344" s="92">
        <v>0</v>
      </c>
      <c r="K2344" s="153">
        <v>92048</v>
      </c>
      <c r="L2344" s="264">
        <v>97.280769348144531</v>
      </c>
      <c r="M2344" s="153">
        <v>92546</v>
      </c>
      <c r="N2344" s="264">
        <v>0</v>
      </c>
      <c r="O2344" s="153">
        <v>6090</v>
      </c>
      <c r="P2344" s="264">
        <v>0</v>
      </c>
      <c r="Q2344" s="153">
        <v>10921</v>
      </c>
      <c r="R2344" s="264">
        <v>99.899276733398438</v>
      </c>
      <c r="S2344" s="153">
        <v>87978</v>
      </c>
      <c r="T2344" s="264">
        <v>99.928390502929688</v>
      </c>
      <c r="U2344" s="264">
        <v>99.835800170898437</v>
      </c>
      <c r="V2344" s="264">
        <v>99.868171691894531</v>
      </c>
      <c r="W2344" s="264">
        <v>99.735244750976563</v>
      </c>
      <c r="X2344" s="264">
        <v>99.796653747558594</v>
      </c>
      <c r="Y2344" s="153">
        <v>119894</v>
      </c>
      <c r="Z2344" s="264">
        <v>99.870719909667969</v>
      </c>
      <c r="AA2344" s="153">
        <v>24604</v>
      </c>
      <c r="AB2344" s="264">
        <v>96.423347473144531</v>
      </c>
      <c r="AC2344" s="153">
        <v>6121</v>
      </c>
      <c r="AD2344" s="264">
        <v>0.31040680408477783</v>
      </c>
      <c r="AE2344" s="153">
        <v>524</v>
      </c>
      <c r="AF2344" s="264">
        <v>96.755722045898437</v>
      </c>
      <c r="AG2344" s="153">
        <v>95088</v>
      </c>
      <c r="AH2344" s="264">
        <v>0.4690392017364502</v>
      </c>
      <c r="AI2344" s="153">
        <v>1407</v>
      </c>
      <c r="AJ2344" s="264">
        <v>93.674484252929688</v>
      </c>
      <c r="AK2344" s="264">
        <v>1.7501983642578125</v>
      </c>
      <c r="AL2344" s="264">
        <v>6.8920701742172241E-2</v>
      </c>
      <c r="AM2344" s="264">
        <v>0</v>
      </c>
      <c r="AN2344" s="264">
        <v>0</v>
      </c>
      <c r="AO2344" s="92">
        <v>0</v>
      </c>
      <c r="AP2344" s="92">
        <v>0</v>
      </c>
      <c r="AQ2344" s="92">
        <v>0</v>
      </c>
      <c r="AR2344" s="92">
        <v>0</v>
      </c>
      <c r="AS2344" s="92">
        <v>0</v>
      </c>
      <c r="AT2344" s="92">
        <v>0</v>
      </c>
      <c r="AU2344" s="92">
        <v>0</v>
      </c>
      <c r="AV2344" s="92">
        <v>0</v>
      </c>
      <c r="AW2344" s="93">
        <v>0</v>
      </c>
      <c r="AX2344" s="93">
        <v>0</v>
      </c>
      <c r="AY2344" s="93">
        <v>0</v>
      </c>
      <c r="AZ2344" s="93">
        <v>0</v>
      </c>
      <c r="BA2344" s="93">
        <v>0</v>
      </c>
      <c r="BB2344" s="93">
        <v>0</v>
      </c>
      <c r="BC2344" s="153">
        <v>31</v>
      </c>
      <c r="BD2344" s="153">
        <v>212</v>
      </c>
    </row>
    <row r="2345" spans="1:56" x14ac:dyDescent="0.25">
      <c r="A2345" s="9">
        <v>41768</v>
      </c>
      <c r="B2345" s="149" t="s">
        <v>124</v>
      </c>
      <c r="C2345" s="149" t="s">
        <v>86</v>
      </c>
      <c r="D2345" s="150" t="s">
        <v>118</v>
      </c>
      <c r="E2345" s="153">
        <v>43</v>
      </c>
      <c r="F2345" s="153">
        <v>136</v>
      </c>
      <c r="G2345" s="264">
        <v>28.554407119750977</v>
      </c>
      <c r="H2345" s="264">
        <v>0.10000000149011612</v>
      </c>
      <c r="I2345" s="264">
        <v>55988.078125</v>
      </c>
      <c r="J2345" s="92">
        <v>0</v>
      </c>
      <c r="K2345" s="153">
        <v>92048</v>
      </c>
      <c r="L2345" s="264">
        <v>97.280769348144531</v>
      </c>
      <c r="M2345" s="153">
        <v>43172</v>
      </c>
      <c r="N2345" s="264">
        <v>0</v>
      </c>
      <c r="O2345" s="153">
        <v>2722</v>
      </c>
      <c r="P2345" s="264">
        <v>0</v>
      </c>
      <c r="Q2345" s="153">
        <v>6017</v>
      </c>
      <c r="R2345" s="264">
        <v>99.900283813476563</v>
      </c>
      <c r="S2345" s="153">
        <v>40387</v>
      </c>
      <c r="T2345" s="264">
        <v>99.89105224609375</v>
      </c>
      <c r="U2345" s="264">
        <v>99.485671997070313</v>
      </c>
      <c r="V2345" s="264">
        <v>99.807746887207031</v>
      </c>
      <c r="W2345" s="264">
        <v>99.386466979980469</v>
      </c>
      <c r="X2345" s="264">
        <v>99.699005126953125</v>
      </c>
      <c r="Y2345" s="153">
        <v>58555</v>
      </c>
      <c r="Z2345" s="264">
        <v>99.906074523925781</v>
      </c>
      <c r="AA2345" s="153">
        <v>10593</v>
      </c>
      <c r="AB2345" s="264">
        <v>99.612953186035156</v>
      </c>
      <c r="AC2345" s="153">
        <v>2675</v>
      </c>
      <c r="AD2345" s="264">
        <v>0.29906541109085083</v>
      </c>
      <c r="AE2345" s="153">
        <v>196</v>
      </c>
      <c r="AF2345" s="264">
        <v>97.959182739257813</v>
      </c>
      <c r="AG2345" s="153">
        <v>43261</v>
      </c>
      <c r="AH2345" s="264">
        <v>0.39296364784240723</v>
      </c>
      <c r="AI2345" s="153">
        <v>916</v>
      </c>
      <c r="AJ2345" s="264">
        <v>93.122268676757813</v>
      </c>
      <c r="AK2345" s="264">
        <v>1.7065500020980835</v>
      </c>
      <c r="AL2345" s="264">
        <v>6.1330143362283707E-2</v>
      </c>
      <c r="AM2345" s="264">
        <v>0</v>
      </c>
      <c r="AN2345" s="264">
        <v>0</v>
      </c>
      <c r="AO2345" s="92">
        <v>0</v>
      </c>
      <c r="AP2345" s="92">
        <v>0</v>
      </c>
      <c r="AQ2345" s="92">
        <v>0</v>
      </c>
      <c r="AR2345" s="92">
        <v>0</v>
      </c>
      <c r="AS2345" s="92">
        <v>0</v>
      </c>
      <c r="AT2345" s="92">
        <v>0</v>
      </c>
      <c r="AU2345" s="92">
        <v>0</v>
      </c>
      <c r="AV2345" s="92">
        <v>0</v>
      </c>
      <c r="AW2345" s="93">
        <v>0</v>
      </c>
      <c r="AX2345" s="93">
        <v>0</v>
      </c>
      <c r="AY2345" s="93">
        <v>0</v>
      </c>
      <c r="AZ2345" s="93">
        <v>0</v>
      </c>
      <c r="BA2345" s="93">
        <v>0</v>
      </c>
      <c r="BB2345" s="93">
        <v>0</v>
      </c>
      <c r="BC2345" s="153">
        <v>22</v>
      </c>
      <c r="BD2345" s="153">
        <v>135</v>
      </c>
    </row>
    <row r="2346" spans="1:56" x14ac:dyDescent="0.25">
      <c r="A2346" s="9">
        <v>41768</v>
      </c>
      <c r="B2346" s="149" t="s">
        <v>78</v>
      </c>
      <c r="C2346" s="149" t="s">
        <v>86</v>
      </c>
      <c r="D2346" s="150" t="s">
        <v>118</v>
      </c>
      <c r="E2346" s="153">
        <v>34</v>
      </c>
      <c r="F2346" s="153">
        <v>107</v>
      </c>
      <c r="G2346" s="264">
        <v>46.24200439453125</v>
      </c>
      <c r="H2346" s="264">
        <v>1.2500000186264515E-2</v>
      </c>
      <c r="I2346" s="264">
        <v>45126.43359375</v>
      </c>
      <c r="J2346" s="92">
        <v>0</v>
      </c>
      <c r="K2346" s="153">
        <v>48561</v>
      </c>
      <c r="L2346" s="264">
        <v>97.279708862304688</v>
      </c>
      <c r="M2346" s="153">
        <v>41032</v>
      </c>
      <c r="N2346" s="264">
        <v>0</v>
      </c>
      <c r="O2346" s="153">
        <v>4595</v>
      </c>
      <c r="P2346" s="264">
        <v>0</v>
      </c>
      <c r="Q2346" s="153">
        <v>8682</v>
      </c>
      <c r="R2346" s="264">
        <v>99.942413330078125</v>
      </c>
      <c r="S2346" s="153">
        <v>38069</v>
      </c>
      <c r="T2346" s="264">
        <v>99.950088500976563</v>
      </c>
      <c r="U2346" s="264">
        <v>99.80413818359375</v>
      </c>
      <c r="V2346" s="264">
        <v>99.89520263671875</v>
      </c>
      <c r="W2346" s="264">
        <v>99.746665954589844</v>
      </c>
      <c r="X2346" s="264">
        <v>99.845344543457031</v>
      </c>
      <c r="Y2346" s="153">
        <v>65065</v>
      </c>
      <c r="Z2346" s="264">
        <v>99.863212585449219</v>
      </c>
      <c r="AA2346" s="153">
        <v>10783</v>
      </c>
      <c r="AB2346" s="264">
        <v>98.441993713378906</v>
      </c>
      <c r="AC2346" s="153">
        <v>4614</v>
      </c>
      <c r="AD2346" s="264">
        <v>0.13003900647163391</v>
      </c>
      <c r="AE2346" s="153">
        <v>290</v>
      </c>
      <c r="AF2346" s="264">
        <v>98.275863647460938</v>
      </c>
      <c r="AG2346" s="153">
        <v>41152</v>
      </c>
      <c r="AH2346" s="264">
        <v>0.31104198098182678</v>
      </c>
      <c r="AI2346" s="153">
        <v>557</v>
      </c>
      <c r="AJ2346" s="264">
        <v>96.94793701171875</v>
      </c>
      <c r="AK2346" s="264">
        <v>1.7954813241958618</v>
      </c>
      <c r="AL2346" s="264">
        <v>4.9894385039806366E-2</v>
      </c>
      <c r="AM2346" s="264">
        <v>0</v>
      </c>
      <c r="AN2346" s="264">
        <v>0</v>
      </c>
      <c r="AO2346" s="92">
        <v>0</v>
      </c>
      <c r="AP2346" s="92">
        <v>0</v>
      </c>
      <c r="AQ2346" s="92">
        <v>0</v>
      </c>
      <c r="AR2346" s="92">
        <v>0</v>
      </c>
      <c r="AS2346" s="92">
        <v>0</v>
      </c>
      <c r="AT2346" s="92">
        <v>0</v>
      </c>
      <c r="AU2346" s="92">
        <v>0</v>
      </c>
      <c r="AV2346" s="92">
        <v>0</v>
      </c>
      <c r="AW2346" s="93">
        <v>0</v>
      </c>
      <c r="AX2346" s="93">
        <v>0</v>
      </c>
      <c r="AY2346" s="93">
        <v>0</v>
      </c>
      <c r="AZ2346" s="93">
        <v>0</v>
      </c>
      <c r="BA2346" s="93">
        <v>0</v>
      </c>
      <c r="BB2346" s="93">
        <v>0</v>
      </c>
      <c r="BC2346" s="153">
        <v>13</v>
      </c>
      <c r="BD2346" s="153">
        <v>106</v>
      </c>
    </row>
    <row r="2347" spans="1:56" x14ac:dyDescent="0.25">
      <c r="A2347" s="9">
        <v>41768</v>
      </c>
      <c r="B2347" s="149" t="s">
        <v>79</v>
      </c>
      <c r="C2347" s="149" t="s">
        <v>86</v>
      </c>
      <c r="D2347" s="150" t="s">
        <v>119</v>
      </c>
      <c r="E2347" s="153">
        <v>84</v>
      </c>
      <c r="F2347" s="153">
        <v>264</v>
      </c>
      <c r="G2347" s="264">
        <v>51.204521179199219</v>
      </c>
      <c r="H2347" s="264">
        <v>0.13750000298023224</v>
      </c>
      <c r="I2347" s="264">
        <v>133907.375</v>
      </c>
      <c r="J2347" s="92">
        <v>0</v>
      </c>
      <c r="K2347" s="153">
        <v>48483</v>
      </c>
      <c r="L2347" s="264">
        <v>92.06732177734375</v>
      </c>
      <c r="M2347" s="153">
        <v>77125</v>
      </c>
      <c r="N2347" s="264">
        <v>0</v>
      </c>
      <c r="O2347" s="153">
        <v>4106</v>
      </c>
      <c r="P2347" s="264">
        <v>0</v>
      </c>
      <c r="Q2347" s="153">
        <v>8628</v>
      </c>
      <c r="R2347" s="264">
        <v>99.907279968261719</v>
      </c>
      <c r="S2347" s="153">
        <v>74981</v>
      </c>
      <c r="T2347" s="264">
        <v>99.854629516601563</v>
      </c>
      <c r="U2347" s="264">
        <v>99.561614990234375</v>
      </c>
      <c r="V2347" s="264">
        <v>99.692703247070313</v>
      </c>
      <c r="W2347" s="264">
        <v>99.46929931640625</v>
      </c>
      <c r="X2347" s="264">
        <v>99.547782897949219</v>
      </c>
      <c r="Y2347" s="153">
        <v>118632</v>
      </c>
      <c r="Z2347" s="264">
        <v>99.898849487304688</v>
      </c>
      <c r="AA2347" s="153">
        <v>24945</v>
      </c>
      <c r="AB2347" s="264">
        <v>99.374626159667969</v>
      </c>
      <c r="AC2347" s="153">
        <v>4151</v>
      </c>
      <c r="AD2347" s="264">
        <v>1.0840761661529541</v>
      </c>
      <c r="AE2347" s="153">
        <v>205</v>
      </c>
      <c r="AF2347" s="264">
        <v>95.1219482421875</v>
      </c>
      <c r="AG2347" s="153">
        <v>76577</v>
      </c>
      <c r="AH2347" s="264">
        <v>0.39568015933036804</v>
      </c>
      <c r="AI2347" s="153">
        <v>850</v>
      </c>
      <c r="AJ2347" s="264">
        <v>97.529411315917969</v>
      </c>
      <c r="AK2347" s="264">
        <v>1.60274338722229</v>
      </c>
      <c r="AL2347" s="264">
        <v>6.0745839029550552E-2</v>
      </c>
      <c r="AM2347" s="264">
        <v>0</v>
      </c>
      <c r="AN2347" s="264">
        <v>0</v>
      </c>
      <c r="AO2347" s="92">
        <v>0</v>
      </c>
      <c r="AP2347" s="92">
        <v>0</v>
      </c>
      <c r="AQ2347" s="92">
        <v>0</v>
      </c>
      <c r="AR2347" s="92">
        <v>0</v>
      </c>
      <c r="AS2347" s="92">
        <v>0</v>
      </c>
      <c r="AT2347" s="92">
        <v>0</v>
      </c>
      <c r="AU2347" s="92">
        <v>0</v>
      </c>
      <c r="AV2347" s="92">
        <v>0</v>
      </c>
      <c r="AW2347" s="93">
        <v>0</v>
      </c>
      <c r="AX2347" s="93">
        <v>0</v>
      </c>
      <c r="AY2347" s="93">
        <v>0</v>
      </c>
      <c r="AZ2347" s="93">
        <v>0</v>
      </c>
      <c r="BA2347" s="93">
        <v>0</v>
      </c>
      <c r="BB2347" s="93">
        <v>0</v>
      </c>
      <c r="BC2347" s="153">
        <v>59</v>
      </c>
      <c r="BD2347" s="153">
        <v>260</v>
      </c>
    </row>
    <row r="2348" spans="1:56" x14ac:dyDescent="0.25">
      <c r="A2348" s="9">
        <v>41768</v>
      </c>
      <c r="B2348" s="149" t="s">
        <v>80</v>
      </c>
      <c r="C2348" s="149" t="s">
        <v>86</v>
      </c>
      <c r="D2348" s="150" t="s">
        <v>119</v>
      </c>
      <c r="E2348" s="153">
        <v>60</v>
      </c>
      <c r="F2348" s="153">
        <v>184</v>
      </c>
      <c r="G2348" s="264">
        <v>33.699901580810547</v>
      </c>
      <c r="H2348" s="264">
        <v>0</v>
      </c>
      <c r="I2348" s="264">
        <v>81512.8125</v>
      </c>
      <c r="J2348" s="92">
        <v>0</v>
      </c>
      <c r="K2348" s="153">
        <v>31645</v>
      </c>
      <c r="L2348" s="264">
        <v>89.287406921386719</v>
      </c>
      <c r="M2348" s="153">
        <v>44788</v>
      </c>
      <c r="N2348" s="264">
        <v>0</v>
      </c>
      <c r="O2348" s="153">
        <v>2774</v>
      </c>
      <c r="P2348" s="264">
        <v>0</v>
      </c>
      <c r="Q2348" s="153">
        <v>5526</v>
      </c>
      <c r="R2348" s="264">
        <v>99.728553771972656</v>
      </c>
      <c r="S2348" s="153">
        <v>43692</v>
      </c>
      <c r="T2348" s="264">
        <v>99.947357177734375</v>
      </c>
      <c r="U2348" s="264">
        <v>99.639511108398438</v>
      </c>
      <c r="V2348" s="264">
        <v>99.723136901855469</v>
      </c>
      <c r="W2348" s="264">
        <v>99.369041442871094</v>
      </c>
      <c r="X2348" s="264">
        <v>99.670639038085938</v>
      </c>
      <c r="Y2348" s="153">
        <v>61485</v>
      </c>
      <c r="Z2348" s="264">
        <v>99.878021240234375</v>
      </c>
      <c r="AA2348" s="153">
        <v>12537</v>
      </c>
      <c r="AB2348" s="264">
        <v>99.657012939453125</v>
      </c>
      <c r="AC2348" s="153">
        <v>2808</v>
      </c>
      <c r="AD2348" s="264">
        <v>0.56980055570602417</v>
      </c>
      <c r="AE2348" s="153">
        <v>115</v>
      </c>
      <c r="AF2348" s="264">
        <v>92.173912048339844</v>
      </c>
      <c r="AG2348" s="153">
        <v>44945</v>
      </c>
      <c r="AH2348" s="264">
        <v>0.47613748908042908</v>
      </c>
      <c r="AI2348" s="153">
        <v>409</v>
      </c>
      <c r="AJ2348" s="264">
        <v>95.354522705078125</v>
      </c>
      <c r="AK2348" s="264">
        <v>1.7716690301895142</v>
      </c>
      <c r="AL2348" s="264">
        <v>5.918966606259346E-2</v>
      </c>
      <c r="AM2348" s="264">
        <v>0</v>
      </c>
      <c r="AN2348" s="264">
        <v>0</v>
      </c>
      <c r="AO2348" s="92">
        <v>0</v>
      </c>
      <c r="AP2348" s="92">
        <v>0</v>
      </c>
      <c r="AQ2348" s="92">
        <v>0</v>
      </c>
      <c r="AR2348" s="92">
        <v>0</v>
      </c>
      <c r="AS2348" s="92">
        <v>0</v>
      </c>
      <c r="AT2348" s="92">
        <v>0</v>
      </c>
      <c r="AU2348" s="92">
        <v>0</v>
      </c>
      <c r="AV2348" s="92">
        <v>0</v>
      </c>
      <c r="AW2348" s="93">
        <v>0</v>
      </c>
      <c r="AX2348" s="93">
        <v>0</v>
      </c>
      <c r="AY2348" s="93">
        <v>0</v>
      </c>
      <c r="AZ2348" s="93">
        <v>0</v>
      </c>
      <c r="BA2348" s="93">
        <v>0</v>
      </c>
      <c r="BB2348" s="93">
        <v>0</v>
      </c>
      <c r="BC2348" s="153">
        <v>31</v>
      </c>
      <c r="BD2348" s="153">
        <v>182</v>
      </c>
    </row>
    <row r="2349" spans="1:56" x14ac:dyDescent="0.25">
      <c r="A2349" s="9">
        <v>41768</v>
      </c>
      <c r="B2349" s="149" t="s">
        <v>81</v>
      </c>
      <c r="C2349" s="149" t="s">
        <v>86</v>
      </c>
      <c r="D2349" s="150" t="s">
        <v>119</v>
      </c>
      <c r="E2349" s="153">
        <v>43</v>
      </c>
      <c r="F2349" s="153">
        <v>142</v>
      </c>
      <c r="G2349" s="264">
        <v>34.157691955566406</v>
      </c>
      <c r="H2349" s="264">
        <v>0</v>
      </c>
      <c r="I2349" s="264">
        <v>66351.734375</v>
      </c>
      <c r="J2349" s="92">
        <v>0</v>
      </c>
      <c r="K2349" s="153">
        <v>71019</v>
      </c>
      <c r="L2349" s="264">
        <v>90.311042785644531</v>
      </c>
      <c r="M2349" s="153">
        <v>41316</v>
      </c>
      <c r="N2349" s="264">
        <v>0</v>
      </c>
      <c r="O2349" s="153">
        <v>3055</v>
      </c>
      <c r="P2349" s="264">
        <v>0</v>
      </c>
      <c r="Q2349" s="153">
        <v>7049</v>
      </c>
      <c r="R2349" s="264">
        <v>99.943252563476563</v>
      </c>
      <c r="S2349" s="153">
        <v>38239</v>
      </c>
      <c r="T2349" s="264">
        <v>99.939849853515625</v>
      </c>
      <c r="U2349" s="264">
        <v>99.803604125976563</v>
      </c>
      <c r="V2349" s="264">
        <v>99.859619140625</v>
      </c>
      <c r="W2349" s="264">
        <v>99.746971130371094</v>
      </c>
      <c r="X2349" s="264">
        <v>99.799552917480469</v>
      </c>
      <c r="Y2349" s="153">
        <v>67345</v>
      </c>
      <c r="Z2349" s="264">
        <v>99.863388061523438</v>
      </c>
      <c r="AA2349" s="153">
        <v>13211</v>
      </c>
      <c r="AB2349" s="264">
        <v>99.530693054199219</v>
      </c>
      <c r="AC2349" s="153">
        <v>3119</v>
      </c>
      <c r="AD2349" s="264">
        <v>0.70535427331924438</v>
      </c>
      <c r="AE2349" s="153">
        <v>162</v>
      </c>
      <c r="AF2349" s="264">
        <v>98.148147583007813</v>
      </c>
      <c r="AG2349" s="153">
        <v>41304</v>
      </c>
      <c r="AH2349" s="264">
        <v>0.42852991819381714</v>
      </c>
      <c r="AI2349" s="153">
        <v>637</v>
      </c>
      <c r="AJ2349" s="264">
        <v>94.976455688476562</v>
      </c>
      <c r="AK2349" s="264">
        <v>1.5014106035232544</v>
      </c>
      <c r="AL2349" s="264">
        <v>6.5081700682640076E-2</v>
      </c>
      <c r="AM2349" s="264">
        <v>0</v>
      </c>
      <c r="AN2349" s="264">
        <v>0</v>
      </c>
      <c r="AO2349" s="92">
        <v>0</v>
      </c>
      <c r="AP2349" s="92">
        <v>0</v>
      </c>
      <c r="AQ2349" s="92">
        <v>0</v>
      </c>
      <c r="AR2349" s="92">
        <v>0</v>
      </c>
      <c r="AS2349" s="92">
        <v>0</v>
      </c>
      <c r="AT2349" s="92">
        <v>0</v>
      </c>
      <c r="AU2349" s="92">
        <v>0</v>
      </c>
      <c r="AV2349" s="92">
        <v>0</v>
      </c>
      <c r="AW2349" s="93">
        <v>0</v>
      </c>
      <c r="AX2349" s="93">
        <v>0</v>
      </c>
      <c r="AY2349" s="93">
        <v>0</v>
      </c>
      <c r="AZ2349" s="93">
        <v>0</v>
      </c>
      <c r="BA2349" s="93">
        <v>0</v>
      </c>
      <c r="BB2349" s="93">
        <v>0</v>
      </c>
      <c r="BC2349" s="153">
        <v>29</v>
      </c>
      <c r="BD2349" s="153">
        <v>139</v>
      </c>
    </row>
    <row r="2350" spans="1:56" x14ac:dyDescent="0.25">
      <c r="A2350" s="9">
        <v>41768</v>
      </c>
      <c r="B2350" s="149" t="s">
        <v>125</v>
      </c>
      <c r="C2350" s="149" t="s">
        <v>86</v>
      </c>
      <c r="D2350" s="150" t="s">
        <v>119</v>
      </c>
      <c r="E2350" s="153">
        <v>16</v>
      </c>
      <c r="F2350" s="153">
        <v>57</v>
      </c>
      <c r="G2350" s="264">
        <v>26.007898330688477</v>
      </c>
      <c r="H2350" s="264">
        <v>4.5900002121925354E-2</v>
      </c>
      <c r="I2350" s="264">
        <v>30610.560546875</v>
      </c>
      <c r="J2350" s="92">
        <v>0</v>
      </c>
      <c r="K2350" s="153">
        <v>71019</v>
      </c>
      <c r="L2350" s="264">
        <v>90.311042785644531</v>
      </c>
      <c r="M2350" s="153">
        <v>24841</v>
      </c>
      <c r="N2350" s="264">
        <v>0</v>
      </c>
      <c r="O2350" s="153">
        <v>2913</v>
      </c>
      <c r="P2350" s="264">
        <v>0</v>
      </c>
      <c r="Q2350" s="153">
        <v>4253</v>
      </c>
      <c r="R2350" s="264">
        <v>99.952972412109375</v>
      </c>
      <c r="S2350" s="153">
        <v>23034</v>
      </c>
      <c r="T2350" s="264">
        <v>99.956588745117188</v>
      </c>
      <c r="U2350" s="264">
        <v>99.862686157226562</v>
      </c>
      <c r="V2350" s="264">
        <v>99.802742004394531</v>
      </c>
      <c r="W2350" s="264">
        <v>99.815719604492188</v>
      </c>
      <c r="X2350" s="264">
        <v>99.759414672851562</v>
      </c>
      <c r="Y2350" s="153">
        <v>31335</v>
      </c>
      <c r="Z2350" s="264">
        <v>99.91064453125</v>
      </c>
      <c r="AA2350" s="153">
        <v>5704</v>
      </c>
      <c r="AB2350" s="264">
        <v>99.684432983398437</v>
      </c>
      <c r="AC2350" s="153">
        <v>2945</v>
      </c>
      <c r="AD2350" s="264">
        <v>0.30560272932052612</v>
      </c>
      <c r="AE2350" s="153">
        <v>227</v>
      </c>
      <c r="AF2350" s="264">
        <v>98.237884521484375</v>
      </c>
      <c r="AG2350" s="153">
        <v>25111</v>
      </c>
      <c r="AH2350" s="264">
        <v>0.45796662569046021</v>
      </c>
      <c r="AI2350" s="153">
        <v>444</v>
      </c>
      <c r="AJ2350" s="264">
        <v>90.765762329101563</v>
      </c>
      <c r="AK2350" s="264">
        <v>1.6260669231414795</v>
      </c>
      <c r="AL2350" s="264">
        <v>4.820525273680687E-2</v>
      </c>
      <c r="AM2350" s="264">
        <v>0</v>
      </c>
      <c r="AN2350" s="264">
        <v>0</v>
      </c>
      <c r="AO2350" s="92">
        <v>0</v>
      </c>
      <c r="AP2350" s="92">
        <v>0</v>
      </c>
      <c r="AQ2350" s="92">
        <v>0</v>
      </c>
      <c r="AR2350" s="92">
        <v>0</v>
      </c>
      <c r="AS2350" s="92">
        <v>0</v>
      </c>
      <c r="AT2350" s="92">
        <v>0</v>
      </c>
      <c r="AU2350" s="92">
        <v>0</v>
      </c>
      <c r="AV2350" s="92">
        <v>0</v>
      </c>
      <c r="AW2350" s="93">
        <v>0</v>
      </c>
      <c r="AX2350" s="93">
        <v>0</v>
      </c>
      <c r="AY2350" s="93">
        <v>0</v>
      </c>
      <c r="AZ2350" s="93">
        <v>0</v>
      </c>
      <c r="BA2350" s="93">
        <v>0</v>
      </c>
      <c r="BB2350" s="93">
        <v>0</v>
      </c>
      <c r="BC2350" s="153">
        <v>7</v>
      </c>
      <c r="BD2350" s="153">
        <v>57</v>
      </c>
    </row>
    <row r="2351" spans="1:56" x14ac:dyDescent="0.25">
      <c r="A2351" s="9">
        <v>41768</v>
      </c>
      <c r="B2351" s="151" t="s">
        <v>82</v>
      </c>
      <c r="C2351" s="151" t="s">
        <v>86</v>
      </c>
      <c r="D2351" s="152" t="s">
        <v>120</v>
      </c>
      <c r="E2351" s="160">
        <v>51</v>
      </c>
      <c r="F2351" s="160">
        <v>162</v>
      </c>
      <c r="G2351" s="266">
        <v>31.495811462402344</v>
      </c>
      <c r="H2351" s="266">
        <v>8.2999998703598976E-3</v>
      </c>
      <c r="I2351" s="266">
        <v>76255.75</v>
      </c>
      <c r="J2351" s="157">
        <v>0</v>
      </c>
      <c r="K2351" s="160">
        <v>35001</v>
      </c>
      <c r="L2351" s="266">
        <v>87.346076965332031</v>
      </c>
      <c r="M2351" s="160">
        <v>30375</v>
      </c>
      <c r="N2351" s="266">
        <v>0</v>
      </c>
      <c r="O2351" s="160">
        <v>3709</v>
      </c>
      <c r="P2351" s="266">
        <v>0</v>
      </c>
      <c r="Q2351" s="160">
        <v>6068</v>
      </c>
      <c r="R2351" s="266">
        <v>99.736320495605469</v>
      </c>
      <c r="S2351" s="160">
        <v>28491</v>
      </c>
      <c r="T2351" s="266">
        <v>99.912254333496094</v>
      </c>
      <c r="U2351" s="266">
        <v>99.649497985839844</v>
      </c>
      <c r="V2351" s="266">
        <v>97.534156799316406</v>
      </c>
      <c r="W2351" s="266">
        <v>99.386741638183594</v>
      </c>
      <c r="X2351" s="266">
        <v>97.448577880859375</v>
      </c>
      <c r="Y2351" s="160">
        <v>38229</v>
      </c>
      <c r="Z2351" s="266">
        <v>99.918907165527344</v>
      </c>
      <c r="AA2351" s="160">
        <v>8949</v>
      </c>
      <c r="AB2351" s="266">
        <v>99.776512145996094</v>
      </c>
      <c r="AC2351" s="160">
        <v>3749</v>
      </c>
      <c r="AD2351" s="266">
        <v>0.3467591404914856</v>
      </c>
      <c r="AE2351" s="160">
        <v>321</v>
      </c>
      <c r="AF2351" s="266">
        <v>98.130844116210938</v>
      </c>
      <c r="AG2351" s="160">
        <v>29984</v>
      </c>
      <c r="AH2351" s="266">
        <v>0.78708642721176147</v>
      </c>
      <c r="AI2351" s="160">
        <v>546</v>
      </c>
      <c r="AJ2351" s="266">
        <v>94.5054931640625</v>
      </c>
      <c r="AK2351" s="266">
        <v>2.0532333850860596</v>
      </c>
      <c r="AL2351" s="266">
        <v>6.7927137017250061E-2</v>
      </c>
      <c r="AM2351" s="266">
        <v>0</v>
      </c>
      <c r="AN2351" s="266">
        <v>0</v>
      </c>
      <c r="AO2351" s="157">
        <v>0</v>
      </c>
      <c r="AP2351" s="157">
        <v>0</v>
      </c>
      <c r="AQ2351" s="157">
        <v>0</v>
      </c>
      <c r="AR2351" s="157">
        <v>0</v>
      </c>
      <c r="AS2351" s="157">
        <v>0</v>
      </c>
      <c r="AT2351" s="157">
        <v>0</v>
      </c>
      <c r="AU2351" s="157">
        <v>0</v>
      </c>
      <c r="AV2351" s="157">
        <v>0</v>
      </c>
      <c r="AW2351" s="159">
        <v>0</v>
      </c>
      <c r="AX2351" s="159">
        <v>0</v>
      </c>
      <c r="AY2351" s="159">
        <v>0</v>
      </c>
      <c r="AZ2351" s="159">
        <v>0</v>
      </c>
      <c r="BA2351" s="159">
        <v>0</v>
      </c>
      <c r="BB2351" s="159">
        <v>0</v>
      </c>
      <c r="BC2351" s="160">
        <v>12</v>
      </c>
      <c r="BD2351" s="160">
        <v>155</v>
      </c>
    </row>
    <row r="2352" spans="1:56" x14ac:dyDescent="0.25">
      <c r="A2352" s="9">
        <v>41768</v>
      </c>
      <c r="B2352" s="151" t="s">
        <v>83</v>
      </c>
      <c r="C2352" s="151" t="s">
        <v>87</v>
      </c>
      <c r="D2352" s="152" t="s">
        <v>120</v>
      </c>
      <c r="E2352" s="160">
        <v>47</v>
      </c>
      <c r="F2352" s="160">
        <v>143</v>
      </c>
      <c r="G2352" s="266">
        <v>20.662700653076172</v>
      </c>
      <c r="H2352" s="266">
        <v>4.19999985024333E-3</v>
      </c>
      <c r="I2352" s="266">
        <v>86371.1015625</v>
      </c>
      <c r="J2352" s="157">
        <v>0</v>
      </c>
      <c r="K2352" s="160">
        <v>21330</v>
      </c>
      <c r="L2352" s="266">
        <v>81.997184753417969</v>
      </c>
      <c r="M2352" s="160">
        <v>153570</v>
      </c>
      <c r="N2352" s="266">
        <v>0</v>
      </c>
      <c r="O2352" s="160">
        <v>3938</v>
      </c>
      <c r="P2352" s="266">
        <v>0</v>
      </c>
      <c r="Q2352" s="160">
        <v>3133</v>
      </c>
      <c r="R2352" s="266">
        <v>99.96807861328125</v>
      </c>
      <c r="S2352" s="160">
        <v>23875</v>
      </c>
      <c r="T2352" s="266">
        <v>99.878532409667969</v>
      </c>
      <c r="U2352" s="266">
        <v>99.633926391601563</v>
      </c>
      <c r="V2352" s="266">
        <v>99.793182373046875</v>
      </c>
      <c r="W2352" s="266">
        <v>99.602119445800781</v>
      </c>
      <c r="X2352" s="266">
        <v>99.671966552734375</v>
      </c>
      <c r="Y2352" s="160">
        <v>38161</v>
      </c>
      <c r="Z2352" s="266">
        <v>99.942352294921875</v>
      </c>
      <c r="AA2352" s="160">
        <v>8574</v>
      </c>
      <c r="AB2352" s="266">
        <v>99.8717041015625</v>
      </c>
      <c r="AC2352" s="160">
        <v>1650</v>
      </c>
      <c r="AD2352" s="266">
        <v>0.24242424964904785</v>
      </c>
      <c r="AE2352" s="160">
        <v>120</v>
      </c>
      <c r="AF2352" s="266">
        <v>98.333335876464844</v>
      </c>
      <c r="AG2352" s="160">
        <v>25399</v>
      </c>
      <c r="AH2352" s="266">
        <v>0.81499272584915161</v>
      </c>
      <c r="AI2352" s="160">
        <v>188</v>
      </c>
      <c r="AJ2352" s="266">
        <v>96.808509826660156</v>
      </c>
      <c r="AK2352" s="266">
        <v>1.9453641176223755</v>
      </c>
      <c r="AL2352" s="266">
        <v>7.0014677941799164E-2</v>
      </c>
      <c r="AM2352" s="266">
        <v>0</v>
      </c>
      <c r="AN2352" s="266">
        <v>0</v>
      </c>
      <c r="AO2352" s="157">
        <v>0</v>
      </c>
      <c r="AP2352" s="157">
        <v>0</v>
      </c>
      <c r="AQ2352" s="157">
        <v>0</v>
      </c>
      <c r="AR2352" s="157">
        <v>0</v>
      </c>
      <c r="AS2352" s="157">
        <v>0</v>
      </c>
      <c r="AT2352" s="157">
        <v>0</v>
      </c>
      <c r="AU2352" s="157">
        <v>0</v>
      </c>
      <c r="AV2352" s="157">
        <v>0</v>
      </c>
      <c r="AW2352" s="159">
        <v>0</v>
      </c>
      <c r="AX2352" s="159">
        <v>0</v>
      </c>
      <c r="AY2352" s="159">
        <v>0</v>
      </c>
      <c r="AZ2352" s="159">
        <v>0</v>
      </c>
      <c r="BA2352" s="159">
        <v>0</v>
      </c>
      <c r="BB2352" s="159">
        <v>0</v>
      </c>
      <c r="BC2352" s="160">
        <v>23</v>
      </c>
      <c r="BD2352" s="160">
        <v>140</v>
      </c>
    </row>
    <row r="2353" spans="1:56" x14ac:dyDescent="0.25">
      <c r="A2353" s="9">
        <v>41768</v>
      </c>
      <c r="B2353" s="117" t="s">
        <v>85</v>
      </c>
      <c r="C2353" s="117" t="s">
        <v>87</v>
      </c>
      <c r="D2353" s="121">
        <v>3</v>
      </c>
      <c r="E2353" s="89">
        <v>134</v>
      </c>
      <c r="F2353" s="89">
        <v>433</v>
      </c>
      <c r="G2353" s="263">
        <v>46.266803741455078</v>
      </c>
      <c r="H2353" s="263">
        <v>0.40839999914169312</v>
      </c>
      <c r="I2353" s="263">
        <v>235507.921875</v>
      </c>
      <c r="J2353" s="88">
        <v>0</v>
      </c>
      <c r="K2353" s="89">
        <v>36572</v>
      </c>
      <c r="L2353" s="263">
        <v>108.74713134765625</v>
      </c>
      <c r="M2353" s="124">
        <v>82516</v>
      </c>
      <c r="N2353" s="248">
        <v>0</v>
      </c>
      <c r="O2353" s="124">
        <v>3932</v>
      </c>
      <c r="P2353" s="248">
        <v>0</v>
      </c>
      <c r="Q2353" s="124">
        <v>10287</v>
      </c>
      <c r="R2353" s="248">
        <v>99.85418701171875</v>
      </c>
      <c r="S2353" s="124">
        <v>76411</v>
      </c>
      <c r="T2353" s="248">
        <v>99.84295654296875</v>
      </c>
      <c r="U2353" s="248">
        <v>99.821975708007812</v>
      </c>
      <c r="V2353" s="248">
        <v>99.511611938476563</v>
      </c>
      <c r="W2353" s="248">
        <v>99.676422119140625</v>
      </c>
      <c r="X2353" s="248">
        <v>99.355339050292969</v>
      </c>
      <c r="Y2353" s="124">
        <v>160340</v>
      </c>
      <c r="Z2353" s="248">
        <v>99.845954895019531</v>
      </c>
      <c r="AA2353" s="124">
        <v>39628</v>
      </c>
      <c r="AB2353" s="248">
        <v>86.98394775390625</v>
      </c>
      <c r="AC2353" s="124">
        <v>3927</v>
      </c>
      <c r="AD2353" s="248">
        <v>0.81487143039703369</v>
      </c>
      <c r="AE2353" s="124">
        <v>188</v>
      </c>
      <c r="AF2353" s="248">
        <v>96.276596069335938</v>
      </c>
      <c r="AG2353" s="124">
        <v>84532</v>
      </c>
      <c r="AH2353" s="248">
        <v>1.4728150367736816</v>
      </c>
      <c r="AI2353" s="124">
        <v>991</v>
      </c>
      <c r="AJ2353" s="248">
        <v>82.845611572265625</v>
      </c>
      <c r="AK2353" s="248">
        <v>2.1190898418426514</v>
      </c>
      <c r="AL2353" s="248">
        <v>6.2156148254871368E-2</v>
      </c>
      <c r="AM2353" s="269">
        <v>0</v>
      </c>
      <c r="AN2353" s="269">
        <v>0</v>
      </c>
      <c r="AO2353" s="119">
        <v>0</v>
      </c>
      <c r="AP2353" s="119">
        <v>0</v>
      </c>
      <c r="AQ2353" s="119">
        <v>0</v>
      </c>
      <c r="AR2353" s="119">
        <v>0</v>
      </c>
      <c r="AS2353" s="119">
        <v>0</v>
      </c>
      <c r="AT2353" s="119">
        <v>0</v>
      </c>
      <c r="AU2353" s="119">
        <v>0</v>
      </c>
      <c r="AV2353" s="119">
        <v>0</v>
      </c>
      <c r="AW2353" s="124">
        <v>0</v>
      </c>
      <c r="AX2353" s="124">
        <v>0</v>
      </c>
      <c r="AY2353" s="124">
        <v>0</v>
      </c>
      <c r="AZ2353" s="124">
        <v>0</v>
      </c>
      <c r="BA2353" s="124">
        <v>0</v>
      </c>
      <c r="BB2353" s="124">
        <v>0</v>
      </c>
      <c r="BC2353" s="124">
        <v>20</v>
      </c>
      <c r="BD2353" s="124">
        <v>423</v>
      </c>
    </row>
    <row r="2354" spans="1:56" x14ac:dyDescent="0.25">
      <c r="A2354" s="9">
        <v>41768</v>
      </c>
      <c r="B2354" s="118" t="s">
        <v>84</v>
      </c>
      <c r="C2354" s="118"/>
      <c r="D2354" s="122">
        <v>2</v>
      </c>
      <c r="E2354" s="153"/>
      <c r="F2354" s="153"/>
      <c r="G2354" s="264">
        <v>119.43901062011719</v>
      </c>
      <c r="H2354" s="264">
        <v>0.23474998772144318</v>
      </c>
      <c r="I2354" s="264">
        <v>416496.90625</v>
      </c>
      <c r="J2354" s="91">
        <v>0</v>
      </c>
      <c r="K2354" s="153">
        <v>0</v>
      </c>
      <c r="L2354" s="264">
        <v>65535</v>
      </c>
      <c r="M2354" s="133">
        <v>220385</v>
      </c>
      <c r="N2354" s="267">
        <v>0</v>
      </c>
      <c r="O2354" s="133">
        <v>6885</v>
      </c>
      <c r="P2354" s="267">
        <v>0</v>
      </c>
      <c r="Q2354" s="133">
        <v>5960</v>
      </c>
      <c r="R2354" s="267">
        <v>99.966445922851562</v>
      </c>
      <c r="S2354" s="133">
        <v>177375</v>
      </c>
      <c r="T2354" s="267">
        <v>99.965606689453125</v>
      </c>
      <c r="U2354" s="267">
        <v>99.012344360351563</v>
      </c>
      <c r="V2354" s="267">
        <v>99.846176147460937</v>
      </c>
      <c r="W2354" s="267">
        <v>98.979118347167969</v>
      </c>
      <c r="X2354" s="267">
        <v>99.811836242675781</v>
      </c>
      <c r="Y2354" s="133">
        <v>1366987</v>
      </c>
      <c r="Z2354" s="267">
        <v>99.914192199707031</v>
      </c>
      <c r="AA2354" s="133">
        <v>691</v>
      </c>
      <c r="AB2354" s="267">
        <v>17.30412483215332</v>
      </c>
      <c r="AC2354" s="133">
        <v>6073</v>
      </c>
      <c r="AD2354" s="267">
        <v>0.31279101967811584</v>
      </c>
      <c r="AE2354" s="133">
        <v>744</v>
      </c>
      <c r="AF2354" s="267">
        <v>97.042884826660156</v>
      </c>
      <c r="AG2354" s="133">
        <v>217850</v>
      </c>
      <c r="AH2354" s="267">
        <v>0.25384438037872314</v>
      </c>
      <c r="AI2354" s="133">
        <v>632</v>
      </c>
      <c r="AJ2354" s="267">
        <v>96.519081115722656</v>
      </c>
      <c r="AK2354" s="267">
        <v>3.4545674324035645</v>
      </c>
      <c r="AL2354" s="267">
        <v>0.21106243133544922</v>
      </c>
      <c r="AM2354" s="270">
        <v>0</v>
      </c>
      <c r="AN2354" s="270">
        <v>0</v>
      </c>
      <c r="AO2354" s="120">
        <v>0</v>
      </c>
      <c r="AP2354" s="120">
        <v>0</v>
      </c>
      <c r="AQ2354" s="120">
        <v>0</v>
      </c>
      <c r="AR2354" s="120">
        <v>0</v>
      </c>
      <c r="AS2354" s="120">
        <v>0</v>
      </c>
      <c r="AT2354" s="120">
        <v>0</v>
      </c>
      <c r="AU2354" s="120">
        <v>0</v>
      </c>
      <c r="AV2354" s="120">
        <v>0</v>
      </c>
      <c r="AW2354" s="133">
        <v>0</v>
      </c>
      <c r="AX2354" s="133">
        <v>0</v>
      </c>
      <c r="AY2354" s="133">
        <v>0</v>
      </c>
      <c r="AZ2354" s="133">
        <v>0</v>
      </c>
      <c r="BA2354" s="133">
        <v>0</v>
      </c>
      <c r="BB2354" s="133">
        <v>0</v>
      </c>
      <c r="BC2354" s="133">
        <v>20</v>
      </c>
      <c r="BD2354" s="133">
        <v>429</v>
      </c>
    </row>
    <row r="2355" spans="1:56" x14ac:dyDescent="0.25">
      <c r="A2355" s="9">
        <v>41767</v>
      </c>
      <c r="B2355" s="117" t="s">
        <v>17</v>
      </c>
      <c r="C2355" s="117"/>
      <c r="D2355" s="121">
        <v>3</v>
      </c>
      <c r="E2355" s="89">
        <v>675</v>
      </c>
      <c r="F2355" s="89">
        <v>2166</v>
      </c>
      <c r="G2355" s="263">
        <v>598.41350936889648</v>
      </c>
      <c r="H2355" s="263">
        <v>1.0213111280463636</v>
      </c>
      <c r="I2355" s="263">
        <v>1601498.919921875</v>
      </c>
      <c r="J2355" s="88"/>
      <c r="K2355" s="89">
        <v>727800</v>
      </c>
      <c r="L2355" s="263">
        <v>0</v>
      </c>
      <c r="M2355" s="124">
        <v>1037099</v>
      </c>
      <c r="N2355" s="248">
        <v>9.6422807537084137E-5</v>
      </c>
      <c r="O2355" s="124">
        <v>57027</v>
      </c>
      <c r="P2355" s="248">
        <v>3.5071105907081121E-3</v>
      </c>
      <c r="Q2355" s="124">
        <v>95177</v>
      </c>
      <c r="R2355" s="248">
        <v>99.866565148636056</v>
      </c>
      <c r="S2355" s="124">
        <v>811665</v>
      </c>
      <c r="T2355" s="248">
        <v>99.919918071417854</v>
      </c>
      <c r="U2355" s="248">
        <v>99.659662160980943</v>
      </c>
      <c r="V2355" s="248">
        <v>99.712143179882958</v>
      </c>
      <c r="W2355" s="248">
        <v>99.526681438906635</v>
      </c>
      <c r="X2355" s="248">
        <v>99.632291772593902</v>
      </c>
      <c r="Y2355" s="124">
        <v>2270642</v>
      </c>
      <c r="Z2355" s="248">
        <v>99.902936205946745</v>
      </c>
      <c r="AA2355" s="124">
        <v>215050</v>
      </c>
      <c r="AB2355" s="248">
        <v>96.00578555384061</v>
      </c>
      <c r="AC2355" s="124">
        <v>54748</v>
      </c>
      <c r="AD2355" s="248">
        <v>0.54431211756509801</v>
      </c>
      <c r="AE2355" s="124">
        <v>4226</v>
      </c>
      <c r="AF2355" s="248">
        <v>98.556550567092572</v>
      </c>
      <c r="AG2355" s="124">
        <v>911617</v>
      </c>
      <c r="AH2355" s="248">
        <v>0.51984550740975566</v>
      </c>
      <c r="AI2355" s="124">
        <v>14308</v>
      </c>
      <c r="AJ2355" s="248">
        <v>94.40872578811539</v>
      </c>
      <c r="AK2355" s="248">
        <v>1.1312865174814599</v>
      </c>
      <c r="AL2355" s="248" t="e">
        <v>#DIV/0!</v>
      </c>
      <c r="AM2355" s="269"/>
      <c r="AN2355" s="269"/>
      <c r="AO2355" s="119"/>
      <c r="AP2355" s="119"/>
      <c r="AQ2355" s="119"/>
      <c r="AR2355" s="119"/>
      <c r="AS2355" s="119"/>
      <c r="AT2355" s="119"/>
      <c r="AU2355" s="119"/>
      <c r="AV2355" s="119"/>
      <c r="AW2355" s="124">
        <v>0</v>
      </c>
      <c r="AX2355" s="124">
        <v>0</v>
      </c>
      <c r="AY2355" s="124">
        <v>0</v>
      </c>
      <c r="AZ2355" s="124">
        <v>0</v>
      </c>
      <c r="BA2355" s="124">
        <v>0</v>
      </c>
      <c r="BB2355" s="124">
        <v>0</v>
      </c>
      <c r="BC2355" s="124">
        <v>315</v>
      </c>
      <c r="BD2355" s="124">
        <v>2519</v>
      </c>
    </row>
    <row r="2356" spans="1:56" x14ac:dyDescent="0.25">
      <c r="A2356" s="9">
        <v>41767</v>
      </c>
      <c r="B2356" s="118" t="s">
        <v>88</v>
      </c>
      <c r="C2356" s="118"/>
      <c r="D2356" s="122">
        <v>2</v>
      </c>
      <c r="E2356" s="153">
        <v>675</v>
      </c>
      <c r="F2356" s="153">
        <v>2166</v>
      </c>
      <c r="G2356" s="264">
        <v>520.6513557434082</v>
      </c>
      <c r="H2356" s="264">
        <v>1.0044000162743032</v>
      </c>
      <c r="I2356" s="264">
        <v>1096009.638671875</v>
      </c>
      <c r="J2356" s="91"/>
      <c r="K2356" s="153">
        <v>727800</v>
      </c>
      <c r="L2356" s="264"/>
      <c r="M2356" s="133">
        <v>789106</v>
      </c>
      <c r="N2356" s="267">
        <v>1.2672568358864641E-4</v>
      </c>
      <c r="O2356" s="133">
        <v>52162</v>
      </c>
      <c r="P2356" s="267">
        <v>3.8342087277388045E-3</v>
      </c>
      <c r="Q2356" s="133">
        <v>91229</v>
      </c>
      <c r="R2356" s="267">
        <v>99.869559908771976</v>
      </c>
      <c r="S2356" s="133">
        <v>616545</v>
      </c>
      <c r="T2356" s="267">
        <v>99.906900302046836</v>
      </c>
      <c r="U2356" s="267">
        <v>99.752531691611509</v>
      </c>
      <c r="V2356" s="267">
        <v>99.673127941746472</v>
      </c>
      <c r="W2356" s="267">
        <v>99.622414398270706</v>
      </c>
      <c r="X2356" s="267">
        <v>99.580332560692241</v>
      </c>
      <c r="Y2356" s="133">
        <v>991838</v>
      </c>
      <c r="Z2356" s="267">
        <v>99.882137836151855</v>
      </c>
      <c r="AA2356" s="133">
        <v>214558</v>
      </c>
      <c r="AB2356" s="267">
        <v>96.204755838925934</v>
      </c>
      <c r="AC2356" s="133">
        <v>50417</v>
      </c>
      <c r="AD2356" s="267">
        <v>0.56925243203166664</v>
      </c>
      <c r="AE2356" s="133">
        <v>3694</v>
      </c>
      <c r="AF2356" s="267">
        <v>98.565239815952069</v>
      </c>
      <c r="AG2356" s="133">
        <v>666304</v>
      </c>
      <c r="AH2356" s="267">
        <v>0.60602967814460862</v>
      </c>
      <c r="AI2356" s="133">
        <v>13630</v>
      </c>
      <c r="AJ2356" s="267">
        <v>94.350696911885294</v>
      </c>
      <c r="AK2356" s="267">
        <v>1.3296035053412004E-5</v>
      </c>
      <c r="AL2356" s="267" t="e">
        <v>#DIV/0!</v>
      </c>
      <c r="AM2356" s="270"/>
      <c r="AN2356" s="270"/>
      <c r="AO2356" s="120"/>
      <c r="AP2356" s="120"/>
      <c r="AQ2356" s="120"/>
      <c r="AR2356" s="120"/>
      <c r="AS2356" s="120"/>
      <c r="AT2356" s="120"/>
      <c r="AU2356" s="120"/>
      <c r="AV2356" s="120"/>
      <c r="AW2356" s="133">
        <v>0</v>
      </c>
      <c r="AX2356" s="133">
        <v>0</v>
      </c>
      <c r="AY2356" s="133">
        <v>0</v>
      </c>
      <c r="AZ2356" s="133">
        <v>0</v>
      </c>
      <c r="BA2356" s="133">
        <v>0</v>
      </c>
      <c r="BB2356" s="133">
        <v>0</v>
      </c>
      <c r="BC2356" s="133">
        <v>297</v>
      </c>
      <c r="BD2356" s="133">
        <v>2122</v>
      </c>
    </row>
    <row r="2357" spans="1:56" x14ac:dyDescent="0.25">
      <c r="A2357" s="9">
        <v>41767</v>
      </c>
      <c r="B2357" s="146" t="s">
        <v>89</v>
      </c>
      <c r="C2357" s="146"/>
      <c r="D2357" s="147">
        <v>1</v>
      </c>
      <c r="E2357" s="136">
        <v>0</v>
      </c>
      <c r="F2357" s="136">
        <v>0</v>
      </c>
      <c r="G2357" s="265">
        <v>77.762153625488281</v>
      </c>
      <c r="H2357" s="265">
        <v>1.6911111772060394E-2</v>
      </c>
      <c r="I2357" s="265">
        <v>505489.28125</v>
      </c>
      <c r="J2357" s="137"/>
      <c r="K2357" s="136">
        <v>0</v>
      </c>
      <c r="L2357" s="265"/>
      <c r="M2357" s="145">
        <v>247993</v>
      </c>
      <c r="N2357" s="250">
        <v>0</v>
      </c>
      <c r="O2357" s="145">
        <v>4865</v>
      </c>
      <c r="P2357" s="250">
        <v>0</v>
      </c>
      <c r="Q2357" s="145">
        <v>3948</v>
      </c>
      <c r="R2357" s="250">
        <v>99.79736328125</v>
      </c>
      <c r="S2357" s="145">
        <v>195120</v>
      </c>
      <c r="T2357" s="250">
        <v>99.961051940917969</v>
      </c>
      <c r="U2357" s="250">
        <v>98.663925170898437</v>
      </c>
      <c r="V2357" s="250">
        <v>99.836288452148438</v>
      </c>
      <c r="W2357" s="250">
        <v>98.463996887207031</v>
      </c>
      <c r="X2357" s="250">
        <v>99.797401428222656</v>
      </c>
      <c r="Y2357" s="145">
        <v>1278804</v>
      </c>
      <c r="Z2357" s="250">
        <v>99.9190673828125</v>
      </c>
      <c r="AA2357" s="145">
        <v>492</v>
      </c>
      <c r="AB2357" s="250">
        <v>9.2361383438110352</v>
      </c>
      <c r="AC2357" s="145">
        <v>4331</v>
      </c>
      <c r="AD2357" s="250">
        <v>0.25398290157318115</v>
      </c>
      <c r="AE2357" s="145">
        <v>532</v>
      </c>
      <c r="AF2357" s="250">
        <v>98.4962158203125</v>
      </c>
      <c r="AG2357" s="145">
        <v>245313</v>
      </c>
      <c r="AH2357" s="250">
        <v>0.2857573926448822</v>
      </c>
      <c r="AI2357" s="145">
        <v>678</v>
      </c>
      <c r="AJ2357" s="250">
        <v>95.575294494628906</v>
      </c>
      <c r="AK2357" s="250">
        <v>3.5841305255889893</v>
      </c>
      <c r="AL2357" s="250">
        <v>0.27354130148887634</v>
      </c>
      <c r="AM2357" s="271"/>
      <c r="AN2357" s="271"/>
      <c r="AO2357" s="148"/>
      <c r="AP2357" s="148"/>
      <c r="AQ2357" s="148"/>
      <c r="AR2357" s="148"/>
      <c r="AS2357" s="148"/>
      <c r="AT2357" s="148"/>
      <c r="AU2357" s="148"/>
      <c r="AV2357" s="148"/>
      <c r="AW2357" s="145">
        <v>0</v>
      </c>
      <c r="AX2357" s="145">
        <v>0</v>
      </c>
      <c r="AY2357" s="145">
        <v>0</v>
      </c>
      <c r="AZ2357" s="145">
        <v>0</v>
      </c>
      <c r="BA2357" s="145">
        <v>0</v>
      </c>
      <c r="BB2357" s="145">
        <v>0</v>
      </c>
      <c r="BC2357" s="145">
        <v>18</v>
      </c>
      <c r="BD2357" s="145">
        <v>397</v>
      </c>
    </row>
    <row r="2358" spans="1:56" x14ac:dyDescent="0.25">
      <c r="A2358" s="9">
        <v>41767</v>
      </c>
      <c r="B2358" s="149" t="s">
        <v>75</v>
      </c>
      <c r="C2358" s="149" t="s">
        <v>86</v>
      </c>
      <c r="D2358" s="150" t="s">
        <v>118</v>
      </c>
      <c r="E2358" s="153">
        <v>41</v>
      </c>
      <c r="F2358" s="153">
        <v>153</v>
      </c>
      <c r="G2358" s="264">
        <v>104.22100830078125</v>
      </c>
      <c r="H2358" s="264">
        <v>0.26260000467300415</v>
      </c>
      <c r="I2358" s="264">
        <v>84401.8984375</v>
      </c>
      <c r="J2358" s="92">
        <v>0</v>
      </c>
      <c r="K2358" s="153">
        <v>120332</v>
      </c>
      <c r="L2358" s="264">
        <v>96.764785766601563</v>
      </c>
      <c r="M2358" s="153">
        <v>104989</v>
      </c>
      <c r="N2358" s="264">
        <v>9.5248071011155844E-4</v>
      </c>
      <c r="O2358" s="153">
        <v>11637</v>
      </c>
      <c r="P2358" s="264">
        <v>1.7186559736728668E-2</v>
      </c>
      <c r="Q2358" s="153">
        <v>20048</v>
      </c>
      <c r="R2358" s="264">
        <v>99.835395812988281</v>
      </c>
      <c r="S2358" s="153">
        <v>97497</v>
      </c>
      <c r="T2358" s="264">
        <v>99.875892639160156</v>
      </c>
      <c r="U2358" s="264">
        <v>99.725013732910156</v>
      </c>
      <c r="V2358" s="264">
        <v>99.700920104980469</v>
      </c>
      <c r="W2358" s="264">
        <v>99.560859680175781</v>
      </c>
      <c r="X2358" s="264">
        <v>99.577186584472656</v>
      </c>
      <c r="Y2358" s="153">
        <v>161644</v>
      </c>
      <c r="Z2358" s="264">
        <v>99.889259338378906</v>
      </c>
      <c r="AA2358" s="153">
        <v>33213</v>
      </c>
      <c r="AB2358" s="264">
        <v>97.645500183105469</v>
      </c>
      <c r="AC2358" s="153">
        <v>11665</v>
      </c>
      <c r="AD2358" s="264">
        <v>0.54864978790283203</v>
      </c>
      <c r="AE2358" s="153">
        <v>1309</v>
      </c>
      <c r="AF2358" s="264">
        <v>97.937355041503906</v>
      </c>
      <c r="AG2358" s="153">
        <v>107186</v>
      </c>
      <c r="AH2358" s="264">
        <v>0.47021067142486572</v>
      </c>
      <c r="AI2358" s="153">
        <v>6347</v>
      </c>
      <c r="AJ2358" s="264">
        <v>93.461479187011719</v>
      </c>
      <c r="AK2358" s="264">
        <v>1.5947377681732178</v>
      </c>
      <c r="AL2358" s="264">
        <v>5.119149386882782E-2</v>
      </c>
      <c r="AM2358" s="264">
        <v>0</v>
      </c>
      <c r="AN2358" s="264">
        <v>0</v>
      </c>
      <c r="AO2358" s="92">
        <v>0</v>
      </c>
      <c r="AP2358" s="92">
        <v>0</v>
      </c>
      <c r="AQ2358" s="92">
        <v>0</v>
      </c>
      <c r="AR2358" s="92">
        <v>0</v>
      </c>
      <c r="AS2358" s="92">
        <v>0</v>
      </c>
      <c r="AT2358" s="92">
        <v>0</v>
      </c>
      <c r="AU2358" s="92">
        <v>0</v>
      </c>
      <c r="AV2358" s="92">
        <v>0</v>
      </c>
      <c r="AW2358" s="93">
        <v>0</v>
      </c>
      <c r="AX2358" s="93">
        <v>0</v>
      </c>
      <c r="AY2358" s="93">
        <v>0</v>
      </c>
      <c r="AZ2358" s="93">
        <v>0</v>
      </c>
      <c r="BA2358" s="93">
        <v>0</v>
      </c>
      <c r="BB2358" s="93">
        <v>0</v>
      </c>
      <c r="BC2358" s="153">
        <v>33</v>
      </c>
      <c r="BD2358" s="153">
        <v>152</v>
      </c>
    </row>
    <row r="2359" spans="1:56" x14ac:dyDescent="0.25">
      <c r="A2359" s="9">
        <v>41767</v>
      </c>
      <c r="B2359" s="149" t="s">
        <v>76</v>
      </c>
      <c r="C2359" s="149" t="s">
        <v>86</v>
      </c>
      <c r="D2359" s="150" t="s">
        <v>119</v>
      </c>
      <c r="E2359" s="153">
        <v>54</v>
      </c>
      <c r="F2359" s="153">
        <v>163</v>
      </c>
      <c r="G2359" s="264">
        <v>41.220794677734375</v>
      </c>
      <c r="H2359" s="264">
        <v>2.9200000688433647E-2</v>
      </c>
      <c r="I2359" s="264">
        <v>83997.40625</v>
      </c>
      <c r="J2359" s="92">
        <v>0</v>
      </c>
      <c r="K2359" s="153">
        <v>44818</v>
      </c>
      <c r="L2359" s="264">
        <v>86.00115966796875</v>
      </c>
      <c r="M2359" s="153">
        <v>45980</v>
      </c>
      <c r="N2359" s="264">
        <v>0</v>
      </c>
      <c r="O2359" s="153">
        <v>3867</v>
      </c>
      <c r="P2359" s="264">
        <v>0</v>
      </c>
      <c r="Q2359" s="153">
        <v>6830</v>
      </c>
      <c r="R2359" s="264">
        <v>99.897514343261719</v>
      </c>
      <c r="S2359" s="153">
        <v>43244</v>
      </c>
      <c r="T2359" s="264">
        <v>99.953750610351562</v>
      </c>
      <c r="U2359" s="264">
        <v>99.948280334472656</v>
      </c>
      <c r="V2359" s="264">
        <v>99.891258239746094</v>
      </c>
      <c r="W2359" s="264">
        <v>99.845848083496094</v>
      </c>
      <c r="X2359" s="264">
        <v>99.845062255859375</v>
      </c>
      <c r="Y2359" s="153">
        <v>63155</v>
      </c>
      <c r="Z2359" s="264">
        <v>99.909744262695313</v>
      </c>
      <c r="AA2359" s="153">
        <v>10965</v>
      </c>
      <c r="AB2359" s="264">
        <v>99.790245056152344</v>
      </c>
      <c r="AC2359" s="153">
        <v>3888</v>
      </c>
      <c r="AD2359" s="264">
        <v>0.28292182087898254</v>
      </c>
      <c r="AE2359" s="153">
        <v>88</v>
      </c>
      <c r="AF2359" s="264">
        <v>100</v>
      </c>
      <c r="AG2359" s="153">
        <v>46174</v>
      </c>
      <c r="AH2359" s="264">
        <v>0.38766404986381531</v>
      </c>
      <c r="AI2359" s="153">
        <v>564</v>
      </c>
      <c r="AJ2359" s="264">
        <v>93.439712524414063</v>
      </c>
      <c r="AK2359" s="264">
        <v>1.934051513671875</v>
      </c>
      <c r="AL2359" s="264">
        <v>6.4923927187919617E-2</v>
      </c>
      <c r="AM2359" s="264">
        <v>0</v>
      </c>
      <c r="AN2359" s="264">
        <v>0</v>
      </c>
      <c r="AO2359" s="92">
        <v>0</v>
      </c>
      <c r="AP2359" s="92">
        <v>0</v>
      </c>
      <c r="AQ2359" s="92">
        <v>0</v>
      </c>
      <c r="AR2359" s="92">
        <v>0</v>
      </c>
      <c r="AS2359" s="92">
        <v>0</v>
      </c>
      <c r="AT2359" s="92">
        <v>0</v>
      </c>
      <c r="AU2359" s="92">
        <v>0</v>
      </c>
      <c r="AV2359" s="92">
        <v>0</v>
      </c>
      <c r="AW2359" s="93">
        <v>0</v>
      </c>
      <c r="AX2359" s="93">
        <v>0</v>
      </c>
      <c r="AY2359" s="93">
        <v>0</v>
      </c>
      <c r="AZ2359" s="93">
        <v>0</v>
      </c>
      <c r="BA2359" s="93">
        <v>0</v>
      </c>
      <c r="BB2359" s="93">
        <v>0</v>
      </c>
      <c r="BC2359" s="153">
        <v>21</v>
      </c>
      <c r="BD2359" s="153">
        <v>158</v>
      </c>
    </row>
    <row r="2360" spans="1:56" x14ac:dyDescent="0.25">
      <c r="A2360" s="9">
        <v>41767</v>
      </c>
      <c r="B2360" s="149" t="s">
        <v>77</v>
      </c>
      <c r="C2360" s="149" t="s">
        <v>86</v>
      </c>
      <c r="D2360" s="150" t="s">
        <v>118</v>
      </c>
      <c r="E2360" s="153">
        <v>68</v>
      </c>
      <c r="F2360" s="153">
        <v>222</v>
      </c>
      <c r="G2360" s="264">
        <v>68.428329467773437</v>
      </c>
      <c r="H2360" s="264">
        <v>8.3299994468688965E-2</v>
      </c>
      <c r="I2360" s="264">
        <v>101436.6796875</v>
      </c>
      <c r="J2360" s="92">
        <v>0</v>
      </c>
      <c r="K2360" s="153">
        <v>94616</v>
      </c>
      <c r="L2360" s="264">
        <v>97.4739990234375</v>
      </c>
      <c r="M2360" s="153">
        <v>91483</v>
      </c>
      <c r="N2360" s="264">
        <v>0</v>
      </c>
      <c r="O2360" s="153">
        <v>6317</v>
      </c>
      <c r="P2360" s="264">
        <v>0</v>
      </c>
      <c r="Q2360" s="153">
        <v>10578</v>
      </c>
      <c r="R2360" s="264">
        <v>99.933822631835938</v>
      </c>
      <c r="S2360" s="153">
        <v>84220</v>
      </c>
      <c r="T2360" s="264">
        <v>99.945381164550781</v>
      </c>
      <c r="U2360" s="264">
        <v>99.82586669921875</v>
      </c>
      <c r="V2360" s="264">
        <v>99.9278564453125</v>
      </c>
      <c r="W2360" s="264">
        <v>99.759803771972656</v>
      </c>
      <c r="X2360" s="264">
        <v>99.873275756835938</v>
      </c>
      <c r="Y2360" s="153">
        <v>127313</v>
      </c>
      <c r="Z2360" s="264">
        <v>99.881393432617188</v>
      </c>
      <c r="AA2360" s="153">
        <v>27707</v>
      </c>
      <c r="AB2360" s="264">
        <v>97.303932189941406</v>
      </c>
      <c r="AC2360" s="153">
        <v>6356</v>
      </c>
      <c r="AD2360" s="264">
        <v>0.29893013834953308</v>
      </c>
      <c r="AE2360" s="153">
        <v>561</v>
      </c>
      <c r="AF2360" s="264">
        <v>99.2869873046875</v>
      </c>
      <c r="AG2360" s="153">
        <v>93235</v>
      </c>
      <c r="AH2360" s="264">
        <v>0.40006434917449951</v>
      </c>
      <c r="AI2360" s="153">
        <v>1556</v>
      </c>
      <c r="AJ2360" s="264">
        <v>94.987144470214844</v>
      </c>
      <c r="AK2360" s="264">
        <v>1.7165682315826416</v>
      </c>
      <c r="AL2360" s="264">
        <v>5.9370297938585281E-2</v>
      </c>
      <c r="AM2360" s="264">
        <v>0</v>
      </c>
      <c r="AN2360" s="264">
        <v>0</v>
      </c>
      <c r="AO2360" s="92">
        <v>0</v>
      </c>
      <c r="AP2360" s="92">
        <v>0</v>
      </c>
      <c r="AQ2360" s="92">
        <v>0</v>
      </c>
      <c r="AR2360" s="92">
        <v>0</v>
      </c>
      <c r="AS2360" s="92">
        <v>0</v>
      </c>
      <c r="AT2360" s="92">
        <v>0</v>
      </c>
      <c r="AU2360" s="92">
        <v>0</v>
      </c>
      <c r="AV2360" s="92">
        <v>0</v>
      </c>
      <c r="AW2360" s="93">
        <v>0</v>
      </c>
      <c r="AX2360" s="93">
        <v>0</v>
      </c>
      <c r="AY2360" s="93">
        <v>0</v>
      </c>
      <c r="AZ2360" s="93">
        <v>0</v>
      </c>
      <c r="BA2360" s="93">
        <v>0</v>
      </c>
      <c r="BB2360" s="93">
        <v>0</v>
      </c>
      <c r="BC2360" s="153">
        <v>31</v>
      </c>
      <c r="BD2360" s="153">
        <v>215</v>
      </c>
    </row>
    <row r="2361" spans="1:56" x14ac:dyDescent="0.25">
      <c r="A2361" s="9">
        <v>41767</v>
      </c>
      <c r="B2361" s="149" t="s">
        <v>124</v>
      </c>
      <c r="C2361" s="149" t="s">
        <v>86</v>
      </c>
      <c r="D2361" s="150" t="s">
        <v>118</v>
      </c>
      <c r="E2361" s="153">
        <v>43</v>
      </c>
      <c r="F2361" s="153">
        <v>136</v>
      </c>
      <c r="G2361" s="264">
        <v>28.270496368408203</v>
      </c>
      <c r="H2361" s="264">
        <v>4.19999985024333E-3</v>
      </c>
      <c r="I2361" s="264">
        <v>56060.578125</v>
      </c>
      <c r="J2361" s="92">
        <v>0</v>
      </c>
      <c r="K2361" s="153">
        <v>94616</v>
      </c>
      <c r="L2361" s="264">
        <v>97.4739990234375</v>
      </c>
      <c r="M2361" s="153">
        <v>45370</v>
      </c>
      <c r="N2361" s="264">
        <v>0</v>
      </c>
      <c r="O2361" s="153">
        <v>2568</v>
      </c>
      <c r="P2361" s="264">
        <v>0</v>
      </c>
      <c r="Q2361" s="153">
        <v>5362</v>
      </c>
      <c r="R2361" s="264">
        <v>99.869453430175781</v>
      </c>
      <c r="S2361" s="153">
        <v>41801</v>
      </c>
      <c r="T2361" s="264">
        <v>99.92584228515625</v>
      </c>
      <c r="U2361" s="264">
        <v>99.493766784667969</v>
      </c>
      <c r="V2361" s="264">
        <v>99.799423217773438</v>
      </c>
      <c r="W2361" s="264">
        <v>99.363883972167969</v>
      </c>
      <c r="X2361" s="264">
        <v>99.725410461425781</v>
      </c>
      <c r="Y2361" s="153">
        <v>60603</v>
      </c>
      <c r="Z2361" s="264">
        <v>99.866340637207031</v>
      </c>
      <c r="AA2361" s="153">
        <v>12285</v>
      </c>
      <c r="AB2361" s="264">
        <v>99.397636413574219</v>
      </c>
      <c r="AC2361" s="153">
        <v>2546</v>
      </c>
      <c r="AD2361" s="264">
        <v>0.23566378653049469</v>
      </c>
      <c r="AE2361" s="153">
        <v>168</v>
      </c>
      <c r="AF2361" s="264">
        <v>99.404762268066406</v>
      </c>
      <c r="AG2361" s="153">
        <v>45162</v>
      </c>
      <c r="AH2361" s="264">
        <v>0.32328063249588013</v>
      </c>
      <c r="AI2361" s="153">
        <v>840</v>
      </c>
      <c r="AJ2361" s="264">
        <v>92.857139587402344</v>
      </c>
      <c r="AK2361" s="264">
        <v>1.5227161645889282</v>
      </c>
      <c r="AL2361" s="264">
        <v>5.9779413044452667E-2</v>
      </c>
      <c r="AM2361" s="264">
        <v>0</v>
      </c>
      <c r="AN2361" s="264">
        <v>0</v>
      </c>
      <c r="AO2361" s="92">
        <v>0</v>
      </c>
      <c r="AP2361" s="92">
        <v>0</v>
      </c>
      <c r="AQ2361" s="92">
        <v>0</v>
      </c>
      <c r="AR2361" s="92">
        <v>0</v>
      </c>
      <c r="AS2361" s="92">
        <v>0</v>
      </c>
      <c r="AT2361" s="92">
        <v>0</v>
      </c>
      <c r="AU2361" s="92">
        <v>0</v>
      </c>
      <c r="AV2361" s="92">
        <v>0</v>
      </c>
      <c r="AW2361" s="93">
        <v>0</v>
      </c>
      <c r="AX2361" s="93">
        <v>0</v>
      </c>
      <c r="AY2361" s="93">
        <v>0</v>
      </c>
      <c r="AZ2361" s="93">
        <v>0</v>
      </c>
      <c r="BA2361" s="93">
        <v>0</v>
      </c>
      <c r="BB2361" s="93">
        <v>0</v>
      </c>
      <c r="BC2361" s="153">
        <v>28</v>
      </c>
      <c r="BD2361" s="153">
        <v>134</v>
      </c>
    </row>
    <row r="2362" spans="1:56" x14ac:dyDescent="0.25">
      <c r="A2362" s="9">
        <v>41767</v>
      </c>
      <c r="B2362" s="149" t="s">
        <v>78</v>
      </c>
      <c r="C2362" s="149" t="s">
        <v>86</v>
      </c>
      <c r="D2362" s="150" t="s">
        <v>118</v>
      </c>
      <c r="E2362" s="153">
        <v>34</v>
      </c>
      <c r="F2362" s="153">
        <v>107</v>
      </c>
      <c r="G2362" s="264">
        <v>45.487602233886719</v>
      </c>
      <c r="H2362" s="264">
        <v>0</v>
      </c>
      <c r="I2362" s="264">
        <v>47145.65234375</v>
      </c>
      <c r="J2362" s="92">
        <v>0</v>
      </c>
      <c r="K2362" s="153">
        <v>49219</v>
      </c>
      <c r="L2362" s="264">
        <v>97.661468505859375</v>
      </c>
      <c r="M2362" s="153">
        <v>43318</v>
      </c>
      <c r="N2362" s="264">
        <v>0</v>
      </c>
      <c r="O2362" s="153">
        <v>4381</v>
      </c>
      <c r="P2362" s="264">
        <v>0</v>
      </c>
      <c r="Q2362" s="153">
        <v>6808</v>
      </c>
      <c r="R2362" s="264">
        <v>99.941246032714844</v>
      </c>
      <c r="S2362" s="153">
        <v>40887</v>
      </c>
      <c r="T2362" s="264">
        <v>99.951087951660156</v>
      </c>
      <c r="U2362" s="264">
        <v>99.863044738769531</v>
      </c>
      <c r="V2362" s="264">
        <v>99.965370178222656</v>
      </c>
      <c r="W2362" s="264">
        <v>99.804374694824219</v>
      </c>
      <c r="X2362" s="264">
        <v>99.916473388671875</v>
      </c>
      <c r="Y2362" s="153">
        <v>62724</v>
      </c>
      <c r="Z2362" s="264">
        <v>99.88043212890625</v>
      </c>
      <c r="AA2362" s="153">
        <v>12529</v>
      </c>
      <c r="AB2362" s="264">
        <v>99.505149841308594</v>
      </c>
      <c r="AC2362" s="153">
        <v>4433</v>
      </c>
      <c r="AD2362" s="264">
        <v>0.40604555606842041</v>
      </c>
      <c r="AE2362" s="153">
        <v>256</v>
      </c>
      <c r="AF2362" s="264">
        <v>99.609375</v>
      </c>
      <c r="AG2362" s="153">
        <v>43836</v>
      </c>
      <c r="AH2362" s="264">
        <v>0.27831006050109863</v>
      </c>
      <c r="AI2362" s="153">
        <v>698</v>
      </c>
      <c r="AJ2362" s="264">
        <v>97.564468383789063</v>
      </c>
      <c r="AK2362" s="264">
        <v>1.8057975769042969</v>
      </c>
      <c r="AL2362" s="264">
        <v>5.2787851542234421E-2</v>
      </c>
      <c r="AM2362" s="264">
        <v>0</v>
      </c>
      <c r="AN2362" s="264">
        <v>0</v>
      </c>
      <c r="AO2362" s="92">
        <v>0</v>
      </c>
      <c r="AP2362" s="92">
        <v>0</v>
      </c>
      <c r="AQ2362" s="92">
        <v>0</v>
      </c>
      <c r="AR2362" s="92">
        <v>0</v>
      </c>
      <c r="AS2362" s="92">
        <v>0</v>
      </c>
      <c r="AT2362" s="92">
        <v>0</v>
      </c>
      <c r="AU2362" s="92">
        <v>0</v>
      </c>
      <c r="AV2362" s="92">
        <v>0</v>
      </c>
      <c r="AW2362" s="93">
        <v>0</v>
      </c>
      <c r="AX2362" s="93">
        <v>0</v>
      </c>
      <c r="AY2362" s="93">
        <v>0</v>
      </c>
      <c r="AZ2362" s="93">
        <v>0</v>
      </c>
      <c r="BA2362" s="93">
        <v>0</v>
      </c>
      <c r="BB2362" s="93">
        <v>0</v>
      </c>
      <c r="BC2362" s="153">
        <v>11</v>
      </c>
      <c r="BD2362" s="153">
        <v>106</v>
      </c>
    </row>
    <row r="2363" spans="1:56" x14ac:dyDescent="0.25">
      <c r="A2363" s="9">
        <v>41767</v>
      </c>
      <c r="B2363" s="149" t="s">
        <v>79</v>
      </c>
      <c r="C2363" s="149" t="s">
        <v>86</v>
      </c>
      <c r="D2363" s="150" t="s">
        <v>119</v>
      </c>
      <c r="E2363" s="153">
        <v>84</v>
      </c>
      <c r="F2363" s="153">
        <v>264</v>
      </c>
      <c r="G2363" s="264">
        <v>45.825107574462891</v>
      </c>
      <c r="H2363" s="264">
        <v>0.29580000042915344</v>
      </c>
      <c r="I2363" s="264">
        <v>132960.65625</v>
      </c>
      <c r="J2363" s="92">
        <v>0</v>
      </c>
      <c r="K2363" s="153">
        <v>48493</v>
      </c>
      <c r="L2363" s="264">
        <v>92.167938232421875</v>
      </c>
      <c r="M2363" s="153">
        <v>76639</v>
      </c>
      <c r="N2363" s="264">
        <v>0</v>
      </c>
      <c r="O2363" s="153">
        <v>3610</v>
      </c>
      <c r="P2363" s="264">
        <v>0</v>
      </c>
      <c r="Q2363" s="153">
        <v>7635</v>
      </c>
      <c r="R2363" s="264">
        <v>99.947608947753906</v>
      </c>
      <c r="S2363" s="153">
        <v>72940</v>
      </c>
      <c r="T2363" s="264">
        <v>99.89031982421875</v>
      </c>
      <c r="U2363" s="264">
        <v>99.639892578125</v>
      </c>
      <c r="V2363" s="264">
        <v>99.741645812988281</v>
      </c>
      <c r="W2363" s="264">
        <v>99.587692260742188</v>
      </c>
      <c r="X2363" s="264">
        <v>99.632247924804688</v>
      </c>
      <c r="Y2363" s="153">
        <v>123084</v>
      </c>
      <c r="Z2363" s="264">
        <v>99.892753601074219</v>
      </c>
      <c r="AA2363" s="153">
        <v>26248</v>
      </c>
      <c r="AB2363" s="264">
        <v>98.44940185546875</v>
      </c>
      <c r="AC2363" s="153">
        <v>3741</v>
      </c>
      <c r="AD2363" s="264">
        <v>1.6840417385101318</v>
      </c>
      <c r="AE2363" s="153">
        <v>181</v>
      </c>
      <c r="AF2363" s="264">
        <v>97.237571716308594</v>
      </c>
      <c r="AG2363" s="153">
        <v>76915</v>
      </c>
      <c r="AH2363" s="264">
        <v>0.44984722137451172</v>
      </c>
      <c r="AI2363" s="153">
        <v>873</v>
      </c>
      <c r="AJ2363" s="264">
        <v>97.365409851074219</v>
      </c>
      <c r="AK2363" s="264">
        <v>1.556402325630188</v>
      </c>
      <c r="AL2363" s="264">
        <v>5.9679906815290451E-2</v>
      </c>
      <c r="AM2363" s="264">
        <v>0</v>
      </c>
      <c r="AN2363" s="264">
        <v>0</v>
      </c>
      <c r="AO2363" s="92">
        <v>0</v>
      </c>
      <c r="AP2363" s="92">
        <v>0</v>
      </c>
      <c r="AQ2363" s="92">
        <v>0</v>
      </c>
      <c r="AR2363" s="92">
        <v>0</v>
      </c>
      <c r="AS2363" s="92">
        <v>0</v>
      </c>
      <c r="AT2363" s="92">
        <v>0</v>
      </c>
      <c r="AU2363" s="92">
        <v>0</v>
      </c>
      <c r="AV2363" s="92">
        <v>0</v>
      </c>
      <c r="AW2363" s="93">
        <v>0</v>
      </c>
      <c r="AX2363" s="93">
        <v>0</v>
      </c>
      <c r="AY2363" s="93">
        <v>0</v>
      </c>
      <c r="AZ2363" s="93">
        <v>0</v>
      </c>
      <c r="BA2363" s="93">
        <v>0</v>
      </c>
      <c r="BB2363" s="93">
        <v>0</v>
      </c>
      <c r="BC2363" s="153">
        <v>59</v>
      </c>
      <c r="BD2363" s="153">
        <v>259</v>
      </c>
    </row>
    <row r="2364" spans="1:56" x14ac:dyDescent="0.25">
      <c r="A2364" s="9">
        <v>41767</v>
      </c>
      <c r="B2364" s="149" t="s">
        <v>80</v>
      </c>
      <c r="C2364" s="149" t="s">
        <v>86</v>
      </c>
      <c r="D2364" s="150" t="s">
        <v>119</v>
      </c>
      <c r="E2364" s="153">
        <v>60</v>
      </c>
      <c r="F2364" s="153">
        <v>184</v>
      </c>
      <c r="G2364" s="264">
        <v>32.971603393554688</v>
      </c>
      <c r="H2364" s="264">
        <v>8.39999970048666E-3</v>
      </c>
      <c r="I2364" s="264">
        <v>87640.3203125</v>
      </c>
      <c r="J2364" s="92">
        <v>0</v>
      </c>
      <c r="K2364" s="153">
        <v>33308</v>
      </c>
      <c r="L2364" s="264">
        <v>89.495018005371094</v>
      </c>
      <c r="M2364" s="153">
        <v>46963</v>
      </c>
      <c r="N2364" s="264">
        <v>0</v>
      </c>
      <c r="O2364" s="153">
        <v>2373</v>
      </c>
      <c r="P2364" s="264">
        <v>0</v>
      </c>
      <c r="Q2364" s="153">
        <v>4708</v>
      </c>
      <c r="R2364" s="264">
        <v>99.830078125</v>
      </c>
      <c r="S2364" s="153">
        <v>44919</v>
      </c>
      <c r="T2364" s="264">
        <v>99.859748840332031</v>
      </c>
      <c r="U2364" s="264">
        <v>99.494308471679688</v>
      </c>
      <c r="V2364" s="264">
        <v>99.748741149902344</v>
      </c>
      <c r="W2364" s="264">
        <v>99.325248718261719</v>
      </c>
      <c r="X2364" s="264">
        <v>99.608840942382813</v>
      </c>
      <c r="Y2364" s="153">
        <v>67368</v>
      </c>
      <c r="Z2364" s="264">
        <v>99.906486511230469</v>
      </c>
      <c r="AA2364" s="153">
        <v>14292</v>
      </c>
      <c r="AB2364" s="264">
        <v>99.419258117675781</v>
      </c>
      <c r="AC2364" s="153">
        <v>2404</v>
      </c>
      <c r="AD2364" s="264">
        <v>0.6655573844909668</v>
      </c>
      <c r="AE2364" s="153">
        <v>93</v>
      </c>
      <c r="AF2364" s="264">
        <v>96.774192810058594</v>
      </c>
      <c r="AG2364" s="153">
        <v>46797</v>
      </c>
      <c r="AH2364" s="264">
        <v>0.62610852718353271</v>
      </c>
      <c r="AI2364" s="153">
        <v>545</v>
      </c>
      <c r="AJ2364" s="264">
        <v>95.229354858398437</v>
      </c>
      <c r="AK2364" s="264">
        <v>1.8560991287231445</v>
      </c>
      <c r="AL2364" s="264">
        <v>6.6973380744457245E-2</v>
      </c>
      <c r="AM2364" s="264">
        <v>0</v>
      </c>
      <c r="AN2364" s="264">
        <v>0</v>
      </c>
      <c r="AO2364" s="92">
        <v>0</v>
      </c>
      <c r="AP2364" s="92">
        <v>0</v>
      </c>
      <c r="AQ2364" s="92">
        <v>0</v>
      </c>
      <c r="AR2364" s="92">
        <v>0</v>
      </c>
      <c r="AS2364" s="92">
        <v>0</v>
      </c>
      <c r="AT2364" s="92">
        <v>0</v>
      </c>
      <c r="AU2364" s="92">
        <v>0</v>
      </c>
      <c r="AV2364" s="92">
        <v>0</v>
      </c>
      <c r="AW2364" s="93">
        <v>0</v>
      </c>
      <c r="AX2364" s="93">
        <v>0</v>
      </c>
      <c r="AY2364" s="93">
        <v>0</v>
      </c>
      <c r="AZ2364" s="93">
        <v>0</v>
      </c>
      <c r="BA2364" s="93">
        <v>0</v>
      </c>
      <c r="BB2364" s="93">
        <v>0</v>
      </c>
      <c r="BC2364" s="153">
        <v>27</v>
      </c>
      <c r="BD2364" s="153">
        <v>180</v>
      </c>
    </row>
    <row r="2365" spans="1:56" x14ac:dyDescent="0.25">
      <c r="A2365" s="9">
        <v>41767</v>
      </c>
      <c r="B2365" s="149" t="s">
        <v>81</v>
      </c>
      <c r="C2365" s="149" t="s">
        <v>86</v>
      </c>
      <c r="D2365" s="150" t="s">
        <v>119</v>
      </c>
      <c r="E2365" s="153">
        <v>43</v>
      </c>
      <c r="F2365" s="153">
        <v>142</v>
      </c>
      <c r="G2365" s="264">
        <v>34.433609008789062</v>
      </c>
      <c r="H2365" s="264">
        <v>0</v>
      </c>
      <c r="I2365" s="264">
        <v>66042.1796875</v>
      </c>
      <c r="J2365" s="92">
        <v>0</v>
      </c>
      <c r="K2365" s="153">
        <v>71698</v>
      </c>
      <c r="L2365" s="264">
        <v>90.288429260253906</v>
      </c>
      <c r="M2365" s="153">
        <v>40641</v>
      </c>
      <c r="N2365" s="264">
        <v>0</v>
      </c>
      <c r="O2365" s="153">
        <v>3084</v>
      </c>
      <c r="P2365" s="264">
        <v>0</v>
      </c>
      <c r="Q2365" s="153">
        <v>6769</v>
      </c>
      <c r="R2365" s="264">
        <v>99.940910339355469</v>
      </c>
      <c r="S2365" s="153">
        <v>37551</v>
      </c>
      <c r="T2365" s="264">
        <v>99.917442321777344</v>
      </c>
      <c r="U2365" s="264">
        <v>99.773025512695313</v>
      </c>
      <c r="V2365" s="264">
        <v>99.847442626953125</v>
      </c>
      <c r="W2365" s="264">
        <v>99.714073181152344</v>
      </c>
      <c r="X2365" s="264">
        <v>99.7650146484375</v>
      </c>
      <c r="Y2365" s="153">
        <v>67162</v>
      </c>
      <c r="Z2365" s="264">
        <v>99.885353088378906</v>
      </c>
      <c r="AA2365" s="153">
        <v>14708</v>
      </c>
      <c r="AB2365" s="264">
        <v>99.687248229980469</v>
      </c>
      <c r="AC2365" s="153">
        <v>3093</v>
      </c>
      <c r="AD2365" s="264">
        <v>0.77594566345214844</v>
      </c>
      <c r="AE2365" s="153">
        <v>148</v>
      </c>
      <c r="AF2365" s="264">
        <v>97.297294616699219</v>
      </c>
      <c r="AG2365" s="153">
        <v>40788</v>
      </c>
      <c r="AH2365" s="264">
        <v>0.41678926348686218</v>
      </c>
      <c r="AI2365" s="153">
        <v>582</v>
      </c>
      <c r="AJ2365" s="264">
        <v>96.048110961914063</v>
      </c>
      <c r="AK2365" s="264">
        <v>1.5420429706573486</v>
      </c>
      <c r="AL2365" s="264">
        <v>5.9728890657424927E-2</v>
      </c>
      <c r="AM2365" s="264">
        <v>0</v>
      </c>
      <c r="AN2365" s="264">
        <v>0</v>
      </c>
      <c r="AO2365" s="92">
        <v>0</v>
      </c>
      <c r="AP2365" s="92">
        <v>0</v>
      </c>
      <c r="AQ2365" s="92">
        <v>0</v>
      </c>
      <c r="AR2365" s="92">
        <v>0</v>
      </c>
      <c r="AS2365" s="92">
        <v>0</v>
      </c>
      <c r="AT2365" s="92">
        <v>0</v>
      </c>
      <c r="AU2365" s="92">
        <v>0</v>
      </c>
      <c r="AV2365" s="92">
        <v>0</v>
      </c>
      <c r="AW2365" s="93">
        <v>0</v>
      </c>
      <c r="AX2365" s="93">
        <v>0</v>
      </c>
      <c r="AY2365" s="93">
        <v>0</v>
      </c>
      <c r="AZ2365" s="93">
        <v>0</v>
      </c>
      <c r="BA2365" s="93">
        <v>0</v>
      </c>
      <c r="BB2365" s="93">
        <v>0</v>
      </c>
      <c r="BC2365" s="153">
        <v>26</v>
      </c>
      <c r="BD2365" s="153">
        <v>139</v>
      </c>
    </row>
    <row r="2366" spans="1:56" x14ac:dyDescent="0.25">
      <c r="A2366" s="9">
        <v>41767</v>
      </c>
      <c r="B2366" s="149" t="s">
        <v>125</v>
      </c>
      <c r="C2366" s="149" t="s">
        <v>86</v>
      </c>
      <c r="D2366" s="150" t="s">
        <v>119</v>
      </c>
      <c r="E2366" s="153">
        <v>16</v>
      </c>
      <c r="F2366" s="153">
        <v>57</v>
      </c>
      <c r="G2366" s="264">
        <v>25.121101379394531</v>
      </c>
      <c r="H2366" s="264">
        <v>8.2999998703598976E-3</v>
      </c>
      <c r="I2366" s="264">
        <v>30214.759765625</v>
      </c>
      <c r="J2366" s="92">
        <v>0</v>
      </c>
      <c r="K2366" s="153">
        <v>71698</v>
      </c>
      <c r="L2366" s="264">
        <v>90.288429260253906</v>
      </c>
      <c r="M2366" s="153">
        <v>24234</v>
      </c>
      <c r="N2366" s="264">
        <v>0</v>
      </c>
      <c r="O2366" s="153">
        <v>3040</v>
      </c>
      <c r="P2366" s="264">
        <v>0</v>
      </c>
      <c r="Q2366" s="153">
        <v>4488</v>
      </c>
      <c r="R2366" s="264">
        <v>99.754905700683594</v>
      </c>
      <c r="S2366" s="153">
        <v>22686</v>
      </c>
      <c r="T2366" s="264">
        <v>99.916244506835938</v>
      </c>
      <c r="U2366" s="264">
        <v>99.835525512695313</v>
      </c>
      <c r="V2366" s="264">
        <v>99.851448059082031</v>
      </c>
      <c r="W2366" s="264">
        <v>99.590835571289063</v>
      </c>
      <c r="X2366" s="264">
        <v>99.767814636230469</v>
      </c>
      <c r="Y2366" s="153">
        <v>29774</v>
      </c>
      <c r="Z2366" s="264">
        <v>99.932830810546875</v>
      </c>
      <c r="AA2366" s="153">
        <v>6040</v>
      </c>
      <c r="AB2366" s="264">
        <v>99.801322937011719</v>
      </c>
      <c r="AC2366" s="153">
        <v>3028</v>
      </c>
      <c r="AD2366" s="264">
        <v>0.16512548923492432</v>
      </c>
      <c r="AE2366" s="153">
        <v>246</v>
      </c>
      <c r="AF2366" s="264">
        <v>99.186988830566406</v>
      </c>
      <c r="AG2366" s="153">
        <v>24486</v>
      </c>
      <c r="AH2366" s="264">
        <v>0.44923630356788635</v>
      </c>
      <c r="AI2366" s="153">
        <v>492</v>
      </c>
      <c r="AJ2366" s="264">
        <v>94.512191772460938</v>
      </c>
      <c r="AK2366" s="264">
        <v>1.8000950813293457</v>
      </c>
      <c r="AL2366" s="264">
        <v>7.7235080301761627E-2</v>
      </c>
      <c r="AM2366" s="264">
        <v>0</v>
      </c>
      <c r="AN2366" s="264">
        <v>0</v>
      </c>
      <c r="AO2366" s="92">
        <v>0</v>
      </c>
      <c r="AP2366" s="92">
        <v>0</v>
      </c>
      <c r="AQ2366" s="92">
        <v>0</v>
      </c>
      <c r="AR2366" s="92">
        <v>0</v>
      </c>
      <c r="AS2366" s="92">
        <v>0</v>
      </c>
      <c r="AT2366" s="92">
        <v>0</v>
      </c>
      <c r="AU2366" s="92">
        <v>0</v>
      </c>
      <c r="AV2366" s="92">
        <v>0</v>
      </c>
      <c r="AW2366" s="93">
        <v>0</v>
      </c>
      <c r="AX2366" s="93">
        <v>0</v>
      </c>
      <c r="AY2366" s="93">
        <v>0</v>
      </c>
      <c r="AZ2366" s="93">
        <v>0</v>
      </c>
      <c r="BA2366" s="93">
        <v>0</v>
      </c>
      <c r="BB2366" s="93">
        <v>0</v>
      </c>
      <c r="BC2366" s="153">
        <v>5</v>
      </c>
      <c r="BD2366" s="153">
        <v>56</v>
      </c>
    </row>
    <row r="2367" spans="1:56" x14ac:dyDescent="0.25">
      <c r="A2367" s="9">
        <v>41767</v>
      </c>
      <c r="B2367" s="151" t="s">
        <v>82</v>
      </c>
      <c r="C2367" s="151" t="s">
        <v>86</v>
      </c>
      <c r="D2367" s="152" t="s">
        <v>120</v>
      </c>
      <c r="E2367" s="160">
        <v>51</v>
      </c>
      <c r="F2367" s="160">
        <v>162</v>
      </c>
      <c r="G2367" s="266">
        <v>33.591999053955078</v>
      </c>
      <c r="H2367" s="266">
        <v>0</v>
      </c>
      <c r="I2367" s="266">
        <v>73665.90625</v>
      </c>
      <c r="J2367" s="157">
        <v>0</v>
      </c>
      <c r="K2367" s="160">
        <v>38062</v>
      </c>
      <c r="L2367" s="266">
        <v>87.759445190429688</v>
      </c>
      <c r="M2367" s="160">
        <v>31954</v>
      </c>
      <c r="N2367" s="266">
        <v>0</v>
      </c>
      <c r="O2367" s="160">
        <v>3756</v>
      </c>
      <c r="P2367" s="266">
        <v>0</v>
      </c>
      <c r="Q2367" s="160">
        <v>6671</v>
      </c>
      <c r="R2367" s="266">
        <v>99.805130004882813</v>
      </c>
      <c r="S2367" s="160">
        <v>29996</v>
      </c>
      <c r="T2367" s="266">
        <v>99.919990539550781</v>
      </c>
      <c r="U2367" s="266">
        <v>99.653884887695313</v>
      </c>
      <c r="V2367" s="266">
        <v>97.715469360351563</v>
      </c>
      <c r="W2367" s="266">
        <v>99.459686279296875</v>
      </c>
      <c r="X2367" s="266">
        <v>97.637290954589844</v>
      </c>
      <c r="Y2367" s="160">
        <v>39539</v>
      </c>
      <c r="Z2367" s="266">
        <v>99.883659362792969</v>
      </c>
      <c r="AA2367" s="160">
        <v>8705</v>
      </c>
      <c r="AB2367" s="266">
        <v>99.770248413085938</v>
      </c>
      <c r="AC2367" s="160">
        <v>3814</v>
      </c>
      <c r="AD2367" s="266">
        <v>0.7865757942199707</v>
      </c>
      <c r="AE2367" s="160">
        <v>333</v>
      </c>
      <c r="AF2367" s="266">
        <v>98.498497009277344</v>
      </c>
      <c r="AG2367" s="160">
        <v>31549</v>
      </c>
      <c r="AH2367" s="266">
        <v>0.74804270267486572</v>
      </c>
      <c r="AI2367" s="160">
        <v>360</v>
      </c>
      <c r="AJ2367" s="266">
        <v>95.555557250976563</v>
      </c>
      <c r="AK2367" s="266">
        <v>2.0048725605010986</v>
      </c>
      <c r="AL2367" s="266">
        <v>5.9674706310033798E-2</v>
      </c>
      <c r="AM2367" s="266">
        <v>0</v>
      </c>
      <c r="AN2367" s="266">
        <v>0</v>
      </c>
      <c r="AO2367" s="157">
        <v>0</v>
      </c>
      <c r="AP2367" s="157">
        <v>0</v>
      </c>
      <c r="AQ2367" s="157">
        <v>0</v>
      </c>
      <c r="AR2367" s="157">
        <v>0</v>
      </c>
      <c r="AS2367" s="157">
        <v>0</v>
      </c>
      <c r="AT2367" s="157">
        <v>0</v>
      </c>
      <c r="AU2367" s="157">
        <v>0</v>
      </c>
      <c r="AV2367" s="157">
        <v>0</v>
      </c>
      <c r="AW2367" s="159">
        <v>0</v>
      </c>
      <c r="AX2367" s="159">
        <v>0</v>
      </c>
      <c r="AY2367" s="159">
        <v>0</v>
      </c>
      <c r="AZ2367" s="159">
        <v>0</v>
      </c>
      <c r="BA2367" s="159">
        <v>0</v>
      </c>
      <c r="BB2367" s="159">
        <v>0</v>
      </c>
      <c r="BC2367" s="160">
        <v>16</v>
      </c>
      <c r="BD2367" s="160">
        <v>160</v>
      </c>
    </row>
    <row r="2368" spans="1:56" x14ac:dyDescent="0.25">
      <c r="A2368" s="9">
        <v>41767</v>
      </c>
      <c r="B2368" s="151" t="s">
        <v>83</v>
      </c>
      <c r="C2368" s="151" t="s">
        <v>87</v>
      </c>
      <c r="D2368" s="152" t="s">
        <v>120</v>
      </c>
      <c r="E2368" s="160">
        <v>47</v>
      </c>
      <c r="F2368" s="160">
        <v>143</v>
      </c>
      <c r="G2368" s="266">
        <v>20.124900817871094</v>
      </c>
      <c r="H2368" s="266">
        <v>0</v>
      </c>
      <c r="I2368" s="266">
        <v>83404.7734375</v>
      </c>
      <c r="J2368" s="157">
        <v>0</v>
      </c>
      <c r="K2368" s="160">
        <v>21370</v>
      </c>
      <c r="L2368" s="266">
        <v>81.469352722167969</v>
      </c>
      <c r="M2368" s="160">
        <v>153570</v>
      </c>
      <c r="N2368" s="266">
        <v>0</v>
      </c>
      <c r="O2368" s="160">
        <v>3938</v>
      </c>
      <c r="P2368" s="266">
        <v>0</v>
      </c>
      <c r="Q2368" s="160">
        <v>2997</v>
      </c>
      <c r="R2368" s="266">
        <v>99.833168029785156</v>
      </c>
      <c r="S2368" s="160">
        <v>23110</v>
      </c>
      <c r="T2368" s="266">
        <v>99.896148681640625</v>
      </c>
      <c r="U2368" s="266">
        <v>99.769317626953125</v>
      </c>
      <c r="V2368" s="266">
        <v>99.820037841796875</v>
      </c>
      <c r="W2368" s="266">
        <v>99.602867126464844</v>
      </c>
      <c r="X2368" s="266">
        <v>99.71636962890625</v>
      </c>
      <c r="Y2368" s="160">
        <v>34712</v>
      </c>
      <c r="Z2368" s="266">
        <v>99.927978515625</v>
      </c>
      <c r="AA2368" s="160">
        <v>8764</v>
      </c>
      <c r="AB2368" s="266">
        <v>99.931541442871094</v>
      </c>
      <c r="AC2368" s="160">
        <v>1758</v>
      </c>
      <c r="AD2368" s="266">
        <v>0.22753128409385681</v>
      </c>
      <c r="AE2368" s="160">
        <v>129</v>
      </c>
      <c r="AF2368" s="266">
        <v>100</v>
      </c>
      <c r="AG2368" s="160">
        <v>24559</v>
      </c>
      <c r="AH2368" s="266">
        <v>0.55784028768539429</v>
      </c>
      <c r="AI2368" s="160">
        <v>221</v>
      </c>
      <c r="AJ2368" s="266">
        <v>99.095024108886719</v>
      </c>
      <c r="AK2368" s="266">
        <v>1.8614151477813721</v>
      </c>
      <c r="AL2368" s="266">
        <v>7.0158034563064575E-2</v>
      </c>
      <c r="AM2368" s="266">
        <v>0</v>
      </c>
      <c r="AN2368" s="266">
        <v>0</v>
      </c>
      <c r="AO2368" s="157">
        <v>0</v>
      </c>
      <c r="AP2368" s="157">
        <v>0</v>
      </c>
      <c r="AQ2368" s="157">
        <v>0</v>
      </c>
      <c r="AR2368" s="157">
        <v>0</v>
      </c>
      <c r="AS2368" s="157">
        <v>0</v>
      </c>
      <c r="AT2368" s="157">
        <v>0</v>
      </c>
      <c r="AU2368" s="157">
        <v>0</v>
      </c>
      <c r="AV2368" s="157">
        <v>0</v>
      </c>
      <c r="AW2368" s="159">
        <v>0</v>
      </c>
      <c r="AX2368" s="159">
        <v>0</v>
      </c>
      <c r="AY2368" s="159">
        <v>0</v>
      </c>
      <c r="AZ2368" s="159">
        <v>0</v>
      </c>
      <c r="BA2368" s="159">
        <v>0</v>
      </c>
      <c r="BB2368" s="159">
        <v>0</v>
      </c>
      <c r="BC2368" s="160">
        <v>20</v>
      </c>
      <c r="BD2368" s="160">
        <v>137</v>
      </c>
    </row>
    <row r="2369" spans="1:56" x14ac:dyDescent="0.25">
      <c r="A2369" s="9">
        <v>41767</v>
      </c>
      <c r="B2369" s="117" t="s">
        <v>85</v>
      </c>
      <c r="C2369" s="117" t="s">
        <v>87</v>
      </c>
      <c r="D2369" s="121">
        <v>3</v>
      </c>
      <c r="E2369" s="89">
        <v>134</v>
      </c>
      <c r="F2369" s="89">
        <v>433</v>
      </c>
      <c r="G2369" s="263">
        <v>40.954803466796875</v>
      </c>
      <c r="H2369" s="263">
        <v>0.31260001659393311</v>
      </c>
      <c r="I2369" s="263">
        <v>249038.828125</v>
      </c>
      <c r="J2369" s="88">
        <v>0</v>
      </c>
      <c r="K2369" s="89">
        <v>39570</v>
      </c>
      <c r="L2369" s="263">
        <v>108.43820953369141</v>
      </c>
      <c r="M2369" s="124">
        <v>83965</v>
      </c>
      <c r="N2369" s="248">
        <v>0</v>
      </c>
      <c r="O2369" s="124">
        <v>3591</v>
      </c>
      <c r="P2369" s="248">
        <v>0</v>
      </c>
      <c r="Q2369" s="124">
        <v>8335</v>
      </c>
      <c r="R2369" s="248">
        <v>99.808036804199219</v>
      </c>
      <c r="S2369" s="124">
        <v>77694</v>
      </c>
      <c r="T2369" s="248">
        <v>99.877723693847656</v>
      </c>
      <c r="U2369" s="248">
        <v>99.832916259765625</v>
      </c>
      <c r="V2369" s="248">
        <v>99.258026123046875</v>
      </c>
      <c r="W2369" s="248">
        <v>99.641273498535156</v>
      </c>
      <c r="X2369" s="248">
        <v>99.13665771484375</v>
      </c>
      <c r="Y2369" s="124">
        <v>154760</v>
      </c>
      <c r="Z2369" s="248">
        <v>99.830062866210937</v>
      </c>
      <c r="AA2369" s="124">
        <v>39102</v>
      </c>
      <c r="AB2369" s="248">
        <v>84.959846496582031</v>
      </c>
      <c r="AC2369" s="124">
        <v>3691</v>
      </c>
      <c r="AD2369" s="248">
        <v>0.73150908946990967</v>
      </c>
      <c r="AE2369" s="124">
        <v>182</v>
      </c>
      <c r="AF2369" s="248">
        <v>99.450546264648438</v>
      </c>
      <c r="AG2369" s="124">
        <v>85617</v>
      </c>
      <c r="AH2369" s="248">
        <v>1.6608850955963135</v>
      </c>
      <c r="AI2369" s="124">
        <v>552</v>
      </c>
      <c r="AJ2369" s="248">
        <v>91.666664123535156</v>
      </c>
      <c r="AK2369" s="248">
        <v>2.0987873077392578</v>
      </c>
      <c r="AL2369" s="248">
        <v>6.1503037810325623E-2</v>
      </c>
      <c r="AM2369" s="269">
        <v>0</v>
      </c>
      <c r="AN2369" s="269">
        <v>0</v>
      </c>
      <c r="AO2369" s="119">
        <v>0</v>
      </c>
      <c r="AP2369" s="119">
        <v>0</v>
      </c>
      <c r="AQ2369" s="119">
        <v>0</v>
      </c>
      <c r="AR2369" s="119">
        <v>0</v>
      </c>
      <c r="AS2369" s="119">
        <v>0</v>
      </c>
      <c r="AT2369" s="119">
        <v>0</v>
      </c>
      <c r="AU2369" s="119">
        <v>0</v>
      </c>
      <c r="AV2369" s="119">
        <v>0</v>
      </c>
      <c r="AW2369" s="124">
        <v>0</v>
      </c>
      <c r="AX2369" s="124">
        <v>0</v>
      </c>
      <c r="AY2369" s="124">
        <v>0</v>
      </c>
      <c r="AZ2369" s="124">
        <v>0</v>
      </c>
      <c r="BA2369" s="124">
        <v>0</v>
      </c>
      <c r="BB2369" s="124">
        <v>0</v>
      </c>
      <c r="BC2369" s="124">
        <v>20</v>
      </c>
      <c r="BD2369" s="124">
        <v>426</v>
      </c>
    </row>
    <row r="2370" spans="1:56" x14ac:dyDescent="0.25">
      <c r="A2370" s="9">
        <v>41767</v>
      </c>
      <c r="B2370" s="118" t="s">
        <v>84</v>
      </c>
      <c r="C2370" s="118"/>
      <c r="D2370" s="122">
        <v>2</v>
      </c>
      <c r="E2370" s="153"/>
      <c r="F2370" s="153"/>
      <c r="G2370" s="264">
        <v>77.762153625488281</v>
      </c>
      <c r="H2370" s="264">
        <v>1.6911111772060394E-2</v>
      </c>
      <c r="I2370" s="264">
        <v>505489.28125</v>
      </c>
      <c r="J2370" s="91">
        <v>0</v>
      </c>
      <c r="K2370" s="153">
        <v>0</v>
      </c>
      <c r="L2370" s="264">
        <v>65535</v>
      </c>
      <c r="M2370" s="133">
        <v>247993</v>
      </c>
      <c r="N2370" s="267">
        <v>0</v>
      </c>
      <c r="O2370" s="133">
        <v>4865</v>
      </c>
      <c r="P2370" s="267">
        <v>0</v>
      </c>
      <c r="Q2370" s="133">
        <v>3948</v>
      </c>
      <c r="R2370" s="267">
        <v>99.79736328125</v>
      </c>
      <c r="S2370" s="133">
        <v>195120</v>
      </c>
      <c r="T2370" s="267">
        <v>99.961051940917969</v>
      </c>
      <c r="U2370" s="267">
        <v>98.663925170898437</v>
      </c>
      <c r="V2370" s="267">
        <v>99.836288452148438</v>
      </c>
      <c r="W2370" s="267">
        <v>98.463996887207031</v>
      </c>
      <c r="X2370" s="267">
        <v>99.797401428222656</v>
      </c>
      <c r="Y2370" s="133">
        <v>1278804</v>
      </c>
      <c r="Z2370" s="267">
        <v>99.9190673828125</v>
      </c>
      <c r="AA2370" s="133">
        <v>492</v>
      </c>
      <c r="AB2370" s="267">
        <v>9.2361383438110352</v>
      </c>
      <c r="AC2370" s="133">
        <v>4331</v>
      </c>
      <c r="AD2370" s="267">
        <v>0.25398290157318115</v>
      </c>
      <c r="AE2370" s="133">
        <v>532</v>
      </c>
      <c r="AF2370" s="267">
        <v>98.4962158203125</v>
      </c>
      <c r="AG2370" s="133">
        <v>245313</v>
      </c>
      <c r="AH2370" s="267">
        <v>0.2857573926448822</v>
      </c>
      <c r="AI2370" s="133">
        <v>678</v>
      </c>
      <c r="AJ2370" s="267">
        <v>95.575294494628906</v>
      </c>
      <c r="AK2370" s="267">
        <v>3.5841305255889893</v>
      </c>
      <c r="AL2370" s="267">
        <v>0.27354130148887634</v>
      </c>
      <c r="AM2370" s="270">
        <v>0</v>
      </c>
      <c r="AN2370" s="270">
        <v>0</v>
      </c>
      <c r="AO2370" s="120">
        <v>0</v>
      </c>
      <c r="AP2370" s="120">
        <v>0</v>
      </c>
      <c r="AQ2370" s="120">
        <v>0</v>
      </c>
      <c r="AR2370" s="120">
        <v>0</v>
      </c>
      <c r="AS2370" s="120">
        <v>0</v>
      </c>
      <c r="AT2370" s="120">
        <v>0</v>
      </c>
      <c r="AU2370" s="120">
        <v>0</v>
      </c>
      <c r="AV2370" s="120">
        <v>0</v>
      </c>
      <c r="AW2370" s="133">
        <v>0</v>
      </c>
      <c r="AX2370" s="133">
        <v>0</v>
      </c>
      <c r="AY2370" s="133">
        <v>0</v>
      </c>
      <c r="AZ2370" s="133">
        <v>0</v>
      </c>
      <c r="BA2370" s="133">
        <v>0</v>
      </c>
      <c r="BB2370" s="133">
        <v>0</v>
      </c>
      <c r="BC2370" s="133">
        <v>18</v>
      </c>
      <c r="BD2370" s="133">
        <v>397</v>
      </c>
    </row>
    <row r="2371" spans="1:56" x14ac:dyDescent="0.25">
      <c r="A2371" s="9">
        <v>41766</v>
      </c>
      <c r="B2371" s="117" t="s">
        <v>17</v>
      </c>
      <c r="C2371" s="117"/>
      <c r="D2371" s="121">
        <v>3</v>
      </c>
      <c r="E2371" s="89">
        <v>675</v>
      </c>
      <c r="F2371" s="89">
        <v>2166</v>
      </c>
      <c r="G2371" s="263">
        <v>580.55208587646484</v>
      </c>
      <c r="H2371" s="263">
        <v>1.1586527517065406</v>
      </c>
      <c r="I2371" s="263">
        <v>1554414.59375</v>
      </c>
      <c r="J2371" s="88"/>
      <c r="K2371" s="89">
        <v>714920</v>
      </c>
      <c r="L2371" s="263">
        <v>0</v>
      </c>
      <c r="M2371" s="124">
        <v>1003815</v>
      </c>
      <c r="N2371" s="248">
        <v>2.9885986396358177E-3</v>
      </c>
      <c r="O2371" s="124">
        <v>56301</v>
      </c>
      <c r="P2371" s="248">
        <v>1.5985506291375788E-2</v>
      </c>
      <c r="Q2371" s="124">
        <v>98566</v>
      </c>
      <c r="R2371" s="248">
        <v>99.914777310006841</v>
      </c>
      <c r="S2371" s="124">
        <v>782181</v>
      </c>
      <c r="T2371" s="248">
        <v>99.919712225089512</v>
      </c>
      <c r="U2371" s="248">
        <v>99.536554643310467</v>
      </c>
      <c r="V2371" s="248">
        <v>99.735864879190714</v>
      </c>
      <c r="W2371" s="248">
        <v>99.451726913916914</v>
      </c>
      <c r="X2371" s="248">
        <v>99.655789172491481</v>
      </c>
      <c r="Y2371" s="124">
        <v>2117785</v>
      </c>
      <c r="Z2371" s="248">
        <v>99.898810027910528</v>
      </c>
      <c r="AA2371" s="124">
        <v>220945</v>
      </c>
      <c r="AB2371" s="248">
        <v>96.697953683225165</v>
      </c>
      <c r="AC2371" s="124">
        <v>53678</v>
      </c>
      <c r="AD2371" s="248">
        <v>0.53840251504625947</v>
      </c>
      <c r="AE2371" s="124">
        <v>4360</v>
      </c>
      <c r="AF2371" s="248">
        <v>98.073397667911081</v>
      </c>
      <c r="AG2371" s="124">
        <v>880610</v>
      </c>
      <c r="AH2371" s="248">
        <v>0.50964672345651119</v>
      </c>
      <c r="AI2371" s="124">
        <v>15132</v>
      </c>
      <c r="AJ2371" s="248">
        <v>92.09622797460554</v>
      </c>
      <c r="AK2371" s="248">
        <v>1.1534105603946558</v>
      </c>
      <c r="AL2371" s="248" t="e">
        <v>#DIV/0!</v>
      </c>
      <c r="AM2371" s="269"/>
      <c r="AN2371" s="269"/>
      <c r="AO2371" s="119"/>
      <c r="AP2371" s="119"/>
      <c r="AQ2371" s="119"/>
      <c r="AR2371" s="119"/>
      <c r="AS2371" s="119"/>
      <c r="AT2371" s="119"/>
      <c r="AU2371" s="119"/>
      <c r="AV2371" s="119"/>
      <c r="AW2371" s="124">
        <v>0</v>
      </c>
      <c r="AX2371" s="124">
        <v>0</v>
      </c>
      <c r="AY2371" s="124">
        <v>0</v>
      </c>
      <c r="AZ2371" s="124">
        <v>0</v>
      </c>
      <c r="BA2371" s="124">
        <v>0</v>
      </c>
      <c r="BB2371" s="124">
        <v>0</v>
      </c>
      <c r="BC2371" s="124">
        <v>317</v>
      </c>
      <c r="BD2371" s="124">
        <v>2531</v>
      </c>
    </row>
    <row r="2372" spans="1:56" x14ac:dyDescent="0.25">
      <c r="A2372" s="9">
        <v>41766</v>
      </c>
      <c r="B2372" s="118" t="s">
        <v>88</v>
      </c>
      <c r="C2372" s="118"/>
      <c r="D2372" s="122">
        <v>2</v>
      </c>
      <c r="E2372" s="153">
        <v>675</v>
      </c>
      <c r="F2372" s="153">
        <v>2166</v>
      </c>
      <c r="G2372" s="264">
        <v>511.26075744628906</v>
      </c>
      <c r="H2372" s="264">
        <v>1.0541999777778983</v>
      </c>
      <c r="I2372" s="264">
        <v>1051749.5625</v>
      </c>
      <c r="J2372" s="91"/>
      <c r="K2372" s="153">
        <v>714920</v>
      </c>
      <c r="L2372" s="264"/>
      <c r="M2372" s="133">
        <v>769601</v>
      </c>
      <c r="N2372" s="267">
        <v>3.8981240193893046E-3</v>
      </c>
      <c r="O2372" s="133">
        <v>51670</v>
      </c>
      <c r="P2372" s="267">
        <v>1.7418230882731724E-2</v>
      </c>
      <c r="Q2372" s="133">
        <v>94889</v>
      </c>
      <c r="R2372" s="267">
        <v>99.914636492680188</v>
      </c>
      <c r="S2372" s="133">
        <v>594289</v>
      </c>
      <c r="T2372" s="267">
        <v>99.905264823840156</v>
      </c>
      <c r="U2372" s="267">
        <v>99.690488888175935</v>
      </c>
      <c r="V2372" s="267">
        <v>99.718760339957456</v>
      </c>
      <c r="W2372" s="267">
        <v>99.605389590396712</v>
      </c>
      <c r="X2372" s="267">
        <v>99.624291596684984</v>
      </c>
      <c r="Y2372" s="133">
        <v>993736</v>
      </c>
      <c r="Z2372" s="267">
        <v>99.887192737282959</v>
      </c>
      <c r="AA2372" s="133">
        <v>220536</v>
      </c>
      <c r="AB2372" s="267">
        <v>96.857202663512268</v>
      </c>
      <c r="AC2372" s="133">
        <v>49561</v>
      </c>
      <c r="AD2372" s="267">
        <v>0.56092492547862238</v>
      </c>
      <c r="AE2372" s="133">
        <v>3904</v>
      </c>
      <c r="AF2372" s="267">
        <v>97.950818368645969</v>
      </c>
      <c r="AG2372" s="133">
        <v>648439</v>
      </c>
      <c r="AH2372" s="267">
        <v>0.58771912046377828</v>
      </c>
      <c r="AI2372" s="133">
        <v>14520</v>
      </c>
      <c r="AJ2372" s="267">
        <v>91.900824580442148</v>
      </c>
      <c r="AK2372" s="267">
        <v>1.3407417692170711E-5</v>
      </c>
      <c r="AL2372" s="267" t="e">
        <v>#DIV/0!</v>
      </c>
      <c r="AM2372" s="270"/>
      <c r="AN2372" s="270"/>
      <c r="AO2372" s="120"/>
      <c r="AP2372" s="120"/>
      <c r="AQ2372" s="120"/>
      <c r="AR2372" s="120"/>
      <c r="AS2372" s="120"/>
      <c r="AT2372" s="120"/>
      <c r="AU2372" s="120"/>
      <c r="AV2372" s="120"/>
      <c r="AW2372" s="133">
        <v>0</v>
      </c>
      <c r="AX2372" s="133">
        <v>0</v>
      </c>
      <c r="AY2372" s="133">
        <v>0</v>
      </c>
      <c r="AZ2372" s="133">
        <v>0</v>
      </c>
      <c r="BA2372" s="133">
        <v>0</v>
      </c>
      <c r="BB2372" s="133">
        <v>0</v>
      </c>
      <c r="BC2372" s="133">
        <v>302</v>
      </c>
      <c r="BD2372" s="133">
        <v>2127</v>
      </c>
    </row>
    <row r="2373" spans="1:56" x14ac:dyDescent="0.25">
      <c r="A2373" s="9">
        <v>41766</v>
      </c>
      <c r="B2373" s="146" t="s">
        <v>89</v>
      </c>
      <c r="C2373" s="146"/>
      <c r="D2373" s="147">
        <v>1</v>
      </c>
      <c r="E2373" s="136">
        <v>0</v>
      </c>
      <c r="F2373" s="136">
        <v>0</v>
      </c>
      <c r="G2373" s="265">
        <v>69.291328430175781</v>
      </c>
      <c r="H2373" s="265">
        <v>0.10445277392864227</v>
      </c>
      <c r="I2373" s="265">
        <v>502665.03125</v>
      </c>
      <c r="J2373" s="137"/>
      <c r="K2373" s="136">
        <v>0</v>
      </c>
      <c r="L2373" s="265"/>
      <c r="M2373" s="145">
        <v>234214</v>
      </c>
      <c r="N2373" s="250">
        <v>0</v>
      </c>
      <c r="O2373" s="145">
        <v>4631</v>
      </c>
      <c r="P2373" s="250">
        <v>0</v>
      </c>
      <c r="Q2373" s="145">
        <v>3677</v>
      </c>
      <c r="R2373" s="250">
        <v>99.918411254882813</v>
      </c>
      <c r="S2373" s="145">
        <v>187892</v>
      </c>
      <c r="T2373" s="250">
        <v>99.965408325195313</v>
      </c>
      <c r="U2373" s="250">
        <v>97.819046020507812</v>
      </c>
      <c r="V2373" s="250">
        <v>99.792068481445313</v>
      </c>
      <c r="W2373" s="250">
        <v>97.739234924316406</v>
      </c>
      <c r="X2373" s="250">
        <v>99.757545471191406</v>
      </c>
      <c r="Y2373" s="145">
        <v>1124049</v>
      </c>
      <c r="Z2373" s="250">
        <v>99.909080505371094</v>
      </c>
      <c r="AA2373" s="145">
        <v>409</v>
      </c>
      <c r="AB2373" s="250">
        <v>10.829657554626465</v>
      </c>
      <c r="AC2373" s="145">
        <v>4117</v>
      </c>
      <c r="AD2373" s="250">
        <v>0.26727470755577087</v>
      </c>
      <c r="AE2373" s="145">
        <v>456</v>
      </c>
      <c r="AF2373" s="250">
        <v>99.122848510742188</v>
      </c>
      <c r="AG2373" s="145">
        <v>232171</v>
      </c>
      <c r="AH2373" s="250">
        <v>0.29159542918205261</v>
      </c>
      <c r="AI2373" s="145">
        <v>612</v>
      </c>
      <c r="AJ2373" s="250">
        <v>96.732269287109375</v>
      </c>
      <c r="AK2373" s="250">
        <v>3.5667173862457275</v>
      </c>
      <c r="AL2373" s="250">
        <v>0.32229200005531311</v>
      </c>
      <c r="AM2373" s="271"/>
      <c r="AN2373" s="271"/>
      <c r="AO2373" s="148"/>
      <c r="AP2373" s="148"/>
      <c r="AQ2373" s="148"/>
      <c r="AR2373" s="148"/>
      <c r="AS2373" s="148"/>
      <c r="AT2373" s="148"/>
      <c r="AU2373" s="148"/>
      <c r="AV2373" s="148"/>
      <c r="AW2373" s="145">
        <v>0</v>
      </c>
      <c r="AX2373" s="145">
        <v>0</v>
      </c>
      <c r="AY2373" s="145">
        <v>0</v>
      </c>
      <c r="AZ2373" s="145">
        <v>0</v>
      </c>
      <c r="BA2373" s="145">
        <v>0</v>
      </c>
      <c r="BB2373" s="145">
        <v>0</v>
      </c>
      <c r="BC2373" s="145">
        <v>15</v>
      </c>
      <c r="BD2373" s="145">
        <v>404</v>
      </c>
    </row>
    <row r="2374" spans="1:56" x14ac:dyDescent="0.25">
      <c r="A2374" s="9">
        <v>41766</v>
      </c>
      <c r="B2374" s="149" t="s">
        <v>75</v>
      </c>
      <c r="C2374" s="149" t="s">
        <v>86</v>
      </c>
      <c r="D2374" s="150" t="s">
        <v>118</v>
      </c>
      <c r="E2374" s="153">
        <v>41</v>
      </c>
      <c r="F2374" s="153">
        <v>153</v>
      </c>
      <c r="G2374" s="264">
        <v>104.82482147216797</v>
      </c>
      <c r="H2374" s="264">
        <v>0.33329996466636658</v>
      </c>
      <c r="I2374" s="264">
        <v>75280.2265625</v>
      </c>
      <c r="J2374" s="92">
        <v>0</v>
      </c>
      <c r="K2374" s="153">
        <v>117547</v>
      </c>
      <c r="L2374" s="264">
        <v>97.016510009765625</v>
      </c>
      <c r="M2374" s="153">
        <v>101163</v>
      </c>
      <c r="N2374" s="264">
        <v>0</v>
      </c>
      <c r="O2374" s="153">
        <v>11753</v>
      </c>
      <c r="P2374" s="264">
        <v>8.5084661841392517E-3</v>
      </c>
      <c r="Q2374" s="153">
        <v>20240</v>
      </c>
      <c r="R2374" s="264">
        <v>99.846839904785156</v>
      </c>
      <c r="S2374" s="153">
        <v>93265</v>
      </c>
      <c r="T2374" s="264">
        <v>99.900283813476563</v>
      </c>
      <c r="U2374" s="264">
        <v>99.710708618164063</v>
      </c>
      <c r="V2374" s="264">
        <v>99.807243347167969</v>
      </c>
      <c r="W2374" s="264">
        <v>99.557991027832031</v>
      </c>
      <c r="X2374" s="264">
        <v>99.707717895507813</v>
      </c>
      <c r="Y2374" s="153">
        <v>158041</v>
      </c>
      <c r="Z2374" s="264">
        <v>99.88800048828125</v>
      </c>
      <c r="AA2374" s="153">
        <v>33684</v>
      </c>
      <c r="AB2374" s="264">
        <v>97.506233215332031</v>
      </c>
      <c r="AC2374" s="153">
        <v>11826</v>
      </c>
      <c r="AD2374" s="264">
        <v>0.64265179634094238</v>
      </c>
      <c r="AE2374" s="153">
        <v>1493</v>
      </c>
      <c r="AF2374" s="264">
        <v>96.985931396484375</v>
      </c>
      <c r="AG2374" s="153">
        <v>105238</v>
      </c>
      <c r="AH2374" s="264">
        <v>0.43995514512062073</v>
      </c>
      <c r="AI2374" s="153">
        <v>6442</v>
      </c>
      <c r="AJ2374" s="264">
        <v>90.375656127929688</v>
      </c>
      <c r="AK2374" s="264">
        <v>1.5858291387557983</v>
      </c>
      <c r="AL2374" s="264">
        <v>4.7235291451215744E-2</v>
      </c>
      <c r="AM2374" s="264">
        <v>0</v>
      </c>
      <c r="AN2374" s="264">
        <v>0</v>
      </c>
      <c r="AO2374" s="92">
        <v>0</v>
      </c>
      <c r="AP2374" s="92">
        <v>0</v>
      </c>
      <c r="AQ2374" s="92">
        <v>0</v>
      </c>
      <c r="AR2374" s="92">
        <v>0</v>
      </c>
      <c r="AS2374" s="92">
        <v>0</v>
      </c>
      <c r="AT2374" s="92">
        <v>0</v>
      </c>
      <c r="AU2374" s="92">
        <v>0</v>
      </c>
      <c r="AV2374" s="92">
        <v>0</v>
      </c>
      <c r="AW2374" s="93">
        <v>0</v>
      </c>
      <c r="AX2374" s="93">
        <v>0</v>
      </c>
      <c r="AY2374" s="93">
        <v>0</v>
      </c>
      <c r="AZ2374" s="93">
        <v>0</v>
      </c>
      <c r="BA2374" s="93">
        <v>0</v>
      </c>
      <c r="BB2374" s="93">
        <v>0</v>
      </c>
      <c r="BC2374" s="153">
        <v>37</v>
      </c>
      <c r="BD2374" s="153">
        <v>152</v>
      </c>
    </row>
    <row r="2375" spans="1:56" x14ac:dyDescent="0.25">
      <c r="A2375" s="9">
        <v>41766</v>
      </c>
      <c r="B2375" s="149" t="s">
        <v>76</v>
      </c>
      <c r="C2375" s="149" t="s">
        <v>86</v>
      </c>
      <c r="D2375" s="150" t="s">
        <v>119</v>
      </c>
      <c r="E2375" s="153">
        <v>54</v>
      </c>
      <c r="F2375" s="153">
        <v>163</v>
      </c>
      <c r="G2375" s="264">
        <v>37.842197418212891</v>
      </c>
      <c r="H2375" s="264">
        <v>8.2999998703598976E-3</v>
      </c>
      <c r="I2375" s="264">
        <v>71698.7734375</v>
      </c>
      <c r="J2375" s="92">
        <v>0</v>
      </c>
      <c r="K2375" s="153">
        <v>42742</v>
      </c>
      <c r="L2375" s="264">
        <v>85.494361877441406</v>
      </c>
      <c r="M2375" s="153">
        <v>45703</v>
      </c>
      <c r="N2375" s="264">
        <v>0</v>
      </c>
      <c r="O2375" s="153">
        <v>3439</v>
      </c>
      <c r="P2375" s="264">
        <v>0</v>
      </c>
      <c r="Q2375" s="153">
        <v>6675</v>
      </c>
      <c r="R2375" s="264">
        <v>99.955055236816406</v>
      </c>
      <c r="S2375" s="153">
        <v>42411</v>
      </c>
      <c r="T2375" s="264">
        <v>99.938697814941406</v>
      </c>
      <c r="U2375" s="264">
        <v>99.767372131347656</v>
      </c>
      <c r="V2375" s="264">
        <v>99.92779541015625</v>
      </c>
      <c r="W2375" s="264">
        <v>99.7225341796875</v>
      </c>
      <c r="X2375" s="264">
        <v>99.866539001464844</v>
      </c>
      <c r="Y2375" s="153">
        <v>68704</v>
      </c>
      <c r="Z2375" s="264">
        <v>99.928680419921875</v>
      </c>
      <c r="AA2375" s="153">
        <v>12434</v>
      </c>
      <c r="AB2375" s="264">
        <v>99.839149475097656</v>
      </c>
      <c r="AC2375" s="153">
        <v>3500</v>
      </c>
      <c r="AD2375" s="264">
        <v>0.37142857909202576</v>
      </c>
      <c r="AE2375" s="153">
        <v>89</v>
      </c>
      <c r="AF2375" s="264">
        <v>95.505615234375</v>
      </c>
      <c r="AG2375" s="153">
        <v>45986</v>
      </c>
      <c r="AH2375" s="264">
        <v>0.3522811233997345</v>
      </c>
      <c r="AI2375" s="153">
        <v>605</v>
      </c>
      <c r="AJ2375" s="264">
        <v>93.719009399414063</v>
      </c>
      <c r="AK2375" s="264">
        <v>1.7657579183578491</v>
      </c>
      <c r="AL2375" s="264">
        <v>4.8980992287397385E-2</v>
      </c>
      <c r="AM2375" s="264">
        <v>0</v>
      </c>
      <c r="AN2375" s="264">
        <v>0</v>
      </c>
      <c r="AO2375" s="92">
        <v>0</v>
      </c>
      <c r="AP2375" s="92">
        <v>0</v>
      </c>
      <c r="AQ2375" s="92">
        <v>0</v>
      </c>
      <c r="AR2375" s="92">
        <v>0</v>
      </c>
      <c r="AS2375" s="92">
        <v>0</v>
      </c>
      <c r="AT2375" s="92">
        <v>0</v>
      </c>
      <c r="AU2375" s="92">
        <v>0</v>
      </c>
      <c r="AV2375" s="92">
        <v>0</v>
      </c>
      <c r="AW2375" s="93">
        <v>0</v>
      </c>
      <c r="AX2375" s="93">
        <v>0</v>
      </c>
      <c r="AY2375" s="93">
        <v>0</v>
      </c>
      <c r="AZ2375" s="93">
        <v>0</v>
      </c>
      <c r="BA2375" s="93">
        <v>0</v>
      </c>
      <c r="BB2375" s="93">
        <v>0</v>
      </c>
      <c r="BC2375" s="153">
        <v>24</v>
      </c>
      <c r="BD2375" s="153">
        <v>163</v>
      </c>
    </row>
    <row r="2376" spans="1:56" x14ac:dyDescent="0.25">
      <c r="A2376" s="9">
        <v>41766</v>
      </c>
      <c r="B2376" s="149" t="s">
        <v>77</v>
      </c>
      <c r="C2376" s="149" t="s">
        <v>86</v>
      </c>
      <c r="D2376" s="150" t="s">
        <v>118</v>
      </c>
      <c r="E2376" s="153">
        <v>68</v>
      </c>
      <c r="F2376" s="153">
        <v>222</v>
      </c>
      <c r="G2376" s="264">
        <v>64.983612060546875</v>
      </c>
      <c r="H2376" s="264">
        <v>0.48750001192092896</v>
      </c>
      <c r="I2376" s="264">
        <v>100054.8984375</v>
      </c>
      <c r="J2376" s="92">
        <v>0</v>
      </c>
      <c r="K2376" s="153">
        <v>92118</v>
      </c>
      <c r="L2376" s="264">
        <v>97.921142578125</v>
      </c>
      <c r="M2376" s="153">
        <v>90561</v>
      </c>
      <c r="N2376" s="264">
        <v>0</v>
      </c>
      <c r="O2376" s="153">
        <v>5890</v>
      </c>
      <c r="P2376" s="264">
        <v>0</v>
      </c>
      <c r="Q2376" s="153">
        <v>12511</v>
      </c>
      <c r="R2376" s="264">
        <v>99.944046020507813</v>
      </c>
      <c r="S2376" s="153">
        <v>83600</v>
      </c>
      <c r="T2376" s="264">
        <v>99.934211730957031</v>
      </c>
      <c r="U2376" s="264">
        <v>99.89813232421875</v>
      </c>
      <c r="V2376" s="264">
        <v>99.913871765136719</v>
      </c>
      <c r="W2376" s="264">
        <v>99.842231750488281</v>
      </c>
      <c r="X2376" s="264">
        <v>99.848136901855469</v>
      </c>
      <c r="Y2376" s="153">
        <v>124885</v>
      </c>
      <c r="Z2376" s="264">
        <v>99.888694763183594</v>
      </c>
      <c r="AA2376" s="153">
        <v>28927</v>
      </c>
      <c r="AB2376" s="264">
        <v>98.475471496582031</v>
      </c>
      <c r="AC2376" s="153">
        <v>5934</v>
      </c>
      <c r="AD2376" s="264">
        <v>0.30333670973777771</v>
      </c>
      <c r="AE2376" s="153">
        <v>441</v>
      </c>
      <c r="AF2376" s="264">
        <v>98.8662109375</v>
      </c>
      <c r="AG2376" s="153">
        <v>91920</v>
      </c>
      <c r="AH2376" s="264">
        <v>0.40361183881759644</v>
      </c>
      <c r="AI2376" s="153">
        <v>1663</v>
      </c>
      <c r="AJ2376" s="264">
        <v>94.287429809570313</v>
      </c>
      <c r="AK2376" s="264">
        <v>1.7939299345016479</v>
      </c>
      <c r="AL2376" s="264">
        <v>6.4244575798511505E-2</v>
      </c>
      <c r="AM2376" s="264">
        <v>0</v>
      </c>
      <c r="AN2376" s="264">
        <v>0</v>
      </c>
      <c r="AO2376" s="92">
        <v>0</v>
      </c>
      <c r="AP2376" s="92">
        <v>0</v>
      </c>
      <c r="AQ2376" s="92">
        <v>0</v>
      </c>
      <c r="AR2376" s="92">
        <v>0</v>
      </c>
      <c r="AS2376" s="92">
        <v>0</v>
      </c>
      <c r="AT2376" s="92">
        <v>0</v>
      </c>
      <c r="AU2376" s="92">
        <v>0</v>
      </c>
      <c r="AV2376" s="92">
        <v>0</v>
      </c>
      <c r="AW2376" s="93">
        <v>0</v>
      </c>
      <c r="AX2376" s="93">
        <v>0</v>
      </c>
      <c r="AY2376" s="93">
        <v>0</v>
      </c>
      <c r="AZ2376" s="93">
        <v>0</v>
      </c>
      <c r="BA2376" s="93">
        <v>0</v>
      </c>
      <c r="BB2376" s="93">
        <v>0</v>
      </c>
      <c r="BC2376" s="153">
        <v>31</v>
      </c>
      <c r="BD2376" s="153">
        <v>216</v>
      </c>
    </row>
    <row r="2377" spans="1:56" x14ac:dyDescent="0.25">
      <c r="A2377" s="9">
        <v>41766</v>
      </c>
      <c r="B2377" s="149" t="s">
        <v>124</v>
      </c>
      <c r="C2377" s="149" t="s">
        <v>86</v>
      </c>
      <c r="D2377" s="150" t="s">
        <v>118</v>
      </c>
      <c r="E2377" s="153">
        <v>43</v>
      </c>
      <c r="F2377" s="153">
        <v>136</v>
      </c>
      <c r="G2377" s="264">
        <v>27.829196929931641</v>
      </c>
      <c r="H2377" s="264">
        <v>0</v>
      </c>
      <c r="I2377" s="264">
        <v>48236.4453125</v>
      </c>
      <c r="J2377" s="92">
        <v>0</v>
      </c>
      <c r="K2377" s="153">
        <v>92118</v>
      </c>
      <c r="L2377" s="264">
        <v>97.921142578125</v>
      </c>
      <c r="M2377" s="153">
        <v>45326</v>
      </c>
      <c r="N2377" s="264">
        <v>0</v>
      </c>
      <c r="O2377" s="153">
        <v>2688</v>
      </c>
      <c r="P2377" s="264">
        <v>0</v>
      </c>
      <c r="Q2377" s="153">
        <v>5258</v>
      </c>
      <c r="R2377" s="264">
        <v>99.961959838867187</v>
      </c>
      <c r="S2377" s="153">
        <v>41672</v>
      </c>
      <c r="T2377" s="264">
        <v>99.904014587402344</v>
      </c>
      <c r="U2377" s="264">
        <v>99.665176391601562</v>
      </c>
      <c r="V2377" s="264">
        <v>99.763931274414063</v>
      </c>
      <c r="W2377" s="264">
        <v>99.627265930175781</v>
      </c>
      <c r="X2377" s="264">
        <v>99.668174743652344</v>
      </c>
      <c r="Y2377" s="153">
        <v>54430</v>
      </c>
      <c r="Z2377" s="264">
        <v>99.853019714355469</v>
      </c>
      <c r="AA2377" s="153">
        <v>11689</v>
      </c>
      <c r="AB2377" s="264">
        <v>99.666351318359375</v>
      </c>
      <c r="AC2377" s="153">
        <v>2686</v>
      </c>
      <c r="AD2377" s="264">
        <v>0.14892032742500305</v>
      </c>
      <c r="AE2377" s="153">
        <v>174</v>
      </c>
      <c r="AF2377" s="264">
        <v>98.275863647460938</v>
      </c>
      <c r="AG2377" s="153">
        <v>45654</v>
      </c>
      <c r="AH2377" s="264">
        <v>0.31103518605232239</v>
      </c>
      <c r="AI2377" s="153">
        <v>810</v>
      </c>
      <c r="AJ2377" s="264">
        <v>93.333335876464844</v>
      </c>
      <c r="AK2377" s="264">
        <v>1.5836660861968994</v>
      </c>
      <c r="AL2377" s="264">
        <v>5.3459551185369492E-2</v>
      </c>
      <c r="AM2377" s="264">
        <v>0</v>
      </c>
      <c r="AN2377" s="264">
        <v>0</v>
      </c>
      <c r="AO2377" s="92">
        <v>0</v>
      </c>
      <c r="AP2377" s="92">
        <v>0</v>
      </c>
      <c r="AQ2377" s="92">
        <v>0</v>
      </c>
      <c r="AR2377" s="92">
        <v>0</v>
      </c>
      <c r="AS2377" s="92">
        <v>0</v>
      </c>
      <c r="AT2377" s="92">
        <v>0</v>
      </c>
      <c r="AU2377" s="92">
        <v>0</v>
      </c>
      <c r="AV2377" s="92">
        <v>0</v>
      </c>
      <c r="AW2377" s="93">
        <v>0</v>
      </c>
      <c r="AX2377" s="93">
        <v>0</v>
      </c>
      <c r="AY2377" s="93">
        <v>0</v>
      </c>
      <c r="AZ2377" s="93">
        <v>0</v>
      </c>
      <c r="BA2377" s="93">
        <v>0</v>
      </c>
      <c r="BB2377" s="93">
        <v>0</v>
      </c>
      <c r="BC2377" s="153">
        <v>27</v>
      </c>
      <c r="BD2377" s="153">
        <v>135</v>
      </c>
    </row>
    <row r="2378" spans="1:56" x14ac:dyDescent="0.25">
      <c r="A2378" s="9">
        <v>41766</v>
      </c>
      <c r="B2378" s="149" t="s">
        <v>78</v>
      </c>
      <c r="C2378" s="149" t="s">
        <v>86</v>
      </c>
      <c r="D2378" s="150" t="s">
        <v>118</v>
      </c>
      <c r="E2378" s="153">
        <v>34</v>
      </c>
      <c r="F2378" s="153">
        <v>107</v>
      </c>
      <c r="G2378" s="264">
        <v>45.083202362060547</v>
      </c>
      <c r="H2378" s="264">
        <v>1.6699999570846558E-2</v>
      </c>
      <c r="I2378" s="264">
        <v>46747.20703125</v>
      </c>
      <c r="J2378" s="92">
        <v>0</v>
      </c>
      <c r="K2378" s="153">
        <v>48208</v>
      </c>
      <c r="L2378" s="264">
        <v>97.450630187988281</v>
      </c>
      <c r="M2378" s="153">
        <v>40906</v>
      </c>
      <c r="N2378" s="264">
        <v>0</v>
      </c>
      <c r="O2378" s="153">
        <v>4491</v>
      </c>
      <c r="P2378" s="264">
        <v>0</v>
      </c>
      <c r="Q2378" s="153">
        <v>7680</v>
      </c>
      <c r="R2378" s="264">
        <v>99.947914123535156</v>
      </c>
      <c r="S2378" s="153">
        <v>38509</v>
      </c>
      <c r="T2378" s="264">
        <v>99.966239929199219</v>
      </c>
      <c r="U2378" s="264">
        <v>99.888664245605469</v>
      </c>
      <c r="V2378" s="264">
        <v>99.941329956054688</v>
      </c>
      <c r="W2378" s="264">
        <v>99.836639404296875</v>
      </c>
      <c r="X2378" s="264">
        <v>99.9075927734375</v>
      </c>
      <c r="Y2378" s="153">
        <v>58136</v>
      </c>
      <c r="Z2378" s="264">
        <v>99.888191223144531</v>
      </c>
      <c r="AA2378" s="153">
        <v>11616</v>
      </c>
      <c r="AB2378" s="264">
        <v>99.113288879394531</v>
      </c>
      <c r="AC2378" s="153">
        <v>4523</v>
      </c>
      <c r="AD2378" s="264">
        <v>8.8436879217624664E-2</v>
      </c>
      <c r="AE2378" s="153">
        <v>298</v>
      </c>
      <c r="AF2378" s="264">
        <v>98.322151184082031</v>
      </c>
      <c r="AG2378" s="153">
        <v>41480</v>
      </c>
      <c r="AH2378" s="264">
        <v>0.32304725050926208</v>
      </c>
      <c r="AI2378" s="153">
        <v>549</v>
      </c>
      <c r="AJ2378" s="264">
        <v>97.26776123046875</v>
      </c>
      <c r="AK2378" s="264">
        <v>1.7766529321670532</v>
      </c>
      <c r="AL2378" s="264">
        <v>6.6482238471508026E-2</v>
      </c>
      <c r="AM2378" s="264">
        <v>0</v>
      </c>
      <c r="AN2378" s="264">
        <v>0</v>
      </c>
      <c r="AO2378" s="92">
        <v>0</v>
      </c>
      <c r="AP2378" s="92">
        <v>0</v>
      </c>
      <c r="AQ2378" s="92">
        <v>0</v>
      </c>
      <c r="AR2378" s="92">
        <v>0</v>
      </c>
      <c r="AS2378" s="92">
        <v>0</v>
      </c>
      <c r="AT2378" s="92">
        <v>0</v>
      </c>
      <c r="AU2378" s="92">
        <v>0</v>
      </c>
      <c r="AV2378" s="92">
        <v>0</v>
      </c>
      <c r="AW2378" s="93">
        <v>0</v>
      </c>
      <c r="AX2378" s="93">
        <v>0</v>
      </c>
      <c r="AY2378" s="93">
        <v>0</v>
      </c>
      <c r="AZ2378" s="93">
        <v>0</v>
      </c>
      <c r="BA2378" s="93">
        <v>0</v>
      </c>
      <c r="BB2378" s="93">
        <v>0</v>
      </c>
      <c r="BC2378" s="153">
        <v>13</v>
      </c>
      <c r="BD2378" s="153">
        <v>104</v>
      </c>
    </row>
    <row r="2379" spans="1:56" x14ac:dyDescent="0.25">
      <c r="A2379" s="9">
        <v>41766</v>
      </c>
      <c r="B2379" s="149" t="s">
        <v>79</v>
      </c>
      <c r="C2379" s="149" t="s">
        <v>86</v>
      </c>
      <c r="D2379" s="150" t="s">
        <v>119</v>
      </c>
      <c r="E2379" s="153">
        <v>84</v>
      </c>
      <c r="F2379" s="153">
        <v>264</v>
      </c>
      <c r="G2379" s="264">
        <v>44.246414184570313</v>
      </c>
      <c r="H2379" s="264">
        <v>2.0899999886751175E-2</v>
      </c>
      <c r="I2379" s="264">
        <v>127959.203125</v>
      </c>
      <c r="J2379" s="92">
        <v>0</v>
      </c>
      <c r="K2379" s="153">
        <v>46156</v>
      </c>
      <c r="L2379" s="264">
        <v>91.903541564941406</v>
      </c>
      <c r="M2379" s="153">
        <v>76457</v>
      </c>
      <c r="N2379" s="264">
        <v>0</v>
      </c>
      <c r="O2379" s="153">
        <v>3607</v>
      </c>
      <c r="P2379" s="264">
        <v>0</v>
      </c>
      <c r="Q2379" s="153">
        <v>7329</v>
      </c>
      <c r="R2379" s="264">
        <v>99.890846252441406</v>
      </c>
      <c r="S2379" s="153">
        <v>72724</v>
      </c>
      <c r="T2379" s="264">
        <v>99.8597412109375</v>
      </c>
      <c r="U2379" s="264">
        <v>99.611862182617188</v>
      </c>
      <c r="V2379" s="264">
        <v>99.699180603027344</v>
      </c>
      <c r="W2379" s="264">
        <v>99.503135681152344</v>
      </c>
      <c r="X2379" s="264">
        <v>99.559341430664063</v>
      </c>
      <c r="Y2379" s="153">
        <v>127210</v>
      </c>
      <c r="Z2379" s="264">
        <v>99.88916015625</v>
      </c>
      <c r="AA2379" s="153">
        <v>28095</v>
      </c>
      <c r="AB2379" s="264">
        <v>99.1671142578125</v>
      </c>
      <c r="AC2379" s="153">
        <v>3605</v>
      </c>
      <c r="AD2379" s="264">
        <v>1.6920943260192871</v>
      </c>
      <c r="AE2379" s="153">
        <v>221</v>
      </c>
      <c r="AF2379" s="264">
        <v>98.642532348632813</v>
      </c>
      <c r="AG2379" s="153">
        <v>76821</v>
      </c>
      <c r="AH2379" s="264">
        <v>0.50507020950317383</v>
      </c>
      <c r="AI2379" s="153">
        <v>981</v>
      </c>
      <c r="AJ2379" s="264">
        <v>97.145767211914062</v>
      </c>
      <c r="AK2379" s="264">
        <v>1.5767055749893188</v>
      </c>
      <c r="AL2379" s="264">
        <v>5.4627273231744766E-2</v>
      </c>
      <c r="AM2379" s="264">
        <v>0</v>
      </c>
      <c r="AN2379" s="264">
        <v>0</v>
      </c>
      <c r="AO2379" s="92">
        <v>0</v>
      </c>
      <c r="AP2379" s="92">
        <v>0</v>
      </c>
      <c r="AQ2379" s="92">
        <v>0</v>
      </c>
      <c r="AR2379" s="92">
        <v>0</v>
      </c>
      <c r="AS2379" s="92">
        <v>0</v>
      </c>
      <c r="AT2379" s="92">
        <v>0</v>
      </c>
      <c r="AU2379" s="92">
        <v>0</v>
      </c>
      <c r="AV2379" s="92">
        <v>0</v>
      </c>
      <c r="AW2379" s="93">
        <v>0</v>
      </c>
      <c r="AX2379" s="93">
        <v>0</v>
      </c>
      <c r="AY2379" s="93">
        <v>0</v>
      </c>
      <c r="AZ2379" s="93">
        <v>0</v>
      </c>
      <c r="BA2379" s="93">
        <v>0</v>
      </c>
      <c r="BB2379" s="93">
        <v>0</v>
      </c>
      <c r="BC2379" s="153">
        <v>50</v>
      </c>
      <c r="BD2379" s="153">
        <v>258</v>
      </c>
    </row>
    <row r="2380" spans="1:56" x14ac:dyDescent="0.25">
      <c r="A2380" s="9">
        <v>41766</v>
      </c>
      <c r="B2380" s="149" t="s">
        <v>80</v>
      </c>
      <c r="C2380" s="149" t="s">
        <v>86</v>
      </c>
      <c r="D2380" s="150" t="s">
        <v>119</v>
      </c>
      <c r="E2380" s="153">
        <v>60</v>
      </c>
      <c r="F2380" s="153">
        <v>184</v>
      </c>
      <c r="G2380" s="264">
        <v>34.649894714355469</v>
      </c>
      <c r="H2380" s="264">
        <v>4.5800000429153442E-2</v>
      </c>
      <c r="I2380" s="264">
        <v>83420.3125</v>
      </c>
      <c r="J2380" s="92">
        <v>0</v>
      </c>
      <c r="K2380" s="153">
        <v>34430</v>
      </c>
      <c r="L2380" s="264">
        <v>89.671798706054688</v>
      </c>
      <c r="M2380" s="153">
        <v>42809</v>
      </c>
      <c r="N2380" s="264">
        <v>0</v>
      </c>
      <c r="O2380" s="153">
        <v>2859</v>
      </c>
      <c r="P2380" s="264">
        <v>0</v>
      </c>
      <c r="Q2380" s="153">
        <v>5582</v>
      </c>
      <c r="R2380" s="264">
        <v>99.910423278808594</v>
      </c>
      <c r="S2380" s="153">
        <v>39918</v>
      </c>
      <c r="T2380" s="264">
        <v>99.862220764160156</v>
      </c>
      <c r="U2380" s="264">
        <v>99.51031494140625</v>
      </c>
      <c r="V2380" s="264">
        <v>99.675300598144531</v>
      </c>
      <c r="W2380" s="264">
        <v>99.421173095703125</v>
      </c>
      <c r="X2380" s="264">
        <v>99.537971496582031</v>
      </c>
      <c r="Y2380" s="153">
        <v>74945</v>
      </c>
      <c r="Z2380" s="264">
        <v>99.866569519042969</v>
      </c>
      <c r="AA2380" s="153">
        <v>16110</v>
      </c>
      <c r="AB2380" s="264">
        <v>99.720672607421875</v>
      </c>
      <c r="AC2380" s="153">
        <v>2866</v>
      </c>
      <c r="AD2380" s="264">
        <v>0.66294485330581665</v>
      </c>
      <c r="AE2380" s="153">
        <v>151</v>
      </c>
      <c r="AF2380" s="264">
        <v>99.337745666503906</v>
      </c>
      <c r="AG2380" s="153">
        <v>42726</v>
      </c>
      <c r="AH2380" s="264">
        <v>0.42597013711929321</v>
      </c>
      <c r="AI2380" s="153">
        <v>517</v>
      </c>
      <c r="AJ2380" s="264">
        <v>96.51837158203125</v>
      </c>
      <c r="AK2380" s="264">
        <v>1.7622703313827515</v>
      </c>
      <c r="AL2380" s="264">
        <v>6.7413546144962311E-2</v>
      </c>
      <c r="AM2380" s="264">
        <v>0</v>
      </c>
      <c r="AN2380" s="264">
        <v>0</v>
      </c>
      <c r="AO2380" s="92">
        <v>0</v>
      </c>
      <c r="AP2380" s="92">
        <v>0</v>
      </c>
      <c r="AQ2380" s="92">
        <v>0</v>
      </c>
      <c r="AR2380" s="92">
        <v>0</v>
      </c>
      <c r="AS2380" s="92">
        <v>0</v>
      </c>
      <c r="AT2380" s="92">
        <v>0</v>
      </c>
      <c r="AU2380" s="92">
        <v>0</v>
      </c>
      <c r="AV2380" s="92">
        <v>0</v>
      </c>
      <c r="AW2380" s="93">
        <v>0</v>
      </c>
      <c r="AX2380" s="93">
        <v>0</v>
      </c>
      <c r="AY2380" s="93">
        <v>0</v>
      </c>
      <c r="AZ2380" s="93">
        <v>0</v>
      </c>
      <c r="BA2380" s="93">
        <v>0</v>
      </c>
      <c r="BB2380" s="93">
        <v>0</v>
      </c>
      <c r="BC2380" s="153">
        <v>29</v>
      </c>
      <c r="BD2380" s="153">
        <v>180</v>
      </c>
    </row>
    <row r="2381" spans="1:56" x14ac:dyDescent="0.25">
      <c r="A2381" s="9">
        <v>41766</v>
      </c>
      <c r="B2381" s="149" t="s">
        <v>81</v>
      </c>
      <c r="C2381" s="149" t="s">
        <v>86</v>
      </c>
      <c r="D2381" s="150" t="s">
        <v>119</v>
      </c>
      <c r="E2381" s="153">
        <v>43</v>
      </c>
      <c r="F2381" s="153">
        <v>142</v>
      </c>
      <c r="G2381" s="264">
        <v>33.4833984375</v>
      </c>
      <c r="H2381" s="264">
        <v>2.9200000688433647E-2</v>
      </c>
      <c r="I2381" s="264">
        <v>68205.6015625</v>
      </c>
      <c r="J2381" s="92">
        <v>0</v>
      </c>
      <c r="K2381" s="153">
        <v>72409</v>
      </c>
      <c r="L2381" s="264">
        <v>90.077201843261719</v>
      </c>
      <c r="M2381" s="153">
        <v>37841</v>
      </c>
      <c r="N2381" s="264">
        <v>0</v>
      </c>
      <c r="O2381" s="153">
        <v>2784</v>
      </c>
      <c r="P2381" s="264">
        <v>0</v>
      </c>
      <c r="Q2381" s="153">
        <v>6234</v>
      </c>
      <c r="R2381" s="264">
        <v>99.967918395996094</v>
      </c>
      <c r="S2381" s="153">
        <v>35851</v>
      </c>
      <c r="T2381" s="264">
        <v>99.949790954589844</v>
      </c>
      <c r="U2381" s="264">
        <v>99.533042907714844</v>
      </c>
      <c r="V2381" s="264">
        <v>99.812370300292969</v>
      </c>
      <c r="W2381" s="264">
        <v>99.501113891601563</v>
      </c>
      <c r="X2381" s="264">
        <v>99.762252807617187</v>
      </c>
      <c r="Y2381" s="153">
        <v>72040</v>
      </c>
      <c r="Z2381" s="264">
        <v>99.905609130859375</v>
      </c>
      <c r="AA2381" s="153">
        <v>16578</v>
      </c>
      <c r="AB2381" s="264">
        <v>99.668235778808594</v>
      </c>
      <c r="AC2381" s="153">
        <v>2811</v>
      </c>
      <c r="AD2381" s="264">
        <v>0.64034152030944824</v>
      </c>
      <c r="AE2381" s="153">
        <v>156</v>
      </c>
      <c r="AF2381" s="264">
        <v>99.358970642089844</v>
      </c>
      <c r="AG2381" s="153">
        <v>37650</v>
      </c>
      <c r="AH2381" s="264">
        <v>0.45683932304382324</v>
      </c>
      <c r="AI2381" s="153">
        <v>724</v>
      </c>
      <c r="AJ2381" s="264">
        <v>94.889503479003906</v>
      </c>
      <c r="AK2381" s="264">
        <v>1.4515506029129028</v>
      </c>
      <c r="AL2381" s="264">
        <v>5.8264780789613724E-2</v>
      </c>
      <c r="AM2381" s="264">
        <v>0</v>
      </c>
      <c r="AN2381" s="264">
        <v>0</v>
      </c>
      <c r="AO2381" s="92">
        <v>0</v>
      </c>
      <c r="AP2381" s="92">
        <v>0</v>
      </c>
      <c r="AQ2381" s="92">
        <v>0</v>
      </c>
      <c r="AR2381" s="92">
        <v>0</v>
      </c>
      <c r="AS2381" s="92">
        <v>0</v>
      </c>
      <c r="AT2381" s="92">
        <v>0</v>
      </c>
      <c r="AU2381" s="92">
        <v>0</v>
      </c>
      <c r="AV2381" s="92">
        <v>0</v>
      </c>
      <c r="AW2381" s="93">
        <v>0</v>
      </c>
      <c r="AX2381" s="93">
        <v>0</v>
      </c>
      <c r="AY2381" s="93">
        <v>0</v>
      </c>
      <c r="AZ2381" s="93">
        <v>0</v>
      </c>
      <c r="BA2381" s="93">
        <v>0</v>
      </c>
      <c r="BB2381" s="93">
        <v>0</v>
      </c>
      <c r="BC2381" s="153">
        <v>28</v>
      </c>
      <c r="BD2381" s="153">
        <v>139</v>
      </c>
    </row>
    <row r="2382" spans="1:56" x14ac:dyDescent="0.25">
      <c r="A2382" s="9">
        <v>41766</v>
      </c>
      <c r="B2382" s="149" t="s">
        <v>125</v>
      </c>
      <c r="C2382" s="149" t="s">
        <v>86</v>
      </c>
      <c r="D2382" s="150" t="s">
        <v>119</v>
      </c>
      <c r="E2382" s="153">
        <v>16</v>
      </c>
      <c r="F2382" s="153">
        <v>57</v>
      </c>
      <c r="G2382" s="264">
        <v>26.287899017333984</v>
      </c>
      <c r="H2382" s="264">
        <v>0</v>
      </c>
      <c r="I2382" s="264">
        <v>34289.26953125</v>
      </c>
      <c r="J2382" s="92">
        <v>0</v>
      </c>
      <c r="K2382" s="153">
        <v>72409</v>
      </c>
      <c r="L2382" s="264">
        <v>90.077201843261719</v>
      </c>
      <c r="M2382" s="153">
        <v>23664</v>
      </c>
      <c r="N2382" s="264">
        <v>0</v>
      </c>
      <c r="O2382" s="153">
        <v>2794</v>
      </c>
      <c r="P2382" s="264">
        <v>0</v>
      </c>
      <c r="Q2382" s="153">
        <v>4656</v>
      </c>
      <c r="R2382" s="264">
        <v>99.957046508789063</v>
      </c>
      <c r="S2382" s="153">
        <v>22015</v>
      </c>
      <c r="T2382" s="264">
        <v>99.918235778808594</v>
      </c>
      <c r="U2382" s="264">
        <v>99.677879333496094</v>
      </c>
      <c r="V2382" s="264">
        <v>99.902809143066406</v>
      </c>
      <c r="W2382" s="264">
        <v>99.635063171386719</v>
      </c>
      <c r="X2382" s="264">
        <v>99.821121215820313</v>
      </c>
      <c r="Y2382" s="153">
        <v>35115</v>
      </c>
      <c r="Z2382" s="264">
        <v>99.923110961914063</v>
      </c>
      <c r="AA2382" s="153">
        <v>7436</v>
      </c>
      <c r="AB2382" s="264">
        <v>99.865516662597656</v>
      </c>
      <c r="AC2382" s="153">
        <v>2799</v>
      </c>
      <c r="AD2382" s="264">
        <v>0.14290818572044373</v>
      </c>
      <c r="AE2382" s="153">
        <v>271</v>
      </c>
      <c r="AF2382" s="264">
        <v>99.261993408203125</v>
      </c>
      <c r="AG2382" s="153">
        <v>23527</v>
      </c>
      <c r="AH2382" s="264">
        <v>0.48029923439025879</v>
      </c>
      <c r="AI2382" s="153">
        <v>662</v>
      </c>
      <c r="AJ2382" s="264">
        <v>92.296073913574219</v>
      </c>
      <c r="AK2382" s="264">
        <v>1.5706405639648437</v>
      </c>
      <c r="AL2382" s="264">
        <v>6.023508682847023E-2</v>
      </c>
      <c r="AM2382" s="264">
        <v>0</v>
      </c>
      <c r="AN2382" s="264">
        <v>0</v>
      </c>
      <c r="AO2382" s="92">
        <v>0</v>
      </c>
      <c r="AP2382" s="92">
        <v>0</v>
      </c>
      <c r="AQ2382" s="92">
        <v>0</v>
      </c>
      <c r="AR2382" s="92">
        <v>0</v>
      </c>
      <c r="AS2382" s="92">
        <v>0</v>
      </c>
      <c r="AT2382" s="92">
        <v>0</v>
      </c>
      <c r="AU2382" s="92">
        <v>0</v>
      </c>
      <c r="AV2382" s="92">
        <v>0</v>
      </c>
      <c r="AW2382" s="93">
        <v>0</v>
      </c>
      <c r="AX2382" s="93">
        <v>0</v>
      </c>
      <c r="AY2382" s="93">
        <v>0</v>
      </c>
      <c r="AZ2382" s="93">
        <v>0</v>
      </c>
      <c r="BA2382" s="93">
        <v>0</v>
      </c>
      <c r="BB2382" s="93">
        <v>0</v>
      </c>
      <c r="BC2382" s="153">
        <v>5</v>
      </c>
      <c r="BD2382" s="153">
        <v>56</v>
      </c>
    </row>
    <row r="2383" spans="1:56" x14ac:dyDescent="0.25">
      <c r="A2383" s="9">
        <v>41766</v>
      </c>
      <c r="B2383" s="151" t="s">
        <v>82</v>
      </c>
      <c r="C2383" s="151" t="s">
        <v>86</v>
      </c>
      <c r="D2383" s="152" t="s">
        <v>120</v>
      </c>
      <c r="E2383" s="160">
        <v>51</v>
      </c>
      <c r="F2383" s="160">
        <v>162</v>
      </c>
      <c r="G2383" s="266">
        <v>33.158901214599609</v>
      </c>
      <c r="H2383" s="266">
        <v>0</v>
      </c>
      <c r="I2383" s="266">
        <v>76242.75</v>
      </c>
      <c r="J2383" s="157">
        <v>0</v>
      </c>
      <c r="K2383" s="160">
        <v>37350</v>
      </c>
      <c r="L2383" s="266">
        <v>88.032127380371094</v>
      </c>
      <c r="M2383" s="160">
        <v>31262</v>
      </c>
      <c r="N2383" s="266">
        <v>0</v>
      </c>
      <c r="O2383" s="160">
        <v>3611</v>
      </c>
      <c r="P2383" s="266">
        <v>0</v>
      </c>
      <c r="Q2383" s="160">
        <v>6247</v>
      </c>
      <c r="R2383" s="266">
        <v>99.903953552246094</v>
      </c>
      <c r="S2383" s="160">
        <v>28771</v>
      </c>
      <c r="T2383" s="266">
        <v>99.892250061035156</v>
      </c>
      <c r="U2383" s="266">
        <v>99.778457641601563</v>
      </c>
      <c r="V2383" s="266">
        <v>98.087135314941406</v>
      </c>
      <c r="W2383" s="266">
        <v>99.682624816894531</v>
      </c>
      <c r="X2383" s="266">
        <v>97.9814453125</v>
      </c>
      <c r="Y2383" s="160">
        <v>38226</v>
      </c>
      <c r="Z2383" s="266">
        <v>99.908439636230469</v>
      </c>
      <c r="AA2383" s="160">
        <v>8515</v>
      </c>
      <c r="AB2383" s="266">
        <v>99.80035400390625</v>
      </c>
      <c r="AC2383" s="160">
        <v>3625</v>
      </c>
      <c r="AD2383" s="266">
        <v>0.85517239570617676</v>
      </c>
      <c r="AE2383" s="160">
        <v>313</v>
      </c>
      <c r="AF2383" s="266">
        <v>100</v>
      </c>
      <c r="AG2383" s="160">
        <v>31114</v>
      </c>
      <c r="AH2383" s="266">
        <v>0.90955841541290283</v>
      </c>
      <c r="AI2383" s="160">
        <v>470</v>
      </c>
      <c r="AJ2383" s="266">
        <v>93.617019653320313</v>
      </c>
      <c r="AK2383" s="266">
        <v>2.1127693653106689</v>
      </c>
      <c r="AL2383" s="266">
        <v>7.1067266166210175E-2</v>
      </c>
      <c r="AM2383" s="266">
        <v>0</v>
      </c>
      <c r="AN2383" s="266">
        <v>0</v>
      </c>
      <c r="AO2383" s="157">
        <v>0</v>
      </c>
      <c r="AP2383" s="157">
        <v>0</v>
      </c>
      <c r="AQ2383" s="157">
        <v>0</v>
      </c>
      <c r="AR2383" s="157">
        <v>0</v>
      </c>
      <c r="AS2383" s="157">
        <v>0</v>
      </c>
      <c r="AT2383" s="157">
        <v>0</v>
      </c>
      <c r="AU2383" s="157">
        <v>0</v>
      </c>
      <c r="AV2383" s="157">
        <v>0</v>
      </c>
      <c r="AW2383" s="159">
        <v>0</v>
      </c>
      <c r="AX2383" s="159">
        <v>0</v>
      </c>
      <c r="AY2383" s="159">
        <v>0</v>
      </c>
      <c r="AZ2383" s="159">
        <v>0</v>
      </c>
      <c r="BA2383" s="159">
        <v>0</v>
      </c>
      <c r="BB2383" s="159">
        <v>0</v>
      </c>
      <c r="BC2383" s="160">
        <v>15</v>
      </c>
      <c r="BD2383" s="160">
        <v>156</v>
      </c>
    </row>
    <row r="2384" spans="1:56" x14ac:dyDescent="0.25">
      <c r="A2384" s="9">
        <v>41766</v>
      </c>
      <c r="B2384" s="151" t="s">
        <v>83</v>
      </c>
      <c r="C2384" s="151" t="s">
        <v>87</v>
      </c>
      <c r="D2384" s="152" t="s">
        <v>120</v>
      </c>
      <c r="E2384" s="160">
        <v>47</v>
      </c>
      <c r="F2384" s="160">
        <v>143</v>
      </c>
      <c r="G2384" s="266">
        <v>18.133399963378906</v>
      </c>
      <c r="H2384" s="266">
        <v>5.000000074505806E-2</v>
      </c>
      <c r="I2384" s="266">
        <v>82693.515625</v>
      </c>
      <c r="J2384" s="157">
        <v>0</v>
      </c>
      <c r="K2384" s="160">
        <v>21205</v>
      </c>
      <c r="L2384" s="266">
        <v>81.829757690429687</v>
      </c>
      <c r="M2384" s="160">
        <v>153570</v>
      </c>
      <c r="N2384" s="266">
        <v>0</v>
      </c>
      <c r="O2384" s="160">
        <v>3938</v>
      </c>
      <c r="P2384" s="266">
        <v>0</v>
      </c>
      <c r="Q2384" s="160">
        <v>2861</v>
      </c>
      <c r="R2384" s="266">
        <v>99.965049743652344</v>
      </c>
      <c r="S2384" s="160">
        <v>23005</v>
      </c>
      <c r="T2384" s="266">
        <v>99.908714294433594</v>
      </c>
      <c r="U2384" s="266">
        <v>99.54486083984375</v>
      </c>
      <c r="V2384" s="266">
        <v>99.716461181640625</v>
      </c>
      <c r="W2384" s="266">
        <v>99.51007080078125</v>
      </c>
      <c r="X2384" s="266">
        <v>99.625434875488281</v>
      </c>
      <c r="Y2384" s="160">
        <v>43151</v>
      </c>
      <c r="Z2384" s="266">
        <v>99.900352478027344</v>
      </c>
      <c r="AA2384" s="160">
        <v>10533</v>
      </c>
      <c r="AB2384" s="266">
        <v>99.943038940429688</v>
      </c>
      <c r="AC2384" s="160">
        <v>1570</v>
      </c>
      <c r="AD2384" s="266">
        <v>6.3694268465042114E-2</v>
      </c>
      <c r="AE2384" s="160">
        <v>117</v>
      </c>
      <c r="AF2384" s="266">
        <v>97.435897827148438</v>
      </c>
      <c r="AG2384" s="160">
        <v>24305</v>
      </c>
      <c r="AH2384" s="266">
        <v>0.46903929114341736</v>
      </c>
      <c r="AI2384" s="160">
        <v>264</v>
      </c>
      <c r="AJ2384" s="266">
        <v>97.348487854003906</v>
      </c>
      <c r="AK2384" s="266">
        <v>1.7155783176422119</v>
      </c>
      <c r="AL2384" s="266">
        <v>7.0817470550537109E-2</v>
      </c>
      <c r="AM2384" s="266">
        <v>0</v>
      </c>
      <c r="AN2384" s="266">
        <v>0</v>
      </c>
      <c r="AO2384" s="157">
        <v>0</v>
      </c>
      <c r="AP2384" s="157">
        <v>0</v>
      </c>
      <c r="AQ2384" s="157">
        <v>0</v>
      </c>
      <c r="AR2384" s="157">
        <v>0</v>
      </c>
      <c r="AS2384" s="157">
        <v>0</v>
      </c>
      <c r="AT2384" s="157">
        <v>0</v>
      </c>
      <c r="AU2384" s="157">
        <v>0</v>
      </c>
      <c r="AV2384" s="157">
        <v>0</v>
      </c>
      <c r="AW2384" s="159">
        <v>0</v>
      </c>
      <c r="AX2384" s="159">
        <v>0</v>
      </c>
      <c r="AY2384" s="159">
        <v>0</v>
      </c>
      <c r="AZ2384" s="159">
        <v>0</v>
      </c>
      <c r="BA2384" s="159">
        <v>0</v>
      </c>
      <c r="BB2384" s="159">
        <v>0</v>
      </c>
      <c r="BC2384" s="160">
        <v>24</v>
      </c>
      <c r="BD2384" s="160">
        <v>139</v>
      </c>
    </row>
    <row r="2385" spans="1:56" x14ac:dyDescent="0.25">
      <c r="A2385" s="9">
        <v>41766</v>
      </c>
      <c r="B2385" s="117" t="s">
        <v>85</v>
      </c>
      <c r="C2385" s="117" t="s">
        <v>87</v>
      </c>
      <c r="D2385" s="121">
        <v>3</v>
      </c>
      <c r="E2385" s="89">
        <v>134</v>
      </c>
      <c r="F2385" s="89">
        <v>433</v>
      </c>
      <c r="G2385" s="263">
        <v>40.737819671630859</v>
      </c>
      <c r="H2385" s="263">
        <v>6.25E-2</v>
      </c>
      <c r="I2385" s="263">
        <v>236921.359375</v>
      </c>
      <c r="J2385" s="88">
        <v>0</v>
      </c>
      <c r="K2385" s="89">
        <v>38228</v>
      </c>
      <c r="L2385" s="263">
        <v>107.46572875976562</v>
      </c>
      <c r="M2385" s="124">
        <v>80339</v>
      </c>
      <c r="N2385" s="248">
        <v>3.7341766059398651E-2</v>
      </c>
      <c r="O2385" s="124">
        <v>3816</v>
      </c>
      <c r="P2385" s="248">
        <v>0.20964360237121582</v>
      </c>
      <c r="Q2385" s="124">
        <v>9616</v>
      </c>
      <c r="R2385" s="248">
        <v>99.896003723144531</v>
      </c>
      <c r="S2385" s="124">
        <v>72548</v>
      </c>
      <c r="T2385" s="248">
        <v>99.874565124511719</v>
      </c>
      <c r="U2385" s="248">
        <v>99.423477172851563</v>
      </c>
      <c r="V2385" s="248">
        <v>99.712471008300781</v>
      </c>
      <c r="W2385" s="248">
        <v>99.320083618164063</v>
      </c>
      <c r="X2385" s="248">
        <v>99.587394714355469</v>
      </c>
      <c r="Y2385" s="124">
        <v>138853</v>
      </c>
      <c r="Z2385" s="248">
        <v>99.858123779296875</v>
      </c>
      <c r="AA2385" s="124">
        <v>34919</v>
      </c>
      <c r="AB2385" s="248">
        <v>85.334632873535156</v>
      </c>
      <c r="AC2385" s="124">
        <v>3816</v>
      </c>
      <c r="AD2385" s="248">
        <v>0.75995808839797974</v>
      </c>
      <c r="AE2385" s="124">
        <v>180</v>
      </c>
      <c r="AF2385" s="248">
        <v>95.555557250976563</v>
      </c>
      <c r="AG2385" s="124">
        <v>82018</v>
      </c>
      <c r="AH2385" s="248">
        <v>1.5691677331924438</v>
      </c>
      <c r="AI2385" s="124">
        <v>833</v>
      </c>
      <c r="AJ2385" s="248">
        <v>78.031211853027344</v>
      </c>
      <c r="AK2385" s="248">
        <v>2.1453349590301514</v>
      </c>
      <c r="AL2385" s="248">
        <v>5.5647097527980804E-2</v>
      </c>
      <c r="AM2385" s="269">
        <v>0</v>
      </c>
      <c r="AN2385" s="269">
        <v>0</v>
      </c>
      <c r="AO2385" s="119">
        <v>0</v>
      </c>
      <c r="AP2385" s="119">
        <v>0</v>
      </c>
      <c r="AQ2385" s="119">
        <v>0</v>
      </c>
      <c r="AR2385" s="119">
        <v>0</v>
      </c>
      <c r="AS2385" s="119">
        <v>0</v>
      </c>
      <c r="AT2385" s="119">
        <v>0</v>
      </c>
      <c r="AU2385" s="119">
        <v>0</v>
      </c>
      <c r="AV2385" s="119">
        <v>0</v>
      </c>
      <c r="AW2385" s="124">
        <v>0</v>
      </c>
      <c r="AX2385" s="124">
        <v>0</v>
      </c>
      <c r="AY2385" s="124">
        <v>0</v>
      </c>
      <c r="AZ2385" s="124">
        <v>0</v>
      </c>
      <c r="BA2385" s="124">
        <v>0</v>
      </c>
      <c r="BB2385" s="124">
        <v>0</v>
      </c>
      <c r="BC2385" s="124">
        <v>19</v>
      </c>
      <c r="BD2385" s="124">
        <v>429</v>
      </c>
    </row>
    <row r="2386" spans="1:56" x14ac:dyDescent="0.25">
      <c r="A2386" s="9">
        <v>41766</v>
      </c>
      <c r="B2386" s="118" t="s">
        <v>84</v>
      </c>
      <c r="C2386" s="118"/>
      <c r="D2386" s="122">
        <v>2</v>
      </c>
      <c r="E2386" s="153"/>
      <c r="F2386" s="153"/>
      <c r="G2386" s="264">
        <v>69.291328430175781</v>
      </c>
      <c r="H2386" s="264">
        <v>0.10445277392864227</v>
      </c>
      <c r="I2386" s="264">
        <v>502665.03125</v>
      </c>
      <c r="J2386" s="91">
        <v>0</v>
      </c>
      <c r="K2386" s="153">
        <v>0</v>
      </c>
      <c r="L2386" s="264">
        <v>65535</v>
      </c>
      <c r="M2386" s="133">
        <v>234214</v>
      </c>
      <c r="N2386" s="267">
        <v>0</v>
      </c>
      <c r="O2386" s="133">
        <v>4631</v>
      </c>
      <c r="P2386" s="267">
        <v>0</v>
      </c>
      <c r="Q2386" s="133">
        <v>3677</v>
      </c>
      <c r="R2386" s="267">
        <v>99.918411254882813</v>
      </c>
      <c r="S2386" s="133">
        <v>187892</v>
      </c>
      <c r="T2386" s="267">
        <v>99.965408325195313</v>
      </c>
      <c r="U2386" s="267">
        <v>97.819046020507812</v>
      </c>
      <c r="V2386" s="267">
        <v>99.792068481445313</v>
      </c>
      <c r="W2386" s="267">
        <v>97.739234924316406</v>
      </c>
      <c r="X2386" s="267">
        <v>99.757545471191406</v>
      </c>
      <c r="Y2386" s="133">
        <v>1124049</v>
      </c>
      <c r="Z2386" s="267">
        <v>99.909080505371094</v>
      </c>
      <c r="AA2386" s="133">
        <v>409</v>
      </c>
      <c r="AB2386" s="267">
        <v>10.829657554626465</v>
      </c>
      <c r="AC2386" s="133">
        <v>4117</v>
      </c>
      <c r="AD2386" s="267">
        <v>0.26727470755577087</v>
      </c>
      <c r="AE2386" s="133">
        <v>456</v>
      </c>
      <c r="AF2386" s="267">
        <v>99.122848510742188</v>
      </c>
      <c r="AG2386" s="133">
        <v>232171</v>
      </c>
      <c r="AH2386" s="267">
        <v>0.29159542918205261</v>
      </c>
      <c r="AI2386" s="133">
        <v>612</v>
      </c>
      <c r="AJ2386" s="267">
        <v>96.732269287109375</v>
      </c>
      <c r="AK2386" s="267">
        <v>3.5667173862457275</v>
      </c>
      <c r="AL2386" s="267">
        <v>0.32229200005531311</v>
      </c>
      <c r="AM2386" s="270">
        <v>0</v>
      </c>
      <c r="AN2386" s="270">
        <v>0</v>
      </c>
      <c r="AO2386" s="120">
        <v>0</v>
      </c>
      <c r="AP2386" s="120">
        <v>0</v>
      </c>
      <c r="AQ2386" s="120">
        <v>0</v>
      </c>
      <c r="AR2386" s="120">
        <v>0</v>
      </c>
      <c r="AS2386" s="120">
        <v>0</v>
      </c>
      <c r="AT2386" s="120">
        <v>0</v>
      </c>
      <c r="AU2386" s="120">
        <v>0</v>
      </c>
      <c r="AV2386" s="120">
        <v>0</v>
      </c>
      <c r="AW2386" s="133">
        <v>0</v>
      </c>
      <c r="AX2386" s="133">
        <v>0</v>
      </c>
      <c r="AY2386" s="133">
        <v>0</v>
      </c>
      <c r="AZ2386" s="133">
        <v>0</v>
      </c>
      <c r="BA2386" s="133">
        <v>0</v>
      </c>
      <c r="BB2386" s="133">
        <v>0</v>
      </c>
      <c r="BC2386" s="133">
        <v>15</v>
      </c>
      <c r="BD2386" s="133">
        <v>404</v>
      </c>
    </row>
    <row r="2387" spans="1:56" x14ac:dyDescent="0.25">
      <c r="A2387" s="9">
        <v>41765</v>
      </c>
      <c r="B2387" s="117" t="s">
        <v>17</v>
      </c>
      <c r="C2387" s="117"/>
      <c r="D2387" s="121">
        <v>3</v>
      </c>
      <c r="E2387" s="89">
        <v>675</v>
      </c>
      <c r="F2387" s="89">
        <v>2166</v>
      </c>
      <c r="G2387" s="263">
        <v>596.54548072814941</v>
      </c>
      <c r="H2387" s="263">
        <v>1.1175555675290525</v>
      </c>
      <c r="I2387" s="263">
        <v>1538780.41796875</v>
      </c>
      <c r="J2387" s="88"/>
      <c r="K2387" s="89">
        <v>702018</v>
      </c>
      <c r="L2387" s="263">
        <v>0</v>
      </c>
      <c r="M2387" s="124">
        <v>1040150</v>
      </c>
      <c r="N2387" s="248">
        <v>0</v>
      </c>
      <c r="O2387" s="124">
        <v>55771</v>
      </c>
      <c r="P2387" s="248">
        <v>5.3791395749226327E-3</v>
      </c>
      <c r="Q2387" s="124">
        <v>106899</v>
      </c>
      <c r="R2387" s="248">
        <v>99.906452772219211</v>
      </c>
      <c r="S2387" s="124">
        <v>804029</v>
      </c>
      <c r="T2387" s="248">
        <v>99.917664723264707</v>
      </c>
      <c r="U2387" s="248">
        <v>99.668663418061513</v>
      </c>
      <c r="V2387" s="248">
        <v>98.942608783848272</v>
      </c>
      <c r="W2387" s="248">
        <v>99.575426146467748</v>
      </c>
      <c r="X2387" s="248">
        <v>98.861144113096984</v>
      </c>
      <c r="Y2387" s="124">
        <v>2563597</v>
      </c>
      <c r="Z2387" s="248">
        <v>99.448979261784402</v>
      </c>
      <c r="AA2387" s="124">
        <v>250027</v>
      </c>
      <c r="AB2387" s="248">
        <v>96.999178237931673</v>
      </c>
      <c r="AC2387" s="124">
        <v>53057</v>
      </c>
      <c r="AD2387" s="248">
        <v>0.46930659461734114</v>
      </c>
      <c r="AE2387" s="124">
        <v>4539</v>
      </c>
      <c r="AF2387" s="248">
        <v>98.435779669863138</v>
      </c>
      <c r="AG2387" s="124">
        <v>905871</v>
      </c>
      <c r="AH2387" s="248">
        <v>0.49477243186407593</v>
      </c>
      <c r="AI2387" s="124">
        <v>15893</v>
      </c>
      <c r="AJ2387" s="248">
        <v>94.198702198754162</v>
      </c>
      <c r="AK2387" s="248">
        <v>1.1338660604967625</v>
      </c>
      <c r="AL2387" s="248" t="e">
        <v>#DIV/0!</v>
      </c>
      <c r="AM2387" s="269"/>
      <c r="AN2387" s="269"/>
      <c r="AO2387" s="119"/>
      <c r="AP2387" s="119"/>
      <c r="AQ2387" s="119"/>
      <c r="AR2387" s="119"/>
      <c r="AS2387" s="119"/>
      <c r="AT2387" s="119"/>
      <c r="AU2387" s="119"/>
      <c r="AV2387" s="119"/>
      <c r="AW2387" s="124">
        <v>0</v>
      </c>
      <c r="AX2387" s="124">
        <v>0</v>
      </c>
      <c r="AY2387" s="124">
        <v>0</v>
      </c>
      <c r="AZ2387" s="124">
        <v>0</v>
      </c>
      <c r="BA2387" s="124">
        <v>0</v>
      </c>
      <c r="BB2387" s="124">
        <v>0</v>
      </c>
      <c r="BC2387" s="124">
        <v>341</v>
      </c>
      <c r="BD2387" s="124">
        <v>2528</v>
      </c>
    </row>
    <row r="2388" spans="1:56" x14ac:dyDescent="0.25">
      <c r="A2388" s="9">
        <v>41765</v>
      </c>
      <c r="B2388" s="118" t="s">
        <v>88</v>
      </c>
      <c r="C2388" s="118"/>
      <c r="D2388" s="122">
        <v>2</v>
      </c>
      <c r="E2388" s="153">
        <v>675</v>
      </c>
      <c r="F2388" s="153">
        <v>2166</v>
      </c>
      <c r="G2388" s="264">
        <v>515.47311592102051</v>
      </c>
      <c r="H2388" s="264">
        <v>1.0875000110827386</v>
      </c>
      <c r="I2388" s="264">
        <v>1038919.44921875</v>
      </c>
      <c r="J2388" s="91"/>
      <c r="K2388" s="153">
        <v>702018</v>
      </c>
      <c r="L2388" s="264"/>
      <c r="M2388" s="133">
        <v>796156</v>
      </c>
      <c r="N2388" s="267">
        <v>0</v>
      </c>
      <c r="O2388" s="133">
        <v>50583</v>
      </c>
      <c r="P2388" s="267">
        <v>5.9308461979916214E-3</v>
      </c>
      <c r="Q2388" s="133">
        <v>102539</v>
      </c>
      <c r="R2388" s="267">
        <v>99.906376075672085</v>
      </c>
      <c r="S2388" s="133">
        <v>610191</v>
      </c>
      <c r="T2388" s="267">
        <v>99.901179675584572</v>
      </c>
      <c r="U2388" s="267">
        <v>99.784928388523753</v>
      </c>
      <c r="V2388" s="267">
        <v>98.688014527223501</v>
      </c>
      <c r="W2388" s="267">
        <v>99.691505822678607</v>
      </c>
      <c r="X2388" s="267">
        <v>98.590490711108558</v>
      </c>
      <c r="Y2388" s="133">
        <v>1106056</v>
      </c>
      <c r="Z2388" s="267">
        <v>99.891145022407926</v>
      </c>
      <c r="AA2388" s="133">
        <v>249518</v>
      </c>
      <c r="AB2388" s="267">
        <v>97.166937924739301</v>
      </c>
      <c r="AC2388" s="133">
        <v>48474</v>
      </c>
      <c r="AD2388" s="267">
        <v>0.48685893531251317</v>
      </c>
      <c r="AE2388" s="133">
        <v>3994</v>
      </c>
      <c r="AF2388" s="267">
        <v>98.272409785790742</v>
      </c>
      <c r="AG2388" s="133">
        <v>664290</v>
      </c>
      <c r="AH2388" s="267">
        <v>0.58182420471594287</v>
      </c>
      <c r="AI2388" s="133">
        <v>15128</v>
      </c>
      <c r="AJ2388" s="267">
        <v>94.06398664410942</v>
      </c>
      <c r="AK2388" s="267">
        <v>1.3416696430433344E-5</v>
      </c>
      <c r="AL2388" s="267" t="e">
        <v>#DIV/0!</v>
      </c>
      <c r="AM2388" s="270"/>
      <c r="AN2388" s="270"/>
      <c r="AO2388" s="120"/>
      <c r="AP2388" s="120"/>
      <c r="AQ2388" s="120"/>
      <c r="AR2388" s="120"/>
      <c r="AS2388" s="120"/>
      <c r="AT2388" s="120"/>
      <c r="AU2388" s="120"/>
      <c r="AV2388" s="120"/>
      <c r="AW2388" s="133">
        <v>0</v>
      </c>
      <c r="AX2388" s="133">
        <v>0</v>
      </c>
      <c r="AY2388" s="133">
        <v>0</v>
      </c>
      <c r="AZ2388" s="133">
        <v>0</v>
      </c>
      <c r="BA2388" s="133">
        <v>0</v>
      </c>
      <c r="BB2388" s="133">
        <v>0</v>
      </c>
      <c r="BC2388" s="133">
        <v>327</v>
      </c>
      <c r="BD2388" s="133">
        <v>2126</v>
      </c>
    </row>
    <row r="2389" spans="1:56" x14ac:dyDescent="0.25">
      <c r="A2389" s="9">
        <v>41765</v>
      </c>
      <c r="B2389" s="146" t="s">
        <v>89</v>
      </c>
      <c r="C2389" s="146"/>
      <c r="D2389" s="147">
        <v>1</v>
      </c>
      <c r="E2389" s="136">
        <v>0</v>
      </c>
      <c r="F2389" s="136">
        <v>0</v>
      </c>
      <c r="G2389" s="265">
        <v>81.072364807128906</v>
      </c>
      <c r="H2389" s="265">
        <v>3.0055556446313858E-2</v>
      </c>
      <c r="I2389" s="265">
        <v>499860.96875</v>
      </c>
      <c r="J2389" s="137"/>
      <c r="K2389" s="136">
        <v>0</v>
      </c>
      <c r="L2389" s="265"/>
      <c r="M2389" s="145">
        <v>243994</v>
      </c>
      <c r="N2389" s="250">
        <v>0</v>
      </c>
      <c r="O2389" s="145">
        <v>5188</v>
      </c>
      <c r="P2389" s="250">
        <v>0</v>
      </c>
      <c r="Q2389" s="145">
        <v>4360</v>
      </c>
      <c r="R2389" s="250">
        <v>99.908256530761719</v>
      </c>
      <c r="S2389" s="145">
        <v>193838</v>
      </c>
      <c r="T2389" s="250">
        <v>99.969558715820313</v>
      </c>
      <c r="U2389" s="250">
        <v>98.535079956054687</v>
      </c>
      <c r="V2389" s="250">
        <v>99.773353576660156</v>
      </c>
      <c r="W2389" s="250">
        <v>98.444679260253906</v>
      </c>
      <c r="X2389" s="250">
        <v>99.74298095703125</v>
      </c>
      <c r="Y2389" s="145">
        <v>1457541</v>
      </c>
      <c r="Z2389" s="250">
        <v>99.113441467285156</v>
      </c>
      <c r="AA2389" s="145">
        <v>509</v>
      </c>
      <c r="AB2389" s="250">
        <v>14.761336326599121</v>
      </c>
      <c r="AC2389" s="145">
        <v>4583</v>
      </c>
      <c r="AD2389" s="250">
        <v>0.28365698456764221</v>
      </c>
      <c r="AE2389" s="145">
        <v>545</v>
      </c>
      <c r="AF2389" s="250">
        <v>99.633026123046875</v>
      </c>
      <c r="AG2389" s="145">
        <v>241581</v>
      </c>
      <c r="AH2389" s="250">
        <v>0.25540086627006531</v>
      </c>
      <c r="AI2389" s="145">
        <v>765</v>
      </c>
      <c r="AJ2389" s="250">
        <v>96.862724304199219</v>
      </c>
      <c r="AK2389" s="250">
        <v>3.4904844760894775</v>
      </c>
      <c r="AL2389" s="250">
        <v>0.24692721664905548</v>
      </c>
      <c r="AM2389" s="271"/>
      <c r="AN2389" s="271"/>
      <c r="AO2389" s="148"/>
      <c r="AP2389" s="148"/>
      <c r="AQ2389" s="148"/>
      <c r="AR2389" s="148"/>
      <c r="AS2389" s="148"/>
      <c r="AT2389" s="148"/>
      <c r="AU2389" s="148"/>
      <c r="AV2389" s="148"/>
      <c r="AW2389" s="145">
        <v>0</v>
      </c>
      <c r="AX2389" s="145">
        <v>0</v>
      </c>
      <c r="AY2389" s="145">
        <v>0</v>
      </c>
      <c r="AZ2389" s="145">
        <v>0</v>
      </c>
      <c r="BA2389" s="145">
        <v>0</v>
      </c>
      <c r="BB2389" s="145">
        <v>0</v>
      </c>
      <c r="BC2389" s="145">
        <v>14</v>
      </c>
      <c r="BD2389" s="145">
        <v>402</v>
      </c>
    </row>
    <row r="2390" spans="1:56" x14ac:dyDescent="0.25">
      <c r="A2390" s="9">
        <v>41765</v>
      </c>
      <c r="B2390" s="149" t="s">
        <v>75</v>
      </c>
      <c r="C2390" s="149" t="s">
        <v>86</v>
      </c>
      <c r="D2390" s="150" t="s">
        <v>118</v>
      </c>
      <c r="E2390" s="153">
        <v>41</v>
      </c>
      <c r="F2390" s="153">
        <v>153</v>
      </c>
      <c r="G2390" s="264">
        <v>104.69580078125</v>
      </c>
      <c r="H2390" s="264">
        <v>0.52910000085830688</v>
      </c>
      <c r="I2390" s="264">
        <v>85295.5703125</v>
      </c>
      <c r="J2390" s="92">
        <v>0</v>
      </c>
      <c r="K2390" s="153">
        <v>121124</v>
      </c>
      <c r="L2390" s="264">
        <v>97.005546569824219</v>
      </c>
      <c r="M2390" s="153">
        <v>100867</v>
      </c>
      <c r="N2390" s="264">
        <v>0</v>
      </c>
      <c r="O2390" s="153">
        <v>11679</v>
      </c>
      <c r="P2390" s="264">
        <v>2.568713016808033E-2</v>
      </c>
      <c r="Q2390" s="153">
        <v>17751</v>
      </c>
      <c r="R2390" s="264">
        <v>99.842262268066406</v>
      </c>
      <c r="S2390" s="153">
        <v>93129</v>
      </c>
      <c r="T2390" s="264">
        <v>99.909805297851562</v>
      </c>
      <c r="U2390" s="264">
        <v>99.828750610351563</v>
      </c>
      <c r="V2390" s="264">
        <v>99.715469360351563</v>
      </c>
      <c r="W2390" s="264">
        <v>99.671279907226562</v>
      </c>
      <c r="X2390" s="264">
        <v>99.625534057617188</v>
      </c>
      <c r="Y2390" s="153">
        <v>161756</v>
      </c>
      <c r="Z2390" s="264">
        <v>99.896141052246094</v>
      </c>
      <c r="AA2390" s="153">
        <v>32141</v>
      </c>
      <c r="AB2390" s="264">
        <v>97.520301818847656</v>
      </c>
      <c r="AC2390" s="153">
        <v>11628</v>
      </c>
      <c r="AD2390" s="264">
        <v>0.44719642400741577</v>
      </c>
      <c r="AE2390" s="153">
        <v>1595</v>
      </c>
      <c r="AF2390" s="264">
        <v>97.742950439453125</v>
      </c>
      <c r="AG2390" s="153">
        <v>104599</v>
      </c>
      <c r="AH2390" s="264">
        <v>0.53155386447906494</v>
      </c>
      <c r="AI2390" s="153">
        <v>6431</v>
      </c>
      <c r="AJ2390" s="264">
        <v>94.044471740722656</v>
      </c>
      <c r="AK2390" s="264">
        <v>1.7319170236587524</v>
      </c>
      <c r="AL2390" s="264">
        <v>5.3815677762031555E-2</v>
      </c>
      <c r="AM2390" s="264">
        <v>0</v>
      </c>
      <c r="AN2390" s="264">
        <v>0</v>
      </c>
      <c r="AO2390" s="92">
        <v>0</v>
      </c>
      <c r="AP2390" s="92">
        <v>0</v>
      </c>
      <c r="AQ2390" s="92">
        <v>0</v>
      </c>
      <c r="AR2390" s="92">
        <v>0</v>
      </c>
      <c r="AS2390" s="92">
        <v>0</v>
      </c>
      <c r="AT2390" s="92">
        <v>0</v>
      </c>
      <c r="AU2390" s="92">
        <v>0</v>
      </c>
      <c r="AV2390" s="92">
        <v>0</v>
      </c>
      <c r="AW2390" s="93">
        <v>0</v>
      </c>
      <c r="AX2390" s="93">
        <v>0</v>
      </c>
      <c r="AY2390" s="93">
        <v>0</v>
      </c>
      <c r="AZ2390" s="93">
        <v>0</v>
      </c>
      <c r="BA2390" s="93">
        <v>0</v>
      </c>
      <c r="BB2390" s="93">
        <v>0</v>
      </c>
      <c r="BC2390" s="153">
        <v>36</v>
      </c>
      <c r="BD2390" s="153">
        <v>151</v>
      </c>
    </row>
    <row r="2391" spans="1:56" x14ac:dyDescent="0.25">
      <c r="A2391" s="9">
        <v>41765</v>
      </c>
      <c r="B2391" s="149" t="s">
        <v>76</v>
      </c>
      <c r="C2391" s="149" t="s">
        <v>86</v>
      </c>
      <c r="D2391" s="150" t="s">
        <v>119</v>
      </c>
      <c r="E2391" s="153">
        <v>54</v>
      </c>
      <c r="F2391" s="153">
        <v>163</v>
      </c>
      <c r="G2391" s="264">
        <v>41.167198181152344</v>
      </c>
      <c r="H2391" s="264">
        <v>0</v>
      </c>
      <c r="I2391" s="264">
        <v>79864.4296875</v>
      </c>
      <c r="J2391" s="92">
        <v>0</v>
      </c>
      <c r="K2391" s="153">
        <v>45088</v>
      </c>
      <c r="L2391" s="264">
        <v>86.102729797363281</v>
      </c>
      <c r="M2391" s="153">
        <v>45450</v>
      </c>
      <c r="N2391" s="264">
        <v>0</v>
      </c>
      <c r="O2391" s="153">
        <v>3627</v>
      </c>
      <c r="P2391" s="264">
        <v>0</v>
      </c>
      <c r="Q2391" s="153">
        <v>6238</v>
      </c>
      <c r="R2391" s="264">
        <v>99.951904296875</v>
      </c>
      <c r="S2391" s="153">
        <v>42657</v>
      </c>
      <c r="T2391" s="264">
        <v>99.93670654296875</v>
      </c>
      <c r="U2391" s="264">
        <v>99.8070068359375</v>
      </c>
      <c r="V2391" s="264">
        <v>99.920791625976563</v>
      </c>
      <c r="W2391" s="264">
        <v>99.759002685546875</v>
      </c>
      <c r="X2391" s="264">
        <v>99.857551574707031</v>
      </c>
      <c r="Y2391" s="153">
        <v>72472</v>
      </c>
      <c r="Z2391" s="264">
        <v>99.924110412597656</v>
      </c>
      <c r="AA2391" s="153">
        <v>14262</v>
      </c>
      <c r="AB2391" s="264">
        <v>99.551254272460938</v>
      </c>
      <c r="AC2391" s="153">
        <v>3661</v>
      </c>
      <c r="AD2391" s="264">
        <v>0.35509422421455383</v>
      </c>
      <c r="AE2391" s="153">
        <v>68</v>
      </c>
      <c r="AF2391" s="264">
        <v>100</v>
      </c>
      <c r="AG2391" s="153">
        <v>45536</v>
      </c>
      <c r="AH2391" s="264">
        <v>0.30744904279708862</v>
      </c>
      <c r="AI2391" s="153">
        <v>525</v>
      </c>
      <c r="AJ2391" s="264">
        <v>92.380950927734375</v>
      </c>
      <c r="AK2391" s="264">
        <v>1.9164496660232544</v>
      </c>
      <c r="AL2391" s="264">
        <v>5.6262567639350891E-2</v>
      </c>
      <c r="AM2391" s="264">
        <v>0</v>
      </c>
      <c r="AN2391" s="264">
        <v>0</v>
      </c>
      <c r="AO2391" s="92">
        <v>0</v>
      </c>
      <c r="AP2391" s="92">
        <v>0</v>
      </c>
      <c r="AQ2391" s="92">
        <v>0</v>
      </c>
      <c r="AR2391" s="92">
        <v>0</v>
      </c>
      <c r="AS2391" s="92">
        <v>0</v>
      </c>
      <c r="AT2391" s="92">
        <v>0</v>
      </c>
      <c r="AU2391" s="92">
        <v>0</v>
      </c>
      <c r="AV2391" s="92">
        <v>0</v>
      </c>
      <c r="AW2391" s="93">
        <v>0</v>
      </c>
      <c r="AX2391" s="93">
        <v>0</v>
      </c>
      <c r="AY2391" s="93">
        <v>0</v>
      </c>
      <c r="AZ2391" s="93">
        <v>0</v>
      </c>
      <c r="BA2391" s="93">
        <v>0</v>
      </c>
      <c r="BB2391" s="93">
        <v>0</v>
      </c>
      <c r="BC2391" s="153">
        <v>14</v>
      </c>
      <c r="BD2391" s="153">
        <v>159</v>
      </c>
    </row>
    <row r="2392" spans="1:56" x14ac:dyDescent="0.25">
      <c r="A2392" s="9">
        <v>41765</v>
      </c>
      <c r="B2392" s="149" t="s">
        <v>77</v>
      </c>
      <c r="C2392" s="149" t="s">
        <v>86</v>
      </c>
      <c r="D2392" s="150" t="s">
        <v>118</v>
      </c>
      <c r="E2392" s="153">
        <v>68</v>
      </c>
      <c r="F2392" s="153">
        <v>222</v>
      </c>
      <c r="G2392" s="264">
        <v>68.424507141113281</v>
      </c>
      <c r="H2392" s="264">
        <v>0.16660000383853912</v>
      </c>
      <c r="I2392" s="264">
        <v>98920.3046875</v>
      </c>
      <c r="J2392" s="92">
        <v>0</v>
      </c>
      <c r="K2392" s="153">
        <v>97236</v>
      </c>
      <c r="L2392" s="264">
        <v>99.283187866210938</v>
      </c>
      <c r="M2392" s="153">
        <v>91187</v>
      </c>
      <c r="N2392" s="264">
        <v>0</v>
      </c>
      <c r="O2392" s="153">
        <v>6380</v>
      </c>
      <c r="P2392" s="264">
        <v>0</v>
      </c>
      <c r="Q2392" s="153">
        <v>12460</v>
      </c>
      <c r="R2392" s="264">
        <v>99.959869384765625</v>
      </c>
      <c r="S2392" s="153">
        <v>86837</v>
      </c>
      <c r="T2392" s="264">
        <v>99.889450073242188</v>
      </c>
      <c r="U2392" s="264">
        <v>99.6865234375</v>
      </c>
      <c r="V2392" s="264">
        <v>99.902397155761719</v>
      </c>
      <c r="W2392" s="264">
        <v>99.646514892578125</v>
      </c>
      <c r="X2392" s="264">
        <v>99.791954040527344</v>
      </c>
      <c r="Y2392" s="153">
        <v>137334</v>
      </c>
      <c r="Z2392" s="264">
        <v>99.857284545898438</v>
      </c>
      <c r="AA2392" s="153">
        <v>31330</v>
      </c>
      <c r="AB2392" s="264">
        <v>98.691352844238281</v>
      </c>
      <c r="AC2392" s="153">
        <v>6296</v>
      </c>
      <c r="AD2392" s="264">
        <v>0.19059720635414124</v>
      </c>
      <c r="AE2392" s="153">
        <v>570</v>
      </c>
      <c r="AF2392" s="264">
        <v>98.070175170898437</v>
      </c>
      <c r="AG2392" s="153">
        <v>92811</v>
      </c>
      <c r="AH2392" s="264">
        <v>0.37711048126220703</v>
      </c>
      <c r="AI2392" s="153">
        <v>1776</v>
      </c>
      <c r="AJ2392" s="264">
        <v>92.623870849609375</v>
      </c>
      <c r="AK2392" s="264">
        <v>1.7366282939910889</v>
      </c>
      <c r="AL2392" s="264">
        <v>6.1407659202814102E-2</v>
      </c>
      <c r="AM2392" s="264">
        <v>0</v>
      </c>
      <c r="AN2392" s="264">
        <v>0</v>
      </c>
      <c r="AO2392" s="92">
        <v>0</v>
      </c>
      <c r="AP2392" s="92">
        <v>0</v>
      </c>
      <c r="AQ2392" s="92">
        <v>0</v>
      </c>
      <c r="AR2392" s="92">
        <v>0</v>
      </c>
      <c r="AS2392" s="92">
        <v>0</v>
      </c>
      <c r="AT2392" s="92">
        <v>0</v>
      </c>
      <c r="AU2392" s="92">
        <v>0</v>
      </c>
      <c r="AV2392" s="92">
        <v>0</v>
      </c>
      <c r="AW2392" s="93">
        <v>0</v>
      </c>
      <c r="AX2392" s="93">
        <v>0</v>
      </c>
      <c r="AY2392" s="93">
        <v>0</v>
      </c>
      <c r="AZ2392" s="93">
        <v>0</v>
      </c>
      <c r="BA2392" s="93">
        <v>0</v>
      </c>
      <c r="BB2392" s="93">
        <v>0</v>
      </c>
      <c r="BC2392" s="153">
        <v>37</v>
      </c>
      <c r="BD2392" s="153">
        <v>218</v>
      </c>
    </row>
    <row r="2393" spans="1:56" x14ac:dyDescent="0.25">
      <c r="A2393" s="9">
        <v>41765</v>
      </c>
      <c r="B2393" s="149" t="s">
        <v>124</v>
      </c>
      <c r="C2393" s="149" t="s">
        <v>86</v>
      </c>
      <c r="D2393" s="150" t="s">
        <v>118</v>
      </c>
      <c r="E2393" s="153">
        <v>43</v>
      </c>
      <c r="F2393" s="153">
        <v>136</v>
      </c>
      <c r="G2393" s="264">
        <v>27.808700561523438</v>
      </c>
      <c r="H2393" s="264">
        <v>1.6699999570846558E-2</v>
      </c>
      <c r="I2393" s="264">
        <v>50450.60546875</v>
      </c>
      <c r="J2393" s="92">
        <v>0</v>
      </c>
      <c r="K2393" s="153">
        <v>97236</v>
      </c>
      <c r="L2393" s="264">
        <v>99.283187866210938</v>
      </c>
      <c r="M2393" s="153">
        <v>46611</v>
      </c>
      <c r="N2393" s="264">
        <v>0</v>
      </c>
      <c r="O2393" s="153">
        <v>2476</v>
      </c>
      <c r="P2393" s="264">
        <v>0</v>
      </c>
      <c r="Q2393" s="153">
        <v>4547</v>
      </c>
      <c r="R2393" s="264">
        <v>99.956016540527344</v>
      </c>
      <c r="S2393" s="153">
        <v>42960</v>
      </c>
      <c r="T2393" s="264">
        <v>99.871971130371094</v>
      </c>
      <c r="U2393" s="264">
        <v>99.596122741699219</v>
      </c>
      <c r="V2393" s="264">
        <v>99.787605285644531</v>
      </c>
      <c r="W2393" s="264">
        <v>99.552314758300781</v>
      </c>
      <c r="X2393" s="264">
        <v>99.65985107421875</v>
      </c>
      <c r="Y2393" s="153">
        <v>61966</v>
      </c>
      <c r="Z2393" s="264">
        <v>99.891876220703125</v>
      </c>
      <c r="AA2393" s="153">
        <v>12136</v>
      </c>
      <c r="AB2393" s="264">
        <v>99.505599975585938</v>
      </c>
      <c r="AC2393" s="153">
        <v>2491</v>
      </c>
      <c r="AD2393" s="264">
        <v>0.36130067706108093</v>
      </c>
      <c r="AE2393" s="153">
        <v>153</v>
      </c>
      <c r="AF2393" s="264">
        <v>98.039215087890625</v>
      </c>
      <c r="AG2393" s="153">
        <v>46852</v>
      </c>
      <c r="AH2393" s="264">
        <v>0.38205412030220032</v>
      </c>
      <c r="AI2393" s="153">
        <v>915</v>
      </c>
      <c r="AJ2393" s="264">
        <v>93.879783630371094</v>
      </c>
      <c r="AK2393" s="264">
        <v>1.5537103414535522</v>
      </c>
      <c r="AL2393" s="264">
        <v>5.1040437072515488E-2</v>
      </c>
      <c r="AM2393" s="264">
        <v>0</v>
      </c>
      <c r="AN2393" s="264">
        <v>0</v>
      </c>
      <c r="AO2393" s="92">
        <v>0</v>
      </c>
      <c r="AP2393" s="92">
        <v>0</v>
      </c>
      <c r="AQ2393" s="92">
        <v>0</v>
      </c>
      <c r="AR2393" s="92">
        <v>0</v>
      </c>
      <c r="AS2393" s="92">
        <v>0</v>
      </c>
      <c r="AT2393" s="92">
        <v>0</v>
      </c>
      <c r="AU2393" s="92">
        <v>0</v>
      </c>
      <c r="AV2393" s="92">
        <v>0</v>
      </c>
      <c r="AW2393" s="93">
        <v>0</v>
      </c>
      <c r="AX2393" s="93">
        <v>0</v>
      </c>
      <c r="AY2393" s="93">
        <v>0</v>
      </c>
      <c r="AZ2393" s="93">
        <v>0</v>
      </c>
      <c r="BA2393" s="93">
        <v>0</v>
      </c>
      <c r="BB2393" s="93">
        <v>0</v>
      </c>
      <c r="BC2393" s="153">
        <v>31</v>
      </c>
      <c r="BD2393" s="153">
        <v>136</v>
      </c>
    </row>
    <row r="2394" spans="1:56" x14ac:dyDescent="0.25">
      <c r="A2394" s="9">
        <v>41765</v>
      </c>
      <c r="B2394" s="149" t="s">
        <v>78</v>
      </c>
      <c r="C2394" s="149" t="s">
        <v>86</v>
      </c>
      <c r="D2394" s="150" t="s">
        <v>118</v>
      </c>
      <c r="E2394" s="153">
        <v>34</v>
      </c>
      <c r="F2394" s="153">
        <v>107</v>
      </c>
      <c r="G2394" s="264">
        <v>43.304195404052734</v>
      </c>
      <c r="H2394" s="264">
        <v>6.6700004041194916E-2</v>
      </c>
      <c r="I2394" s="264">
        <v>46163.4453125</v>
      </c>
      <c r="J2394" s="92">
        <v>0</v>
      </c>
      <c r="K2394" s="153">
        <v>49218</v>
      </c>
      <c r="L2394" s="264">
        <v>97.582183837890625</v>
      </c>
      <c r="M2394" s="153">
        <v>46006</v>
      </c>
      <c r="N2394" s="264">
        <v>0</v>
      </c>
      <c r="O2394" s="153">
        <v>4268</v>
      </c>
      <c r="P2394" s="264">
        <v>0</v>
      </c>
      <c r="Q2394" s="153">
        <v>6506</v>
      </c>
      <c r="R2394" s="264">
        <v>99.938514709472656</v>
      </c>
      <c r="S2394" s="153">
        <v>42912</v>
      </c>
      <c r="T2394" s="264">
        <v>99.946403503417969</v>
      </c>
      <c r="U2394" s="264">
        <v>99.929710388183594</v>
      </c>
      <c r="V2394" s="264">
        <v>99.952178955078125</v>
      </c>
      <c r="W2394" s="264">
        <v>99.868270874023438</v>
      </c>
      <c r="X2394" s="264">
        <v>99.898605346679688</v>
      </c>
      <c r="Y2394" s="153">
        <v>75443</v>
      </c>
      <c r="Z2394" s="264">
        <v>99.899261474609375</v>
      </c>
      <c r="AA2394" s="153">
        <v>15351</v>
      </c>
      <c r="AB2394" s="264">
        <v>99.609146118164063</v>
      </c>
      <c r="AC2394" s="153">
        <v>4159</v>
      </c>
      <c r="AD2394" s="264">
        <v>0.14426544308662415</v>
      </c>
      <c r="AE2394" s="153">
        <v>276</v>
      </c>
      <c r="AF2394" s="264">
        <v>98.913040161132813</v>
      </c>
      <c r="AG2394" s="153">
        <v>46392</v>
      </c>
      <c r="AH2394" s="264">
        <v>0.24357648193836212</v>
      </c>
      <c r="AI2394" s="153">
        <v>669</v>
      </c>
      <c r="AJ2394" s="264">
        <v>97.309417724609375</v>
      </c>
      <c r="AK2394" s="264">
        <v>1.78619384765625</v>
      </c>
      <c r="AL2394" s="264">
        <v>5.704018846154213E-2</v>
      </c>
      <c r="AM2394" s="264">
        <v>0</v>
      </c>
      <c r="AN2394" s="264">
        <v>0</v>
      </c>
      <c r="AO2394" s="92">
        <v>0</v>
      </c>
      <c r="AP2394" s="92">
        <v>0</v>
      </c>
      <c r="AQ2394" s="92">
        <v>0</v>
      </c>
      <c r="AR2394" s="92">
        <v>0</v>
      </c>
      <c r="AS2394" s="92">
        <v>0</v>
      </c>
      <c r="AT2394" s="92">
        <v>0</v>
      </c>
      <c r="AU2394" s="92">
        <v>0</v>
      </c>
      <c r="AV2394" s="92">
        <v>0</v>
      </c>
      <c r="AW2394" s="93">
        <v>0</v>
      </c>
      <c r="AX2394" s="93">
        <v>0</v>
      </c>
      <c r="AY2394" s="93">
        <v>0</v>
      </c>
      <c r="AZ2394" s="93">
        <v>0</v>
      </c>
      <c r="BA2394" s="93">
        <v>0</v>
      </c>
      <c r="BB2394" s="93">
        <v>0</v>
      </c>
      <c r="BC2394" s="153">
        <v>8</v>
      </c>
      <c r="BD2394" s="153">
        <v>106</v>
      </c>
    </row>
    <row r="2395" spans="1:56" x14ac:dyDescent="0.25">
      <c r="A2395" s="9">
        <v>41765</v>
      </c>
      <c r="B2395" s="149" t="s">
        <v>79</v>
      </c>
      <c r="C2395" s="149" t="s">
        <v>86</v>
      </c>
      <c r="D2395" s="150" t="s">
        <v>119</v>
      </c>
      <c r="E2395" s="153">
        <v>84</v>
      </c>
      <c r="F2395" s="153">
        <v>264</v>
      </c>
      <c r="G2395" s="264">
        <v>46.0216064453125</v>
      </c>
      <c r="H2395" s="264">
        <v>0.13750000298023224</v>
      </c>
      <c r="I2395" s="264">
        <v>125662.6484375</v>
      </c>
      <c r="J2395" s="92">
        <v>0</v>
      </c>
      <c r="K2395" s="153">
        <v>48989</v>
      </c>
      <c r="L2395" s="264">
        <v>92.249282836914063</v>
      </c>
      <c r="M2395" s="153">
        <v>77410</v>
      </c>
      <c r="N2395" s="264">
        <v>0</v>
      </c>
      <c r="O2395" s="153">
        <v>3657</v>
      </c>
      <c r="P2395" s="264">
        <v>0</v>
      </c>
      <c r="Q2395" s="153">
        <v>10809</v>
      </c>
      <c r="R2395" s="264">
        <v>99.925987243652344</v>
      </c>
      <c r="S2395" s="153">
        <v>72910</v>
      </c>
      <c r="T2395" s="264">
        <v>99.923194885253906</v>
      </c>
      <c r="U2395" s="264">
        <v>99.589828491210937</v>
      </c>
      <c r="V2395" s="264">
        <v>99.779098510742188</v>
      </c>
      <c r="W2395" s="264">
        <v>99.516120910644531</v>
      </c>
      <c r="X2395" s="264">
        <v>99.702461242675781</v>
      </c>
      <c r="Y2395" s="153">
        <v>149129</v>
      </c>
      <c r="Z2395" s="264">
        <v>99.904106140136719</v>
      </c>
      <c r="AA2395" s="153">
        <v>32725</v>
      </c>
      <c r="AB2395" s="264">
        <v>99.587471008300781</v>
      </c>
      <c r="AC2395" s="153">
        <v>3744</v>
      </c>
      <c r="AD2395" s="264">
        <v>1.5224359035491943</v>
      </c>
      <c r="AE2395" s="153">
        <v>201</v>
      </c>
      <c r="AF2395" s="264">
        <v>99.502487182617188</v>
      </c>
      <c r="AG2395" s="153">
        <v>77736</v>
      </c>
      <c r="AH2395" s="264">
        <v>0.36405268311500549</v>
      </c>
      <c r="AI2395" s="153">
        <v>952</v>
      </c>
      <c r="AJ2395" s="264">
        <v>97.689079284667969</v>
      </c>
      <c r="AK2395" s="264">
        <v>1.5286327600479126</v>
      </c>
      <c r="AL2395" s="264">
        <v>5.8717414736747742E-2</v>
      </c>
      <c r="AM2395" s="264">
        <v>0</v>
      </c>
      <c r="AN2395" s="264">
        <v>0</v>
      </c>
      <c r="AO2395" s="92">
        <v>0</v>
      </c>
      <c r="AP2395" s="92">
        <v>0</v>
      </c>
      <c r="AQ2395" s="92">
        <v>0</v>
      </c>
      <c r="AR2395" s="92">
        <v>0</v>
      </c>
      <c r="AS2395" s="92">
        <v>0</v>
      </c>
      <c r="AT2395" s="92">
        <v>0</v>
      </c>
      <c r="AU2395" s="92">
        <v>0</v>
      </c>
      <c r="AV2395" s="92">
        <v>0</v>
      </c>
      <c r="AW2395" s="93">
        <v>0</v>
      </c>
      <c r="AX2395" s="93">
        <v>0</v>
      </c>
      <c r="AY2395" s="93">
        <v>0</v>
      </c>
      <c r="AZ2395" s="93">
        <v>0</v>
      </c>
      <c r="BA2395" s="93">
        <v>0</v>
      </c>
      <c r="BB2395" s="93">
        <v>0</v>
      </c>
      <c r="BC2395" s="153">
        <v>58</v>
      </c>
      <c r="BD2395" s="153">
        <v>259</v>
      </c>
    </row>
    <row r="2396" spans="1:56" x14ac:dyDescent="0.25">
      <c r="A2396" s="9">
        <v>41765</v>
      </c>
      <c r="B2396" s="149" t="s">
        <v>80</v>
      </c>
      <c r="C2396" s="149" t="s">
        <v>86</v>
      </c>
      <c r="D2396" s="150" t="s">
        <v>119</v>
      </c>
      <c r="E2396" s="153">
        <v>60</v>
      </c>
      <c r="F2396" s="153">
        <v>184</v>
      </c>
      <c r="G2396" s="264">
        <v>34.625095367431641</v>
      </c>
      <c r="H2396" s="264">
        <v>5.8299999684095383E-2</v>
      </c>
      <c r="I2396" s="264">
        <v>83925.734375</v>
      </c>
      <c r="J2396" s="92">
        <v>0</v>
      </c>
      <c r="K2396" s="153">
        <v>32923</v>
      </c>
      <c r="L2396" s="264">
        <v>89.539230346679688</v>
      </c>
      <c r="M2396" s="153">
        <v>44801</v>
      </c>
      <c r="N2396" s="264">
        <v>0</v>
      </c>
      <c r="O2396" s="153">
        <v>2438</v>
      </c>
      <c r="P2396" s="264">
        <v>0</v>
      </c>
      <c r="Q2396" s="153">
        <v>5149</v>
      </c>
      <c r="R2396" s="264">
        <v>99.941734313964844</v>
      </c>
      <c r="S2396" s="153">
        <v>42395</v>
      </c>
      <c r="T2396" s="264">
        <v>99.867912292480469</v>
      </c>
      <c r="U2396" s="264">
        <v>99.835929870605469</v>
      </c>
      <c r="V2396" s="264">
        <v>99.785720825195313</v>
      </c>
      <c r="W2396" s="264">
        <v>99.777763366699219</v>
      </c>
      <c r="X2396" s="264">
        <v>99.653915405273437</v>
      </c>
      <c r="Y2396" s="153">
        <v>75555</v>
      </c>
      <c r="Z2396" s="264">
        <v>99.912643432617188</v>
      </c>
      <c r="AA2396" s="153">
        <v>17479</v>
      </c>
      <c r="AB2396" s="264">
        <v>99.731109619140625</v>
      </c>
      <c r="AC2396" s="153">
        <v>2469</v>
      </c>
      <c r="AD2396" s="264">
        <v>0.28351560235023499</v>
      </c>
      <c r="AE2396" s="153">
        <v>116</v>
      </c>
      <c r="AF2396" s="264">
        <v>97.413795471191406</v>
      </c>
      <c r="AG2396" s="153">
        <v>44588</v>
      </c>
      <c r="AH2396" s="264">
        <v>0.37454023957252502</v>
      </c>
      <c r="AI2396" s="153">
        <v>666</v>
      </c>
      <c r="AJ2396" s="264">
        <v>94.744743347167969</v>
      </c>
      <c r="AK2396" s="264">
        <v>1.7644551992416382</v>
      </c>
      <c r="AL2396" s="264">
        <v>6.4647272229194641E-2</v>
      </c>
      <c r="AM2396" s="264">
        <v>0</v>
      </c>
      <c r="AN2396" s="264">
        <v>0</v>
      </c>
      <c r="AO2396" s="92">
        <v>0</v>
      </c>
      <c r="AP2396" s="92">
        <v>0</v>
      </c>
      <c r="AQ2396" s="92">
        <v>0</v>
      </c>
      <c r="AR2396" s="92">
        <v>0</v>
      </c>
      <c r="AS2396" s="92">
        <v>0</v>
      </c>
      <c r="AT2396" s="92">
        <v>0</v>
      </c>
      <c r="AU2396" s="92">
        <v>0</v>
      </c>
      <c r="AV2396" s="92">
        <v>0</v>
      </c>
      <c r="AW2396" s="93">
        <v>0</v>
      </c>
      <c r="AX2396" s="93">
        <v>0</v>
      </c>
      <c r="AY2396" s="93">
        <v>0</v>
      </c>
      <c r="AZ2396" s="93">
        <v>0</v>
      </c>
      <c r="BA2396" s="93">
        <v>0</v>
      </c>
      <c r="BB2396" s="93">
        <v>0</v>
      </c>
      <c r="BC2396" s="153">
        <v>29</v>
      </c>
      <c r="BD2396" s="153">
        <v>180</v>
      </c>
    </row>
    <row r="2397" spans="1:56" x14ac:dyDescent="0.25">
      <c r="A2397" s="9">
        <v>41765</v>
      </c>
      <c r="B2397" s="149" t="s">
        <v>81</v>
      </c>
      <c r="C2397" s="149" t="s">
        <v>86</v>
      </c>
      <c r="D2397" s="150" t="s">
        <v>119</v>
      </c>
      <c r="E2397" s="153">
        <v>43</v>
      </c>
      <c r="F2397" s="153">
        <v>142</v>
      </c>
      <c r="G2397" s="264">
        <v>36.287494659423828</v>
      </c>
      <c r="H2397" s="264">
        <v>7.9199999570846558E-2</v>
      </c>
      <c r="I2397" s="264">
        <v>70034.3046875</v>
      </c>
      <c r="J2397" s="92">
        <v>0</v>
      </c>
      <c r="K2397" s="153">
        <v>77341</v>
      </c>
      <c r="L2397" s="264">
        <v>90.977615356445313</v>
      </c>
      <c r="M2397" s="153">
        <v>40070</v>
      </c>
      <c r="N2397" s="264">
        <v>0</v>
      </c>
      <c r="O2397" s="153">
        <v>2894</v>
      </c>
      <c r="P2397" s="264">
        <v>0</v>
      </c>
      <c r="Q2397" s="153">
        <v>7147</v>
      </c>
      <c r="R2397" s="264">
        <v>99.916046142578125</v>
      </c>
      <c r="S2397" s="153">
        <v>37240</v>
      </c>
      <c r="T2397" s="264">
        <v>99.943611145019531</v>
      </c>
      <c r="U2397" s="264">
        <v>99.861785888671875</v>
      </c>
      <c r="V2397" s="264">
        <v>99.875221252441406</v>
      </c>
      <c r="W2397" s="264">
        <v>99.777946472167969</v>
      </c>
      <c r="X2397" s="264">
        <v>99.818901062011719</v>
      </c>
      <c r="Y2397" s="153">
        <v>67749</v>
      </c>
      <c r="Z2397" s="264">
        <v>99.909965515136719</v>
      </c>
      <c r="AA2397" s="153">
        <v>15919</v>
      </c>
      <c r="AB2397" s="264">
        <v>99.704757690429687</v>
      </c>
      <c r="AC2397" s="153">
        <v>2984</v>
      </c>
      <c r="AD2397" s="264">
        <v>0.70375335216522217</v>
      </c>
      <c r="AE2397" s="153">
        <v>168</v>
      </c>
      <c r="AF2397" s="264">
        <v>98.214286804199219</v>
      </c>
      <c r="AG2397" s="153">
        <v>40116</v>
      </c>
      <c r="AH2397" s="264">
        <v>0.44371321797370911</v>
      </c>
      <c r="AI2397" s="153">
        <v>719</v>
      </c>
      <c r="AJ2397" s="264">
        <v>94.436714172363281</v>
      </c>
      <c r="AK2397" s="264">
        <v>1.429474949836731</v>
      </c>
      <c r="AL2397" s="264">
        <v>6.4921118319034576E-2</v>
      </c>
      <c r="AM2397" s="264">
        <v>0</v>
      </c>
      <c r="AN2397" s="264">
        <v>0</v>
      </c>
      <c r="AO2397" s="92">
        <v>0</v>
      </c>
      <c r="AP2397" s="92">
        <v>0</v>
      </c>
      <c r="AQ2397" s="92">
        <v>0</v>
      </c>
      <c r="AR2397" s="92">
        <v>0</v>
      </c>
      <c r="AS2397" s="92">
        <v>0</v>
      </c>
      <c r="AT2397" s="92">
        <v>0</v>
      </c>
      <c r="AU2397" s="92">
        <v>0</v>
      </c>
      <c r="AV2397" s="92">
        <v>0</v>
      </c>
      <c r="AW2397" s="93">
        <v>0</v>
      </c>
      <c r="AX2397" s="93">
        <v>0</v>
      </c>
      <c r="AY2397" s="93">
        <v>0</v>
      </c>
      <c r="AZ2397" s="93">
        <v>0</v>
      </c>
      <c r="BA2397" s="93">
        <v>0</v>
      </c>
      <c r="BB2397" s="93">
        <v>0</v>
      </c>
      <c r="BC2397" s="153">
        <v>30</v>
      </c>
      <c r="BD2397" s="153">
        <v>139</v>
      </c>
    </row>
    <row r="2398" spans="1:56" x14ac:dyDescent="0.25">
      <c r="A2398" s="9">
        <v>41765</v>
      </c>
      <c r="B2398" s="149" t="s">
        <v>125</v>
      </c>
      <c r="C2398" s="149" t="s">
        <v>86</v>
      </c>
      <c r="D2398" s="150" t="s">
        <v>119</v>
      </c>
      <c r="E2398" s="153">
        <v>16</v>
      </c>
      <c r="F2398" s="153">
        <v>57</v>
      </c>
      <c r="G2398" s="264">
        <v>24.13330078125</v>
      </c>
      <c r="H2398" s="264">
        <v>2.9200000688433647E-2</v>
      </c>
      <c r="I2398" s="264">
        <v>30243.28125</v>
      </c>
      <c r="J2398" s="92">
        <v>0</v>
      </c>
      <c r="K2398" s="153">
        <v>77341</v>
      </c>
      <c r="L2398" s="264">
        <v>90.977615356445313</v>
      </c>
      <c r="M2398" s="153">
        <v>20405</v>
      </c>
      <c r="N2398" s="264">
        <v>0</v>
      </c>
      <c r="O2398" s="153">
        <v>2470</v>
      </c>
      <c r="P2398" s="264">
        <v>0</v>
      </c>
      <c r="Q2398" s="153">
        <v>4953</v>
      </c>
      <c r="R2398" s="264">
        <v>99.919242858886719</v>
      </c>
      <c r="S2398" s="153">
        <v>19060</v>
      </c>
      <c r="T2398" s="264">
        <v>99.952781677246094</v>
      </c>
      <c r="U2398" s="264">
        <v>99.959510803222656</v>
      </c>
      <c r="V2398" s="264">
        <v>99.911788940429687</v>
      </c>
      <c r="W2398" s="264">
        <v>99.8787841796875</v>
      </c>
      <c r="X2398" s="264">
        <v>99.864608764648438</v>
      </c>
      <c r="Y2398" s="153">
        <v>31499</v>
      </c>
      <c r="Z2398" s="264">
        <v>99.933334350585938</v>
      </c>
      <c r="AA2398" s="153">
        <v>6203</v>
      </c>
      <c r="AB2398" s="264">
        <v>99.774299621582031</v>
      </c>
      <c r="AC2398" s="153">
        <v>2506</v>
      </c>
      <c r="AD2398" s="264">
        <v>0.35913807153701782</v>
      </c>
      <c r="AE2398" s="153">
        <v>272</v>
      </c>
      <c r="AF2398" s="264">
        <v>98.529411315917969</v>
      </c>
      <c r="AG2398" s="153">
        <v>21284</v>
      </c>
      <c r="AH2398" s="264">
        <v>0.23961661756038666</v>
      </c>
      <c r="AI2398" s="153">
        <v>484</v>
      </c>
      <c r="AJ2398" s="264">
        <v>92.148757934570313</v>
      </c>
      <c r="AK2398" s="264">
        <v>1.5941946506500244</v>
      </c>
      <c r="AL2398" s="264">
        <v>5.5343855172395706E-2</v>
      </c>
      <c r="AM2398" s="264">
        <v>0</v>
      </c>
      <c r="AN2398" s="264">
        <v>0</v>
      </c>
      <c r="AO2398" s="92">
        <v>0</v>
      </c>
      <c r="AP2398" s="92">
        <v>0</v>
      </c>
      <c r="AQ2398" s="92">
        <v>0</v>
      </c>
      <c r="AR2398" s="92">
        <v>0</v>
      </c>
      <c r="AS2398" s="92">
        <v>0</v>
      </c>
      <c r="AT2398" s="92">
        <v>0</v>
      </c>
      <c r="AU2398" s="92">
        <v>0</v>
      </c>
      <c r="AV2398" s="92">
        <v>0</v>
      </c>
      <c r="AW2398" s="93">
        <v>0</v>
      </c>
      <c r="AX2398" s="93">
        <v>0</v>
      </c>
      <c r="AY2398" s="93">
        <v>0</v>
      </c>
      <c r="AZ2398" s="93">
        <v>0</v>
      </c>
      <c r="BA2398" s="93">
        <v>0</v>
      </c>
      <c r="BB2398" s="93">
        <v>0</v>
      </c>
      <c r="BC2398" s="153">
        <v>12</v>
      </c>
      <c r="BD2398" s="153">
        <v>57</v>
      </c>
    </row>
    <row r="2399" spans="1:56" x14ac:dyDescent="0.25">
      <c r="A2399" s="9">
        <v>41765</v>
      </c>
      <c r="B2399" s="151" t="s">
        <v>82</v>
      </c>
      <c r="C2399" s="151" t="s">
        <v>86</v>
      </c>
      <c r="D2399" s="152" t="s">
        <v>120</v>
      </c>
      <c r="E2399" s="160">
        <v>51</v>
      </c>
      <c r="F2399" s="160">
        <v>162</v>
      </c>
      <c r="G2399" s="266">
        <v>30.075397491455078</v>
      </c>
      <c r="H2399" s="266">
        <v>0</v>
      </c>
      <c r="I2399" s="266">
        <v>75377</v>
      </c>
      <c r="J2399" s="157">
        <v>0</v>
      </c>
      <c r="K2399" s="160">
        <v>23292</v>
      </c>
      <c r="L2399" s="266">
        <v>83.921516418457031</v>
      </c>
      <c r="M2399" s="160">
        <v>40125</v>
      </c>
      <c r="N2399" s="266">
        <v>0</v>
      </c>
      <c r="O2399" s="160">
        <v>3491</v>
      </c>
      <c r="P2399" s="266">
        <v>0</v>
      </c>
      <c r="Q2399" s="160">
        <v>10861</v>
      </c>
      <c r="R2399" s="266">
        <v>99.944755554199219</v>
      </c>
      <c r="S2399" s="160">
        <v>28657</v>
      </c>
      <c r="T2399" s="266">
        <v>99.909271240234375</v>
      </c>
      <c r="U2399" s="266">
        <v>99.856773376464844</v>
      </c>
      <c r="V2399" s="266">
        <v>82.731460571289062</v>
      </c>
      <c r="W2399" s="266">
        <v>99.801605224609375</v>
      </c>
      <c r="X2399" s="266">
        <v>82.656402587890625</v>
      </c>
      <c r="Y2399" s="160">
        <v>46254</v>
      </c>
      <c r="Z2399" s="266">
        <v>99.954597473144531</v>
      </c>
      <c r="AA2399" s="160">
        <v>13444</v>
      </c>
      <c r="AB2399" s="266">
        <v>99.628089904785156</v>
      </c>
      <c r="AC2399" s="160">
        <v>3456</v>
      </c>
      <c r="AD2399" s="266">
        <v>0.34722220897674561</v>
      </c>
      <c r="AE2399" s="160">
        <v>306</v>
      </c>
      <c r="AF2399" s="266">
        <v>99.019607543945313</v>
      </c>
      <c r="AG2399" s="160">
        <v>32588</v>
      </c>
      <c r="AH2399" s="266">
        <v>0.83773165941238403</v>
      </c>
      <c r="AI2399" s="160">
        <v>604</v>
      </c>
      <c r="AJ2399" s="266">
        <v>94.370857238769531</v>
      </c>
      <c r="AK2399" s="266">
        <v>1.9470211267471313</v>
      </c>
      <c r="AL2399" s="266">
        <v>5.9650015085935593E-2</v>
      </c>
      <c r="AM2399" s="266">
        <v>0</v>
      </c>
      <c r="AN2399" s="266">
        <v>0</v>
      </c>
      <c r="AO2399" s="157">
        <v>0</v>
      </c>
      <c r="AP2399" s="157">
        <v>0</v>
      </c>
      <c r="AQ2399" s="157">
        <v>0</v>
      </c>
      <c r="AR2399" s="157">
        <v>0</v>
      </c>
      <c r="AS2399" s="157">
        <v>0</v>
      </c>
      <c r="AT2399" s="157">
        <v>0</v>
      </c>
      <c r="AU2399" s="157">
        <v>0</v>
      </c>
      <c r="AV2399" s="157">
        <v>0</v>
      </c>
      <c r="AW2399" s="159">
        <v>0</v>
      </c>
      <c r="AX2399" s="159">
        <v>0</v>
      </c>
      <c r="AY2399" s="159">
        <v>0</v>
      </c>
      <c r="AZ2399" s="159">
        <v>0</v>
      </c>
      <c r="BA2399" s="159">
        <v>0</v>
      </c>
      <c r="BB2399" s="159">
        <v>0</v>
      </c>
      <c r="BC2399" s="160">
        <v>16</v>
      </c>
      <c r="BD2399" s="160">
        <v>161</v>
      </c>
    </row>
    <row r="2400" spans="1:56" x14ac:dyDescent="0.25">
      <c r="A2400" s="9">
        <v>41765</v>
      </c>
      <c r="B2400" s="151" t="s">
        <v>83</v>
      </c>
      <c r="C2400" s="151" t="s">
        <v>87</v>
      </c>
      <c r="D2400" s="152" t="s">
        <v>120</v>
      </c>
      <c r="E2400" s="160">
        <v>47</v>
      </c>
      <c r="F2400" s="160">
        <v>143</v>
      </c>
      <c r="G2400" s="266">
        <v>19.645700454711914</v>
      </c>
      <c r="H2400" s="266">
        <v>0</v>
      </c>
      <c r="I2400" s="266">
        <v>76812.875</v>
      </c>
      <c r="J2400" s="157">
        <v>0</v>
      </c>
      <c r="K2400" s="160">
        <v>13739</v>
      </c>
      <c r="L2400" s="266">
        <v>75.522239685058594</v>
      </c>
      <c r="M2400" s="160">
        <v>153570</v>
      </c>
      <c r="N2400" s="266">
        <v>0</v>
      </c>
      <c r="O2400" s="160">
        <v>3938</v>
      </c>
      <c r="P2400" s="266">
        <v>0</v>
      </c>
      <c r="Q2400" s="160">
        <v>3524</v>
      </c>
      <c r="R2400" s="266">
        <v>99.801361083984375</v>
      </c>
      <c r="S2400" s="160">
        <v>21369</v>
      </c>
      <c r="T2400" s="266">
        <v>99.939163208007812</v>
      </c>
      <c r="U2400" s="266">
        <v>99.827583312988281</v>
      </c>
      <c r="V2400" s="266">
        <v>99.756820678710937</v>
      </c>
      <c r="W2400" s="266">
        <v>99.629287719726563</v>
      </c>
      <c r="X2400" s="266">
        <v>99.696128845214844</v>
      </c>
      <c r="Y2400" s="160">
        <v>47814</v>
      </c>
      <c r="Z2400" s="266">
        <v>99.949806213378906</v>
      </c>
      <c r="AA2400" s="160">
        <v>12773</v>
      </c>
      <c r="AB2400" s="266">
        <v>99.921707153320312</v>
      </c>
      <c r="AC2400" s="160">
        <v>1784</v>
      </c>
      <c r="AD2400" s="266">
        <v>0.16816143691539764</v>
      </c>
      <c r="AE2400" s="160">
        <v>106</v>
      </c>
      <c r="AF2400" s="266">
        <v>98.113204956054688</v>
      </c>
      <c r="AG2400" s="160">
        <v>22769</v>
      </c>
      <c r="AH2400" s="266">
        <v>0.64122271537780762</v>
      </c>
      <c r="AI2400" s="160">
        <v>233</v>
      </c>
      <c r="AJ2400" s="266">
        <v>99.570816040039063</v>
      </c>
      <c r="AK2400" s="266">
        <v>1.7671005725860596</v>
      </c>
      <c r="AL2400" s="266">
        <v>8.166852593421936E-2</v>
      </c>
      <c r="AM2400" s="266">
        <v>0</v>
      </c>
      <c r="AN2400" s="266">
        <v>0</v>
      </c>
      <c r="AO2400" s="157">
        <v>0</v>
      </c>
      <c r="AP2400" s="157">
        <v>0</v>
      </c>
      <c r="AQ2400" s="157">
        <v>0</v>
      </c>
      <c r="AR2400" s="157">
        <v>0</v>
      </c>
      <c r="AS2400" s="157">
        <v>0</v>
      </c>
      <c r="AT2400" s="157">
        <v>0</v>
      </c>
      <c r="AU2400" s="157">
        <v>0</v>
      </c>
      <c r="AV2400" s="157">
        <v>0</v>
      </c>
      <c r="AW2400" s="159">
        <v>0</v>
      </c>
      <c r="AX2400" s="159">
        <v>0</v>
      </c>
      <c r="AY2400" s="159">
        <v>0</v>
      </c>
      <c r="AZ2400" s="159">
        <v>0</v>
      </c>
      <c r="BA2400" s="159">
        <v>0</v>
      </c>
      <c r="BB2400" s="159">
        <v>0</v>
      </c>
      <c r="BC2400" s="160">
        <v>26</v>
      </c>
      <c r="BD2400" s="160">
        <v>133</v>
      </c>
    </row>
    <row r="2401" spans="1:56" x14ac:dyDescent="0.25">
      <c r="A2401" s="9">
        <v>41765</v>
      </c>
      <c r="B2401" s="117" t="s">
        <v>85</v>
      </c>
      <c r="C2401" s="117" t="s">
        <v>87</v>
      </c>
      <c r="D2401" s="121">
        <v>3</v>
      </c>
      <c r="E2401" s="89">
        <v>134</v>
      </c>
      <c r="F2401" s="89">
        <v>433</v>
      </c>
      <c r="G2401" s="263">
        <v>39.28411865234375</v>
      </c>
      <c r="H2401" s="263">
        <v>4.19999985024333E-3</v>
      </c>
      <c r="I2401" s="263">
        <v>216169.25</v>
      </c>
      <c r="J2401" s="88">
        <v>0</v>
      </c>
      <c r="K2401" s="89">
        <v>18491</v>
      </c>
      <c r="L2401" s="263">
        <v>127.49986267089844</v>
      </c>
      <c r="M2401" s="124">
        <v>89654</v>
      </c>
      <c r="N2401" s="248">
        <v>0</v>
      </c>
      <c r="O2401" s="124">
        <v>3265</v>
      </c>
      <c r="P2401" s="248">
        <v>0</v>
      </c>
      <c r="Q2401" s="124">
        <v>12594</v>
      </c>
      <c r="R2401" s="248">
        <v>99.841194152832031</v>
      </c>
      <c r="S2401" s="124">
        <v>80065</v>
      </c>
      <c r="T2401" s="248">
        <v>99.828887939453125</v>
      </c>
      <c r="U2401" s="248">
        <v>99.601837158203125</v>
      </c>
      <c r="V2401" s="248">
        <v>97.46246337890625</v>
      </c>
      <c r="W2401" s="248">
        <v>99.44366455078125</v>
      </c>
      <c r="X2401" s="248">
        <v>97.295692443847656</v>
      </c>
      <c r="Y2401" s="124">
        <v>179085</v>
      </c>
      <c r="Z2401" s="248">
        <v>99.829132080078125</v>
      </c>
      <c r="AA2401" s="124">
        <v>45755</v>
      </c>
      <c r="AB2401" s="248">
        <v>88.252647399902344</v>
      </c>
      <c r="AC2401" s="124">
        <v>3296</v>
      </c>
      <c r="AD2401" s="248">
        <v>1.0618932247161865</v>
      </c>
      <c r="AE2401" s="124">
        <v>163</v>
      </c>
      <c r="AF2401" s="248">
        <v>100</v>
      </c>
      <c r="AG2401" s="124">
        <v>89019</v>
      </c>
      <c r="AH2401" s="248">
        <v>1.6052752733230591</v>
      </c>
      <c r="AI2401" s="124">
        <v>1154</v>
      </c>
      <c r="AJ2401" s="248">
        <v>91.334487915039063</v>
      </c>
      <c r="AK2401" s="248">
        <v>1.8895713090896606</v>
      </c>
      <c r="AL2401" s="248">
        <v>5.4335575550794601E-2</v>
      </c>
      <c r="AM2401" s="269">
        <v>0</v>
      </c>
      <c r="AN2401" s="269">
        <v>0</v>
      </c>
      <c r="AO2401" s="119">
        <v>0</v>
      </c>
      <c r="AP2401" s="119">
        <v>0</v>
      </c>
      <c r="AQ2401" s="119">
        <v>0</v>
      </c>
      <c r="AR2401" s="119">
        <v>0</v>
      </c>
      <c r="AS2401" s="119">
        <v>0</v>
      </c>
      <c r="AT2401" s="119">
        <v>0</v>
      </c>
      <c r="AU2401" s="119">
        <v>0</v>
      </c>
      <c r="AV2401" s="119">
        <v>0</v>
      </c>
      <c r="AW2401" s="124">
        <v>0</v>
      </c>
      <c r="AX2401" s="124">
        <v>0</v>
      </c>
      <c r="AY2401" s="124">
        <v>0</v>
      </c>
      <c r="AZ2401" s="124">
        <v>0</v>
      </c>
      <c r="BA2401" s="124">
        <v>0</v>
      </c>
      <c r="BB2401" s="124">
        <v>0</v>
      </c>
      <c r="BC2401" s="124">
        <v>30</v>
      </c>
      <c r="BD2401" s="124">
        <v>427</v>
      </c>
    </row>
    <row r="2402" spans="1:56" x14ac:dyDescent="0.25">
      <c r="A2402" s="9">
        <v>41765</v>
      </c>
      <c r="B2402" s="118" t="s">
        <v>84</v>
      </c>
      <c r="C2402" s="118"/>
      <c r="D2402" s="122">
        <v>2</v>
      </c>
      <c r="E2402" s="153"/>
      <c r="F2402" s="153"/>
      <c r="G2402" s="264">
        <v>81.072364807128906</v>
      </c>
      <c r="H2402" s="264">
        <v>3.0055556446313858E-2</v>
      </c>
      <c r="I2402" s="264">
        <v>499860.96875</v>
      </c>
      <c r="J2402" s="91">
        <v>0</v>
      </c>
      <c r="K2402" s="153">
        <v>0</v>
      </c>
      <c r="L2402" s="264">
        <v>65535</v>
      </c>
      <c r="M2402" s="133">
        <v>243994</v>
      </c>
      <c r="N2402" s="267">
        <v>0</v>
      </c>
      <c r="O2402" s="133">
        <v>5188</v>
      </c>
      <c r="P2402" s="267">
        <v>0</v>
      </c>
      <c r="Q2402" s="133">
        <v>4360</v>
      </c>
      <c r="R2402" s="267">
        <v>99.908256530761719</v>
      </c>
      <c r="S2402" s="133">
        <v>193838</v>
      </c>
      <c r="T2402" s="267">
        <v>99.969558715820313</v>
      </c>
      <c r="U2402" s="267">
        <v>98.535079956054687</v>
      </c>
      <c r="V2402" s="267">
        <v>99.773353576660156</v>
      </c>
      <c r="W2402" s="267">
        <v>98.444679260253906</v>
      </c>
      <c r="X2402" s="267">
        <v>99.74298095703125</v>
      </c>
      <c r="Y2402" s="133">
        <v>1457541</v>
      </c>
      <c r="Z2402" s="267">
        <v>99.113441467285156</v>
      </c>
      <c r="AA2402" s="133">
        <v>509</v>
      </c>
      <c r="AB2402" s="267">
        <v>14.761336326599121</v>
      </c>
      <c r="AC2402" s="133">
        <v>4583</v>
      </c>
      <c r="AD2402" s="267">
        <v>0.28365698456764221</v>
      </c>
      <c r="AE2402" s="133">
        <v>545</v>
      </c>
      <c r="AF2402" s="267">
        <v>99.633026123046875</v>
      </c>
      <c r="AG2402" s="133">
        <v>241581</v>
      </c>
      <c r="AH2402" s="267">
        <v>0.25540086627006531</v>
      </c>
      <c r="AI2402" s="133">
        <v>765</v>
      </c>
      <c r="AJ2402" s="267">
        <v>96.862724304199219</v>
      </c>
      <c r="AK2402" s="267">
        <v>3.4904844760894775</v>
      </c>
      <c r="AL2402" s="267">
        <v>0.24692721664905548</v>
      </c>
      <c r="AM2402" s="270">
        <v>0</v>
      </c>
      <c r="AN2402" s="270">
        <v>0</v>
      </c>
      <c r="AO2402" s="120">
        <v>0</v>
      </c>
      <c r="AP2402" s="120">
        <v>0</v>
      </c>
      <c r="AQ2402" s="120">
        <v>0</v>
      </c>
      <c r="AR2402" s="120">
        <v>0</v>
      </c>
      <c r="AS2402" s="120">
        <v>0</v>
      </c>
      <c r="AT2402" s="120">
        <v>0</v>
      </c>
      <c r="AU2402" s="120">
        <v>0</v>
      </c>
      <c r="AV2402" s="120">
        <v>0</v>
      </c>
      <c r="AW2402" s="133">
        <v>0</v>
      </c>
      <c r="AX2402" s="133">
        <v>0</v>
      </c>
      <c r="AY2402" s="133">
        <v>0</v>
      </c>
      <c r="AZ2402" s="133">
        <v>0</v>
      </c>
      <c r="BA2402" s="133">
        <v>0</v>
      </c>
      <c r="BB2402" s="133">
        <v>0</v>
      </c>
      <c r="BC2402" s="133">
        <v>14</v>
      </c>
      <c r="BD2402" s="133">
        <v>402</v>
      </c>
    </row>
    <row r="2403" spans="1:56" x14ac:dyDescent="0.25">
      <c r="A2403" s="9">
        <v>41764</v>
      </c>
      <c r="B2403" s="117" t="s">
        <v>17</v>
      </c>
      <c r="C2403" s="117"/>
      <c r="D2403" s="121">
        <v>3</v>
      </c>
      <c r="E2403" s="89">
        <v>675</v>
      </c>
      <c r="F2403" s="89">
        <v>2166</v>
      </c>
      <c r="G2403" s="263">
        <v>593.96083831787109</v>
      </c>
      <c r="H2403" s="263">
        <v>0.34390277648344636</v>
      </c>
      <c r="I2403" s="263">
        <v>1493875.36328125</v>
      </c>
      <c r="J2403" s="88"/>
      <c r="K2403" s="89">
        <v>714745</v>
      </c>
      <c r="L2403" s="263">
        <v>0</v>
      </c>
      <c r="M2403" s="124">
        <v>1057018</v>
      </c>
      <c r="N2403" s="248">
        <v>0</v>
      </c>
      <c r="O2403" s="124">
        <v>58035</v>
      </c>
      <c r="P2403" s="248">
        <v>3.4461961475167973E-3</v>
      </c>
      <c r="Q2403" s="124">
        <v>105285</v>
      </c>
      <c r="R2403" s="248">
        <v>99.905970169373902</v>
      </c>
      <c r="S2403" s="124">
        <v>808014</v>
      </c>
      <c r="T2403" s="248">
        <v>99.911264585081383</v>
      </c>
      <c r="U2403" s="248">
        <v>99.689089969369789</v>
      </c>
      <c r="V2403" s="248">
        <v>97.79812728016762</v>
      </c>
      <c r="W2403" s="248">
        <v>99.595352486918898</v>
      </c>
      <c r="X2403" s="248">
        <v>97.711345706142936</v>
      </c>
      <c r="Y2403" s="124">
        <v>3107466</v>
      </c>
      <c r="Z2403" s="248">
        <v>99.565691333376108</v>
      </c>
      <c r="AA2403" s="124">
        <v>238802</v>
      </c>
      <c r="AB2403" s="248">
        <v>95.895176719111021</v>
      </c>
      <c r="AC2403" s="124">
        <v>55714</v>
      </c>
      <c r="AD2403" s="248">
        <v>0.67666673865846627</v>
      </c>
      <c r="AE2403" s="124">
        <v>4571</v>
      </c>
      <c r="AF2403" s="248">
        <v>98.206086368431443</v>
      </c>
      <c r="AG2403" s="124">
        <v>914321</v>
      </c>
      <c r="AH2403" s="248">
        <v>0.62746015209380301</v>
      </c>
      <c r="AI2403" s="124">
        <v>15708</v>
      </c>
      <c r="AJ2403" s="248">
        <v>94.365926646384878</v>
      </c>
      <c r="AK2403" s="248">
        <v>1.1647908608248185</v>
      </c>
      <c r="AL2403" s="248" t="e">
        <v>#DIV/0!</v>
      </c>
      <c r="AM2403" s="269"/>
      <c r="AN2403" s="269"/>
      <c r="AO2403" s="119"/>
      <c r="AP2403" s="119"/>
      <c r="AQ2403" s="119"/>
      <c r="AR2403" s="119"/>
      <c r="AS2403" s="119"/>
      <c r="AT2403" s="119"/>
      <c r="AU2403" s="119"/>
      <c r="AV2403" s="119"/>
      <c r="AW2403" s="124">
        <v>0</v>
      </c>
      <c r="AX2403" s="124">
        <v>0</v>
      </c>
      <c r="AY2403" s="124">
        <v>0</v>
      </c>
      <c r="AZ2403" s="124">
        <v>0</v>
      </c>
      <c r="BA2403" s="124">
        <v>0</v>
      </c>
      <c r="BB2403" s="124">
        <v>0</v>
      </c>
      <c r="BC2403" s="124">
        <v>337</v>
      </c>
      <c r="BD2403" s="124">
        <v>2523</v>
      </c>
    </row>
    <row r="2404" spans="1:56" x14ac:dyDescent="0.25">
      <c r="A2404" s="9">
        <v>41764</v>
      </c>
      <c r="B2404" s="118" t="s">
        <v>88</v>
      </c>
      <c r="C2404" s="118"/>
      <c r="D2404" s="122">
        <v>2</v>
      </c>
      <c r="E2404" s="153">
        <v>675</v>
      </c>
      <c r="F2404" s="153">
        <v>2166</v>
      </c>
      <c r="G2404" s="264">
        <v>519.48001861572266</v>
      </c>
      <c r="H2404" s="264">
        <v>0.32509999768808484</v>
      </c>
      <c r="I2404" s="264">
        <v>998885.95703125</v>
      </c>
      <c r="J2404" s="91"/>
      <c r="K2404" s="153">
        <v>714745</v>
      </c>
      <c r="L2404" s="264"/>
      <c r="M2404" s="133">
        <v>813700</v>
      </c>
      <c r="N2404" s="267">
        <v>0</v>
      </c>
      <c r="O2404" s="133">
        <v>53088</v>
      </c>
      <c r="P2404" s="267">
        <v>3.7673295927730813E-3</v>
      </c>
      <c r="Q2404" s="133">
        <v>101038</v>
      </c>
      <c r="R2404" s="267">
        <v>99.909935624368345</v>
      </c>
      <c r="S2404" s="133">
        <v>614444</v>
      </c>
      <c r="T2404" s="267">
        <v>99.897305655796529</v>
      </c>
      <c r="U2404" s="267">
        <v>99.754300915526656</v>
      </c>
      <c r="V2404" s="267">
        <v>97.211355745921011</v>
      </c>
      <c r="W2404" s="267">
        <v>99.664457827241364</v>
      </c>
      <c r="X2404" s="267">
        <v>97.111525181646428</v>
      </c>
      <c r="Y2404" s="133">
        <v>1057970</v>
      </c>
      <c r="Z2404" s="267">
        <v>99.869372906411698</v>
      </c>
      <c r="AA2404" s="133">
        <v>238669</v>
      </c>
      <c r="AB2404" s="267">
        <v>95.940821853320017</v>
      </c>
      <c r="AC2404" s="133">
        <v>51362</v>
      </c>
      <c r="AD2404" s="267">
        <v>0.71842998136652347</v>
      </c>
      <c r="AE2404" s="133">
        <v>4013</v>
      </c>
      <c r="AF2404" s="267">
        <v>98.230749235288656</v>
      </c>
      <c r="AG2404" s="133">
        <v>673587</v>
      </c>
      <c r="AH2404" s="267">
        <v>0.76248501433760119</v>
      </c>
      <c r="AI2404" s="133">
        <v>14910</v>
      </c>
      <c r="AJ2404" s="267">
        <v>94.419850283033654</v>
      </c>
      <c r="AK2404" s="267">
        <v>1.3866178919696144E-5</v>
      </c>
      <c r="AL2404" s="267" t="e">
        <v>#DIV/0!</v>
      </c>
      <c r="AM2404" s="270"/>
      <c r="AN2404" s="270"/>
      <c r="AO2404" s="120"/>
      <c r="AP2404" s="120"/>
      <c r="AQ2404" s="120"/>
      <c r="AR2404" s="120"/>
      <c r="AS2404" s="120"/>
      <c r="AT2404" s="120"/>
      <c r="AU2404" s="120"/>
      <c r="AV2404" s="120"/>
      <c r="AW2404" s="133">
        <v>0</v>
      </c>
      <c r="AX2404" s="133">
        <v>0</v>
      </c>
      <c r="AY2404" s="133">
        <v>0</v>
      </c>
      <c r="AZ2404" s="133">
        <v>0</v>
      </c>
      <c r="BA2404" s="133">
        <v>0</v>
      </c>
      <c r="BB2404" s="133">
        <v>0</v>
      </c>
      <c r="BC2404" s="133">
        <v>322</v>
      </c>
      <c r="BD2404" s="133">
        <v>2118</v>
      </c>
    </row>
    <row r="2405" spans="1:56" x14ac:dyDescent="0.25">
      <c r="A2405" s="9">
        <v>41764</v>
      </c>
      <c r="B2405" s="146" t="s">
        <v>89</v>
      </c>
      <c r="C2405" s="146"/>
      <c r="D2405" s="147">
        <v>1</v>
      </c>
      <c r="E2405" s="136">
        <v>0</v>
      </c>
      <c r="F2405" s="136">
        <v>0</v>
      </c>
      <c r="G2405" s="265">
        <v>74.480819702148438</v>
      </c>
      <c r="H2405" s="265">
        <v>1.8802778795361519E-2</v>
      </c>
      <c r="I2405" s="265">
        <v>494989.40625</v>
      </c>
      <c r="J2405" s="137"/>
      <c r="K2405" s="136">
        <v>0</v>
      </c>
      <c r="L2405" s="265"/>
      <c r="M2405" s="145">
        <v>243318</v>
      </c>
      <c r="N2405" s="250">
        <v>0</v>
      </c>
      <c r="O2405" s="145">
        <v>4947</v>
      </c>
      <c r="P2405" s="250">
        <v>0</v>
      </c>
      <c r="Q2405" s="145">
        <v>4247</v>
      </c>
      <c r="R2405" s="250">
        <v>99.811630249023438</v>
      </c>
      <c r="S2405" s="145">
        <v>193570</v>
      </c>
      <c r="T2405" s="250">
        <v>99.955574035644531</v>
      </c>
      <c r="U2405" s="250">
        <v>98.989288330078125</v>
      </c>
      <c r="V2405" s="250">
        <v>99.760398864746094</v>
      </c>
      <c r="W2405" s="250">
        <v>98.802825927734375</v>
      </c>
      <c r="X2405" s="250">
        <v>99.716079711914063</v>
      </c>
      <c r="Y2405" s="145">
        <v>2049496</v>
      </c>
      <c r="Z2405" s="250">
        <v>99.408927917480469</v>
      </c>
      <c r="AA2405" s="145">
        <v>133</v>
      </c>
      <c r="AB2405" s="250">
        <v>13.984811782836914</v>
      </c>
      <c r="AC2405" s="145">
        <v>4352</v>
      </c>
      <c r="AD2405" s="250">
        <v>0.18377986550331116</v>
      </c>
      <c r="AE2405" s="145">
        <v>558</v>
      </c>
      <c r="AF2405" s="250">
        <v>98.028717041015625</v>
      </c>
      <c r="AG2405" s="145">
        <v>240734</v>
      </c>
      <c r="AH2405" s="250">
        <v>0.24965314567089081</v>
      </c>
      <c r="AI2405" s="145">
        <v>798</v>
      </c>
      <c r="AJ2405" s="250">
        <v>93.358406066894531</v>
      </c>
      <c r="AK2405" s="250">
        <v>3.5153045654296875</v>
      </c>
      <c r="AL2405" s="250">
        <v>0.25380611419677734</v>
      </c>
      <c r="AM2405" s="271"/>
      <c r="AN2405" s="271"/>
      <c r="AO2405" s="148"/>
      <c r="AP2405" s="148"/>
      <c r="AQ2405" s="148"/>
      <c r="AR2405" s="148"/>
      <c r="AS2405" s="148"/>
      <c r="AT2405" s="148"/>
      <c r="AU2405" s="148"/>
      <c r="AV2405" s="148"/>
      <c r="AW2405" s="145">
        <v>0</v>
      </c>
      <c r="AX2405" s="145">
        <v>0</v>
      </c>
      <c r="AY2405" s="145">
        <v>0</v>
      </c>
      <c r="AZ2405" s="145">
        <v>0</v>
      </c>
      <c r="BA2405" s="145">
        <v>0</v>
      </c>
      <c r="BB2405" s="145">
        <v>0</v>
      </c>
      <c r="BC2405" s="145">
        <v>15</v>
      </c>
      <c r="BD2405" s="145">
        <v>405</v>
      </c>
    </row>
    <row r="2406" spans="1:56" x14ac:dyDescent="0.25">
      <c r="A2406" s="9">
        <v>41764</v>
      </c>
      <c r="B2406" s="149" t="s">
        <v>75</v>
      </c>
      <c r="C2406" s="149" t="s">
        <v>86</v>
      </c>
      <c r="D2406" s="150" t="s">
        <v>118</v>
      </c>
      <c r="E2406" s="153">
        <v>41</v>
      </c>
      <c r="F2406" s="153">
        <v>153</v>
      </c>
      <c r="G2406" s="264">
        <v>105.22881317138672</v>
      </c>
      <c r="H2406" s="264">
        <v>0.10009999573230743</v>
      </c>
      <c r="I2406" s="264">
        <v>79412.171875</v>
      </c>
      <c r="J2406" s="92">
        <v>0</v>
      </c>
      <c r="K2406" s="153">
        <v>117528</v>
      </c>
      <c r="L2406" s="264">
        <v>96.957321166992188</v>
      </c>
      <c r="M2406" s="153">
        <v>103363</v>
      </c>
      <c r="N2406" s="264">
        <v>0</v>
      </c>
      <c r="O2406" s="153">
        <v>12122</v>
      </c>
      <c r="P2406" s="264">
        <v>1.6498927026987076E-2</v>
      </c>
      <c r="Q2406" s="153">
        <v>20836</v>
      </c>
      <c r="R2406" s="264">
        <v>99.899215698242188</v>
      </c>
      <c r="S2406" s="153">
        <v>94779</v>
      </c>
      <c r="T2406" s="264">
        <v>99.901878356933594</v>
      </c>
      <c r="U2406" s="264">
        <v>99.719520568847656</v>
      </c>
      <c r="V2406" s="264">
        <v>99.718467712402344</v>
      </c>
      <c r="W2406" s="264">
        <v>99.6190185546875</v>
      </c>
      <c r="X2406" s="264">
        <v>99.620620727539063</v>
      </c>
      <c r="Y2406" s="153">
        <v>157534</v>
      </c>
      <c r="Z2406" s="264">
        <v>99.876220703125</v>
      </c>
      <c r="AA2406" s="153">
        <v>36470</v>
      </c>
      <c r="AB2406" s="264">
        <v>97.584312438964844</v>
      </c>
      <c r="AC2406" s="153">
        <v>12008</v>
      </c>
      <c r="AD2406" s="264">
        <v>0.22485010325908661</v>
      </c>
      <c r="AE2406" s="153">
        <v>1547</v>
      </c>
      <c r="AF2406" s="264">
        <v>97.866836547851562</v>
      </c>
      <c r="AG2406" s="153">
        <v>108980</v>
      </c>
      <c r="AH2406" s="264">
        <v>0.54780691862106323</v>
      </c>
      <c r="AI2406" s="153">
        <v>6782</v>
      </c>
      <c r="AJ2406" s="264">
        <v>94.455909729003906</v>
      </c>
      <c r="AK2406" s="264">
        <v>1.4970419406890869</v>
      </c>
      <c r="AL2406" s="264">
        <v>4.7873858362436295E-2</v>
      </c>
      <c r="AM2406" s="264">
        <v>0</v>
      </c>
      <c r="AN2406" s="264">
        <v>0</v>
      </c>
      <c r="AO2406" s="92">
        <v>0</v>
      </c>
      <c r="AP2406" s="92">
        <v>0</v>
      </c>
      <c r="AQ2406" s="92">
        <v>0</v>
      </c>
      <c r="AR2406" s="92">
        <v>0</v>
      </c>
      <c r="AS2406" s="92">
        <v>0</v>
      </c>
      <c r="AT2406" s="92">
        <v>0</v>
      </c>
      <c r="AU2406" s="92">
        <v>0</v>
      </c>
      <c r="AV2406" s="92">
        <v>0</v>
      </c>
      <c r="AW2406" s="93">
        <v>0</v>
      </c>
      <c r="AX2406" s="93">
        <v>0</v>
      </c>
      <c r="AY2406" s="93">
        <v>0</v>
      </c>
      <c r="AZ2406" s="93">
        <v>0</v>
      </c>
      <c r="BA2406" s="93">
        <v>0</v>
      </c>
      <c r="BB2406" s="93">
        <v>0</v>
      </c>
      <c r="BC2406" s="153">
        <v>32</v>
      </c>
      <c r="BD2406" s="153">
        <v>153</v>
      </c>
    </row>
    <row r="2407" spans="1:56" x14ac:dyDescent="0.25">
      <c r="A2407" s="9">
        <v>41764</v>
      </c>
      <c r="B2407" s="149" t="s">
        <v>76</v>
      </c>
      <c r="C2407" s="149" t="s">
        <v>86</v>
      </c>
      <c r="D2407" s="150" t="s">
        <v>119</v>
      </c>
      <c r="E2407" s="153">
        <v>54</v>
      </c>
      <c r="F2407" s="153">
        <v>163</v>
      </c>
      <c r="G2407" s="264">
        <v>44.208293914794922</v>
      </c>
      <c r="H2407" s="264">
        <v>1.249999925494194E-2</v>
      </c>
      <c r="I2407" s="264">
        <v>75046.9140625</v>
      </c>
      <c r="J2407" s="92">
        <v>0</v>
      </c>
      <c r="K2407" s="153">
        <v>48775</v>
      </c>
      <c r="L2407" s="264">
        <v>87.015892028808594</v>
      </c>
      <c r="M2407" s="153">
        <v>44776</v>
      </c>
      <c r="N2407" s="264">
        <v>0</v>
      </c>
      <c r="O2407" s="153">
        <v>3524</v>
      </c>
      <c r="P2407" s="264">
        <v>0</v>
      </c>
      <c r="Q2407" s="153">
        <v>6584</v>
      </c>
      <c r="R2407" s="264">
        <v>99.924057006835938</v>
      </c>
      <c r="S2407" s="153">
        <v>42080</v>
      </c>
      <c r="T2407" s="264">
        <v>99.912071228027344</v>
      </c>
      <c r="U2407" s="264">
        <v>99.687850952148438</v>
      </c>
      <c r="V2407" s="264">
        <v>99.935234069824219</v>
      </c>
      <c r="W2407" s="264">
        <v>99.612144470214844</v>
      </c>
      <c r="X2407" s="264">
        <v>99.847358703613281</v>
      </c>
      <c r="Y2407" s="153">
        <v>71072</v>
      </c>
      <c r="Z2407" s="264">
        <v>99.925430297851562</v>
      </c>
      <c r="AA2407" s="153">
        <v>12808</v>
      </c>
      <c r="AB2407" s="264">
        <v>99.812614440917969</v>
      </c>
      <c r="AC2407" s="153">
        <v>3522</v>
      </c>
      <c r="AD2407" s="264">
        <v>0.31232255697250366</v>
      </c>
      <c r="AE2407" s="153">
        <v>77</v>
      </c>
      <c r="AF2407" s="264">
        <v>100</v>
      </c>
      <c r="AG2407" s="153">
        <v>45001</v>
      </c>
      <c r="AH2407" s="264">
        <v>0.36665850877761841</v>
      </c>
      <c r="AI2407" s="153">
        <v>603</v>
      </c>
      <c r="AJ2407" s="264">
        <v>91.87396240234375</v>
      </c>
      <c r="AK2407" s="264">
        <v>1.808709979057312</v>
      </c>
      <c r="AL2407" s="264">
        <v>5.5877912789583206E-2</v>
      </c>
      <c r="AM2407" s="264">
        <v>0</v>
      </c>
      <c r="AN2407" s="264">
        <v>0</v>
      </c>
      <c r="AO2407" s="92">
        <v>0</v>
      </c>
      <c r="AP2407" s="92">
        <v>0</v>
      </c>
      <c r="AQ2407" s="92">
        <v>0</v>
      </c>
      <c r="AR2407" s="92">
        <v>0</v>
      </c>
      <c r="AS2407" s="92">
        <v>0</v>
      </c>
      <c r="AT2407" s="92">
        <v>0</v>
      </c>
      <c r="AU2407" s="92">
        <v>0</v>
      </c>
      <c r="AV2407" s="92">
        <v>0</v>
      </c>
      <c r="AW2407" s="93">
        <v>0</v>
      </c>
      <c r="AX2407" s="93">
        <v>0</v>
      </c>
      <c r="AY2407" s="93">
        <v>0</v>
      </c>
      <c r="AZ2407" s="93">
        <v>0</v>
      </c>
      <c r="BA2407" s="93">
        <v>0</v>
      </c>
      <c r="BB2407" s="93">
        <v>0</v>
      </c>
      <c r="BC2407" s="153">
        <v>19</v>
      </c>
      <c r="BD2407" s="153">
        <v>160</v>
      </c>
    </row>
    <row r="2408" spans="1:56" x14ac:dyDescent="0.25">
      <c r="A2408" s="9">
        <v>41764</v>
      </c>
      <c r="B2408" s="149" t="s">
        <v>77</v>
      </c>
      <c r="C2408" s="149" t="s">
        <v>86</v>
      </c>
      <c r="D2408" s="150" t="s">
        <v>118</v>
      </c>
      <c r="E2408" s="153">
        <v>68</v>
      </c>
      <c r="F2408" s="153">
        <v>222</v>
      </c>
      <c r="G2408" s="264">
        <v>70.699790954589844</v>
      </c>
      <c r="H2408" s="264">
        <v>6.6700004041194916E-2</v>
      </c>
      <c r="I2408" s="264">
        <v>99084.1640625</v>
      </c>
      <c r="J2408" s="92">
        <v>0</v>
      </c>
      <c r="K2408" s="153">
        <v>101957</v>
      </c>
      <c r="L2408" s="264">
        <v>97.4891357421875</v>
      </c>
      <c r="M2408" s="153">
        <v>92239</v>
      </c>
      <c r="N2408" s="264">
        <v>0</v>
      </c>
      <c r="O2408" s="153">
        <v>7080</v>
      </c>
      <c r="P2408" s="264">
        <v>0</v>
      </c>
      <c r="Q2408" s="153">
        <v>14637</v>
      </c>
      <c r="R2408" s="264">
        <v>99.972671508789063</v>
      </c>
      <c r="S2408" s="153">
        <v>87853</v>
      </c>
      <c r="T2408" s="264">
        <v>99.928291320800781</v>
      </c>
      <c r="U2408" s="264">
        <v>99.92938232421875</v>
      </c>
      <c r="V2408" s="264">
        <v>99.921943664550781</v>
      </c>
      <c r="W2408" s="264">
        <v>99.902076721191406</v>
      </c>
      <c r="X2408" s="264">
        <v>99.850288391113281</v>
      </c>
      <c r="Y2408" s="153">
        <v>121680</v>
      </c>
      <c r="Z2408" s="264">
        <v>99.875900268554688</v>
      </c>
      <c r="AA2408" s="153">
        <v>26232</v>
      </c>
      <c r="AB2408" s="264">
        <v>96.710128784179687</v>
      </c>
      <c r="AC2408" s="153">
        <v>7120</v>
      </c>
      <c r="AD2408" s="264">
        <v>0.32303372025489807</v>
      </c>
      <c r="AE2408" s="153">
        <v>563</v>
      </c>
      <c r="AF2408" s="264">
        <v>98.934280395507813</v>
      </c>
      <c r="AG2408" s="153">
        <v>97156</v>
      </c>
      <c r="AH2408" s="264">
        <v>0.45596772432327271</v>
      </c>
      <c r="AI2408" s="153">
        <v>1470</v>
      </c>
      <c r="AJ2408" s="264">
        <v>95.782310485839844</v>
      </c>
      <c r="AK2408" s="264">
        <v>1.7243974208831787</v>
      </c>
      <c r="AL2408" s="264">
        <v>6.5377488732337952E-2</v>
      </c>
      <c r="AM2408" s="264">
        <v>0</v>
      </c>
      <c r="AN2408" s="264">
        <v>0</v>
      </c>
      <c r="AO2408" s="92">
        <v>0</v>
      </c>
      <c r="AP2408" s="92">
        <v>0</v>
      </c>
      <c r="AQ2408" s="92">
        <v>0</v>
      </c>
      <c r="AR2408" s="92">
        <v>0</v>
      </c>
      <c r="AS2408" s="92">
        <v>0</v>
      </c>
      <c r="AT2408" s="92">
        <v>0</v>
      </c>
      <c r="AU2408" s="92">
        <v>0</v>
      </c>
      <c r="AV2408" s="92">
        <v>0</v>
      </c>
      <c r="AW2408" s="93">
        <v>0</v>
      </c>
      <c r="AX2408" s="93">
        <v>0</v>
      </c>
      <c r="AY2408" s="93">
        <v>0</v>
      </c>
      <c r="AZ2408" s="93">
        <v>0</v>
      </c>
      <c r="BA2408" s="93">
        <v>0</v>
      </c>
      <c r="BB2408" s="93">
        <v>0</v>
      </c>
      <c r="BC2408" s="153">
        <v>40</v>
      </c>
      <c r="BD2408" s="153">
        <v>213</v>
      </c>
    </row>
    <row r="2409" spans="1:56" x14ac:dyDescent="0.25">
      <c r="A2409" s="9">
        <v>41764</v>
      </c>
      <c r="B2409" s="149" t="s">
        <v>124</v>
      </c>
      <c r="C2409" s="149" t="s">
        <v>86</v>
      </c>
      <c r="D2409" s="150" t="s">
        <v>118</v>
      </c>
      <c r="E2409" s="153">
        <v>43</v>
      </c>
      <c r="F2409" s="153">
        <v>136</v>
      </c>
      <c r="G2409" s="264">
        <v>28.525094985961914</v>
      </c>
      <c r="H2409" s="264">
        <v>0</v>
      </c>
      <c r="I2409" s="264">
        <v>53045.546875</v>
      </c>
      <c r="J2409" s="92">
        <v>0</v>
      </c>
      <c r="K2409" s="153">
        <v>101957</v>
      </c>
      <c r="L2409" s="264">
        <v>97.4891357421875</v>
      </c>
      <c r="M2409" s="153">
        <v>43909</v>
      </c>
      <c r="N2409" s="264">
        <v>0</v>
      </c>
      <c r="O2409" s="153">
        <v>2607</v>
      </c>
      <c r="P2409" s="264">
        <v>0</v>
      </c>
      <c r="Q2409" s="153">
        <v>4638</v>
      </c>
      <c r="R2409" s="264">
        <v>99.956878662109375</v>
      </c>
      <c r="S2409" s="153">
        <v>40982</v>
      </c>
      <c r="T2409" s="264">
        <v>99.921913146972656</v>
      </c>
      <c r="U2409" s="264">
        <v>99.731491088867188</v>
      </c>
      <c r="V2409" s="264">
        <v>99.833747863769531</v>
      </c>
      <c r="W2409" s="264">
        <v>99.688484191894531</v>
      </c>
      <c r="X2409" s="264">
        <v>99.755790710449219</v>
      </c>
      <c r="Y2409" s="153">
        <v>49595</v>
      </c>
      <c r="Z2409" s="264">
        <v>99.866920471191406</v>
      </c>
      <c r="AA2409" s="153">
        <v>9728</v>
      </c>
      <c r="AB2409" s="264">
        <v>99.34210205078125</v>
      </c>
      <c r="AC2409" s="153">
        <v>2661</v>
      </c>
      <c r="AD2409" s="264">
        <v>0.45095828175544739</v>
      </c>
      <c r="AE2409" s="153">
        <v>192</v>
      </c>
      <c r="AF2409" s="264">
        <v>98.4375</v>
      </c>
      <c r="AG2409" s="153">
        <v>44053</v>
      </c>
      <c r="AH2409" s="264">
        <v>0.58565819263458252</v>
      </c>
      <c r="AI2409" s="153">
        <v>776</v>
      </c>
      <c r="AJ2409" s="264">
        <v>93.814430236816406</v>
      </c>
      <c r="AK2409" s="264">
        <v>1.5899602174758911</v>
      </c>
      <c r="AL2409" s="264">
        <v>5.8257352560758591E-2</v>
      </c>
      <c r="AM2409" s="264">
        <v>0</v>
      </c>
      <c r="AN2409" s="264">
        <v>0</v>
      </c>
      <c r="AO2409" s="92">
        <v>0</v>
      </c>
      <c r="AP2409" s="92">
        <v>0</v>
      </c>
      <c r="AQ2409" s="92">
        <v>0</v>
      </c>
      <c r="AR2409" s="92">
        <v>0</v>
      </c>
      <c r="AS2409" s="92">
        <v>0</v>
      </c>
      <c r="AT2409" s="92">
        <v>0</v>
      </c>
      <c r="AU2409" s="92">
        <v>0</v>
      </c>
      <c r="AV2409" s="92">
        <v>0</v>
      </c>
      <c r="AW2409" s="93">
        <v>0</v>
      </c>
      <c r="AX2409" s="93">
        <v>0</v>
      </c>
      <c r="AY2409" s="93">
        <v>0</v>
      </c>
      <c r="AZ2409" s="93">
        <v>0</v>
      </c>
      <c r="BA2409" s="93">
        <v>0</v>
      </c>
      <c r="BB2409" s="93">
        <v>0</v>
      </c>
      <c r="BC2409" s="153">
        <v>29</v>
      </c>
      <c r="BD2409" s="153">
        <v>135</v>
      </c>
    </row>
    <row r="2410" spans="1:56" x14ac:dyDescent="0.25">
      <c r="A2410" s="9">
        <v>41764</v>
      </c>
      <c r="B2410" s="149" t="s">
        <v>78</v>
      </c>
      <c r="C2410" s="149" t="s">
        <v>86</v>
      </c>
      <c r="D2410" s="150" t="s">
        <v>118</v>
      </c>
      <c r="E2410" s="153">
        <v>34</v>
      </c>
      <c r="F2410" s="153">
        <v>107</v>
      </c>
      <c r="G2410" s="264">
        <v>45.654594421386719</v>
      </c>
      <c r="H2410" s="264">
        <v>0</v>
      </c>
      <c r="I2410" s="264">
        <v>46183.6484375</v>
      </c>
      <c r="J2410" s="92">
        <v>0</v>
      </c>
      <c r="K2410" s="153">
        <v>50280</v>
      </c>
      <c r="L2410" s="264">
        <v>97.567619323730469</v>
      </c>
      <c r="M2410" s="153">
        <v>43642</v>
      </c>
      <c r="N2410" s="264">
        <v>0</v>
      </c>
      <c r="O2410" s="153">
        <v>4410</v>
      </c>
      <c r="P2410" s="264">
        <v>0</v>
      </c>
      <c r="Q2410" s="153">
        <v>7704</v>
      </c>
      <c r="R2410" s="264">
        <v>99.948081970214844</v>
      </c>
      <c r="S2410" s="153">
        <v>41316</v>
      </c>
      <c r="T2410" s="264">
        <v>99.951591491699219</v>
      </c>
      <c r="U2410" s="264">
        <v>99.795921325683594</v>
      </c>
      <c r="V2410" s="264">
        <v>99.933547973632812</v>
      </c>
      <c r="W2410" s="264">
        <v>99.744110107421875</v>
      </c>
      <c r="X2410" s="264">
        <v>99.885169982910156</v>
      </c>
      <c r="Y2410" s="153">
        <v>72560</v>
      </c>
      <c r="Z2410" s="264">
        <v>99.87872314453125</v>
      </c>
      <c r="AA2410" s="153">
        <v>12973</v>
      </c>
      <c r="AB2410" s="264">
        <v>99.221458435058594</v>
      </c>
      <c r="AC2410" s="153">
        <v>4417</v>
      </c>
      <c r="AD2410" s="264">
        <v>0.13583880662918091</v>
      </c>
      <c r="AE2410" s="153">
        <v>296</v>
      </c>
      <c r="AF2410" s="264">
        <v>97.972976684570313</v>
      </c>
      <c r="AG2410" s="153">
        <v>43347</v>
      </c>
      <c r="AH2410" s="264">
        <v>0.29067754745483398</v>
      </c>
      <c r="AI2410" s="153">
        <v>608</v>
      </c>
      <c r="AJ2410" s="264">
        <v>95.559211730957031</v>
      </c>
      <c r="AK2410" s="264">
        <v>1.7917028665542603</v>
      </c>
      <c r="AL2410" s="264">
        <v>6.6103726625442505E-2</v>
      </c>
      <c r="AM2410" s="264">
        <v>0</v>
      </c>
      <c r="AN2410" s="264">
        <v>0</v>
      </c>
      <c r="AO2410" s="92">
        <v>0</v>
      </c>
      <c r="AP2410" s="92">
        <v>0</v>
      </c>
      <c r="AQ2410" s="92">
        <v>0</v>
      </c>
      <c r="AR2410" s="92">
        <v>0</v>
      </c>
      <c r="AS2410" s="92">
        <v>0</v>
      </c>
      <c r="AT2410" s="92">
        <v>0</v>
      </c>
      <c r="AU2410" s="92">
        <v>0</v>
      </c>
      <c r="AV2410" s="92">
        <v>0</v>
      </c>
      <c r="AW2410" s="93">
        <v>0</v>
      </c>
      <c r="AX2410" s="93">
        <v>0</v>
      </c>
      <c r="AY2410" s="93">
        <v>0</v>
      </c>
      <c r="AZ2410" s="93">
        <v>0</v>
      </c>
      <c r="BA2410" s="93">
        <v>0</v>
      </c>
      <c r="BB2410" s="93">
        <v>0</v>
      </c>
      <c r="BC2410" s="153">
        <v>10</v>
      </c>
      <c r="BD2410" s="153">
        <v>103</v>
      </c>
    </row>
    <row r="2411" spans="1:56" x14ac:dyDescent="0.25">
      <c r="A2411" s="9">
        <v>41764</v>
      </c>
      <c r="B2411" s="149" t="s">
        <v>79</v>
      </c>
      <c r="C2411" s="149" t="s">
        <v>86</v>
      </c>
      <c r="D2411" s="150" t="s">
        <v>119</v>
      </c>
      <c r="E2411" s="153">
        <v>84</v>
      </c>
      <c r="F2411" s="153">
        <v>264</v>
      </c>
      <c r="G2411" s="264">
        <v>45.620903015136719</v>
      </c>
      <c r="H2411" s="264">
        <v>7.9099997878074646E-2</v>
      </c>
      <c r="I2411" s="264">
        <v>125556.3515625</v>
      </c>
      <c r="J2411" s="92">
        <v>0</v>
      </c>
      <c r="K2411" s="153">
        <v>50973</v>
      </c>
      <c r="L2411" s="264">
        <v>92.754989624023438</v>
      </c>
      <c r="M2411" s="153">
        <v>76061</v>
      </c>
      <c r="N2411" s="264">
        <v>0</v>
      </c>
      <c r="O2411" s="153">
        <v>3815</v>
      </c>
      <c r="P2411" s="264">
        <v>0</v>
      </c>
      <c r="Q2411" s="153">
        <v>7758</v>
      </c>
      <c r="R2411" s="264">
        <v>99.845321655273437</v>
      </c>
      <c r="S2411" s="153">
        <v>72569</v>
      </c>
      <c r="T2411" s="264">
        <v>99.895271301269531</v>
      </c>
      <c r="U2411" s="264">
        <v>99.764091491699219</v>
      </c>
      <c r="V2411" s="264">
        <v>99.843544006347656</v>
      </c>
      <c r="W2411" s="264">
        <v>99.609779357910156</v>
      </c>
      <c r="X2411" s="264">
        <v>99.738975524902344</v>
      </c>
      <c r="Y2411" s="153">
        <v>122850</v>
      </c>
      <c r="Z2411" s="264">
        <v>99.878715515136719</v>
      </c>
      <c r="AA2411" s="153">
        <v>25638</v>
      </c>
      <c r="AB2411" s="264">
        <v>99.368125915527344</v>
      </c>
      <c r="AC2411" s="153">
        <v>3901</v>
      </c>
      <c r="AD2411" s="264">
        <v>0.82030248641967773</v>
      </c>
      <c r="AE2411" s="153">
        <v>181</v>
      </c>
      <c r="AF2411" s="264">
        <v>97.790054321289062</v>
      </c>
      <c r="AG2411" s="153">
        <v>76349</v>
      </c>
      <c r="AH2411" s="264">
        <v>0.54748588800430298</v>
      </c>
      <c r="AI2411" s="153">
        <v>1013</v>
      </c>
      <c r="AJ2411" s="264">
        <v>96.347480773925781</v>
      </c>
      <c r="AK2411" s="264">
        <v>1.5828491449356079</v>
      </c>
      <c r="AL2411" s="264">
        <v>5.8067426085472107E-2</v>
      </c>
      <c r="AM2411" s="264">
        <v>0</v>
      </c>
      <c r="AN2411" s="264">
        <v>0</v>
      </c>
      <c r="AO2411" s="92">
        <v>0</v>
      </c>
      <c r="AP2411" s="92">
        <v>0</v>
      </c>
      <c r="AQ2411" s="92">
        <v>0</v>
      </c>
      <c r="AR2411" s="92">
        <v>0</v>
      </c>
      <c r="AS2411" s="92">
        <v>0</v>
      </c>
      <c r="AT2411" s="92">
        <v>0</v>
      </c>
      <c r="AU2411" s="92">
        <v>0</v>
      </c>
      <c r="AV2411" s="92">
        <v>0</v>
      </c>
      <c r="AW2411" s="93">
        <v>0</v>
      </c>
      <c r="AX2411" s="93">
        <v>0</v>
      </c>
      <c r="AY2411" s="93">
        <v>0</v>
      </c>
      <c r="AZ2411" s="93">
        <v>0</v>
      </c>
      <c r="BA2411" s="93">
        <v>0</v>
      </c>
      <c r="BB2411" s="93">
        <v>0</v>
      </c>
      <c r="BC2411" s="153">
        <v>49</v>
      </c>
      <c r="BD2411" s="153">
        <v>260</v>
      </c>
    </row>
    <row r="2412" spans="1:56" x14ac:dyDescent="0.25">
      <c r="A2412" s="9">
        <v>41764</v>
      </c>
      <c r="B2412" s="149" t="s">
        <v>80</v>
      </c>
      <c r="C2412" s="149" t="s">
        <v>86</v>
      </c>
      <c r="D2412" s="150" t="s">
        <v>119</v>
      </c>
      <c r="E2412" s="153">
        <v>60</v>
      </c>
      <c r="F2412" s="153">
        <v>184</v>
      </c>
      <c r="G2412" s="264">
        <v>31.816802978515625</v>
      </c>
      <c r="H2412" s="264">
        <v>8.2999998703598976E-3</v>
      </c>
      <c r="I2412" s="264">
        <v>83749.5</v>
      </c>
      <c r="J2412" s="92">
        <v>0</v>
      </c>
      <c r="K2412" s="153">
        <v>34216</v>
      </c>
      <c r="L2412" s="264">
        <v>89.680267333984375</v>
      </c>
      <c r="M2412" s="153">
        <v>42279</v>
      </c>
      <c r="N2412" s="264">
        <v>0</v>
      </c>
      <c r="O2412" s="153">
        <v>2397</v>
      </c>
      <c r="P2412" s="264">
        <v>0</v>
      </c>
      <c r="Q2412" s="153">
        <v>4304</v>
      </c>
      <c r="R2412" s="264">
        <v>99.9302978515625</v>
      </c>
      <c r="S2412" s="153">
        <v>40433</v>
      </c>
      <c r="T2412" s="264">
        <v>99.878814697265625</v>
      </c>
      <c r="U2412" s="264">
        <v>99.332496643066406</v>
      </c>
      <c r="V2412" s="264">
        <v>99.718536376953125</v>
      </c>
      <c r="W2412" s="264">
        <v>99.263259887695313</v>
      </c>
      <c r="X2412" s="264">
        <v>99.597694396972656</v>
      </c>
      <c r="Y2412" s="153">
        <v>65758</v>
      </c>
      <c r="Z2412" s="264">
        <v>99.916358947753906</v>
      </c>
      <c r="AA2412" s="153">
        <v>13754</v>
      </c>
      <c r="AB2412" s="264">
        <v>99.774612426757813</v>
      </c>
      <c r="AC2412" s="153">
        <v>2440</v>
      </c>
      <c r="AD2412" s="264">
        <v>0.45081967115402222</v>
      </c>
      <c r="AE2412" s="153">
        <v>129</v>
      </c>
      <c r="AF2412" s="264">
        <v>100.77519226074219</v>
      </c>
      <c r="AG2412" s="153">
        <v>41762</v>
      </c>
      <c r="AH2412" s="264">
        <v>0.36396723985671997</v>
      </c>
      <c r="AI2412" s="153">
        <v>499</v>
      </c>
      <c r="AJ2412" s="264">
        <v>95.791580200195313</v>
      </c>
      <c r="AK2412" s="264">
        <v>1.8201112747192383</v>
      </c>
      <c r="AL2412" s="264">
        <v>6.3023917376995087E-2</v>
      </c>
      <c r="AM2412" s="264">
        <v>0</v>
      </c>
      <c r="AN2412" s="264">
        <v>0</v>
      </c>
      <c r="AO2412" s="92">
        <v>0</v>
      </c>
      <c r="AP2412" s="92">
        <v>0</v>
      </c>
      <c r="AQ2412" s="92">
        <v>0</v>
      </c>
      <c r="AR2412" s="92">
        <v>0</v>
      </c>
      <c r="AS2412" s="92">
        <v>0</v>
      </c>
      <c r="AT2412" s="92">
        <v>0</v>
      </c>
      <c r="AU2412" s="92">
        <v>0</v>
      </c>
      <c r="AV2412" s="92">
        <v>0</v>
      </c>
      <c r="AW2412" s="93">
        <v>0</v>
      </c>
      <c r="AX2412" s="93">
        <v>0</v>
      </c>
      <c r="AY2412" s="93">
        <v>0</v>
      </c>
      <c r="AZ2412" s="93">
        <v>0</v>
      </c>
      <c r="BA2412" s="93">
        <v>0</v>
      </c>
      <c r="BB2412" s="93">
        <v>0</v>
      </c>
      <c r="BC2412" s="153">
        <v>24</v>
      </c>
      <c r="BD2412" s="153">
        <v>178</v>
      </c>
    </row>
    <row r="2413" spans="1:56" x14ac:dyDescent="0.25">
      <c r="A2413" s="9">
        <v>41764</v>
      </c>
      <c r="B2413" s="149" t="s">
        <v>81</v>
      </c>
      <c r="C2413" s="149" t="s">
        <v>86</v>
      </c>
      <c r="D2413" s="150" t="s">
        <v>119</v>
      </c>
      <c r="E2413" s="153">
        <v>43</v>
      </c>
      <c r="F2413" s="153">
        <v>142</v>
      </c>
      <c r="G2413" s="264">
        <v>32.850105285644531</v>
      </c>
      <c r="H2413" s="264">
        <v>3.7500001490116119E-2</v>
      </c>
      <c r="I2413" s="264">
        <v>66589.6171875</v>
      </c>
      <c r="J2413" s="92">
        <v>0</v>
      </c>
      <c r="K2413" s="153">
        <v>80103</v>
      </c>
      <c r="L2413" s="264">
        <v>91.21630859375</v>
      </c>
      <c r="M2413" s="153">
        <v>41067</v>
      </c>
      <c r="N2413" s="264">
        <v>0</v>
      </c>
      <c r="O2413" s="153">
        <v>3085</v>
      </c>
      <c r="P2413" s="264">
        <v>0</v>
      </c>
      <c r="Q2413" s="153">
        <v>6726</v>
      </c>
      <c r="R2413" s="264">
        <v>99.9256591796875</v>
      </c>
      <c r="S2413" s="153">
        <v>38717</v>
      </c>
      <c r="T2413" s="264">
        <v>99.940597534179687</v>
      </c>
      <c r="U2413" s="264">
        <v>99.578605651855469</v>
      </c>
      <c r="V2413" s="264">
        <v>99.819808959960938</v>
      </c>
      <c r="W2413" s="264">
        <v>99.50457763671875</v>
      </c>
      <c r="X2413" s="264">
        <v>99.760513305664063</v>
      </c>
      <c r="Y2413" s="153">
        <v>62233</v>
      </c>
      <c r="Z2413" s="264">
        <v>99.898765563964844</v>
      </c>
      <c r="AA2413" s="153">
        <v>12653</v>
      </c>
      <c r="AB2413" s="264">
        <v>99.66015625</v>
      </c>
      <c r="AC2413" s="153">
        <v>3075</v>
      </c>
      <c r="AD2413" s="264">
        <v>0.71544712781906128</v>
      </c>
      <c r="AE2413" s="153">
        <v>155</v>
      </c>
      <c r="AF2413" s="264">
        <v>97.419357299804688</v>
      </c>
      <c r="AG2413" s="153">
        <v>40393</v>
      </c>
      <c r="AH2413" s="264">
        <v>0.44562175869941711</v>
      </c>
      <c r="AI2413" s="153">
        <v>602</v>
      </c>
      <c r="AJ2413" s="264">
        <v>94.352157592773437</v>
      </c>
      <c r="AK2413" s="264">
        <v>1.5569380521774292</v>
      </c>
      <c r="AL2413" s="264">
        <v>6.2184486538171768E-2</v>
      </c>
      <c r="AM2413" s="264">
        <v>0</v>
      </c>
      <c r="AN2413" s="264">
        <v>0</v>
      </c>
      <c r="AO2413" s="92">
        <v>0</v>
      </c>
      <c r="AP2413" s="92">
        <v>0</v>
      </c>
      <c r="AQ2413" s="92">
        <v>0</v>
      </c>
      <c r="AR2413" s="92">
        <v>0</v>
      </c>
      <c r="AS2413" s="92">
        <v>0</v>
      </c>
      <c r="AT2413" s="92">
        <v>0</v>
      </c>
      <c r="AU2413" s="92">
        <v>0</v>
      </c>
      <c r="AV2413" s="92">
        <v>0</v>
      </c>
      <c r="AW2413" s="93">
        <v>0</v>
      </c>
      <c r="AX2413" s="93">
        <v>0</v>
      </c>
      <c r="AY2413" s="93">
        <v>0</v>
      </c>
      <c r="AZ2413" s="93">
        <v>0</v>
      </c>
      <c r="BA2413" s="93">
        <v>0</v>
      </c>
      <c r="BB2413" s="93">
        <v>0</v>
      </c>
      <c r="BC2413" s="153">
        <v>23</v>
      </c>
      <c r="BD2413" s="153">
        <v>138</v>
      </c>
    </row>
    <row r="2414" spans="1:56" x14ac:dyDescent="0.25">
      <c r="A2414" s="9">
        <v>41764</v>
      </c>
      <c r="B2414" s="149" t="s">
        <v>125</v>
      </c>
      <c r="C2414" s="149" t="s">
        <v>86</v>
      </c>
      <c r="D2414" s="150" t="s">
        <v>119</v>
      </c>
      <c r="E2414" s="153">
        <v>16</v>
      </c>
      <c r="F2414" s="153">
        <v>57</v>
      </c>
      <c r="G2414" s="264">
        <v>27.283395767211914</v>
      </c>
      <c r="H2414" s="264">
        <v>0</v>
      </c>
      <c r="I2414" s="264">
        <v>33444.54296875</v>
      </c>
      <c r="J2414" s="92">
        <v>0</v>
      </c>
      <c r="K2414" s="153">
        <v>80103</v>
      </c>
      <c r="L2414" s="264">
        <v>91.21630859375</v>
      </c>
      <c r="M2414" s="153">
        <v>25033</v>
      </c>
      <c r="N2414" s="264">
        <v>0</v>
      </c>
      <c r="O2414" s="153">
        <v>3118</v>
      </c>
      <c r="P2414" s="264">
        <v>0</v>
      </c>
      <c r="Q2414" s="153">
        <v>5458</v>
      </c>
      <c r="R2414" s="264">
        <v>100</v>
      </c>
      <c r="S2414" s="153">
        <v>22984</v>
      </c>
      <c r="T2414" s="264">
        <v>99.926033020019531</v>
      </c>
      <c r="U2414" s="264">
        <v>99.935859680175781</v>
      </c>
      <c r="V2414" s="264">
        <v>99.888145446777344</v>
      </c>
      <c r="W2414" s="264">
        <v>99.935859680175781</v>
      </c>
      <c r="X2414" s="264">
        <v>99.814262390136719</v>
      </c>
      <c r="Y2414" s="153">
        <v>33470</v>
      </c>
      <c r="Z2414" s="264">
        <v>99.928291320800781</v>
      </c>
      <c r="AA2414" s="153">
        <v>6604</v>
      </c>
      <c r="AB2414" s="264">
        <v>99.697151184082031</v>
      </c>
      <c r="AC2414" s="153">
        <v>3140</v>
      </c>
      <c r="AD2414" s="264">
        <v>0.25477707386016846</v>
      </c>
      <c r="AE2414" s="153">
        <v>246</v>
      </c>
      <c r="AF2414" s="264">
        <v>98.780487060546875</v>
      </c>
      <c r="AG2414" s="153">
        <v>25284</v>
      </c>
      <c r="AH2414" s="264">
        <v>0.49438381195068359</v>
      </c>
      <c r="AI2414" s="153">
        <v>762</v>
      </c>
      <c r="AJ2414" s="264">
        <v>92.388450622558594</v>
      </c>
      <c r="AK2414" s="264">
        <v>1.8369227647781372</v>
      </c>
      <c r="AL2414" s="264">
        <v>5.8273669332265854E-2</v>
      </c>
      <c r="AM2414" s="264">
        <v>0</v>
      </c>
      <c r="AN2414" s="264">
        <v>0</v>
      </c>
      <c r="AO2414" s="92">
        <v>0</v>
      </c>
      <c r="AP2414" s="92">
        <v>0</v>
      </c>
      <c r="AQ2414" s="92">
        <v>0</v>
      </c>
      <c r="AR2414" s="92">
        <v>0</v>
      </c>
      <c r="AS2414" s="92">
        <v>0</v>
      </c>
      <c r="AT2414" s="92">
        <v>0</v>
      </c>
      <c r="AU2414" s="92">
        <v>0</v>
      </c>
      <c r="AV2414" s="92">
        <v>0</v>
      </c>
      <c r="AW2414" s="93">
        <v>0</v>
      </c>
      <c r="AX2414" s="93">
        <v>0</v>
      </c>
      <c r="AY2414" s="93">
        <v>0</v>
      </c>
      <c r="AZ2414" s="93">
        <v>0</v>
      </c>
      <c r="BA2414" s="93">
        <v>0</v>
      </c>
      <c r="BB2414" s="93">
        <v>0</v>
      </c>
      <c r="BC2414" s="153">
        <v>6</v>
      </c>
      <c r="BD2414" s="153">
        <v>56</v>
      </c>
    </row>
    <row r="2415" spans="1:56" x14ac:dyDescent="0.25">
      <c r="A2415" s="9">
        <v>41764</v>
      </c>
      <c r="B2415" s="151" t="s">
        <v>82</v>
      </c>
      <c r="C2415" s="151" t="s">
        <v>86</v>
      </c>
      <c r="D2415" s="152" t="s">
        <v>120</v>
      </c>
      <c r="E2415" s="160">
        <v>51</v>
      </c>
      <c r="F2415" s="160">
        <v>162</v>
      </c>
      <c r="G2415" s="266">
        <v>33.241497039794922</v>
      </c>
      <c r="H2415" s="266">
        <v>1.6699999570846558E-2</v>
      </c>
      <c r="I2415" s="266">
        <v>73533.9453125</v>
      </c>
      <c r="J2415" s="157">
        <v>0</v>
      </c>
      <c r="K2415" s="160">
        <v>17068</v>
      </c>
      <c r="L2415" s="266">
        <v>79.997657775878906</v>
      </c>
      <c r="M2415" s="160">
        <v>44350</v>
      </c>
      <c r="N2415" s="266">
        <v>0</v>
      </c>
      <c r="O2415" s="160">
        <v>3650</v>
      </c>
      <c r="P2415" s="266">
        <v>0</v>
      </c>
      <c r="Q2415" s="160">
        <v>8705</v>
      </c>
      <c r="R2415" s="266">
        <v>99.896614074707031</v>
      </c>
      <c r="S2415" s="160">
        <v>31484</v>
      </c>
      <c r="T2415" s="266">
        <v>99.933296203613281</v>
      </c>
      <c r="U2415" s="266">
        <v>99.808219909667969</v>
      </c>
      <c r="V2415" s="266">
        <v>82.254791259765625</v>
      </c>
      <c r="W2415" s="266">
        <v>99.705032348632812</v>
      </c>
      <c r="X2415" s="266">
        <v>82.199920654296875</v>
      </c>
      <c r="Y2415" s="160">
        <v>52470</v>
      </c>
      <c r="Z2415" s="266">
        <v>99.946632385253906</v>
      </c>
      <c r="AA2415" s="160">
        <v>14428</v>
      </c>
      <c r="AB2415" s="266">
        <v>99.542556762695313</v>
      </c>
      <c r="AC2415" s="160">
        <v>3683</v>
      </c>
      <c r="AD2415" s="266">
        <v>0.32582134008407593</v>
      </c>
      <c r="AE2415" s="160">
        <v>346</v>
      </c>
      <c r="AF2415" s="266">
        <v>99.132949829101563</v>
      </c>
      <c r="AG2415" s="160">
        <v>35543</v>
      </c>
      <c r="AH2415" s="266">
        <v>0.92282587289810181</v>
      </c>
      <c r="AI2415" s="160">
        <v>606</v>
      </c>
      <c r="AJ2415" s="266">
        <v>93.7293701171875</v>
      </c>
      <c r="AK2415" s="266">
        <v>1.948005199432373</v>
      </c>
      <c r="AL2415" s="266">
        <v>7.411976158618927E-2</v>
      </c>
      <c r="AM2415" s="266">
        <v>0</v>
      </c>
      <c r="AN2415" s="266">
        <v>0</v>
      </c>
      <c r="AO2415" s="157">
        <v>0</v>
      </c>
      <c r="AP2415" s="157">
        <v>0</v>
      </c>
      <c r="AQ2415" s="157">
        <v>0</v>
      </c>
      <c r="AR2415" s="157">
        <v>0</v>
      </c>
      <c r="AS2415" s="157">
        <v>0</v>
      </c>
      <c r="AT2415" s="157">
        <v>0</v>
      </c>
      <c r="AU2415" s="157">
        <v>0</v>
      </c>
      <c r="AV2415" s="157">
        <v>0</v>
      </c>
      <c r="AW2415" s="159">
        <v>0</v>
      </c>
      <c r="AX2415" s="159">
        <v>0</v>
      </c>
      <c r="AY2415" s="159">
        <v>0</v>
      </c>
      <c r="AZ2415" s="159">
        <v>0</v>
      </c>
      <c r="BA2415" s="159">
        <v>0</v>
      </c>
      <c r="BB2415" s="159">
        <v>0</v>
      </c>
      <c r="BC2415" s="160">
        <v>20</v>
      </c>
      <c r="BD2415" s="160">
        <v>153</v>
      </c>
    </row>
    <row r="2416" spans="1:56" x14ac:dyDescent="0.25">
      <c r="A2416" s="9">
        <v>41764</v>
      </c>
      <c r="B2416" s="151" t="s">
        <v>83</v>
      </c>
      <c r="C2416" s="151" t="s">
        <v>87</v>
      </c>
      <c r="D2416" s="152" t="s">
        <v>120</v>
      </c>
      <c r="E2416" s="160">
        <v>47</v>
      </c>
      <c r="F2416" s="160">
        <v>143</v>
      </c>
      <c r="G2416" s="266">
        <v>19.058403015136719</v>
      </c>
      <c r="H2416" s="266">
        <v>0</v>
      </c>
      <c r="I2416" s="266">
        <v>78792.8984375</v>
      </c>
      <c r="J2416" s="157">
        <v>0</v>
      </c>
      <c r="K2416" s="160">
        <v>12057</v>
      </c>
      <c r="L2416" s="266">
        <v>73.276931762695312</v>
      </c>
      <c r="M2416" s="160">
        <v>153570</v>
      </c>
      <c r="N2416" s="266">
        <v>0</v>
      </c>
      <c r="O2416" s="160">
        <v>3938</v>
      </c>
      <c r="P2416" s="266">
        <v>0</v>
      </c>
      <c r="Q2416" s="160">
        <v>3352</v>
      </c>
      <c r="R2416" s="266">
        <v>99.970169067382812</v>
      </c>
      <c r="S2416" s="160">
        <v>22876</v>
      </c>
      <c r="T2416" s="266">
        <v>99.87322998046875</v>
      </c>
      <c r="U2416" s="266">
        <v>99.887321472167969</v>
      </c>
      <c r="V2416" s="266">
        <v>99.575958251953125</v>
      </c>
      <c r="W2416" s="266">
        <v>99.857521057128906</v>
      </c>
      <c r="X2416" s="266">
        <v>99.449722290039063</v>
      </c>
      <c r="Y2416" s="160">
        <v>44111</v>
      </c>
      <c r="Z2416" s="266">
        <v>99.925186157226563</v>
      </c>
      <c r="AA2416" s="160">
        <v>10732</v>
      </c>
      <c r="AB2416" s="266">
        <v>99.850914001464844</v>
      </c>
      <c r="AC2416" s="160">
        <v>1792</v>
      </c>
      <c r="AD2416" s="266">
        <v>0.1116071417927742</v>
      </c>
      <c r="AE2416" s="160">
        <v>109</v>
      </c>
      <c r="AF2416" s="266">
        <v>97.247703552246094</v>
      </c>
      <c r="AG2416" s="160">
        <v>24415</v>
      </c>
      <c r="AH2416" s="266">
        <v>0.57751381397247314</v>
      </c>
      <c r="AI2416" s="160">
        <v>244</v>
      </c>
      <c r="AJ2416" s="266">
        <v>97.540985107421875</v>
      </c>
      <c r="AK2416" s="266">
        <v>1.7787411212921143</v>
      </c>
      <c r="AL2416" s="266">
        <v>7.6653137803077698E-2</v>
      </c>
      <c r="AM2416" s="266">
        <v>0</v>
      </c>
      <c r="AN2416" s="266">
        <v>0</v>
      </c>
      <c r="AO2416" s="157">
        <v>0</v>
      </c>
      <c r="AP2416" s="157">
        <v>0</v>
      </c>
      <c r="AQ2416" s="157">
        <v>0</v>
      </c>
      <c r="AR2416" s="157">
        <v>0</v>
      </c>
      <c r="AS2416" s="157">
        <v>0</v>
      </c>
      <c r="AT2416" s="157">
        <v>0</v>
      </c>
      <c r="AU2416" s="157">
        <v>0</v>
      </c>
      <c r="AV2416" s="157">
        <v>0</v>
      </c>
      <c r="AW2416" s="159">
        <v>0</v>
      </c>
      <c r="AX2416" s="159">
        <v>0</v>
      </c>
      <c r="AY2416" s="159">
        <v>0</v>
      </c>
      <c r="AZ2416" s="159">
        <v>0</v>
      </c>
      <c r="BA2416" s="159">
        <v>0</v>
      </c>
      <c r="BB2416" s="159">
        <v>0</v>
      </c>
      <c r="BC2416" s="160">
        <v>23</v>
      </c>
      <c r="BD2416" s="160">
        <v>139</v>
      </c>
    </row>
    <row r="2417" spans="1:56" x14ac:dyDescent="0.25">
      <c r="A2417" s="9">
        <v>41764</v>
      </c>
      <c r="B2417" s="117" t="s">
        <v>85</v>
      </c>
      <c r="C2417" s="117" t="s">
        <v>87</v>
      </c>
      <c r="D2417" s="121">
        <v>3</v>
      </c>
      <c r="E2417" s="89">
        <v>134</v>
      </c>
      <c r="F2417" s="89">
        <v>433</v>
      </c>
      <c r="G2417" s="263">
        <v>35.292324066162109</v>
      </c>
      <c r="H2417" s="263">
        <v>4.19999985024333E-3</v>
      </c>
      <c r="I2417" s="263">
        <v>184446.65625</v>
      </c>
      <c r="J2417" s="88">
        <v>0</v>
      </c>
      <c r="K2417" s="89">
        <v>19728</v>
      </c>
      <c r="L2417" s="263">
        <v>125.49675750732422</v>
      </c>
      <c r="M2417" s="124">
        <v>103411</v>
      </c>
      <c r="N2417" s="248">
        <v>0</v>
      </c>
      <c r="O2417" s="124">
        <v>3342</v>
      </c>
      <c r="P2417" s="248">
        <v>0</v>
      </c>
      <c r="Q2417" s="124">
        <v>10336</v>
      </c>
      <c r="R2417" s="248">
        <v>99.758125305175781</v>
      </c>
      <c r="S2417" s="124">
        <v>78371</v>
      </c>
      <c r="T2417" s="248">
        <v>99.781806945800781</v>
      </c>
      <c r="U2417" s="248">
        <v>99.611007690429687</v>
      </c>
      <c r="V2417" s="248">
        <v>87.103889465332031</v>
      </c>
      <c r="W2417" s="248">
        <v>99.370071411132813</v>
      </c>
      <c r="X2417" s="248">
        <v>86.913833618164063</v>
      </c>
      <c r="Y2417" s="124">
        <v>204637</v>
      </c>
      <c r="Z2417" s="248">
        <v>99.76690673828125</v>
      </c>
      <c r="AA2417" s="124">
        <v>56649</v>
      </c>
      <c r="AB2417" s="248">
        <v>86.907096862792969</v>
      </c>
      <c r="AC2417" s="124">
        <v>3603</v>
      </c>
      <c r="AD2417" s="248">
        <v>5.6341938972473145</v>
      </c>
      <c r="AE2417" s="124">
        <v>172</v>
      </c>
      <c r="AF2417" s="248">
        <v>95.930229187011719</v>
      </c>
      <c r="AG2417" s="124">
        <v>91304</v>
      </c>
      <c r="AH2417" s="248">
        <v>2.4128186702728271</v>
      </c>
      <c r="AI2417" s="124">
        <v>945</v>
      </c>
      <c r="AJ2417" s="248">
        <v>91.957672119140625</v>
      </c>
      <c r="AK2417" s="248">
        <v>1.7789630889892578</v>
      </c>
      <c r="AL2417" s="248">
        <v>4.5378994196653366E-2</v>
      </c>
      <c r="AM2417" s="269">
        <v>0</v>
      </c>
      <c r="AN2417" s="269">
        <v>0</v>
      </c>
      <c r="AO2417" s="119">
        <v>0</v>
      </c>
      <c r="AP2417" s="119">
        <v>0</v>
      </c>
      <c r="AQ2417" s="119">
        <v>0</v>
      </c>
      <c r="AR2417" s="119">
        <v>0</v>
      </c>
      <c r="AS2417" s="119">
        <v>0</v>
      </c>
      <c r="AT2417" s="119">
        <v>0</v>
      </c>
      <c r="AU2417" s="119">
        <v>0</v>
      </c>
      <c r="AV2417" s="119">
        <v>0</v>
      </c>
      <c r="AW2417" s="124">
        <v>0</v>
      </c>
      <c r="AX2417" s="124">
        <v>0</v>
      </c>
      <c r="AY2417" s="124">
        <v>0</v>
      </c>
      <c r="AZ2417" s="124">
        <v>0</v>
      </c>
      <c r="BA2417" s="124">
        <v>0</v>
      </c>
      <c r="BB2417" s="124">
        <v>0</v>
      </c>
      <c r="BC2417" s="124">
        <v>47</v>
      </c>
      <c r="BD2417" s="124">
        <v>430</v>
      </c>
    </row>
    <row r="2418" spans="1:56" x14ac:dyDescent="0.25">
      <c r="A2418" s="9">
        <v>41764</v>
      </c>
      <c r="B2418" s="118" t="s">
        <v>84</v>
      </c>
      <c r="C2418" s="118"/>
      <c r="D2418" s="122">
        <v>2</v>
      </c>
      <c r="E2418" s="153"/>
      <c r="F2418" s="153"/>
      <c r="G2418" s="264">
        <v>74.480819702148438</v>
      </c>
      <c r="H2418" s="264">
        <v>1.8802778795361519E-2</v>
      </c>
      <c r="I2418" s="264">
        <v>494989.40625</v>
      </c>
      <c r="J2418" s="91">
        <v>0</v>
      </c>
      <c r="K2418" s="153">
        <v>0</v>
      </c>
      <c r="L2418" s="264">
        <v>65535</v>
      </c>
      <c r="M2418" s="133">
        <v>243318</v>
      </c>
      <c r="N2418" s="267">
        <v>0</v>
      </c>
      <c r="O2418" s="133">
        <v>4947</v>
      </c>
      <c r="P2418" s="267">
        <v>0</v>
      </c>
      <c r="Q2418" s="133">
        <v>4247</v>
      </c>
      <c r="R2418" s="267">
        <v>99.811630249023438</v>
      </c>
      <c r="S2418" s="133">
        <v>193570</v>
      </c>
      <c r="T2418" s="267">
        <v>99.955574035644531</v>
      </c>
      <c r="U2418" s="267">
        <v>98.989288330078125</v>
      </c>
      <c r="V2418" s="267">
        <v>99.760398864746094</v>
      </c>
      <c r="W2418" s="267">
        <v>98.802825927734375</v>
      </c>
      <c r="X2418" s="267">
        <v>99.716079711914063</v>
      </c>
      <c r="Y2418" s="133">
        <v>2049496</v>
      </c>
      <c r="Z2418" s="267">
        <v>99.408927917480469</v>
      </c>
      <c r="AA2418" s="133">
        <v>133</v>
      </c>
      <c r="AB2418" s="267">
        <v>13.984811782836914</v>
      </c>
      <c r="AC2418" s="133">
        <v>4352</v>
      </c>
      <c r="AD2418" s="267">
        <v>0.18377986550331116</v>
      </c>
      <c r="AE2418" s="133">
        <v>558</v>
      </c>
      <c r="AF2418" s="267">
        <v>98.028717041015625</v>
      </c>
      <c r="AG2418" s="133">
        <v>240734</v>
      </c>
      <c r="AH2418" s="267">
        <v>0.24965314567089081</v>
      </c>
      <c r="AI2418" s="133">
        <v>798</v>
      </c>
      <c r="AJ2418" s="267">
        <v>93.358406066894531</v>
      </c>
      <c r="AK2418" s="267">
        <v>3.5153045654296875</v>
      </c>
      <c r="AL2418" s="267">
        <v>0.25380611419677734</v>
      </c>
      <c r="AM2418" s="270">
        <v>0</v>
      </c>
      <c r="AN2418" s="270">
        <v>0</v>
      </c>
      <c r="AO2418" s="120">
        <v>0</v>
      </c>
      <c r="AP2418" s="120">
        <v>0</v>
      </c>
      <c r="AQ2418" s="120">
        <v>0</v>
      </c>
      <c r="AR2418" s="120">
        <v>0</v>
      </c>
      <c r="AS2418" s="120">
        <v>0</v>
      </c>
      <c r="AT2418" s="120">
        <v>0</v>
      </c>
      <c r="AU2418" s="120">
        <v>0</v>
      </c>
      <c r="AV2418" s="120">
        <v>0</v>
      </c>
      <c r="AW2418" s="133">
        <v>0</v>
      </c>
      <c r="AX2418" s="133">
        <v>0</v>
      </c>
      <c r="AY2418" s="133">
        <v>0</v>
      </c>
      <c r="AZ2418" s="133">
        <v>0</v>
      </c>
      <c r="BA2418" s="133">
        <v>0</v>
      </c>
      <c r="BB2418" s="133">
        <v>0</v>
      </c>
      <c r="BC2418" s="133">
        <v>15</v>
      </c>
      <c r="BD2418" s="133">
        <v>405</v>
      </c>
    </row>
    <row r="2419" spans="1:56" x14ac:dyDescent="0.25">
      <c r="A2419" s="9">
        <v>41763</v>
      </c>
      <c r="B2419" s="117" t="s">
        <v>17</v>
      </c>
      <c r="C2419" s="117"/>
      <c r="D2419" s="121">
        <v>3</v>
      </c>
      <c r="E2419" s="89">
        <v>675</v>
      </c>
      <c r="F2419" s="89">
        <v>2166</v>
      </c>
      <c r="G2419" s="263">
        <v>522.12234115600586</v>
      </c>
      <c r="H2419" s="263">
        <v>1.4461111365817487</v>
      </c>
      <c r="I2419" s="263">
        <v>1544622.720703125</v>
      </c>
      <c r="J2419" s="88"/>
      <c r="K2419" s="89">
        <v>622449</v>
      </c>
      <c r="L2419" s="263">
        <v>0</v>
      </c>
      <c r="M2419" s="124">
        <v>934375</v>
      </c>
      <c r="N2419" s="248">
        <v>0</v>
      </c>
      <c r="O2419" s="124">
        <v>50094</v>
      </c>
      <c r="P2419" s="248">
        <v>1.9962470371114173E-3</v>
      </c>
      <c r="Q2419" s="124">
        <v>88069</v>
      </c>
      <c r="R2419" s="248">
        <v>99.89439898717886</v>
      </c>
      <c r="S2419" s="124">
        <v>726198</v>
      </c>
      <c r="T2419" s="248">
        <v>99.911868754075897</v>
      </c>
      <c r="U2419" s="248">
        <v>99.689638053518465</v>
      </c>
      <c r="V2419" s="248">
        <v>99.821393322419127</v>
      </c>
      <c r="W2419" s="248">
        <v>99.584364786056213</v>
      </c>
      <c r="X2419" s="248">
        <v>99.733419484785287</v>
      </c>
      <c r="Y2419" s="124">
        <v>2209343</v>
      </c>
      <c r="Z2419" s="248">
        <v>99.890644635309698</v>
      </c>
      <c r="AA2419" s="124">
        <v>215376</v>
      </c>
      <c r="AB2419" s="248">
        <v>94.441725394889815</v>
      </c>
      <c r="AC2419" s="124">
        <v>47833</v>
      </c>
      <c r="AD2419" s="248">
        <v>1.4738778585036414</v>
      </c>
      <c r="AE2419" s="124">
        <v>3899</v>
      </c>
      <c r="AF2419" s="248">
        <v>96.614517192346497</v>
      </c>
      <c r="AG2419" s="124">
        <v>810502</v>
      </c>
      <c r="AH2419" s="248">
        <v>0.6230706316788176</v>
      </c>
      <c r="AI2419" s="124">
        <v>13563</v>
      </c>
      <c r="AJ2419" s="248">
        <v>94.40389758478986</v>
      </c>
      <c r="AK2419" s="248">
        <v>1.1873744551222007</v>
      </c>
      <c r="AL2419" s="248" t="e">
        <v>#DIV/0!</v>
      </c>
      <c r="AM2419" s="269"/>
      <c r="AN2419" s="269"/>
      <c r="AO2419" s="119"/>
      <c r="AP2419" s="119"/>
      <c r="AQ2419" s="119"/>
      <c r="AR2419" s="119"/>
      <c r="AS2419" s="119"/>
      <c r="AT2419" s="119"/>
      <c r="AU2419" s="119"/>
      <c r="AV2419" s="119"/>
      <c r="AW2419" s="124">
        <v>0</v>
      </c>
      <c r="AX2419" s="124">
        <v>0</v>
      </c>
      <c r="AY2419" s="124">
        <v>0</v>
      </c>
      <c r="AZ2419" s="124">
        <v>0</v>
      </c>
      <c r="BA2419" s="124">
        <v>0</v>
      </c>
      <c r="BB2419" s="124">
        <v>0</v>
      </c>
      <c r="BC2419" s="124">
        <v>323</v>
      </c>
      <c r="BD2419" s="124">
        <v>2525</v>
      </c>
    </row>
    <row r="2420" spans="1:56" x14ac:dyDescent="0.25">
      <c r="A2420" s="9">
        <v>41763</v>
      </c>
      <c r="B2420" s="118" t="s">
        <v>88</v>
      </c>
      <c r="C2420" s="118"/>
      <c r="D2420" s="122">
        <v>2</v>
      </c>
      <c r="E2420" s="153">
        <v>675</v>
      </c>
      <c r="F2420" s="153">
        <v>2166</v>
      </c>
      <c r="G2420" s="264">
        <v>469.27730560302734</v>
      </c>
      <c r="H2420" s="264">
        <v>1.4337000246159732</v>
      </c>
      <c r="I2420" s="264">
        <v>1035718.314453125</v>
      </c>
      <c r="J2420" s="91"/>
      <c r="K2420" s="153">
        <v>622449</v>
      </c>
      <c r="L2420" s="264"/>
      <c r="M2420" s="133">
        <v>738176</v>
      </c>
      <c r="N2420" s="267">
        <v>0</v>
      </c>
      <c r="O2420" s="133">
        <v>46494</v>
      </c>
      <c r="P2420" s="267">
        <v>2.1508151390944924E-3</v>
      </c>
      <c r="Q2420" s="133">
        <v>85164</v>
      </c>
      <c r="R2420" s="267">
        <v>99.891971086639415</v>
      </c>
      <c r="S2420" s="133">
        <v>568275</v>
      </c>
      <c r="T2420" s="267">
        <v>99.897407845385573</v>
      </c>
      <c r="U2420" s="267">
        <v>99.777449188055201</v>
      </c>
      <c r="V2420" s="267">
        <v>99.830140610160413</v>
      </c>
      <c r="W2420" s="267">
        <v>99.669660693918431</v>
      </c>
      <c r="X2420" s="267">
        <v>99.727722717953839</v>
      </c>
      <c r="Y2420" s="133">
        <v>976402</v>
      </c>
      <c r="Z2420" s="267">
        <v>99.866960315747747</v>
      </c>
      <c r="AA2420" s="133">
        <v>214806</v>
      </c>
      <c r="AB2420" s="267">
        <v>94.672867696655942</v>
      </c>
      <c r="AC2420" s="133">
        <v>44690</v>
      </c>
      <c r="AD2420" s="267">
        <v>1.5551577444083473</v>
      </c>
      <c r="AE2420" s="133">
        <v>3521</v>
      </c>
      <c r="AF2420" s="267">
        <v>96.336268500014143</v>
      </c>
      <c r="AG2420" s="133">
        <v>616050</v>
      </c>
      <c r="AH2420" s="267">
        <v>0.72851228224259768</v>
      </c>
      <c r="AI2420" s="133">
        <v>13058</v>
      </c>
      <c r="AJ2420" s="267">
        <v>94.34063506977246</v>
      </c>
      <c r="AK2420" s="267">
        <v>1.3725209946385882E-5</v>
      </c>
      <c r="AL2420" s="267" t="e">
        <v>#DIV/0!</v>
      </c>
      <c r="AM2420" s="270"/>
      <c r="AN2420" s="270"/>
      <c r="AO2420" s="120"/>
      <c r="AP2420" s="120"/>
      <c r="AQ2420" s="120"/>
      <c r="AR2420" s="120"/>
      <c r="AS2420" s="120"/>
      <c r="AT2420" s="120"/>
      <c r="AU2420" s="120"/>
      <c r="AV2420" s="120"/>
      <c r="AW2420" s="133">
        <v>0</v>
      </c>
      <c r="AX2420" s="133">
        <v>0</v>
      </c>
      <c r="AY2420" s="133">
        <v>0</v>
      </c>
      <c r="AZ2420" s="133">
        <v>0</v>
      </c>
      <c r="BA2420" s="133">
        <v>0</v>
      </c>
      <c r="BB2420" s="133">
        <v>0</v>
      </c>
      <c r="BC2420" s="133">
        <v>306</v>
      </c>
      <c r="BD2420" s="133">
        <v>2116</v>
      </c>
    </row>
    <row r="2421" spans="1:56" x14ac:dyDescent="0.25">
      <c r="A2421" s="9">
        <v>41763</v>
      </c>
      <c r="B2421" s="146" t="s">
        <v>89</v>
      </c>
      <c r="C2421" s="146"/>
      <c r="D2421" s="147">
        <v>1</v>
      </c>
      <c r="E2421" s="136">
        <v>0</v>
      </c>
      <c r="F2421" s="136">
        <v>0</v>
      </c>
      <c r="G2421" s="265">
        <v>52.845035552978516</v>
      </c>
      <c r="H2421" s="265">
        <v>1.241111196577549E-2</v>
      </c>
      <c r="I2421" s="265">
        <v>508904.40625</v>
      </c>
      <c r="J2421" s="137"/>
      <c r="K2421" s="136">
        <v>0</v>
      </c>
      <c r="L2421" s="265"/>
      <c r="M2421" s="145">
        <v>196199</v>
      </c>
      <c r="N2421" s="250">
        <v>0</v>
      </c>
      <c r="O2421" s="145">
        <v>3600</v>
      </c>
      <c r="P2421" s="250">
        <v>0</v>
      </c>
      <c r="Q2421" s="145">
        <v>2905</v>
      </c>
      <c r="R2421" s="250">
        <v>99.965576171875</v>
      </c>
      <c r="S2421" s="145">
        <v>157923</v>
      </c>
      <c r="T2421" s="250">
        <v>99.963905334472656</v>
      </c>
      <c r="U2421" s="250">
        <v>98.555557250976563</v>
      </c>
      <c r="V2421" s="250">
        <v>99.788482666015625</v>
      </c>
      <c r="W2421" s="250">
        <v>98.521629333496094</v>
      </c>
      <c r="X2421" s="250">
        <v>99.752464294433594</v>
      </c>
      <c r="Y2421" s="145">
        <v>1232941</v>
      </c>
      <c r="Z2421" s="250">
        <v>99.909400939941406</v>
      </c>
      <c r="AA2421" s="145">
        <v>570</v>
      </c>
      <c r="AB2421" s="250">
        <v>7.3351407051086426</v>
      </c>
      <c r="AC2421" s="145">
        <v>3143</v>
      </c>
      <c r="AD2421" s="250">
        <v>0.31816735863685608</v>
      </c>
      <c r="AE2421" s="145">
        <v>378</v>
      </c>
      <c r="AF2421" s="250">
        <v>99.206352233886719</v>
      </c>
      <c r="AG2421" s="145">
        <v>194452</v>
      </c>
      <c r="AH2421" s="250">
        <v>0.28901734948158264</v>
      </c>
      <c r="AI2421" s="145">
        <v>505</v>
      </c>
      <c r="AJ2421" s="250">
        <v>96.039703369140625</v>
      </c>
      <c r="AK2421" s="250">
        <v>3.6038818359375</v>
      </c>
      <c r="AL2421" s="250">
        <v>0.25467690825462341</v>
      </c>
      <c r="AM2421" s="271"/>
      <c r="AN2421" s="271"/>
      <c r="AO2421" s="148"/>
      <c r="AP2421" s="148"/>
      <c r="AQ2421" s="148"/>
      <c r="AR2421" s="148"/>
      <c r="AS2421" s="148"/>
      <c r="AT2421" s="148"/>
      <c r="AU2421" s="148"/>
      <c r="AV2421" s="148"/>
      <c r="AW2421" s="145">
        <v>0</v>
      </c>
      <c r="AX2421" s="145">
        <v>0</v>
      </c>
      <c r="AY2421" s="145">
        <v>0</v>
      </c>
      <c r="AZ2421" s="145">
        <v>0</v>
      </c>
      <c r="BA2421" s="145">
        <v>0</v>
      </c>
      <c r="BB2421" s="145">
        <v>0</v>
      </c>
      <c r="BC2421" s="145">
        <v>17</v>
      </c>
      <c r="BD2421" s="145">
        <v>409</v>
      </c>
    </row>
    <row r="2422" spans="1:56" x14ac:dyDescent="0.25">
      <c r="A2422" s="9">
        <v>41763</v>
      </c>
      <c r="B2422" s="149" t="s">
        <v>75</v>
      </c>
      <c r="C2422" s="149" t="s">
        <v>86</v>
      </c>
      <c r="D2422" s="150" t="s">
        <v>118</v>
      </c>
      <c r="E2422" s="153">
        <v>41</v>
      </c>
      <c r="F2422" s="153">
        <v>153</v>
      </c>
      <c r="G2422" s="264">
        <v>97.12451171875</v>
      </c>
      <c r="H2422" s="264">
        <v>0.2125999927520752</v>
      </c>
      <c r="I2422" s="264">
        <v>80873.796875</v>
      </c>
      <c r="J2422" s="92">
        <v>0</v>
      </c>
      <c r="K2422" s="153">
        <v>103136</v>
      </c>
      <c r="L2422" s="264">
        <v>96.50946044921875</v>
      </c>
      <c r="M2422" s="153">
        <v>90037</v>
      </c>
      <c r="N2422" s="264">
        <v>0</v>
      </c>
      <c r="O2422" s="153">
        <v>10713</v>
      </c>
      <c r="P2422" s="264">
        <v>9.3344533815979958E-3</v>
      </c>
      <c r="Q2422" s="153">
        <v>16894</v>
      </c>
      <c r="R2422" s="264">
        <v>99.911209106445313</v>
      </c>
      <c r="S2422" s="153">
        <v>82834</v>
      </c>
      <c r="T2422" s="264">
        <v>99.868408203125</v>
      </c>
      <c r="U2422" s="264">
        <v>99.71063232421875</v>
      </c>
      <c r="V2422" s="264">
        <v>99.833404541015625</v>
      </c>
      <c r="W2422" s="264">
        <v>99.622100830078125</v>
      </c>
      <c r="X2422" s="264">
        <v>99.702033996582031</v>
      </c>
      <c r="Y2422" s="153">
        <v>147937</v>
      </c>
      <c r="Z2422" s="264">
        <v>99.908744812011719</v>
      </c>
      <c r="AA2422" s="153">
        <v>31795</v>
      </c>
      <c r="AB2422" s="264">
        <v>97.770088195800781</v>
      </c>
      <c r="AC2422" s="153">
        <v>10730</v>
      </c>
      <c r="AD2422" s="264">
        <v>0.50326186418533325</v>
      </c>
      <c r="AE2422" s="153">
        <v>1285</v>
      </c>
      <c r="AF2422" s="264">
        <v>97.898834228515625</v>
      </c>
      <c r="AG2422" s="153">
        <v>90480</v>
      </c>
      <c r="AH2422" s="264">
        <v>0.47303271293640137</v>
      </c>
      <c r="AI2422" s="153">
        <v>5520</v>
      </c>
      <c r="AJ2422" s="264">
        <v>95.688407897949219</v>
      </c>
      <c r="AK2422" s="264">
        <v>1.7117860317230225</v>
      </c>
      <c r="AL2422" s="264">
        <v>5.3009156137704849E-2</v>
      </c>
      <c r="AM2422" s="264">
        <v>0</v>
      </c>
      <c r="AN2422" s="264">
        <v>0</v>
      </c>
      <c r="AO2422" s="92">
        <v>0</v>
      </c>
      <c r="AP2422" s="92">
        <v>0</v>
      </c>
      <c r="AQ2422" s="92">
        <v>0</v>
      </c>
      <c r="AR2422" s="92">
        <v>0</v>
      </c>
      <c r="AS2422" s="92">
        <v>0</v>
      </c>
      <c r="AT2422" s="92">
        <v>0</v>
      </c>
      <c r="AU2422" s="92">
        <v>0</v>
      </c>
      <c r="AV2422" s="92">
        <v>0</v>
      </c>
      <c r="AW2422" s="93">
        <v>0</v>
      </c>
      <c r="AX2422" s="93">
        <v>0</v>
      </c>
      <c r="AY2422" s="93">
        <v>0</v>
      </c>
      <c r="AZ2422" s="93">
        <v>0</v>
      </c>
      <c r="BA2422" s="93">
        <v>0</v>
      </c>
      <c r="BB2422" s="93">
        <v>0</v>
      </c>
      <c r="BC2422" s="153">
        <v>26</v>
      </c>
      <c r="BD2422" s="153">
        <v>152</v>
      </c>
    </row>
    <row r="2423" spans="1:56" x14ac:dyDescent="0.25">
      <c r="A2423" s="9">
        <v>41763</v>
      </c>
      <c r="B2423" s="149" t="s">
        <v>76</v>
      </c>
      <c r="C2423" s="149" t="s">
        <v>86</v>
      </c>
      <c r="D2423" s="150" t="s">
        <v>119</v>
      </c>
      <c r="E2423" s="153">
        <v>54</v>
      </c>
      <c r="F2423" s="153">
        <v>163</v>
      </c>
      <c r="G2423" s="264">
        <v>37.408496856689453</v>
      </c>
      <c r="H2423" s="264">
        <v>0</v>
      </c>
      <c r="I2423" s="264">
        <v>82514.875</v>
      </c>
      <c r="J2423" s="92">
        <v>0</v>
      </c>
      <c r="K2423" s="153">
        <v>38488</v>
      </c>
      <c r="L2423" s="264">
        <v>83.800148010253906</v>
      </c>
      <c r="M2423" s="153">
        <v>42034</v>
      </c>
      <c r="N2423" s="264">
        <v>0</v>
      </c>
      <c r="O2423" s="153">
        <v>2977</v>
      </c>
      <c r="P2423" s="264">
        <v>0</v>
      </c>
      <c r="Q2423" s="153">
        <v>5923</v>
      </c>
      <c r="R2423" s="264">
        <v>99.932464599609375</v>
      </c>
      <c r="S2423" s="153">
        <v>39844</v>
      </c>
      <c r="T2423" s="264">
        <v>99.924705505371094</v>
      </c>
      <c r="U2423" s="264">
        <v>99.89923095703125</v>
      </c>
      <c r="V2423" s="264">
        <v>99.928627014160156</v>
      </c>
      <c r="W2423" s="264">
        <v>99.831764221191406</v>
      </c>
      <c r="X2423" s="264">
        <v>99.853385925292969</v>
      </c>
      <c r="Y2423" s="153">
        <v>64156</v>
      </c>
      <c r="Z2423" s="264">
        <v>99.923622131347656</v>
      </c>
      <c r="AA2423" s="153">
        <v>11044</v>
      </c>
      <c r="AB2423" s="264">
        <v>99.909454345703125</v>
      </c>
      <c r="AC2423" s="153">
        <v>3004</v>
      </c>
      <c r="AD2423" s="264">
        <v>0.29960054159164429</v>
      </c>
      <c r="AE2423" s="153">
        <v>50</v>
      </c>
      <c r="AF2423" s="264">
        <v>100</v>
      </c>
      <c r="AG2423" s="153">
        <v>42234</v>
      </c>
      <c r="AH2423" s="264">
        <v>0.34332528710365295</v>
      </c>
      <c r="AI2423" s="153">
        <v>662</v>
      </c>
      <c r="AJ2423" s="264">
        <v>90.332328796386719</v>
      </c>
      <c r="AK2423" s="264">
        <v>1.9615048170089722</v>
      </c>
      <c r="AL2423" s="264">
        <v>5.6749690324068069E-2</v>
      </c>
      <c r="AM2423" s="264">
        <v>0</v>
      </c>
      <c r="AN2423" s="264">
        <v>0</v>
      </c>
      <c r="AO2423" s="92">
        <v>0</v>
      </c>
      <c r="AP2423" s="92">
        <v>0</v>
      </c>
      <c r="AQ2423" s="92">
        <v>0</v>
      </c>
      <c r="AR2423" s="92">
        <v>0</v>
      </c>
      <c r="AS2423" s="92">
        <v>0</v>
      </c>
      <c r="AT2423" s="92">
        <v>0</v>
      </c>
      <c r="AU2423" s="92">
        <v>0</v>
      </c>
      <c r="AV2423" s="92">
        <v>0</v>
      </c>
      <c r="AW2423" s="93">
        <v>0</v>
      </c>
      <c r="AX2423" s="93">
        <v>0</v>
      </c>
      <c r="AY2423" s="93">
        <v>0</v>
      </c>
      <c r="AZ2423" s="93">
        <v>0</v>
      </c>
      <c r="BA2423" s="93">
        <v>0</v>
      </c>
      <c r="BB2423" s="93">
        <v>0</v>
      </c>
      <c r="BC2423" s="153">
        <v>18</v>
      </c>
      <c r="BD2423" s="153">
        <v>161</v>
      </c>
    </row>
    <row r="2424" spans="1:56" x14ac:dyDescent="0.25">
      <c r="A2424" s="9">
        <v>41763</v>
      </c>
      <c r="B2424" s="149" t="s">
        <v>77</v>
      </c>
      <c r="C2424" s="149" t="s">
        <v>86</v>
      </c>
      <c r="D2424" s="150" t="s">
        <v>118</v>
      </c>
      <c r="E2424" s="153">
        <v>68</v>
      </c>
      <c r="F2424" s="153">
        <v>222</v>
      </c>
      <c r="G2424" s="264">
        <v>58.958972930908203</v>
      </c>
      <c r="H2424" s="264">
        <v>0.27510002255439758</v>
      </c>
      <c r="I2424" s="264">
        <v>105310.609375</v>
      </c>
      <c r="J2424" s="92">
        <v>0</v>
      </c>
      <c r="K2424" s="153">
        <v>77476</v>
      </c>
      <c r="L2424" s="264">
        <v>97.634109497070313</v>
      </c>
      <c r="M2424" s="153">
        <v>83338</v>
      </c>
      <c r="N2424" s="264">
        <v>0</v>
      </c>
      <c r="O2424" s="153">
        <v>5142</v>
      </c>
      <c r="P2424" s="264">
        <v>0</v>
      </c>
      <c r="Q2424" s="153">
        <v>10668</v>
      </c>
      <c r="R2424" s="264">
        <v>99.990623474121094</v>
      </c>
      <c r="S2424" s="153">
        <v>77369</v>
      </c>
      <c r="T2424" s="264">
        <v>99.950881958007813</v>
      </c>
      <c r="U2424" s="264">
        <v>99.863868713378906</v>
      </c>
      <c r="V2424" s="264">
        <v>99.935203552246094</v>
      </c>
      <c r="W2424" s="264">
        <v>99.854507446289063</v>
      </c>
      <c r="X2424" s="264">
        <v>99.886116027832031</v>
      </c>
      <c r="Y2424" s="153">
        <v>121186</v>
      </c>
      <c r="Z2424" s="264">
        <v>99.792877197265625</v>
      </c>
      <c r="AA2424" s="153">
        <v>24882</v>
      </c>
      <c r="AB2424" s="264">
        <v>98.629531860351563</v>
      </c>
      <c r="AC2424" s="153">
        <v>5244</v>
      </c>
      <c r="AD2424" s="264">
        <v>0.45766589045524597</v>
      </c>
      <c r="AE2424" s="153">
        <v>447</v>
      </c>
      <c r="AF2424" s="264">
        <v>97.762863159179688</v>
      </c>
      <c r="AG2424" s="153">
        <v>85242</v>
      </c>
      <c r="AH2424" s="264">
        <v>0.26747378706932068</v>
      </c>
      <c r="AI2424" s="153">
        <v>1388</v>
      </c>
      <c r="AJ2424" s="264">
        <v>95.028816223144531</v>
      </c>
      <c r="AK2424" s="264">
        <v>1.7960672378540039</v>
      </c>
      <c r="AL2424" s="264">
        <v>7.4063986539840698E-2</v>
      </c>
      <c r="AM2424" s="264">
        <v>0</v>
      </c>
      <c r="AN2424" s="264">
        <v>0</v>
      </c>
      <c r="AO2424" s="92">
        <v>0</v>
      </c>
      <c r="AP2424" s="92">
        <v>0</v>
      </c>
      <c r="AQ2424" s="92">
        <v>0</v>
      </c>
      <c r="AR2424" s="92">
        <v>0</v>
      </c>
      <c r="AS2424" s="92">
        <v>0</v>
      </c>
      <c r="AT2424" s="92">
        <v>0</v>
      </c>
      <c r="AU2424" s="92">
        <v>0</v>
      </c>
      <c r="AV2424" s="92">
        <v>0</v>
      </c>
      <c r="AW2424" s="93">
        <v>0</v>
      </c>
      <c r="AX2424" s="93">
        <v>0</v>
      </c>
      <c r="AY2424" s="93">
        <v>0</v>
      </c>
      <c r="AZ2424" s="93">
        <v>0</v>
      </c>
      <c r="BA2424" s="93">
        <v>0</v>
      </c>
      <c r="BB2424" s="93">
        <v>0</v>
      </c>
      <c r="BC2424" s="153">
        <v>33</v>
      </c>
      <c r="BD2424" s="153">
        <v>209</v>
      </c>
    </row>
    <row r="2425" spans="1:56" x14ac:dyDescent="0.25">
      <c r="A2425" s="9">
        <v>41763</v>
      </c>
      <c r="B2425" s="149" t="s">
        <v>124</v>
      </c>
      <c r="C2425" s="149" t="s">
        <v>86</v>
      </c>
      <c r="D2425" s="150" t="s">
        <v>118</v>
      </c>
      <c r="E2425" s="153">
        <v>43</v>
      </c>
      <c r="F2425" s="153">
        <v>136</v>
      </c>
      <c r="G2425" s="264">
        <v>25.733293533325195</v>
      </c>
      <c r="H2425" s="264">
        <v>0.16249999403953552</v>
      </c>
      <c r="I2425" s="264">
        <v>53443.4765625</v>
      </c>
      <c r="J2425" s="92">
        <v>0</v>
      </c>
      <c r="K2425" s="153">
        <v>77476</v>
      </c>
      <c r="L2425" s="264">
        <v>97.634109497070313</v>
      </c>
      <c r="M2425" s="153">
        <v>41170</v>
      </c>
      <c r="N2425" s="264">
        <v>0</v>
      </c>
      <c r="O2425" s="153">
        <v>2314</v>
      </c>
      <c r="P2425" s="264">
        <v>0</v>
      </c>
      <c r="Q2425" s="153">
        <v>4452</v>
      </c>
      <c r="R2425" s="264">
        <v>99.865226745605469</v>
      </c>
      <c r="S2425" s="153">
        <v>39050</v>
      </c>
      <c r="T2425" s="264">
        <v>99.925735473632812</v>
      </c>
      <c r="U2425" s="264">
        <v>99.394989013671875</v>
      </c>
      <c r="V2425" s="264">
        <v>99.827545166015625</v>
      </c>
      <c r="W2425" s="264">
        <v>99.261032104492188</v>
      </c>
      <c r="X2425" s="264">
        <v>99.753410339355469</v>
      </c>
      <c r="Y2425" s="153">
        <v>51984</v>
      </c>
      <c r="Z2425" s="264">
        <v>99.901893615722656</v>
      </c>
      <c r="AA2425" s="153">
        <v>10281</v>
      </c>
      <c r="AB2425" s="264">
        <v>99.698471069335938</v>
      </c>
      <c r="AC2425" s="153">
        <v>2310</v>
      </c>
      <c r="AD2425" s="264">
        <v>0.38961037993431091</v>
      </c>
      <c r="AE2425" s="153">
        <v>215</v>
      </c>
      <c r="AF2425" s="264">
        <v>73.02325439453125</v>
      </c>
      <c r="AG2425" s="153">
        <v>40800</v>
      </c>
      <c r="AH2425" s="264">
        <v>0.29411765933036804</v>
      </c>
      <c r="AI2425" s="153">
        <v>868</v>
      </c>
      <c r="AJ2425" s="264">
        <v>90.783409118652344</v>
      </c>
      <c r="AK2425" s="264">
        <v>1.6563202142715454</v>
      </c>
      <c r="AL2425" s="264">
        <v>5.3721331059932709E-2</v>
      </c>
      <c r="AM2425" s="264">
        <v>0</v>
      </c>
      <c r="AN2425" s="264">
        <v>0</v>
      </c>
      <c r="AO2425" s="92">
        <v>0</v>
      </c>
      <c r="AP2425" s="92">
        <v>0</v>
      </c>
      <c r="AQ2425" s="92">
        <v>0</v>
      </c>
      <c r="AR2425" s="92">
        <v>0</v>
      </c>
      <c r="AS2425" s="92">
        <v>0</v>
      </c>
      <c r="AT2425" s="92">
        <v>0</v>
      </c>
      <c r="AU2425" s="92">
        <v>0</v>
      </c>
      <c r="AV2425" s="92">
        <v>0</v>
      </c>
      <c r="AW2425" s="93">
        <v>0</v>
      </c>
      <c r="AX2425" s="93">
        <v>0</v>
      </c>
      <c r="AY2425" s="93">
        <v>0</v>
      </c>
      <c r="AZ2425" s="93">
        <v>0</v>
      </c>
      <c r="BA2425" s="93">
        <v>0</v>
      </c>
      <c r="BB2425" s="93">
        <v>0</v>
      </c>
      <c r="BC2425" s="153">
        <v>22</v>
      </c>
      <c r="BD2425" s="153">
        <v>134</v>
      </c>
    </row>
    <row r="2426" spans="1:56" x14ac:dyDescent="0.25">
      <c r="A2426" s="9">
        <v>41763</v>
      </c>
      <c r="B2426" s="149" t="s">
        <v>78</v>
      </c>
      <c r="C2426" s="149" t="s">
        <v>86</v>
      </c>
      <c r="D2426" s="150" t="s">
        <v>118</v>
      </c>
      <c r="E2426" s="153">
        <v>34</v>
      </c>
      <c r="F2426" s="153">
        <v>107</v>
      </c>
      <c r="G2426" s="264">
        <v>39.812698364257813</v>
      </c>
      <c r="H2426" s="264">
        <v>2.9199998825788498E-2</v>
      </c>
      <c r="I2426" s="264">
        <v>48096.109375</v>
      </c>
      <c r="J2426" s="92">
        <v>0</v>
      </c>
      <c r="K2426" s="153">
        <v>41859</v>
      </c>
      <c r="L2426" s="264">
        <v>97.658805847167969</v>
      </c>
      <c r="M2426" s="153">
        <v>38851</v>
      </c>
      <c r="N2426" s="264">
        <v>0</v>
      </c>
      <c r="O2426" s="153">
        <v>3739</v>
      </c>
      <c r="P2426" s="264">
        <v>0</v>
      </c>
      <c r="Q2426" s="153">
        <v>6584</v>
      </c>
      <c r="R2426" s="264">
        <v>99.984809875488281</v>
      </c>
      <c r="S2426" s="153">
        <v>36897</v>
      </c>
      <c r="T2426" s="264">
        <v>99.951217651367188</v>
      </c>
      <c r="U2426" s="264">
        <v>99.946510314941406</v>
      </c>
      <c r="V2426" s="264">
        <v>99.907341003417969</v>
      </c>
      <c r="W2426" s="264">
        <v>99.931327819824219</v>
      </c>
      <c r="X2426" s="264">
        <v>99.858604431152344</v>
      </c>
      <c r="Y2426" s="153">
        <v>64327</v>
      </c>
      <c r="Z2426" s="264">
        <v>99.914497375488281</v>
      </c>
      <c r="AA2426" s="153">
        <v>11303</v>
      </c>
      <c r="AB2426" s="264">
        <v>99.177207946777344</v>
      </c>
      <c r="AC2426" s="153">
        <v>3797</v>
      </c>
      <c r="AD2426" s="264">
        <v>0.21069265902042389</v>
      </c>
      <c r="AE2426" s="153">
        <v>275</v>
      </c>
      <c r="AF2426" s="264">
        <v>97.090911865234375</v>
      </c>
      <c r="AG2426" s="153">
        <v>39327</v>
      </c>
      <c r="AH2426" s="264">
        <v>0.2593638002872467</v>
      </c>
      <c r="AI2426" s="153">
        <v>517</v>
      </c>
      <c r="AJ2426" s="264">
        <v>93.423599243164063</v>
      </c>
      <c r="AK2426" s="264">
        <v>1.8456035852432251</v>
      </c>
      <c r="AL2426" s="264">
        <v>5.9340186417102814E-2</v>
      </c>
      <c r="AM2426" s="264">
        <v>0</v>
      </c>
      <c r="AN2426" s="264">
        <v>0</v>
      </c>
      <c r="AO2426" s="92">
        <v>0</v>
      </c>
      <c r="AP2426" s="92">
        <v>0</v>
      </c>
      <c r="AQ2426" s="92">
        <v>0</v>
      </c>
      <c r="AR2426" s="92">
        <v>0</v>
      </c>
      <c r="AS2426" s="92">
        <v>0</v>
      </c>
      <c r="AT2426" s="92">
        <v>0</v>
      </c>
      <c r="AU2426" s="92">
        <v>0</v>
      </c>
      <c r="AV2426" s="92">
        <v>0</v>
      </c>
      <c r="AW2426" s="93">
        <v>0</v>
      </c>
      <c r="AX2426" s="93">
        <v>0</v>
      </c>
      <c r="AY2426" s="93">
        <v>0</v>
      </c>
      <c r="AZ2426" s="93">
        <v>0</v>
      </c>
      <c r="BA2426" s="93">
        <v>0</v>
      </c>
      <c r="BB2426" s="93">
        <v>0</v>
      </c>
      <c r="BC2426" s="153">
        <v>11</v>
      </c>
      <c r="BD2426" s="153">
        <v>106</v>
      </c>
    </row>
    <row r="2427" spans="1:56" x14ac:dyDescent="0.25">
      <c r="A2427" s="9">
        <v>41763</v>
      </c>
      <c r="B2427" s="149" t="s">
        <v>79</v>
      </c>
      <c r="C2427" s="149" t="s">
        <v>86</v>
      </c>
      <c r="D2427" s="150" t="s">
        <v>119</v>
      </c>
      <c r="E2427" s="153">
        <v>84</v>
      </c>
      <c r="F2427" s="153">
        <v>264</v>
      </c>
      <c r="G2427" s="264">
        <v>40.25811767578125</v>
      </c>
      <c r="H2427" s="264">
        <v>0.75010001659393311</v>
      </c>
      <c r="I2427" s="264">
        <v>125416.1328125</v>
      </c>
      <c r="J2427" s="92">
        <v>0</v>
      </c>
      <c r="K2427" s="153">
        <v>39690</v>
      </c>
      <c r="L2427" s="264">
        <v>90.69287109375</v>
      </c>
      <c r="M2427" s="153">
        <v>70001</v>
      </c>
      <c r="N2427" s="264">
        <v>0</v>
      </c>
      <c r="O2427" s="153">
        <v>3258</v>
      </c>
      <c r="P2427" s="264">
        <v>0</v>
      </c>
      <c r="Q2427" s="153">
        <v>6859</v>
      </c>
      <c r="R2427" s="264">
        <v>99.88336181640625</v>
      </c>
      <c r="S2427" s="153">
        <v>65665</v>
      </c>
      <c r="T2427" s="264">
        <v>99.90557861328125</v>
      </c>
      <c r="U2427" s="264">
        <v>99.693061828613281</v>
      </c>
      <c r="V2427" s="264">
        <v>99.715721130371094</v>
      </c>
      <c r="W2427" s="264">
        <v>99.5767822265625</v>
      </c>
      <c r="X2427" s="264">
        <v>99.621566772460938</v>
      </c>
      <c r="Y2427" s="153">
        <v>115314</v>
      </c>
      <c r="Z2427" s="264">
        <v>99.910675048828125</v>
      </c>
      <c r="AA2427" s="153">
        <v>23822</v>
      </c>
      <c r="AB2427" s="264">
        <v>99.609603881835938</v>
      </c>
      <c r="AC2427" s="153">
        <v>3290</v>
      </c>
      <c r="AD2427" s="264">
        <v>0.72948330640792847</v>
      </c>
      <c r="AE2427" s="153">
        <v>129</v>
      </c>
      <c r="AF2427" s="264">
        <v>100</v>
      </c>
      <c r="AG2427" s="153">
        <v>70615</v>
      </c>
      <c r="AH2427" s="264">
        <v>0.47440344095230103</v>
      </c>
      <c r="AI2427" s="153">
        <v>811</v>
      </c>
      <c r="AJ2427" s="264">
        <v>97.410606384277344</v>
      </c>
      <c r="AK2427" s="264">
        <v>1.6402686834335327</v>
      </c>
      <c r="AL2427" s="264">
        <v>6.1460964381694794E-2</v>
      </c>
      <c r="AM2427" s="264">
        <v>0</v>
      </c>
      <c r="AN2427" s="264">
        <v>0</v>
      </c>
      <c r="AO2427" s="92">
        <v>0</v>
      </c>
      <c r="AP2427" s="92">
        <v>0</v>
      </c>
      <c r="AQ2427" s="92">
        <v>0</v>
      </c>
      <c r="AR2427" s="92">
        <v>0</v>
      </c>
      <c r="AS2427" s="92">
        <v>0</v>
      </c>
      <c r="AT2427" s="92">
        <v>0</v>
      </c>
      <c r="AU2427" s="92">
        <v>0</v>
      </c>
      <c r="AV2427" s="92">
        <v>0</v>
      </c>
      <c r="AW2427" s="93">
        <v>0</v>
      </c>
      <c r="AX2427" s="93">
        <v>0</v>
      </c>
      <c r="AY2427" s="93">
        <v>0</v>
      </c>
      <c r="AZ2427" s="93">
        <v>0</v>
      </c>
      <c r="BA2427" s="93">
        <v>0</v>
      </c>
      <c r="BB2427" s="93">
        <v>0</v>
      </c>
      <c r="BC2427" s="153">
        <v>49</v>
      </c>
      <c r="BD2427" s="153">
        <v>258</v>
      </c>
    </row>
    <row r="2428" spans="1:56" x14ac:dyDescent="0.25">
      <c r="A2428" s="9">
        <v>41763</v>
      </c>
      <c r="B2428" s="149" t="s">
        <v>80</v>
      </c>
      <c r="C2428" s="149" t="s">
        <v>86</v>
      </c>
      <c r="D2428" s="150" t="s">
        <v>119</v>
      </c>
      <c r="E2428" s="153">
        <v>60</v>
      </c>
      <c r="F2428" s="153">
        <v>184</v>
      </c>
      <c r="G2428" s="264">
        <v>29.554298400878906</v>
      </c>
      <c r="H2428" s="264">
        <v>0</v>
      </c>
      <c r="I2428" s="264">
        <v>92193.359375</v>
      </c>
      <c r="J2428" s="92">
        <v>0</v>
      </c>
      <c r="K2428" s="153">
        <v>27659</v>
      </c>
      <c r="L2428" s="264">
        <v>87.877365112304688</v>
      </c>
      <c r="M2428" s="153">
        <v>43014</v>
      </c>
      <c r="N2428" s="264">
        <v>0</v>
      </c>
      <c r="O2428" s="153">
        <v>2189</v>
      </c>
      <c r="P2428" s="264">
        <v>0</v>
      </c>
      <c r="Q2428" s="153">
        <v>3895</v>
      </c>
      <c r="R2428" s="264">
        <v>99.666236877441406</v>
      </c>
      <c r="S2428" s="153">
        <v>40790</v>
      </c>
      <c r="T2428" s="264">
        <v>99.9117431640625</v>
      </c>
      <c r="U2428" s="264">
        <v>99.680221557617188</v>
      </c>
      <c r="V2428" s="264">
        <v>99.807037353515625</v>
      </c>
      <c r="W2428" s="264">
        <v>99.347526550292969</v>
      </c>
      <c r="X2428" s="264">
        <v>99.718948364257813</v>
      </c>
      <c r="Y2428" s="153">
        <v>61520</v>
      </c>
      <c r="Z2428" s="264">
        <v>99.938232421875</v>
      </c>
      <c r="AA2428" s="153">
        <v>13431</v>
      </c>
      <c r="AB2428" s="264">
        <v>99.516044616699219</v>
      </c>
      <c r="AC2428" s="153">
        <v>2195</v>
      </c>
      <c r="AD2428" s="264">
        <v>0.5922551155090332</v>
      </c>
      <c r="AE2428" s="153">
        <v>109</v>
      </c>
      <c r="AF2428" s="264">
        <v>100</v>
      </c>
      <c r="AG2428" s="153">
        <v>42992</v>
      </c>
      <c r="AH2428" s="264">
        <v>0.43961668014526367</v>
      </c>
      <c r="AI2428" s="153">
        <v>493</v>
      </c>
      <c r="AJ2428" s="264">
        <v>94.117645263671875</v>
      </c>
      <c r="AK2428" s="264">
        <v>1.7840729951858521</v>
      </c>
      <c r="AL2428" s="264">
        <v>7.460542768239975E-2</v>
      </c>
      <c r="AM2428" s="264">
        <v>0</v>
      </c>
      <c r="AN2428" s="264">
        <v>0</v>
      </c>
      <c r="AO2428" s="92">
        <v>0</v>
      </c>
      <c r="AP2428" s="92">
        <v>0</v>
      </c>
      <c r="AQ2428" s="92">
        <v>0</v>
      </c>
      <c r="AR2428" s="92">
        <v>0</v>
      </c>
      <c r="AS2428" s="92">
        <v>0</v>
      </c>
      <c r="AT2428" s="92">
        <v>0</v>
      </c>
      <c r="AU2428" s="92">
        <v>0</v>
      </c>
      <c r="AV2428" s="92">
        <v>0</v>
      </c>
      <c r="AW2428" s="93">
        <v>0</v>
      </c>
      <c r="AX2428" s="93">
        <v>0</v>
      </c>
      <c r="AY2428" s="93">
        <v>0</v>
      </c>
      <c r="AZ2428" s="93">
        <v>0</v>
      </c>
      <c r="BA2428" s="93">
        <v>0</v>
      </c>
      <c r="BB2428" s="93">
        <v>0</v>
      </c>
      <c r="BC2428" s="153">
        <v>27</v>
      </c>
      <c r="BD2428" s="153">
        <v>177</v>
      </c>
    </row>
    <row r="2429" spans="1:56" x14ac:dyDescent="0.25">
      <c r="A2429" s="9">
        <v>41763</v>
      </c>
      <c r="B2429" s="149" t="s">
        <v>81</v>
      </c>
      <c r="C2429" s="149" t="s">
        <v>86</v>
      </c>
      <c r="D2429" s="150" t="s">
        <v>119</v>
      </c>
      <c r="E2429" s="153">
        <v>43</v>
      </c>
      <c r="F2429" s="153">
        <v>142</v>
      </c>
      <c r="G2429" s="264">
        <v>30.600296020507813</v>
      </c>
      <c r="H2429" s="264">
        <v>0</v>
      </c>
      <c r="I2429" s="264">
        <v>63130.58984375</v>
      </c>
      <c r="J2429" s="92">
        <v>0</v>
      </c>
      <c r="K2429" s="153">
        <v>63842</v>
      </c>
      <c r="L2429" s="264">
        <v>89.416061401367188</v>
      </c>
      <c r="M2429" s="153">
        <v>35870</v>
      </c>
      <c r="N2429" s="264">
        <v>0</v>
      </c>
      <c r="O2429" s="153">
        <v>2280</v>
      </c>
      <c r="P2429" s="264">
        <v>0</v>
      </c>
      <c r="Q2429" s="153">
        <v>5065</v>
      </c>
      <c r="R2429" s="264">
        <v>100</v>
      </c>
      <c r="S2429" s="153">
        <v>32955</v>
      </c>
      <c r="T2429" s="264">
        <v>99.936279296875</v>
      </c>
      <c r="U2429" s="264">
        <v>99.868423461914063</v>
      </c>
      <c r="V2429" s="264">
        <v>99.866180419921875</v>
      </c>
      <c r="W2429" s="264">
        <v>99.868423461914063</v>
      </c>
      <c r="X2429" s="264">
        <v>99.802543640136719</v>
      </c>
      <c r="Y2429" s="153">
        <v>64987</v>
      </c>
      <c r="Z2429" s="264">
        <v>99.892288208007813</v>
      </c>
      <c r="AA2429" s="153">
        <v>14815</v>
      </c>
      <c r="AB2429" s="264">
        <v>99.723251342773437</v>
      </c>
      <c r="AC2429" s="153">
        <v>2280</v>
      </c>
      <c r="AD2429" s="264">
        <v>0.65789473056793213</v>
      </c>
      <c r="AE2429" s="153">
        <v>111</v>
      </c>
      <c r="AF2429" s="264">
        <v>97.297294616699219</v>
      </c>
      <c r="AG2429" s="153">
        <v>35666</v>
      </c>
      <c r="AH2429" s="264">
        <v>0.36449280381202698</v>
      </c>
      <c r="AI2429" s="153">
        <v>511</v>
      </c>
      <c r="AJ2429" s="264">
        <v>93.933464050292969</v>
      </c>
      <c r="AK2429" s="264">
        <v>1.4886350631713867</v>
      </c>
      <c r="AL2429" s="264">
        <v>5.9368308633565903E-2</v>
      </c>
      <c r="AM2429" s="264">
        <v>0</v>
      </c>
      <c r="AN2429" s="264">
        <v>0</v>
      </c>
      <c r="AO2429" s="92">
        <v>0</v>
      </c>
      <c r="AP2429" s="92">
        <v>0</v>
      </c>
      <c r="AQ2429" s="92">
        <v>0</v>
      </c>
      <c r="AR2429" s="92">
        <v>0</v>
      </c>
      <c r="AS2429" s="92">
        <v>0</v>
      </c>
      <c r="AT2429" s="92">
        <v>0</v>
      </c>
      <c r="AU2429" s="92">
        <v>0</v>
      </c>
      <c r="AV2429" s="92">
        <v>0</v>
      </c>
      <c r="AW2429" s="93">
        <v>0</v>
      </c>
      <c r="AX2429" s="93">
        <v>0</v>
      </c>
      <c r="AY2429" s="93">
        <v>0</v>
      </c>
      <c r="AZ2429" s="93">
        <v>0</v>
      </c>
      <c r="BA2429" s="93">
        <v>0</v>
      </c>
      <c r="BB2429" s="93">
        <v>0</v>
      </c>
      <c r="BC2429" s="153">
        <v>25</v>
      </c>
      <c r="BD2429" s="153">
        <v>140</v>
      </c>
    </row>
    <row r="2430" spans="1:56" x14ac:dyDescent="0.25">
      <c r="A2430" s="9">
        <v>41763</v>
      </c>
      <c r="B2430" s="149" t="s">
        <v>125</v>
      </c>
      <c r="C2430" s="149" t="s">
        <v>86</v>
      </c>
      <c r="D2430" s="150" t="s">
        <v>119</v>
      </c>
      <c r="E2430" s="153">
        <v>16</v>
      </c>
      <c r="F2430" s="153">
        <v>57</v>
      </c>
      <c r="G2430" s="264">
        <v>25.958602905273438</v>
      </c>
      <c r="H2430" s="264">
        <v>0</v>
      </c>
      <c r="I2430" s="264">
        <v>30503.341796875</v>
      </c>
      <c r="J2430" s="92">
        <v>0</v>
      </c>
      <c r="K2430" s="153">
        <v>63842</v>
      </c>
      <c r="L2430" s="264">
        <v>89.416061401367188</v>
      </c>
      <c r="M2430" s="153">
        <v>23455</v>
      </c>
      <c r="N2430" s="264">
        <v>0</v>
      </c>
      <c r="O2430" s="153">
        <v>2752</v>
      </c>
      <c r="P2430" s="264">
        <v>0</v>
      </c>
      <c r="Q2430" s="153">
        <v>5854</v>
      </c>
      <c r="R2430" s="264">
        <v>99.948753356933594</v>
      </c>
      <c r="S2430" s="153">
        <v>21792</v>
      </c>
      <c r="T2430" s="264">
        <v>99.940345764160156</v>
      </c>
      <c r="U2430" s="264">
        <v>99.600288391113281</v>
      </c>
      <c r="V2430" s="264">
        <v>99.8848876953125</v>
      </c>
      <c r="W2430" s="264">
        <v>99.549247741699219</v>
      </c>
      <c r="X2430" s="264">
        <v>99.825302124023437</v>
      </c>
      <c r="Y2430" s="153">
        <v>32173</v>
      </c>
      <c r="Z2430" s="264">
        <v>99.934730529785156</v>
      </c>
      <c r="AA2430" s="153">
        <v>6250</v>
      </c>
      <c r="AB2430" s="264">
        <v>99.839996337890625</v>
      </c>
      <c r="AC2430" s="153">
        <v>2747</v>
      </c>
      <c r="AD2430" s="264">
        <v>0.18201674520969391</v>
      </c>
      <c r="AE2430" s="153">
        <v>264</v>
      </c>
      <c r="AF2430" s="264">
        <v>99.242424011230469</v>
      </c>
      <c r="AG2430" s="153">
        <v>24486</v>
      </c>
      <c r="AH2430" s="264">
        <v>0.34713715314865112</v>
      </c>
      <c r="AI2430" s="153">
        <v>604</v>
      </c>
      <c r="AJ2430" s="264">
        <v>91.225166320800781</v>
      </c>
      <c r="AK2430" s="264">
        <v>1.5678035020828247</v>
      </c>
      <c r="AL2430" s="264">
        <v>8.3987720310688019E-2</v>
      </c>
      <c r="AM2430" s="264">
        <v>0</v>
      </c>
      <c r="AN2430" s="264">
        <v>0</v>
      </c>
      <c r="AO2430" s="92">
        <v>0</v>
      </c>
      <c r="AP2430" s="92">
        <v>0</v>
      </c>
      <c r="AQ2430" s="92">
        <v>0</v>
      </c>
      <c r="AR2430" s="92">
        <v>0</v>
      </c>
      <c r="AS2430" s="92">
        <v>0</v>
      </c>
      <c r="AT2430" s="92">
        <v>0</v>
      </c>
      <c r="AU2430" s="92">
        <v>0</v>
      </c>
      <c r="AV2430" s="92">
        <v>0</v>
      </c>
      <c r="AW2430" s="93">
        <v>0</v>
      </c>
      <c r="AX2430" s="93">
        <v>0</v>
      </c>
      <c r="AY2430" s="93">
        <v>0</v>
      </c>
      <c r="AZ2430" s="93">
        <v>0</v>
      </c>
      <c r="BA2430" s="93">
        <v>0</v>
      </c>
      <c r="BB2430" s="93">
        <v>0</v>
      </c>
      <c r="BC2430" s="153">
        <v>11</v>
      </c>
      <c r="BD2430" s="153">
        <v>56</v>
      </c>
    </row>
    <row r="2431" spans="1:56" x14ac:dyDescent="0.25">
      <c r="A2431" s="9">
        <v>41763</v>
      </c>
      <c r="B2431" s="151" t="s">
        <v>82</v>
      </c>
      <c r="C2431" s="151" t="s">
        <v>86</v>
      </c>
      <c r="D2431" s="152" t="s">
        <v>120</v>
      </c>
      <c r="E2431" s="160">
        <v>51</v>
      </c>
      <c r="F2431" s="160">
        <v>162</v>
      </c>
      <c r="G2431" s="266">
        <v>30.709201812744141</v>
      </c>
      <c r="H2431" s="266">
        <v>0</v>
      </c>
      <c r="I2431" s="266">
        <v>69625.078125</v>
      </c>
      <c r="J2431" s="157">
        <v>0</v>
      </c>
      <c r="K2431" s="160">
        <v>32391</v>
      </c>
      <c r="L2431" s="266">
        <v>86.681488037109375</v>
      </c>
      <c r="M2431" s="160">
        <v>30539</v>
      </c>
      <c r="N2431" s="266">
        <v>0</v>
      </c>
      <c r="O2431" s="160">
        <v>3567</v>
      </c>
      <c r="P2431" s="266">
        <v>0</v>
      </c>
      <c r="Q2431" s="160">
        <v>6903</v>
      </c>
      <c r="R2431" s="266">
        <v>99.855133056640625</v>
      </c>
      <c r="S2431" s="160">
        <v>28607</v>
      </c>
      <c r="T2431" s="266">
        <v>99.905616760253906</v>
      </c>
      <c r="U2431" s="266">
        <v>99.943931579589844</v>
      </c>
      <c r="V2431" s="266">
        <v>99.849372863769531</v>
      </c>
      <c r="W2431" s="266">
        <v>99.799148559570313</v>
      </c>
      <c r="X2431" s="266">
        <v>99.755134582519531</v>
      </c>
      <c r="Y2431" s="160">
        <v>43366</v>
      </c>
      <c r="Z2431" s="266">
        <v>99.910064697265625</v>
      </c>
      <c r="AA2431" s="160">
        <v>8833</v>
      </c>
      <c r="AB2431" s="266">
        <v>99.898109436035156</v>
      </c>
      <c r="AC2431" s="160">
        <v>3620</v>
      </c>
      <c r="AD2431" s="266">
        <v>0.46961325407028198</v>
      </c>
      <c r="AE2431" s="160">
        <v>357</v>
      </c>
      <c r="AF2431" s="266">
        <v>94.397758483886719</v>
      </c>
      <c r="AG2431" s="160">
        <v>30698</v>
      </c>
      <c r="AH2431" s="266">
        <v>0.67431104183197021</v>
      </c>
      <c r="AI2431" s="160">
        <v>640</v>
      </c>
      <c r="AJ2431" s="266">
        <v>90.15625</v>
      </c>
      <c r="AK2431" s="266">
        <v>1.9161863327026367</v>
      </c>
      <c r="AL2431" s="266">
        <v>5.8370385318994522E-2</v>
      </c>
      <c r="AM2431" s="266">
        <v>0</v>
      </c>
      <c r="AN2431" s="266">
        <v>0</v>
      </c>
      <c r="AO2431" s="157">
        <v>0</v>
      </c>
      <c r="AP2431" s="157">
        <v>0</v>
      </c>
      <c r="AQ2431" s="157">
        <v>0</v>
      </c>
      <c r="AR2431" s="157">
        <v>0</v>
      </c>
      <c r="AS2431" s="157">
        <v>0</v>
      </c>
      <c r="AT2431" s="157">
        <v>0</v>
      </c>
      <c r="AU2431" s="157">
        <v>0</v>
      </c>
      <c r="AV2431" s="157">
        <v>0</v>
      </c>
      <c r="AW2431" s="159">
        <v>0</v>
      </c>
      <c r="AX2431" s="159">
        <v>0</v>
      </c>
      <c r="AY2431" s="159">
        <v>0</v>
      </c>
      <c r="AZ2431" s="159">
        <v>0</v>
      </c>
      <c r="BA2431" s="159">
        <v>0</v>
      </c>
      <c r="BB2431" s="159">
        <v>0</v>
      </c>
      <c r="BC2431" s="160">
        <v>19</v>
      </c>
      <c r="BD2431" s="160">
        <v>158</v>
      </c>
    </row>
    <row r="2432" spans="1:56" x14ac:dyDescent="0.25">
      <c r="A2432" s="9">
        <v>41763</v>
      </c>
      <c r="B2432" s="151" t="s">
        <v>83</v>
      </c>
      <c r="C2432" s="151" t="s">
        <v>87</v>
      </c>
      <c r="D2432" s="152" t="s">
        <v>120</v>
      </c>
      <c r="E2432" s="160">
        <v>47</v>
      </c>
      <c r="F2432" s="160">
        <v>143</v>
      </c>
      <c r="G2432" s="266">
        <v>17.72920036315918</v>
      </c>
      <c r="H2432" s="266">
        <v>0</v>
      </c>
      <c r="I2432" s="266">
        <v>90471.3515625</v>
      </c>
      <c r="J2432" s="157">
        <v>0</v>
      </c>
      <c r="K2432" s="160">
        <v>19656</v>
      </c>
      <c r="L2432" s="266">
        <v>80.621696472167969</v>
      </c>
      <c r="M2432" s="160">
        <v>153570</v>
      </c>
      <c r="N2432" s="266">
        <v>0</v>
      </c>
      <c r="O2432" s="160">
        <v>3938</v>
      </c>
      <c r="P2432" s="266">
        <v>0</v>
      </c>
      <c r="Q2432" s="160">
        <v>2678</v>
      </c>
      <c r="R2432" s="266">
        <v>100</v>
      </c>
      <c r="S2432" s="160">
        <v>22466</v>
      </c>
      <c r="T2432" s="266">
        <v>99.884269714355469</v>
      </c>
      <c r="U2432" s="266">
        <v>99.861015319824219</v>
      </c>
      <c r="V2432" s="266">
        <v>99.788459777832031</v>
      </c>
      <c r="W2432" s="266">
        <v>99.861015319824219</v>
      </c>
      <c r="X2432" s="266">
        <v>99.6729736328125</v>
      </c>
      <c r="Y2432" s="160">
        <v>38387</v>
      </c>
      <c r="Z2432" s="266">
        <v>99.924453735351563</v>
      </c>
      <c r="AA2432" s="160">
        <v>9404</v>
      </c>
      <c r="AB2432" s="266">
        <v>99.840492248535156</v>
      </c>
      <c r="AC2432" s="160">
        <v>1456</v>
      </c>
      <c r="AD2432" s="266">
        <v>0.13736264407634735</v>
      </c>
      <c r="AE2432" s="160">
        <v>95</v>
      </c>
      <c r="AF2432" s="266">
        <v>100</v>
      </c>
      <c r="AG2432" s="160">
        <v>23764</v>
      </c>
      <c r="AH2432" s="266">
        <v>0.6648712158203125</v>
      </c>
      <c r="AI2432" s="160">
        <v>242</v>
      </c>
      <c r="AJ2432" s="266">
        <v>94.628097534179688</v>
      </c>
      <c r="AK2432" s="266">
        <v>1.9603979587554932</v>
      </c>
      <c r="AL2432" s="266">
        <v>8.1699274480342865E-2</v>
      </c>
      <c r="AM2432" s="266">
        <v>0</v>
      </c>
      <c r="AN2432" s="266">
        <v>0</v>
      </c>
      <c r="AO2432" s="157">
        <v>0</v>
      </c>
      <c r="AP2432" s="157">
        <v>0</v>
      </c>
      <c r="AQ2432" s="157">
        <v>0</v>
      </c>
      <c r="AR2432" s="157">
        <v>0</v>
      </c>
      <c r="AS2432" s="157">
        <v>0</v>
      </c>
      <c r="AT2432" s="157">
        <v>0</v>
      </c>
      <c r="AU2432" s="157">
        <v>0</v>
      </c>
      <c r="AV2432" s="157">
        <v>0</v>
      </c>
      <c r="AW2432" s="159">
        <v>0</v>
      </c>
      <c r="AX2432" s="159">
        <v>0</v>
      </c>
      <c r="AY2432" s="159">
        <v>0</v>
      </c>
      <c r="AZ2432" s="159">
        <v>0</v>
      </c>
      <c r="BA2432" s="159">
        <v>0</v>
      </c>
      <c r="BB2432" s="159">
        <v>0</v>
      </c>
      <c r="BC2432" s="160">
        <v>22</v>
      </c>
      <c r="BD2432" s="160">
        <v>135</v>
      </c>
    </row>
    <row r="2433" spans="1:56" x14ac:dyDescent="0.25">
      <c r="A2433" s="9">
        <v>41763</v>
      </c>
      <c r="B2433" s="117" t="s">
        <v>85</v>
      </c>
      <c r="C2433" s="117" t="s">
        <v>87</v>
      </c>
      <c r="D2433" s="121">
        <v>3</v>
      </c>
      <c r="E2433" s="89">
        <v>134</v>
      </c>
      <c r="F2433" s="89">
        <v>433</v>
      </c>
      <c r="G2433" s="263">
        <v>35.429615020751953</v>
      </c>
      <c r="H2433" s="263">
        <v>4.19999985024333E-3</v>
      </c>
      <c r="I2433" s="263">
        <v>194139.59375</v>
      </c>
      <c r="J2433" s="88">
        <v>0</v>
      </c>
      <c r="K2433" s="89">
        <v>36934</v>
      </c>
      <c r="L2433" s="263">
        <v>106.60908508300781</v>
      </c>
      <c r="M2433" s="124">
        <v>86297</v>
      </c>
      <c r="N2433" s="248">
        <v>0</v>
      </c>
      <c r="O2433" s="124">
        <v>3625</v>
      </c>
      <c r="P2433" s="248">
        <v>0</v>
      </c>
      <c r="Q2433" s="124">
        <v>9389</v>
      </c>
      <c r="R2433" s="248">
        <v>99.669822692871094</v>
      </c>
      <c r="S2433" s="124">
        <v>80006</v>
      </c>
      <c r="T2433" s="248">
        <v>99.782516479492188</v>
      </c>
      <c r="U2433" s="248">
        <v>99.779312133789063</v>
      </c>
      <c r="V2433" s="248">
        <v>99.785621643066406</v>
      </c>
      <c r="W2433" s="248">
        <v>99.449867248535156</v>
      </c>
      <c r="X2433" s="248">
        <v>99.568603515625</v>
      </c>
      <c r="Y2433" s="124">
        <v>171065</v>
      </c>
      <c r="Z2433" s="248">
        <v>99.732269287109375</v>
      </c>
      <c r="AA2433" s="124">
        <v>48946</v>
      </c>
      <c r="AB2433" s="248">
        <v>79.516204833984375</v>
      </c>
      <c r="AC2433" s="124">
        <v>4017</v>
      </c>
      <c r="AD2433" s="248">
        <v>12.820512771606445</v>
      </c>
      <c r="AE2433" s="124">
        <v>184</v>
      </c>
      <c r="AF2433" s="248">
        <v>99.456520080566406</v>
      </c>
      <c r="AG2433" s="124">
        <v>89746</v>
      </c>
      <c r="AH2433" s="248">
        <v>2.6307578086853027</v>
      </c>
      <c r="AI2433" s="124">
        <v>802</v>
      </c>
      <c r="AJ2433" s="248">
        <v>94.513717651367188</v>
      </c>
      <c r="AK2433" s="248">
        <v>1.8716247081756592</v>
      </c>
      <c r="AL2433" s="248">
        <v>4.6676203608512878E-2</v>
      </c>
      <c r="AM2433" s="269">
        <v>0</v>
      </c>
      <c r="AN2433" s="269">
        <v>0</v>
      </c>
      <c r="AO2433" s="119">
        <v>0</v>
      </c>
      <c r="AP2433" s="119">
        <v>0</v>
      </c>
      <c r="AQ2433" s="119">
        <v>0</v>
      </c>
      <c r="AR2433" s="119">
        <v>0</v>
      </c>
      <c r="AS2433" s="119">
        <v>0</v>
      </c>
      <c r="AT2433" s="119">
        <v>0</v>
      </c>
      <c r="AU2433" s="119">
        <v>0</v>
      </c>
      <c r="AV2433" s="119">
        <v>0</v>
      </c>
      <c r="AW2433" s="124">
        <v>0</v>
      </c>
      <c r="AX2433" s="124">
        <v>0</v>
      </c>
      <c r="AY2433" s="124">
        <v>0</v>
      </c>
      <c r="AZ2433" s="124">
        <v>0</v>
      </c>
      <c r="BA2433" s="124">
        <v>0</v>
      </c>
      <c r="BB2433" s="124">
        <v>0</v>
      </c>
      <c r="BC2433" s="124">
        <v>43</v>
      </c>
      <c r="BD2433" s="124">
        <v>430</v>
      </c>
    </row>
    <row r="2434" spans="1:56" x14ac:dyDescent="0.25">
      <c r="A2434" s="9">
        <v>41763</v>
      </c>
      <c r="B2434" s="118" t="s">
        <v>84</v>
      </c>
      <c r="C2434" s="118"/>
      <c r="D2434" s="122">
        <v>2</v>
      </c>
      <c r="E2434" s="153"/>
      <c r="F2434" s="153"/>
      <c r="G2434" s="264">
        <v>52.845035552978516</v>
      </c>
      <c r="H2434" s="264">
        <v>1.241111196577549E-2</v>
      </c>
      <c r="I2434" s="264">
        <v>508904.40625</v>
      </c>
      <c r="J2434" s="91">
        <v>0</v>
      </c>
      <c r="K2434" s="153">
        <v>0</v>
      </c>
      <c r="L2434" s="264">
        <v>65535</v>
      </c>
      <c r="M2434" s="133">
        <v>196199</v>
      </c>
      <c r="N2434" s="267">
        <v>0</v>
      </c>
      <c r="O2434" s="133">
        <v>3600</v>
      </c>
      <c r="P2434" s="267">
        <v>0</v>
      </c>
      <c r="Q2434" s="133">
        <v>2905</v>
      </c>
      <c r="R2434" s="267">
        <v>99.965576171875</v>
      </c>
      <c r="S2434" s="133">
        <v>157923</v>
      </c>
      <c r="T2434" s="267">
        <v>99.963905334472656</v>
      </c>
      <c r="U2434" s="267">
        <v>98.555557250976563</v>
      </c>
      <c r="V2434" s="267">
        <v>99.788482666015625</v>
      </c>
      <c r="W2434" s="267">
        <v>98.521629333496094</v>
      </c>
      <c r="X2434" s="267">
        <v>99.752464294433594</v>
      </c>
      <c r="Y2434" s="133">
        <v>1232941</v>
      </c>
      <c r="Z2434" s="267">
        <v>99.909400939941406</v>
      </c>
      <c r="AA2434" s="133">
        <v>570</v>
      </c>
      <c r="AB2434" s="267">
        <v>7.3351407051086426</v>
      </c>
      <c r="AC2434" s="133">
        <v>3143</v>
      </c>
      <c r="AD2434" s="267">
        <v>0.31816735863685608</v>
      </c>
      <c r="AE2434" s="133">
        <v>378</v>
      </c>
      <c r="AF2434" s="267">
        <v>99.206352233886719</v>
      </c>
      <c r="AG2434" s="133">
        <v>194452</v>
      </c>
      <c r="AH2434" s="267">
        <v>0.28901734948158264</v>
      </c>
      <c r="AI2434" s="133">
        <v>505</v>
      </c>
      <c r="AJ2434" s="267">
        <v>96.039703369140625</v>
      </c>
      <c r="AK2434" s="267">
        <v>3.6038818359375</v>
      </c>
      <c r="AL2434" s="267">
        <v>0.25467690825462341</v>
      </c>
      <c r="AM2434" s="270">
        <v>0</v>
      </c>
      <c r="AN2434" s="270">
        <v>0</v>
      </c>
      <c r="AO2434" s="120">
        <v>0</v>
      </c>
      <c r="AP2434" s="120">
        <v>0</v>
      </c>
      <c r="AQ2434" s="120">
        <v>0</v>
      </c>
      <c r="AR2434" s="120">
        <v>0</v>
      </c>
      <c r="AS2434" s="120">
        <v>0</v>
      </c>
      <c r="AT2434" s="120">
        <v>0</v>
      </c>
      <c r="AU2434" s="120">
        <v>0</v>
      </c>
      <c r="AV2434" s="120">
        <v>0</v>
      </c>
      <c r="AW2434" s="133">
        <v>0</v>
      </c>
      <c r="AX2434" s="133">
        <v>0</v>
      </c>
      <c r="AY2434" s="133">
        <v>0</v>
      </c>
      <c r="AZ2434" s="133">
        <v>0</v>
      </c>
      <c r="BA2434" s="133">
        <v>0</v>
      </c>
      <c r="BB2434" s="133">
        <v>0</v>
      </c>
      <c r="BC2434" s="133">
        <v>17</v>
      </c>
      <c r="BD2434" s="133">
        <v>409</v>
      </c>
    </row>
    <row r="2435" spans="1:56" x14ac:dyDescent="0.25">
      <c r="A2435" s="9">
        <v>41762</v>
      </c>
      <c r="B2435" s="117" t="s">
        <v>17</v>
      </c>
      <c r="C2435" s="117"/>
      <c r="D2435" s="121">
        <v>3</v>
      </c>
      <c r="E2435" s="89">
        <v>675</v>
      </c>
      <c r="F2435" s="89">
        <v>2166</v>
      </c>
      <c r="G2435" s="263">
        <v>560.26348114013672</v>
      </c>
      <c r="H2435" s="263">
        <v>1.0940139263402671</v>
      </c>
      <c r="I2435" s="263">
        <v>1487058.728515625</v>
      </c>
      <c r="J2435" s="88"/>
      <c r="K2435" s="89">
        <v>447190</v>
      </c>
      <c r="L2435" s="263">
        <v>0</v>
      </c>
      <c r="M2435" s="124">
        <v>938146</v>
      </c>
      <c r="N2435" s="248">
        <v>0</v>
      </c>
      <c r="O2435" s="124">
        <v>55394</v>
      </c>
      <c r="P2435" s="248">
        <v>3.7910242528896167E-2</v>
      </c>
      <c r="Q2435" s="124">
        <v>96646</v>
      </c>
      <c r="R2435" s="248">
        <v>99.917223007590223</v>
      </c>
      <c r="S2435" s="124">
        <v>729860</v>
      </c>
      <c r="T2435" s="248">
        <v>99.905736336718391</v>
      </c>
      <c r="U2435" s="248">
        <v>99.719673491558993</v>
      </c>
      <c r="V2435" s="248">
        <v>99.820457164224578</v>
      </c>
      <c r="W2435" s="248">
        <v>99.637128545001829</v>
      </c>
      <c r="X2435" s="248">
        <v>99.726362744597139</v>
      </c>
      <c r="Y2435" s="124">
        <v>2040141</v>
      </c>
      <c r="Z2435" s="248">
        <v>99.894712683052774</v>
      </c>
      <c r="AA2435" s="124">
        <v>213381</v>
      </c>
      <c r="AB2435" s="248">
        <v>93.270785424657262</v>
      </c>
      <c r="AC2435" s="124">
        <v>53436</v>
      </c>
      <c r="AD2435" s="248">
        <v>1.7890560479037276</v>
      </c>
      <c r="AE2435" s="124">
        <v>4180</v>
      </c>
      <c r="AF2435" s="248">
        <v>97.942585106443559</v>
      </c>
      <c r="AG2435" s="124">
        <v>814772</v>
      </c>
      <c r="AH2435" s="248">
        <v>0.68387228968571068</v>
      </c>
      <c r="AI2435" s="124">
        <v>14746</v>
      </c>
      <c r="AJ2435" s="248">
        <v>95.056287015549898</v>
      </c>
      <c r="AK2435" s="248">
        <v>1.2224044902075444</v>
      </c>
      <c r="AL2435" s="248" t="e">
        <v>#DIV/0!</v>
      </c>
      <c r="AM2435" s="269"/>
      <c r="AN2435" s="269"/>
      <c r="AO2435" s="119"/>
      <c r="AP2435" s="119"/>
      <c r="AQ2435" s="119"/>
      <c r="AR2435" s="119"/>
      <c r="AS2435" s="119"/>
      <c r="AT2435" s="119"/>
      <c r="AU2435" s="119"/>
      <c r="AV2435" s="119"/>
      <c r="AW2435" s="124">
        <v>0</v>
      </c>
      <c r="AX2435" s="124">
        <v>0</v>
      </c>
      <c r="AY2435" s="124">
        <v>0</v>
      </c>
      <c r="AZ2435" s="124">
        <v>0</v>
      </c>
      <c r="BA2435" s="124">
        <v>0</v>
      </c>
      <c r="BB2435" s="124">
        <v>0</v>
      </c>
      <c r="BC2435" s="124">
        <v>366</v>
      </c>
      <c r="BD2435" s="124">
        <v>2530</v>
      </c>
    </row>
    <row r="2436" spans="1:56" x14ac:dyDescent="0.25">
      <c r="A2436" s="9">
        <v>41762</v>
      </c>
      <c r="B2436" s="118" t="s">
        <v>88</v>
      </c>
      <c r="C2436" s="118"/>
      <c r="D2436" s="122">
        <v>2</v>
      </c>
      <c r="E2436" s="153">
        <v>675</v>
      </c>
      <c r="F2436" s="153">
        <v>2166</v>
      </c>
      <c r="G2436" s="264">
        <v>489.49353790283203</v>
      </c>
      <c r="H2436" s="264">
        <v>1.0917000374756753</v>
      </c>
      <c r="I2436" s="264">
        <v>978623.666015625</v>
      </c>
      <c r="J2436" s="91"/>
      <c r="K2436" s="153">
        <v>447190</v>
      </c>
      <c r="L2436" s="264"/>
      <c r="M2436" s="133">
        <v>733927</v>
      </c>
      <c r="N2436" s="267">
        <v>0</v>
      </c>
      <c r="O2436" s="133">
        <v>50596</v>
      </c>
      <c r="P2436" s="267">
        <v>1.9764408437687284E-3</v>
      </c>
      <c r="Q2436" s="133">
        <v>92625</v>
      </c>
      <c r="R2436" s="267">
        <v>99.915788646044192</v>
      </c>
      <c r="S2436" s="133">
        <v>565749</v>
      </c>
      <c r="T2436" s="267">
        <v>99.891117989110569</v>
      </c>
      <c r="U2436" s="267">
        <v>99.797841841490879</v>
      </c>
      <c r="V2436" s="267">
        <v>99.829768203575199</v>
      </c>
      <c r="W2436" s="267">
        <v>99.713800727657485</v>
      </c>
      <c r="X2436" s="267">
        <v>99.721071544488893</v>
      </c>
      <c r="Y2436" s="133">
        <v>959371</v>
      </c>
      <c r="Z2436" s="267">
        <v>99.873043258657873</v>
      </c>
      <c r="AA2436" s="133">
        <v>212830</v>
      </c>
      <c r="AB2436" s="267">
        <v>93.499036999203142</v>
      </c>
      <c r="AC2436" s="133">
        <v>49123</v>
      </c>
      <c r="AD2436" s="267">
        <v>1.9196710079635968</v>
      </c>
      <c r="AE2436" s="133">
        <v>3739</v>
      </c>
      <c r="AF2436" s="267">
        <v>98.127839901830527</v>
      </c>
      <c r="AG2436" s="133">
        <v>612860</v>
      </c>
      <c r="AH2436" s="267">
        <v>0.82074208127440051</v>
      </c>
      <c r="AI2436" s="133">
        <v>14305</v>
      </c>
      <c r="AJ2436" s="267">
        <v>94.994757649682697</v>
      </c>
      <c r="AK2436" s="267">
        <v>1.4375355711371176E-5</v>
      </c>
      <c r="AL2436" s="267" t="e">
        <v>#DIV/0!</v>
      </c>
      <c r="AM2436" s="270"/>
      <c r="AN2436" s="270"/>
      <c r="AO2436" s="120"/>
      <c r="AP2436" s="120"/>
      <c r="AQ2436" s="120"/>
      <c r="AR2436" s="120"/>
      <c r="AS2436" s="120"/>
      <c r="AT2436" s="120"/>
      <c r="AU2436" s="120"/>
      <c r="AV2436" s="120"/>
      <c r="AW2436" s="133">
        <v>0</v>
      </c>
      <c r="AX2436" s="133">
        <v>0</v>
      </c>
      <c r="AY2436" s="133">
        <v>0</v>
      </c>
      <c r="AZ2436" s="133">
        <v>0</v>
      </c>
      <c r="BA2436" s="133">
        <v>0</v>
      </c>
      <c r="BB2436" s="133">
        <v>0</v>
      </c>
      <c r="BC2436" s="133">
        <v>346</v>
      </c>
      <c r="BD2436" s="133">
        <v>2113</v>
      </c>
    </row>
    <row r="2437" spans="1:56" x14ac:dyDescent="0.25">
      <c r="A2437" s="9">
        <v>41762</v>
      </c>
      <c r="B2437" s="146" t="s">
        <v>89</v>
      </c>
      <c r="C2437" s="146"/>
      <c r="D2437" s="147">
        <v>1</v>
      </c>
      <c r="E2437" s="136">
        <v>0</v>
      </c>
      <c r="F2437" s="136">
        <v>0</v>
      </c>
      <c r="G2437" s="265">
        <v>70.769943237304688</v>
      </c>
      <c r="H2437" s="265">
        <v>2.3138888645917177E-3</v>
      </c>
      <c r="I2437" s="265">
        <v>508435.0625</v>
      </c>
      <c r="J2437" s="137"/>
      <c r="K2437" s="136">
        <v>0</v>
      </c>
      <c r="L2437" s="265"/>
      <c r="M2437" s="145">
        <v>204219</v>
      </c>
      <c r="N2437" s="250">
        <v>0</v>
      </c>
      <c r="O2437" s="145">
        <v>4798</v>
      </c>
      <c r="P2437" s="250">
        <v>0.41684034466743469</v>
      </c>
      <c r="Q2437" s="145">
        <v>4021</v>
      </c>
      <c r="R2437" s="250">
        <v>99.950263977050781</v>
      </c>
      <c r="S2437" s="145">
        <v>164111</v>
      </c>
      <c r="T2437" s="250">
        <v>99.956130981445313</v>
      </c>
      <c r="U2437" s="250">
        <v>98.895370483398437</v>
      </c>
      <c r="V2437" s="250">
        <v>99.786994934082031</v>
      </c>
      <c r="W2437" s="250">
        <v>98.846183776855469</v>
      </c>
      <c r="X2437" s="250">
        <v>99.743217468261719</v>
      </c>
      <c r="Y2437" s="145">
        <v>1080770</v>
      </c>
      <c r="Z2437" s="250">
        <v>99.913948059082031</v>
      </c>
      <c r="AA2437" s="145">
        <v>551</v>
      </c>
      <c r="AB2437" s="250">
        <v>5.1060256958007812</v>
      </c>
      <c r="AC2437" s="145">
        <v>4313</v>
      </c>
      <c r="AD2437" s="250">
        <v>0.30141434073448181</v>
      </c>
      <c r="AE2437" s="145">
        <v>441</v>
      </c>
      <c r="AF2437" s="250">
        <v>96.371910095214844</v>
      </c>
      <c r="AG2437" s="145">
        <v>201912</v>
      </c>
      <c r="AH2437" s="250">
        <v>0.26843377947807312</v>
      </c>
      <c r="AI2437" s="145">
        <v>441</v>
      </c>
      <c r="AJ2437" s="250">
        <v>97.052154541015625</v>
      </c>
      <c r="AK2437" s="250">
        <v>3.5752317905426025</v>
      </c>
      <c r="AL2437" s="250">
        <v>0.24826128780841827</v>
      </c>
      <c r="AM2437" s="271"/>
      <c r="AN2437" s="271"/>
      <c r="AO2437" s="148"/>
      <c r="AP2437" s="148"/>
      <c r="AQ2437" s="148"/>
      <c r="AR2437" s="148"/>
      <c r="AS2437" s="148"/>
      <c r="AT2437" s="148"/>
      <c r="AU2437" s="148"/>
      <c r="AV2437" s="148"/>
      <c r="AW2437" s="145">
        <v>0</v>
      </c>
      <c r="AX2437" s="145">
        <v>0</v>
      </c>
      <c r="AY2437" s="145">
        <v>0</v>
      </c>
      <c r="AZ2437" s="145">
        <v>0</v>
      </c>
      <c r="BA2437" s="145">
        <v>0</v>
      </c>
      <c r="BB2437" s="145">
        <v>0</v>
      </c>
      <c r="BC2437" s="145">
        <v>20</v>
      </c>
      <c r="BD2437" s="145">
        <v>417</v>
      </c>
    </row>
    <row r="2438" spans="1:56" x14ac:dyDescent="0.25">
      <c r="A2438" s="9">
        <v>41762</v>
      </c>
      <c r="B2438" s="149" t="s">
        <v>75</v>
      </c>
      <c r="C2438" s="149" t="s">
        <v>86</v>
      </c>
      <c r="D2438" s="150" t="s">
        <v>118</v>
      </c>
      <c r="E2438" s="153">
        <v>41</v>
      </c>
      <c r="F2438" s="153">
        <v>153</v>
      </c>
      <c r="G2438" s="264">
        <v>101.58751678466797</v>
      </c>
      <c r="H2438" s="264">
        <v>0.10000000149011612</v>
      </c>
      <c r="I2438" s="264">
        <v>78024.1953125</v>
      </c>
      <c r="J2438" s="92">
        <v>0</v>
      </c>
      <c r="K2438" s="153">
        <v>114666</v>
      </c>
      <c r="L2438" s="264">
        <v>96.041549682617188</v>
      </c>
      <c r="M2438" s="153">
        <v>92812</v>
      </c>
      <c r="N2438" s="264">
        <v>0</v>
      </c>
      <c r="O2438" s="153">
        <v>11330</v>
      </c>
      <c r="P2438" s="264">
        <v>8.8261254131793976E-3</v>
      </c>
      <c r="Q2438" s="153">
        <v>20499</v>
      </c>
      <c r="R2438" s="264">
        <v>99.93170166015625</v>
      </c>
      <c r="S2438" s="153">
        <v>85857</v>
      </c>
      <c r="T2438" s="264">
        <v>99.866058349609375</v>
      </c>
      <c r="U2438" s="264">
        <v>99.779350280761719</v>
      </c>
      <c r="V2438" s="264">
        <v>99.76080322265625</v>
      </c>
      <c r="W2438" s="264">
        <v>99.711204528808594</v>
      </c>
      <c r="X2438" s="264">
        <v>99.627182006835938</v>
      </c>
      <c r="Y2438" s="153">
        <v>149946</v>
      </c>
      <c r="Z2438" s="264">
        <v>99.878623962402344</v>
      </c>
      <c r="AA2438" s="153">
        <v>31084</v>
      </c>
      <c r="AB2438" s="264">
        <v>97.497100830078125</v>
      </c>
      <c r="AC2438" s="153">
        <v>11323</v>
      </c>
      <c r="AD2438" s="264">
        <v>0.30027377605438232</v>
      </c>
      <c r="AE2438" s="153">
        <v>1436</v>
      </c>
      <c r="AF2438" s="264">
        <v>98.119773864746094</v>
      </c>
      <c r="AG2438" s="153">
        <v>95034</v>
      </c>
      <c r="AH2438" s="264">
        <v>0.43247678875923157</v>
      </c>
      <c r="AI2438" s="153">
        <v>7084</v>
      </c>
      <c r="AJ2438" s="264">
        <v>95.765106201171875</v>
      </c>
      <c r="AK2438" s="264">
        <v>1.6157323122024536</v>
      </c>
      <c r="AL2438" s="264">
        <v>5.4749656468629837E-2</v>
      </c>
      <c r="AM2438" s="264">
        <v>0</v>
      </c>
      <c r="AN2438" s="264">
        <v>0</v>
      </c>
      <c r="AO2438" s="92">
        <v>0</v>
      </c>
      <c r="AP2438" s="92">
        <v>0</v>
      </c>
      <c r="AQ2438" s="92">
        <v>0</v>
      </c>
      <c r="AR2438" s="92">
        <v>0</v>
      </c>
      <c r="AS2438" s="92">
        <v>0</v>
      </c>
      <c r="AT2438" s="92">
        <v>0</v>
      </c>
      <c r="AU2438" s="92">
        <v>0</v>
      </c>
      <c r="AV2438" s="92">
        <v>0</v>
      </c>
      <c r="AW2438" s="93">
        <v>0</v>
      </c>
      <c r="AX2438" s="93">
        <v>0</v>
      </c>
      <c r="AY2438" s="93">
        <v>0</v>
      </c>
      <c r="AZ2438" s="93">
        <v>0</v>
      </c>
      <c r="BA2438" s="93">
        <v>0</v>
      </c>
      <c r="BB2438" s="93">
        <v>0</v>
      </c>
      <c r="BC2438" s="153">
        <v>36</v>
      </c>
      <c r="BD2438" s="153">
        <v>152</v>
      </c>
    </row>
    <row r="2439" spans="1:56" x14ac:dyDescent="0.25">
      <c r="A2439" s="9">
        <v>41762</v>
      </c>
      <c r="B2439" s="149" t="s">
        <v>76</v>
      </c>
      <c r="C2439" s="149" t="s">
        <v>86</v>
      </c>
      <c r="D2439" s="150" t="s">
        <v>119</v>
      </c>
      <c r="E2439" s="153">
        <v>54</v>
      </c>
      <c r="F2439" s="153">
        <v>163</v>
      </c>
      <c r="G2439" s="264">
        <v>38.433109283447266</v>
      </c>
      <c r="H2439" s="264">
        <v>1.2500000186264515E-2</v>
      </c>
      <c r="I2439" s="264">
        <v>74915.8671875</v>
      </c>
      <c r="J2439" s="92">
        <v>0</v>
      </c>
      <c r="K2439" s="153">
        <v>0</v>
      </c>
      <c r="L2439" s="264">
        <v>65535</v>
      </c>
      <c r="M2439" s="153">
        <v>40990</v>
      </c>
      <c r="N2439" s="264">
        <v>0</v>
      </c>
      <c r="O2439" s="153">
        <v>3356</v>
      </c>
      <c r="P2439" s="264">
        <v>0</v>
      </c>
      <c r="Q2439" s="153">
        <v>7222</v>
      </c>
      <c r="R2439" s="264">
        <v>99.972305297851563</v>
      </c>
      <c r="S2439" s="153">
        <v>38795</v>
      </c>
      <c r="T2439" s="264">
        <v>99.9329833984375</v>
      </c>
      <c r="U2439" s="264">
        <v>99.642433166503906</v>
      </c>
      <c r="V2439" s="264">
        <v>99.91461181640625</v>
      </c>
      <c r="W2439" s="264">
        <v>99.614837646484375</v>
      </c>
      <c r="X2439" s="264">
        <v>99.84765625</v>
      </c>
      <c r="Y2439" s="153">
        <v>63957</v>
      </c>
      <c r="Z2439" s="264">
        <v>99.904624938964844</v>
      </c>
      <c r="AA2439" s="153">
        <v>11537</v>
      </c>
      <c r="AB2439" s="264">
        <v>99.861312866210938</v>
      </c>
      <c r="AC2439" s="153">
        <v>3393</v>
      </c>
      <c r="AD2439" s="264">
        <v>0.471559077501297</v>
      </c>
      <c r="AE2439" s="153">
        <v>54</v>
      </c>
      <c r="AF2439" s="264">
        <v>96.296295166015625</v>
      </c>
      <c r="AG2439" s="153">
        <v>41133</v>
      </c>
      <c r="AH2439" s="264">
        <v>0.43760484457015991</v>
      </c>
      <c r="AI2439" s="153">
        <v>600</v>
      </c>
      <c r="AJ2439" s="264">
        <v>90</v>
      </c>
      <c r="AK2439" s="264">
        <v>2.0298500061035156</v>
      </c>
      <c r="AL2439" s="264">
        <v>5.7014107704162598E-2</v>
      </c>
      <c r="AM2439" s="264">
        <v>0</v>
      </c>
      <c r="AN2439" s="264">
        <v>0</v>
      </c>
      <c r="AO2439" s="92">
        <v>0</v>
      </c>
      <c r="AP2439" s="92">
        <v>0</v>
      </c>
      <c r="AQ2439" s="92">
        <v>0</v>
      </c>
      <c r="AR2439" s="92">
        <v>0</v>
      </c>
      <c r="AS2439" s="92">
        <v>0</v>
      </c>
      <c r="AT2439" s="92">
        <v>0</v>
      </c>
      <c r="AU2439" s="92">
        <v>0</v>
      </c>
      <c r="AV2439" s="92">
        <v>0</v>
      </c>
      <c r="AW2439" s="93">
        <v>0</v>
      </c>
      <c r="AX2439" s="93">
        <v>0</v>
      </c>
      <c r="AY2439" s="93">
        <v>0</v>
      </c>
      <c r="AZ2439" s="93">
        <v>0</v>
      </c>
      <c r="BA2439" s="93">
        <v>0</v>
      </c>
      <c r="BB2439" s="93">
        <v>0</v>
      </c>
      <c r="BC2439" s="153">
        <v>14</v>
      </c>
      <c r="BD2439" s="153">
        <v>160</v>
      </c>
    </row>
    <row r="2440" spans="1:56" x14ac:dyDescent="0.25">
      <c r="A2440" s="9">
        <v>41762</v>
      </c>
      <c r="B2440" s="149" t="s">
        <v>77</v>
      </c>
      <c r="C2440" s="149" t="s">
        <v>86</v>
      </c>
      <c r="D2440" s="150" t="s">
        <v>118</v>
      </c>
      <c r="E2440" s="153">
        <v>68</v>
      </c>
      <c r="F2440" s="153">
        <v>222</v>
      </c>
      <c r="G2440" s="264">
        <v>65.17919921875</v>
      </c>
      <c r="H2440" s="264">
        <v>0.19999998807907104</v>
      </c>
      <c r="I2440" s="264">
        <v>100519.6015625</v>
      </c>
      <c r="J2440" s="92">
        <v>0</v>
      </c>
      <c r="K2440" s="153">
        <v>91252</v>
      </c>
      <c r="L2440" s="264">
        <v>95.666946411132813</v>
      </c>
      <c r="M2440" s="153">
        <v>82779</v>
      </c>
      <c r="N2440" s="264">
        <v>0</v>
      </c>
      <c r="O2440" s="153">
        <v>5931</v>
      </c>
      <c r="P2440" s="264">
        <v>0</v>
      </c>
      <c r="Q2440" s="153">
        <v>11017</v>
      </c>
      <c r="R2440" s="264">
        <v>99.927383422851563</v>
      </c>
      <c r="S2440" s="153">
        <v>77691</v>
      </c>
      <c r="T2440" s="264">
        <v>99.92791748046875</v>
      </c>
      <c r="U2440" s="264">
        <v>99.848251342773438</v>
      </c>
      <c r="V2440" s="264">
        <v>99.91302490234375</v>
      </c>
      <c r="W2440" s="264">
        <v>99.775741577148438</v>
      </c>
      <c r="X2440" s="264">
        <v>99.84100341796875</v>
      </c>
      <c r="Y2440" s="153">
        <v>120879</v>
      </c>
      <c r="Z2440" s="264">
        <v>99.876739501953125</v>
      </c>
      <c r="AA2440" s="153">
        <v>25027</v>
      </c>
      <c r="AB2440" s="264">
        <v>99.053024291992188</v>
      </c>
      <c r="AC2440" s="153">
        <v>5902</v>
      </c>
      <c r="AD2440" s="264">
        <v>0.30498135089874268</v>
      </c>
      <c r="AE2440" s="153">
        <v>443</v>
      </c>
      <c r="AF2440" s="264">
        <v>97.065460205078125</v>
      </c>
      <c r="AG2440" s="153">
        <v>84409</v>
      </c>
      <c r="AH2440" s="264">
        <v>0.30210047960281372</v>
      </c>
      <c r="AI2440" s="153">
        <v>1464</v>
      </c>
      <c r="AJ2440" s="264">
        <v>95.150276184082031</v>
      </c>
      <c r="AK2440" s="264">
        <v>1.7414919137954712</v>
      </c>
      <c r="AL2440" s="264">
        <v>6.8030655384063721E-2</v>
      </c>
      <c r="AM2440" s="264">
        <v>0</v>
      </c>
      <c r="AN2440" s="264">
        <v>0</v>
      </c>
      <c r="AO2440" s="92">
        <v>0</v>
      </c>
      <c r="AP2440" s="92">
        <v>0</v>
      </c>
      <c r="AQ2440" s="92">
        <v>0</v>
      </c>
      <c r="AR2440" s="92">
        <v>0</v>
      </c>
      <c r="AS2440" s="92">
        <v>0</v>
      </c>
      <c r="AT2440" s="92">
        <v>0</v>
      </c>
      <c r="AU2440" s="92">
        <v>0</v>
      </c>
      <c r="AV2440" s="92">
        <v>0</v>
      </c>
      <c r="AW2440" s="93">
        <v>0</v>
      </c>
      <c r="AX2440" s="93">
        <v>0</v>
      </c>
      <c r="AY2440" s="93">
        <v>0</v>
      </c>
      <c r="AZ2440" s="93">
        <v>0</v>
      </c>
      <c r="BA2440" s="93">
        <v>0</v>
      </c>
      <c r="BB2440" s="93">
        <v>0</v>
      </c>
      <c r="BC2440" s="153">
        <v>40</v>
      </c>
      <c r="BD2440" s="153">
        <v>213</v>
      </c>
    </row>
    <row r="2441" spans="1:56" x14ac:dyDescent="0.25">
      <c r="A2441" s="9">
        <v>41762</v>
      </c>
      <c r="B2441" s="149" t="s">
        <v>124</v>
      </c>
      <c r="C2441" s="149" t="s">
        <v>86</v>
      </c>
      <c r="D2441" s="150" t="s">
        <v>118</v>
      </c>
      <c r="E2441" s="153">
        <v>43</v>
      </c>
      <c r="F2441" s="153">
        <v>136</v>
      </c>
      <c r="G2441" s="264">
        <v>28.449495315551758</v>
      </c>
      <c r="H2441" s="264">
        <v>0</v>
      </c>
      <c r="I2441" s="264">
        <v>53934.25</v>
      </c>
      <c r="J2441" s="92">
        <v>0</v>
      </c>
      <c r="K2441" s="153">
        <v>91252</v>
      </c>
      <c r="L2441" s="264">
        <v>95.666946411132813</v>
      </c>
      <c r="M2441" s="153">
        <v>41692</v>
      </c>
      <c r="N2441" s="264">
        <v>0</v>
      </c>
      <c r="O2441" s="153">
        <v>2615</v>
      </c>
      <c r="P2441" s="264">
        <v>0</v>
      </c>
      <c r="Q2441" s="153">
        <v>4359</v>
      </c>
      <c r="R2441" s="264">
        <v>99.816474914550781</v>
      </c>
      <c r="S2441" s="153">
        <v>39618</v>
      </c>
      <c r="T2441" s="264">
        <v>99.876319885253906</v>
      </c>
      <c r="U2441" s="264">
        <v>99.732315063476562</v>
      </c>
      <c r="V2441" s="264">
        <v>99.760147094726563</v>
      </c>
      <c r="W2441" s="264">
        <v>99.549278259277344</v>
      </c>
      <c r="X2441" s="264">
        <v>99.636764526367188</v>
      </c>
      <c r="Y2441" s="153">
        <v>58410</v>
      </c>
      <c r="Z2441" s="264">
        <v>99.880157470703125</v>
      </c>
      <c r="AA2441" s="153">
        <v>11609</v>
      </c>
      <c r="AB2441" s="264">
        <v>99.827720642089844</v>
      </c>
      <c r="AC2441" s="153">
        <v>2607</v>
      </c>
      <c r="AD2441" s="264">
        <v>0.30686613917350769</v>
      </c>
      <c r="AE2441" s="153">
        <v>168</v>
      </c>
      <c r="AF2441" s="264">
        <v>98.214286804199219</v>
      </c>
      <c r="AG2441" s="153">
        <v>41048</v>
      </c>
      <c r="AH2441" s="264">
        <v>0.2679789662361145</v>
      </c>
      <c r="AI2441" s="153">
        <v>907</v>
      </c>
      <c r="AJ2441" s="264">
        <v>92.392501831054688</v>
      </c>
      <c r="AK2441" s="264">
        <v>1.6822088956832886</v>
      </c>
      <c r="AL2441" s="264">
        <v>5.9395585209131241E-2</v>
      </c>
      <c r="AM2441" s="264">
        <v>0</v>
      </c>
      <c r="AN2441" s="264">
        <v>0</v>
      </c>
      <c r="AO2441" s="92">
        <v>0</v>
      </c>
      <c r="AP2441" s="92">
        <v>0</v>
      </c>
      <c r="AQ2441" s="92">
        <v>0</v>
      </c>
      <c r="AR2441" s="92">
        <v>0</v>
      </c>
      <c r="AS2441" s="92">
        <v>0</v>
      </c>
      <c r="AT2441" s="92">
        <v>0</v>
      </c>
      <c r="AU2441" s="92">
        <v>0</v>
      </c>
      <c r="AV2441" s="92">
        <v>0</v>
      </c>
      <c r="AW2441" s="93">
        <v>0</v>
      </c>
      <c r="AX2441" s="93">
        <v>0</v>
      </c>
      <c r="AY2441" s="93">
        <v>0</v>
      </c>
      <c r="AZ2441" s="93">
        <v>0</v>
      </c>
      <c r="BA2441" s="93">
        <v>0</v>
      </c>
      <c r="BB2441" s="93">
        <v>0</v>
      </c>
      <c r="BC2441" s="153">
        <v>22</v>
      </c>
      <c r="BD2441" s="153">
        <v>133</v>
      </c>
    </row>
    <row r="2442" spans="1:56" x14ac:dyDescent="0.25">
      <c r="A2442" s="9">
        <v>41762</v>
      </c>
      <c r="B2442" s="149" t="s">
        <v>78</v>
      </c>
      <c r="C2442" s="149" t="s">
        <v>86</v>
      </c>
      <c r="D2442" s="150" t="s">
        <v>118</v>
      </c>
      <c r="E2442" s="153">
        <v>34</v>
      </c>
      <c r="F2442" s="153">
        <v>107</v>
      </c>
      <c r="G2442" s="264">
        <v>44.445896148681641</v>
      </c>
      <c r="H2442" s="264">
        <v>0</v>
      </c>
      <c r="I2442" s="264">
        <v>46297.03515625</v>
      </c>
      <c r="J2442" s="92">
        <v>0</v>
      </c>
      <c r="K2442" s="153">
        <v>48242</v>
      </c>
      <c r="L2442" s="264">
        <v>95.447952270507813</v>
      </c>
      <c r="M2442" s="153">
        <v>40494</v>
      </c>
      <c r="N2442" s="264">
        <v>0</v>
      </c>
      <c r="O2442" s="153">
        <v>4341</v>
      </c>
      <c r="P2442" s="264">
        <v>0</v>
      </c>
      <c r="Q2442" s="153">
        <v>7094</v>
      </c>
      <c r="R2442" s="264">
        <v>99.971809387207031</v>
      </c>
      <c r="S2442" s="153">
        <v>38389</v>
      </c>
      <c r="T2442" s="264">
        <v>99.960929870605469</v>
      </c>
      <c r="U2442" s="264">
        <v>99.930892944335938</v>
      </c>
      <c r="V2442" s="264">
        <v>99.928382873535156</v>
      </c>
      <c r="W2442" s="264">
        <v>99.902725219726563</v>
      </c>
      <c r="X2442" s="264">
        <v>99.88934326171875</v>
      </c>
      <c r="Y2442" s="153">
        <v>64431</v>
      </c>
      <c r="Z2442" s="264">
        <v>99.927055358886719</v>
      </c>
      <c r="AA2442" s="153">
        <v>10925</v>
      </c>
      <c r="AB2442" s="264">
        <v>99.368423461914063</v>
      </c>
      <c r="AC2442" s="153">
        <v>4355</v>
      </c>
      <c r="AD2442" s="264">
        <v>0.34443169832229614</v>
      </c>
      <c r="AE2442" s="153">
        <v>247</v>
      </c>
      <c r="AF2442" s="264">
        <v>97.9757080078125</v>
      </c>
      <c r="AG2442" s="153">
        <v>40529</v>
      </c>
      <c r="AH2442" s="264">
        <v>0.43425694108009338</v>
      </c>
      <c r="AI2442" s="153">
        <v>413</v>
      </c>
      <c r="AJ2442" s="264">
        <v>97.094429016113281</v>
      </c>
      <c r="AK2442" s="264">
        <v>1.7659205198287964</v>
      </c>
      <c r="AL2442" s="264">
        <v>5.1415883004665375E-2</v>
      </c>
      <c r="AM2442" s="264">
        <v>0</v>
      </c>
      <c r="AN2442" s="264">
        <v>0</v>
      </c>
      <c r="AO2442" s="92">
        <v>0</v>
      </c>
      <c r="AP2442" s="92">
        <v>0</v>
      </c>
      <c r="AQ2442" s="92">
        <v>0</v>
      </c>
      <c r="AR2442" s="92">
        <v>0</v>
      </c>
      <c r="AS2442" s="92">
        <v>0</v>
      </c>
      <c r="AT2442" s="92">
        <v>0</v>
      </c>
      <c r="AU2442" s="92">
        <v>0</v>
      </c>
      <c r="AV2442" s="92">
        <v>0</v>
      </c>
      <c r="AW2442" s="93">
        <v>0</v>
      </c>
      <c r="AX2442" s="93">
        <v>0</v>
      </c>
      <c r="AY2442" s="93">
        <v>0</v>
      </c>
      <c r="AZ2442" s="93">
        <v>0</v>
      </c>
      <c r="BA2442" s="93">
        <v>0</v>
      </c>
      <c r="BB2442" s="93">
        <v>0</v>
      </c>
      <c r="BC2442" s="153">
        <v>23</v>
      </c>
      <c r="BD2442" s="153">
        <v>105</v>
      </c>
    </row>
    <row r="2443" spans="1:56" x14ac:dyDescent="0.25">
      <c r="A2443" s="9">
        <v>41762</v>
      </c>
      <c r="B2443" s="149" t="s">
        <v>79</v>
      </c>
      <c r="C2443" s="149" t="s">
        <v>86</v>
      </c>
      <c r="D2443" s="150" t="s">
        <v>119</v>
      </c>
      <c r="E2443" s="153">
        <v>84</v>
      </c>
      <c r="F2443" s="153">
        <v>264</v>
      </c>
      <c r="G2443" s="264">
        <v>42.63970947265625</v>
      </c>
      <c r="H2443" s="264">
        <v>0.72910004854202271</v>
      </c>
      <c r="I2443" s="264">
        <v>122027.015625</v>
      </c>
      <c r="J2443" s="92">
        <v>0</v>
      </c>
      <c r="K2443" s="153">
        <v>0</v>
      </c>
      <c r="L2443" s="264">
        <v>65535</v>
      </c>
      <c r="M2443" s="153">
        <v>69875</v>
      </c>
      <c r="N2443" s="264">
        <v>0</v>
      </c>
      <c r="O2443" s="153">
        <v>3462</v>
      </c>
      <c r="P2443" s="264">
        <v>0</v>
      </c>
      <c r="Q2443" s="153">
        <v>7441</v>
      </c>
      <c r="R2443" s="264">
        <v>99.959686279296875</v>
      </c>
      <c r="S2443" s="153">
        <v>66593</v>
      </c>
      <c r="T2443" s="264">
        <v>99.885871887207031</v>
      </c>
      <c r="U2443" s="264">
        <v>99.711151123046875</v>
      </c>
      <c r="V2443" s="264">
        <v>99.803932189941406</v>
      </c>
      <c r="W2443" s="264">
        <v>99.670951843261719</v>
      </c>
      <c r="X2443" s="264">
        <v>99.690025329589844</v>
      </c>
      <c r="Y2443" s="153">
        <v>117108</v>
      </c>
      <c r="Z2443" s="264">
        <v>99.903511047363281</v>
      </c>
      <c r="AA2443" s="153">
        <v>26371</v>
      </c>
      <c r="AB2443" s="264">
        <v>99.802810668945313</v>
      </c>
      <c r="AC2443" s="153">
        <v>3481</v>
      </c>
      <c r="AD2443" s="264">
        <v>0.68945705890655518</v>
      </c>
      <c r="AE2443" s="153">
        <v>219</v>
      </c>
      <c r="AF2443" s="264">
        <v>99.543380737304688</v>
      </c>
      <c r="AG2443" s="153">
        <v>70951</v>
      </c>
      <c r="AH2443" s="264">
        <v>0.39463856816291809</v>
      </c>
      <c r="AI2443" s="153">
        <v>998</v>
      </c>
      <c r="AJ2443" s="264">
        <v>96.1923828125</v>
      </c>
      <c r="AK2443" s="264">
        <v>1.6372987031936646</v>
      </c>
      <c r="AL2443" s="264">
        <v>6.3132226467132568E-2</v>
      </c>
      <c r="AM2443" s="264">
        <v>0</v>
      </c>
      <c r="AN2443" s="264">
        <v>0</v>
      </c>
      <c r="AO2443" s="92">
        <v>0</v>
      </c>
      <c r="AP2443" s="92">
        <v>0</v>
      </c>
      <c r="AQ2443" s="92">
        <v>0</v>
      </c>
      <c r="AR2443" s="92">
        <v>0</v>
      </c>
      <c r="AS2443" s="92">
        <v>0</v>
      </c>
      <c r="AT2443" s="92">
        <v>0</v>
      </c>
      <c r="AU2443" s="92">
        <v>0</v>
      </c>
      <c r="AV2443" s="92">
        <v>0</v>
      </c>
      <c r="AW2443" s="93">
        <v>0</v>
      </c>
      <c r="AX2443" s="93">
        <v>0</v>
      </c>
      <c r="AY2443" s="93">
        <v>0</v>
      </c>
      <c r="AZ2443" s="93">
        <v>0</v>
      </c>
      <c r="BA2443" s="93">
        <v>0</v>
      </c>
      <c r="BB2443" s="93">
        <v>0</v>
      </c>
      <c r="BC2443" s="153">
        <v>51</v>
      </c>
      <c r="BD2443" s="153">
        <v>258</v>
      </c>
    </row>
    <row r="2444" spans="1:56" x14ac:dyDescent="0.25">
      <c r="A2444" s="9">
        <v>41762</v>
      </c>
      <c r="B2444" s="149" t="s">
        <v>80</v>
      </c>
      <c r="C2444" s="149" t="s">
        <v>86</v>
      </c>
      <c r="D2444" s="150" t="s">
        <v>119</v>
      </c>
      <c r="E2444" s="153">
        <v>60</v>
      </c>
      <c r="F2444" s="153">
        <v>184</v>
      </c>
      <c r="G2444" s="264">
        <v>29.083513259887695</v>
      </c>
      <c r="H2444" s="264">
        <v>0</v>
      </c>
      <c r="I2444" s="264">
        <v>80292.0390625</v>
      </c>
      <c r="J2444" s="92">
        <v>0</v>
      </c>
      <c r="K2444" s="153">
        <v>0</v>
      </c>
      <c r="L2444" s="264">
        <v>65535</v>
      </c>
      <c r="M2444" s="153">
        <v>40760</v>
      </c>
      <c r="N2444" s="264">
        <v>0</v>
      </c>
      <c r="O2444" s="153">
        <v>2478</v>
      </c>
      <c r="P2444" s="264">
        <v>0</v>
      </c>
      <c r="Q2444" s="153">
        <v>5391</v>
      </c>
      <c r="R2444" s="264">
        <v>99.907249450683594</v>
      </c>
      <c r="S2444" s="153">
        <v>37538</v>
      </c>
      <c r="T2444" s="264">
        <v>99.893440246582031</v>
      </c>
      <c r="U2444" s="264">
        <v>99.717514038085938</v>
      </c>
      <c r="V2444" s="264">
        <v>99.796371459960938</v>
      </c>
      <c r="W2444" s="264">
        <v>99.625022888183594</v>
      </c>
      <c r="X2444" s="264">
        <v>99.690025329589844</v>
      </c>
      <c r="Y2444" s="153">
        <v>58845</v>
      </c>
      <c r="Z2444" s="264">
        <v>99.896339416503906</v>
      </c>
      <c r="AA2444" s="153">
        <v>13029</v>
      </c>
      <c r="AB2444" s="264">
        <v>99.577865600585938</v>
      </c>
      <c r="AC2444" s="153">
        <v>2490</v>
      </c>
      <c r="AD2444" s="264">
        <v>0.36144578456878662</v>
      </c>
      <c r="AE2444" s="153">
        <v>119</v>
      </c>
      <c r="AF2444" s="264">
        <v>98.319328308105469</v>
      </c>
      <c r="AG2444" s="153">
        <v>40722</v>
      </c>
      <c r="AH2444" s="264">
        <v>0.34625017642974854</v>
      </c>
      <c r="AI2444" s="153">
        <v>548</v>
      </c>
      <c r="AJ2444" s="264">
        <v>97.262771606445312</v>
      </c>
      <c r="AK2444" s="264">
        <v>1.7421255111694336</v>
      </c>
      <c r="AL2444" s="264">
        <v>7.9357616603374481E-2</v>
      </c>
      <c r="AM2444" s="264">
        <v>0</v>
      </c>
      <c r="AN2444" s="264">
        <v>0</v>
      </c>
      <c r="AO2444" s="92">
        <v>0</v>
      </c>
      <c r="AP2444" s="92">
        <v>0</v>
      </c>
      <c r="AQ2444" s="92">
        <v>0</v>
      </c>
      <c r="AR2444" s="92">
        <v>0</v>
      </c>
      <c r="AS2444" s="92">
        <v>0</v>
      </c>
      <c r="AT2444" s="92">
        <v>0</v>
      </c>
      <c r="AU2444" s="92">
        <v>0</v>
      </c>
      <c r="AV2444" s="92">
        <v>0</v>
      </c>
      <c r="AW2444" s="93">
        <v>0</v>
      </c>
      <c r="AX2444" s="93">
        <v>0</v>
      </c>
      <c r="AY2444" s="93">
        <v>0</v>
      </c>
      <c r="AZ2444" s="93">
        <v>0</v>
      </c>
      <c r="BA2444" s="93">
        <v>0</v>
      </c>
      <c r="BB2444" s="93">
        <v>0</v>
      </c>
      <c r="BC2444" s="153">
        <v>32</v>
      </c>
      <c r="BD2444" s="153">
        <v>174</v>
      </c>
    </row>
    <row r="2445" spans="1:56" x14ac:dyDescent="0.25">
      <c r="A2445" s="9">
        <v>41762</v>
      </c>
      <c r="B2445" s="149" t="s">
        <v>81</v>
      </c>
      <c r="C2445" s="149" t="s">
        <v>86</v>
      </c>
      <c r="D2445" s="150" t="s">
        <v>119</v>
      </c>
      <c r="E2445" s="153">
        <v>43</v>
      </c>
      <c r="F2445" s="153">
        <v>142</v>
      </c>
      <c r="G2445" s="264">
        <v>30.862899780273438</v>
      </c>
      <c r="H2445" s="264">
        <v>0</v>
      </c>
      <c r="I2445" s="264">
        <v>63844.0703125</v>
      </c>
      <c r="J2445" s="92">
        <v>0</v>
      </c>
      <c r="K2445" s="153">
        <v>0</v>
      </c>
      <c r="L2445" s="264">
        <v>65535</v>
      </c>
      <c r="M2445" s="153">
        <v>39834</v>
      </c>
      <c r="N2445" s="264">
        <v>0</v>
      </c>
      <c r="O2445" s="153">
        <v>2487</v>
      </c>
      <c r="P2445" s="264">
        <v>0</v>
      </c>
      <c r="Q2445" s="153">
        <v>5497</v>
      </c>
      <c r="R2445" s="264">
        <v>99.909042358398438</v>
      </c>
      <c r="S2445" s="153">
        <v>37896</v>
      </c>
      <c r="T2445" s="264">
        <v>99.947227478027344</v>
      </c>
      <c r="U2445" s="264">
        <v>99.718536376953125</v>
      </c>
      <c r="V2445" s="264">
        <v>99.829292297363281</v>
      </c>
      <c r="W2445" s="264">
        <v>99.627838134765625</v>
      </c>
      <c r="X2445" s="264">
        <v>99.776611328125</v>
      </c>
      <c r="Y2445" s="153">
        <v>60709</v>
      </c>
      <c r="Z2445" s="264">
        <v>99.897872924804687</v>
      </c>
      <c r="AA2445" s="153">
        <v>14091</v>
      </c>
      <c r="AB2445" s="264">
        <v>99.638069152832031</v>
      </c>
      <c r="AC2445" s="153">
        <v>2517</v>
      </c>
      <c r="AD2445" s="264">
        <v>0.5562177300453186</v>
      </c>
      <c r="AE2445" s="153">
        <v>117</v>
      </c>
      <c r="AF2445" s="264">
        <v>98.290596008300781</v>
      </c>
      <c r="AG2445" s="153">
        <v>39871</v>
      </c>
      <c r="AH2445" s="264">
        <v>0.4690125584602356</v>
      </c>
      <c r="AI2445" s="153">
        <v>416</v>
      </c>
      <c r="AJ2445" s="264">
        <v>92.788459777832031</v>
      </c>
      <c r="AK2445" s="264">
        <v>1.441500186920166</v>
      </c>
      <c r="AL2445" s="264">
        <v>6.7052818834781647E-2</v>
      </c>
      <c r="AM2445" s="264">
        <v>0</v>
      </c>
      <c r="AN2445" s="264">
        <v>0</v>
      </c>
      <c r="AO2445" s="92">
        <v>0</v>
      </c>
      <c r="AP2445" s="92">
        <v>0</v>
      </c>
      <c r="AQ2445" s="92">
        <v>0</v>
      </c>
      <c r="AR2445" s="92">
        <v>0</v>
      </c>
      <c r="AS2445" s="92">
        <v>0</v>
      </c>
      <c r="AT2445" s="92">
        <v>0</v>
      </c>
      <c r="AU2445" s="92">
        <v>0</v>
      </c>
      <c r="AV2445" s="92">
        <v>0</v>
      </c>
      <c r="AW2445" s="93">
        <v>0</v>
      </c>
      <c r="AX2445" s="93">
        <v>0</v>
      </c>
      <c r="AY2445" s="93">
        <v>0</v>
      </c>
      <c r="AZ2445" s="93">
        <v>0</v>
      </c>
      <c r="BA2445" s="93">
        <v>0</v>
      </c>
      <c r="BB2445" s="93">
        <v>0</v>
      </c>
      <c r="BC2445" s="153">
        <v>36</v>
      </c>
      <c r="BD2445" s="153">
        <v>135</v>
      </c>
    </row>
    <row r="2446" spans="1:56" x14ac:dyDescent="0.25">
      <c r="A2446" s="9">
        <v>41762</v>
      </c>
      <c r="B2446" s="149" t="s">
        <v>125</v>
      </c>
      <c r="C2446" s="149" t="s">
        <v>86</v>
      </c>
      <c r="D2446" s="150" t="s">
        <v>119</v>
      </c>
      <c r="E2446" s="153">
        <v>16</v>
      </c>
      <c r="F2446" s="153">
        <v>57</v>
      </c>
      <c r="G2446" s="264">
        <v>24.733499526977539</v>
      </c>
      <c r="H2446" s="264">
        <v>4.19999985024333E-3</v>
      </c>
      <c r="I2446" s="264">
        <v>25737.173828125</v>
      </c>
      <c r="J2446" s="92">
        <v>0</v>
      </c>
      <c r="K2446" s="153">
        <v>0</v>
      </c>
      <c r="L2446" s="264">
        <v>65535</v>
      </c>
      <c r="M2446" s="153">
        <v>23591</v>
      </c>
      <c r="N2446" s="264">
        <v>0</v>
      </c>
      <c r="O2446" s="153">
        <v>2707</v>
      </c>
      <c r="P2446" s="264">
        <v>0</v>
      </c>
      <c r="Q2446" s="153">
        <v>5151</v>
      </c>
      <c r="R2446" s="264">
        <v>99.883514404296875</v>
      </c>
      <c r="S2446" s="153">
        <v>21800</v>
      </c>
      <c r="T2446" s="264">
        <v>99.917434692382812</v>
      </c>
      <c r="U2446" s="264">
        <v>99.778350830078125</v>
      </c>
      <c r="V2446" s="264">
        <v>99.813491821289063</v>
      </c>
      <c r="W2446" s="264">
        <v>99.662124633789063</v>
      </c>
      <c r="X2446" s="264">
        <v>99.7310791015625</v>
      </c>
      <c r="Y2446" s="153">
        <v>34524</v>
      </c>
      <c r="Z2446" s="264">
        <v>99.953659057617188</v>
      </c>
      <c r="AA2446" s="153">
        <v>6465</v>
      </c>
      <c r="AB2446" s="264">
        <v>99.752510070800781</v>
      </c>
      <c r="AC2446" s="153">
        <v>2675</v>
      </c>
      <c r="AD2446" s="264">
        <v>0.26168224215507507</v>
      </c>
      <c r="AE2446" s="153">
        <v>259</v>
      </c>
      <c r="AF2446" s="264">
        <v>99.613899230957031</v>
      </c>
      <c r="AG2446" s="153">
        <v>24123</v>
      </c>
      <c r="AH2446" s="264">
        <v>0.42697840929031372</v>
      </c>
      <c r="AI2446" s="153">
        <v>482</v>
      </c>
      <c r="AJ2446" s="264">
        <v>93.775932312011719</v>
      </c>
      <c r="AK2446" s="264">
        <v>1.6893069744110107</v>
      </c>
      <c r="AL2446" s="264">
        <v>5.5992987006902695E-2</v>
      </c>
      <c r="AM2446" s="264">
        <v>0</v>
      </c>
      <c r="AN2446" s="264">
        <v>0</v>
      </c>
      <c r="AO2446" s="92">
        <v>0</v>
      </c>
      <c r="AP2446" s="92">
        <v>0</v>
      </c>
      <c r="AQ2446" s="92">
        <v>0</v>
      </c>
      <c r="AR2446" s="92">
        <v>0</v>
      </c>
      <c r="AS2446" s="92">
        <v>0</v>
      </c>
      <c r="AT2446" s="92">
        <v>0</v>
      </c>
      <c r="AU2446" s="92">
        <v>0</v>
      </c>
      <c r="AV2446" s="92">
        <v>0</v>
      </c>
      <c r="AW2446" s="93">
        <v>0</v>
      </c>
      <c r="AX2446" s="93">
        <v>0</v>
      </c>
      <c r="AY2446" s="93">
        <v>0</v>
      </c>
      <c r="AZ2446" s="93">
        <v>0</v>
      </c>
      <c r="BA2446" s="93">
        <v>0</v>
      </c>
      <c r="BB2446" s="93">
        <v>0</v>
      </c>
      <c r="BC2446" s="153">
        <v>10</v>
      </c>
      <c r="BD2446" s="153">
        <v>56</v>
      </c>
    </row>
    <row r="2447" spans="1:56" x14ac:dyDescent="0.25">
      <c r="A2447" s="9">
        <v>41762</v>
      </c>
      <c r="B2447" s="151" t="s">
        <v>82</v>
      </c>
      <c r="C2447" s="151" t="s">
        <v>86</v>
      </c>
      <c r="D2447" s="152" t="s">
        <v>120</v>
      </c>
      <c r="E2447" s="160">
        <v>51</v>
      </c>
      <c r="F2447" s="160">
        <v>162</v>
      </c>
      <c r="G2447" s="266">
        <v>31.920803070068359</v>
      </c>
      <c r="H2447" s="266">
        <v>0</v>
      </c>
      <c r="I2447" s="266">
        <v>61205.52734375</v>
      </c>
      <c r="J2447" s="157">
        <v>0</v>
      </c>
      <c r="K2447" s="160">
        <v>36675</v>
      </c>
      <c r="L2447" s="266">
        <v>95.370140075683594</v>
      </c>
      <c r="M2447" s="160">
        <v>30021</v>
      </c>
      <c r="N2447" s="266">
        <v>0</v>
      </c>
      <c r="O2447" s="160">
        <v>3911</v>
      </c>
      <c r="P2447" s="266">
        <v>0</v>
      </c>
      <c r="Q2447" s="160">
        <v>6922</v>
      </c>
      <c r="R2447" s="266">
        <v>99.927764892578125</v>
      </c>
      <c r="S2447" s="160">
        <v>28265</v>
      </c>
      <c r="T2447" s="266">
        <v>99.915092468261719</v>
      </c>
      <c r="U2447" s="266">
        <v>99.948860168457031</v>
      </c>
      <c r="V2447" s="266">
        <v>99.903404235839844</v>
      </c>
      <c r="W2447" s="266">
        <v>99.876663208007813</v>
      </c>
      <c r="X2447" s="266">
        <v>99.818580627441406</v>
      </c>
      <c r="Y2447" s="160">
        <v>36670</v>
      </c>
      <c r="Z2447" s="266">
        <v>99.92364501953125</v>
      </c>
      <c r="AA2447" s="160">
        <v>8046</v>
      </c>
      <c r="AB2447" s="266">
        <v>99.838432312011719</v>
      </c>
      <c r="AC2447" s="160">
        <v>3907</v>
      </c>
      <c r="AD2447" s="266">
        <v>0.23035576939582825</v>
      </c>
      <c r="AE2447" s="160">
        <v>384</v>
      </c>
      <c r="AF2447" s="266">
        <v>99.479164123535156</v>
      </c>
      <c r="AG2447" s="160">
        <v>30118</v>
      </c>
      <c r="AH2447" s="266">
        <v>0.60428977012634277</v>
      </c>
      <c r="AI2447" s="160">
        <v>614</v>
      </c>
      <c r="AJ2447" s="266">
        <v>92.508140563964844</v>
      </c>
      <c r="AK2447" s="266">
        <v>2.1227521896362305</v>
      </c>
      <c r="AL2447" s="266">
        <v>6.4044453203678131E-2</v>
      </c>
      <c r="AM2447" s="266">
        <v>0</v>
      </c>
      <c r="AN2447" s="266">
        <v>0</v>
      </c>
      <c r="AO2447" s="157">
        <v>0</v>
      </c>
      <c r="AP2447" s="157">
        <v>0</v>
      </c>
      <c r="AQ2447" s="157">
        <v>0</v>
      </c>
      <c r="AR2447" s="157">
        <v>0</v>
      </c>
      <c r="AS2447" s="157">
        <v>0</v>
      </c>
      <c r="AT2447" s="157">
        <v>0</v>
      </c>
      <c r="AU2447" s="157">
        <v>0</v>
      </c>
      <c r="AV2447" s="157">
        <v>0</v>
      </c>
      <c r="AW2447" s="159">
        <v>0</v>
      </c>
      <c r="AX2447" s="159">
        <v>0</v>
      </c>
      <c r="AY2447" s="159">
        <v>0</v>
      </c>
      <c r="AZ2447" s="159">
        <v>0</v>
      </c>
      <c r="BA2447" s="159">
        <v>0</v>
      </c>
      <c r="BB2447" s="159">
        <v>0</v>
      </c>
      <c r="BC2447" s="160">
        <v>19</v>
      </c>
      <c r="BD2447" s="160">
        <v>159</v>
      </c>
    </row>
    <row r="2448" spans="1:56" x14ac:dyDescent="0.25">
      <c r="A2448" s="9">
        <v>41762</v>
      </c>
      <c r="B2448" s="151" t="s">
        <v>83</v>
      </c>
      <c r="C2448" s="151" t="s">
        <v>87</v>
      </c>
      <c r="D2448" s="152" t="s">
        <v>120</v>
      </c>
      <c r="E2448" s="160">
        <v>47</v>
      </c>
      <c r="F2448" s="160">
        <v>143</v>
      </c>
      <c r="G2448" s="266">
        <v>18.487401962280273</v>
      </c>
      <c r="H2448" s="266">
        <v>3.3399999141693115E-2</v>
      </c>
      <c r="I2448" s="266">
        <v>82293.421875</v>
      </c>
      <c r="J2448" s="157">
        <v>0</v>
      </c>
      <c r="K2448" s="160">
        <v>20511</v>
      </c>
      <c r="L2448" s="266">
        <v>94.198234558105469</v>
      </c>
      <c r="M2448" s="160">
        <v>153570</v>
      </c>
      <c r="N2448" s="266">
        <v>0</v>
      </c>
      <c r="O2448" s="160">
        <v>3938</v>
      </c>
      <c r="P2448" s="266">
        <v>0</v>
      </c>
      <c r="Q2448" s="160">
        <v>3483</v>
      </c>
      <c r="R2448" s="266">
        <v>99.8564453125</v>
      </c>
      <c r="S2448" s="160">
        <v>21529</v>
      </c>
      <c r="T2448" s="266">
        <v>99.869941711425781</v>
      </c>
      <c r="U2448" s="266">
        <v>99.941993713378906</v>
      </c>
      <c r="V2448" s="266">
        <v>99.8011474609375</v>
      </c>
      <c r="W2448" s="266">
        <v>99.79852294921875</v>
      </c>
      <c r="X2448" s="266">
        <v>99.671348571777344</v>
      </c>
      <c r="Y2448" s="160">
        <v>36212</v>
      </c>
      <c r="Z2448" s="266">
        <v>99.939247131347656</v>
      </c>
      <c r="AA2448" s="160">
        <v>7897</v>
      </c>
      <c r="AB2448" s="266">
        <v>99.924018859863281</v>
      </c>
      <c r="AC2448" s="160">
        <v>1706</v>
      </c>
      <c r="AD2448" s="266">
        <v>0.35169988870620728</v>
      </c>
      <c r="AE2448" s="160">
        <v>107</v>
      </c>
      <c r="AF2448" s="266">
        <v>99.065422058105469</v>
      </c>
      <c r="AG2448" s="160">
        <v>22729</v>
      </c>
      <c r="AH2448" s="266">
        <v>0.67314887046813965</v>
      </c>
      <c r="AI2448" s="160">
        <v>228</v>
      </c>
      <c r="AJ2448" s="266">
        <v>98.245613098144531</v>
      </c>
      <c r="AK2448" s="266">
        <v>2.0519404411315918</v>
      </c>
      <c r="AL2448" s="266">
        <v>8.1055231392383575E-2</v>
      </c>
      <c r="AM2448" s="266">
        <v>0</v>
      </c>
      <c r="AN2448" s="266">
        <v>0</v>
      </c>
      <c r="AO2448" s="157">
        <v>0</v>
      </c>
      <c r="AP2448" s="157">
        <v>0</v>
      </c>
      <c r="AQ2448" s="157">
        <v>0</v>
      </c>
      <c r="AR2448" s="157">
        <v>0</v>
      </c>
      <c r="AS2448" s="157">
        <v>0</v>
      </c>
      <c r="AT2448" s="157">
        <v>0</v>
      </c>
      <c r="AU2448" s="157">
        <v>0</v>
      </c>
      <c r="AV2448" s="157">
        <v>0</v>
      </c>
      <c r="AW2448" s="159">
        <v>0</v>
      </c>
      <c r="AX2448" s="159">
        <v>0</v>
      </c>
      <c r="AY2448" s="159">
        <v>0</v>
      </c>
      <c r="AZ2448" s="159">
        <v>0</v>
      </c>
      <c r="BA2448" s="159">
        <v>0</v>
      </c>
      <c r="BB2448" s="159">
        <v>0</v>
      </c>
      <c r="BC2448" s="160">
        <v>19</v>
      </c>
      <c r="BD2448" s="160">
        <v>138</v>
      </c>
    </row>
    <row r="2449" spans="1:56" x14ac:dyDescent="0.25">
      <c r="A2449" s="9">
        <v>41762</v>
      </c>
      <c r="B2449" s="117" t="s">
        <v>85</v>
      </c>
      <c r="C2449" s="117" t="s">
        <v>87</v>
      </c>
      <c r="D2449" s="121">
        <v>3</v>
      </c>
      <c r="E2449" s="89">
        <v>134</v>
      </c>
      <c r="F2449" s="89">
        <v>433</v>
      </c>
      <c r="G2449" s="263">
        <v>33.670494079589844</v>
      </c>
      <c r="H2449" s="263">
        <v>1.2500000186264515E-2</v>
      </c>
      <c r="I2449" s="263">
        <v>189533.46875</v>
      </c>
      <c r="J2449" s="88">
        <v>0</v>
      </c>
      <c r="K2449" s="89">
        <v>44592</v>
      </c>
      <c r="L2449" s="263">
        <v>104.78785705566406</v>
      </c>
      <c r="M2449" s="124">
        <v>77509</v>
      </c>
      <c r="N2449" s="248">
        <v>0</v>
      </c>
      <c r="O2449" s="124">
        <v>4040</v>
      </c>
      <c r="P2449" s="248">
        <v>0</v>
      </c>
      <c r="Q2449" s="124">
        <v>8549</v>
      </c>
      <c r="R2449" s="248">
        <v>99.824539184570313</v>
      </c>
      <c r="S2449" s="124">
        <v>71778</v>
      </c>
      <c r="T2449" s="248">
        <v>99.792411804199219</v>
      </c>
      <c r="U2449" s="248">
        <v>99.702972412109375</v>
      </c>
      <c r="V2449" s="248">
        <v>99.838729858398438</v>
      </c>
      <c r="W2449" s="248">
        <v>99.528030395507812</v>
      </c>
      <c r="X2449" s="248">
        <v>99.631477355957031</v>
      </c>
      <c r="Y2449" s="124">
        <v>157680</v>
      </c>
      <c r="Z2449" s="248">
        <v>99.74188232421875</v>
      </c>
      <c r="AA2449" s="124">
        <v>46749</v>
      </c>
      <c r="AB2449" s="248">
        <v>73.212265014648437</v>
      </c>
      <c r="AC2449" s="124">
        <v>4767</v>
      </c>
      <c r="AD2449" s="248">
        <v>16.425424575805664</v>
      </c>
      <c r="AE2449" s="124">
        <v>186</v>
      </c>
      <c r="AF2449" s="248">
        <v>94.086021423339844</v>
      </c>
      <c r="AG2449" s="124">
        <v>82193</v>
      </c>
      <c r="AH2449" s="248">
        <v>3.4698817729949951</v>
      </c>
      <c r="AI2449" s="124">
        <v>551</v>
      </c>
      <c r="AJ2449" s="248">
        <v>92.558982849121094</v>
      </c>
      <c r="AK2449" s="248">
        <v>1.8568705320358276</v>
      </c>
      <c r="AL2449" s="248">
        <v>4.864964634180069E-2</v>
      </c>
      <c r="AM2449" s="269">
        <v>0</v>
      </c>
      <c r="AN2449" s="269">
        <v>0</v>
      </c>
      <c r="AO2449" s="119">
        <v>0</v>
      </c>
      <c r="AP2449" s="119">
        <v>0</v>
      </c>
      <c r="AQ2449" s="119">
        <v>0</v>
      </c>
      <c r="AR2449" s="119">
        <v>0</v>
      </c>
      <c r="AS2449" s="119">
        <v>0</v>
      </c>
      <c r="AT2449" s="119">
        <v>0</v>
      </c>
      <c r="AU2449" s="119">
        <v>0</v>
      </c>
      <c r="AV2449" s="119">
        <v>0</v>
      </c>
      <c r="AW2449" s="124">
        <v>0</v>
      </c>
      <c r="AX2449" s="124">
        <v>0</v>
      </c>
      <c r="AY2449" s="124">
        <v>0</v>
      </c>
      <c r="AZ2449" s="124">
        <v>0</v>
      </c>
      <c r="BA2449" s="124">
        <v>0</v>
      </c>
      <c r="BB2449" s="124">
        <v>0</v>
      </c>
      <c r="BC2449" s="124">
        <v>44</v>
      </c>
      <c r="BD2449" s="124">
        <v>430</v>
      </c>
    </row>
    <row r="2450" spans="1:56" x14ac:dyDescent="0.25">
      <c r="A2450" s="9">
        <v>41762</v>
      </c>
      <c r="B2450" s="118" t="s">
        <v>84</v>
      </c>
      <c r="C2450" s="118"/>
      <c r="D2450" s="122">
        <v>2</v>
      </c>
      <c r="E2450" s="153"/>
      <c r="F2450" s="153"/>
      <c r="G2450" s="264">
        <v>70.769943237304688</v>
      </c>
      <c r="H2450" s="264">
        <v>2.3138888645917177E-3</v>
      </c>
      <c r="I2450" s="264">
        <v>508435.0625</v>
      </c>
      <c r="J2450" s="91">
        <v>0</v>
      </c>
      <c r="K2450" s="153">
        <v>0</v>
      </c>
      <c r="L2450" s="264">
        <v>65535</v>
      </c>
      <c r="M2450" s="133">
        <v>204219</v>
      </c>
      <c r="N2450" s="267">
        <v>0</v>
      </c>
      <c r="O2450" s="133">
        <v>4798</v>
      </c>
      <c r="P2450" s="267">
        <v>0.41684034466743469</v>
      </c>
      <c r="Q2450" s="133">
        <v>4021</v>
      </c>
      <c r="R2450" s="267">
        <v>99.950263977050781</v>
      </c>
      <c r="S2450" s="133">
        <v>164111</v>
      </c>
      <c r="T2450" s="267">
        <v>99.956130981445313</v>
      </c>
      <c r="U2450" s="267">
        <v>98.895370483398437</v>
      </c>
      <c r="V2450" s="267">
        <v>99.786994934082031</v>
      </c>
      <c r="W2450" s="267">
        <v>98.846183776855469</v>
      </c>
      <c r="X2450" s="267">
        <v>99.743217468261719</v>
      </c>
      <c r="Y2450" s="133">
        <v>1080770</v>
      </c>
      <c r="Z2450" s="267">
        <v>99.913948059082031</v>
      </c>
      <c r="AA2450" s="133">
        <v>551</v>
      </c>
      <c r="AB2450" s="267">
        <v>5.1060256958007812</v>
      </c>
      <c r="AC2450" s="133">
        <v>4313</v>
      </c>
      <c r="AD2450" s="267">
        <v>0.30141434073448181</v>
      </c>
      <c r="AE2450" s="133">
        <v>441</v>
      </c>
      <c r="AF2450" s="267">
        <v>96.371910095214844</v>
      </c>
      <c r="AG2450" s="133">
        <v>201912</v>
      </c>
      <c r="AH2450" s="267">
        <v>0.26843377947807312</v>
      </c>
      <c r="AI2450" s="133">
        <v>441</v>
      </c>
      <c r="AJ2450" s="267">
        <v>97.052154541015625</v>
      </c>
      <c r="AK2450" s="267">
        <v>3.5752317905426025</v>
      </c>
      <c r="AL2450" s="267">
        <v>0.24826128780841827</v>
      </c>
      <c r="AM2450" s="270">
        <v>0</v>
      </c>
      <c r="AN2450" s="270">
        <v>0</v>
      </c>
      <c r="AO2450" s="120">
        <v>0</v>
      </c>
      <c r="AP2450" s="120">
        <v>0</v>
      </c>
      <c r="AQ2450" s="120">
        <v>0</v>
      </c>
      <c r="AR2450" s="120">
        <v>0</v>
      </c>
      <c r="AS2450" s="120">
        <v>0</v>
      </c>
      <c r="AT2450" s="120">
        <v>0</v>
      </c>
      <c r="AU2450" s="120">
        <v>0</v>
      </c>
      <c r="AV2450" s="120">
        <v>0</v>
      </c>
      <c r="AW2450" s="133">
        <v>0</v>
      </c>
      <c r="AX2450" s="133">
        <v>0</v>
      </c>
      <c r="AY2450" s="133">
        <v>0</v>
      </c>
      <c r="AZ2450" s="133">
        <v>0</v>
      </c>
      <c r="BA2450" s="133">
        <v>0</v>
      </c>
      <c r="BB2450" s="133">
        <v>0</v>
      </c>
      <c r="BC2450" s="133">
        <v>20</v>
      </c>
      <c r="BD2450" s="133">
        <v>417</v>
      </c>
    </row>
    <row r="2451" spans="1:56" x14ac:dyDescent="0.25">
      <c r="A2451" s="9">
        <v>41761</v>
      </c>
      <c r="B2451" s="117" t="s">
        <v>17</v>
      </c>
      <c r="C2451" s="117"/>
      <c r="D2451" s="121">
        <v>3</v>
      </c>
      <c r="E2451" s="89">
        <v>675</v>
      </c>
      <c r="F2451" s="89">
        <v>2166</v>
      </c>
      <c r="G2451" s="263">
        <v>573.83948516845703</v>
      </c>
      <c r="H2451" s="263">
        <v>0.62090001488104463</v>
      </c>
      <c r="I2451" s="263">
        <v>1458252.83984375</v>
      </c>
      <c r="J2451" s="88"/>
      <c r="K2451" s="89">
        <v>799272</v>
      </c>
      <c r="L2451" s="263">
        <v>0</v>
      </c>
      <c r="M2451" s="124">
        <v>983344</v>
      </c>
      <c r="N2451" s="248">
        <v>0</v>
      </c>
      <c r="O2451" s="124">
        <v>56068</v>
      </c>
      <c r="P2451" s="248">
        <v>0</v>
      </c>
      <c r="Q2451" s="124">
        <v>99542</v>
      </c>
      <c r="R2451" s="248">
        <v>99.913604618678079</v>
      </c>
      <c r="S2451" s="124">
        <v>771956</v>
      </c>
      <c r="T2451" s="248">
        <v>99.906081938163084</v>
      </c>
      <c r="U2451" s="248">
        <v>99.652108557054007</v>
      </c>
      <c r="V2451" s="248">
        <v>99.843671884601761</v>
      </c>
      <c r="W2451" s="248">
        <v>99.566013737870804</v>
      </c>
      <c r="X2451" s="248">
        <v>99.749900643100943</v>
      </c>
      <c r="Y2451" s="124">
        <v>2043652</v>
      </c>
      <c r="Z2451" s="248">
        <v>99.89024510164009</v>
      </c>
      <c r="AA2451" s="124">
        <v>205039</v>
      </c>
      <c r="AB2451" s="248">
        <v>92.917502506520236</v>
      </c>
      <c r="AC2451" s="124">
        <v>54099</v>
      </c>
      <c r="AD2451" s="248">
        <v>1.7061314157994665</v>
      </c>
      <c r="AE2451" s="124">
        <v>4292</v>
      </c>
      <c r="AF2451" s="248">
        <v>98.392357940887138</v>
      </c>
      <c r="AG2451" s="124">
        <v>862214</v>
      </c>
      <c r="AH2451" s="248">
        <v>0.66758367818529429</v>
      </c>
      <c r="AI2451" s="124">
        <v>13700</v>
      </c>
      <c r="AJ2451" s="248">
        <v>94.211676043211114</v>
      </c>
      <c r="AK2451" s="248">
        <v>1.2344319671904773</v>
      </c>
      <c r="AL2451" s="248" t="e">
        <v>#DIV/0!</v>
      </c>
      <c r="AM2451" s="269"/>
      <c r="AN2451" s="269"/>
      <c r="AO2451" s="119"/>
      <c r="AP2451" s="119"/>
      <c r="AQ2451" s="119"/>
      <c r="AR2451" s="119"/>
      <c r="AS2451" s="119"/>
      <c r="AT2451" s="119"/>
      <c r="AU2451" s="119"/>
      <c r="AV2451" s="119"/>
      <c r="AW2451" s="124">
        <v>0</v>
      </c>
      <c r="AX2451" s="124">
        <v>0</v>
      </c>
      <c r="AY2451" s="124">
        <v>0</v>
      </c>
      <c r="AZ2451" s="124">
        <v>0</v>
      </c>
      <c r="BA2451" s="124">
        <v>0</v>
      </c>
      <c r="BB2451" s="124">
        <v>0</v>
      </c>
      <c r="BC2451" s="124">
        <v>345</v>
      </c>
      <c r="BD2451" s="124">
        <v>2541</v>
      </c>
    </row>
    <row r="2452" spans="1:56" x14ac:dyDescent="0.25">
      <c r="A2452" s="9">
        <v>41761</v>
      </c>
      <c r="B2452" s="118" t="s">
        <v>88</v>
      </c>
      <c r="C2452" s="118"/>
      <c r="D2452" s="122">
        <v>2</v>
      </c>
      <c r="E2452" s="153">
        <v>675</v>
      </c>
      <c r="F2452" s="153">
        <v>2166</v>
      </c>
      <c r="G2452" s="264">
        <v>504.95801544189453</v>
      </c>
      <c r="H2452" s="264">
        <v>0.62090001488104463</v>
      </c>
      <c r="I2452" s="264">
        <v>961152.74609375</v>
      </c>
      <c r="J2452" s="91"/>
      <c r="K2452" s="153">
        <v>799272</v>
      </c>
      <c r="L2452" s="264"/>
      <c r="M2452" s="133">
        <v>759673</v>
      </c>
      <c r="N2452" s="267">
        <v>0</v>
      </c>
      <c r="O2452" s="133">
        <v>51047</v>
      </c>
      <c r="P2452" s="267">
        <v>0</v>
      </c>
      <c r="Q2452" s="133">
        <v>95176</v>
      </c>
      <c r="R2452" s="267">
        <v>99.909641411200866</v>
      </c>
      <c r="S2452" s="133">
        <v>592855</v>
      </c>
      <c r="T2452" s="267">
        <v>99.889348780419866</v>
      </c>
      <c r="U2452" s="267">
        <v>99.792238694347773</v>
      </c>
      <c r="V2452" s="267">
        <v>99.846876857564993</v>
      </c>
      <c r="W2452" s="267">
        <v>99.702067835732507</v>
      </c>
      <c r="X2452" s="267">
        <v>99.736395070609419</v>
      </c>
      <c r="Y2452" s="133">
        <v>949378</v>
      </c>
      <c r="Z2452" s="267">
        <v>99.868754845513905</v>
      </c>
      <c r="AA2452" s="133">
        <v>204542</v>
      </c>
      <c r="AB2452" s="267">
        <v>93.120727705569223</v>
      </c>
      <c r="AC2452" s="133">
        <v>49702</v>
      </c>
      <c r="AD2452" s="267">
        <v>1.8349362906275581</v>
      </c>
      <c r="AE2452" s="133">
        <v>3789</v>
      </c>
      <c r="AF2452" s="267">
        <v>98.337291921906058</v>
      </c>
      <c r="AG2452" s="133">
        <v>640860</v>
      </c>
      <c r="AH2452" s="267">
        <v>0.79455730099488753</v>
      </c>
      <c r="AI2452" s="133">
        <v>13186</v>
      </c>
      <c r="AJ2452" s="267">
        <v>94.099802946151158</v>
      </c>
      <c r="AK2452" s="267">
        <v>1.476408316426104E-5</v>
      </c>
      <c r="AL2452" s="267" t="e">
        <v>#DIV/0!</v>
      </c>
      <c r="AM2452" s="270"/>
      <c r="AN2452" s="270"/>
      <c r="AO2452" s="120"/>
      <c r="AP2452" s="120"/>
      <c r="AQ2452" s="120"/>
      <c r="AR2452" s="120"/>
      <c r="AS2452" s="120"/>
      <c r="AT2452" s="120"/>
      <c r="AU2452" s="120"/>
      <c r="AV2452" s="120"/>
      <c r="AW2452" s="133">
        <v>0</v>
      </c>
      <c r="AX2452" s="133">
        <v>0</v>
      </c>
      <c r="AY2452" s="133">
        <v>0</v>
      </c>
      <c r="AZ2452" s="133">
        <v>0</v>
      </c>
      <c r="BA2452" s="133">
        <v>0</v>
      </c>
      <c r="BB2452" s="133">
        <v>0</v>
      </c>
      <c r="BC2452" s="133">
        <v>323</v>
      </c>
      <c r="BD2452" s="133">
        <v>2120</v>
      </c>
    </row>
    <row r="2453" spans="1:56" x14ac:dyDescent="0.25">
      <c r="A2453" s="9">
        <v>41761</v>
      </c>
      <c r="B2453" s="146" t="s">
        <v>89</v>
      </c>
      <c r="C2453" s="146"/>
      <c r="D2453" s="147">
        <v>1</v>
      </c>
      <c r="E2453" s="136">
        <v>0</v>
      </c>
      <c r="F2453" s="136">
        <v>0</v>
      </c>
      <c r="G2453" s="265">
        <v>68.8814697265625</v>
      </c>
      <c r="H2453" s="265">
        <v>0</v>
      </c>
      <c r="I2453" s="265">
        <v>497100.09375</v>
      </c>
      <c r="J2453" s="137"/>
      <c r="K2453" s="136">
        <v>0</v>
      </c>
      <c r="L2453" s="265"/>
      <c r="M2453" s="145">
        <v>223671</v>
      </c>
      <c r="N2453" s="250">
        <v>0</v>
      </c>
      <c r="O2453" s="145">
        <v>5021</v>
      </c>
      <c r="P2453" s="250">
        <v>0</v>
      </c>
      <c r="Q2453" s="145">
        <v>4366</v>
      </c>
      <c r="R2453" s="250">
        <v>100</v>
      </c>
      <c r="S2453" s="145">
        <v>179101</v>
      </c>
      <c r="T2453" s="250">
        <v>99.961471557617188</v>
      </c>
      <c r="U2453" s="250">
        <v>98.227447509765625</v>
      </c>
      <c r="V2453" s="250">
        <v>99.832786560058594</v>
      </c>
      <c r="W2453" s="250">
        <v>98.227447509765625</v>
      </c>
      <c r="X2453" s="250">
        <v>99.794319152832031</v>
      </c>
      <c r="Y2453" s="145">
        <v>1094274</v>
      </c>
      <c r="Z2453" s="250">
        <v>99.908889770507813</v>
      </c>
      <c r="AA2453" s="145">
        <v>497</v>
      </c>
      <c r="AB2453" s="250">
        <v>9.2794971466064453</v>
      </c>
      <c r="AC2453" s="145">
        <v>4397</v>
      </c>
      <c r="AD2453" s="250">
        <v>0.25017055869102478</v>
      </c>
      <c r="AE2453" s="145">
        <v>503</v>
      </c>
      <c r="AF2453" s="250">
        <v>98.807159423828125</v>
      </c>
      <c r="AG2453" s="145">
        <v>221354</v>
      </c>
      <c r="AH2453" s="250">
        <v>0.29997199773788452</v>
      </c>
      <c r="AI2453" s="145">
        <v>514</v>
      </c>
      <c r="AJ2453" s="250">
        <v>97.081634521484375</v>
      </c>
      <c r="AK2453" s="250">
        <v>3.621201753616333</v>
      </c>
      <c r="AL2453" s="250">
        <v>0.22815145552158356</v>
      </c>
      <c r="AM2453" s="271"/>
      <c r="AN2453" s="271"/>
      <c r="AO2453" s="148"/>
      <c r="AP2453" s="148"/>
      <c r="AQ2453" s="148"/>
      <c r="AR2453" s="148"/>
      <c r="AS2453" s="148"/>
      <c r="AT2453" s="148"/>
      <c r="AU2453" s="148"/>
      <c r="AV2453" s="148"/>
      <c r="AW2453" s="145">
        <v>0</v>
      </c>
      <c r="AX2453" s="145">
        <v>0</v>
      </c>
      <c r="AY2453" s="145">
        <v>0</v>
      </c>
      <c r="AZ2453" s="145">
        <v>0</v>
      </c>
      <c r="BA2453" s="145">
        <v>0</v>
      </c>
      <c r="BB2453" s="145">
        <v>0</v>
      </c>
      <c r="BC2453" s="145">
        <v>22</v>
      </c>
      <c r="BD2453" s="145">
        <v>421</v>
      </c>
    </row>
    <row r="2454" spans="1:56" x14ac:dyDescent="0.25">
      <c r="A2454" s="9">
        <v>41761</v>
      </c>
      <c r="B2454" s="149" t="s">
        <v>75</v>
      </c>
      <c r="C2454" s="149" t="s">
        <v>86</v>
      </c>
      <c r="D2454" s="150" t="s">
        <v>118</v>
      </c>
      <c r="E2454" s="153">
        <v>41</v>
      </c>
      <c r="F2454" s="153">
        <v>153</v>
      </c>
      <c r="G2454" s="264">
        <v>106.25450897216797</v>
      </c>
      <c r="H2454" s="264">
        <v>0.25400000810623169</v>
      </c>
      <c r="I2454" s="264">
        <v>78729.8203125</v>
      </c>
      <c r="J2454" s="92">
        <v>0</v>
      </c>
      <c r="K2454" s="153">
        <v>129692</v>
      </c>
      <c r="L2454" s="264">
        <v>93.236282348632812</v>
      </c>
      <c r="M2454" s="153">
        <v>100082</v>
      </c>
      <c r="N2454" s="264">
        <v>0</v>
      </c>
      <c r="O2454" s="153">
        <v>11495</v>
      </c>
      <c r="P2454" s="264">
        <v>0</v>
      </c>
      <c r="Q2454" s="153">
        <v>20011</v>
      </c>
      <c r="R2454" s="264">
        <v>99.875068664550781</v>
      </c>
      <c r="S2454" s="153">
        <v>91394</v>
      </c>
      <c r="T2454" s="264">
        <v>99.903717041015625</v>
      </c>
      <c r="U2454" s="264">
        <v>99.799911499023438</v>
      </c>
      <c r="V2454" s="264">
        <v>99.785179138183594</v>
      </c>
      <c r="W2454" s="264">
        <v>99.67523193359375</v>
      </c>
      <c r="X2454" s="264">
        <v>99.689102172851563</v>
      </c>
      <c r="Y2454" s="153">
        <v>148695</v>
      </c>
      <c r="Z2454" s="264">
        <v>99.887016296386719</v>
      </c>
      <c r="AA2454" s="153">
        <v>30477</v>
      </c>
      <c r="AB2454" s="264">
        <v>97.037109375</v>
      </c>
      <c r="AC2454" s="153">
        <v>11481</v>
      </c>
      <c r="AD2454" s="264">
        <v>0.5138925313949585</v>
      </c>
      <c r="AE2454" s="153">
        <v>1524</v>
      </c>
      <c r="AF2454" s="264">
        <v>97.900260925292969</v>
      </c>
      <c r="AG2454" s="153">
        <v>100666</v>
      </c>
      <c r="AH2454" s="264">
        <v>0.47682434320449829</v>
      </c>
      <c r="AI2454" s="153">
        <v>6135</v>
      </c>
      <c r="AJ2454" s="264">
        <v>93.8060302734375</v>
      </c>
      <c r="AK2454" s="264">
        <v>1.6454167366027832</v>
      </c>
      <c r="AL2454" s="264">
        <v>6.0426797717809677E-2</v>
      </c>
      <c r="AM2454" s="264">
        <v>0</v>
      </c>
      <c r="AN2454" s="264">
        <v>0</v>
      </c>
      <c r="AO2454" s="92">
        <v>0</v>
      </c>
      <c r="AP2454" s="92">
        <v>0</v>
      </c>
      <c r="AQ2454" s="92">
        <v>0</v>
      </c>
      <c r="AR2454" s="92">
        <v>0</v>
      </c>
      <c r="AS2454" s="92">
        <v>0</v>
      </c>
      <c r="AT2454" s="92">
        <v>0</v>
      </c>
      <c r="AU2454" s="92">
        <v>0</v>
      </c>
      <c r="AV2454" s="92">
        <v>0</v>
      </c>
      <c r="AW2454" s="93">
        <v>0</v>
      </c>
      <c r="AX2454" s="93">
        <v>0</v>
      </c>
      <c r="AY2454" s="93">
        <v>0</v>
      </c>
      <c r="AZ2454" s="93">
        <v>0</v>
      </c>
      <c r="BA2454" s="93">
        <v>0</v>
      </c>
      <c r="BB2454" s="93">
        <v>0</v>
      </c>
      <c r="BC2454" s="153">
        <v>28</v>
      </c>
      <c r="BD2454" s="153">
        <v>149</v>
      </c>
    </row>
    <row r="2455" spans="1:56" x14ac:dyDescent="0.25">
      <c r="A2455" s="9">
        <v>41761</v>
      </c>
      <c r="B2455" s="149" t="s">
        <v>76</v>
      </c>
      <c r="C2455" s="149" t="s">
        <v>86</v>
      </c>
      <c r="D2455" s="150" t="s">
        <v>119</v>
      </c>
      <c r="E2455" s="153">
        <v>54</v>
      </c>
      <c r="F2455" s="153">
        <v>163</v>
      </c>
      <c r="G2455" s="264">
        <v>40.490806579589844</v>
      </c>
      <c r="H2455" s="264">
        <v>0</v>
      </c>
      <c r="I2455" s="264">
        <v>73680.78125</v>
      </c>
      <c r="J2455" s="92">
        <v>0</v>
      </c>
      <c r="K2455" s="153">
        <v>47102</v>
      </c>
      <c r="L2455" s="264">
        <v>88.926162719726563</v>
      </c>
      <c r="M2455" s="153">
        <v>43595</v>
      </c>
      <c r="N2455" s="264">
        <v>0</v>
      </c>
      <c r="O2455" s="153">
        <v>3788</v>
      </c>
      <c r="P2455" s="264">
        <v>0</v>
      </c>
      <c r="Q2455" s="153">
        <v>7257</v>
      </c>
      <c r="R2455" s="264">
        <v>99.944877624511719</v>
      </c>
      <c r="S2455" s="153">
        <v>40656</v>
      </c>
      <c r="T2455" s="264">
        <v>99.923751831054688</v>
      </c>
      <c r="U2455" s="264">
        <v>99.94720458984375</v>
      </c>
      <c r="V2455" s="264">
        <v>99.933479309082031</v>
      </c>
      <c r="W2455" s="264">
        <v>99.892112731933594</v>
      </c>
      <c r="X2455" s="264">
        <v>99.857284545898438</v>
      </c>
      <c r="Y2455" s="153">
        <v>66744</v>
      </c>
      <c r="Z2455" s="264">
        <v>99.938568115234375</v>
      </c>
      <c r="AA2455" s="153">
        <v>11681</v>
      </c>
      <c r="AB2455" s="264">
        <v>99.880149841308594</v>
      </c>
      <c r="AC2455" s="153">
        <v>3807</v>
      </c>
      <c r="AD2455" s="264">
        <v>0.23640662431716919</v>
      </c>
      <c r="AE2455" s="153">
        <v>62</v>
      </c>
      <c r="AF2455" s="264">
        <v>96.774192810058594</v>
      </c>
      <c r="AG2455" s="153">
        <v>43822</v>
      </c>
      <c r="AH2455" s="264">
        <v>0.48605722188949585</v>
      </c>
      <c r="AI2455" s="153">
        <v>622</v>
      </c>
      <c r="AJ2455" s="264">
        <v>91.157554626464844</v>
      </c>
      <c r="AK2455" s="264">
        <v>1.8772720098495483</v>
      </c>
      <c r="AL2455" s="264">
        <v>5.0899405032396317E-2</v>
      </c>
      <c r="AM2455" s="264">
        <v>0</v>
      </c>
      <c r="AN2455" s="264">
        <v>0</v>
      </c>
      <c r="AO2455" s="92">
        <v>0</v>
      </c>
      <c r="AP2455" s="92">
        <v>0</v>
      </c>
      <c r="AQ2455" s="92">
        <v>0</v>
      </c>
      <c r="AR2455" s="92">
        <v>0</v>
      </c>
      <c r="AS2455" s="92">
        <v>0</v>
      </c>
      <c r="AT2455" s="92">
        <v>0</v>
      </c>
      <c r="AU2455" s="92">
        <v>0</v>
      </c>
      <c r="AV2455" s="92">
        <v>0</v>
      </c>
      <c r="AW2455" s="93">
        <v>0</v>
      </c>
      <c r="AX2455" s="93">
        <v>0</v>
      </c>
      <c r="AY2455" s="93">
        <v>0</v>
      </c>
      <c r="AZ2455" s="93">
        <v>0</v>
      </c>
      <c r="BA2455" s="93">
        <v>0</v>
      </c>
      <c r="BB2455" s="93">
        <v>0</v>
      </c>
      <c r="BC2455" s="153">
        <v>17</v>
      </c>
      <c r="BD2455" s="153">
        <v>162</v>
      </c>
    </row>
    <row r="2456" spans="1:56" x14ac:dyDescent="0.25">
      <c r="A2456" s="9">
        <v>41761</v>
      </c>
      <c r="B2456" s="149" t="s">
        <v>77</v>
      </c>
      <c r="C2456" s="149" t="s">
        <v>86</v>
      </c>
      <c r="D2456" s="150" t="s">
        <v>118</v>
      </c>
      <c r="E2456" s="153">
        <v>68</v>
      </c>
      <c r="F2456" s="153">
        <v>222</v>
      </c>
      <c r="G2456" s="264">
        <v>66.391693115234375</v>
      </c>
      <c r="H2456" s="264">
        <v>0.13340000808238983</v>
      </c>
      <c r="I2456" s="264">
        <v>93280.203125</v>
      </c>
      <c r="J2456" s="92">
        <v>0</v>
      </c>
      <c r="K2456" s="153">
        <v>103524</v>
      </c>
      <c r="L2456" s="264">
        <v>90.428306579589844</v>
      </c>
      <c r="M2456" s="153">
        <v>84804</v>
      </c>
      <c r="N2456" s="264">
        <v>0</v>
      </c>
      <c r="O2456" s="153">
        <v>6226</v>
      </c>
      <c r="P2456" s="264">
        <v>0</v>
      </c>
      <c r="Q2456" s="153">
        <v>12651</v>
      </c>
      <c r="R2456" s="264">
        <v>99.960479736328125</v>
      </c>
      <c r="S2456" s="153">
        <v>80210</v>
      </c>
      <c r="T2456" s="264">
        <v>99.946388244628906</v>
      </c>
      <c r="U2456" s="264">
        <v>99.839385986328125</v>
      </c>
      <c r="V2456" s="264">
        <v>99.926887512207031</v>
      </c>
      <c r="W2456" s="264">
        <v>99.7999267578125</v>
      </c>
      <c r="X2456" s="264">
        <v>99.873313903808594</v>
      </c>
      <c r="Y2456" s="153">
        <v>123065</v>
      </c>
      <c r="Z2456" s="264">
        <v>99.851295471191406</v>
      </c>
      <c r="AA2456" s="153">
        <v>25307</v>
      </c>
      <c r="AB2456" s="264">
        <v>98.557708740234375</v>
      </c>
      <c r="AC2456" s="153">
        <v>6305</v>
      </c>
      <c r="AD2456" s="264">
        <v>0.23790642619132996</v>
      </c>
      <c r="AE2456" s="153">
        <v>452</v>
      </c>
      <c r="AF2456" s="264">
        <v>98.672569274902344</v>
      </c>
      <c r="AG2456" s="153">
        <v>86978</v>
      </c>
      <c r="AH2456" s="264">
        <v>0.34146565198898315</v>
      </c>
      <c r="AI2456" s="153">
        <v>1542</v>
      </c>
      <c r="AJ2456" s="264">
        <v>93.774322509765625</v>
      </c>
      <c r="AK2456" s="264">
        <v>1.8270838260650635</v>
      </c>
      <c r="AL2456" s="264">
        <v>5.7481970638036728E-2</v>
      </c>
      <c r="AM2456" s="264">
        <v>0</v>
      </c>
      <c r="AN2456" s="264">
        <v>0</v>
      </c>
      <c r="AO2456" s="92">
        <v>0</v>
      </c>
      <c r="AP2456" s="92">
        <v>0</v>
      </c>
      <c r="AQ2456" s="92">
        <v>0</v>
      </c>
      <c r="AR2456" s="92">
        <v>0</v>
      </c>
      <c r="AS2456" s="92">
        <v>0</v>
      </c>
      <c r="AT2456" s="92">
        <v>0</v>
      </c>
      <c r="AU2456" s="92">
        <v>0</v>
      </c>
      <c r="AV2456" s="92">
        <v>0</v>
      </c>
      <c r="AW2456" s="93">
        <v>0</v>
      </c>
      <c r="AX2456" s="93">
        <v>0</v>
      </c>
      <c r="AY2456" s="93">
        <v>0</v>
      </c>
      <c r="AZ2456" s="93">
        <v>0</v>
      </c>
      <c r="BA2456" s="93">
        <v>0</v>
      </c>
      <c r="BB2456" s="93">
        <v>0</v>
      </c>
      <c r="BC2456" s="153">
        <v>39</v>
      </c>
      <c r="BD2456" s="153">
        <v>220</v>
      </c>
    </row>
    <row r="2457" spans="1:56" x14ac:dyDescent="0.25">
      <c r="A2457" s="9">
        <v>41761</v>
      </c>
      <c r="B2457" s="149" t="s">
        <v>124</v>
      </c>
      <c r="C2457" s="149" t="s">
        <v>86</v>
      </c>
      <c r="D2457" s="150" t="s">
        <v>118</v>
      </c>
      <c r="E2457" s="153">
        <v>43</v>
      </c>
      <c r="F2457" s="153">
        <v>136</v>
      </c>
      <c r="G2457" s="264">
        <v>27.637300491333008</v>
      </c>
      <c r="H2457" s="264">
        <v>4.19999985024333E-3</v>
      </c>
      <c r="I2457" s="264">
        <v>50301.64453125</v>
      </c>
      <c r="J2457" s="92">
        <v>0</v>
      </c>
      <c r="K2457" s="153">
        <v>103524</v>
      </c>
      <c r="L2457" s="264">
        <v>90.428306579589844</v>
      </c>
      <c r="M2457" s="153">
        <v>45331</v>
      </c>
      <c r="N2457" s="264">
        <v>0</v>
      </c>
      <c r="O2457" s="153">
        <v>2517</v>
      </c>
      <c r="P2457" s="264">
        <v>0</v>
      </c>
      <c r="Q2457" s="153">
        <v>4640</v>
      </c>
      <c r="R2457" s="264">
        <v>99.956893920898438</v>
      </c>
      <c r="S2457" s="153">
        <v>42985</v>
      </c>
      <c r="T2457" s="264">
        <v>99.89996337890625</v>
      </c>
      <c r="U2457" s="264">
        <v>99.523239135742188</v>
      </c>
      <c r="V2457" s="264">
        <v>99.786018371582031</v>
      </c>
      <c r="W2457" s="264">
        <v>99.480339050292969</v>
      </c>
      <c r="X2457" s="264">
        <v>99.686195373535156</v>
      </c>
      <c r="Y2457" s="153">
        <v>61148</v>
      </c>
      <c r="Z2457" s="264">
        <v>99.903511047363281</v>
      </c>
      <c r="AA2457" s="153">
        <v>11990</v>
      </c>
      <c r="AB2457" s="264">
        <v>99.633026123046875</v>
      </c>
      <c r="AC2457" s="153">
        <v>2520</v>
      </c>
      <c r="AD2457" s="264">
        <v>0.3968254029750824</v>
      </c>
      <c r="AE2457" s="153">
        <v>181</v>
      </c>
      <c r="AF2457" s="264">
        <v>99.447517395019531</v>
      </c>
      <c r="AG2457" s="153">
        <v>45329</v>
      </c>
      <c r="AH2457" s="264">
        <v>0.31105914711952209</v>
      </c>
      <c r="AI2457" s="153">
        <v>894</v>
      </c>
      <c r="AJ2457" s="264">
        <v>94.519012451171875</v>
      </c>
      <c r="AK2457" s="264">
        <v>1.5647822618484497</v>
      </c>
      <c r="AL2457" s="264">
        <v>5.5417653173208237E-2</v>
      </c>
      <c r="AM2457" s="264">
        <v>0</v>
      </c>
      <c r="AN2457" s="264">
        <v>0</v>
      </c>
      <c r="AO2457" s="92">
        <v>0</v>
      </c>
      <c r="AP2457" s="92">
        <v>0</v>
      </c>
      <c r="AQ2457" s="92">
        <v>0</v>
      </c>
      <c r="AR2457" s="92">
        <v>0</v>
      </c>
      <c r="AS2457" s="92">
        <v>0</v>
      </c>
      <c r="AT2457" s="92">
        <v>0</v>
      </c>
      <c r="AU2457" s="92">
        <v>0</v>
      </c>
      <c r="AV2457" s="92">
        <v>0</v>
      </c>
      <c r="AW2457" s="93">
        <v>0</v>
      </c>
      <c r="AX2457" s="93">
        <v>0</v>
      </c>
      <c r="AY2457" s="93">
        <v>0</v>
      </c>
      <c r="AZ2457" s="93">
        <v>0</v>
      </c>
      <c r="BA2457" s="93">
        <v>0</v>
      </c>
      <c r="BB2457" s="93">
        <v>0</v>
      </c>
      <c r="BC2457" s="153">
        <v>29</v>
      </c>
      <c r="BD2457" s="153">
        <v>134</v>
      </c>
    </row>
    <row r="2458" spans="1:56" x14ac:dyDescent="0.25">
      <c r="A2458" s="9">
        <v>41761</v>
      </c>
      <c r="B2458" s="149" t="s">
        <v>78</v>
      </c>
      <c r="C2458" s="149" t="s">
        <v>86</v>
      </c>
      <c r="D2458" s="150" t="s">
        <v>118</v>
      </c>
      <c r="E2458" s="153">
        <v>34</v>
      </c>
      <c r="F2458" s="153">
        <v>107</v>
      </c>
      <c r="G2458" s="264">
        <v>46.383602142333984</v>
      </c>
      <c r="H2458" s="264">
        <v>1.679999940097332E-2</v>
      </c>
      <c r="I2458" s="264">
        <v>44473.81640625</v>
      </c>
      <c r="J2458" s="92">
        <v>0</v>
      </c>
      <c r="K2458" s="153">
        <v>56941</v>
      </c>
      <c r="L2458" s="264">
        <v>88.993873596191406</v>
      </c>
      <c r="M2458" s="153">
        <v>41741</v>
      </c>
      <c r="N2458" s="264">
        <v>0</v>
      </c>
      <c r="O2458" s="153">
        <v>4377</v>
      </c>
      <c r="P2458" s="264">
        <v>0</v>
      </c>
      <c r="Q2458" s="153">
        <v>6579</v>
      </c>
      <c r="R2458" s="264">
        <v>99.969596862792969</v>
      </c>
      <c r="S2458" s="153">
        <v>39362</v>
      </c>
      <c r="T2458" s="264">
        <v>99.946647644042969</v>
      </c>
      <c r="U2458" s="264">
        <v>99.908615112304688</v>
      </c>
      <c r="V2458" s="264">
        <v>99.92333984375</v>
      </c>
      <c r="W2458" s="264">
        <v>99.878242492675781</v>
      </c>
      <c r="X2458" s="264">
        <v>99.870025634765625</v>
      </c>
      <c r="Y2458" s="153">
        <v>64555</v>
      </c>
      <c r="Z2458" s="264">
        <v>99.888465881347656</v>
      </c>
      <c r="AA2458" s="153">
        <v>11331</v>
      </c>
      <c r="AB2458" s="264">
        <v>99.505783081054688</v>
      </c>
      <c r="AC2458" s="153">
        <v>4416</v>
      </c>
      <c r="AD2458" s="264">
        <v>0.18115942180156708</v>
      </c>
      <c r="AE2458" s="153">
        <v>273</v>
      </c>
      <c r="AF2458" s="264">
        <v>99.633697509765625</v>
      </c>
      <c r="AG2458" s="153">
        <v>41121</v>
      </c>
      <c r="AH2458" s="264">
        <v>0.2869580090045929</v>
      </c>
      <c r="AI2458" s="153">
        <v>489</v>
      </c>
      <c r="AJ2458" s="264">
        <v>95.296524047851563</v>
      </c>
      <c r="AK2458" s="264">
        <v>1.8938692808151245</v>
      </c>
      <c r="AL2458" s="264">
        <v>5.9060737490653992E-2</v>
      </c>
      <c r="AM2458" s="264">
        <v>0</v>
      </c>
      <c r="AN2458" s="264">
        <v>0</v>
      </c>
      <c r="AO2458" s="92">
        <v>0</v>
      </c>
      <c r="AP2458" s="92">
        <v>0</v>
      </c>
      <c r="AQ2458" s="92">
        <v>0</v>
      </c>
      <c r="AR2458" s="92">
        <v>0</v>
      </c>
      <c r="AS2458" s="92">
        <v>0</v>
      </c>
      <c r="AT2458" s="92">
        <v>0</v>
      </c>
      <c r="AU2458" s="92">
        <v>0</v>
      </c>
      <c r="AV2458" s="92">
        <v>0</v>
      </c>
      <c r="AW2458" s="93">
        <v>0</v>
      </c>
      <c r="AX2458" s="93">
        <v>0</v>
      </c>
      <c r="AY2458" s="93">
        <v>0</v>
      </c>
      <c r="AZ2458" s="93">
        <v>0</v>
      </c>
      <c r="BA2458" s="93">
        <v>0</v>
      </c>
      <c r="BB2458" s="93">
        <v>0</v>
      </c>
      <c r="BC2458" s="153">
        <v>12</v>
      </c>
      <c r="BD2458" s="153">
        <v>104</v>
      </c>
    </row>
    <row r="2459" spans="1:56" x14ac:dyDescent="0.25">
      <c r="A2459" s="9">
        <v>41761</v>
      </c>
      <c r="B2459" s="149" t="s">
        <v>79</v>
      </c>
      <c r="C2459" s="149" t="s">
        <v>86</v>
      </c>
      <c r="D2459" s="150" t="s">
        <v>119</v>
      </c>
      <c r="E2459" s="153">
        <v>84</v>
      </c>
      <c r="F2459" s="153">
        <v>264</v>
      </c>
      <c r="G2459" s="264">
        <v>44.774005889892578</v>
      </c>
      <c r="H2459" s="264">
        <v>0</v>
      </c>
      <c r="I2459" s="264">
        <v>119404.6640625</v>
      </c>
      <c r="J2459" s="92">
        <v>0</v>
      </c>
      <c r="K2459" s="153">
        <v>50484</v>
      </c>
      <c r="L2459" s="264">
        <v>92.163856506347656</v>
      </c>
      <c r="M2459" s="153">
        <v>74558</v>
      </c>
      <c r="N2459" s="264">
        <v>0</v>
      </c>
      <c r="O2459" s="153">
        <v>3373</v>
      </c>
      <c r="P2459" s="264">
        <v>0</v>
      </c>
      <c r="Q2459" s="153">
        <v>6762</v>
      </c>
      <c r="R2459" s="264">
        <v>99.866905212402344</v>
      </c>
      <c r="S2459" s="153">
        <v>70722</v>
      </c>
      <c r="T2459" s="264">
        <v>99.797798156738281</v>
      </c>
      <c r="U2459" s="264">
        <v>99.792472839355469</v>
      </c>
      <c r="V2459" s="264">
        <v>99.831001281738281</v>
      </c>
      <c r="W2459" s="264">
        <v>99.659652709960937</v>
      </c>
      <c r="X2459" s="264">
        <v>99.629142761230469</v>
      </c>
      <c r="Y2459" s="153">
        <v>114442</v>
      </c>
      <c r="Z2459" s="264">
        <v>99.913490295410156</v>
      </c>
      <c r="AA2459" s="153">
        <v>23876</v>
      </c>
      <c r="AB2459" s="264">
        <v>99.660743713378906</v>
      </c>
      <c r="AC2459" s="153">
        <v>3447</v>
      </c>
      <c r="AD2459" s="264">
        <v>0.81230056285858154</v>
      </c>
      <c r="AE2459" s="153">
        <v>196</v>
      </c>
      <c r="AF2459" s="264">
        <v>98.469390869140625</v>
      </c>
      <c r="AG2459" s="153">
        <v>74317</v>
      </c>
      <c r="AH2459" s="264">
        <v>0.46691873669624329</v>
      </c>
      <c r="AI2459" s="153">
        <v>1027</v>
      </c>
      <c r="AJ2459" s="264">
        <v>98.344696044921875</v>
      </c>
      <c r="AK2459" s="264">
        <v>1.5979067087173462</v>
      </c>
      <c r="AL2459" s="264">
        <v>5.4070841521024704E-2</v>
      </c>
      <c r="AM2459" s="264">
        <v>0</v>
      </c>
      <c r="AN2459" s="264">
        <v>0</v>
      </c>
      <c r="AO2459" s="92">
        <v>0</v>
      </c>
      <c r="AP2459" s="92">
        <v>0</v>
      </c>
      <c r="AQ2459" s="92">
        <v>0</v>
      </c>
      <c r="AR2459" s="92">
        <v>0</v>
      </c>
      <c r="AS2459" s="92">
        <v>0</v>
      </c>
      <c r="AT2459" s="92">
        <v>0</v>
      </c>
      <c r="AU2459" s="92">
        <v>0</v>
      </c>
      <c r="AV2459" s="92">
        <v>0</v>
      </c>
      <c r="AW2459" s="93">
        <v>0</v>
      </c>
      <c r="AX2459" s="93">
        <v>0</v>
      </c>
      <c r="AY2459" s="93">
        <v>0</v>
      </c>
      <c r="AZ2459" s="93">
        <v>0</v>
      </c>
      <c r="BA2459" s="93">
        <v>0</v>
      </c>
      <c r="BB2459" s="93">
        <v>0</v>
      </c>
      <c r="BC2459" s="153">
        <v>58</v>
      </c>
      <c r="BD2459" s="153">
        <v>261</v>
      </c>
    </row>
    <row r="2460" spans="1:56" x14ac:dyDescent="0.25">
      <c r="A2460" s="9">
        <v>41761</v>
      </c>
      <c r="B2460" s="149" t="s">
        <v>80</v>
      </c>
      <c r="C2460" s="149" t="s">
        <v>86</v>
      </c>
      <c r="D2460" s="150" t="s">
        <v>119</v>
      </c>
      <c r="E2460" s="153">
        <v>60</v>
      </c>
      <c r="F2460" s="153">
        <v>184</v>
      </c>
      <c r="G2460" s="264">
        <v>33.466999053955078</v>
      </c>
      <c r="H2460" s="264">
        <v>0.10840000212192535</v>
      </c>
      <c r="I2460" s="264">
        <v>78081.484375</v>
      </c>
      <c r="J2460" s="92">
        <v>0</v>
      </c>
      <c r="K2460" s="153">
        <v>34200</v>
      </c>
      <c r="L2460" s="264">
        <v>89.587722778320312</v>
      </c>
      <c r="M2460" s="153">
        <v>40064</v>
      </c>
      <c r="N2460" s="264">
        <v>0</v>
      </c>
      <c r="O2460" s="153">
        <v>2480</v>
      </c>
      <c r="P2460" s="264">
        <v>0</v>
      </c>
      <c r="Q2460" s="153">
        <v>4974</v>
      </c>
      <c r="R2460" s="264">
        <v>99.939689636230469</v>
      </c>
      <c r="S2460" s="153">
        <v>37860</v>
      </c>
      <c r="T2460" s="264">
        <v>99.883781433105469</v>
      </c>
      <c r="U2460" s="264">
        <v>99.677421569824219</v>
      </c>
      <c r="V2460" s="264">
        <v>99.815292358398438</v>
      </c>
      <c r="W2460" s="264">
        <v>99.617301940917969</v>
      </c>
      <c r="X2460" s="264">
        <v>99.699287414550781</v>
      </c>
      <c r="Y2460" s="153">
        <v>59959</v>
      </c>
      <c r="Z2460" s="264">
        <v>99.936622619628906</v>
      </c>
      <c r="AA2460" s="153">
        <v>12725</v>
      </c>
      <c r="AB2460" s="264">
        <v>99.394889831542969</v>
      </c>
      <c r="AC2460" s="153">
        <v>2522</v>
      </c>
      <c r="AD2460" s="264">
        <v>0.47581285238265991</v>
      </c>
      <c r="AE2460" s="153">
        <v>138</v>
      </c>
      <c r="AF2460" s="264">
        <v>93.478263854980469</v>
      </c>
      <c r="AG2460" s="153">
        <v>40483</v>
      </c>
      <c r="AH2460" s="264">
        <v>0.42733988165855408</v>
      </c>
      <c r="AI2460" s="153">
        <v>419</v>
      </c>
      <c r="AJ2460" s="264">
        <v>95.46539306640625</v>
      </c>
      <c r="AK2460" s="264">
        <v>1.8945491313934326</v>
      </c>
      <c r="AL2460" s="264">
        <v>6.5533146262168884E-2</v>
      </c>
      <c r="AM2460" s="264">
        <v>0</v>
      </c>
      <c r="AN2460" s="264">
        <v>0</v>
      </c>
      <c r="AO2460" s="92">
        <v>0</v>
      </c>
      <c r="AP2460" s="92">
        <v>0</v>
      </c>
      <c r="AQ2460" s="92">
        <v>0</v>
      </c>
      <c r="AR2460" s="92">
        <v>0</v>
      </c>
      <c r="AS2460" s="92">
        <v>0</v>
      </c>
      <c r="AT2460" s="92">
        <v>0</v>
      </c>
      <c r="AU2460" s="92">
        <v>0</v>
      </c>
      <c r="AV2460" s="92">
        <v>0</v>
      </c>
      <c r="AW2460" s="93">
        <v>0</v>
      </c>
      <c r="AX2460" s="93">
        <v>0</v>
      </c>
      <c r="AY2460" s="93">
        <v>0</v>
      </c>
      <c r="AZ2460" s="93">
        <v>0</v>
      </c>
      <c r="BA2460" s="93">
        <v>0</v>
      </c>
      <c r="BB2460" s="93">
        <v>0</v>
      </c>
      <c r="BC2460" s="153">
        <v>19</v>
      </c>
      <c r="BD2460" s="153">
        <v>179</v>
      </c>
    </row>
    <row r="2461" spans="1:56" x14ac:dyDescent="0.25">
      <c r="A2461" s="9">
        <v>41761</v>
      </c>
      <c r="B2461" s="149" t="s">
        <v>81</v>
      </c>
      <c r="C2461" s="149" t="s">
        <v>86</v>
      </c>
      <c r="D2461" s="150" t="s">
        <v>119</v>
      </c>
      <c r="E2461" s="153">
        <v>43</v>
      </c>
      <c r="F2461" s="153">
        <v>142</v>
      </c>
      <c r="G2461" s="264">
        <v>30.266597747802734</v>
      </c>
      <c r="H2461" s="264">
        <v>8.2999998703598976E-3</v>
      </c>
      <c r="I2461" s="264">
        <v>61245.16796875</v>
      </c>
      <c r="J2461" s="92">
        <v>0</v>
      </c>
      <c r="K2461" s="153">
        <v>76164</v>
      </c>
      <c r="L2461" s="264">
        <v>90.4482421875</v>
      </c>
      <c r="M2461" s="153">
        <v>40917</v>
      </c>
      <c r="N2461" s="264">
        <v>0</v>
      </c>
      <c r="O2461" s="153">
        <v>2391</v>
      </c>
      <c r="P2461" s="264">
        <v>0</v>
      </c>
      <c r="Q2461" s="153">
        <v>7296</v>
      </c>
      <c r="R2461" s="264">
        <v>99.931472778320313</v>
      </c>
      <c r="S2461" s="153">
        <v>38806</v>
      </c>
      <c r="T2461" s="264">
        <v>99.914962768554688</v>
      </c>
      <c r="U2461" s="264">
        <v>99.665412902832031</v>
      </c>
      <c r="V2461" s="264">
        <v>99.870468139648438</v>
      </c>
      <c r="W2461" s="264">
        <v>99.597114562988281</v>
      </c>
      <c r="X2461" s="264">
        <v>99.785537719726563</v>
      </c>
      <c r="Y2461" s="153">
        <v>64921</v>
      </c>
      <c r="Z2461" s="264">
        <v>99.922981262207031</v>
      </c>
      <c r="AA2461" s="153">
        <v>13772</v>
      </c>
      <c r="AB2461" s="264">
        <v>99.658729553222656</v>
      </c>
      <c r="AC2461" s="153">
        <v>2351</v>
      </c>
      <c r="AD2461" s="264">
        <v>0.68056148290634155</v>
      </c>
      <c r="AE2461" s="153">
        <v>116</v>
      </c>
      <c r="AF2461" s="264">
        <v>99.137931823730469</v>
      </c>
      <c r="AG2461" s="153">
        <v>41209</v>
      </c>
      <c r="AH2461" s="264">
        <v>0.42709118127822876</v>
      </c>
      <c r="AI2461" s="153">
        <v>377</v>
      </c>
      <c r="AJ2461" s="264">
        <v>94.164459228515625</v>
      </c>
      <c r="AK2461" s="264">
        <v>1.5711222887039185</v>
      </c>
      <c r="AL2461" s="264">
        <v>7.2578869760036469E-2</v>
      </c>
      <c r="AM2461" s="264">
        <v>0</v>
      </c>
      <c r="AN2461" s="264">
        <v>0</v>
      </c>
      <c r="AO2461" s="92">
        <v>0</v>
      </c>
      <c r="AP2461" s="92">
        <v>0</v>
      </c>
      <c r="AQ2461" s="92">
        <v>0</v>
      </c>
      <c r="AR2461" s="92">
        <v>0</v>
      </c>
      <c r="AS2461" s="92">
        <v>0</v>
      </c>
      <c r="AT2461" s="92">
        <v>0</v>
      </c>
      <c r="AU2461" s="92">
        <v>0</v>
      </c>
      <c r="AV2461" s="92">
        <v>0</v>
      </c>
      <c r="AW2461" s="93">
        <v>0</v>
      </c>
      <c r="AX2461" s="93">
        <v>0</v>
      </c>
      <c r="AY2461" s="93">
        <v>0</v>
      </c>
      <c r="AZ2461" s="93">
        <v>0</v>
      </c>
      <c r="BA2461" s="93">
        <v>0</v>
      </c>
      <c r="BB2461" s="93">
        <v>0</v>
      </c>
      <c r="BC2461" s="153">
        <v>24</v>
      </c>
      <c r="BD2461" s="153">
        <v>136</v>
      </c>
    </row>
    <row r="2462" spans="1:56" x14ac:dyDescent="0.25">
      <c r="A2462" s="9">
        <v>41761</v>
      </c>
      <c r="B2462" s="149" t="s">
        <v>125</v>
      </c>
      <c r="C2462" s="149" t="s">
        <v>86</v>
      </c>
      <c r="D2462" s="150" t="s">
        <v>119</v>
      </c>
      <c r="E2462" s="153">
        <v>16</v>
      </c>
      <c r="F2462" s="153">
        <v>57</v>
      </c>
      <c r="G2462" s="264">
        <v>24.599998474121094</v>
      </c>
      <c r="H2462" s="264">
        <v>9.5799997448921204E-2</v>
      </c>
      <c r="I2462" s="264">
        <v>30856.53125</v>
      </c>
      <c r="J2462" s="92">
        <v>0</v>
      </c>
      <c r="K2462" s="153">
        <v>76164</v>
      </c>
      <c r="L2462" s="264">
        <v>90.4482421875</v>
      </c>
      <c r="M2462" s="153">
        <v>24091</v>
      </c>
      <c r="N2462" s="264">
        <v>0</v>
      </c>
      <c r="O2462" s="153">
        <v>2692</v>
      </c>
      <c r="P2462" s="264">
        <v>0</v>
      </c>
      <c r="Q2462" s="153">
        <v>4800</v>
      </c>
      <c r="R2462" s="264">
        <v>99.895835876464844</v>
      </c>
      <c r="S2462" s="153">
        <v>22627</v>
      </c>
      <c r="T2462" s="264">
        <v>99.916030883789063</v>
      </c>
      <c r="U2462" s="264">
        <v>99.777114868164063</v>
      </c>
      <c r="V2462" s="264">
        <v>99.912834167480469</v>
      </c>
      <c r="W2462" s="264">
        <v>99.673179626464844</v>
      </c>
      <c r="X2462" s="264">
        <v>99.828941345214844</v>
      </c>
      <c r="Y2462" s="153">
        <v>32842</v>
      </c>
      <c r="Z2462" s="264">
        <v>99.960418701171875</v>
      </c>
      <c r="AA2462" s="153">
        <v>5795</v>
      </c>
      <c r="AB2462" s="264">
        <v>99.775665283203125</v>
      </c>
      <c r="AC2462" s="153">
        <v>2673</v>
      </c>
      <c r="AD2462" s="264">
        <v>0.22446689009666443</v>
      </c>
      <c r="AE2462" s="153">
        <v>240</v>
      </c>
      <c r="AF2462" s="264">
        <v>99.166664123535156</v>
      </c>
      <c r="AG2462" s="153">
        <v>24560</v>
      </c>
      <c r="AH2462" s="264">
        <v>0.40309447050094604</v>
      </c>
      <c r="AI2462" s="153">
        <v>418</v>
      </c>
      <c r="AJ2462" s="264">
        <v>92.822967529296875</v>
      </c>
      <c r="AK2462" s="264">
        <v>1.7361295223236084</v>
      </c>
      <c r="AL2462" s="264">
        <v>6.6126316785812378E-2</v>
      </c>
      <c r="AM2462" s="264">
        <v>0</v>
      </c>
      <c r="AN2462" s="264">
        <v>0</v>
      </c>
      <c r="AO2462" s="92">
        <v>0</v>
      </c>
      <c r="AP2462" s="92">
        <v>0</v>
      </c>
      <c r="AQ2462" s="92">
        <v>0</v>
      </c>
      <c r="AR2462" s="92">
        <v>0</v>
      </c>
      <c r="AS2462" s="92">
        <v>0</v>
      </c>
      <c r="AT2462" s="92">
        <v>0</v>
      </c>
      <c r="AU2462" s="92">
        <v>0</v>
      </c>
      <c r="AV2462" s="92">
        <v>0</v>
      </c>
      <c r="AW2462" s="93">
        <v>0</v>
      </c>
      <c r="AX2462" s="93">
        <v>0</v>
      </c>
      <c r="AY2462" s="93">
        <v>0</v>
      </c>
      <c r="AZ2462" s="93">
        <v>0</v>
      </c>
      <c r="BA2462" s="93">
        <v>0</v>
      </c>
      <c r="BB2462" s="93">
        <v>0</v>
      </c>
      <c r="BC2462" s="153">
        <v>6</v>
      </c>
      <c r="BD2462" s="153">
        <v>56</v>
      </c>
    </row>
    <row r="2463" spans="1:56" x14ac:dyDescent="0.25">
      <c r="A2463" s="9">
        <v>41761</v>
      </c>
      <c r="B2463" s="151" t="s">
        <v>82</v>
      </c>
      <c r="C2463" s="151" t="s">
        <v>86</v>
      </c>
      <c r="D2463" s="152" t="s">
        <v>120</v>
      </c>
      <c r="E2463" s="160">
        <v>51</v>
      </c>
      <c r="F2463" s="160">
        <v>162</v>
      </c>
      <c r="G2463" s="266">
        <v>32.958499908447266</v>
      </c>
      <c r="H2463" s="266">
        <v>0</v>
      </c>
      <c r="I2463" s="266">
        <v>73747.34375</v>
      </c>
      <c r="J2463" s="157">
        <v>0</v>
      </c>
      <c r="K2463" s="160">
        <v>43708</v>
      </c>
      <c r="L2463" s="266">
        <v>89.30859375</v>
      </c>
      <c r="M2463" s="160">
        <v>30787</v>
      </c>
      <c r="N2463" s="266">
        <v>0</v>
      </c>
      <c r="O2463" s="160">
        <v>3924</v>
      </c>
      <c r="P2463" s="266">
        <v>0</v>
      </c>
      <c r="Q2463" s="160">
        <v>7230</v>
      </c>
      <c r="R2463" s="266">
        <v>99.875518798828125</v>
      </c>
      <c r="S2463" s="160">
        <v>28978</v>
      </c>
      <c r="T2463" s="266">
        <v>99.913726806640625</v>
      </c>
      <c r="U2463" s="266">
        <v>99.847091674804688</v>
      </c>
      <c r="V2463" s="266">
        <v>99.912300109863281</v>
      </c>
      <c r="W2463" s="266">
        <v>99.722801208496094</v>
      </c>
      <c r="X2463" s="266">
        <v>99.826103210449219</v>
      </c>
      <c r="Y2463" s="160">
        <v>36086</v>
      </c>
      <c r="Z2463" s="266">
        <v>99.952888488769531</v>
      </c>
      <c r="AA2463" s="160">
        <v>6369</v>
      </c>
      <c r="AB2463" s="266">
        <v>99.638877868652344</v>
      </c>
      <c r="AC2463" s="160">
        <v>3947</v>
      </c>
      <c r="AD2463" s="266">
        <v>0.20268557965755463</v>
      </c>
      <c r="AE2463" s="160">
        <v>310</v>
      </c>
      <c r="AF2463" s="266">
        <v>99.032257080078125</v>
      </c>
      <c r="AG2463" s="160">
        <v>31013</v>
      </c>
      <c r="AH2463" s="266">
        <v>0.75452232360839844</v>
      </c>
      <c r="AI2463" s="160">
        <v>478</v>
      </c>
      <c r="AJ2463" s="266">
        <v>91.213386535644531</v>
      </c>
      <c r="AK2463" s="266">
        <v>2.1112279891967773</v>
      </c>
      <c r="AL2463" s="266">
        <v>7.6004296541213989E-2</v>
      </c>
      <c r="AM2463" s="266">
        <v>0</v>
      </c>
      <c r="AN2463" s="266">
        <v>0</v>
      </c>
      <c r="AO2463" s="157">
        <v>0</v>
      </c>
      <c r="AP2463" s="157">
        <v>0</v>
      </c>
      <c r="AQ2463" s="157">
        <v>0</v>
      </c>
      <c r="AR2463" s="157">
        <v>0</v>
      </c>
      <c r="AS2463" s="157">
        <v>0</v>
      </c>
      <c r="AT2463" s="157">
        <v>0</v>
      </c>
      <c r="AU2463" s="157">
        <v>0</v>
      </c>
      <c r="AV2463" s="157">
        <v>0</v>
      </c>
      <c r="AW2463" s="159">
        <v>0</v>
      </c>
      <c r="AX2463" s="159">
        <v>0</v>
      </c>
      <c r="AY2463" s="159">
        <v>0</v>
      </c>
      <c r="AZ2463" s="159">
        <v>0</v>
      </c>
      <c r="BA2463" s="159">
        <v>0</v>
      </c>
      <c r="BB2463" s="159">
        <v>0</v>
      </c>
      <c r="BC2463" s="160">
        <v>24</v>
      </c>
      <c r="BD2463" s="160">
        <v>155</v>
      </c>
    </row>
    <row r="2464" spans="1:56" x14ac:dyDescent="0.25">
      <c r="A2464" s="9">
        <v>41761</v>
      </c>
      <c r="B2464" s="151" t="s">
        <v>83</v>
      </c>
      <c r="C2464" s="151" t="s">
        <v>87</v>
      </c>
      <c r="D2464" s="152" t="s">
        <v>120</v>
      </c>
      <c r="E2464" s="160">
        <v>47</v>
      </c>
      <c r="F2464" s="160">
        <v>143</v>
      </c>
      <c r="G2464" s="266">
        <v>18.771097183227539</v>
      </c>
      <c r="H2464" s="266">
        <v>0</v>
      </c>
      <c r="I2464" s="266">
        <v>78085.1328125</v>
      </c>
      <c r="J2464" s="157">
        <v>0</v>
      </c>
      <c r="K2464" s="160">
        <v>25464</v>
      </c>
      <c r="L2464" s="266">
        <v>83.674995422363281</v>
      </c>
      <c r="M2464" s="160">
        <v>153570</v>
      </c>
      <c r="N2464" s="266">
        <v>0</v>
      </c>
      <c r="O2464" s="160">
        <v>3938</v>
      </c>
      <c r="P2464" s="266">
        <v>0</v>
      </c>
      <c r="Q2464" s="160">
        <v>3270</v>
      </c>
      <c r="R2464" s="266">
        <v>99.908256530761719</v>
      </c>
      <c r="S2464" s="160">
        <v>25401</v>
      </c>
      <c r="T2464" s="266">
        <v>99.917327880859375</v>
      </c>
      <c r="U2464" s="266">
        <v>99.64306640625</v>
      </c>
      <c r="V2464" s="266">
        <v>99.83966064453125</v>
      </c>
      <c r="W2464" s="266">
        <v>99.551651000976563</v>
      </c>
      <c r="X2464" s="266">
        <v>99.757118225097656</v>
      </c>
      <c r="Y2464" s="160">
        <v>35053</v>
      </c>
      <c r="Z2464" s="266">
        <v>99.931533813476562</v>
      </c>
      <c r="AA2464" s="160">
        <v>8505</v>
      </c>
      <c r="AB2464" s="266">
        <v>99.753089904785156</v>
      </c>
      <c r="AC2464" s="160">
        <v>1711</v>
      </c>
      <c r="AD2464" s="266">
        <v>0.11689070612192154</v>
      </c>
      <c r="AE2464" s="160">
        <v>110</v>
      </c>
      <c r="AF2464" s="266">
        <v>100</v>
      </c>
      <c r="AG2464" s="160">
        <v>26937</v>
      </c>
      <c r="AH2464" s="266">
        <v>0.53086835145950317</v>
      </c>
      <c r="AI2464" s="160">
        <v>257</v>
      </c>
      <c r="AJ2464" s="266">
        <v>98.832687377929688</v>
      </c>
      <c r="AK2464" s="266">
        <v>2.0202193260192871</v>
      </c>
      <c r="AL2464" s="266">
        <v>7.5516797602176666E-2</v>
      </c>
      <c r="AM2464" s="266">
        <v>0</v>
      </c>
      <c r="AN2464" s="266">
        <v>0</v>
      </c>
      <c r="AO2464" s="157">
        <v>0</v>
      </c>
      <c r="AP2464" s="157">
        <v>0</v>
      </c>
      <c r="AQ2464" s="157">
        <v>0</v>
      </c>
      <c r="AR2464" s="157">
        <v>0</v>
      </c>
      <c r="AS2464" s="157">
        <v>0</v>
      </c>
      <c r="AT2464" s="157">
        <v>0</v>
      </c>
      <c r="AU2464" s="157">
        <v>0</v>
      </c>
      <c r="AV2464" s="157">
        <v>0</v>
      </c>
      <c r="AW2464" s="159">
        <v>0</v>
      </c>
      <c r="AX2464" s="159">
        <v>0</v>
      </c>
      <c r="AY2464" s="159">
        <v>0</v>
      </c>
      <c r="AZ2464" s="159">
        <v>0</v>
      </c>
      <c r="BA2464" s="159">
        <v>0</v>
      </c>
      <c r="BB2464" s="159">
        <v>0</v>
      </c>
      <c r="BC2464" s="160">
        <v>20</v>
      </c>
      <c r="BD2464" s="160">
        <v>138</v>
      </c>
    </row>
    <row r="2465" spans="1:56" x14ac:dyDescent="0.25">
      <c r="A2465" s="9">
        <v>41761</v>
      </c>
      <c r="B2465" s="117" t="s">
        <v>85</v>
      </c>
      <c r="C2465" s="117" t="s">
        <v>87</v>
      </c>
      <c r="D2465" s="121">
        <v>3</v>
      </c>
      <c r="E2465" s="89">
        <v>134</v>
      </c>
      <c r="F2465" s="89">
        <v>433</v>
      </c>
      <c r="G2465" s="263">
        <v>32.962905883789063</v>
      </c>
      <c r="H2465" s="263">
        <v>0</v>
      </c>
      <c r="I2465" s="263">
        <v>179266.15625</v>
      </c>
      <c r="J2465" s="88">
        <v>0</v>
      </c>
      <c r="K2465" s="89">
        <v>52305</v>
      </c>
      <c r="L2465" s="263">
        <v>89.175033569335938</v>
      </c>
      <c r="M2465" s="124">
        <v>80133</v>
      </c>
      <c r="N2465" s="248">
        <v>0</v>
      </c>
      <c r="O2465" s="124">
        <v>3846</v>
      </c>
      <c r="P2465" s="248">
        <v>0</v>
      </c>
      <c r="Q2465" s="124">
        <v>9706</v>
      </c>
      <c r="R2465" s="248">
        <v>99.855758666992188</v>
      </c>
      <c r="S2465" s="124">
        <v>73854</v>
      </c>
      <c r="T2465" s="248">
        <v>99.803665161132813</v>
      </c>
      <c r="U2465" s="248">
        <v>99.843994140625</v>
      </c>
      <c r="V2465" s="248">
        <v>99.774124145507813</v>
      </c>
      <c r="W2465" s="248">
        <v>99.699974060058594</v>
      </c>
      <c r="X2465" s="248">
        <v>99.578231811523438</v>
      </c>
      <c r="Y2465" s="124">
        <v>141868</v>
      </c>
      <c r="Z2465" s="248">
        <v>99.660247802734375</v>
      </c>
      <c r="AA2465" s="124">
        <v>42714</v>
      </c>
      <c r="AB2465" s="248">
        <v>70.906494140625</v>
      </c>
      <c r="AC2465" s="124">
        <v>4522</v>
      </c>
      <c r="AD2465" s="248">
        <v>16.342327117919922</v>
      </c>
      <c r="AE2465" s="124">
        <v>187</v>
      </c>
      <c r="AF2465" s="248">
        <v>98.395721435546875</v>
      </c>
      <c r="AG2465" s="124">
        <v>84425</v>
      </c>
      <c r="AH2465" s="248">
        <v>3.1637547016143799</v>
      </c>
      <c r="AI2465" s="124">
        <v>528</v>
      </c>
      <c r="AJ2465" s="248">
        <v>92.045455932617188</v>
      </c>
      <c r="AK2465" s="248">
        <v>1.7901871204376221</v>
      </c>
      <c r="AL2465" s="248">
        <v>4.9015462398529053E-2</v>
      </c>
      <c r="AM2465" s="269">
        <v>0</v>
      </c>
      <c r="AN2465" s="269">
        <v>0</v>
      </c>
      <c r="AO2465" s="119">
        <v>0</v>
      </c>
      <c r="AP2465" s="119">
        <v>0</v>
      </c>
      <c r="AQ2465" s="119">
        <v>0</v>
      </c>
      <c r="AR2465" s="119">
        <v>0</v>
      </c>
      <c r="AS2465" s="119">
        <v>0</v>
      </c>
      <c r="AT2465" s="119">
        <v>0</v>
      </c>
      <c r="AU2465" s="119">
        <v>0</v>
      </c>
      <c r="AV2465" s="119">
        <v>0</v>
      </c>
      <c r="AW2465" s="124">
        <v>0</v>
      </c>
      <c r="AX2465" s="124">
        <v>0</v>
      </c>
      <c r="AY2465" s="124">
        <v>0</v>
      </c>
      <c r="AZ2465" s="124">
        <v>0</v>
      </c>
      <c r="BA2465" s="124">
        <v>0</v>
      </c>
      <c r="BB2465" s="124">
        <v>0</v>
      </c>
      <c r="BC2465" s="124">
        <v>47</v>
      </c>
      <c r="BD2465" s="124">
        <v>426</v>
      </c>
    </row>
    <row r="2466" spans="1:56" x14ac:dyDescent="0.25">
      <c r="A2466" s="9">
        <v>41761</v>
      </c>
      <c r="B2466" s="118" t="s">
        <v>84</v>
      </c>
      <c r="C2466" s="118"/>
      <c r="D2466" s="122">
        <v>2</v>
      </c>
      <c r="E2466" s="153"/>
      <c r="F2466" s="153"/>
      <c r="G2466" s="264">
        <v>68.8814697265625</v>
      </c>
      <c r="H2466" s="264">
        <v>0</v>
      </c>
      <c r="I2466" s="264">
        <v>497100.09375</v>
      </c>
      <c r="J2466" s="91">
        <v>0</v>
      </c>
      <c r="K2466" s="153">
        <v>0</v>
      </c>
      <c r="L2466" s="264">
        <v>65535</v>
      </c>
      <c r="M2466" s="133">
        <v>223671</v>
      </c>
      <c r="N2466" s="267">
        <v>0</v>
      </c>
      <c r="O2466" s="133">
        <v>5021</v>
      </c>
      <c r="P2466" s="267">
        <v>0</v>
      </c>
      <c r="Q2466" s="133">
        <v>4366</v>
      </c>
      <c r="R2466" s="267">
        <v>100</v>
      </c>
      <c r="S2466" s="133">
        <v>179101</v>
      </c>
      <c r="T2466" s="267">
        <v>99.961471557617188</v>
      </c>
      <c r="U2466" s="267">
        <v>98.227447509765625</v>
      </c>
      <c r="V2466" s="267">
        <v>99.832786560058594</v>
      </c>
      <c r="W2466" s="267">
        <v>98.227447509765625</v>
      </c>
      <c r="X2466" s="267">
        <v>99.794319152832031</v>
      </c>
      <c r="Y2466" s="133">
        <v>1094274</v>
      </c>
      <c r="Z2466" s="267">
        <v>99.908889770507813</v>
      </c>
      <c r="AA2466" s="133">
        <v>497</v>
      </c>
      <c r="AB2466" s="267">
        <v>9.2794971466064453</v>
      </c>
      <c r="AC2466" s="133">
        <v>4397</v>
      </c>
      <c r="AD2466" s="267">
        <v>0.25017055869102478</v>
      </c>
      <c r="AE2466" s="133">
        <v>503</v>
      </c>
      <c r="AF2466" s="267">
        <v>98.807159423828125</v>
      </c>
      <c r="AG2466" s="133">
        <v>221354</v>
      </c>
      <c r="AH2466" s="267">
        <v>0.29997199773788452</v>
      </c>
      <c r="AI2466" s="133">
        <v>514</v>
      </c>
      <c r="AJ2466" s="267">
        <v>97.081634521484375</v>
      </c>
      <c r="AK2466" s="267">
        <v>3.621201753616333</v>
      </c>
      <c r="AL2466" s="267">
        <v>0.22815145552158356</v>
      </c>
      <c r="AM2466" s="270">
        <v>0</v>
      </c>
      <c r="AN2466" s="270">
        <v>0</v>
      </c>
      <c r="AO2466" s="120">
        <v>0</v>
      </c>
      <c r="AP2466" s="120">
        <v>0</v>
      </c>
      <c r="AQ2466" s="120">
        <v>0</v>
      </c>
      <c r="AR2466" s="120">
        <v>0</v>
      </c>
      <c r="AS2466" s="120">
        <v>0</v>
      </c>
      <c r="AT2466" s="120">
        <v>0</v>
      </c>
      <c r="AU2466" s="120">
        <v>0</v>
      </c>
      <c r="AV2466" s="120">
        <v>0</v>
      </c>
      <c r="AW2466" s="133">
        <v>0</v>
      </c>
      <c r="AX2466" s="133">
        <v>0</v>
      </c>
      <c r="AY2466" s="133">
        <v>0</v>
      </c>
      <c r="AZ2466" s="133">
        <v>0</v>
      </c>
      <c r="BA2466" s="133">
        <v>0</v>
      </c>
      <c r="BB2466" s="133">
        <v>0</v>
      </c>
      <c r="BC2466" s="133">
        <v>22</v>
      </c>
      <c r="BD2466" s="133">
        <v>421</v>
      </c>
    </row>
    <row r="2467" spans="1:56" x14ac:dyDescent="0.25">
      <c r="A2467" s="9">
        <v>41760</v>
      </c>
      <c r="B2467" s="117" t="s">
        <v>17</v>
      </c>
      <c r="C2467" s="117"/>
      <c r="D2467" s="121">
        <v>3</v>
      </c>
      <c r="E2467" s="89">
        <v>675</v>
      </c>
      <c r="F2467" s="89">
        <v>2166</v>
      </c>
      <c r="G2467" s="263">
        <v>559.02514457702637</v>
      </c>
      <c r="H2467" s="263">
        <v>0.59100279025733471</v>
      </c>
      <c r="I2467" s="263">
        <v>1495084.21875</v>
      </c>
      <c r="J2467" s="88"/>
      <c r="K2467" s="89">
        <v>747741</v>
      </c>
      <c r="L2467" s="263">
        <v>0</v>
      </c>
      <c r="M2467" s="124">
        <v>942990</v>
      </c>
      <c r="N2467" s="248">
        <v>6.3627395977121077E-4</v>
      </c>
      <c r="O2467" s="124">
        <v>54399</v>
      </c>
      <c r="P2467" s="248">
        <v>0</v>
      </c>
      <c r="Q2467" s="124">
        <v>100817</v>
      </c>
      <c r="R2467" s="248">
        <v>99.891883062843604</v>
      </c>
      <c r="S2467" s="124">
        <v>732799</v>
      </c>
      <c r="T2467" s="248">
        <v>99.817276675004507</v>
      </c>
      <c r="U2467" s="248">
        <v>99.508187315902688</v>
      </c>
      <c r="V2467" s="248">
        <v>99.805922952114614</v>
      </c>
      <c r="W2467" s="248">
        <v>99.400602111556893</v>
      </c>
      <c r="X2467" s="248">
        <v>99.623554251154076</v>
      </c>
      <c r="Y2467" s="124">
        <v>2274859</v>
      </c>
      <c r="Z2467" s="248">
        <v>99.564323459676004</v>
      </c>
      <c r="AA2467" s="124">
        <v>220642</v>
      </c>
      <c r="AB2467" s="248">
        <v>93.245968321733159</v>
      </c>
      <c r="AC2467" s="124">
        <v>52571</v>
      </c>
      <c r="AD2467" s="248">
        <v>1.9516463744609112</v>
      </c>
      <c r="AE2467" s="124">
        <v>3874</v>
      </c>
      <c r="AF2467" s="248">
        <v>97.754262090160111</v>
      </c>
      <c r="AG2467" s="124">
        <v>819063</v>
      </c>
      <c r="AH2467" s="248">
        <v>0.73718384513772739</v>
      </c>
      <c r="AI2467" s="124">
        <v>13301</v>
      </c>
      <c r="AJ2467" s="248">
        <v>94.113242027535676</v>
      </c>
      <c r="AK2467" s="248">
        <v>1.1599282778250082</v>
      </c>
      <c r="AL2467" s="248" t="e">
        <v>#DIV/0!</v>
      </c>
      <c r="AM2467" s="269"/>
      <c r="AN2467" s="269"/>
      <c r="AO2467" s="119"/>
      <c r="AP2467" s="119"/>
      <c r="AQ2467" s="119"/>
      <c r="AR2467" s="119"/>
      <c r="AS2467" s="119"/>
      <c r="AT2467" s="119"/>
      <c r="AU2467" s="119"/>
      <c r="AV2467" s="119"/>
      <c r="AW2467" s="124">
        <v>0</v>
      </c>
      <c r="AX2467" s="124">
        <v>0</v>
      </c>
      <c r="AY2467" s="124">
        <v>0</v>
      </c>
      <c r="AZ2467" s="124">
        <v>0</v>
      </c>
      <c r="BA2467" s="124">
        <v>0</v>
      </c>
      <c r="BB2467" s="124">
        <v>0</v>
      </c>
      <c r="BC2467" s="124">
        <v>366</v>
      </c>
      <c r="BD2467" s="124">
        <v>2540</v>
      </c>
    </row>
    <row r="2468" spans="1:56" x14ac:dyDescent="0.25">
      <c r="A2468" s="9">
        <v>41760</v>
      </c>
      <c r="B2468" s="118" t="s">
        <v>88</v>
      </c>
      <c r="C2468" s="118"/>
      <c r="D2468" s="122">
        <v>2</v>
      </c>
      <c r="E2468" s="153">
        <v>675</v>
      </c>
      <c r="F2468" s="153">
        <v>2166</v>
      </c>
      <c r="G2468" s="264">
        <v>504.5061206817627</v>
      </c>
      <c r="H2468" s="264">
        <v>0.5875000124797225</v>
      </c>
      <c r="I2468" s="264">
        <v>1002584.125</v>
      </c>
      <c r="J2468" s="91"/>
      <c r="K2468" s="153">
        <v>747741</v>
      </c>
      <c r="L2468" s="264"/>
      <c r="M2468" s="133">
        <v>740150</v>
      </c>
      <c r="N2468" s="267">
        <v>8.1064646534439511E-4</v>
      </c>
      <c r="O2468" s="133">
        <v>50432</v>
      </c>
      <c r="P2468" s="267">
        <v>0</v>
      </c>
      <c r="Q2468" s="133">
        <v>97546</v>
      </c>
      <c r="R2468" s="267">
        <v>99.907735639962468</v>
      </c>
      <c r="S2468" s="133">
        <v>567793</v>
      </c>
      <c r="T2468" s="267">
        <v>99.881295552808922</v>
      </c>
      <c r="U2468" s="267">
        <v>99.800640245530815</v>
      </c>
      <c r="V2468" s="267">
        <v>99.8194778258799</v>
      </c>
      <c r="W2468" s="267">
        <v>99.708559823494923</v>
      </c>
      <c r="X2468" s="267">
        <v>99.700987666537671</v>
      </c>
      <c r="Y2468" s="133">
        <v>980790</v>
      </c>
      <c r="Z2468" s="267">
        <v>99.867249793140175</v>
      </c>
      <c r="AA2468" s="133">
        <v>220212</v>
      </c>
      <c r="AB2468" s="267">
        <v>93.412710819365998</v>
      </c>
      <c r="AC2468" s="133">
        <v>49106</v>
      </c>
      <c r="AD2468" s="267">
        <v>2.0669572254731525</v>
      </c>
      <c r="AE2468" s="133">
        <v>3525</v>
      </c>
      <c r="AF2468" s="267">
        <v>97.702127339248122</v>
      </c>
      <c r="AG2468" s="133">
        <v>618089</v>
      </c>
      <c r="AH2468" s="267">
        <v>0.89469317539296689</v>
      </c>
      <c r="AI2468" s="133">
        <v>12780</v>
      </c>
      <c r="AJ2468" s="267">
        <v>94.14710620289118</v>
      </c>
      <c r="AK2468" s="267">
        <v>1.4272140503374604E-5</v>
      </c>
      <c r="AL2468" s="267" t="e">
        <v>#DIV/0!</v>
      </c>
      <c r="AM2468" s="270"/>
      <c r="AN2468" s="270"/>
      <c r="AO2468" s="120"/>
      <c r="AP2468" s="120"/>
      <c r="AQ2468" s="120"/>
      <c r="AR2468" s="120"/>
      <c r="AS2468" s="120"/>
      <c r="AT2468" s="120"/>
      <c r="AU2468" s="120"/>
      <c r="AV2468" s="120"/>
      <c r="AW2468" s="133">
        <v>0</v>
      </c>
      <c r="AX2468" s="133">
        <v>0</v>
      </c>
      <c r="AY2468" s="133">
        <v>0</v>
      </c>
      <c r="AZ2468" s="133">
        <v>0</v>
      </c>
      <c r="BA2468" s="133">
        <v>0</v>
      </c>
      <c r="BB2468" s="133">
        <v>0</v>
      </c>
      <c r="BC2468" s="133">
        <v>358</v>
      </c>
      <c r="BD2468" s="133">
        <v>2120</v>
      </c>
    </row>
    <row r="2469" spans="1:56" x14ac:dyDescent="0.25">
      <c r="A2469" s="9">
        <v>41760</v>
      </c>
      <c r="B2469" s="146" t="s">
        <v>89</v>
      </c>
      <c r="C2469" s="146"/>
      <c r="D2469" s="147">
        <v>1</v>
      </c>
      <c r="E2469" s="136">
        <v>0</v>
      </c>
      <c r="F2469" s="136">
        <v>0</v>
      </c>
      <c r="G2469" s="265">
        <v>54.519023895263672</v>
      </c>
      <c r="H2469" s="265">
        <v>3.5027777776122093E-3</v>
      </c>
      <c r="I2469" s="265">
        <v>492500.09375</v>
      </c>
      <c r="J2469" s="137"/>
      <c r="K2469" s="136">
        <v>0</v>
      </c>
      <c r="L2469" s="265"/>
      <c r="M2469" s="145">
        <v>202840</v>
      </c>
      <c r="N2469" s="250">
        <v>0</v>
      </c>
      <c r="O2469" s="145">
        <v>3967</v>
      </c>
      <c r="P2469" s="250">
        <v>0</v>
      </c>
      <c r="Q2469" s="145">
        <v>3271</v>
      </c>
      <c r="R2469" s="250">
        <v>99.419136047363281</v>
      </c>
      <c r="S2469" s="145">
        <v>165006</v>
      </c>
      <c r="T2469" s="250">
        <v>99.59698486328125</v>
      </c>
      <c r="U2469" s="250">
        <v>95.790267944335938</v>
      </c>
      <c r="V2469" s="250">
        <v>99.756462097167969</v>
      </c>
      <c r="W2469" s="250">
        <v>95.233856201171875</v>
      </c>
      <c r="X2469" s="250">
        <v>99.35443115234375</v>
      </c>
      <c r="Y2469" s="145">
        <v>1294069</v>
      </c>
      <c r="Z2469" s="250">
        <v>99.334732055664063</v>
      </c>
      <c r="AA2469" s="145">
        <v>430</v>
      </c>
      <c r="AB2469" s="250">
        <v>7.8536453247070313</v>
      </c>
      <c r="AC2469" s="145">
        <v>3465</v>
      </c>
      <c r="AD2469" s="250">
        <v>0.3174603283405304</v>
      </c>
      <c r="AE2469" s="145">
        <v>349</v>
      </c>
      <c r="AF2469" s="250">
        <v>98.280838012695312</v>
      </c>
      <c r="AG2469" s="145">
        <v>200974</v>
      </c>
      <c r="AH2469" s="250">
        <v>0.25276902318000793</v>
      </c>
      <c r="AI2469" s="145">
        <v>521</v>
      </c>
      <c r="AJ2469" s="250">
        <v>93.282562255859375</v>
      </c>
      <c r="AK2469" s="250">
        <v>3.5211691856384277</v>
      </c>
      <c r="AL2469" s="250">
        <v>0.21393534541130066</v>
      </c>
      <c r="AM2469" s="271"/>
      <c r="AN2469" s="271"/>
      <c r="AO2469" s="148"/>
      <c r="AP2469" s="148"/>
      <c r="AQ2469" s="148"/>
      <c r="AR2469" s="148"/>
      <c r="AS2469" s="148"/>
      <c r="AT2469" s="148"/>
      <c r="AU2469" s="148"/>
      <c r="AV2469" s="148"/>
      <c r="AW2469" s="145">
        <v>0</v>
      </c>
      <c r="AX2469" s="145">
        <v>0</v>
      </c>
      <c r="AY2469" s="145">
        <v>0</v>
      </c>
      <c r="AZ2469" s="145">
        <v>0</v>
      </c>
      <c r="BA2469" s="145">
        <v>0</v>
      </c>
      <c r="BB2469" s="145">
        <v>0</v>
      </c>
      <c r="BC2469" s="145">
        <v>8</v>
      </c>
      <c r="BD2469" s="145">
        <v>420</v>
      </c>
    </row>
    <row r="2470" spans="1:56" x14ac:dyDescent="0.25">
      <c r="A2470" s="9">
        <v>41760</v>
      </c>
      <c r="B2470" s="149" t="s">
        <v>75</v>
      </c>
      <c r="C2470" s="149" t="s">
        <v>86</v>
      </c>
      <c r="D2470" s="150" t="s">
        <v>118</v>
      </c>
      <c r="E2470" s="153">
        <v>41</v>
      </c>
      <c r="F2470" s="153">
        <v>153</v>
      </c>
      <c r="G2470" s="264">
        <v>107.34181213378906</v>
      </c>
      <c r="H2470" s="264">
        <v>0.19150000810623169</v>
      </c>
      <c r="I2470" s="264">
        <v>79973.9375</v>
      </c>
      <c r="J2470" s="92">
        <v>0</v>
      </c>
      <c r="K2470" s="153">
        <v>124423</v>
      </c>
      <c r="L2470" s="264">
        <v>93.002098083496094</v>
      </c>
      <c r="M2470" s="153">
        <v>95015</v>
      </c>
      <c r="N2470" s="264">
        <v>6.3147922046482563E-3</v>
      </c>
      <c r="O2470" s="153">
        <v>11995</v>
      </c>
      <c r="P2470" s="264">
        <v>0</v>
      </c>
      <c r="Q2470" s="153">
        <v>22156</v>
      </c>
      <c r="R2470" s="264">
        <v>99.864593505859375</v>
      </c>
      <c r="S2470" s="153">
        <v>87655</v>
      </c>
      <c r="T2470" s="264">
        <v>99.873367309570313</v>
      </c>
      <c r="U2470" s="264">
        <v>99.766571044921875</v>
      </c>
      <c r="V2470" s="264">
        <v>99.684257507324219</v>
      </c>
      <c r="W2470" s="264">
        <v>99.631477355957031</v>
      </c>
      <c r="X2470" s="264">
        <v>99.558021545410156</v>
      </c>
      <c r="Y2470" s="153">
        <v>151982</v>
      </c>
      <c r="Z2470" s="264">
        <v>99.906570434570313</v>
      </c>
      <c r="AA2470" s="153">
        <v>32015</v>
      </c>
      <c r="AB2470" s="264">
        <v>97.654228210449219</v>
      </c>
      <c r="AC2470" s="153">
        <v>12091</v>
      </c>
      <c r="AD2470" s="264">
        <v>0.57894301414489746</v>
      </c>
      <c r="AE2470" s="153">
        <v>1407</v>
      </c>
      <c r="AF2470" s="264">
        <v>97.014923095703125</v>
      </c>
      <c r="AG2470" s="153">
        <v>96592</v>
      </c>
      <c r="AH2470" s="264">
        <v>0.43067750334739685</v>
      </c>
      <c r="AI2470" s="153">
        <v>6026</v>
      </c>
      <c r="AJ2470" s="264">
        <v>94.855628967285156</v>
      </c>
      <c r="AK2470" s="264">
        <v>1.5977556705474854</v>
      </c>
      <c r="AL2470" s="264">
        <v>5.1816333085298538E-2</v>
      </c>
      <c r="AM2470" s="264">
        <v>0</v>
      </c>
      <c r="AN2470" s="264">
        <v>0</v>
      </c>
      <c r="AO2470" s="92">
        <v>0</v>
      </c>
      <c r="AP2470" s="92">
        <v>0</v>
      </c>
      <c r="AQ2470" s="92">
        <v>0</v>
      </c>
      <c r="AR2470" s="92">
        <v>0</v>
      </c>
      <c r="AS2470" s="92">
        <v>0</v>
      </c>
      <c r="AT2470" s="92">
        <v>0</v>
      </c>
      <c r="AU2470" s="92">
        <v>0</v>
      </c>
      <c r="AV2470" s="92">
        <v>0</v>
      </c>
      <c r="AW2470" s="93">
        <v>0</v>
      </c>
      <c r="AX2470" s="93">
        <v>0</v>
      </c>
      <c r="AY2470" s="93">
        <v>0</v>
      </c>
      <c r="AZ2470" s="93">
        <v>0</v>
      </c>
      <c r="BA2470" s="93">
        <v>0</v>
      </c>
      <c r="BB2470" s="93">
        <v>0</v>
      </c>
      <c r="BC2470" s="153">
        <v>30</v>
      </c>
      <c r="BD2470" s="153">
        <v>151</v>
      </c>
    </row>
    <row r="2471" spans="1:56" x14ac:dyDescent="0.25">
      <c r="A2471" s="9">
        <v>41760</v>
      </c>
      <c r="B2471" s="149" t="s">
        <v>76</v>
      </c>
      <c r="C2471" s="149" t="s">
        <v>86</v>
      </c>
      <c r="D2471" s="150" t="s">
        <v>119</v>
      </c>
      <c r="E2471" s="153">
        <v>54</v>
      </c>
      <c r="F2471" s="153">
        <v>163</v>
      </c>
      <c r="G2471" s="264">
        <v>41.625186920166016</v>
      </c>
      <c r="H2471" s="264">
        <v>0</v>
      </c>
      <c r="I2471" s="264">
        <v>76590.2734375</v>
      </c>
      <c r="J2471" s="92">
        <v>0</v>
      </c>
      <c r="K2471" s="153">
        <v>43701</v>
      </c>
      <c r="L2471" s="264">
        <v>87.876708984375</v>
      </c>
      <c r="M2471" s="153">
        <v>41020</v>
      </c>
      <c r="N2471" s="264">
        <v>0</v>
      </c>
      <c r="O2471" s="153">
        <v>3577</v>
      </c>
      <c r="P2471" s="264">
        <v>0</v>
      </c>
      <c r="Q2471" s="153">
        <v>6673</v>
      </c>
      <c r="R2471" s="264">
        <v>99.985015869140625</v>
      </c>
      <c r="S2471" s="153">
        <v>37437</v>
      </c>
      <c r="T2471" s="264">
        <v>99.917190551757813</v>
      </c>
      <c r="U2471" s="264">
        <v>99.776351928710938</v>
      </c>
      <c r="V2471" s="264">
        <v>99.902488708496094</v>
      </c>
      <c r="W2471" s="264">
        <v>99.761398315429687</v>
      </c>
      <c r="X2471" s="264">
        <v>99.81976318359375</v>
      </c>
      <c r="Y2471" s="153">
        <v>61854</v>
      </c>
      <c r="Z2471" s="264">
        <v>99.959579467773438</v>
      </c>
      <c r="AA2471" s="153">
        <v>10785</v>
      </c>
      <c r="AB2471" s="264">
        <v>99.842376708984375</v>
      </c>
      <c r="AC2471" s="153">
        <v>3596</v>
      </c>
      <c r="AD2471" s="264">
        <v>0.41713014245033264</v>
      </c>
      <c r="AE2471" s="153">
        <v>57</v>
      </c>
      <c r="AF2471" s="264">
        <v>96.491226196289063</v>
      </c>
      <c r="AG2471" s="153">
        <v>41194</v>
      </c>
      <c r="AH2471" s="264">
        <v>0.39811623096466064</v>
      </c>
      <c r="AI2471" s="153">
        <v>489</v>
      </c>
      <c r="AJ2471" s="264">
        <v>92.638038635253906</v>
      </c>
      <c r="AK2471" s="264">
        <v>1.8409128189086914</v>
      </c>
      <c r="AL2471" s="264">
        <v>5.9686485677957535E-2</v>
      </c>
      <c r="AM2471" s="264">
        <v>0</v>
      </c>
      <c r="AN2471" s="264">
        <v>0</v>
      </c>
      <c r="AO2471" s="92">
        <v>0</v>
      </c>
      <c r="AP2471" s="92">
        <v>0</v>
      </c>
      <c r="AQ2471" s="92">
        <v>0</v>
      </c>
      <c r="AR2471" s="92">
        <v>0</v>
      </c>
      <c r="AS2471" s="92">
        <v>0</v>
      </c>
      <c r="AT2471" s="92">
        <v>0</v>
      </c>
      <c r="AU2471" s="92">
        <v>0</v>
      </c>
      <c r="AV2471" s="92">
        <v>0</v>
      </c>
      <c r="AW2471" s="93">
        <v>0</v>
      </c>
      <c r="AX2471" s="93">
        <v>0</v>
      </c>
      <c r="AY2471" s="93">
        <v>0</v>
      </c>
      <c r="AZ2471" s="93">
        <v>0</v>
      </c>
      <c r="BA2471" s="93">
        <v>0</v>
      </c>
      <c r="BB2471" s="93">
        <v>0</v>
      </c>
      <c r="BC2471" s="153">
        <v>24</v>
      </c>
      <c r="BD2471" s="153">
        <v>158</v>
      </c>
    </row>
    <row r="2472" spans="1:56" x14ac:dyDescent="0.25">
      <c r="A2472" s="9">
        <v>41760</v>
      </c>
      <c r="B2472" s="149" t="s">
        <v>77</v>
      </c>
      <c r="C2472" s="149" t="s">
        <v>86</v>
      </c>
      <c r="D2472" s="150" t="s">
        <v>118</v>
      </c>
      <c r="E2472" s="153">
        <v>68</v>
      </c>
      <c r="F2472" s="153">
        <v>222</v>
      </c>
      <c r="G2472" s="264">
        <v>60.720806121826172</v>
      </c>
      <c r="H2472" s="264">
        <v>0.15000000596046448</v>
      </c>
      <c r="I2472" s="264">
        <v>97110.5234375</v>
      </c>
      <c r="J2472" s="92">
        <v>0</v>
      </c>
      <c r="K2472" s="153">
        <v>93735</v>
      </c>
      <c r="L2472" s="264">
        <v>89.744491577148438</v>
      </c>
      <c r="M2472" s="153">
        <v>80534</v>
      </c>
      <c r="N2472" s="264">
        <v>0</v>
      </c>
      <c r="O2472" s="153">
        <v>5023</v>
      </c>
      <c r="P2472" s="264">
        <v>0</v>
      </c>
      <c r="Q2472" s="153">
        <v>11834</v>
      </c>
      <c r="R2472" s="264">
        <v>99.966201782226563</v>
      </c>
      <c r="S2472" s="153">
        <v>75775</v>
      </c>
      <c r="T2472" s="264">
        <v>99.956451416015625</v>
      </c>
      <c r="U2472" s="264">
        <v>99.940277099609375</v>
      </c>
      <c r="V2472" s="264">
        <v>99.946609497070312</v>
      </c>
      <c r="W2472" s="264">
        <v>99.906501770019531</v>
      </c>
      <c r="X2472" s="264">
        <v>99.903083801269531</v>
      </c>
      <c r="Y2472" s="153">
        <v>113884</v>
      </c>
      <c r="Z2472" s="264">
        <v>99.877944946289062</v>
      </c>
      <c r="AA2472" s="153">
        <v>22492</v>
      </c>
      <c r="AB2472" s="264">
        <v>99.070777893066406</v>
      </c>
      <c r="AC2472" s="153">
        <v>5073</v>
      </c>
      <c r="AD2472" s="264">
        <v>0.23654642701148987</v>
      </c>
      <c r="AE2472" s="153">
        <v>364</v>
      </c>
      <c r="AF2472" s="264">
        <v>98.351646423339844</v>
      </c>
      <c r="AG2472" s="153">
        <v>81001</v>
      </c>
      <c r="AH2472" s="264">
        <v>0.30863815546035767</v>
      </c>
      <c r="AI2472" s="153">
        <v>1386</v>
      </c>
      <c r="AJ2472" s="264">
        <v>94.877342224121094</v>
      </c>
      <c r="AK2472" s="264">
        <v>1.8347187042236328</v>
      </c>
      <c r="AL2472" s="264">
        <v>5.653873085975647E-2</v>
      </c>
      <c r="AM2472" s="264">
        <v>0</v>
      </c>
      <c r="AN2472" s="264">
        <v>0</v>
      </c>
      <c r="AO2472" s="92">
        <v>0</v>
      </c>
      <c r="AP2472" s="92">
        <v>0</v>
      </c>
      <c r="AQ2472" s="92">
        <v>0</v>
      </c>
      <c r="AR2472" s="92">
        <v>0</v>
      </c>
      <c r="AS2472" s="92">
        <v>0</v>
      </c>
      <c r="AT2472" s="92">
        <v>0</v>
      </c>
      <c r="AU2472" s="92">
        <v>0</v>
      </c>
      <c r="AV2472" s="92">
        <v>0</v>
      </c>
      <c r="AW2472" s="93">
        <v>0</v>
      </c>
      <c r="AX2472" s="93">
        <v>0</v>
      </c>
      <c r="AY2472" s="93">
        <v>0</v>
      </c>
      <c r="AZ2472" s="93">
        <v>0</v>
      </c>
      <c r="BA2472" s="93">
        <v>0</v>
      </c>
      <c r="BB2472" s="93">
        <v>0</v>
      </c>
      <c r="BC2472" s="153">
        <v>36</v>
      </c>
      <c r="BD2472" s="153">
        <v>218</v>
      </c>
    </row>
    <row r="2473" spans="1:56" x14ac:dyDescent="0.25">
      <c r="A2473" s="9">
        <v>41760</v>
      </c>
      <c r="B2473" s="149" t="s">
        <v>124</v>
      </c>
      <c r="C2473" s="149" t="s">
        <v>86</v>
      </c>
      <c r="D2473" s="150" t="s">
        <v>118</v>
      </c>
      <c r="E2473" s="153">
        <v>43</v>
      </c>
      <c r="F2473" s="153">
        <v>136</v>
      </c>
      <c r="G2473" s="264">
        <v>26.621303558349609</v>
      </c>
      <c r="H2473" s="264">
        <v>8.3300001919269562E-2</v>
      </c>
      <c r="I2473" s="264">
        <v>55669.7890625</v>
      </c>
      <c r="J2473" s="92">
        <v>0</v>
      </c>
      <c r="K2473" s="153">
        <v>93735</v>
      </c>
      <c r="L2473" s="264">
        <v>89.744491577148438</v>
      </c>
      <c r="M2473" s="153">
        <v>41564</v>
      </c>
      <c r="N2473" s="264">
        <v>0</v>
      </c>
      <c r="O2473" s="153">
        <v>2460</v>
      </c>
      <c r="P2473" s="264">
        <v>0</v>
      </c>
      <c r="Q2473" s="153">
        <v>4658</v>
      </c>
      <c r="R2473" s="264">
        <v>99.892654418945313</v>
      </c>
      <c r="S2473" s="153">
        <v>38266</v>
      </c>
      <c r="T2473" s="264">
        <v>99.903305053710937</v>
      </c>
      <c r="U2473" s="264">
        <v>99.796745300292969</v>
      </c>
      <c r="V2473" s="264">
        <v>99.83880615234375</v>
      </c>
      <c r="W2473" s="264">
        <v>99.689620971679688</v>
      </c>
      <c r="X2473" s="264">
        <v>99.742263793945313</v>
      </c>
      <c r="Y2473" s="153">
        <v>49082</v>
      </c>
      <c r="Z2473" s="264">
        <v>99.896095275878906</v>
      </c>
      <c r="AA2473" s="153">
        <v>10003</v>
      </c>
      <c r="AB2473" s="264">
        <v>99.640106201171875</v>
      </c>
      <c r="AC2473" s="153">
        <v>2467</v>
      </c>
      <c r="AD2473" s="264">
        <v>0.20267531275749207</v>
      </c>
      <c r="AE2473" s="153">
        <v>166</v>
      </c>
      <c r="AF2473" s="264">
        <v>98.795181274414063</v>
      </c>
      <c r="AG2473" s="153">
        <v>41872</v>
      </c>
      <c r="AH2473" s="264">
        <v>0.22688192129135132</v>
      </c>
      <c r="AI2473" s="153">
        <v>805</v>
      </c>
      <c r="AJ2473" s="264">
        <v>92.298133850097656</v>
      </c>
      <c r="AK2473" s="264">
        <v>1.637833833694458</v>
      </c>
      <c r="AL2473" s="264">
        <v>6.7014701664447784E-2</v>
      </c>
      <c r="AM2473" s="264">
        <v>0</v>
      </c>
      <c r="AN2473" s="264">
        <v>0</v>
      </c>
      <c r="AO2473" s="92">
        <v>0</v>
      </c>
      <c r="AP2473" s="92">
        <v>0</v>
      </c>
      <c r="AQ2473" s="92">
        <v>0</v>
      </c>
      <c r="AR2473" s="92">
        <v>0</v>
      </c>
      <c r="AS2473" s="92">
        <v>0</v>
      </c>
      <c r="AT2473" s="92">
        <v>0</v>
      </c>
      <c r="AU2473" s="92">
        <v>0</v>
      </c>
      <c r="AV2473" s="92">
        <v>0</v>
      </c>
      <c r="AW2473" s="93">
        <v>0</v>
      </c>
      <c r="AX2473" s="93">
        <v>0</v>
      </c>
      <c r="AY2473" s="93">
        <v>0</v>
      </c>
      <c r="AZ2473" s="93">
        <v>0</v>
      </c>
      <c r="BA2473" s="93">
        <v>0</v>
      </c>
      <c r="BB2473" s="93">
        <v>0</v>
      </c>
      <c r="BC2473" s="153">
        <v>26</v>
      </c>
      <c r="BD2473" s="153">
        <v>133</v>
      </c>
    </row>
    <row r="2474" spans="1:56" x14ac:dyDescent="0.25">
      <c r="A2474" s="9">
        <v>41760</v>
      </c>
      <c r="B2474" s="149" t="s">
        <v>78</v>
      </c>
      <c r="C2474" s="149" t="s">
        <v>86</v>
      </c>
      <c r="D2474" s="150" t="s">
        <v>118</v>
      </c>
      <c r="E2474" s="153">
        <v>34</v>
      </c>
      <c r="F2474" s="153">
        <v>107</v>
      </c>
      <c r="G2474" s="264">
        <v>44.587600708007813</v>
      </c>
      <c r="H2474" s="264">
        <v>0</v>
      </c>
      <c r="I2474" s="264">
        <v>49758.52734375</v>
      </c>
      <c r="J2474" s="92">
        <v>0</v>
      </c>
      <c r="K2474" s="153">
        <v>54447</v>
      </c>
      <c r="L2474" s="264">
        <v>88.741348266601563</v>
      </c>
      <c r="M2474" s="153">
        <v>38208</v>
      </c>
      <c r="N2474" s="264">
        <v>0</v>
      </c>
      <c r="O2474" s="153">
        <v>4828</v>
      </c>
      <c r="P2474" s="264">
        <v>0</v>
      </c>
      <c r="Q2474" s="153">
        <v>8327</v>
      </c>
      <c r="R2474" s="264">
        <v>99.963973999023438</v>
      </c>
      <c r="S2474" s="153">
        <v>36243</v>
      </c>
      <c r="T2474" s="264">
        <v>99.953094482421875</v>
      </c>
      <c r="U2474" s="264">
        <v>99.792877197265625</v>
      </c>
      <c r="V2474" s="264">
        <v>99.918861389160156</v>
      </c>
      <c r="W2474" s="264">
        <v>99.756927490234375</v>
      </c>
      <c r="X2474" s="264">
        <v>99.871994018554688</v>
      </c>
      <c r="Y2474" s="153">
        <v>61094</v>
      </c>
      <c r="Z2474" s="264">
        <v>99.877235412597656</v>
      </c>
      <c r="AA2474" s="153">
        <v>10647</v>
      </c>
      <c r="AB2474" s="264">
        <v>99.427070617675781</v>
      </c>
      <c r="AC2474" s="153">
        <v>4797</v>
      </c>
      <c r="AD2474" s="264">
        <v>0.14592453837394714</v>
      </c>
      <c r="AE2474" s="153">
        <v>277</v>
      </c>
      <c r="AF2474" s="264">
        <v>98.916969299316406</v>
      </c>
      <c r="AG2474" s="153">
        <v>38168</v>
      </c>
      <c r="AH2474" s="264">
        <v>0.30915951728820801</v>
      </c>
      <c r="AI2474" s="153">
        <v>576</v>
      </c>
      <c r="AJ2474" s="264">
        <v>94.965278625488281</v>
      </c>
      <c r="AK2474" s="264">
        <v>1.8489425182342529</v>
      </c>
      <c r="AL2474" s="264">
        <v>7.7062599360942841E-2</v>
      </c>
      <c r="AM2474" s="264">
        <v>0</v>
      </c>
      <c r="AN2474" s="264">
        <v>0</v>
      </c>
      <c r="AO2474" s="92">
        <v>0</v>
      </c>
      <c r="AP2474" s="92">
        <v>0</v>
      </c>
      <c r="AQ2474" s="92">
        <v>0</v>
      </c>
      <c r="AR2474" s="92">
        <v>0</v>
      </c>
      <c r="AS2474" s="92">
        <v>0</v>
      </c>
      <c r="AT2474" s="92">
        <v>0</v>
      </c>
      <c r="AU2474" s="92">
        <v>0</v>
      </c>
      <c r="AV2474" s="92">
        <v>0</v>
      </c>
      <c r="AW2474" s="93">
        <v>0</v>
      </c>
      <c r="AX2474" s="93">
        <v>0</v>
      </c>
      <c r="AY2474" s="93">
        <v>0</v>
      </c>
      <c r="AZ2474" s="93">
        <v>0</v>
      </c>
      <c r="BA2474" s="93">
        <v>0</v>
      </c>
      <c r="BB2474" s="93">
        <v>0</v>
      </c>
      <c r="BC2474" s="153">
        <v>18</v>
      </c>
      <c r="BD2474" s="153">
        <v>99</v>
      </c>
    </row>
    <row r="2475" spans="1:56" x14ac:dyDescent="0.25">
      <c r="A2475" s="9">
        <v>41760</v>
      </c>
      <c r="B2475" s="149" t="s">
        <v>79</v>
      </c>
      <c r="C2475" s="149" t="s">
        <v>86</v>
      </c>
      <c r="D2475" s="150" t="s">
        <v>119</v>
      </c>
      <c r="E2475" s="153">
        <v>84</v>
      </c>
      <c r="F2475" s="153">
        <v>264</v>
      </c>
      <c r="G2475" s="264">
        <v>45.016799926757813</v>
      </c>
      <c r="H2475" s="264">
        <v>0.11259999871253967</v>
      </c>
      <c r="I2475" s="264">
        <v>125122.421875</v>
      </c>
      <c r="J2475" s="92">
        <v>0</v>
      </c>
      <c r="K2475" s="153">
        <v>45815</v>
      </c>
      <c r="L2475" s="264">
        <v>91.607551574707031</v>
      </c>
      <c r="M2475" s="153">
        <v>71515</v>
      </c>
      <c r="N2475" s="264">
        <v>0</v>
      </c>
      <c r="O2475" s="153">
        <v>3493</v>
      </c>
      <c r="P2475" s="264">
        <v>0</v>
      </c>
      <c r="Q2475" s="153">
        <v>7320</v>
      </c>
      <c r="R2475" s="264">
        <v>99.877052307128906</v>
      </c>
      <c r="S2475" s="153">
        <v>67433</v>
      </c>
      <c r="T2475" s="264">
        <v>99.899162292480469</v>
      </c>
      <c r="U2475" s="264">
        <v>99.713714599609375</v>
      </c>
      <c r="V2475" s="264">
        <v>99.805633544921875</v>
      </c>
      <c r="W2475" s="264">
        <v>99.591117858886719</v>
      </c>
      <c r="X2475" s="264">
        <v>99.704994201660156</v>
      </c>
      <c r="Y2475" s="153">
        <v>110213</v>
      </c>
      <c r="Z2475" s="264">
        <v>99.920158386230469</v>
      </c>
      <c r="AA2475" s="153">
        <v>22711</v>
      </c>
      <c r="AB2475" s="264">
        <v>99.643341064453125</v>
      </c>
      <c r="AC2475" s="153">
        <v>3542</v>
      </c>
      <c r="AD2475" s="264">
        <v>0.67758327722549438</v>
      </c>
      <c r="AE2475" s="153">
        <v>183</v>
      </c>
      <c r="AF2475" s="264">
        <v>98.36065673828125</v>
      </c>
      <c r="AG2475" s="153">
        <v>71652</v>
      </c>
      <c r="AH2475" s="264">
        <v>0.44660302996635437</v>
      </c>
      <c r="AI2475" s="153">
        <v>783</v>
      </c>
      <c r="AJ2475" s="264">
        <v>94.380584716796875</v>
      </c>
      <c r="AK2475" s="264">
        <v>1.6266316175460815</v>
      </c>
      <c r="AL2475" s="264">
        <v>5.5167417973279953E-2</v>
      </c>
      <c r="AM2475" s="264">
        <v>0</v>
      </c>
      <c r="AN2475" s="264">
        <v>0</v>
      </c>
      <c r="AO2475" s="92">
        <v>0</v>
      </c>
      <c r="AP2475" s="92">
        <v>0</v>
      </c>
      <c r="AQ2475" s="92">
        <v>0</v>
      </c>
      <c r="AR2475" s="92">
        <v>0</v>
      </c>
      <c r="AS2475" s="92">
        <v>0</v>
      </c>
      <c r="AT2475" s="92">
        <v>0</v>
      </c>
      <c r="AU2475" s="92">
        <v>0</v>
      </c>
      <c r="AV2475" s="92">
        <v>0</v>
      </c>
      <c r="AW2475" s="93">
        <v>0</v>
      </c>
      <c r="AX2475" s="93">
        <v>0</v>
      </c>
      <c r="AY2475" s="93">
        <v>0</v>
      </c>
      <c r="AZ2475" s="93">
        <v>0</v>
      </c>
      <c r="BA2475" s="93">
        <v>0</v>
      </c>
      <c r="BB2475" s="93">
        <v>0</v>
      </c>
      <c r="BC2475" s="153">
        <v>60</v>
      </c>
      <c r="BD2475" s="153">
        <v>262</v>
      </c>
    </row>
    <row r="2476" spans="1:56" x14ac:dyDescent="0.25">
      <c r="A2476" s="9">
        <v>41760</v>
      </c>
      <c r="B2476" s="149" t="s">
        <v>80</v>
      </c>
      <c r="C2476" s="149" t="s">
        <v>86</v>
      </c>
      <c r="D2476" s="150" t="s">
        <v>119</v>
      </c>
      <c r="E2476" s="153">
        <v>60</v>
      </c>
      <c r="F2476" s="153">
        <v>184</v>
      </c>
      <c r="G2476" s="264">
        <v>31.450103759765625</v>
      </c>
      <c r="H2476" s="264">
        <v>0</v>
      </c>
      <c r="I2476" s="264">
        <v>82894.3203125</v>
      </c>
      <c r="J2476" s="92">
        <v>0</v>
      </c>
      <c r="K2476" s="153">
        <v>31657</v>
      </c>
      <c r="L2476" s="264">
        <v>89.47784423828125</v>
      </c>
      <c r="M2476" s="153">
        <v>39317</v>
      </c>
      <c r="N2476" s="264">
        <v>0</v>
      </c>
      <c r="O2476" s="153">
        <v>2304</v>
      </c>
      <c r="P2476" s="264">
        <v>0</v>
      </c>
      <c r="Q2476" s="153">
        <v>6544</v>
      </c>
      <c r="R2476" s="264">
        <v>99.923591613769531</v>
      </c>
      <c r="S2476" s="153">
        <v>36945</v>
      </c>
      <c r="T2476" s="264">
        <v>99.872787475585937</v>
      </c>
      <c r="U2476" s="264">
        <v>99.826385498046875</v>
      </c>
      <c r="V2476" s="264">
        <v>99.732940673828125</v>
      </c>
      <c r="W2476" s="264">
        <v>99.750106811523438</v>
      </c>
      <c r="X2476" s="264">
        <v>99.606071472167969</v>
      </c>
      <c r="Y2476" s="153">
        <v>60419</v>
      </c>
      <c r="Z2476" s="264">
        <v>99.963584899902344</v>
      </c>
      <c r="AA2476" s="153">
        <v>13175</v>
      </c>
      <c r="AB2476" s="264">
        <v>99.612899780273438</v>
      </c>
      <c r="AC2476" s="153">
        <v>2281</v>
      </c>
      <c r="AD2476" s="264">
        <v>0.30688294768333435</v>
      </c>
      <c r="AE2476" s="153">
        <v>130</v>
      </c>
      <c r="AF2476" s="264">
        <v>100</v>
      </c>
      <c r="AG2476" s="153">
        <v>39766</v>
      </c>
      <c r="AH2476" s="264">
        <v>0.52054518461227417</v>
      </c>
      <c r="AI2476" s="153">
        <v>418</v>
      </c>
      <c r="AJ2476" s="264">
        <v>94.019142150878906</v>
      </c>
      <c r="AK2476" s="264">
        <v>1.8454751968383789</v>
      </c>
      <c r="AL2476" s="264">
        <v>7.0572815835475922E-2</v>
      </c>
      <c r="AM2476" s="264">
        <v>0</v>
      </c>
      <c r="AN2476" s="264">
        <v>0</v>
      </c>
      <c r="AO2476" s="92">
        <v>0</v>
      </c>
      <c r="AP2476" s="92">
        <v>0</v>
      </c>
      <c r="AQ2476" s="92">
        <v>0</v>
      </c>
      <c r="AR2476" s="92">
        <v>0</v>
      </c>
      <c r="AS2476" s="92">
        <v>0</v>
      </c>
      <c r="AT2476" s="92">
        <v>0</v>
      </c>
      <c r="AU2476" s="92">
        <v>0</v>
      </c>
      <c r="AV2476" s="92">
        <v>0</v>
      </c>
      <c r="AW2476" s="93">
        <v>0</v>
      </c>
      <c r="AX2476" s="93">
        <v>0</v>
      </c>
      <c r="AY2476" s="93">
        <v>0</v>
      </c>
      <c r="AZ2476" s="93">
        <v>0</v>
      </c>
      <c r="BA2476" s="93">
        <v>0</v>
      </c>
      <c r="BB2476" s="93">
        <v>0</v>
      </c>
      <c r="BC2476" s="153">
        <v>22</v>
      </c>
      <c r="BD2476" s="153">
        <v>178</v>
      </c>
    </row>
    <row r="2477" spans="1:56" x14ac:dyDescent="0.25">
      <c r="A2477" s="9">
        <v>41760</v>
      </c>
      <c r="B2477" s="149" t="s">
        <v>81</v>
      </c>
      <c r="C2477" s="149" t="s">
        <v>86</v>
      </c>
      <c r="D2477" s="150" t="s">
        <v>119</v>
      </c>
      <c r="E2477" s="153">
        <v>43</v>
      </c>
      <c r="F2477" s="153">
        <v>142</v>
      </c>
      <c r="G2477" s="264">
        <v>30.437599182128906</v>
      </c>
      <c r="H2477" s="264">
        <v>4.1699998080730438E-2</v>
      </c>
      <c r="I2477" s="264">
        <v>58816.3671875</v>
      </c>
      <c r="J2477" s="92">
        <v>0</v>
      </c>
      <c r="K2477" s="153">
        <v>71950</v>
      </c>
      <c r="L2477" s="264">
        <v>90.293258666992188</v>
      </c>
      <c r="M2477" s="153">
        <v>36664</v>
      </c>
      <c r="N2477" s="264">
        <v>0</v>
      </c>
      <c r="O2477" s="153">
        <v>2506</v>
      </c>
      <c r="P2477" s="264">
        <v>0</v>
      </c>
      <c r="Q2477" s="153">
        <v>6323</v>
      </c>
      <c r="R2477" s="264">
        <v>99.952552795410156</v>
      </c>
      <c r="S2477" s="153">
        <v>34801</v>
      </c>
      <c r="T2477" s="264">
        <v>99.885063171386719</v>
      </c>
      <c r="U2477" s="264">
        <v>99.880287170410156</v>
      </c>
      <c r="V2477" s="264">
        <v>99.852714538574219</v>
      </c>
      <c r="W2477" s="264">
        <v>99.832893371582031</v>
      </c>
      <c r="X2477" s="264">
        <v>99.737945556640625</v>
      </c>
      <c r="Y2477" s="153">
        <v>61218</v>
      </c>
      <c r="Z2477" s="264">
        <v>99.936294555664063</v>
      </c>
      <c r="AA2477" s="153">
        <v>13573</v>
      </c>
      <c r="AB2477" s="264">
        <v>99.683197021484375</v>
      </c>
      <c r="AC2477" s="153">
        <v>2522</v>
      </c>
      <c r="AD2477" s="264">
        <v>0.63441711664199829</v>
      </c>
      <c r="AE2477" s="153">
        <v>148</v>
      </c>
      <c r="AF2477" s="264">
        <v>95.270271301269531</v>
      </c>
      <c r="AG2477" s="153">
        <v>36810</v>
      </c>
      <c r="AH2477" s="264">
        <v>0.58679705858230591</v>
      </c>
      <c r="AI2477" s="153">
        <v>430</v>
      </c>
      <c r="AJ2477" s="264">
        <v>91.860466003417969</v>
      </c>
      <c r="AK2477" s="264">
        <v>1.482764720916748</v>
      </c>
      <c r="AL2477" s="264">
        <v>5.8254223316907883E-2</v>
      </c>
      <c r="AM2477" s="264">
        <v>0</v>
      </c>
      <c r="AN2477" s="264">
        <v>0</v>
      </c>
      <c r="AO2477" s="92">
        <v>0</v>
      </c>
      <c r="AP2477" s="92">
        <v>0</v>
      </c>
      <c r="AQ2477" s="92">
        <v>0</v>
      </c>
      <c r="AR2477" s="92">
        <v>0</v>
      </c>
      <c r="AS2477" s="92">
        <v>0</v>
      </c>
      <c r="AT2477" s="92">
        <v>0</v>
      </c>
      <c r="AU2477" s="92">
        <v>0</v>
      </c>
      <c r="AV2477" s="92">
        <v>0</v>
      </c>
      <c r="AW2477" s="93">
        <v>0</v>
      </c>
      <c r="AX2477" s="93">
        <v>0</v>
      </c>
      <c r="AY2477" s="93">
        <v>0</v>
      </c>
      <c r="AZ2477" s="93">
        <v>0</v>
      </c>
      <c r="BA2477" s="93">
        <v>0</v>
      </c>
      <c r="BB2477" s="93">
        <v>0</v>
      </c>
      <c r="BC2477" s="153">
        <v>29</v>
      </c>
      <c r="BD2477" s="153">
        <v>140</v>
      </c>
    </row>
    <row r="2478" spans="1:56" x14ac:dyDescent="0.25">
      <c r="A2478" s="9">
        <v>41760</v>
      </c>
      <c r="B2478" s="149" t="s">
        <v>125</v>
      </c>
      <c r="C2478" s="149" t="s">
        <v>86</v>
      </c>
      <c r="D2478" s="150" t="s">
        <v>119</v>
      </c>
      <c r="E2478" s="153">
        <v>16</v>
      </c>
      <c r="F2478" s="153">
        <v>57</v>
      </c>
      <c r="G2478" s="264">
        <v>25.620601654052734</v>
      </c>
      <c r="H2478" s="264">
        <v>0</v>
      </c>
      <c r="I2478" s="264">
        <v>33784.78515625</v>
      </c>
      <c r="J2478" s="92">
        <v>0</v>
      </c>
      <c r="K2478" s="153">
        <v>71950</v>
      </c>
      <c r="L2478" s="264">
        <v>90.293258666992188</v>
      </c>
      <c r="M2478" s="153">
        <v>23038</v>
      </c>
      <c r="N2478" s="264">
        <v>0</v>
      </c>
      <c r="O2478" s="153">
        <v>2608</v>
      </c>
      <c r="P2478" s="264">
        <v>0</v>
      </c>
      <c r="Q2478" s="153">
        <v>4753</v>
      </c>
      <c r="R2478" s="264">
        <v>99.894805908203125</v>
      </c>
      <c r="S2478" s="153">
        <v>21161</v>
      </c>
      <c r="T2478" s="264">
        <v>99.929115295410156</v>
      </c>
      <c r="U2478" s="264">
        <v>99.961654663085938</v>
      </c>
      <c r="V2478" s="264">
        <v>99.882804870605469</v>
      </c>
      <c r="W2478" s="264">
        <v>99.856498718261719</v>
      </c>
      <c r="X2478" s="264">
        <v>99.812004089355469</v>
      </c>
      <c r="Y2478" s="153">
        <v>30016</v>
      </c>
      <c r="Z2478" s="264">
        <v>99.966682434082031</v>
      </c>
      <c r="AA2478" s="153">
        <v>5825</v>
      </c>
      <c r="AB2478" s="264">
        <v>99.793991088867188</v>
      </c>
      <c r="AC2478" s="153">
        <v>2613</v>
      </c>
      <c r="AD2478" s="264">
        <v>0.11481056362390518</v>
      </c>
      <c r="AE2478" s="153">
        <v>219</v>
      </c>
      <c r="AF2478" s="264">
        <v>97.260276794433594</v>
      </c>
      <c r="AG2478" s="153">
        <v>23564</v>
      </c>
      <c r="AH2478" s="264">
        <v>0.42861992120742798</v>
      </c>
      <c r="AI2478" s="153">
        <v>419</v>
      </c>
      <c r="AJ2478" s="264">
        <v>91.646774291992188</v>
      </c>
      <c r="AK2478" s="264">
        <v>1.8455668687820435</v>
      </c>
      <c r="AL2478" s="264">
        <v>7.128770649433136E-2</v>
      </c>
      <c r="AM2478" s="264">
        <v>0</v>
      </c>
      <c r="AN2478" s="264">
        <v>0</v>
      </c>
      <c r="AO2478" s="92">
        <v>0</v>
      </c>
      <c r="AP2478" s="92">
        <v>0</v>
      </c>
      <c r="AQ2478" s="92">
        <v>0</v>
      </c>
      <c r="AR2478" s="92">
        <v>0</v>
      </c>
      <c r="AS2478" s="92">
        <v>0</v>
      </c>
      <c r="AT2478" s="92">
        <v>0</v>
      </c>
      <c r="AU2478" s="92">
        <v>0</v>
      </c>
      <c r="AV2478" s="92">
        <v>0</v>
      </c>
      <c r="AW2478" s="93">
        <v>0</v>
      </c>
      <c r="AX2478" s="93">
        <v>0</v>
      </c>
      <c r="AY2478" s="93">
        <v>0</v>
      </c>
      <c r="AZ2478" s="93">
        <v>0</v>
      </c>
      <c r="BA2478" s="93">
        <v>0</v>
      </c>
      <c r="BB2478" s="93">
        <v>0</v>
      </c>
      <c r="BC2478" s="153">
        <v>5</v>
      </c>
      <c r="BD2478" s="153">
        <v>56</v>
      </c>
    </row>
    <row r="2479" spans="1:56" x14ac:dyDescent="0.25">
      <c r="A2479" s="9">
        <v>41760</v>
      </c>
      <c r="B2479" s="151" t="s">
        <v>82</v>
      </c>
      <c r="C2479" s="151" t="s">
        <v>86</v>
      </c>
      <c r="D2479" s="152" t="s">
        <v>120</v>
      </c>
      <c r="E2479" s="160">
        <v>51</v>
      </c>
      <c r="F2479" s="160">
        <v>162</v>
      </c>
      <c r="G2479" s="266">
        <v>32.962699890136719</v>
      </c>
      <c r="H2479" s="266">
        <v>4.19999985024333E-3</v>
      </c>
      <c r="I2479" s="266">
        <v>75867.3984375</v>
      </c>
      <c r="J2479" s="157">
        <v>0</v>
      </c>
      <c r="K2479" s="160">
        <v>38671</v>
      </c>
      <c r="L2479" s="266">
        <v>88.086677551269531</v>
      </c>
      <c r="M2479" s="160">
        <v>30924</v>
      </c>
      <c r="N2479" s="266">
        <v>0</v>
      </c>
      <c r="O2479" s="160">
        <v>3911</v>
      </c>
      <c r="P2479" s="266">
        <v>0</v>
      </c>
      <c r="Q2479" s="160">
        <v>7046</v>
      </c>
      <c r="R2479" s="266">
        <v>99.858078002929688</v>
      </c>
      <c r="S2479" s="160">
        <v>28965</v>
      </c>
      <c r="T2479" s="266">
        <v>99.889518737792969</v>
      </c>
      <c r="U2479" s="266">
        <v>99.846588134765625</v>
      </c>
      <c r="V2479" s="266">
        <v>99.912689208984375</v>
      </c>
      <c r="W2479" s="266">
        <v>99.704887390136719</v>
      </c>
      <c r="X2479" s="266">
        <v>99.80230712890625</v>
      </c>
      <c r="Y2479" s="160">
        <v>43692</v>
      </c>
      <c r="Z2479" s="266">
        <v>99.92218017578125</v>
      </c>
      <c r="AA2479" s="160">
        <v>9444</v>
      </c>
      <c r="AB2479" s="266">
        <v>99.851760864257813</v>
      </c>
      <c r="AC2479" s="160">
        <v>3932</v>
      </c>
      <c r="AD2479" s="266">
        <v>0.48321464657783508</v>
      </c>
      <c r="AE2479" s="160">
        <v>360</v>
      </c>
      <c r="AF2479" s="266">
        <v>98.611114501953125</v>
      </c>
      <c r="AG2479" s="160">
        <v>31113</v>
      </c>
      <c r="AH2479" s="266">
        <v>0.75531131029129028</v>
      </c>
      <c r="AI2479" s="160">
        <v>572</v>
      </c>
      <c r="AJ2479" s="266">
        <v>93.531471252441406</v>
      </c>
      <c r="AK2479" s="266">
        <v>2.1073763370513916</v>
      </c>
      <c r="AL2479" s="266">
        <v>6.8837031722068787E-2</v>
      </c>
      <c r="AM2479" s="266">
        <v>0</v>
      </c>
      <c r="AN2479" s="266">
        <v>0</v>
      </c>
      <c r="AO2479" s="157">
        <v>0</v>
      </c>
      <c r="AP2479" s="157">
        <v>0</v>
      </c>
      <c r="AQ2479" s="157">
        <v>0</v>
      </c>
      <c r="AR2479" s="157">
        <v>0</v>
      </c>
      <c r="AS2479" s="157">
        <v>0</v>
      </c>
      <c r="AT2479" s="157">
        <v>0</v>
      </c>
      <c r="AU2479" s="157">
        <v>0</v>
      </c>
      <c r="AV2479" s="157">
        <v>0</v>
      </c>
      <c r="AW2479" s="159">
        <v>0</v>
      </c>
      <c r="AX2479" s="159">
        <v>0</v>
      </c>
      <c r="AY2479" s="159">
        <v>0</v>
      </c>
      <c r="AZ2479" s="159">
        <v>0</v>
      </c>
      <c r="BA2479" s="159">
        <v>0</v>
      </c>
      <c r="BB2479" s="159">
        <v>0</v>
      </c>
      <c r="BC2479" s="160">
        <v>22</v>
      </c>
      <c r="BD2479" s="160">
        <v>157</v>
      </c>
    </row>
    <row r="2480" spans="1:56" x14ac:dyDescent="0.25">
      <c r="A2480" s="9">
        <v>41760</v>
      </c>
      <c r="B2480" s="151" t="s">
        <v>83</v>
      </c>
      <c r="C2480" s="151" t="s">
        <v>87</v>
      </c>
      <c r="D2480" s="152" t="s">
        <v>120</v>
      </c>
      <c r="E2480" s="160">
        <v>47</v>
      </c>
      <c r="F2480" s="160">
        <v>143</v>
      </c>
      <c r="G2480" s="266">
        <v>19.166501998901367</v>
      </c>
      <c r="H2480" s="266">
        <v>0</v>
      </c>
      <c r="I2480" s="266">
        <v>82608.859375</v>
      </c>
      <c r="J2480" s="157">
        <v>0</v>
      </c>
      <c r="K2480" s="160">
        <v>23246</v>
      </c>
      <c r="L2480" s="266">
        <v>81.463478088378906</v>
      </c>
      <c r="M2480" s="160">
        <v>153570</v>
      </c>
      <c r="N2480" s="266">
        <v>0</v>
      </c>
      <c r="O2480" s="160">
        <v>3938</v>
      </c>
      <c r="P2480" s="266">
        <v>0</v>
      </c>
      <c r="Q2480" s="160">
        <v>2978</v>
      </c>
      <c r="R2480" s="266">
        <v>99.966423034667969</v>
      </c>
      <c r="S2480" s="160">
        <v>21323</v>
      </c>
      <c r="T2480" s="266">
        <v>99.892135620117188</v>
      </c>
      <c r="U2480" s="266">
        <v>99.681526184082031</v>
      </c>
      <c r="V2480" s="266">
        <v>99.854049682617188</v>
      </c>
      <c r="W2480" s="266">
        <v>99.648056030273438</v>
      </c>
      <c r="X2480" s="266">
        <v>99.746345520019531</v>
      </c>
      <c r="Y2480" s="160">
        <v>38007</v>
      </c>
      <c r="Z2480" s="266">
        <v>99.939483642578125</v>
      </c>
      <c r="AA2480" s="160">
        <v>9584</v>
      </c>
      <c r="AB2480" s="266">
        <v>99.895660400390625</v>
      </c>
      <c r="AC2480" s="160">
        <v>1586</v>
      </c>
      <c r="AD2480" s="266">
        <v>0.37831020355224609</v>
      </c>
      <c r="AE2480" s="160">
        <v>121</v>
      </c>
      <c r="AF2480" s="266">
        <v>100</v>
      </c>
      <c r="AG2480" s="160">
        <v>22746</v>
      </c>
      <c r="AH2480" s="266">
        <v>0.63747471570968628</v>
      </c>
      <c r="AI2480" s="160">
        <v>230</v>
      </c>
      <c r="AJ2480" s="266">
        <v>97.391304016113281</v>
      </c>
      <c r="AK2480" s="266">
        <v>1.8856614828109741</v>
      </c>
      <c r="AL2480" s="266">
        <v>6.6325150430202484E-2</v>
      </c>
      <c r="AM2480" s="266">
        <v>0</v>
      </c>
      <c r="AN2480" s="266">
        <v>0</v>
      </c>
      <c r="AO2480" s="157">
        <v>0</v>
      </c>
      <c r="AP2480" s="157">
        <v>0</v>
      </c>
      <c r="AQ2480" s="157">
        <v>0</v>
      </c>
      <c r="AR2480" s="157">
        <v>0</v>
      </c>
      <c r="AS2480" s="157">
        <v>0</v>
      </c>
      <c r="AT2480" s="157">
        <v>0</v>
      </c>
      <c r="AU2480" s="157">
        <v>0</v>
      </c>
      <c r="AV2480" s="157">
        <v>0</v>
      </c>
      <c r="AW2480" s="159">
        <v>0</v>
      </c>
      <c r="AX2480" s="159">
        <v>0</v>
      </c>
      <c r="AY2480" s="159">
        <v>0</v>
      </c>
      <c r="AZ2480" s="159">
        <v>0</v>
      </c>
      <c r="BA2480" s="159">
        <v>0</v>
      </c>
      <c r="BB2480" s="159">
        <v>0</v>
      </c>
      <c r="BC2480" s="160">
        <v>26</v>
      </c>
      <c r="BD2480" s="160">
        <v>139</v>
      </c>
    </row>
    <row r="2481" spans="1:56" x14ac:dyDescent="0.25">
      <c r="A2481" s="9">
        <v>41760</v>
      </c>
      <c r="B2481" s="117" t="s">
        <v>85</v>
      </c>
      <c r="C2481" s="117" t="s">
        <v>87</v>
      </c>
      <c r="D2481" s="121">
        <v>3</v>
      </c>
      <c r="E2481" s="89">
        <v>134</v>
      </c>
      <c r="F2481" s="89">
        <v>433</v>
      </c>
      <c r="G2481" s="263">
        <v>38.955104827880859</v>
      </c>
      <c r="H2481" s="263">
        <v>4.19999985024333E-3</v>
      </c>
      <c r="I2481" s="263">
        <v>184386.921875</v>
      </c>
      <c r="J2481" s="88">
        <v>0</v>
      </c>
      <c r="K2481" s="89">
        <v>54411</v>
      </c>
      <c r="L2481" s="263">
        <v>89.193359375</v>
      </c>
      <c r="M2481" s="124">
        <v>88781</v>
      </c>
      <c r="N2481" s="248">
        <v>0</v>
      </c>
      <c r="O2481" s="124">
        <v>3789</v>
      </c>
      <c r="P2481" s="248">
        <v>0</v>
      </c>
      <c r="Q2481" s="124">
        <v>8934</v>
      </c>
      <c r="R2481" s="248">
        <v>99.843292236328125</v>
      </c>
      <c r="S2481" s="124">
        <v>81789</v>
      </c>
      <c r="T2481" s="248">
        <v>99.73101806640625</v>
      </c>
      <c r="U2481" s="248">
        <v>99.736076354980469</v>
      </c>
      <c r="V2481" s="248">
        <v>99.685745239257813</v>
      </c>
      <c r="W2481" s="248">
        <v>99.579780578613281</v>
      </c>
      <c r="X2481" s="248">
        <v>99.417610168457031</v>
      </c>
      <c r="Y2481" s="124">
        <v>199329</v>
      </c>
      <c r="Z2481" s="248">
        <v>99.671897888183594</v>
      </c>
      <c r="AA2481" s="124">
        <v>59958</v>
      </c>
      <c r="AB2481" s="248">
        <v>77.949562072753906</v>
      </c>
      <c r="AC2481" s="124">
        <v>4606</v>
      </c>
      <c r="AD2481" s="248">
        <v>18.041685104370117</v>
      </c>
      <c r="AE2481" s="124">
        <v>93</v>
      </c>
      <c r="AF2481" s="248">
        <v>94.6236572265625</v>
      </c>
      <c r="AG2481" s="124">
        <v>93611</v>
      </c>
      <c r="AH2481" s="248">
        <v>3.4857015609741211</v>
      </c>
      <c r="AI2481" s="124">
        <v>646</v>
      </c>
      <c r="AJ2481" s="248">
        <v>91.021675109863281</v>
      </c>
      <c r="AK2481" s="248">
        <v>1.7844122648239136</v>
      </c>
      <c r="AL2481" s="248">
        <v>4.5277591794729233E-2</v>
      </c>
      <c r="AM2481" s="269">
        <v>0</v>
      </c>
      <c r="AN2481" s="269">
        <v>0</v>
      </c>
      <c r="AO2481" s="119">
        <v>0</v>
      </c>
      <c r="AP2481" s="119">
        <v>0</v>
      </c>
      <c r="AQ2481" s="119">
        <v>0</v>
      </c>
      <c r="AR2481" s="119">
        <v>0</v>
      </c>
      <c r="AS2481" s="119">
        <v>0</v>
      </c>
      <c r="AT2481" s="119">
        <v>0</v>
      </c>
      <c r="AU2481" s="119">
        <v>0</v>
      </c>
      <c r="AV2481" s="119">
        <v>0</v>
      </c>
      <c r="AW2481" s="124">
        <v>0</v>
      </c>
      <c r="AX2481" s="124">
        <v>0</v>
      </c>
      <c r="AY2481" s="124">
        <v>0</v>
      </c>
      <c r="AZ2481" s="124">
        <v>0</v>
      </c>
      <c r="BA2481" s="124">
        <v>0</v>
      </c>
      <c r="BB2481" s="124">
        <v>0</v>
      </c>
      <c r="BC2481" s="124">
        <v>60</v>
      </c>
      <c r="BD2481" s="124">
        <v>429</v>
      </c>
    </row>
    <row r="2482" spans="1:56" x14ac:dyDescent="0.25">
      <c r="A2482" s="9">
        <v>41760</v>
      </c>
      <c r="B2482" s="118" t="s">
        <v>84</v>
      </c>
      <c r="C2482" s="118"/>
      <c r="D2482" s="122">
        <v>2</v>
      </c>
      <c r="E2482" s="153"/>
      <c r="F2482" s="153"/>
      <c r="G2482" s="264">
        <v>54.519023895263672</v>
      </c>
      <c r="H2482" s="264">
        <v>3.5027777776122093E-3</v>
      </c>
      <c r="I2482" s="264">
        <v>492500.09375</v>
      </c>
      <c r="J2482" s="91">
        <v>0</v>
      </c>
      <c r="K2482" s="153">
        <v>0</v>
      </c>
      <c r="L2482" s="264">
        <v>65535</v>
      </c>
      <c r="M2482" s="133">
        <v>202840</v>
      </c>
      <c r="N2482" s="267">
        <v>0</v>
      </c>
      <c r="O2482" s="133">
        <v>3967</v>
      </c>
      <c r="P2482" s="267">
        <v>0</v>
      </c>
      <c r="Q2482" s="133">
        <v>3271</v>
      </c>
      <c r="R2482" s="267">
        <v>99.419136047363281</v>
      </c>
      <c r="S2482" s="133">
        <v>165006</v>
      </c>
      <c r="T2482" s="267">
        <v>99.59698486328125</v>
      </c>
      <c r="U2482" s="267">
        <v>95.790267944335938</v>
      </c>
      <c r="V2482" s="267">
        <v>99.756462097167969</v>
      </c>
      <c r="W2482" s="267">
        <v>95.233856201171875</v>
      </c>
      <c r="X2482" s="267">
        <v>99.35443115234375</v>
      </c>
      <c r="Y2482" s="133">
        <v>1294069</v>
      </c>
      <c r="Z2482" s="267">
        <v>99.334732055664063</v>
      </c>
      <c r="AA2482" s="133">
        <v>430</v>
      </c>
      <c r="AB2482" s="267">
        <v>7.8536453247070313</v>
      </c>
      <c r="AC2482" s="133">
        <v>3465</v>
      </c>
      <c r="AD2482" s="267">
        <v>0.3174603283405304</v>
      </c>
      <c r="AE2482" s="133">
        <v>349</v>
      </c>
      <c r="AF2482" s="267">
        <v>98.280838012695312</v>
      </c>
      <c r="AG2482" s="133">
        <v>200974</v>
      </c>
      <c r="AH2482" s="267">
        <v>0.25276902318000793</v>
      </c>
      <c r="AI2482" s="133">
        <v>521</v>
      </c>
      <c r="AJ2482" s="267">
        <v>93.282562255859375</v>
      </c>
      <c r="AK2482" s="267">
        <v>3.5211691856384277</v>
      </c>
      <c r="AL2482" s="267">
        <v>0.21393534541130066</v>
      </c>
      <c r="AM2482" s="270">
        <v>0</v>
      </c>
      <c r="AN2482" s="270">
        <v>0</v>
      </c>
      <c r="AO2482" s="120">
        <v>0</v>
      </c>
      <c r="AP2482" s="120">
        <v>0</v>
      </c>
      <c r="AQ2482" s="120">
        <v>0</v>
      </c>
      <c r="AR2482" s="120">
        <v>0</v>
      </c>
      <c r="AS2482" s="120">
        <v>0</v>
      </c>
      <c r="AT2482" s="120">
        <v>0</v>
      </c>
      <c r="AU2482" s="120">
        <v>0</v>
      </c>
      <c r="AV2482" s="120">
        <v>0</v>
      </c>
      <c r="AW2482" s="133">
        <v>0</v>
      </c>
      <c r="AX2482" s="133">
        <v>0</v>
      </c>
      <c r="AY2482" s="133">
        <v>0</v>
      </c>
      <c r="AZ2482" s="133">
        <v>0</v>
      </c>
      <c r="BA2482" s="133">
        <v>0</v>
      </c>
      <c r="BB2482" s="133">
        <v>0</v>
      </c>
      <c r="BC2482" s="133">
        <v>8</v>
      </c>
      <c r="BD2482" s="133">
        <v>420</v>
      </c>
    </row>
    <row r="2483" spans="1:56" x14ac:dyDescent="0.25">
      <c r="A2483" s="9">
        <v>41759</v>
      </c>
      <c r="B2483" s="117" t="s">
        <v>17</v>
      </c>
      <c r="C2483" s="117"/>
      <c r="D2483" s="121">
        <v>3</v>
      </c>
      <c r="E2483" s="89">
        <v>675</v>
      </c>
      <c r="F2483" s="89">
        <v>2166</v>
      </c>
      <c r="G2483" s="263">
        <v>583.74507522583008</v>
      </c>
      <c r="H2483" s="263">
        <v>0.6394805652089417</v>
      </c>
      <c r="I2483" s="263">
        <v>1436657.72265625</v>
      </c>
      <c r="J2483" s="88"/>
      <c r="K2483" s="89">
        <v>449089</v>
      </c>
      <c r="L2483" s="263">
        <v>0</v>
      </c>
      <c r="M2483" s="124">
        <v>991037</v>
      </c>
      <c r="N2483" s="248">
        <v>0</v>
      </c>
      <c r="O2483" s="124">
        <v>56801</v>
      </c>
      <c r="P2483" s="248">
        <v>0</v>
      </c>
      <c r="Q2483" s="124">
        <v>96691</v>
      </c>
      <c r="R2483" s="248">
        <v>99.833491545434342</v>
      </c>
      <c r="S2483" s="124">
        <v>777311</v>
      </c>
      <c r="T2483" s="248">
        <v>99.632451546890408</v>
      </c>
      <c r="U2483" s="248">
        <v>99.32869593340466</v>
      </c>
      <c r="V2483" s="248">
        <v>99.797309360865952</v>
      </c>
      <c r="W2483" s="248">
        <v>99.163305256865726</v>
      </c>
      <c r="X2483" s="248">
        <v>99.430505894065107</v>
      </c>
      <c r="Y2483" s="124">
        <v>2217752</v>
      </c>
      <c r="Z2483" s="248">
        <v>98.010868576450122</v>
      </c>
      <c r="AA2483" s="124">
        <v>213479</v>
      </c>
      <c r="AB2483" s="248">
        <v>93.021316499461562</v>
      </c>
      <c r="AC2483" s="124">
        <v>54637</v>
      </c>
      <c r="AD2483" s="248">
        <v>1.8540549016419172</v>
      </c>
      <c r="AE2483" s="124">
        <v>4286</v>
      </c>
      <c r="AF2483" s="248">
        <v>98.223865364847256</v>
      </c>
      <c r="AG2483" s="124">
        <v>871360</v>
      </c>
      <c r="AH2483" s="248">
        <v>0.69374311355787754</v>
      </c>
      <c r="AI2483" s="124">
        <v>14208</v>
      </c>
      <c r="AJ2483" s="248">
        <v>94.242676999654861</v>
      </c>
      <c r="AK2483" s="248">
        <v>1.1300207371360536</v>
      </c>
      <c r="AL2483" s="248" t="e">
        <v>#DIV/0!</v>
      </c>
      <c r="AM2483" s="269"/>
      <c r="AN2483" s="269"/>
      <c r="AO2483" s="119"/>
      <c r="AP2483" s="119"/>
      <c r="AQ2483" s="119"/>
      <c r="AR2483" s="119"/>
      <c r="AS2483" s="119"/>
      <c r="AT2483" s="119"/>
      <c r="AU2483" s="119"/>
      <c r="AV2483" s="119"/>
      <c r="AW2483" s="124">
        <v>0</v>
      </c>
      <c r="AX2483" s="124">
        <v>0</v>
      </c>
      <c r="AY2483" s="124">
        <v>0</v>
      </c>
      <c r="AZ2483" s="124">
        <v>0</v>
      </c>
      <c r="BA2483" s="124">
        <v>0</v>
      </c>
      <c r="BB2483" s="124">
        <v>0</v>
      </c>
      <c r="BC2483" s="124">
        <v>330</v>
      </c>
      <c r="BD2483" s="124">
        <v>2567</v>
      </c>
    </row>
    <row r="2484" spans="1:56" x14ac:dyDescent="0.25">
      <c r="A2484" s="9">
        <v>41759</v>
      </c>
      <c r="B2484" s="118" t="s">
        <v>88</v>
      </c>
      <c r="C2484" s="118"/>
      <c r="D2484" s="122">
        <v>2</v>
      </c>
      <c r="E2484" s="153">
        <v>675</v>
      </c>
      <c r="F2484" s="153">
        <v>2166</v>
      </c>
      <c r="G2484" s="264">
        <v>510.17123794555664</v>
      </c>
      <c r="H2484" s="264">
        <v>0.61670000897720456</v>
      </c>
      <c r="I2484" s="264">
        <v>973863.28515625</v>
      </c>
      <c r="J2484" s="91"/>
      <c r="K2484" s="153">
        <v>449089</v>
      </c>
      <c r="L2484" s="264"/>
      <c r="M2484" s="133">
        <v>745259</v>
      </c>
      <c r="N2484" s="267">
        <v>0</v>
      </c>
      <c r="O2484" s="133">
        <v>51582</v>
      </c>
      <c r="P2484" s="267">
        <v>0</v>
      </c>
      <c r="Q2484" s="133">
        <v>92006</v>
      </c>
      <c r="R2484" s="267">
        <v>99.870661963054076</v>
      </c>
      <c r="S2484" s="133">
        <v>577772</v>
      </c>
      <c r="T2484" s="267">
        <v>99.873998378478134</v>
      </c>
      <c r="U2484" s="267">
        <v>99.790028771647499</v>
      </c>
      <c r="V2484" s="267">
        <v>99.809630474757583</v>
      </c>
      <c r="W2484" s="267">
        <v>99.660962307366475</v>
      </c>
      <c r="X2484" s="267">
        <v>99.683868721924412</v>
      </c>
      <c r="Y2484" s="133">
        <v>957289</v>
      </c>
      <c r="Z2484" s="267">
        <v>99.857722852725018</v>
      </c>
      <c r="AA2484" s="133">
        <v>213073</v>
      </c>
      <c r="AB2484" s="267">
        <v>93.173701336324143</v>
      </c>
      <c r="AC2484" s="133">
        <v>50223</v>
      </c>
      <c r="AD2484" s="267">
        <v>2.0010751586224877</v>
      </c>
      <c r="AE2484" s="133">
        <v>3735</v>
      </c>
      <c r="AF2484" s="267">
        <v>98.152610713442968</v>
      </c>
      <c r="AG2484" s="133">
        <v>628492</v>
      </c>
      <c r="AH2484" s="267">
        <v>0.87256480257795976</v>
      </c>
      <c r="AI2484" s="133">
        <v>13634</v>
      </c>
      <c r="AJ2484" s="267">
        <v>94.43303696480038</v>
      </c>
      <c r="AK2484" s="267">
        <v>1.5152595701395721E-5</v>
      </c>
      <c r="AL2484" s="267" t="e">
        <v>#DIV/0!</v>
      </c>
      <c r="AM2484" s="270"/>
      <c r="AN2484" s="270"/>
      <c r="AO2484" s="120"/>
      <c r="AP2484" s="120"/>
      <c r="AQ2484" s="120"/>
      <c r="AR2484" s="120"/>
      <c r="AS2484" s="120"/>
      <c r="AT2484" s="120"/>
      <c r="AU2484" s="120"/>
      <c r="AV2484" s="120"/>
      <c r="AW2484" s="133">
        <v>0</v>
      </c>
      <c r="AX2484" s="133">
        <v>0</v>
      </c>
      <c r="AY2484" s="133">
        <v>0</v>
      </c>
      <c r="AZ2484" s="133">
        <v>0</v>
      </c>
      <c r="BA2484" s="133">
        <v>0</v>
      </c>
      <c r="BB2484" s="133">
        <v>0</v>
      </c>
      <c r="BC2484" s="133">
        <v>318</v>
      </c>
      <c r="BD2484" s="133">
        <v>2131</v>
      </c>
    </row>
    <row r="2485" spans="1:56" x14ac:dyDescent="0.25">
      <c r="A2485" s="9">
        <v>41759</v>
      </c>
      <c r="B2485" s="146" t="s">
        <v>89</v>
      </c>
      <c r="C2485" s="146"/>
      <c r="D2485" s="147">
        <v>1</v>
      </c>
      <c r="E2485" s="136">
        <v>0</v>
      </c>
      <c r="F2485" s="136">
        <v>0</v>
      </c>
      <c r="G2485" s="265">
        <v>73.573837280273438</v>
      </c>
      <c r="H2485" s="265">
        <v>2.2780556231737137E-2</v>
      </c>
      <c r="I2485" s="265">
        <v>462794.4375</v>
      </c>
      <c r="J2485" s="137"/>
      <c r="K2485" s="136">
        <v>0</v>
      </c>
      <c r="L2485" s="265"/>
      <c r="M2485" s="145">
        <v>245778</v>
      </c>
      <c r="N2485" s="250">
        <v>0</v>
      </c>
      <c r="O2485" s="145">
        <v>5219</v>
      </c>
      <c r="P2485" s="250">
        <v>0</v>
      </c>
      <c r="Q2485" s="145">
        <v>4685</v>
      </c>
      <c r="R2485" s="250">
        <v>99.103523254394531</v>
      </c>
      <c r="S2485" s="145">
        <v>199539</v>
      </c>
      <c r="T2485" s="250">
        <v>98.93304443359375</v>
      </c>
      <c r="U2485" s="250">
        <v>94.769111633300781</v>
      </c>
      <c r="V2485" s="250">
        <v>99.75994873046875</v>
      </c>
      <c r="W2485" s="250">
        <v>93.919525146484375</v>
      </c>
      <c r="X2485" s="250">
        <v>98.695556640625</v>
      </c>
      <c r="Y2485" s="145">
        <v>1260463</v>
      </c>
      <c r="Z2485" s="250">
        <v>96.608230590820313</v>
      </c>
      <c r="AA2485" s="145">
        <v>406</v>
      </c>
      <c r="AB2485" s="250">
        <v>13.048177719116211</v>
      </c>
      <c r="AC2485" s="145">
        <v>4414</v>
      </c>
      <c r="AD2485" s="250">
        <v>0.18124149739742279</v>
      </c>
      <c r="AE2485" s="145">
        <v>551</v>
      </c>
      <c r="AF2485" s="250">
        <v>98.706871032714844</v>
      </c>
      <c r="AG2485" s="145">
        <v>242868</v>
      </c>
      <c r="AH2485" s="250">
        <v>0.23098967969417572</v>
      </c>
      <c r="AI2485" s="145">
        <v>574</v>
      </c>
      <c r="AJ2485" s="250">
        <v>89.72113037109375</v>
      </c>
      <c r="AK2485" s="250">
        <v>3.5079035758972168</v>
      </c>
      <c r="AL2485" s="250">
        <v>0.21073676645755768</v>
      </c>
      <c r="AM2485" s="271"/>
      <c r="AN2485" s="271"/>
      <c r="AO2485" s="148"/>
      <c r="AP2485" s="148"/>
      <c r="AQ2485" s="148"/>
      <c r="AR2485" s="148"/>
      <c r="AS2485" s="148"/>
      <c r="AT2485" s="148"/>
      <c r="AU2485" s="148"/>
      <c r="AV2485" s="148"/>
      <c r="AW2485" s="145">
        <v>0</v>
      </c>
      <c r="AX2485" s="145">
        <v>0</v>
      </c>
      <c r="AY2485" s="145">
        <v>0</v>
      </c>
      <c r="AZ2485" s="145">
        <v>0</v>
      </c>
      <c r="BA2485" s="145">
        <v>0</v>
      </c>
      <c r="BB2485" s="145">
        <v>0</v>
      </c>
      <c r="BC2485" s="145">
        <v>12</v>
      </c>
      <c r="BD2485" s="145">
        <v>436</v>
      </c>
    </row>
    <row r="2486" spans="1:56" x14ac:dyDescent="0.25">
      <c r="A2486" s="9">
        <v>41759</v>
      </c>
      <c r="B2486" s="149" t="s">
        <v>75</v>
      </c>
      <c r="C2486" s="149" t="s">
        <v>86</v>
      </c>
      <c r="D2486" s="150" t="s">
        <v>118</v>
      </c>
      <c r="E2486" s="153">
        <v>41</v>
      </c>
      <c r="F2486" s="153">
        <v>153</v>
      </c>
      <c r="G2486" s="264">
        <v>104.71691131591797</v>
      </c>
      <c r="H2486" s="264">
        <v>0.12919999659061432</v>
      </c>
      <c r="I2486" s="264">
        <v>72979.5234375</v>
      </c>
      <c r="J2486" s="92">
        <v>0</v>
      </c>
      <c r="K2486" s="153">
        <v>19915</v>
      </c>
      <c r="L2486" s="264">
        <v>92.523223876953125</v>
      </c>
      <c r="M2486" s="153">
        <v>93476</v>
      </c>
      <c r="N2486" s="264">
        <v>0</v>
      </c>
      <c r="O2486" s="153">
        <v>11787</v>
      </c>
      <c r="P2486" s="264">
        <v>0</v>
      </c>
      <c r="Q2486" s="153">
        <v>19765</v>
      </c>
      <c r="R2486" s="264">
        <v>99.893753051757813</v>
      </c>
      <c r="S2486" s="153">
        <v>86033</v>
      </c>
      <c r="T2486" s="264">
        <v>99.872138977050781</v>
      </c>
      <c r="U2486" s="264">
        <v>99.75396728515625</v>
      </c>
      <c r="V2486" s="264">
        <v>99.672645568847656</v>
      </c>
      <c r="W2486" s="264">
        <v>99.647979736328125</v>
      </c>
      <c r="X2486" s="264">
        <v>99.545204162597656</v>
      </c>
      <c r="Y2486" s="153">
        <v>149939</v>
      </c>
      <c r="Z2486" s="264">
        <v>99.875946044921875</v>
      </c>
      <c r="AA2486" s="153">
        <v>30916</v>
      </c>
      <c r="AB2486" s="264">
        <v>97.726097106933594</v>
      </c>
      <c r="AC2486" s="153">
        <v>11775</v>
      </c>
      <c r="AD2486" s="264">
        <v>0.4416135847568512</v>
      </c>
      <c r="AE2486" s="153">
        <v>1447</v>
      </c>
      <c r="AF2486" s="264">
        <v>98.134071350097656</v>
      </c>
      <c r="AG2486" s="153">
        <v>95841</v>
      </c>
      <c r="AH2486" s="264">
        <v>0.5279577374458313</v>
      </c>
      <c r="AI2486" s="153">
        <v>6654</v>
      </c>
      <c r="AJ2486" s="264">
        <v>95.040580749511719</v>
      </c>
      <c r="AK2486" s="264">
        <v>1.6360598802566528</v>
      </c>
      <c r="AL2486" s="264">
        <v>4.7187574207782745E-2</v>
      </c>
      <c r="AM2486" s="264">
        <v>0</v>
      </c>
      <c r="AN2486" s="264">
        <v>0</v>
      </c>
      <c r="AO2486" s="92">
        <v>0</v>
      </c>
      <c r="AP2486" s="92">
        <v>0</v>
      </c>
      <c r="AQ2486" s="92">
        <v>0</v>
      </c>
      <c r="AR2486" s="92">
        <v>0</v>
      </c>
      <c r="AS2486" s="92">
        <v>0</v>
      </c>
      <c r="AT2486" s="92">
        <v>0</v>
      </c>
      <c r="AU2486" s="92">
        <v>0</v>
      </c>
      <c r="AV2486" s="92">
        <v>0</v>
      </c>
      <c r="AW2486" s="93">
        <v>0</v>
      </c>
      <c r="AX2486" s="93">
        <v>0</v>
      </c>
      <c r="AY2486" s="93">
        <v>0</v>
      </c>
      <c r="AZ2486" s="93">
        <v>0</v>
      </c>
      <c r="BA2486" s="93">
        <v>0</v>
      </c>
      <c r="BB2486" s="93">
        <v>0</v>
      </c>
      <c r="BC2486" s="153">
        <v>32</v>
      </c>
      <c r="BD2486" s="153">
        <v>152</v>
      </c>
    </row>
    <row r="2487" spans="1:56" x14ac:dyDescent="0.25">
      <c r="A2487" s="9">
        <v>41759</v>
      </c>
      <c r="B2487" s="149" t="s">
        <v>76</v>
      </c>
      <c r="C2487" s="149" t="s">
        <v>86</v>
      </c>
      <c r="D2487" s="150" t="s">
        <v>119</v>
      </c>
      <c r="E2487" s="153">
        <v>54</v>
      </c>
      <c r="F2487" s="153">
        <v>163</v>
      </c>
      <c r="G2487" s="264">
        <v>41.083198547363281</v>
      </c>
      <c r="H2487" s="264">
        <v>0</v>
      </c>
      <c r="I2487" s="264">
        <v>76976.5625</v>
      </c>
      <c r="J2487" s="92">
        <v>0</v>
      </c>
      <c r="K2487" s="153">
        <v>44874</v>
      </c>
      <c r="L2487" s="264">
        <v>88.962425231933594</v>
      </c>
      <c r="M2487" s="153">
        <v>41821</v>
      </c>
      <c r="N2487" s="264">
        <v>0</v>
      </c>
      <c r="O2487" s="153">
        <v>3626</v>
      </c>
      <c r="P2487" s="264">
        <v>0</v>
      </c>
      <c r="Q2487" s="153">
        <v>6575</v>
      </c>
      <c r="R2487" s="264">
        <v>99.893539428710938</v>
      </c>
      <c r="S2487" s="153">
        <v>39204</v>
      </c>
      <c r="T2487" s="264">
        <v>99.885215759277344</v>
      </c>
      <c r="U2487" s="264">
        <v>99.751792907714844</v>
      </c>
      <c r="V2487" s="264">
        <v>99.906745910644531</v>
      </c>
      <c r="W2487" s="264">
        <v>99.645599365234375</v>
      </c>
      <c r="X2487" s="264">
        <v>99.792068481445313</v>
      </c>
      <c r="Y2487" s="153">
        <v>74139</v>
      </c>
      <c r="Z2487" s="264">
        <v>99.940650939941406</v>
      </c>
      <c r="AA2487" s="153">
        <v>12981</v>
      </c>
      <c r="AB2487" s="264">
        <v>99.876739501953125</v>
      </c>
      <c r="AC2487" s="153">
        <v>3610</v>
      </c>
      <c r="AD2487" s="264">
        <v>0.69252079725265503</v>
      </c>
      <c r="AE2487" s="153">
        <v>83</v>
      </c>
      <c r="AF2487" s="264">
        <v>97.590362548828125</v>
      </c>
      <c r="AG2487" s="153">
        <v>42072</v>
      </c>
      <c r="AH2487" s="264">
        <v>0.5395512580871582</v>
      </c>
      <c r="AI2487" s="153">
        <v>656</v>
      </c>
      <c r="AJ2487" s="264">
        <v>91.158538818359375</v>
      </c>
      <c r="AK2487" s="264">
        <v>1.9624923467636108</v>
      </c>
      <c r="AL2487" s="264">
        <v>4.9097545444965363E-2</v>
      </c>
      <c r="AM2487" s="264">
        <v>0</v>
      </c>
      <c r="AN2487" s="264">
        <v>0</v>
      </c>
      <c r="AO2487" s="92">
        <v>0</v>
      </c>
      <c r="AP2487" s="92">
        <v>0</v>
      </c>
      <c r="AQ2487" s="92">
        <v>0</v>
      </c>
      <c r="AR2487" s="92">
        <v>0</v>
      </c>
      <c r="AS2487" s="92">
        <v>0</v>
      </c>
      <c r="AT2487" s="92">
        <v>0</v>
      </c>
      <c r="AU2487" s="92">
        <v>0</v>
      </c>
      <c r="AV2487" s="92">
        <v>0</v>
      </c>
      <c r="AW2487" s="93">
        <v>0</v>
      </c>
      <c r="AX2487" s="93">
        <v>0</v>
      </c>
      <c r="AY2487" s="93">
        <v>0</v>
      </c>
      <c r="AZ2487" s="93">
        <v>0</v>
      </c>
      <c r="BA2487" s="93">
        <v>0</v>
      </c>
      <c r="BB2487" s="93">
        <v>0</v>
      </c>
      <c r="BC2487" s="153">
        <v>15</v>
      </c>
      <c r="BD2487" s="153">
        <v>161</v>
      </c>
    </row>
    <row r="2488" spans="1:56" x14ac:dyDescent="0.25">
      <c r="A2488" s="9">
        <v>41759</v>
      </c>
      <c r="B2488" s="149" t="s">
        <v>77</v>
      </c>
      <c r="C2488" s="149" t="s">
        <v>86</v>
      </c>
      <c r="D2488" s="150" t="s">
        <v>118</v>
      </c>
      <c r="E2488" s="153">
        <v>68</v>
      </c>
      <c r="F2488" s="153">
        <v>222</v>
      </c>
      <c r="G2488" s="264">
        <v>60.821311950683594</v>
      </c>
      <c r="H2488" s="264">
        <v>4.1600000113248825E-2</v>
      </c>
      <c r="I2488" s="264">
        <v>93499.6796875</v>
      </c>
      <c r="J2488" s="92">
        <v>0</v>
      </c>
      <c r="K2488" s="153">
        <v>15279</v>
      </c>
      <c r="L2488" s="264">
        <v>89.410301208496094</v>
      </c>
      <c r="M2488" s="153">
        <v>87797</v>
      </c>
      <c r="N2488" s="264">
        <v>0</v>
      </c>
      <c r="O2488" s="153">
        <v>5580</v>
      </c>
      <c r="P2488" s="264">
        <v>0</v>
      </c>
      <c r="Q2488" s="153">
        <v>11900</v>
      </c>
      <c r="R2488" s="264">
        <v>99.915969848632813</v>
      </c>
      <c r="S2488" s="153">
        <v>82396</v>
      </c>
      <c r="T2488" s="264">
        <v>99.930824279785156</v>
      </c>
      <c r="U2488" s="264">
        <v>99.910392761230469</v>
      </c>
      <c r="V2488" s="264">
        <v>99.889518737792969</v>
      </c>
      <c r="W2488" s="264">
        <v>99.826438903808594</v>
      </c>
      <c r="X2488" s="264">
        <v>99.820419311523438</v>
      </c>
      <c r="Y2488" s="153">
        <v>118587</v>
      </c>
      <c r="Z2488" s="264">
        <v>99.860015869140625</v>
      </c>
      <c r="AA2488" s="153">
        <v>23545</v>
      </c>
      <c r="AB2488" s="264">
        <v>98.895729064941406</v>
      </c>
      <c r="AC2488" s="153">
        <v>5617</v>
      </c>
      <c r="AD2488" s="264">
        <v>0.19583407044410706</v>
      </c>
      <c r="AE2488" s="153">
        <v>454</v>
      </c>
      <c r="AF2488" s="264">
        <v>99.559471130371094</v>
      </c>
      <c r="AG2488" s="153">
        <v>90398</v>
      </c>
      <c r="AH2488" s="264">
        <v>0.28540453314781189</v>
      </c>
      <c r="AI2488" s="153">
        <v>1232</v>
      </c>
      <c r="AJ2488" s="264">
        <v>96.103897094726563</v>
      </c>
      <c r="AK2488" s="264">
        <v>1.7554633617401123</v>
      </c>
      <c r="AL2488" s="264">
        <v>6.0221172869205475E-2</v>
      </c>
      <c r="AM2488" s="264">
        <v>0</v>
      </c>
      <c r="AN2488" s="264">
        <v>0</v>
      </c>
      <c r="AO2488" s="92">
        <v>0</v>
      </c>
      <c r="AP2488" s="92">
        <v>0</v>
      </c>
      <c r="AQ2488" s="92">
        <v>0</v>
      </c>
      <c r="AR2488" s="92">
        <v>0</v>
      </c>
      <c r="AS2488" s="92">
        <v>0</v>
      </c>
      <c r="AT2488" s="92">
        <v>0</v>
      </c>
      <c r="AU2488" s="92">
        <v>0</v>
      </c>
      <c r="AV2488" s="92">
        <v>0</v>
      </c>
      <c r="AW2488" s="93">
        <v>0</v>
      </c>
      <c r="AX2488" s="93">
        <v>0</v>
      </c>
      <c r="AY2488" s="93">
        <v>0</v>
      </c>
      <c r="AZ2488" s="93">
        <v>0</v>
      </c>
      <c r="BA2488" s="93">
        <v>0</v>
      </c>
      <c r="BB2488" s="93">
        <v>0</v>
      </c>
      <c r="BC2488" s="153">
        <v>40</v>
      </c>
      <c r="BD2488" s="153">
        <v>219</v>
      </c>
    </row>
    <row r="2489" spans="1:56" x14ac:dyDescent="0.25">
      <c r="A2489" s="9">
        <v>41759</v>
      </c>
      <c r="B2489" s="149" t="s">
        <v>124</v>
      </c>
      <c r="C2489" s="149" t="s">
        <v>86</v>
      </c>
      <c r="D2489" s="150" t="s">
        <v>118</v>
      </c>
      <c r="E2489" s="153">
        <v>43</v>
      </c>
      <c r="F2489" s="153">
        <v>136</v>
      </c>
      <c r="G2489" s="264">
        <v>27.629899978637695</v>
      </c>
      <c r="H2489" s="264">
        <v>4.19999985024333E-3</v>
      </c>
      <c r="I2489" s="264">
        <v>54643.3203125</v>
      </c>
      <c r="J2489" s="92">
        <v>0</v>
      </c>
      <c r="K2489" s="153">
        <v>15279</v>
      </c>
      <c r="L2489" s="264">
        <v>89.410301208496094</v>
      </c>
      <c r="M2489" s="153">
        <v>44658</v>
      </c>
      <c r="N2489" s="264">
        <v>0</v>
      </c>
      <c r="O2489" s="153">
        <v>2694</v>
      </c>
      <c r="P2489" s="264">
        <v>0</v>
      </c>
      <c r="Q2489" s="153">
        <v>4519</v>
      </c>
      <c r="R2489" s="264">
        <v>99.911483764648438</v>
      </c>
      <c r="S2489" s="153">
        <v>42463</v>
      </c>
      <c r="T2489" s="264">
        <v>99.882247924804688</v>
      </c>
      <c r="U2489" s="264">
        <v>99.703041076660156</v>
      </c>
      <c r="V2489" s="264">
        <v>99.733528137207031</v>
      </c>
      <c r="W2489" s="264">
        <v>99.614784240722656</v>
      </c>
      <c r="X2489" s="264">
        <v>99.6160888671875</v>
      </c>
      <c r="Y2489" s="153">
        <v>57282</v>
      </c>
      <c r="Z2489" s="264">
        <v>99.910964965820313</v>
      </c>
      <c r="AA2489" s="153">
        <v>11955</v>
      </c>
      <c r="AB2489" s="264">
        <v>99.749061584472656</v>
      </c>
      <c r="AC2489" s="153">
        <v>2703</v>
      </c>
      <c r="AD2489" s="264">
        <v>0.29596742987632751</v>
      </c>
      <c r="AE2489" s="153">
        <v>207</v>
      </c>
      <c r="AF2489" s="264">
        <v>95.652175903320313</v>
      </c>
      <c r="AG2489" s="153">
        <v>44830</v>
      </c>
      <c r="AH2489" s="264">
        <v>0.42382332682609558</v>
      </c>
      <c r="AI2489" s="153">
        <v>892</v>
      </c>
      <c r="AJ2489" s="264">
        <v>91.143501281738281</v>
      </c>
      <c r="AK2489" s="264">
        <v>1.644801139831543</v>
      </c>
      <c r="AL2489" s="264">
        <v>5.7159550487995148E-2</v>
      </c>
      <c r="AM2489" s="264">
        <v>0</v>
      </c>
      <c r="AN2489" s="264">
        <v>0</v>
      </c>
      <c r="AO2489" s="92">
        <v>0</v>
      </c>
      <c r="AP2489" s="92">
        <v>0</v>
      </c>
      <c r="AQ2489" s="92">
        <v>0</v>
      </c>
      <c r="AR2489" s="92">
        <v>0</v>
      </c>
      <c r="AS2489" s="92">
        <v>0</v>
      </c>
      <c r="AT2489" s="92">
        <v>0</v>
      </c>
      <c r="AU2489" s="92">
        <v>0</v>
      </c>
      <c r="AV2489" s="92">
        <v>0</v>
      </c>
      <c r="AW2489" s="93">
        <v>0</v>
      </c>
      <c r="AX2489" s="93">
        <v>0</v>
      </c>
      <c r="AY2489" s="93">
        <v>0</v>
      </c>
      <c r="AZ2489" s="93">
        <v>0</v>
      </c>
      <c r="BA2489" s="93">
        <v>0</v>
      </c>
      <c r="BB2489" s="93">
        <v>0</v>
      </c>
      <c r="BC2489" s="153">
        <v>23</v>
      </c>
      <c r="BD2489" s="153">
        <v>134</v>
      </c>
    </row>
    <row r="2490" spans="1:56" x14ac:dyDescent="0.25">
      <c r="A2490" s="9">
        <v>41759</v>
      </c>
      <c r="B2490" s="149" t="s">
        <v>78</v>
      </c>
      <c r="C2490" s="149" t="s">
        <v>86</v>
      </c>
      <c r="D2490" s="150" t="s">
        <v>118</v>
      </c>
      <c r="E2490" s="153">
        <v>34</v>
      </c>
      <c r="F2490" s="153">
        <v>107</v>
      </c>
      <c r="G2490" s="264">
        <v>44.970901489257813</v>
      </c>
      <c r="H2490" s="264">
        <v>5.8400001376867294E-2</v>
      </c>
      <c r="I2490" s="264">
        <v>52862.203125</v>
      </c>
      <c r="J2490" s="92">
        <v>0</v>
      </c>
      <c r="K2490" s="153">
        <v>9669</v>
      </c>
      <c r="L2490" s="264">
        <v>89.047470092773438</v>
      </c>
      <c r="M2490" s="153">
        <v>44186</v>
      </c>
      <c r="N2490" s="264">
        <v>0</v>
      </c>
      <c r="O2490" s="153">
        <v>4336</v>
      </c>
      <c r="P2490" s="264">
        <v>0</v>
      </c>
      <c r="Q2490" s="153">
        <v>6842</v>
      </c>
      <c r="R2490" s="264">
        <v>99.926925659179688</v>
      </c>
      <c r="S2490" s="153">
        <v>41862</v>
      </c>
      <c r="T2490" s="264">
        <v>99.949836730957031</v>
      </c>
      <c r="U2490" s="264">
        <v>99.861625671386719</v>
      </c>
      <c r="V2490" s="264">
        <v>99.893630981445313</v>
      </c>
      <c r="W2490" s="264">
        <v>99.788650512695313</v>
      </c>
      <c r="X2490" s="264">
        <v>99.843521118164062</v>
      </c>
      <c r="Y2490" s="153">
        <v>64201</v>
      </c>
      <c r="Z2490" s="264">
        <v>99.897201538085937</v>
      </c>
      <c r="AA2490" s="153">
        <v>11812</v>
      </c>
      <c r="AB2490" s="264">
        <v>98.315269470214844</v>
      </c>
      <c r="AC2490" s="153">
        <v>4381</v>
      </c>
      <c r="AD2490" s="264">
        <v>0.27391007542610168</v>
      </c>
      <c r="AE2490" s="153">
        <v>264</v>
      </c>
      <c r="AF2490" s="264">
        <v>96.969696044921875</v>
      </c>
      <c r="AG2490" s="153">
        <v>44585</v>
      </c>
      <c r="AH2490" s="264">
        <v>0.24223393201828003</v>
      </c>
      <c r="AI2490" s="153">
        <v>641</v>
      </c>
      <c r="AJ2490" s="264">
        <v>93.759750366210937</v>
      </c>
      <c r="AK2490" s="264">
        <v>1.8482252359390259</v>
      </c>
      <c r="AL2490" s="264">
        <v>6.4382247626781464E-2</v>
      </c>
      <c r="AM2490" s="264">
        <v>0</v>
      </c>
      <c r="AN2490" s="264">
        <v>0</v>
      </c>
      <c r="AO2490" s="92">
        <v>0</v>
      </c>
      <c r="AP2490" s="92">
        <v>0</v>
      </c>
      <c r="AQ2490" s="92">
        <v>0</v>
      </c>
      <c r="AR2490" s="92">
        <v>0</v>
      </c>
      <c r="AS2490" s="92">
        <v>0</v>
      </c>
      <c r="AT2490" s="92">
        <v>0</v>
      </c>
      <c r="AU2490" s="92">
        <v>0</v>
      </c>
      <c r="AV2490" s="92">
        <v>0</v>
      </c>
      <c r="AW2490" s="93">
        <v>0</v>
      </c>
      <c r="AX2490" s="93">
        <v>0</v>
      </c>
      <c r="AY2490" s="93">
        <v>0</v>
      </c>
      <c r="AZ2490" s="93">
        <v>0</v>
      </c>
      <c r="BA2490" s="93">
        <v>0</v>
      </c>
      <c r="BB2490" s="93">
        <v>0</v>
      </c>
      <c r="BC2490" s="153">
        <v>10</v>
      </c>
      <c r="BD2490" s="153">
        <v>104</v>
      </c>
    </row>
    <row r="2491" spans="1:56" x14ac:dyDescent="0.25">
      <c r="A2491" s="9">
        <v>41759</v>
      </c>
      <c r="B2491" s="149" t="s">
        <v>79</v>
      </c>
      <c r="C2491" s="149" t="s">
        <v>86</v>
      </c>
      <c r="D2491" s="150" t="s">
        <v>119</v>
      </c>
      <c r="E2491" s="153">
        <v>84</v>
      </c>
      <c r="F2491" s="153">
        <v>264</v>
      </c>
      <c r="G2491" s="264">
        <v>47.966594696044922</v>
      </c>
      <c r="H2491" s="264">
        <v>0.24170000851154327</v>
      </c>
      <c r="I2491" s="264">
        <v>129443.65625</v>
      </c>
      <c r="J2491" s="92">
        <v>0</v>
      </c>
      <c r="K2491" s="153">
        <v>49437</v>
      </c>
      <c r="L2491" s="264">
        <v>92.418632507324219</v>
      </c>
      <c r="M2491" s="153">
        <v>70083</v>
      </c>
      <c r="N2491" s="264">
        <v>0</v>
      </c>
      <c r="O2491" s="153">
        <v>3691</v>
      </c>
      <c r="P2491" s="264">
        <v>0</v>
      </c>
      <c r="Q2491" s="153">
        <v>7772</v>
      </c>
      <c r="R2491" s="264">
        <v>99.832733154296875</v>
      </c>
      <c r="S2491" s="153">
        <v>66843</v>
      </c>
      <c r="T2491" s="264">
        <v>99.869842529296875</v>
      </c>
      <c r="U2491" s="264">
        <v>99.620697021484375</v>
      </c>
      <c r="V2491" s="264">
        <v>99.821640014648438</v>
      </c>
      <c r="W2491" s="264">
        <v>99.454063415527344</v>
      </c>
      <c r="X2491" s="264">
        <v>99.69171142578125</v>
      </c>
      <c r="Y2491" s="153">
        <v>114537</v>
      </c>
      <c r="Z2491" s="264">
        <v>99.947616577148438</v>
      </c>
      <c r="AA2491" s="153">
        <v>25256</v>
      </c>
      <c r="AB2491" s="264">
        <v>99.853500366210938</v>
      </c>
      <c r="AC2491" s="153">
        <v>3745</v>
      </c>
      <c r="AD2491" s="264">
        <v>0.64085447788238525</v>
      </c>
      <c r="AE2491" s="153">
        <v>228</v>
      </c>
      <c r="AF2491" s="264">
        <v>96.929824829101563</v>
      </c>
      <c r="AG2491" s="153">
        <v>70655</v>
      </c>
      <c r="AH2491" s="264">
        <v>0.54773193597793579</v>
      </c>
      <c r="AI2491" s="153">
        <v>967</v>
      </c>
      <c r="AJ2491" s="264">
        <v>97.104446411132813</v>
      </c>
      <c r="AK2491" s="264">
        <v>1.6911108493804932</v>
      </c>
      <c r="AL2491" s="264">
        <v>5.8051887899637222E-2</v>
      </c>
      <c r="AM2491" s="264">
        <v>0</v>
      </c>
      <c r="AN2491" s="264">
        <v>0</v>
      </c>
      <c r="AO2491" s="92">
        <v>0</v>
      </c>
      <c r="AP2491" s="92">
        <v>0</v>
      </c>
      <c r="AQ2491" s="92">
        <v>0</v>
      </c>
      <c r="AR2491" s="92">
        <v>0</v>
      </c>
      <c r="AS2491" s="92">
        <v>0</v>
      </c>
      <c r="AT2491" s="92">
        <v>0</v>
      </c>
      <c r="AU2491" s="92">
        <v>0</v>
      </c>
      <c r="AV2491" s="92">
        <v>0</v>
      </c>
      <c r="AW2491" s="93">
        <v>0</v>
      </c>
      <c r="AX2491" s="93">
        <v>0</v>
      </c>
      <c r="AY2491" s="93">
        <v>0</v>
      </c>
      <c r="AZ2491" s="93">
        <v>0</v>
      </c>
      <c r="BA2491" s="93">
        <v>0</v>
      </c>
      <c r="BB2491" s="93">
        <v>0</v>
      </c>
      <c r="BC2491" s="153">
        <v>52</v>
      </c>
      <c r="BD2491" s="153">
        <v>263</v>
      </c>
    </row>
    <row r="2492" spans="1:56" x14ac:dyDescent="0.25">
      <c r="A2492" s="9">
        <v>41759</v>
      </c>
      <c r="B2492" s="149" t="s">
        <v>80</v>
      </c>
      <c r="C2492" s="149" t="s">
        <v>86</v>
      </c>
      <c r="D2492" s="150" t="s">
        <v>119</v>
      </c>
      <c r="E2492" s="153">
        <v>60</v>
      </c>
      <c r="F2492" s="153">
        <v>184</v>
      </c>
      <c r="G2492" s="264">
        <v>32.138595581054687</v>
      </c>
      <c r="H2492" s="264">
        <v>2.500000037252903E-2</v>
      </c>
      <c r="I2492" s="264">
        <v>80828.703125</v>
      </c>
      <c r="J2492" s="92">
        <v>0</v>
      </c>
      <c r="K2492" s="153">
        <v>34071</v>
      </c>
      <c r="L2492" s="264">
        <v>90.114761352539063</v>
      </c>
      <c r="M2492" s="153">
        <v>40007</v>
      </c>
      <c r="N2492" s="264">
        <v>0</v>
      </c>
      <c r="O2492" s="153">
        <v>2601</v>
      </c>
      <c r="P2492" s="264">
        <v>0</v>
      </c>
      <c r="Q2492" s="153">
        <v>5673</v>
      </c>
      <c r="R2492" s="264">
        <v>99.876609802246094</v>
      </c>
      <c r="S2492" s="153">
        <v>37721</v>
      </c>
      <c r="T2492" s="264">
        <v>99.848892211914063</v>
      </c>
      <c r="U2492" s="264">
        <v>99.615531921386719</v>
      </c>
      <c r="V2492" s="264">
        <v>99.795036315917969</v>
      </c>
      <c r="W2492" s="264">
        <v>99.49261474609375</v>
      </c>
      <c r="X2492" s="264">
        <v>99.644241333007813</v>
      </c>
      <c r="Y2492" s="153">
        <v>59733</v>
      </c>
      <c r="Z2492" s="264">
        <v>99.921318054199219</v>
      </c>
      <c r="AA2492" s="153">
        <v>12336</v>
      </c>
      <c r="AB2492" s="264">
        <v>99.497406005859375</v>
      </c>
      <c r="AC2492" s="153">
        <v>2595</v>
      </c>
      <c r="AD2492" s="264">
        <v>0.19267822802066803</v>
      </c>
      <c r="AE2492" s="153">
        <v>133</v>
      </c>
      <c r="AF2492" s="264">
        <v>100</v>
      </c>
      <c r="AG2492" s="153">
        <v>40209</v>
      </c>
      <c r="AH2492" s="264">
        <v>0.62672537565231323</v>
      </c>
      <c r="AI2492" s="153">
        <v>440</v>
      </c>
      <c r="AJ2492" s="264">
        <v>96.818183898925781</v>
      </c>
      <c r="AK2492" s="264">
        <v>1.8979870080947876</v>
      </c>
      <c r="AL2492" s="264">
        <v>6.2794022262096405E-2</v>
      </c>
      <c r="AM2492" s="264">
        <v>0</v>
      </c>
      <c r="AN2492" s="264">
        <v>0</v>
      </c>
      <c r="AO2492" s="92">
        <v>0</v>
      </c>
      <c r="AP2492" s="92">
        <v>0</v>
      </c>
      <c r="AQ2492" s="92">
        <v>0</v>
      </c>
      <c r="AR2492" s="92">
        <v>0</v>
      </c>
      <c r="AS2492" s="92">
        <v>0</v>
      </c>
      <c r="AT2492" s="92">
        <v>0</v>
      </c>
      <c r="AU2492" s="92">
        <v>0</v>
      </c>
      <c r="AV2492" s="92">
        <v>0</v>
      </c>
      <c r="AW2492" s="93">
        <v>0</v>
      </c>
      <c r="AX2492" s="93">
        <v>0</v>
      </c>
      <c r="AY2492" s="93">
        <v>0</v>
      </c>
      <c r="AZ2492" s="93">
        <v>0</v>
      </c>
      <c r="BA2492" s="93">
        <v>0</v>
      </c>
      <c r="BB2492" s="93">
        <v>0</v>
      </c>
      <c r="BC2492" s="153">
        <v>21</v>
      </c>
      <c r="BD2492" s="153">
        <v>180</v>
      </c>
    </row>
    <row r="2493" spans="1:56" x14ac:dyDescent="0.25">
      <c r="A2493" s="9">
        <v>41759</v>
      </c>
      <c r="B2493" s="149" t="s">
        <v>81</v>
      </c>
      <c r="C2493" s="149" t="s">
        <v>86</v>
      </c>
      <c r="D2493" s="150" t="s">
        <v>119</v>
      </c>
      <c r="E2493" s="153">
        <v>43</v>
      </c>
      <c r="F2493" s="153">
        <v>142</v>
      </c>
      <c r="G2493" s="264">
        <v>32.809604644775391</v>
      </c>
      <c r="H2493" s="264">
        <v>8.2999998703598976E-3</v>
      </c>
      <c r="I2493" s="264">
        <v>60954.12109375</v>
      </c>
      <c r="J2493" s="92">
        <v>0</v>
      </c>
      <c r="K2493" s="153">
        <v>71287</v>
      </c>
      <c r="L2493" s="264">
        <v>90.386749267578125</v>
      </c>
      <c r="M2493" s="153">
        <v>35434</v>
      </c>
      <c r="N2493" s="264">
        <v>0</v>
      </c>
      <c r="O2493" s="153">
        <v>2526</v>
      </c>
      <c r="P2493" s="264">
        <v>0</v>
      </c>
      <c r="Q2493" s="153">
        <v>5073</v>
      </c>
      <c r="R2493" s="264">
        <v>99.862014770507813</v>
      </c>
      <c r="S2493" s="153">
        <v>33420</v>
      </c>
      <c r="T2493" s="264">
        <v>99.907241821289063</v>
      </c>
      <c r="U2493" s="264">
        <v>99.841644287109375</v>
      </c>
      <c r="V2493" s="264">
        <v>99.889938354492188</v>
      </c>
      <c r="W2493" s="264">
        <v>99.703880310058594</v>
      </c>
      <c r="X2493" s="264">
        <v>99.797279357910156</v>
      </c>
      <c r="Y2493" s="153">
        <v>55888</v>
      </c>
      <c r="Z2493" s="264">
        <v>99.933799743652344</v>
      </c>
      <c r="AA2493" s="153">
        <v>12478</v>
      </c>
      <c r="AB2493" s="264">
        <v>99.647377014160156</v>
      </c>
      <c r="AC2493" s="153">
        <v>2500</v>
      </c>
      <c r="AD2493" s="264">
        <v>0.92000001668930054</v>
      </c>
      <c r="AE2493" s="153">
        <v>115</v>
      </c>
      <c r="AF2493" s="264">
        <v>99.13043212890625</v>
      </c>
      <c r="AG2493" s="153">
        <v>34938</v>
      </c>
      <c r="AH2493" s="264">
        <v>0.45795407891273499</v>
      </c>
      <c r="AI2493" s="153">
        <v>426</v>
      </c>
      <c r="AJ2493" s="264">
        <v>94.600936889648438</v>
      </c>
      <c r="AK2493" s="264">
        <v>1.6707566976547241</v>
      </c>
      <c r="AL2493" s="264">
        <v>5.6013371795415878E-2</v>
      </c>
      <c r="AM2493" s="264">
        <v>0</v>
      </c>
      <c r="AN2493" s="264">
        <v>0</v>
      </c>
      <c r="AO2493" s="92">
        <v>0</v>
      </c>
      <c r="AP2493" s="92">
        <v>0</v>
      </c>
      <c r="AQ2493" s="92">
        <v>0</v>
      </c>
      <c r="AR2493" s="92">
        <v>0</v>
      </c>
      <c r="AS2493" s="92">
        <v>0</v>
      </c>
      <c r="AT2493" s="92">
        <v>0</v>
      </c>
      <c r="AU2493" s="92">
        <v>0</v>
      </c>
      <c r="AV2493" s="92">
        <v>0</v>
      </c>
      <c r="AW2493" s="93">
        <v>0</v>
      </c>
      <c r="AX2493" s="93">
        <v>0</v>
      </c>
      <c r="AY2493" s="93">
        <v>0</v>
      </c>
      <c r="AZ2493" s="93">
        <v>0</v>
      </c>
      <c r="BA2493" s="93">
        <v>0</v>
      </c>
      <c r="BB2493" s="93">
        <v>0</v>
      </c>
      <c r="BC2493" s="153">
        <v>19</v>
      </c>
      <c r="BD2493" s="153">
        <v>141</v>
      </c>
    </row>
    <row r="2494" spans="1:56" x14ac:dyDescent="0.25">
      <c r="A2494" s="9">
        <v>41759</v>
      </c>
      <c r="B2494" s="149" t="s">
        <v>125</v>
      </c>
      <c r="C2494" s="149" t="s">
        <v>86</v>
      </c>
      <c r="D2494" s="150" t="s">
        <v>119</v>
      </c>
      <c r="E2494" s="153">
        <v>16</v>
      </c>
      <c r="F2494" s="153">
        <v>57</v>
      </c>
      <c r="G2494" s="264">
        <v>25.954002380371094</v>
      </c>
      <c r="H2494" s="264">
        <v>0</v>
      </c>
      <c r="I2494" s="264">
        <v>37616.7109375</v>
      </c>
      <c r="J2494" s="92">
        <v>0</v>
      </c>
      <c r="K2494" s="153">
        <v>71287</v>
      </c>
      <c r="L2494" s="264">
        <v>90.386749267578125</v>
      </c>
      <c r="M2494" s="153">
        <v>24389</v>
      </c>
      <c r="N2494" s="264">
        <v>0</v>
      </c>
      <c r="O2494" s="153">
        <v>2873</v>
      </c>
      <c r="P2494" s="264">
        <v>0</v>
      </c>
      <c r="Q2494" s="153">
        <v>5432</v>
      </c>
      <c r="R2494" s="264">
        <v>99.926361083984375</v>
      </c>
      <c r="S2494" s="153">
        <v>22563</v>
      </c>
      <c r="T2494" s="264">
        <v>99.875900268554688</v>
      </c>
      <c r="U2494" s="264">
        <v>99.825965881347656</v>
      </c>
      <c r="V2494" s="264">
        <v>99.88519287109375</v>
      </c>
      <c r="W2494" s="264">
        <v>99.752456665039063</v>
      </c>
      <c r="X2494" s="264">
        <v>99.761238098144531</v>
      </c>
      <c r="Y2494" s="153">
        <v>31812</v>
      </c>
      <c r="Z2494" s="264">
        <v>99.9622802734375</v>
      </c>
      <c r="AA2494" s="153">
        <v>6011</v>
      </c>
      <c r="AB2494" s="264">
        <v>99.567459106445313</v>
      </c>
      <c r="AC2494" s="153">
        <v>2867</v>
      </c>
      <c r="AD2494" s="264">
        <v>0.20927798748016357</v>
      </c>
      <c r="AE2494" s="153">
        <v>263</v>
      </c>
      <c r="AF2494" s="264">
        <v>98.479087829589844</v>
      </c>
      <c r="AG2494" s="153">
        <v>24705</v>
      </c>
      <c r="AH2494" s="264">
        <v>0.46954056620597839</v>
      </c>
      <c r="AI2494" s="153">
        <v>506</v>
      </c>
      <c r="AJ2494" s="264">
        <v>90.909088134765625</v>
      </c>
      <c r="AK2494" s="264">
        <v>1.9063435792922974</v>
      </c>
      <c r="AL2494" s="264">
        <v>6.8117544054985046E-2</v>
      </c>
      <c r="AM2494" s="264">
        <v>0</v>
      </c>
      <c r="AN2494" s="264">
        <v>0</v>
      </c>
      <c r="AO2494" s="92">
        <v>0</v>
      </c>
      <c r="AP2494" s="92">
        <v>0</v>
      </c>
      <c r="AQ2494" s="92">
        <v>0</v>
      </c>
      <c r="AR2494" s="92">
        <v>0</v>
      </c>
      <c r="AS2494" s="92">
        <v>0</v>
      </c>
      <c r="AT2494" s="92">
        <v>0</v>
      </c>
      <c r="AU2494" s="92">
        <v>0</v>
      </c>
      <c r="AV2494" s="92">
        <v>0</v>
      </c>
      <c r="AW2494" s="93">
        <v>0</v>
      </c>
      <c r="AX2494" s="93">
        <v>0</v>
      </c>
      <c r="AY2494" s="93">
        <v>0</v>
      </c>
      <c r="AZ2494" s="93">
        <v>0</v>
      </c>
      <c r="BA2494" s="93">
        <v>0</v>
      </c>
      <c r="BB2494" s="93">
        <v>0</v>
      </c>
      <c r="BC2494" s="153">
        <v>4</v>
      </c>
      <c r="BD2494" s="153">
        <v>55</v>
      </c>
    </row>
    <row r="2495" spans="1:56" x14ac:dyDescent="0.25">
      <c r="A2495" s="9">
        <v>41759</v>
      </c>
      <c r="B2495" s="151" t="s">
        <v>82</v>
      </c>
      <c r="C2495" s="151" t="s">
        <v>86</v>
      </c>
      <c r="D2495" s="152" t="s">
        <v>120</v>
      </c>
      <c r="E2495" s="160">
        <v>51</v>
      </c>
      <c r="F2495" s="160">
        <v>162</v>
      </c>
      <c r="G2495" s="266">
        <v>33.980991363525391</v>
      </c>
      <c r="H2495" s="266">
        <v>0</v>
      </c>
      <c r="I2495" s="266">
        <v>71553.3203125</v>
      </c>
      <c r="J2495" s="157">
        <v>0</v>
      </c>
      <c r="K2495" s="160">
        <v>41155</v>
      </c>
      <c r="L2495" s="266">
        <v>88.844612121582031</v>
      </c>
      <c r="M2495" s="160">
        <v>30579</v>
      </c>
      <c r="N2495" s="266">
        <v>0</v>
      </c>
      <c r="O2495" s="160">
        <v>4164</v>
      </c>
      <c r="P2495" s="266">
        <v>0</v>
      </c>
      <c r="Q2495" s="160">
        <v>6465</v>
      </c>
      <c r="R2495" s="266">
        <v>99.6751708984375</v>
      </c>
      <c r="S2495" s="160">
        <v>28888</v>
      </c>
      <c r="T2495" s="266">
        <v>99.944610595703125</v>
      </c>
      <c r="U2495" s="266">
        <v>99.783859252929688</v>
      </c>
      <c r="V2495" s="266">
        <v>99.892082214355469</v>
      </c>
      <c r="W2495" s="266">
        <v>99.459732055664063</v>
      </c>
      <c r="X2495" s="266">
        <v>99.836753845214844</v>
      </c>
      <c r="Y2495" s="160">
        <v>35740</v>
      </c>
      <c r="Z2495" s="266">
        <v>99.904869079589844</v>
      </c>
      <c r="AA2495" s="160">
        <v>7120</v>
      </c>
      <c r="AB2495" s="266">
        <v>99.7471923828125</v>
      </c>
      <c r="AC2495" s="160">
        <v>4194</v>
      </c>
      <c r="AD2495" s="266">
        <v>0.45302814245223999</v>
      </c>
      <c r="AE2495" s="160">
        <v>322</v>
      </c>
      <c r="AF2495" s="266">
        <v>99.068321228027344</v>
      </c>
      <c r="AG2495" s="160">
        <v>30777</v>
      </c>
      <c r="AH2495" s="266">
        <v>0.6595834493637085</v>
      </c>
      <c r="AI2495" s="160">
        <v>456</v>
      </c>
      <c r="AJ2495" s="266">
        <v>94.956138610839844</v>
      </c>
      <c r="AK2495" s="266">
        <v>2.0823745727539062</v>
      </c>
      <c r="AL2495" s="266">
        <v>8.1830881536006927E-2</v>
      </c>
      <c r="AM2495" s="266">
        <v>0</v>
      </c>
      <c r="AN2495" s="266">
        <v>0</v>
      </c>
      <c r="AO2495" s="157">
        <v>0</v>
      </c>
      <c r="AP2495" s="157">
        <v>0</v>
      </c>
      <c r="AQ2495" s="157">
        <v>0</v>
      </c>
      <c r="AR2495" s="157">
        <v>0</v>
      </c>
      <c r="AS2495" s="157">
        <v>0</v>
      </c>
      <c r="AT2495" s="157">
        <v>0</v>
      </c>
      <c r="AU2495" s="157">
        <v>0</v>
      </c>
      <c r="AV2495" s="157">
        <v>0</v>
      </c>
      <c r="AW2495" s="159">
        <v>0</v>
      </c>
      <c r="AX2495" s="159">
        <v>0</v>
      </c>
      <c r="AY2495" s="159">
        <v>0</v>
      </c>
      <c r="AZ2495" s="159">
        <v>0</v>
      </c>
      <c r="BA2495" s="159">
        <v>0</v>
      </c>
      <c r="BB2495" s="159">
        <v>0</v>
      </c>
      <c r="BC2495" s="160">
        <v>23</v>
      </c>
      <c r="BD2495" s="160">
        <v>152</v>
      </c>
    </row>
    <row r="2496" spans="1:56" x14ac:dyDescent="0.25">
      <c r="A2496" s="9">
        <v>41759</v>
      </c>
      <c r="B2496" s="151" t="s">
        <v>83</v>
      </c>
      <c r="C2496" s="151" t="s">
        <v>87</v>
      </c>
      <c r="D2496" s="152" t="s">
        <v>120</v>
      </c>
      <c r="E2496" s="160">
        <v>47</v>
      </c>
      <c r="F2496" s="160">
        <v>143</v>
      </c>
      <c r="G2496" s="266">
        <v>19.928503036499023</v>
      </c>
      <c r="H2496" s="266">
        <v>8.3300001919269562E-2</v>
      </c>
      <c r="I2496" s="266">
        <v>77706.5625</v>
      </c>
      <c r="J2496" s="157">
        <v>0</v>
      </c>
      <c r="K2496" s="160">
        <v>24642</v>
      </c>
      <c r="L2496" s="266">
        <v>83.459136962890625</v>
      </c>
      <c r="M2496" s="160">
        <v>153570</v>
      </c>
      <c r="N2496" s="266">
        <v>0</v>
      </c>
      <c r="O2496" s="160">
        <v>3938</v>
      </c>
      <c r="P2496" s="266">
        <v>0</v>
      </c>
      <c r="Q2496" s="160">
        <v>3167</v>
      </c>
      <c r="R2496" s="266">
        <v>99.936851501464844</v>
      </c>
      <c r="S2496" s="160">
        <v>24008</v>
      </c>
      <c r="T2496" s="266">
        <v>99.891700744628906</v>
      </c>
      <c r="U2496" s="266">
        <v>99.941413879394531</v>
      </c>
      <c r="V2496" s="266">
        <v>99.820442199707031</v>
      </c>
      <c r="W2496" s="266">
        <v>99.878303527832031</v>
      </c>
      <c r="X2496" s="266">
        <v>99.712333679199219</v>
      </c>
      <c r="Y2496" s="160">
        <v>44011</v>
      </c>
      <c r="Z2496" s="266">
        <v>99.95001220703125</v>
      </c>
      <c r="AA2496" s="160">
        <v>11317</v>
      </c>
      <c r="AB2496" s="266">
        <v>99.787933349609375</v>
      </c>
      <c r="AC2496" s="160">
        <v>1715</v>
      </c>
      <c r="AD2496" s="266">
        <v>0.3498542308807373</v>
      </c>
      <c r="AE2496" s="160">
        <v>125</v>
      </c>
      <c r="AF2496" s="266">
        <v>98.400001525878906</v>
      </c>
      <c r="AG2496" s="160">
        <v>25704</v>
      </c>
      <c r="AH2496" s="266">
        <v>0.5952380895614624</v>
      </c>
      <c r="AI2496" s="160">
        <v>191</v>
      </c>
      <c r="AJ2496" s="266">
        <v>94.764396667480469</v>
      </c>
      <c r="AK2496" s="266">
        <v>1.9237408638000488</v>
      </c>
      <c r="AL2496" s="266">
        <v>6.8776220083236694E-2</v>
      </c>
      <c r="AM2496" s="266">
        <v>0</v>
      </c>
      <c r="AN2496" s="266">
        <v>0</v>
      </c>
      <c r="AO2496" s="157">
        <v>0</v>
      </c>
      <c r="AP2496" s="157">
        <v>0</v>
      </c>
      <c r="AQ2496" s="157">
        <v>0</v>
      </c>
      <c r="AR2496" s="157">
        <v>0</v>
      </c>
      <c r="AS2496" s="157">
        <v>0</v>
      </c>
      <c r="AT2496" s="157">
        <v>0</v>
      </c>
      <c r="AU2496" s="157">
        <v>0</v>
      </c>
      <c r="AV2496" s="157">
        <v>0</v>
      </c>
      <c r="AW2496" s="159">
        <v>0</v>
      </c>
      <c r="AX2496" s="159">
        <v>0</v>
      </c>
      <c r="AY2496" s="159">
        <v>0</v>
      </c>
      <c r="AZ2496" s="159">
        <v>0</v>
      </c>
      <c r="BA2496" s="159">
        <v>0</v>
      </c>
      <c r="BB2496" s="159">
        <v>0</v>
      </c>
      <c r="BC2496" s="160">
        <v>20</v>
      </c>
      <c r="BD2496" s="160">
        <v>140</v>
      </c>
    </row>
    <row r="2497" spans="1:56" x14ac:dyDescent="0.25">
      <c r="A2497" s="9">
        <v>41759</v>
      </c>
      <c r="B2497" s="117" t="s">
        <v>85</v>
      </c>
      <c r="C2497" s="117" t="s">
        <v>87</v>
      </c>
      <c r="D2497" s="121">
        <v>3</v>
      </c>
      <c r="E2497" s="89">
        <v>134</v>
      </c>
      <c r="F2497" s="89">
        <v>433</v>
      </c>
      <c r="G2497" s="263">
        <v>38.170722961425781</v>
      </c>
      <c r="H2497" s="263">
        <v>2.500000037252903E-2</v>
      </c>
      <c r="I2497" s="263">
        <v>164798.921875</v>
      </c>
      <c r="J2497" s="88">
        <v>0</v>
      </c>
      <c r="K2497" s="89">
        <v>52194</v>
      </c>
      <c r="L2497" s="263">
        <v>88.720924377441406</v>
      </c>
      <c r="M2497" s="124">
        <v>79259</v>
      </c>
      <c r="N2497" s="248">
        <v>0</v>
      </c>
      <c r="O2497" s="124">
        <v>3766</v>
      </c>
      <c r="P2497" s="248">
        <v>0</v>
      </c>
      <c r="Q2497" s="124">
        <v>8823</v>
      </c>
      <c r="R2497" s="248">
        <v>99.795989990234375</v>
      </c>
      <c r="S2497" s="124">
        <v>72371</v>
      </c>
      <c r="T2497" s="248">
        <v>99.723648071289063</v>
      </c>
      <c r="U2497" s="248">
        <v>99.814125061035156</v>
      </c>
      <c r="V2497" s="248">
        <v>99.712333679199219</v>
      </c>
      <c r="W2497" s="248">
        <v>99.610496520996094</v>
      </c>
      <c r="X2497" s="248">
        <v>99.436775207519531</v>
      </c>
      <c r="Y2497" s="124">
        <v>151420</v>
      </c>
      <c r="Z2497" s="248">
        <v>99.579315185546875</v>
      </c>
      <c r="AA2497" s="124">
        <v>47346</v>
      </c>
      <c r="AB2497" s="248">
        <v>72.276435852050781</v>
      </c>
      <c r="AC2497" s="124">
        <v>4521</v>
      </c>
      <c r="AD2497" s="248">
        <v>18.004865646362305</v>
      </c>
      <c r="AE2497" s="124">
        <v>94</v>
      </c>
      <c r="AF2497" s="248">
        <v>95.744682312011719</v>
      </c>
      <c r="AG2497" s="124">
        <v>83778</v>
      </c>
      <c r="AH2497" s="248">
        <v>3.4901764392852783</v>
      </c>
      <c r="AI2497" s="124">
        <v>573</v>
      </c>
      <c r="AJ2497" s="248">
        <v>89.528793334960938</v>
      </c>
      <c r="AK2497" s="248">
        <v>1.7497380971908569</v>
      </c>
      <c r="AL2497" s="248">
        <v>4.7084979712963104E-2</v>
      </c>
      <c r="AM2497" s="269">
        <v>0</v>
      </c>
      <c r="AN2497" s="269">
        <v>0</v>
      </c>
      <c r="AO2497" s="119">
        <v>0</v>
      </c>
      <c r="AP2497" s="119">
        <v>0</v>
      </c>
      <c r="AQ2497" s="119">
        <v>0</v>
      </c>
      <c r="AR2497" s="119">
        <v>0</v>
      </c>
      <c r="AS2497" s="119">
        <v>0</v>
      </c>
      <c r="AT2497" s="119">
        <v>0</v>
      </c>
      <c r="AU2497" s="119">
        <v>0</v>
      </c>
      <c r="AV2497" s="119">
        <v>0</v>
      </c>
      <c r="AW2497" s="124">
        <v>0</v>
      </c>
      <c r="AX2497" s="124">
        <v>0</v>
      </c>
      <c r="AY2497" s="124">
        <v>0</v>
      </c>
      <c r="AZ2497" s="124">
        <v>0</v>
      </c>
      <c r="BA2497" s="124">
        <v>0</v>
      </c>
      <c r="BB2497" s="124">
        <v>0</v>
      </c>
      <c r="BC2497" s="124">
        <v>59</v>
      </c>
      <c r="BD2497" s="124">
        <v>430</v>
      </c>
    </row>
    <row r="2498" spans="1:56" x14ac:dyDescent="0.25">
      <c r="A2498" s="9">
        <v>41759</v>
      </c>
      <c r="B2498" s="118" t="s">
        <v>84</v>
      </c>
      <c r="C2498" s="118"/>
      <c r="D2498" s="122">
        <v>2</v>
      </c>
      <c r="E2498" s="153"/>
      <c r="F2498" s="153"/>
      <c r="G2498" s="264">
        <v>73.573837280273438</v>
      </c>
      <c r="H2498" s="264">
        <v>2.2780556231737137E-2</v>
      </c>
      <c r="I2498" s="264">
        <v>462794.4375</v>
      </c>
      <c r="J2498" s="91">
        <v>0</v>
      </c>
      <c r="K2498" s="153">
        <v>0</v>
      </c>
      <c r="L2498" s="264">
        <v>65535</v>
      </c>
      <c r="M2498" s="133">
        <v>245778</v>
      </c>
      <c r="N2498" s="267">
        <v>0</v>
      </c>
      <c r="O2498" s="133">
        <v>5219</v>
      </c>
      <c r="P2498" s="267">
        <v>0</v>
      </c>
      <c r="Q2498" s="133">
        <v>4685</v>
      </c>
      <c r="R2498" s="267">
        <v>99.103523254394531</v>
      </c>
      <c r="S2498" s="133">
        <v>199539</v>
      </c>
      <c r="T2498" s="267">
        <v>98.93304443359375</v>
      </c>
      <c r="U2498" s="267">
        <v>94.769111633300781</v>
      </c>
      <c r="V2498" s="267">
        <v>99.75994873046875</v>
      </c>
      <c r="W2498" s="267">
        <v>93.919525146484375</v>
      </c>
      <c r="X2498" s="267">
        <v>98.695556640625</v>
      </c>
      <c r="Y2498" s="133">
        <v>1260463</v>
      </c>
      <c r="Z2498" s="267">
        <v>96.608230590820313</v>
      </c>
      <c r="AA2498" s="133">
        <v>406</v>
      </c>
      <c r="AB2498" s="267">
        <v>13.048177719116211</v>
      </c>
      <c r="AC2498" s="133">
        <v>4414</v>
      </c>
      <c r="AD2498" s="267">
        <v>0.18124149739742279</v>
      </c>
      <c r="AE2498" s="133">
        <v>551</v>
      </c>
      <c r="AF2498" s="267">
        <v>98.706871032714844</v>
      </c>
      <c r="AG2498" s="133">
        <v>242868</v>
      </c>
      <c r="AH2498" s="267">
        <v>0.23098967969417572</v>
      </c>
      <c r="AI2498" s="133">
        <v>574</v>
      </c>
      <c r="AJ2498" s="267">
        <v>89.72113037109375</v>
      </c>
      <c r="AK2498" s="267">
        <v>3.5079035758972168</v>
      </c>
      <c r="AL2498" s="267">
        <v>0.21073676645755768</v>
      </c>
      <c r="AM2498" s="270">
        <v>0</v>
      </c>
      <c r="AN2498" s="270">
        <v>0</v>
      </c>
      <c r="AO2498" s="120">
        <v>0</v>
      </c>
      <c r="AP2498" s="120">
        <v>0</v>
      </c>
      <c r="AQ2498" s="120">
        <v>0</v>
      </c>
      <c r="AR2498" s="120">
        <v>0</v>
      </c>
      <c r="AS2498" s="120">
        <v>0</v>
      </c>
      <c r="AT2498" s="120">
        <v>0</v>
      </c>
      <c r="AU2498" s="120">
        <v>0</v>
      </c>
      <c r="AV2498" s="120">
        <v>0</v>
      </c>
      <c r="AW2498" s="133">
        <v>0</v>
      </c>
      <c r="AX2498" s="133">
        <v>0</v>
      </c>
      <c r="AY2498" s="133">
        <v>0</v>
      </c>
      <c r="AZ2498" s="133">
        <v>0</v>
      </c>
      <c r="BA2498" s="133">
        <v>0</v>
      </c>
      <c r="BB2498" s="133">
        <v>0</v>
      </c>
      <c r="BC2498" s="133">
        <v>12</v>
      </c>
      <c r="BD2498" s="133">
        <v>436</v>
      </c>
    </row>
    <row r="2499" spans="1:56" x14ac:dyDescent="0.25">
      <c r="A2499" s="9">
        <v>41758</v>
      </c>
      <c r="B2499" s="117" t="s">
        <v>17</v>
      </c>
      <c r="C2499" s="117"/>
      <c r="D2499" s="121">
        <v>3</v>
      </c>
      <c r="E2499" s="89">
        <v>675</v>
      </c>
      <c r="F2499" s="89">
        <v>2166</v>
      </c>
      <c r="G2499" s="263">
        <v>593.65872001647949</v>
      </c>
      <c r="H2499" s="263">
        <v>0.48869721544906497</v>
      </c>
      <c r="I2499" s="263">
        <v>1530231.80859375</v>
      </c>
      <c r="J2499" s="88"/>
      <c r="K2499" s="89">
        <v>607283</v>
      </c>
      <c r="L2499" s="263">
        <v>0</v>
      </c>
      <c r="M2499" s="124">
        <v>1029243</v>
      </c>
      <c r="N2499" s="248">
        <v>9.7158785947962738E-5</v>
      </c>
      <c r="O2499" s="124">
        <v>54879</v>
      </c>
      <c r="P2499" s="248">
        <v>0</v>
      </c>
      <c r="Q2499" s="124">
        <v>97291</v>
      </c>
      <c r="R2499" s="248">
        <v>99.883853468074648</v>
      </c>
      <c r="S2499" s="124">
        <v>812488</v>
      </c>
      <c r="T2499" s="248">
        <v>99.842952095797074</v>
      </c>
      <c r="U2499" s="248">
        <v>99.769880509554213</v>
      </c>
      <c r="V2499" s="248">
        <v>99.836804623867394</v>
      </c>
      <c r="W2499" s="248">
        <v>99.654001253436292</v>
      </c>
      <c r="X2499" s="248">
        <v>99.680013014582443</v>
      </c>
      <c r="Y2499" s="124">
        <v>2278072</v>
      </c>
      <c r="Z2499" s="248">
        <v>99.558133631789872</v>
      </c>
      <c r="AA2499" s="124">
        <v>207128</v>
      </c>
      <c r="AB2499" s="248">
        <v>97.119191278436503</v>
      </c>
      <c r="AC2499" s="124">
        <v>52721</v>
      </c>
      <c r="AD2499" s="248">
        <v>0.90664858233104273</v>
      </c>
      <c r="AE2499" s="124">
        <v>4221</v>
      </c>
      <c r="AF2499" s="248">
        <v>98.270541852866543</v>
      </c>
      <c r="AG2499" s="124">
        <v>907536</v>
      </c>
      <c r="AH2499" s="248">
        <v>0.48890622680188212</v>
      </c>
      <c r="AI2499" s="124">
        <v>14063</v>
      </c>
      <c r="AJ2499" s="248">
        <v>93.202019181570591</v>
      </c>
      <c r="AK2499" s="248">
        <v>1.1940338518647231</v>
      </c>
      <c r="AL2499" s="248" t="e">
        <v>#DIV/0!</v>
      </c>
      <c r="AM2499" s="269"/>
      <c r="AN2499" s="269"/>
      <c r="AO2499" s="119"/>
      <c r="AP2499" s="119"/>
      <c r="AQ2499" s="119"/>
      <c r="AR2499" s="119"/>
      <c r="AS2499" s="119"/>
      <c r="AT2499" s="119"/>
      <c r="AU2499" s="119"/>
      <c r="AV2499" s="119"/>
      <c r="AW2499" s="124">
        <v>0</v>
      </c>
      <c r="AX2499" s="124">
        <v>0</v>
      </c>
      <c r="AY2499" s="124">
        <v>0</v>
      </c>
      <c r="AZ2499" s="124">
        <v>0</v>
      </c>
      <c r="BA2499" s="124">
        <v>0</v>
      </c>
      <c r="BB2499" s="124">
        <v>0</v>
      </c>
      <c r="BC2499" s="124">
        <v>315</v>
      </c>
      <c r="BD2499" s="124">
        <v>2539</v>
      </c>
    </row>
    <row r="2500" spans="1:56" x14ac:dyDescent="0.25">
      <c r="A2500" s="9">
        <v>41758</v>
      </c>
      <c r="B2500" s="118" t="s">
        <v>88</v>
      </c>
      <c r="C2500" s="118"/>
      <c r="D2500" s="122">
        <v>2</v>
      </c>
      <c r="E2500" s="153">
        <v>675</v>
      </c>
      <c r="F2500" s="153">
        <v>2166</v>
      </c>
      <c r="G2500" s="264">
        <v>517.1219539642334</v>
      </c>
      <c r="H2500" s="264">
        <v>0.46679999632760882</v>
      </c>
      <c r="I2500" s="264">
        <v>1029955.21484375</v>
      </c>
      <c r="J2500" s="91"/>
      <c r="K2500" s="153">
        <v>607283</v>
      </c>
      <c r="L2500" s="264"/>
      <c r="M2500" s="133">
        <v>774248</v>
      </c>
      <c r="N2500" s="267">
        <v>1.2915758300368748E-4</v>
      </c>
      <c r="O2500" s="133">
        <v>49894</v>
      </c>
      <c r="P2500" s="267">
        <v>0</v>
      </c>
      <c r="Q2500" s="133">
        <v>93062</v>
      </c>
      <c r="R2500" s="267">
        <v>99.886097471569173</v>
      </c>
      <c r="S2500" s="133">
        <v>606255</v>
      </c>
      <c r="T2500" s="267">
        <v>99.897732848074071</v>
      </c>
      <c r="U2500" s="267">
        <v>99.82906272237696</v>
      </c>
      <c r="V2500" s="267">
        <v>99.84983213833641</v>
      </c>
      <c r="W2500" s="267">
        <v>99.715354895827375</v>
      </c>
      <c r="X2500" s="267">
        <v>99.747718558805715</v>
      </c>
      <c r="Y2500" s="133">
        <v>979279</v>
      </c>
      <c r="Z2500" s="267">
        <v>99.901355905313295</v>
      </c>
      <c r="AA2500" s="133">
        <v>206636</v>
      </c>
      <c r="AB2500" s="267">
        <v>97.318955802869482</v>
      </c>
      <c r="AC2500" s="133">
        <v>48236</v>
      </c>
      <c r="AD2500" s="267">
        <v>0.97644912418389218</v>
      </c>
      <c r="AE2500" s="133">
        <v>3668</v>
      </c>
      <c r="AF2500" s="267">
        <v>98.173391392082792</v>
      </c>
      <c r="AG2500" s="133">
        <v>653911</v>
      </c>
      <c r="AH2500" s="267">
        <v>0.58662417759679453</v>
      </c>
      <c r="AI2500" s="133">
        <v>13504</v>
      </c>
      <c r="AJ2500" s="267">
        <v>93.090935560764294</v>
      </c>
      <c r="AK2500" s="267">
        <v>1.4018911824900182E-5</v>
      </c>
      <c r="AL2500" s="267" t="e">
        <v>#DIV/0!</v>
      </c>
      <c r="AM2500" s="270"/>
      <c r="AN2500" s="270"/>
      <c r="AO2500" s="120"/>
      <c r="AP2500" s="120"/>
      <c r="AQ2500" s="120"/>
      <c r="AR2500" s="120"/>
      <c r="AS2500" s="120"/>
      <c r="AT2500" s="120"/>
      <c r="AU2500" s="120"/>
      <c r="AV2500" s="120"/>
      <c r="AW2500" s="133">
        <v>0</v>
      </c>
      <c r="AX2500" s="133">
        <v>0</v>
      </c>
      <c r="AY2500" s="133">
        <v>0</v>
      </c>
      <c r="AZ2500" s="133">
        <v>0</v>
      </c>
      <c r="BA2500" s="133">
        <v>0</v>
      </c>
      <c r="BB2500" s="133">
        <v>0</v>
      </c>
      <c r="BC2500" s="133">
        <v>307</v>
      </c>
      <c r="BD2500" s="133">
        <v>2114</v>
      </c>
    </row>
    <row r="2501" spans="1:56" x14ac:dyDescent="0.25">
      <c r="A2501" s="9">
        <v>41758</v>
      </c>
      <c r="B2501" s="146" t="s">
        <v>89</v>
      </c>
      <c r="C2501" s="146"/>
      <c r="D2501" s="147">
        <v>1</v>
      </c>
      <c r="E2501" s="136">
        <v>0</v>
      </c>
      <c r="F2501" s="136">
        <v>0</v>
      </c>
      <c r="G2501" s="265">
        <v>76.536766052246094</v>
      </c>
      <c r="H2501" s="265">
        <v>2.1897219121456146E-2</v>
      </c>
      <c r="I2501" s="265">
        <v>500276.59375</v>
      </c>
      <c r="J2501" s="137"/>
      <c r="K2501" s="136">
        <v>0</v>
      </c>
      <c r="L2501" s="265"/>
      <c r="M2501" s="145">
        <v>254995</v>
      </c>
      <c r="N2501" s="250">
        <v>0</v>
      </c>
      <c r="O2501" s="145">
        <v>4985</v>
      </c>
      <c r="P2501" s="250">
        <v>0</v>
      </c>
      <c r="Q2501" s="145">
        <v>4229</v>
      </c>
      <c r="R2501" s="250">
        <v>99.83447265625</v>
      </c>
      <c r="S2501" s="145">
        <v>206233</v>
      </c>
      <c r="T2501" s="250">
        <v>99.681915283203125</v>
      </c>
      <c r="U2501" s="250">
        <v>99.177536010742188</v>
      </c>
      <c r="V2501" s="250">
        <v>99.797248840332031</v>
      </c>
      <c r="W2501" s="250">
        <v>99.01336669921875</v>
      </c>
      <c r="X2501" s="250">
        <v>99.479812622070313</v>
      </c>
      <c r="Y2501" s="145">
        <v>1298793</v>
      </c>
      <c r="Z2501" s="250">
        <v>99.299346923828125</v>
      </c>
      <c r="AA2501" s="145">
        <v>492</v>
      </c>
      <c r="AB2501" s="250">
        <v>13.219715118408203</v>
      </c>
      <c r="AC2501" s="145">
        <v>4485</v>
      </c>
      <c r="AD2501" s="250">
        <v>0.15594647824764252</v>
      </c>
      <c r="AE2501" s="145">
        <v>553</v>
      </c>
      <c r="AF2501" s="250">
        <v>98.914932250976563</v>
      </c>
      <c r="AG2501" s="145">
        <v>253625</v>
      </c>
      <c r="AH2501" s="250">
        <v>0.23696401715278625</v>
      </c>
      <c r="AI2501" s="145">
        <v>559</v>
      </c>
      <c r="AJ2501" s="250">
        <v>95.885513305664063</v>
      </c>
      <c r="AK2501" s="250">
        <v>3.6522479057312012</v>
      </c>
      <c r="AL2501" s="250">
        <v>0.23187962174415588</v>
      </c>
      <c r="AM2501" s="271"/>
      <c r="AN2501" s="271"/>
      <c r="AO2501" s="148"/>
      <c r="AP2501" s="148"/>
      <c r="AQ2501" s="148"/>
      <c r="AR2501" s="148"/>
      <c r="AS2501" s="148"/>
      <c r="AT2501" s="148"/>
      <c r="AU2501" s="148"/>
      <c r="AV2501" s="148"/>
      <c r="AW2501" s="145">
        <v>0</v>
      </c>
      <c r="AX2501" s="145">
        <v>0</v>
      </c>
      <c r="AY2501" s="145">
        <v>0</v>
      </c>
      <c r="AZ2501" s="145">
        <v>0</v>
      </c>
      <c r="BA2501" s="145">
        <v>0</v>
      </c>
      <c r="BB2501" s="145">
        <v>0</v>
      </c>
      <c r="BC2501" s="145">
        <v>8</v>
      </c>
      <c r="BD2501" s="145">
        <v>425</v>
      </c>
    </row>
    <row r="2502" spans="1:56" x14ac:dyDescent="0.25">
      <c r="A2502" s="9">
        <v>41758</v>
      </c>
      <c r="B2502" s="149" t="s">
        <v>75</v>
      </c>
      <c r="C2502" s="149" t="s">
        <v>86</v>
      </c>
      <c r="D2502" s="150" t="s">
        <v>118</v>
      </c>
      <c r="E2502" s="153">
        <v>41</v>
      </c>
      <c r="F2502" s="153">
        <v>153</v>
      </c>
      <c r="G2502" s="264">
        <v>104.99153900146484</v>
      </c>
      <c r="H2502" s="264">
        <v>7.9200007021427155E-2</v>
      </c>
      <c r="I2502" s="264">
        <v>72122.4609375</v>
      </c>
      <c r="J2502" s="92">
        <v>0</v>
      </c>
      <c r="K2502" s="153">
        <v>74372</v>
      </c>
      <c r="L2502" s="264">
        <v>93.030982971191406</v>
      </c>
      <c r="M2502" s="153">
        <v>103869</v>
      </c>
      <c r="N2502" s="264">
        <v>9.6275116084143519E-4</v>
      </c>
      <c r="O2502" s="153">
        <v>11599</v>
      </c>
      <c r="P2502" s="264">
        <v>0</v>
      </c>
      <c r="Q2502" s="153">
        <v>19037</v>
      </c>
      <c r="R2502" s="264">
        <v>99.842414855957031</v>
      </c>
      <c r="S2502" s="153">
        <v>95602</v>
      </c>
      <c r="T2502" s="264">
        <v>99.897491455078125</v>
      </c>
      <c r="U2502" s="264">
        <v>99.810325622558594</v>
      </c>
      <c r="V2502" s="264">
        <v>99.755462646484375</v>
      </c>
      <c r="W2502" s="264">
        <v>99.653038024902344</v>
      </c>
      <c r="X2502" s="264">
        <v>99.653205871582031</v>
      </c>
      <c r="Y2502" s="153">
        <v>163456</v>
      </c>
      <c r="Z2502" s="264">
        <v>99.918022155761719</v>
      </c>
      <c r="AA2502" s="153">
        <v>34479</v>
      </c>
      <c r="AB2502" s="264">
        <v>97.595634460449219</v>
      </c>
      <c r="AC2502" s="153">
        <v>11626</v>
      </c>
      <c r="AD2502" s="264">
        <v>0.50748324394226074</v>
      </c>
      <c r="AE2502" s="153">
        <v>1523</v>
      </c>
      <c r="AF2502" s="264">
        <v>98.095863342285156</v>
      </c>
      <c r="AG2502" s="153">
        <v>107392</v>
      </c>
      <c r="AH2502" s="264">
        <v>0.37805423140525818</v>
      </c>
      <c r="AI2502" s="153">
        <v>6176</v>
      </c>
      <c r="AJ2502" s="264">
        <v>92.487045288085938</v>
      </c>
      <c r="AK2502" s="264">
        <v>1.5636876821517944</v>
      </c>
      <c r="AL2502" s="264">
        <v>5.5749673396348953E-2</v>
      </c>
      <c r="AM2502" s="264">
        <v>0</v>
      </c>
      <c r="AN2502" s="264">
        <v>0</v>
      </c>
      <c r="AO2502" s="92">
        <v>0</v>
      </c>
      <c r="AP2502" s="92">
        <v>0</v>
      </c>
      <c r="AQ2502" s="92">
        <v>0</v>
      </c>
      <c r="AR2502" s="92">
        <v>0</v>
      </c>
      <c r="AS2502" s="92">
        <v>0</v>
      </c>
      <c r="AT2502" s="92">
        <v>0</v>
      </c>
      <c r="AU2502" s="92">
        <v>0</v>
      </c>
      <c r="AV2502" s="92">
        <v>0</v>
      </c>
      <c r="AW2502" s="93">
        <v>0</v>
      </c>
      <c r="AX2502" s="93">
        <v>0</v>
      </c>
      <c r="AY2502" s="93">
        <v>0</v>
      </c>
      <c r="AZ2502" s="93">
        <v>0</v>
      </c>
      <c r="BA2502" s="93">
        <v>0</v>
      </c>
      <c r="BB2502" s="93">
        <v>0</v>
      </c>
      <c r="BC2502" s="153">
        <v>31</v>
      </c>
      <c r="BD2502" s="153">
        <v>151</v>
      </c>
    </row>
    <row r="2503" spans="1:56" x14ac:dyDescent="0.25">
      <c r="A2503" s="9">
        <v>41758</v>
      </c>
      <c r="B2503" s="149" t="s">
        <v>76</v>
      </c>
      <c r="C2503" s="149" t="s">
        <v>86</v>
      </c>
      <c r="D2503" s="150" t="s">
        <v>119</v>
      </c>
      <c r="E2503" s="153">
        <v>54</v>
      </c>
      <c r="F2503" s="153">
        <v>163</v>
      </c>
      <c r="G2503" s="264">
        <v>39.137401580810547</v>
      </c>
      <c r="H2503" s="264">
        <v>4.1600000113248825E-2</v>
      </c>
      <c r="I2503" s="264">
        <v>77650.53125</v>
      </c>
      <c r="J2503" s="92">
        <v>0</v>
      </c>
      <c r="K2503" s="153">
        <v>42638</v>
      </c>
      <c r="L2503" s="264">
        <v>87.839485168457031</v>
      </c>
      <c r="M2503" s="153">
        <v>41764</v>
      </c>
      <c r="N2503" s="264">
        <v>0</v>
      </c>
      <c r="O2503" s="153">
        <v>3140</v>
      </c>
      <c r="P2503" s="264">
        <v>0</v>
      </c>
      <c r="Q2503" s="153">
        <v>5990</v>
      </c>
      <c r="R2503" s="264">
        <v>99.949913024902344</v>
      </c>
      <c r="S2503" s="153">
        <v>39192</v>
      </c>
      <c r="T2503" s="264">
        <v>99.926002502441406</v>
      </c>
      <c r="U2503" s="264">
        <v>99.840766906738281</v>
      </c>
      <c r="V2503" s="264">
        <v>99.937744140625</v>
      </c>
      <c r="W2503" s="264">
        <v>99.790756225585938</v>
      </c>
      <c r="X2503" s="264">
        <v>99.863792419433594</v>
      </c>
      <c r="Y2503" s="153">
        <v>62354</v>
      </c>
      <c r="Z2503" s="264">
        <v>99.956695556640625</v>
      </c>
      <c r="AA2503" s="153">
        <v>10323</v>
      </c>
      <c r="AB2503" s="264">
        <v>99.5931396484375</v>
      </c>
      <c r="AC2503" s="153">
        <v>3161</v>
      </c>
      <c r="AD2503" s="264">
        <v>0.34799113869667053</v>
      </c>
      <c r="AE2503" s="153">
        <v>88</v>
      </c>
      <c r="AF2503" s="264">
        <v>95.454544067382813</v>
      </c>
      <c r="AG2503" s="153">
        <v>41829</v>
      </c>
      <c r="AH2503" s="264">
        <v>0.53073227405548096</v>
      </c>
      <c r="AI2503" s="153">
        <v>649</v>
      </c>
      <c r="AJ2503" s="264">
        <v>92.91217041015625</v>
      </c>
      <c r="AK2503" s="264">
        <v>1.9881864786148071</v>
      </c>
      <c r="AL2503" s="264">
        <v>5.016012117266655E-2</v>
      </c>
      <c r="AM2503" s="264">
        <v>0</v>
      </c>
      <c r="AN2503" s="264">
        <v>0</v>
      </c>
      <c r="AO2503" s="92">
        <v>0</v>
      </c>
      <c r="AP2503" s="92">
        <v>0</v>
      </c>
      <c r="AQ2503" s="92">
        <v>0</v>
      </c>
      <c r="AR2503" s="92">
        <v>0</v>
      </c>
      <c r="AS2503" s="92">
        <v>0</v>
      </c>
      <c r="AT2503" s="92">
        <v>0</v>
      </c>
      <c r="AU2503" s="92">
        <v>0</v>
      </c>
      <c r="AV2503" s="92">
        <v>0</v>
      </c>
      <c r="AW2503" s="93">
        <v>0</v>
      </c>
      <c r="AX2503" s="93">
        <v>0</v>
      </c>
      <c r="AY2503" s="93">
        <v>0</v>
      </c>
      <c r="AZ2503" s="93">
        <v>0</v>
      </c>
      <c r="BA2503" s="93">
        <v>0</v>
      </c>
      <c r="BB2503" s="93">
        <v>0</v>
      </c>
      <c r="BC2503" s="153">
        <v>15</v>
      </c>
      <c r="BD2503" s="153">
        <v>162</v>
      </c>
    </row>
    <row r="2504" spans="1:56" x14ac:dyDescent="0.25">
      <c r="A2504" s="9">
        <v>41758</v>
      </c>
      <c r="B2504" s="149" t="s">
        <v>77</v>
      </c>
      <c r="C2504" s="149" t="s">
        <v>86</v>
      </c>
      <c r="D2504" s="150" t="s">
        <v>118</v>
      </c>
      <c r="E2504" s="153">
        <v>68</v>
      </c>
      <c r="F2504" s="153">
        <v>222</v>
      </c>
      <c r="G2504" s="264">
        <v>66.146194458007812</v>
      </c>
      <c r="H2504" s="264">
        <v>4.5899998396635056E-2</v>
      </c>
      <c r="I2504" s="264">
        <v>97199.84375</v>
      </c>
      <c r="J2504" s="92">
        <v>0</v>
      </c>
      <c r="K2504" s="153">
        <v>62941</v>
      </c>
      <c r="L2504" s="264">
        <v>90.94866943359375</v>
      </c>
      <c r="M2504" s="153">
        <v>92787</v>
      </c>
      <c r="N2504" s="264">
        <v>0</v>
      </c>
      <c r="O2504" s="153">
        <v>6324</v>
      </c>
      <c r="P2504" s="264">
        <v>0</v>
      </c>
      <c r="Q2504" s="153">
        <v>12043</v>
      </c>
      <c r="R2504" s="264">
        <v>99.975090026855469</v>
      </c>
      <c r="S2504" s="153">
        <v>88145</v>
      </c>
      <c r="T2504" s="264">
        <v>99.951217651367188</v>
      </c>
      <c r="U2504" s="264">
        <v>99.857681274414063</v>
      </c>
      <c r="V2504" s="264">
        <v>99.936416625976563</v>
      </c>
      <c r="W2504" s="264">
        <v>99.832809448242188</v>
      </c>
      <c r="X2504" s="264">
        <v>99.887664794921875</v>
      </c>
      <c r="Y2504" s="153">
        <v>123870</v>
      </c>
      <c r="Z2504" s="264">
        <v>99.841766357421875</v>
      </c>
      <c r="AA2504" s="153">
        <v>25933</v>
      </c>
      <c r="AB2504" s="264">
        <v>97.859870910644531</v>
      </c>
      <c r="AC2504" s="153">
        <v>6363</v>
      </c>
      <c r="AD2504" s="264">
        <v>0.36146470904350281</v>
      </c>
      <c r="AE2504" s="153">
        <v>487</v>
      </c>
      <c r="AF2504" s="264">
        <v>99.178642272949219</v>
      </c>
      <c r="AG2504" s="153">
        <v>93756</v>
      </c>
      <c r="AH2504" s="264">
        <v>0.36371004581451416</v>
      </c>
      <c r="AI2504" s="153">
        <v>1356</v>
      </c>
      <c r="AJ2504" s="264">
        <v>91.371681213378906</v>
      </c>
      <c r="AK2504" s="264">
        <v>1.7500581741333008</v>
      </c>
      <c r="AL2504" s="264">
        <v>5.3050007671117783E-2</v>
      </c>
      <c r="AM2504" s="264">
        <v>0</v>
      </c>
      <c r="AN2504" s="264">
        <v>0</v>
      </c>
      <c r="AO2504" s="92">
        <v>0</v>
      </c>
      <c r="AP2504" s="92">
        <v>0</v>
      </c>
      <c r="AQ2504" s="92">
        <v>0</v>
      </c>
      <c r="AR2504" s="92">
        <v>0</v>
      </c>
      <c r="AS2504" s="92">
        <v>0</v>
      </c>
      <c r="AT2504" s="92">
        <v>0</v>
      </c>
      <c r="AU2504" s="92">
        <v>0</v>
      </c>
      <c r="AV2504" s="92">
        <v>0</v>
      </c>
      <c r="AW2504" s="93">
        <v>0</v>
      </c>
      <c r="AX2504" s="93">
        <v>0</v>
      </c>
      <c r="AY2504" s="93">
        <v>0</v>
      </c>
      <c r="AZ2504" s="93">
        <v>0</v>
      </c>
      <c r="BA2504" s="93">
        <v>0</v>
      </c>
      <c r="BB2504" s="93">
        <v>0</v>
      </c>
      <c r="BC2504" s="153">
        <v>33</v>
      </c>
      <c r="BD2504" s="153">
        <v>220</v>
      </c>
    </row>
    <row r="2505" spans="1:56" x14ac:dyDescent="0.25">
      <c r="A2505" s="9">
        <v>41758</v>
      </c>
      <c r="B2505" s="149" t="s">
        <v>124</v>
      </c>
      <c r="C2505" s="149" t="s">
        <v>86</v>
      </c>
      <c r="D2505" s="150" t="s">
        <v>118</v>
      </c>
      <c r="E2505" s="153">
        <v>43</v>
      </c>
      <c r="F2505" s="153">
        <v>136</v>
      </c>
      <c r="G2505" s="264">
        <v>27.875001907348633</v>
      </c>
      <c r="H2505" s="264">
        <v>3.3399999141693115E-2</v>
      </c>
      <c r="I2505" s="264">
        <v>59335.4453125</v>
      </c>
      <c r="J2505" s="92">
        <v>0</v>
      </c>
      <c r="K2505" s="153">
        <v>62941</v>
      </c>
      <c r="L2505" s="264">
        <v>90.94866943359375</v>
      </c>
      <c r="M2505" s="153">
        <v>44490</v>
      </c>
      <c r="N2505" s="264">
        <v>0</v>
      </c>
      <c r="O2505" s="153">
        <v>2452</v>
      </c>
      <c r="P2505" s="264">
        <v>0</v>
      </c>
      <c r="Q2505" s="153">
        <v>4343</v>
      </c>
      <c r="R2505" s="264">
        <v>99.861846923828125</v>
      </c>
      <c r="S2505" s="153">
        <v>42620</v>
      </c>
      <c r="T2505" s="264">
        <v>99.873298645019531</v>
      </c>
      <c r="U2505" s="264">
        <v>99.714515686035156</v>
      </c>
      <c r="V2505" s="264">
        <v>99.799957275390625</v>
      </c>
      <c r="W2505" s="264">
        <v>99.576759338378906</v>
      </c>
      <c r="X2505" s="264">
        <v>99.673507690429688</v>
      </c>
      <c r="Y2505" s="153">
        <v>57647</v>
      </c>
      <c r="Z2505" s="264">
        <v>99.904594421386719</v>
      </c>
      <c r="AA2505" s="153">
        <v>10980</v>
      </c>
      <c r="AB2505" s="264">
        <v>99.699455261230469</v>
      </c>
      <c r="AC2505" s="153">
        <v>2458</v>
      </c>
      <c r="AD2505" s="264">
        <v>0.4882017970085144</v>
      </c>
      <c r="AE2505" s="153">
        <v>212</v>
      </c>
      <c r="AF2505" s="264">
        <v>98.584907531738281</v>
      </c>
      <c r="AG2505" s="153">
        <v>43802</v>
      </c>
      <c r="AH2505" s="264">
        <v>0.29450708627700806</v>
      </c>
      <c r="AI2505" s="153">
        <v>861</v>
      </c>
      <c r="AJ2505" s="264">
        <v>92.799072265625</v>
      </c>
      <c r="AK2505" s="264">
        <v>1.6452399492263794</v>
      </c>
      <c r="AL2505" s="264">
        <v>5.8840434998273849E-2</v>
      </c>
      <c r="AM2505" s="264">
        <v>0</v>
      </c>
      <c r="AN2505" s="264">
        <v>0</v>
      </c>
      <c r="AO2505" s="92">
        <v>0</v>
      </c>
      <c r="AP2505" s="92">
        <v>0</v>
      </c>
      <c r="AQ2505" s="92">
        <v>0</v>
      </c>
      <c r="AR2505" s="92">
        <v>0</v>
      </c>
      <c r="AS2505" s="92">
        <v>0</v>
      </c>
      <c r="AT2505" s="92">
        <v>0</v>
      </c>
      <c r="AU2505" s="92">
        <v>0</v>
      </c>
      <c r="AV2505" s="92">
        <v>0</v>
      </c>
      <c r="AW2505" s="93">
        <v>0</v>
      </c>
      <c r="AX2505" s="93">
        <v>0</v>
      </c>
      <c r="AY2505" s="93">
        <v>0</v>
      </c>
      <c r="AZ2505" s="93">
        <v>0</v>
      </c>
      <c r="BA2505" s="93">
        <v>0</v>
      </c>
      <c r="BB2505" s="93">
        <v>0</v>
      </c>
      <c r="BC2505" s="153">
        <v>31</v>
      </c>
      <c r="BD2505" s="153">
        <v>133</v>
      </c>
    </row>
    <row r="2506" spans="1:56" x14ac:dyDescent="0.25">
      <c r="A2506" s="9">
        <v>41758</v>
      </c>
      <c r="B2506" s="149" t="s">
        <v>78</v>
      </c>
      <c r="C2506" s="149" t="s">
        <v>86</v>
      </c>
      <c r="D2506" s="150" t="s">
        <v>118</v>
      </c>
      <c r="E2506" s="153">
        <v>34</v>
      </c>
      <c r="F2506" s="153">
        <v>107</v>
      </c>
      <c r="G2506" s="264">
        <v>44.779094696044922</v>
      </c>
      <c r="H2506" s="264">
        <v>1.249999925494194E-2</v>
      </c>
      <c r="I2506" s="264">
        <v>52140.15625</v>
      </c>
      <c r="J2506" s="92">
        <v>0</v>
      </c>
      <c r="K2506" s="153">
        <v>32301</v>
      </c>
      <c r="L2506" s="264">
        <v>88.966285705566406</v>
      </c>
      <c r="M2506" s="153">
        <v>47866</v>
      </c>
      <c r="N2506" s="264">
        <v>0</v>
      </c>
      <c r="O2506" s="153">
        <v>4320</v>
      </c>
      <c r="P2506" s="264">
        <v>0</v>
      </c>
      <c r="Q2506" s="153">
        <v>7042</v>
      </c>
      <c r="R2506" s="264">
        <v>99.943199157714844</v>
      </c>
      <c r="S2506" s="153">
        <v>44897</v>
      </c>
      <c r="T2506" s="264">
        <v>99.902000427246094</v>
      </c>
      <c r="U2506" s="264">
        <v>99.884262084960938</v>
      </c>
      <c r="V2506" s="264">
        <v>99.885093688964844</v>
      </c>
      <c r="W2506" s="264">
        <v>99.827529907226563</v>
      </c>
      <c r="X2506" s="264">
        <v>99.787208557128906</v>
      </c>
      <c r="Y2506" s="153">
        <v>65583</v>
      </c>
      <c r="Z2506" s="264">
        <v>99.896316528320313</v>
      </c>
      <c r="AA2506" s="153">
        <v>13344</v>
      </c>
      <c r="AB2506" s="264">
        <v>97.5269775390625</v>
      </c>
      <c r="AC2506" s="153">
        <v>4354</v>
      </c>
      <c r="AD2506" s="264">
        <v>0.1607716977596283</v>
      </c>
      <c r="AE2506" s="153">
        <v>274</v>
      </c>
      <c r="AF2506" s="264">
        <v>95.985404968261719</v>
      </c>
      <c r="AG2506" s="153">
        <v>48520</v>
      </c>
      <c r="AH2506" s="264">
        <v>0.38334706425666809</v>
      </c>
      <c r="AI2506" s="153">
        <v>636</v>
      </c>
      <c r="AJ2506" s="264">
        <v>94.182388305664063</v>
      </c>
      <c r="AK2506" s="264">
        <v>1.9243358373641968</v>
      </c>
      <c r="AL2506" s="264">
        <v>7.1456074714660645E-2</v>
      </c>
      <c r="AM2506" s="264">
        <v>0</v>
      </c>
      <c r="AN2506" s="264">
        <v>0</v>
      </c>
      <c r="AO2506" s="92">
        <v>0</v>
      </c>
      <c r="AP2506" s="92">
        <v>0</v>
      </c>
      <c r="AQ2506" s="92">
        <v>0</v>
      </c>
      <c r="AR2506" s="92">
        <v>0</v>
      </c>
      <c r="AS2506" s="92">
        <v>0</v>
      </c>
      <c r="AT2506" s="92">
        <v>0</v>
      </c>
      <c r="AU2506" s="92">
        <v>0</v>
      </c>
      <c r="AV2506" s="92">
        <v>0</v>
      </c>
      <c r="AW2506" s="93">
        <v>0</v>
      </c>
      <c r="AX2506" s="93">
        <v>0</v>
      </c>
      <c r="AY2506" s="93">
        <v>0</v>
      </c>
      <c r="AZ2506" s="93">
        <v>0</v>
      </c>
      <c r="BA2506" s="93">
        <v>0</v>
      </c>
      <c r="BB2506" s="93">
        <v>0</v>
      </c>
      <c r="BC2506" s="153">
        <v>8</v>
      </c>
      <c r="BD2506" s="153">
        <v>102</v>
      </c>
    </row>
    <row r="2507" spans="1:56" x14ac:dyDescent="0.25">
      <c r="A2507" s="9">
        <v>41758</v>
      </c>
      <c r="B2507" s="149" t="s">
        <v>79</v>
      </c>
      <c r="C2507" s="149" t="s">
        <v>86</v>
      </c>
      <c r="D2507" s="150" t="s">
        <v>119</v>
      </c>
      <c r="E2507" s="153">
        <v>84</v>
      </c>
      <c r="F2507" s="153">
        <v>264</v>
      </c>
      <c r="G2507" s="264">
        <v>47.171207427978516</v>
      </c>
      <c r="H2507" s="264">
        <v>0.16249999403953552</v>
      </c>
      <c r="I2507" s="264">
        <v>123085.09375</v>
      </c>
      <c r="J2507" s="92">
        <v>0</v>
      </c>
      <c r="K2507" s="153">
        <v>48059</v>
      </c>
      <c r="L2507" s="264">
        <v>91.589508056640625</v>
      </c>
      <c r="M2507" s="153">
        <v>67685</v>
      </c>
      <c r="N2507" s="264">
        <v>0</v>
      </c>
      <c r="O2507" s="153">
        <v>3297</v>
      </c>
      <c r="P2507" s="264">
        <v>0</v>
      </c>
      <c r="Q2507" s="153">
        <v>9579</v>
      </c>
      <c r="R2507" s="264">
        <v>99.916481018066406</v>
      </c>
      <c r="S2507" s="153">
        <v>63805</v>
      </c>
      <c r="T2507" s="264">
        <v>99.874618530273437</v>
      </c>
      <c r="U2507" s="264">
        <v>99.787689208984375</v>
      </c>
      <c r="V2507" s="264">
        <v>99.825660705566406</v>
      </c>
      <c r="W2507" s="264">
        <v>99.704345703125</v>
      </c>
      <c r="X2507" s="264">
        <v>99.70050048828125</v>
      </c>
      <c r="Y2507" s="153">
        <v>108871</v>
      </c>
      <c r="Z2507" s="264">
        <v>99.94305419921875</v>
      </c>
      <c r="AA2507" s="153">
        <v>24196</v>
      </c>
      <c r="AB2507" s="264">
        <v>99.727226257324219</v>
      </c>
      <c r="AC2507" s="153">
        <v>3337</v>
      </c>
      <c r="AD2507" s="264">
        <v>0.38957145810127258</v>
      </c>
      <c r="AE2507" s="153">
        <v>179</v>
      </c>
      <c r="AF2507" s="264">
        <v>97.206703186035156</v>
      </c>
      <c r="AG2507" s="153">
        <v>68427</v>
      </c>
      <c r="AH2507" s="264">
        <v>0.5377994179725647</v>
      </c>
      <c r="AI2507" s="153">
        <v>953</v>
      </c>
      <c r="AJ2507" s="264">
        <v>95.907661437988281</v>
      </c>
      <c r="AK2507" s="264">
        <v>1.5730272531509399</v>
      </c>
      <c r="AL2507" s="264">
        <v>5.8570079505443573E-2</v>
      </c>
      <c r="AM2507" s="264">
        <v>0</v>
      </c>
      <c r="AN2507" s="264">
        <v>0</v>
      </c>
      <c r="AO2507" s="92">
        <v>0</v>
      </c>
      <c r="AP2507" s="92">
        <v>0</v>
      </c>
      <c r="AQ2507" s="92">
        <v>0</v>
      </c>
      <c r="AR2507" s="92">
        <v>0</v>
      </c>
      <c r="AS2507" s="92">
        <v>0</v>
      </c>
      <c r="AT2507" s="92">
        <v>0</v>
      </c>
      <c r="AU2507" s="92">
        <v>0</v>
      </c>
      <c r="AV2507" s="92">
        <v>0</v>
      </c>
      <c r="AW2507" s="93">
        <v>0</v>
      </c>
      <c r="AX2507" s="93">
        <v>0</v>
      </c>
      <c r="AY2507" s="93">
        <v>0</v>
      </c>
      <c r="AZ2507" s="93">
        <v>0</v>
      </c>
      <c r="BA2507" s="93">
        <v>0</v>
      </c>
      <c r="BB2507" s="93">
        <v>0</v>
      </c>
      <c r="BC2507" s="153">
        <v>59</v>
      </c>
      <c r="BD2507" s="153">
        <v>257</v>
      </c>
    </row>
    <row r="2508" spans="1:56" x14ac:dyDescent="0.25">
      <c r="A2508" s="9">
        <v>41758</v>
      </c>
      <c r="B2508" s="149" t="s">
        <v>80</v>
      </c>
      <c r="C2508" s="149" t="s">
        <v>86</v>
      </c>
      <c r="D2508" s="150" t="s">
        <v>119</v>
      </c>
      <c r="E2508" s="153">
        <v>60</v>
      </c>
      <c r="F2508" s="153">
        <v>184</v>
      </c>
      <c r="G2508" s="264">
        <v>31.895805358886719</v>
      </c>
      <c r="H2508" s="264">
        <v>1.6699999570846558E-2</v>
      </c>
      <c r="I2508" s="264">
        <v>77941.46875</v>
      </c>
      <c r="J2508" s="92">
        <v>0</v>
      </c>
      <c r="K2508" s="153">
        <v>32439</v>
      </c>
      <c r="L2508" s="264">
        <v>89.022476196289063</v>
      </c>
      <c r="M2508" s="153">
        <v>42349</v>
      </c>
      <c r="N2508" s="264">
        <v>0</v>
      </c>
      <c r="O2508" s="153">
        <v>2290</v>
      </c>
      <c r="P2508" s="264">
        <v>0</v>
      </c>
      <c r="Q2508" s="153">
        <v>4989</v>
      </c>
      <c r="R2508" s="264">
        <v>99.819602966308594</v>
      </c>
      <c r="S2508" s="153">
        <v>39884</v>
      </c>
      <c r="T2508" s="264">
        <v>99.864608764648438</v>
      </c>
      <c r="U2508" s="264">
        <v>99.606986999511719</v>
      </c>
      <c r="V2508" s="264">
        <v>99.690666198730469</v>
      </c>
      <c r="W2508" s="264">
        <v>99.427299499511719</v>
      </c>
      <c r="X2508" s="264">
        <v>99.555694580078125</v>
      </c>
      <c r="Y2508" s="153">
        <v>61985</v>
      </c>
      <c r="Z2508" s="264">
        <v>99.916107177734375</v>
      </c>
      <c r="AA2508" s="153">
        <v>12577</v>
      </c>
      <c r="AB2508" s="264">
        <v>99.41162109375</v>
      </c>
      <c r="AC2508" s="153">
        <v>2317</v>
      </c>
      <c r="AD2508" s="264">
        <v>0.25895553827285767</v>
      </c>
      <c r="AE2508" s="153">
        <v>106</v>
      </c>
      <c r="AF2508" s="264">
        <v>99.056602478027344</v>
      </c>
      <c r="AG2508" s="153">
        <v>42257</v>
      </c>
      <c r="AH2508" s="264">
        <v>0.52535676956176758</v>
      </c>
      <c r="AI2508" s="153">
        <v>553</v>
      </c>
      <c r="AJ2508" s="264">
        <v>97.106689453125</v>
      </c>
      <c r="AK2508" s="264">
        <v>1.766920804977417</v>
      </c>
      <c r="AL2508" s="264">
        <v>6.6348887979984283E-2</v>
      </c>
      <c r="AM2508" s="264">
        <v>0</v>
      </c>
      <c r="AN2508" s="264">
        <v>0</v>
      </c>
      <c r="AO2508" s="92">
        <v>0</v>
      </c>
      <c r="AP2508" s="92">
        <v>0</v>
      </c>
      <c r="AQ2508" s="92">
        <v>0</v>
      </c>
      <c r="AR2508" s="92">
        <v>0</v>
      </c>
      <c r="AS2508" s="92">
        <v>0</v>
      </c>
      <c r="AT2508" s="92">
        <v>0</v>
      </c>
      <c r="AU2508" s="92">
        <v>0</v>
      </c>
      <c r="AV2508" s="92">
        <v>0</v>
      </c>
      <c r="AW2508" s="93">
        <v>0</v>
      </c>
      <c r="AX2508" s="93">
        <v>0</v>
      </c>
      <c r="AY2508" s="93">
        <v>0</v>
      </c>
      <c r="AZ2508" s="93">
        <v>0</v>
      </c>
      <c r="BA2508" s="93">
        <v>0</v>
      </c>
      <c r="BB2508" s="93">
        <v>0</v>
      </c>
      <c r="BC2508" s="153">
        <v>35</v>
      </c>
      <c r="BD2508" s="153">
        <v>178</v>
      </c>
    </row>
    <row r="2509" spans="1:56" x14ac:dyDescent="0.25">
      <c r="A2509" s="9">
        <v>41758</v>
      </c>
      <c r="B2509" s="149" t="s">
        <v>81</v>
      </c>
      <c r="C2509" s="149" t="s">
        <v>86</v>
      </c>
      <c r="D2509" s="150" t="s">
        <v>119</v>
      </c>
      <c r="E2509" s="153">
        <v>43</v>
      </c>
      <c r="F2509" s="153">
        <v>142</v>
      </c>
      <c r="G2509" s="264">
        <v>32.333503723144531</v>
      </c>
      <c r="H2509" s="264">
        <v>0</v>
      </c>
      <c r="I2509" s="264">
        <v>65431.6015625</v>
      </c>
      <c r="J2509" s="92">
        <v>0</v>
      </c>
      <c r="K2509" s="153">
        <v>69895</v>
      </c>
      <c r="L2509" s="264">
        <v>89.77752685546875</v>
      </c>
      <c r="M2509" s="153">
        <v>40603</v>
      </c>
      <c r="N2509" s="264">
        <v>0</v>
      </c>
      <c r="O2509" s="153">
        <v>2371</v>
      </c>
      <c r="P2509" s="264">
        <v>0</v>
      </c>
      <c r="Q2509" s="153">
        <v>4911</v>
      </c>
      <c r="R2509" s="264">
        <v>99.938911437988281</v>
      </c>
      <c r="S2509" s="153">
        <v>38069</v>
      </c>
      <c r="T2509" s="264">
        <v>99.892303466796875</v>
      </c>
      <c r="U2509" s="264">
        <v>99.746940612792969</v>
      </c>
      <c r="V2509" s="264">
        <v>99.859619140625</v>
      </c>
      <c r="W2509" s="264">
        <v>99.686004638671875</v>
      </c>
      <c r="X2509" s="264">
        <v>99.7520751953125</v>
      </c>
      <c r="Y2509" s="153">
        <v>65918</v>
      </c>
      <c r="Z2509" s="264">
        <v>99.946907043457031</v>
      </c>
      <c r="AA2509" s="153">
        <v>14078</v>
      </c>
      <c r="AB2509" s="264">
        <v>99.552490234375</v>
      </c>
      <c r="AC2509" s="153">
        <v>2339</v>
      </c>
      <c r="AD2509" s="264">
        <v>0.72680634260177612</v>
      </c>
      <c r="AE2509" s="153">
        <v>114</v>
      </c>
      <c r="AF2509" s="264">
        <v>98.245613098144531</v>
      </c>
      <c r="AG2509" s="153">
        <v>40094</v>
      </c>
      <c r="AH2509" s="264">
        <v>0.53374570608139038</v>
      </c>
      <c r="AI2509" s="153">
        <v>662</v>
      </c>
      <c r="AJ2509" s="264">
        <v>92.749244689941406</v>
      </c>
      <c r="AK2509" s="264">
        <v>1.5186550617218018</v>
      </c>
      <c r="AL2509" s="264">
        <v>6.3650697469711304E-2</v>
      </c>
      <c r="AM2509" s="264">
        <v>0</v>
      </c>
      <c r="AN2509" s="264">
        <v>0</v>
      </c>
      <c r="AO2509" s="92">
        <v>0</v>
      </c>
      <c r="AP2509" s="92">
        <v>0</v>
      </c>
      <c r="AQ2509" s="92">
        <v>0</v>
      </c>
      <c r="AR2509" s="92">
        <v>0</v>
      </c>
      <c r="AS2509" s="92">
        <v>0</v>
      </c>
      <c r="AT2509" s="92">
        <v>0</v>
      </c>
      <c r="AU2509" s="92">
        <v>0</v>
      </c>
      <c r="AV2509" s="92">
        <v>0</v>
      </c>
      <c r="AW2509" s="93">
        <v>0</v>
      </c>
      <c r="AX2509" s="93">
        <v>0</v>
      </c>
      <c r="AY2509" s="93">
        <v>0</v>
      </c>
      <c r="AZ2509" s="93">
        <v>0</v>
      </c>
      <c r="BA2509" s="93">
        <v>0</v>
      </c>
      <c r="BB2509" s="93">
        <v>0</v>
      </c>
      <c r="BC2509" s="153">
        <v>27</v>
      </c>
      <c r="BD2509" s="153">
        <v>139</v>
      </c>
    </row>
    <row r="2510" spans="1:56" x14ac:dyDescent="0.25">
      <c r="A2510" s="9">
        <v>41758</v>
      </c>
      <c r="B2510" s="149" t="s">
        <v>125</v>
      </c>
      <c r="C2510" s="149" t="s">
        <v>86</v>
      </c>
      <c r="D2510" s="150" t="s">
        <v>119</v>
      </c>
      <c r="E2510" s="153">
        <v>16</v>
      </c>
      <c r="F2510" s="153">
        <v>57</v>
      </c>
      <c r="G2510" s="264">
        <v>25.512996673583984</v>
      </c>
      <c r="H2510" s="264">
        <v>4.19999985024333E-3</v>
      </c>
      <c r="I2510" s="264">
        <v>35244.08984375</v>
      </c>
      <c r="J2510" s="92">
        <v>0</v>
      </c>
      <c r="K2510" s="153">
        <v>69895</v>
      </c>
      <c r="L2510" s="264">
        <v>89.77752685546875</v>
      </c>
      <c r="M2510" s="153">
        <v>24238</v>
      </c>
      <c r="N2510" s="264">
        <v>0</v>
      </c>
      <c r="O2510" s="153">
        <v>2718</v>
      </c>
      <c r="P2510" s="264">
        <v>0</v>
      </c>
      <c r="Q2510" s="153">
        <v>4553</v>
      </c>
      <c r="R2510" s="264">
        <v>99.802330017089844</v>
      </c>
      <c r="S2510" s="153">
        <v>22567</v>
      </c>
      <c r="T2510" s="264">
        <v>99.93353271484375</v>
      </c>
      <c r="U2510" s="264">
        <v>99.889625549316406</v>
      </c>
      <c r="V2510" s="264">
        <v>99.909233093261719</v>
      </c>
      <c r="W2510" s="264">
        <v>99.692176818847656</v>
      </c>
      <c r="X2510" s="264">
        <v>99.842826843261719</v>
      </c>
      <c r="Y2510" s="153">
        <v>29265</v>
      </c>
      <c r="Z2510" s="264">
        <v>99.965827941894531</v>
      </c>
      <c r="AA2510" s="153">
        <v>5197</v>
      </c>
      <c r="AB2510" s="264">
        <v>99.730613708496094</v>
      </c>
      <c r="AC2510" s="153">
        <v>2745</v>
      </c>
      <c r="AD2510" s="264">
        <v>0.32786884903907776</v>
      </c>
      <c r="AE2510" s="153">
        <v>254</v>
      </c>
      <c r="AF2510" s="264">
        <v>98.425193786621094</v>
      </c>
      <c r="AG2510" s="153">
        <v>24366</v>
      </c>
      <c r="AH2510" s="264">
        <v>0.43913650512695313</v>
      </c>
      <c r="AI2510" s="153">
        <v>507</v>
      </c>
      <c r="AJ2510" s="264">
        <v>93.885604858398438</v>
      </c>
      <c r="AK2510" s="264">
        <v>1.5581860542297363</v>
      </c>
      <c r="AL2510" s="264">
        <v>6.7956149578094482E-2</v>
      </c>
      <c r="AM2510" s="264">
        <v>0</v>
      </c>
      <c r="AN2510" s="264">
        <v>0</v>
      </c>
      <c r="AO2510" s="92">
        <v>0</v>
      </c>
      <c r="AP2510" s="92">
        <v>0</v>
      </c>
      <c r="AQ2510" s="92">
        <v>0</v>
      </c>
      <c r="AR2510" s="92">
        <v>0</v>
      </c>
      <c r="AS2510" s="92">
        <v>0</v>
      </c>
      <c r="AT2510" s="92">
        <v>0</v>
      </c>
      <c r="AU2510" s="92">
        <v>0</v>
      </c>
      <c r="AV2510" s="92">
        <v>0</v>
      </c>
      <c r="AW2510" s="93">
        <v>0</v>
      </c>
      <c r="AX2510" s="93">
        <v>0</v>
      </c>
      <c r="AY2510" s="93">
        <v>0</v>
      </c>
      <c r="AZ2510" s="93">
        <v>0</v>
      </c>
      <c r="BA2510" s="93">
        <v>0</v>
      </c>
      <c r="BB2510" s="93">
        <v>0</v>
      </c>
      <c r="BC2510" s="153">
        <v>9</v>
      </c>
      <c r="BD2510" s="153">
        <v>55</v>
      </c>
    </row>
    <row r="2511" spans="1:56" x14ac:dyDescent="0.25">
      <c r="A2511" s="9">
        <v>41758</v>
      </c>
      <c r="B2511" s="151" t="s">
        <v>82</v>
      </c>
      <c r="C2511" s="151" t="s">
        <v>86</v>
      </c>
      <c r="D2511" s="152" t="s">
        <v>120</v>
      </c>
      <c r="E2511" s="160">
        <v>51</v>
      </c>
      <c r="F2511" s="160">
        <v>162</v>
      </c>
      <c r="G2511" s="266">
        <v>35.874904632568359</v>
      </c>
      <c r="H2511" s="266">
        <v>0</v>
      </c>
      <c r="I2511" s="266">
        <v>71925.53125</v>
      </c>
      <c r="J2511" s="157">
        <v>0</v>
      </c>
      <c r="K2511" s="160">
        <v>37767</v>
      </c>
      <c r="L2511" s="266">
        <v>88.156326293945313</v>
      </c>
      <c r="M2511" s="160">
        <v>34151</v>
      </c>
      <c r="N2511" s="266">
        <v>0</v>
      </c>
      <c r="O2511" s="160">
        <v>3788</v>
      </c>
      <c r="P2511" s="266">
        <v>0</v>
      </c>
      <c r="Q2511" s="160">
        <v>8003</v>
      </c>
      <c r="R2511" s="266">
        <v>99.812568664550781</v>
      </c>
      <c r="S2511" s="160">
        <v>32170</v>
      </c>
      <c r="T2511" s="266">
        <v>99.903633117675781</v>
      </c>
      <c r="U2511" s="266">
        <v>99.894401550292969</v>
      </c>
      <c r="V2511" s="266">
        <v>99.891654968261719</v>
      </c>
      <c r="W2511" s="266">
        <v>99.707168579101563</v>
      </c>
      <c r="X2511" s="266">
        <v>99.795394897460938</v>
      </c>
      <c r="Y2511" s="160">
        <v>40340</v>
      </c>
      <c r="Z2511" s="266">
        <v>99.918197631835938</v>
      </c>
      <c r="AA2511" s="160">
        <v>8189</v>
      </c>
      <c r="AB2511" s="266">
        <v>99.902305603027344</v>
      </c>
      <c r="AC2511" s="160">
        <v>3777</v>
      </c>
      <c r="AD2511" s="266">
        <v>0.42361661791801453</v>
      </c>
      <c r="AE2511" s="160">
        <v>276</v>
      </c>
      <c r="AF2511" s="266">
        <v>98.550727844238281</v>
      </c>
      <c r="AG2511" s="160">
        <v>34384</v>
      </c>
      <c r="AH2511" s="266">
        <v>0.68054908514022827</v>
      </c>
      <c r="AI2511" s="160">
        <v>451</v>
      </c>
      <c r="AJ2511" s="266">
        <v>92.682929992675781</v>
      </c>
      <c r="AK2511" s="266">
        <v>2.0729856491088867</v>
      </c>
      <c r="AL2511" s="266">
        <v>7.8298121690750122E-2</v>
      </c>
      <c r="AM2511" s="266">
        <v>0</v>
      </c>
      <c r="AN2511" s="266">
        <v>0</v>
      </c>
      <c r="AO2511" s="157">
        <v>0</v>
      </c>
      <c r="AP2511" s="157">
        <v>0</v>
      </c>
      <c r="AQ2511" s="157">
        <v>0</v>
      </c>
      <c r="AR2511" s="157">
        <v>0</v>
      </c>
      <c r="AS2511" s="157">
        <v>0</v>
      </c>
      <c r="AT2511" s="157">
        <v>0</v>
      </c>
      <c r="AU2511" s="157">
        <v>0</v>
      </c>
      <c r="AV2511" s="157">
        <v>0</v>
      </c>
      <c r="AW2511" s="159">
        <v>0</v>
      </c>
      <c r="AX2511" s="159">
        <v>0</v>
      </c>
      <c r="AY2511" s="159">
        <v>0</v>
      </c>
      <c r="AZ2511" s="159">
        <v>0</v>
      </c>
      <c r="BA2511" s="159">
        <v>0</v>
      </c>
      <c r="BB2511" s="159">
        <v>0</v>
      </c>
      <c r="BC2511" s="160">
        <v>16</v>
      </c>
      <c r="BD2511" s="160">
        <v>157</v>
      </c>
    </row>
    <row r="2512" spans="1:56" x14ac:dyDescent="0.25">
      <c r="A2512" s="9">
        <v>41758</v>
      </c>
      <c r="B2512" s="151" t="s">
        <v>83</v>
      </c>
      <c r="C2512" s="151" t="s">
        <v>87</v>
      </c>
      <c r="D2512" s="152" t="s">
        <v>120</v>
      </c>
      <c r="E2512" s="160">
        <v>47</v>
      </c>
      <c r="F2512" s="160">
        <v>143</v>
      </c>
      <c r="G2512" s="266">
        <v>18.646198272705078</v>
      </c>
      <c r="H2512" s="266">
        <v>7.0799998939037323E-2</v>
      </c>
      <c r="I2512" s="266">
        <v>80695.3828125</v>
      </c>
      <c r="J2512" s="157">
        <v>0</v>
      </c>
      <c r="K2512" s="160">
        <v>23862</v>
      </c>
      <c r="L2512" s="266">
        <v>82.998069763183594</v>
      </c>
      <c r="M2512" s="160">
        <v>153570</v>
      </c>
      <c r="N2512" s="266">
        <v>0</v>
      </c>
      <c r="O2512" s="160">
        <v>3938</v>
      </c>
      <c r="P2512" s="266">
        <v>0</v>
      </c>
      <c r="Q2512" s="160">
        <v>3285</v>
      </c>
      <c r="R2512" s="266">
        <v>99.939117431640625</v>
      </c>
      <c r="S2512" s="160">
        <v>24078</v>
      </c>
      <c r="T2512" s="266">
        <v>99.90447998046875</v>
      </c>
      <c r="U2512" s="266">
        <v>99.941925048828125</v>
      </c>
      <c r="V2512" s="266">
        <v>99.864768981933594</v>
      </c>
      <c r="W2512" s="266">
        <v>99.881080627441406</v>
      </c>
      <c r="X2512" s="266">
        <v>99.769378662109375</v>
      </c>
      <c r="Y2512" s="160">
        <v>40181</v>
      </c>
      <c r="Z2512" s="266">
        <v>99.93280029296875</v>
      </c>
      <c r="AA2512" s="160">
        <v>9592</v>
      </c>
      <c r="AB2512" s="266">
        <v>99.791496276855469</v>
      </c>
      <c r="AC2512" s="160">
        <v>1738</v>
      </c>
      <c r="AD2512" s="266">
        <v>0.57537400722503662</v>
      </c>
      <c r="AE2512" s="160">
        <v>87</v>
      </c>
      <c r="AF2512" s="266">
        <v>100</v>
      </c>
      <c r="AG2512" s="160">
        <v>25991</v>
      </c>
      <c r="AH2512" s="266">
        <v>0.75410717725753784</v>
      </c>
      <c r="AI2512" s="160">
        <v>167</v>
      </c>
      <c r="AJ2512" s="266">
        <v>97.005989074707031</v>
      </c>
      <c r="AK2512" s="266">
        <v>1.9610936641693115</v>
      </c>
      <c r="AL2512" s="266">
        <v>7.4499309062957764E-2</v>
      </c>
      <c r="AM2512" s="266">
        <v>0</v>
      </c>
      <c r="AN2512" s="266">
        <v>0</v>
      </c>
      <c r="AO2512" s="157">
        <v>0</v>
      </c>
      <c r="AP2512" s="157">
        <v>0</v>
      </c>
      <c r="AQ2512" s="157">
        <v>0</v>
      </c>
      <c r="AR2512" s="157">
        <v>0</v>
      </c>
      <c r="AS2512" s="157">
        <v>0</v>
      </c>
      <c r="AT2512" s="157">
        <v>0</v>
      </c>
      <c r="AU2512" s="157">
        <v>0</v>
      </c>
      <c r="AV2512" s="157">
        <v>0</v>
      </c>
      <c r="AW2512" s="159">
        <v>0</v>
      </c>
      <c r="AX2512" s="159">
        <v>0</v>
      </c>
      <c r="AY2512" s="159">
        <v>0</v>
      </c>
      <c r="AZ2512" s="159">
        <v>0</v>
      </c>
      <c r="BA2512" s="159">
        <v>0</v>
      </c>
      <c r="BB2512" s="159">
        <v>0</v>
      </c>
      <c r="BC2512" s="160">
        <v>20</v>
      </c>
      <c r="BD2512" s="160">
        <v>140</v>
      </c>
    </row>
    <row r="2513" spans="1:56" x14ac:dyDescent="0.25">
      <c r="A2513" s="9">
        <v>41758</v>
      </c>
      <c r="B2513" s="117" t="s">
        <v>85</v>
      </c>
      <c r="C2513" s="117" t="s">
        <v>87</v>
      </c>
      <c r="D2513" s="121">
        <v>3</v>
      </c>
      <c r="E2513" s="89">
        <v>134</v>
      </c>
      <c r="F2513" s="89">
        <v>433</v>
      </c>
      <c r="G2513" s="263">
        <v>42.758106231689453</v>
      </c>
      <c r="H2513" s="263">
        <v>0</v>
      </c>
      <c r="I2513" s="263">
        <v>217183.609375</v>
      </c>
      <c r="J2513" s="88">
        <v>0</v>
      </c>
      <c r="K2513" s="89">
        <v>50173</v>
      </c>
      <c r="L2513" s="263">
        <v>90.843681335449219</v>
      </c>
      <c r="M2513" s="124">
        <v>80876</v>
      </c>
      <c r="N2513" s="248">
        <v>0</v>
      </c>
      <c r="O2513" s="124">
        <v>3657</v>
      </c>
      <c r="P2513" s="248">
        <v>0</v>
      </c>
      <c r="Q2513" s="124">
        <v>9287</v>
      </c>
      <c r="R2513" s="248">
        <v>99.849250793457031</v>
      </c>
      <c r="S2513" s="124">
        <v>75226</v>
      </c>
      <c r="T2513" s="248">
        <v>99.856430053710938</v>
      </c>
      <c r="U2513" s="248">
        <v>99.835929870605469</v>
      </c>
      <c r="V2513" s="248">
        <v>99.867698669433594</v>
      </c>
      <c r="W2513" s="248">
        <v>99.6854248046875</v>
      </c>
      <c r="X2513" s="248">
        <v>99.724319458007812</v>
      </c>
      <c r="Y2513" s="124">
        <v>159809</v>
      </c>
      <c r="Z2513" s="248">
        <v>99.832923889160156</v>
      </c>
      <c r="AA2513" s="124">
        <v>37748</v>
      </c>
      <c r="AB2513" s="248">
        <v>90.712089538574219</v>
      </c>
      <c r="AC2513" s="124">
        <v>4021</v>
      </c>
      <c r="AD2513" s="248">
        <v>7.1623973846435547</v>
      </c>
      <c r="AE2513" s="124">
        <v>68</v>
      </c>
      <c r="AF2513" s="248">
        <v>100</v>
      </c>
      <c r="AG2513" s="124">
        <v>83093</v>
      </c>
      <c r="AH2513" s="248">
        <v>1.4574031829833984</v>
      </c>
      <c r="AI2513" s="124">
        <v>533</v>
      </c>
      <c r="AJ2513" s="248">
        <v>93.433395385742187</v>
      </c>
      <c r="AK2513" s="248">
        <v>2.1298081874847412</v>
      </c>
      <c r="AL2513" s="248">
        <v>6.5363273024559021E-2</v>
      </c>
      <c r="AM2513" s="269">
        <v>0</v>
      </c>
      <c r="AN2513" s="269">
        <v>0</v>
      </c>
      <c r="AO2513" s="119">
        <v>0</v>
      </c>
      <c r="AP2513" s="119">
        <v>0</v>
      </c>
      <c r="AQ2513" s="119">
        <v>0</v>
      </c>
      <c r="AR2513" s="119">
        <v>0</v>
      </c>
      <c r="AS2513" s="119">
        <v>0</v>
      </c>
      <c r="AT2513" s="119">
        <v>0</v>
      </c>
      <c r="AU2513" s="119">
        <v>0</v>
      </c>
      <c r="AV2513" s="119">
        <v>0</v>
      </c>
      <c r="AW2513" s="124">
        <v>0</v>
      </c>
      <c r="AX2513" s="124">
        <v>0</v>
      </c>
      <c r="AY2513" s="124">
        <v>0</v>
      </c>
      <c r="AZ2513" s="124">
        <v>0</v>
      </c>
      <c r="BA2513" s="124">
        <v>0</v>
      </c>
      <c r="BB2513" s="124">
        <v>0</v>
      </c>
      <c r="BC2513" s="124">
        <v>23</v>
      </c>
      <c r="BD2513" s="124">
        <v>420</v>
      </c>
    </row>
    <row r="2514" spans="1:56" x14ac:dyDescent="0.25">
      <c r="A2514" s="9">
        <v>41758</v>
      </c>
      <c r="B2514" s="118" t="s">
        <v>84</v>
      </c>
      <c r="C2514" s="118"/>
      <c r="D2514" s="122">
        <v>2</v>
      </c>
      <c r="E2514" s="153"/>
      <c r="F2514" s="153"/>
      <c r="G2514" s="264">
        <v>76.536766052246094</v>
      </c>
      <c r="H2514" s="264">
        <v>2.1897219121456146E-2</v>
      </c>
      <c r="I2514" s="264">
        <v>500276.59375</v>
      </c>
      <c r="J2514" s="91">
        <v>0</v>
      </c>
      <c r="K2514" s="153">
        <v>0</v>
      </c>
      <c r="L2514" s="264">
        <v>65535</v>
      </c>
      <c r="M2514" s="133">
        <v>254995</v>
      </c>
      <c r="N2514" s="267">
        <v>0</v>
      </c>
      <c r="O2514" s="133">
        <v>4985</v>
      </c>
      <c r="P2514" s="267">
        <v>0</v>
      </c>
      <c r="Q2514" s="133">
        <v>4229</v>
      </c>
      <c r="R2514" s="267">
        <v>99.83447265625</v>
      </c>
      <c r="S2514" s="133">
        <v>206233</v>
      </c>
      <c r="T2514" s="267">
        <v>99.681915283203125</v>
      </c>
      <c r="U2514" s="267">
        <v>99.177536010742188</v>
      </c>
      <c r="V2514" s="267">
        <v>99.797248840332031</v>
      </c>
      <c r="W2514" s="267">
        <v>99.01336669921875</v>
      </c>
      <c r="X2514" s="267">
        <v>99.479812622070313</v>
      </c>
      <c r="Y2514" s="133">
        <v>1298793</v>
      </c>
      <c r="Z2514" s="267">
        <v>99.299346923828125</v>
      </c>
      <c r="AA2514" s="133">
        <v>492</v>
      </c>
      <c r="AB2514" s="267">
        <v>13.219715118408203</v>
      </c>
      <c r="AC2514" s="133">
        <v>4485</v>
      </c>
      <c r="AD2514" s="267">
        <v>0.15594647824764252</v>
      </c>
      <c r="AE2514" s="133">
        <v>553</v>
      </c>
      <c r="AF2514" s="267">
        <v>98.914932250976563</v>
      </c>
      <c r="AG2514" s="133">
        <v>253625</v>
      </c>
      <c r="AH2514" s="267">
        <v>0.23696401715278625</v>
      </c>
      <c r="AI2514" s="133">
        <v>559</v>
      </c>
      <c r="AJ2514" s="267">
        <v>95.885513305664063</v>
      </c>
      <c r="AK2514" s="267">
        <v>3.6522479057312012</v>
      </c>
      <c r="AL2514" s="267">
        <v>0.23187962174415588</v>
      </c>
      <c r="AM2514" s="270">
        <v>0</v>
      </c>
      <c r="AN2514" s="270">
        <v>0</v>
      </c>
      <c r="AO2514" s="120">
        <v>0</v>
      </c>
      <c r="AP2514" s="120">
        <v>0</v>
      </c>
      <c r="AQ2514" s="120">
        <v>0</v>
      </c>
      <c r="AR2514" s="120">
        <v>0</v>
      </c>
      <c r="AS2514" s="120">
        <v>0</v>
      </c>
      <c r="AT2514" s="120">
        <v>0</v>
      </c>
      <c r="AU2514" s="120">
        <v>0</v>
      </c>
      <c r="AV2514" s="120">
        <v>0</v>
      </c>
      <c r="AW2514" s="133">
        <v>0</v>
      </c>
      <c r="AX2514" s="133">
        <v>0</v>
      </c>
      <c r="AY2514" s="133">
        <v>0</v>
      </c>
      <c r="AZ2514" s="133">
        <v>0</v>
      </c>
      <c r="BA2514" s="133">
        <v>0</v>
      </c>
      <c r="BB2514" s="133">
        <v>0</v>
      </c>
      <c r="BC2514" s="133">
        <v>8</v>
      </c>
      <c r="BD2514" s="133">
        <v>425</v>
      </c>
    </row>
    <row r="2515" spans="1:56" x14ac:dyDescent="0.25">
      <c r="A2515" s="9">
        <v>41757</v>
      </c>
      <c r="B2515" s="117" t="s">
        <v>17</v>
      </c>
      <c r="C2515" s="117"/>
      <c r="D2515" s="121">
        <v>3</v>
      </c>
      <c r="E2515" s="89">
        <v>675</v>
      </c>
      <c r="F2515" s="89">
        <v>2166</v>
      </c>
      <c r="G2515" s="263">
        <v>585.02988433837891</v>
      </c>
      <c r="H2515" s="263">
        <v>0.4964222158305347</v>
      </c>
      <c r="I2515" s="263">
        <v>1526260.9375</v>
      </c>
      <c r="J2515" s="88"/>
      <c r="K2515" s="89">
        <v>749857</v>
      </c>
      <c r="L2515" s="263">
        <v>0</v>
      </c>
      <c r="M2515" s="124">
        <v>997393</v>
      </c>
      <c r="N2515" s="248">
        <v>4.0104553398095813E-4</v>
      </c>
      <c r="O2515" s="124">
        <v>56094</v>
      </c>
      <c r="P2515" s="248">
        <v>4.2445759069509644E-3</v>
      </c>
      <c r="Q2515" s="124">
        <v>102909</v>
      </c>
      <c r="R2515" s="248">
        <v>99.896996436008664</v>
      </c>
      <c r="S2515" s="124">
        <v>781065</v>
      </c>
      <c r="T2515" s="248">
        <v>99.863134692023593</v>
      </c>
      <c r="U2515" s="248">
        <v>99.679850116381147</v>
      </c>
      <c r="V2515" s="248">
        <v>99.833055074008783</v>
      </c>
      <c r="W2515" s="248">
        <v>99.577176318180051</v>
      </c>
      <c r="X2515" s="248">
        <v>99.696418255719493</v>
      </c>
      <c r="Y2515" s="124">
        <v>2151241</v>
      </c>
      <c r="Z2515" s="248">
        <v>99.160993963442905</v>
      </c>
      <c r="AA2515" s="124">
        <v>206224</v>
      </c>
      <c r="AB2515" s="248">
        <v>98.622452354114841</v>
      </c>
      <c r="AC2515" s="124">
        <v>53476</v>
      </c>
      <c r="AD2515" s="248">
        <v>0.45627946153949656</v>
      </c>
      <c r="AE2515" s="124">
        <v>4263</v>
      </c>
      <c r="AF2515" s="248">
        <v>98.428336828716368</v>
      </c>
      <c r="AG2515" s="124">
        <v>872196</v>
      </c>
      <c r="AH2515" s="248">
        <v>0.39543863870880558</v>
      </c>
      <c r="AI2515" s="124">
        <v>14064</v>
      </c>
      <c r="AJ2515" s="248">
        <v>92.43458481073651</v>
      </c>
      <c r="AK2515" s="248">
        <v>1.1828358244758286</v>
      </c>
      <c r="AL2515" s="248" t="e">
        <v>#DIV/0!</v>
      </c>
      <c r="AM2515" s="269"/>
      <c r="AN2515" s="269"/>
      <c r="AO2515" s="119"/>
      <c r="AP2515" s="119"/>
      <c r="AQ2515" s="119"/>
      <c r="AR2515" s="119"/>
      <c r="AS2515" s="119"/>
      <c r="AT2515" s="119"/>
      <c r="AU2515" s="119"/>
      <c r="AV2515" s="119"/>
      <c r="AW2515" s="124">
        <v>1</v>
      </c>
      <c r="AX2515" s="124">
        <v>0</v>
      </c>
      <c r="AY2515" s="124">
        <v>0</v>
      </c>
      <c r="AZ2515" s="124">
        <v>0</v>
      </c>
      <c r="BA2515" s="124">
        <v>0</v>
      </c>
      <c r="BB2515" s="124">
        <v>0</v>
      </c>
      <c r="BC2515" s="124">
        <v>307</v>
      </c>
      <c r="BD2515" s="124">
        <v>2528</v>
      </c>
    </row>
    <row r="2516" spans="1:56" x14ac:dyDescent="0.25">
      <c r="A2516" s="9">
        <v>41757</v>
      </c>
      <c r="B2516" s="118" t="s">
        <v>88</v>
      </c>
      <c r="C2516" s="118"/>
      <c r="D2516" s="122">
        <v>2</v>
      </c>
      <c r="E2516" s="153">
        <v>675</v>
      </c>
      <c r="F2516" s="153">
        <v>2166</v>
      </c>
      <c r="G2516" s="264">
        <v>509.76312255859375</v>
      </c>
      <c r="H2516" s="264">
        <v>0.49169999361038208</v>
      </c>
      <c r="I2516" s="264">
        <v>1033234.03125</v>
      </c>
      <c r="J2516" s="91"/>
      <c r="K2516" s="153">
        <v>749857</v>
      </c>
      <c r="L2516" s="264"/>
      <c r="M2516" s="133">
        <v>759863</v>
      </c>
      <c r="N2516" s="267">
        <v>5.2641069281419116E-4</v>
      </c>
      <c r="O2516" s="133">
        <v>50997</v>
      </c>
      <c r="P2516" s="267">
        <v>0</v>
      </c>
      <c r="Q2516" s="133">
        <v>98466</v>
      </c>
      <c r="R2516" s="267">
        <v>99.906566761588593</v>
      </c>
      <c r="S2516" s="133">
        <v>588941</v>
      </c>
      <c r="T2516" s="267">
        <v>99.879274406394828</v>
      </c>
      <c r="U2516" s="267">
        <v>99.806685176852127</v>
      </c>
      <c r="V2516" s="267">
        <v>99.841669857970516</v>
      </c>
      <c r="W2516" s="267">
        <v>99.713432558740308</v>
      </c>
      <c r="X2516" s="267">
        <v>99.721135409369168</v>
      </c>
      <c r="Y2516" s="133">
        <v>989717</v>
      </c>
      <c r="Z2516" s="267">
        <v>99.925735959663996</v>
      </c>
      <c r="AA2516" s="133">
        <v>205739</v>
      </c>
      <c r="AB2516" s="267">
        <v>98.824723870845133</v>
      </c>
      <c r="AC2516" s="133">
        <v>48976</v>
      </c>
      <c r="AD2516" s="267">
        <v>0.47165959712229877</v>
      </c>
      <c r="AE2516" s="133">
        <v>3800</v>
      </c>
      <c r="AF2516" s="267">
        <v>98.447368117884579</v>
      </c>
      <c r="AG2516" s="133">
        <v>636620</v>
      </c>
      <c r="AH2516" s="267">
        <v>0.47469447639963824</v>
      </c>
      <c r="AI2516" s="133">
        <v>13611</v>
      </c>
      <c r="AJ2516" s="267">
        <v>92.359121307357356</v>
      </c>
      <c r="AK2516" s="267">
        <v>1.4065222502747431E-5</v>
      </c>
      <c r="AL2516" s="267" t="e">
        <v>#DIV/0!</v>
      </c>
      <c r="AM2516" s="270"/>
      <c r="AN2516" s="270"/>
      <c r="AO2516" s="120"/>
      <c r="AP2516" s="120"/>
      <c r="AQ2516" s="120"/>
      <c r="AR2516" s="120"/>
      <c r="AS2516" s="120"/>
      <c r="AT2516" s="120"/>
      <c r="AU2516" s="120"/>
      <c r="AV2516" s="120"/>
      <c r="AW2516" s="133">
        <v>0</v>
      </c>
      <c r="AX2516" s="133">
        <v>0</v>
      </c>
      <c r="AY2516" s="133">
        <v>0</v>
      </c>
      <c r="AZ2516" s="133">
        <v>0</v>
      </c>
      <c r="BA2516" s="133">
        <v>0</v>
      </c>
      <c r="BB2516" s="133">
        <v>0</v>
      </c>
      <c r="BC2516" s="133">
        <v>298</v>
      </c>
      <c r="BD2516" s="133">
        <v>2117</v>
      </c>
    </row>
    <row r="2517" spans="1:56" x14ac:dyDescent="0.25">
      <c r="A2517" s="9">
        <v>41757</v>
      </c>
      <c r="B2517" s="146" t="s">
        <v>89</v>
      </c>
      <c r="C2517" s="146"/>
      <c r="D2517" s="147">
        <v>1</v>
      </c>
      <c r="E2517" s="136">
        <v>0</v>
      </c>
      <c r="F2517" s="136">
        <v>0</v>
      </c>
      <c r="G2517" s="265">
        <v>75.266761779785156</v>
      </c>
      <c r="H2517" s="265">
        <v>4.7222222201526165E-3</v>
      </c>
      <c r="I2517" s="265">
        <v>493026.90625</v>
      </c>
      <c r="J2517" s="137"/>
      <c r="K2517" s="136">
        <v>0</v>
      </c>
      <c r="L2517" s="265"/>
      <c r="M2517" s="145">
        <v>237530</v>
      </c>
      <c r="N2517" s="250">
        <v>0</v>
      </c>
      <c r="O2517" s="145">
        <v>5097</v>
      </c>
      <c r="P2517" s="250">
        <v>4.6712819486856461E-2</v>
      </c>
      <c r="Q2517" s="145">
        <v>4443</v>
      </c>
      <c r="R2517" s="250">
        <v>99.684898376464844</v>
      </c>
      <c r="S2517" s="145">
        <v>192124</v>
      </c>
      <c r="T2517" s="250">
        <v>99.81365966796875</v>
      </c>
      <c r="U2517" s="250">
        <v>98.41082763671875</v>
      </c>
      <c r="V2517" s="250">
        <v>99.805496215820313</v>
      </c>
      <c r="W2517" s="250">
        <v>98.100730895996094</v>
      </c>
      <c r="X2517" s="250">
        <v>99.619522094726563</v>
      </c>
      <c r="Y2517" s="145">
        <v>1161524</v>
      </c>
      <c r="Z2517" s="250">
        <v>98.509368896484375</v>
      </c>
      <c r="AA2517" s="145">
        <v>485</v>
      </c>
      <c r="AB2517" s="250">
        <v>12.81804084777832</v>
      </c>
      <c r="AC2517" s="145">
        <v>4500</v>
      </c>
      <c r="AD2517" s="250">
        <v>0.28888890147209167</v>
      </c>
      <c r="AE2517" s="145">
        <v>463</v>
      </c>
      <c r="AF2517" s="250">
        <v>98.272140502929687</v>
      </c>
      <c r="AG2517" s="145">
        <v>235576</v>
      </c>
      <c r="AH2517" s="250">
        <v>0.18125785887241364</v>
      </c>
      <c r="AI2517" s="145">
        <v>453</v>
      </c>
      <c r="AJ2517" s="250">
        <v>94.701988220214844</v>
      </c>
      <c r="AK2517" s="250">
        <v>3.6616694927215576</v>
      </c>
      <c r="AL2517" s="250">
        <v>0.27826771140098572</v>
      </c>
      <c r="AM2517" s="271"/>
      <c r="AN2517" s="271"/>
      <c r="AO2517" s="148"/>
      <c r="AP2517" s="148"/>
      <c r="AQ2517" s="148"/>
      <c r="AR2517" s="148"/>
      <c r="AS2517" s="148"/>
      <c r="AT2517" s="148"/>
      <c r="AU2517" s="148"/>
      <c r="AV2517" s="148"/>
      <c r="AW2517" s="145">
        <v>1</v>
      </c>
      <c r="AX2517" s="145">
        <v>0</v>
      </c>
      <c r="AY2517" s="145">
        <v>0</v>
      </c>
      <c r="AZ2517" s="145">
        <v>0</v>
      </c>
      <c r="BA2517" s="145">
        <v>0</v>
      </c>
      <c r="BB2517" s="145">
        <v>0</v>
      </c>
      <c r="BC2517" s="145">
        <v>9</v>
      </c>
      <c r="BD2517" s="145">
        <v>411</v>
      </c>
    </row>
    <row r="2518" spans="1:56" x14ac:dyDescent="0.25">
      <c r="A2518" s="9">
        <v>41757</v>
      </c>
      <c r="B2518" s="149" t="s">
        <v>75</v>
      </c>
      <c r="C2518" s="149" t="s">
        <v>86</v>
      </c>
      <c r="D2518" s="150" t="s">
        <v>118</v>
      </c>
      <c r="E2518" s="153">
        <v>41</v>
      </c>
      <c r="F2518" s="153">
        <v>153</v>
      </c>
      <c r="G2518" s="264">
        <v>107.27478790283203</v>
      </c>
      <c r="H2518" s="264">
        <v>0.1249999925494194</v>
      </c>
      <c r="I2518" s="264">
        <v>72850.09375</v>
      </c>
      <c r="J2518" s="92">
        <v>0</v>
      </c>
      <c r="K2518" s="153">
        <v>126378</v>
      </c>
      <c r="L2518" s="264">
        <v>93.035179138183594</v>
      </c>
      <c r="M2518" s="153">
        <v>96328</v>
      </c>
      <c r="N2518" s="264">
        <v>4.1524791158735752E-3</v>
      </c>
      <c r="O2518" s="153">
        <v>11800</v>
      </c>
      <c r="P2518" s="264">
        <v>0</v>
      </c>
      <c r="Q2518" s="153">
        <v>20470</v>
      </c>
      <c r="R2518" s="264">
        <v>99.858329772949219</v>
      </c>
      <c r="S2518" s="153">
        <v>88732</v>
      </c>
      <c r="T2518" s="264">
        <v>99.87152099609375</v>
      </c>
      <c r="U2518" s="264">
        <v>99.762710571289063</v>
      </c>
      <c r="V2518" s="264">
        <v>99.7550048828125</v>
      </c>
      <c r="W2518" s="264">
        <v>99.621376037597656</v>
      </c>
      <c r="X2518" s="264">
        <v>99.626838684082031</v>
      </c>
      <c r="Y2518" s="153">
        <v>135098</v>
      </c>
      <c r="Z2518" s="264">
        <v>99.914878845214844</v>
      </c>
      <c r="AA2518" s="153">
        <v>25944</v>
      </c>
      <c r="AB2518" s="264">
        <v>96.523277282714844</v>
      </c>
      <c r="AC2518" s="153">
        <v>11756</v>
      </c>
      <c r="AD2518" s="264">
        <v>0.39128956198692322</v>
      </c>
      <c r="AE2518" s="153">
        <v>1519</v>
      </c>
      <c r="AF2518" s="264">
        <v>97.893348693847656</v>
      </c>
      <c r="AG2518" s="153">
        <v>98756</v>
      </c>
      <c r="AH2518" s="264">
        <v>0.37263557314872742</v>
      </c>
      <c r="AI2518" s="153">
        <v>5869</v>
      </c>
      <c r="AJ2518" s="264">
        <v>89.555290222167969</v>
      </c>
      <c r="AK2518" s="264">
        <v>1.6785660982131958</v>
      </c>
      <c r="AL2518" s="264">
        <v>5.5380385369062424E-2</v>
      </c>
      <c r="AM2518" s="264">
        <v>0</v>
      </c>
      <c r="AN2518" s="264">
        <v>0</v>
      </c>
      <c r="AO2518" s="92">
        <v>0</v>
      </c>
      <c r="AP2518" s="92">
        <v>0</v>
      </c>
      <c r="AQ2518" s="92">
        <v>0</v>
      </c>
      <c r="AR2518" s="92">
        <v>0</v>
      </c>
      <c r="AS2518" s="92">
        <v>0</v>
      </c>
      <c r="AT2518" s="92">
        <v>0</v>
      </c>
      <c r="AU2518" s="92">
        <v>0</v>
      </c>
      <c r="AV2518" s="92">
        <v>0</v>
      </c>
      <c r="AW2518" s="93">
        <v>0</v>
      </c>
      <c r="AX2518" s="93">
        <v>0</v>
      </c>
      <c r="AY2518" s="93">
        <v>0</v>
      </c>
      <c r="AZ2518" s="93">
        <v>0</v>
      </c>
      <c r="BA2518" s="93">
        <v>0</v>
      </c>
      <c r="BB2518" s="93">
        <v>0</v>
      </c>
      <c r="BC2518" s="153">
        <v>31</v>
      </c>
      <c r="BD2518" s="153">
        <v>150</v>
      </c>
    </row>
    <row r="2519" spans="1:56" x14ac:dyDescent="0.25">
      <c r="A2519" s="9">
        <v>41757</v>
      </c>
      <c r="B2519" s="149" t="s">
        <v>76</v>
      </c>
      <c r="C2519" s="149" t="s">
        <v>86</v>
      </c>
      <c r="D2519" s="150" t="s">
        <v>119</v>
      </c>
      <c r="E2519" s="153">
        <v>54</v>
      </c>
      <c r="F2519" s="153">
        <v>163</v>
      </c>
      <c r="G2519" s="264">
        <v>38.837406158447266</v>
      </c>
      <c r="H2519" s="264">
        <v>0</v>
      </c>
      <c r="I2519" s="264">
        <v>77990.296875</v>
      </c>
      <c r="J2519" s="92">
        <v>0</v>
      </c>
      <c r="K2519" s="153">
        <v>42337</v>
      </c>
      <c r="L2519" s="264">
        <v>88.664764404296875</v>
      </c>
      <c r="M2519" s="153">
        <v>40111</v>
      </c>
      <c r="N2519" s="264">
        <v>0</v>
      </c>
      <c r="O2519" s="153">
        <v>3345</v>
      </c>
      <c r="P2519" s="264">
        <v>0</v>
      </c>
      <c r="Q2519" s="153">
        <v>6752</v>
      </c>
      <c r="R2519" s="264">
        <v>99.940757751464844</v>
      </c>
      <c r="S2519" s="153">
        <v>37947</v>
      </c>
      <c r="T2519" s="264">
        <v>99.873504638671875</v>
      </c>
      <c r="U2519" s="264">
        <v>99.820625305175781</v>
      </c>
      <c r="V2519" s="264">
        <v>99.942657470703125</v>
      </c>
      <c r="W2519" s="264">
        <v>99.761489868164062</v>
      </c>
      <c r="X2519" s="264">
        <v>99.816238403320312</v>
      </c>
      <c r="Y2519" s="153">
        <v>68039</v>
      </c>
      <c r="Z2519" s="264">
        <v>99.958847045898438</v>
      </c>
      <c r="AA2519" s="153">
        <v>13171</v>
      </c>
      <c r="AB2519" s="264">
        <v>99.612785339355469</v>
      </c>
      <c r="AC2519" s="153">
        <v>3368</v>
      </c>
      <c r="AD2519" s="264">
        <v>0.65320664644241333</v>
      </c>
      <c r="AE2519" s="153">
        <v>76</v>
      </c>
      <c r="AF2519" s="264">
        <v>100</v>
      </c>
      <c r="AG2519" s="153">
        <v>40298</v>
      </c>
      <c r="AH2519" s="264">
        <v>0.53104370832443237</v>
      </c>
      <c r="AI2519" s="153">
        <v>621</v>
      </c>
      <c r="AJ2519" s="264">
        <v>94.363929748535156</v>
      </c>
      <c r="AK2519" s="264">
        <v>1.943916916847229</v>
      </c>
      <c r="AL2519" s="264">
        <v>5.5429458618164063E-2</v>
      </c>
      <c r="AM2519" s="264">
        <v>0</v>
      </c>
      <c r="AN2519" s="264">
        <v>0</v>
      </c>
      <c r="AO2519" s="92">
        <v>0</v>
      </c>
      <c r="AP2519" s="92">
        <v>0</v>
      </c>
      <c r="AQ2519" s="92">
        <v>0</v>
      </c>
      <c r="AR2519" s="92">
        <v>0</v>
      </c>
      <c r="AS2519" s="92">
        <v>0</v>
      </c>
      <c r="AT2519" s="92">
        <v>0</v>
      </c>
      <c r="AU2519" s="92">
        <v>0</v>
      </c>
      <c r="AV2519" s="92">
        <v>0</v>
      </c>
      <c r="AW2519" s="93">
        <v>0</v>
      </c>
      <c r="AX2519" s="93">
        <v>0</v>
      </c>
      <c r="AY2519" s="93">
        <v>0</v>
      </c>
      <c r="AZ2519" s="93">
        <v>0</v>
      </c>
      <c r="BA2519" s="93">
        <v>0</v>
      </c>
      <c r="BB2519" s="93">
        <v>0</v>
      </c>
      <c r="BC2519" s="153">
        <v>14</v>
      </c>
      <c r="BD2519" s="153">
        <v>162</v>
      </c>
    </row>
    <row r="2520" spans="1:56" x14ac:dyDescent="0.25">
      <c r="A2520" s="9">
        <v>41757</v>
      </c>
      <c r="B2520" s="149" t="s">
        <v>77</v>
      </c>
      <c r="C2520" s="149" t="s">
        <v>86</v>
      </c>
      <c r="D2520" s="150" t="s">
        <v>118</v>
      </c>
      <c r="E2520" s="153">
        <v>68</v>
      </c>
      <c r="F2520" s="153">
        <v>222</v>
      </c>
      <c r="G2520" s="264">
        <v>65.487617492675781</v>
      </c>
      <c r="H2520" s="264">
        <v>0.17499999701976776</v>
      </c>
      <c r="I2520" s="264">
        <v>90641.515625</v>
      </c>
      <c r="J2520" s="92">
        <v>0</v>
      </c>
      <c r="K2520" s="153">
        <v>97907</v>
      </c>
      <c r="L2520" s="264">
        <v>90.198860168457031</v>
      </c>
      <c r="M2520" s="153">
        <v>88359</v>
      </c>
      <c r="N2520" s="264">
        <v>0</v>
      </c>
      <c r="O2520" s="153">
        <v>6202</v>
      </c>
      <c r="P2520" s="264">
        <v>0</v>
      </c>
      <c r="Q2520" s="153">
        <v>13801</v>
      </c>
      <c r="R2520" s="264">
        <v>99.920295715332031</v>
      </c>
      <c r="S2520" s="153">
        <v>83411</v>
      </c>
      <c r="T2520" s="264">
        <v>99.905288696289063</v>
      </c>
      <c r="U2520" s="264">
        <v>99.90325927734375</v>
      </c>
      <c r="V2520" s="264">
        <v>99.902671813964844</v>
      </c>
      <c r="W2520" s="264">
        <v>99.823631286621094</v>
      </c>
      <c r="X2520" s="264">
        <v>99.808052062988281</v>
      </c>
      <c r="Y2520" s="153">
        <v>114689</v>
      </c>
      <c r="Z2520" s="264">
        <v>99.91455078125</v>
      </c>
      <c r="AA2520" s="153">
        <v>23907</v>
      </c>
      <c r="AB2520" s="264">
        <v>97.025978088378906</v>
      </c>
      <c r="AC2520" s="153">
        <v>6249</v>
      </c>
      <c r="AD2520" s="264">
        <v>0.38406145572662354</v>
      </c>
      <c r="AE2520" s="153">
        <v>541</v>
      </c>
      <c r="AF2520" s="264">
        <v>98.890945434570313</v>
      </c>
      <c r="AG2520" s="153">
        <v>91923</v>
      </c>
      <c r="AH2520" s="264">
        <v>0.39380785822868347</v>
      </c>
      <c r="AI2520" s="153">
        <v>1532</v>
      </c>
      <c r="AJ2520" s="264">
        <v>95.561355590820313</v>
      </c>
      <c r="AK2520" s="264">
        <v>1.8036172389984131</v>
      </c>
      <c r="AL2520" s="264">
        <v>5.8493237942457199E-2</v>
      </c>
      <c r="AM2520" s="264">
        <v>0</v>
      </c>
      <c r="AN2520" s="264">
        <v>0</v>
      </c>
      <c r="AO2520" s="92">
        <v>0</v>
      </c>
      <c r="AP2520" s="92">
        <v>0</v>
      </c>
      <c r="AQ2520" s="92">
        <v>0</v>
      </c>
      <c r="AR2520" s="92">
        <v>0</v>
      </c>
      <c r="AS2520" s="92">
        <v>0</v>
      </c>
      <c r="AT2520" s="92">
        <v>0</v>
      </c>
      <c r="AU2520" s="92">
        <v>0</v>
      </c>
      <c r="AV2520" s="92">
        <v>0</v>
      </c>
      <c r="AW2520" s="93">
        <v>0</v>
      </c>
      <c r="AX2520" s="93">
        <v>0</v>
      </c>
      <c r="AY2520" s="93">
        <v>0</v>
      </c>
      <c r="AZ2520" s="93">
        <v>0</v>
      </c>
      <c r="BA2520" s="93">
        <v>0</v>
      </c>
      <c r="BB2520" s="93">
        <v>0</v>
      </c>
      <c r="BC2520" s="153">
        <v>34</v>
      </c>
      <c r="BD2520" s="153">
        <v>220</v>
      </c>
    </row>
    <row r="2521" spans="1:56" x14ac:dyDescent="0.25">
      <c r="A2521" s="9">
        <v>41757</v>
      </c>
      <c r="B2521" s="149" t="s">
        <v>124</v>
      </c>
      <c r="C2521" s="149" t="s">
        <v>86</v>
      </c>
      <c r="D2521" s="150" t="s">
        <v>118</v>
      </c>
      <c r="E2521" s="153">
        <v>43</v>
      </c>
      <c r="F2521" s="153">
        <v>136</v>
      </c>
      <c r="G2521" s="264">
        <v>25.512609481811523</v>
      </c>
      <c r="H2521" s="264">
        <v>0</v>
      </c>
      <c r="I2521" s="264">
        <v>51832.82421875</v>
      </c>
      <c r="J2521" s="92">
        <v>0</v>
      </c>
      <c r="K2521" s="153">
        <v>97907</v>
      </c>
      <c r="L2521" s="264">
        <v>90.198860168457031</v>
      </c>
      <c r="M2521" s="153">
        <v>47492</v>
      </c>
      <c r="N2521" s="264">
        <v>0</v>
      </c>
      <c r="O2521" s="153">
        <v>2346</v>
      </c>
      <c r="P2521" s="264">
        <v>0</v>
      </c>
      <c r="Q2521" s="153">
        <v>4267</v>
      </c>
      <c r="R2521" s="264">
        <v>99.906257629394531</v>
      </c>
      <c r="S2521" s="153">
        <v>45348</v>
      </c>
      <c r="T2521" s="264">
        <v>99.861076354980469</v>
      </c>
      <c r="U2521" s="264">
        <v>99.829498291015625</v>
      </c>
      <c r="V2521" s="264">
        <v>99.804176330566406</v>
      </c>
      <c r="W2521" s="264">
        <v>99.735916137695313</v>
      </c>
      <c r="X2521" s="264">
        <v>99.66552734375</v>
      </c>
      <c r="Y2521" s="153">
        <v>62446</v>
      </c>
      <c r="Z2521" s="264">
        <v>99.918327331542969</v>
      </c>
      <c r="AA2521" s="153">
        <v>12183</v>
      </c>
      <c r="AB2521" s="264">
        <v>99.376182556152344</v>
      </c>
      <c r="AC2521" s="153">
        <v>2354</v>
      </c>
      <c r="AD2521" s="264">
        <v>0.50977063179016113</v>
      </c>
      <c r="AE2521" s="153">
        <v>196</v>
      </c>
      <c r="AF2521" s="264">
        <v>98.979591369628906</v>
      </c>
      <c r="AG2521" s="153">
        <v>47643</v>
      </c>
      <c r="AH2521" s="264">
        <v>0.34632578492164612</v>
      </c>
      <c r="AI2521" s="153">
        <v>946</v>
      </c>
      <c r="AJ2521" s="264">
        <v>90.063423156738281</v>
      </c>
      <c r="AK2521" s="264">
        <v>1.6518563032150269</v>
      </c>
      <c r="AL2521" s="264">
        <v>5.5191904306411743E-2</v>
      </c>
      <c r="AM2521" s="264">
        <v>0</v>
      </c>
      <c r="AN2521" s="264">
        <v>0</v>
      </c>
      <c r="AO2521" s="92">
        <v>0</v>
      </c>
      <c r="AP2521" s="92">
        <v>0</v>
      </c>
      <c r="AQ2521" s="92">
        <v>0</v>
      </c>
      <c r="AR2521" s="92">
        <v>0</v>
      </c>
      <c r="AS2521" s="92">
        <v>0</v>
      </c>
      <c r="AT2521" s="92">
        <v>0</v>
      </c>
      <c r="AU2521" s="92">
        <v>0</v>
      </c>
      <c r="AV2521" s="92">
        <v>0</v>
      </c>
      <c r="AW2521" s="93">
        <v>0</v>
      </c>
      <c r="AX2521" s="93">
        <v>0</v>
      </c>
      <c r="AY2521" s="93">
        <v>0</v>
      </c>
      <c r="AZ2521" s="93">
        <v>0</v>
      </c>
      <c r="BA2521" s="93">
        <v>0</v>
      </c>
      <c r="BB2521" s="93">
        <v>0</v>
      </c>
      <c r="BC2521" s="153">
        <v>30</v>
      </c>
      <c r="BD2521" s="153">
        <v>132</v>
      </c>
    </row>
    <row r="2522" spans="1:56" x14ac:dyDescent="0.25">
      <c r="A2522" s="9">
        <v>41757</v>
      </c>
      <c r="B2522" s="149" t="s">
        <v>78</v>
      </c>
      <c r="C2522" s="149" t="s">
        <v>86</v>
      </c>
      <c r="D2522" s="150" t="s">
        <v>118</v>
      </c>
      <c r="E2522" s="153">
        <v>34</v>
      </c>
      <c r="F2522" s="153">
        <v>107</v>
      </c>
      <c r="G2522" s="264">
        <v>44.225395202636719</v>
      </c>
      <c r="H2522" s="264">
        <v>1.2500000186264515E-2</v>
      </c>
      <c r="I2522" s="264">
        <v>44602.3046875</v>
      </c>
      <c r="J2522" s="92">
        <v>0</v>
      </c>
      <c r="K2522" s="153">
        <v>56169</v>
      </c>
      <c r="L2522" s="264">
        <v>89.250297546386719</v>
      </c>
      <c r="M2522" s="153">
        <v>42994</v>
      </c>
      <c r="N2522" s="264">
        <v>0</v>
      </c>
      <c r="O2522" s="153">
        <v>4291</v>
      </c>
      <c r="P2522" s="264">
        <v>0</v>
      </c>
      <c r="Q2522" s="153">
        <v>7557</v>
      </c>
      <c r="R2522" s="264">
        <v>99.947067260742188</v>
      </c>
      <c r="S2522" s="153">
        <v>40342</v>
      </c>
      <c r="T2522" s="264">
        <v>99.930595397949219</v>
      </c>
      <c r="U2522" s="264">
        <v>99.766952514648438</v>
      </c>
      <c r="V2522" s="264">
        <v>99.841835021972656</v>
      </c>
      <c r="W2522" s="264">
        <v>99.714141845703125</v>
      </c>
      <c r="X2522" s="264">
        <v>99.772537231445313</v>
      </c>
      <c r="Y2522" s="153">
        <v>68799</v>
      </c>
      <c r="Z2522" s="264">
        <v>99.890983581542969</v>
      </c>
      <c r="AA2522" s="153">
        <v>11851</v>
      </c>
      <c r="AB2522" s="264">
        <v>99.2574462890625</v>
      </c>
      <c r="AC2522" s="153">
        <v>4290</v>
      </c>
      <c r="AD2522" s="264">
        <v>0.30303031206130981</v>
      </c>
      <c r="AE2522" s="153">
        <v>270</v>
      </c>
      <c r="AF2522" s="264">
        <v>98.888885498046875</v>
      </c>
      <c r="AG2522" s="153">
        <v>42165</v>
      </c>
      <c r="AH2522" s="264">
        <v>0.25376495718955994</v>
      </c>
      <c r="AI2522" s="153">
        <v>628</v>
      </c>
      <c r="AJ2522" s="264">
        <v>95.222930908203125</v>
      </c>
      <c r="AK2522" s="264">
        <v>1.6512129306793213</v>
      </c>
      <c r="AL2522" s="264">
        <v>5.3823363035917282E-2</v>
      </c>
      <c r="AM2522" s="264">
        <v>0</v>
      </c>
      <c r="AN2522" s="264">
        <v>0</v>
      </c>
      <c r="AO2522" s="92">
        <v>0</v>
      </c>
      <c r="AP2522" s="92">
        <v>0</v>
      </c>
      <c r="AQ2522" s="92">
        <v>0</v>
      </c>
      <c r="AR2522" s="92">
        <v>0</v>
      </c>
      <c r="AS2522" s="92">
        <v>0</v>
      </c>
      <c r="AT2522" s="92">
        <v>0</v>
      </c>
      <c r="AU2522" s="92">
        <v>0</v>
      </c>
      <c r="AV2522" s="92">
        <v>0</v>
      </c>
      <c r="AW2522" s="93">
        <v>0</v>
      </c>
      <c r="AX2522" s="93">
        <v>0</v>
      </c>
      <c r="AY2522" s="93">
        <v>0</v>
      </c>
      <c r="AZ2522" s="93">
        <v>0</v>
      </c>
      <c r="BA2522" s="93">
        <v>0</v>
      </c>
      <c r="BB2522" s="93">
        <v>0</v>
      </c>
      <c r="BC2522" s="153">
        <v>16</v>
      </c>
      <c r="BD2522" s="153">
        <v>106</v>
      </c>
    </row>
    <row r="2523" spans="1:56" x14ac:dyDescent="0.25">
      <c r="A2523" s="9">
        <v>41757</v>
      </c>
      <c r="B2523" s="149" t="s">
        <v>79</v>
      </c>
      <c r="C2523" s="149" t="s">
        <v>86</v>
      </c>
      <c r="D2523" s="150" t="s">
        <v>119</v>
      </c>
      <c r="E2523" s="153">
        <v>84</v>
      </c>
      <c r="F2523" s="153">
        <v>264</v>
      </c>
      <c r="G2523" s="264">
        <v>44.858608245849609</v>
      </c>
      <c r="H2523" s="264">
        <v>5.8299999684095383E-2</v>
      </c>
      <c r="I2523" s="264">
        <v>123153.328125</v>
      </c>
      <c r="J2523" s="92">
        <v>0</v>
      </c>
      <c r="K2523" s="153">
        <v>45716</v>
      </c>
      <c r="L2523" s="264">
        <v>92.315597534179687</v>
      </c>
      <c r="M2523" s="153">
        <v>68026</v>
      </c>
      <c r="N2523" s="264">
        <v>0</v>
      </c>
      <c r="O2523" s="153">
        <v>3580</v>
      </c>
      <c r="P2523" s="264">
        <v>0</v>
      </c>
      <c r="Q2523" s="153">
        <v>8488</v>
      </c>
      <c r="R2523" s="264">
        <v>99.882186889648438</v>
      </c>
      <c r="S2523" s="153">
        <v>64193</v>
      </c>
      <c r="T2523" s="264">
        <v>99.861358642578125</v>
      </c>
      <c r="U2523" s="264">
        <v>99.664802551269531</v>
      </c>
      <c r="V2523" s="264">
        <v>99.857406616210938</v>
      </c>
      <c r="W2523" s="264">
        <v>99.547386169433594</v>
      </c>
      <c r="X2523" s="264">
        <v>99.718963623046875</v>
      </c>
      <c r="Y2523" s="153">
        <v>124817</v>
      </c>
      <c r="Z2523" s="264">
        <v>99.947120666503906</v>
      </c>
      <c r="AA2523" s="153">
        <v>25591</v>
      </c>
      <c r="AB2523" s="264">
        <v>99.675666809082031</v>
      </c>
      <c r="AC2523" s="153">
        <v>3632</v>
      </c>
      <c r="AD2523" s="264">
        <v>0.60572689771652222</v>
      </c>
      <c r="AE2523" s="153">
        <v>194</v>
      </c>
      <c r="AF2523" s="264">
        <v>99.484535217285156</v>
      </c>
      <c r="AG2523" s="153">
        <v>68162</v>
      </c>
      <c r="AH2523" s="264">
        <v>0.52815353870391846</v>
      </c>
      <c r="AI2523" s="153">
        <v>1071</v>
      </c>
      <c r="AJ2523" s="264">
        <v>97.85247802734375</v>
      </c>
      <c r="AK2523" s="264">
        <v>1.6055474281311035</v>
      </c>
      <c r="AL2523" s="264">
        <v>5.647953599691391E-2</v>
      </c>
      <c r="AM2523" s="264">
        <v>0</v>
      </c>
      <c r="AN2523" s="264">
        <v>0</v>
      </c>
      <c r="AO2523" s="92">
        <v>0</v>
      </c>
      <c r="AP2523" s="92">
        <v>0</v>
      </c>
      <c r="AQ2523" s="92">
        <v>0</v>
      </c>
      <c r="AR2523" s="92">
        <v>0</v>
      </c>
      <c r="AS2523" s="92">
        <v>0</v>
      </c>
      <c r="AT2523" s="92">
        <v>0</v>
      </c>
      <c r="AU2523" s="92">
        <v>0</v>
      </c>
      <c r="AV2523" s="92">
        <v>0</v>
      </c>
      <c r="AW2523" s="93">
        <v>0</v>
      </c>
      <c r="AX2523" s="93">
        <v>0</v>
      </c>
      <c r="AY2523" s="93">
        <v>0</v>
      </c>
      <c r="AZ2523" s="93">
        <v>0</v>
      </c>
      <c r="BA2523" s="93">
        <v>0</v>
      </c>
      <c r="BB2523" s="93">
        <v>0</v>
      </c>
      <c r="BC2523" s="153">
        <v>55</v>
      </c>
      <c r="BD2523" s="153">
        <v>262</v>
      </c>
    </row>
    <row r="2524" spans="1:56" x14ac:dyDescent="0.25">
      <c r="A2524" s="9">
        <v>41757</v>
      </c>
      <c r="B2524" s="149" t="s">
        <v>80</v>
      </c>
      <c r="C2524" s="149" t="s">
        <v>86</v>
      </c>
      <c r="D2524" s="150" t="s">
        <v>119</v>
      </c>
      <c r="E2524" s="153">
        <v>60</v>
      </c>
      <c r="F2524" s="153">
        <v>184</v>
      </c>
      <c r="G2524" s="264">
        <v>32.037204742431641</v>
      </c>
      <c r="H2524" s="264">
        <v>0.11250000447034836</v>
      </c>
      <c r="I2524" s="264">
        <v>74626.5</v>
      </c>
      <c r="J2524" s="92">
        <v>0</v>
      </c>
      <c r="K2524" s="153">
        <v>32168</v>
      </c>
      <c r="L2524" s="264">
        <v>89.722702026367188</v>
      </c>
      <c r="M2524" s="153">
        <v>41347</v>
      </c>
      <c r="N2524" s="264">
        <v>0</v>
      </c>
      <c r="O2524" s="153">
        <v>2670</v>
      </c>
      <c r="P2524" s="264">
        <v>0</v>
      </c>
      <c r="Q2524" s="153">
        <v>4898</v>
      </c>
      <c r="R2524" s="264">
        <v>99.897918701171875</v>
      </c>
      <c r="S2524" s="153">
        <v>38193</v>
      </c>
      <c r="T2524" s="264">
        <v>99.806243896484375</v>
      </c>
      <c r="U2524" s="264">
        <v>99.475654602050781</v>
      </c>
      <c r="V2524" s="264">
        <v>99.700096130371094</v>
      </c>
      <c r="W2524" s="264">
        <v>99.374107360839844</v>
      </c>
      <c r="X2524" s="264">
        <v>99.506919860839844</v>
      </c>
      <c r="Y2524" s="153">
        <v>67857</v>
      </c>
      <c r="Z2524" s="264">
        <v>99.944000244140625</v>
      </c>
      <c r="AA2524" s="153">
        <v>17461</v>
      </c>
      <c r="AB2524" s="264">
        <v>99.811004638671875</v>
      </c>
      <c r="AC2524" s="153">
        <v>2641</v>
      </c>
      <c r="AD2524" s="264">
        <v>0.37864446640014648</v>
      </c>
      <c r="AE2524" s="153">
        <v>152</v>
      </c>
      <c r="AF2524" s="264">
        <v>98.684211730957031</v>
      </c>
      <c r="AG2524" s="153">
        <v>41270</v>
      </c>
      <c r="AH2524" s="264">
        <v>0.54034405946731567</v>
      </c>
      <c r="AI2524" s="153">
        <v>532</v>
      </c>
      <c r="AJ2524" s="264">
        <v>96.428573608398438</v>
      </c>
      <c r="AK2524" s="264">
        <v>1.7822995185852051</v>
      </c>
      <c r="AL2524" s="264">
        <v>6.1211429536342621E-2</v>
      </c>
      <c r="AM2524" s="264">
        <v>0</v>
      </c>
      <c r="AN2524" s="264">
        <v>0</v>
      </c>
      <c r="AO2524" s="92">
        <v>0</v>
      </c>
      <c r="AP2524" s="92">
        <v>0</v>
      </c>
      <c r="AQ2524" s="92">
        <v>0</v>
      </c>
      <c r="AR2524" s="92">
        <v>0</v>
      </c>
      <c r="AS2524" s="92">
        <v>0</v>
      </c>
      <c r="AT2524" s="92">
        <v>0</v>
      </c>
      <c r="AU2524" s="92">
        <v>0</v>
      </c>
      <c r="AV2524" s="92">
        <v>0</v>
      </c>
      <c r="AW2524" s="93">
        <v>0</v>
      </c>
      <c r="AX2524" s="93">
        <v>0</v>
      </c>
      <c r="AY2524" s="93">
        <v>0</v>
      </c>
      <c r="AZ2524" s="93">
        <v>0</v>
      </c>
      <c r="BA2524" s="93">
        <v>0</v>
      </c>
      <c r="BB2524" s="93">
        <v>0</v>
      </c>
      <c r="BC2524" s="153">
        <v>29</v>
      </c>
      <c r="BD2524" s="153">
        <v>179</v>
      </c>
    </row>
    <row r="2525" spans="1:56" x14ac:dyDescent="0.25">
      <c r="A2525" s="9">
        <v>41757</v>
      </c>
      <c r="B2525" s="149" t="s">
        <v>81</v>
      </c>
      <c r="C2525" s="149" t="s">
        <v>86</v>
      </c>
      <c r="D2525" s="150" t="s">
        <v>119</v>
      </c>
      <c r="E2525" s="153">
        <v>43</v>
      </c>
      <c r="F2525" s="153">
        <v>142</v>
      </c>
      <c r="G2525" s="264">
        <v>31.533201217651367</v>
      </c>
      <c r="H2525" s="264">
        <v>0</v>
      </c>
      <c r="I2525" s="264">
        <v>59771.40234375</v>
      </c>
      <c r="J2525" s="92">
        <v>0</v>
      </c>
      <c r="K2525" s="153">
        <v>69081</v>
      </c>
      <c r="L2525" s="264">
        <v>90.250572204589844</v>
      </c>
      <c r="M2525" s="153">
        <v>39309</v>
      </c>
      <c r="N2525" s="264">
        <v>0</v>
      </c>
      <c r="O2525" s="153">
        <v>2725</v>
      </c>
      <c r="P2525" s="264">
        <v>0</v>
      </c>
      <c r="Q2525" s="153">
        <v>8388</v>
      </c>
      <c r="R2525" s="264">
        <v>100</v>
      </c>
      <c r="S2525" s="153">
        <v>37245</v>
      </c>
      <c r="T2525" s="264">
        <v>99.924819946289063</v>
      </c>
      <c r="U2525" s="264">
        <v>99.889907836914063</v>
      </c>
      <c r="V2525" s="264">
        <v>99.847366333007813</v>
      </c>
      <c r="W2525" s="264">
        <v>99.889907836914063</v>
      </c>
      <c r="X2525" s="264">
        <v>99.772300720214844</v>
      </c>
      <c r="Y2525" s="153">
        <v>64376</v>
      </c>
      <c r="Z2525" s="264">
        <v>99.939414978027344</v>
      </c>
      <c r="AA2525" s="153">
        <v>13516</v>
      </c>
      <c r="AB2525" s="264">
        <v>99.778038024902344</v>
      </c>
      <c r="AC2525" s="153">
        <v>2727</v>
      </c>
      <c r="AD2525" s="264">
        <v>0.733406662940979</v>
      </c>
      <c r="AE2525" s="153">
        <v>148</v>
      </c>
      <c r="AF2525" s="264">
        <v>99.324325561523438</v>
      </c>
      <c r="AG2525" s="153">
        <v>39363</v>
      </c>
      <c r="AH2525" s="264">
        <v>0.51825320720672607</v>
      </c>
      <c r="AI2525" s="153">
        <v>608</v>
      </c>
      <c r="AJ2525" s="264">
        <v>94.736839294433594</v>
      </c>
      <c r="AK2525" s="264">
        <v>1.4988324642181396</v>
      </c>
      <c r="AL2525" s="264">
        <v>6.179225817322731E-2</v>
      </c>
      <c r="AM2525" s="264">
        <v>0</v>
      </c>
      <c r="AN2525" s="264">
        <v>0</v>
      </c>
      <c r="AO2525" s="92">
        <v>0</v>
      </c>
      <c r="AP2525" s="92">
        <v>0</v>
      </c>
      <c r="AQ2525" s="92">
        <v>0</v>
      </c>
      <c r="AR2525" s="92">
        <v>0</v>
      </c>
      <c r="AS2525" s="92">
        <v>0</v>
      </c>
      <c r="AT2525" s="92">
        <v>0</v>
      </c>
      <c r="AU2525" s="92">
        <v>0</v>
      </c>
      <c r="AV2525" s="92">
        <v>0</v>
      </c>
      <c r="AW2525" s="93">
        <v>0</v>
      </c>
      <c r="AX2525" s="93">
        <v>0</v>
      </c>
      <c r="AY2525" s="93">
        <v>0</v>
      </c>
      <c r="AZ2525" s="93">
        <v>0</v>
      </c>
      <c r="BA2525" s="93">
        <v>0</v>
      </c>
      <c r="BB2525" s="93">
        <v>0</v>
      </c>
      <c r="BC2525" s="153">
        <v>24</v>
      </c>
      <c r="BD2525" s="153">
        <v>139</v>
      </c>
    </row>
    <row r="2526" spans="1:56" x14ac:dyDescent="0.25">
      <c r="A2526" s="9">
        <v>41757</v>
      </c>
      <c r="B2526" s="149" t="s">
        <v>125</v>
      </c>
      <c r="C2526" s="149" t="s">
        <v>86</v>
      </c>
      <c r="D2526" s="150" t="s">
        <v>119</v>
      </c>
      <c r="E2526" s="153">
        <v>16</v>
      </c>
      <c r="F2526" s="153">
        <v>57</v>
      </c>
      <c r="G2526" s="264">
        <v>24.016698837280273</v>
      </c>
      <c r="H2526" s="264">
        <v>8.39999970048666E-3</v>
      </c>
      <c r="I2526" s="264">
        <v>32329.5546875</v>
      </c>
      <c r="J2526" s="92">
        <v>0</v>
      </c>
      <c r="K2526" s="153">
        <v>69081</v>
      </c>
      <c r="L2526" s="264">
        <v>90.250572204589844</v>
      </c>
      <c r="M2526" s="153">
        <v>23287</v>
      </c>
      <c r="N2526" s="264">
        <v>0</v>
      </c>
      <c r="O2526" s="153">
        <v>2562</v>
      </c>
      <c r="P2526" s="264">
        <v>0</v>
      </c>
      <c r="Q2526" s="153">
        <v>4787</v>
      </c>
      <c r="R2526" s="264">
        <v>99.91644287109375</v>
      </c>
      <c r="S2526" s="153">
        <v>21633</v>
      </c>
      <c r="T2526" s="264">
        <v>99.865943908691406</v>
      </c>
      <c r="U2526" s="264">
        <v>99.726776123046875</v>
      </c>
      <c r="V2526" s="264">
        <v>99.892646789550781</v>
      </c>
      <c r="W2526" s="264">
        <v>99.643447875976563</v>
      </c>
      <c r="X2526" s="264">
        <v>99.758735656738281</v>
      </c>
      <c r="Y2526" s="153">
        <v>31129</v>
      </c>
      <c r="Z2526" s="264">
        <v>99.955024719238281</v>
      </c>
      <c r="AA2526" s="153">
        <v>6472</v>
      </c>
      <c r="AB2526" s="264">
        <v>99.876388549804688</v>
      </c>
      <c r="AC2526" s="153">
        <v>2566</v>
      </c>
      <c r="AD2526" s="264">
        <v>0.23382696509361267</v>
      </c>
      <c r="AE2526" s="153">
        <v>210</v>
      </c>
      <c r="AF2526" s="264">
        <v>99.523811340332031</v>
      </c>
      <c r="AG2526" s="153">
        <v>23463</v>
      </c>
      <c r="AH2526" s="264">
        <v>0.38784468173980713</v>
      </c>
      <c r="AI2526" s="153">
        <v>668</v>
      </c>
      <c r="AJ2526" s="264">
        <v>93.712577819824219</v>
      </c>
      <c r="AK2526" s="264">
        <v>1.7000820636749268</v>
      </c>
      <c r="AL2526" s="264">
        <v>6.2735088169574738E-2</v>
      </c>
      <c r="AM2526" s="264">
        <v>0</v>
      </c>
      <c r="AN2526" s="264">
        <v>0</v>
      </c>
      <c r="AO2526" s="92">
        <v>0</v>
      </c>
      <c r="AP2526" s="92">
        <v>0</v>
      </c>
      <c r="AQ2526" s="92">
        <v>0</v>
      </c>
      <c r="AR2526" s="92">
        <v>0</v>
      </c>
      <c r="AS2526" s="92">
        <v>0</v>
      </c>
      <c r="AT2526" s="92">
        <v>0</v>
      </c>
      <c r="AU2526" s="92">
        <v>0</v>
      </c>
      <c r="AV2526" s="92">
        <v>0</v>
      </c>
      <c r="AW2526" s="93">
        <v>0</v>
      </c>
      <c r="AX2526" s="93">
        <v>0</v>
      </c>
      <c r="AY2526" s="93">
        <v>0</v>
      </c>
      <c r="AZ2526" s="93">
        <v>0</v>
      </c>
      <c r="BA2526" s="93">
        <v>0</v>
      </c>
      <c r="BB2526" s="93">
        <v>0</v>
      </c>
      <c r="BC2526" s="153">
        <v>12</v>
      </c>
      <c r="BD2526" s="153">
        <v>56</v>
      </c>
    </row>
    <row r="2527" spans="1:56" x14ac:dyDescent="0.25">
      <c r="A2527" s="9">
        <v>41757</v>
      </c>
      <c r="B2527" s="151" t="s">
        <v>82</v>
      </c>
      <c r="C2527" s="151" t="s">
        <v>86</v>
      </c>
      <c r="D2527" s="152" t="s">
        <v>120</v>
      </c>
      <c r="E2527" s="160">
        <v>51</v>
      </c>
      <c r="F2527" s="160">
        <v>162</v>
      </c>
      <c r="G2527" s="266">
        <v>34.388202667236328</v>
      </c>
      <c r="H2527" s="266">
        <v>0</v>
      </c>
      <c r="I2527" s="266">
        <v>67642.71875</v>
      </c>
      <c r="J2527" s="157">
        <v>0</v>
      </c>
      <c r="K2527" s="160">
        <v>38457</v>
      </c>
      <c r="L2527" s="266">
        <v>88.693862915039063</v>
      </c>
      <c r="M2527" s="160">
        <v>32831</v>
      </c>
      <c r="N2527" s="266">
        <v>0</v>
      </c>
      <c r="O2527" s="160">
        <v>3902</v>
      </c>
      <c r="P2527" s="266">
        <v>0</v>
      </c>
      <c r="Q2527" s="160">
        <v>6036</v>
      </c>
      <c r="R2527" s="266">
        <v>99.834327697753906</v>
      </c>
      <c r="S2527" s="160">
        <v>30879</v>
      </c>
      <c r="T2527" s="266">
        <v>99.783027648925781</v>
      </c>
      <c r="U2527" s="266">
        <v>99.948745727539063</v>
      </c>
      <c r="V2527" s="266">
        <v>99.838569641113281</v>
      </c>
      <c r="W2527" s="266">
        <v>99.783157348632812</v>
      </c>
      <c r="X2527" s="266">
        <v>99.6219482421875</v>
      </c>
      <c r="Y2527" s="160">
        <v>39737</v>
      </c>
      <c r="Z2527" s="266">
        <v>99.904373168945313</v>
      </c>
      <c r="AA2527" s="160">
        <v>7134</v>
      </c>
      <c r="AB2527" s="266">
        <v>99.677597045898437</v>
      </c>
      <c r="AC2527" s="160">
        <v>3954</v>
      </c>
      <c r="AD2527" s="266">
        <v>0.45523521304130554</v>
      </c>
      <c r="AE2527" s="160">
        <v>298</v>
      </c>
      <c r="AF2527" s="266">
        <v>98.322151184082031</v>
      </c>
      <c r="AG2527" s="160">
        <v>33181</v>
      </c>
      <c r="AH2527" s="266">
        <v>0.82878756523132324</v>
      </c>
      <c r="AI2527" s="160">
        <v>359</v>
      </c>
      <c r="AJ2527" s="266">
        <v>91.086349487304688</v>
      </c>
      <c r="AK2527" s="266">
        <v>2.0094516277313232</v>
      </c>
      <c r="AL2527" s="266">
        <v>7.4014820158481598E-2</v>
      </c>
      <c r="AM2527" s="266">
        <v>0</v>
      </c>
      <c r="AN2527" s="266">
        <v>0</v>
      </c>
      <c r="AO2527" s="157">
        <v>0</v>
      </c>
      <c r="AP2527" s="157">
        <v>0</v>
      </c>
      <c r="AQ2527" s="157">
        <v>0</v>
      </c>
      <c r="AR2527" s="157">
        <v>0</v>
      </c>
      <c r="AS2527" s="157">
        <v>0</v>
      </c>
      <c r="AT2527" s="157">
        <v>0</v>
      </c>
      <c r="AU2527" s="157">
        <v>0</v>
      </c>
      <c r="AV2527" s="157">
        <v>0</v>
      </c>
      <c r="AW2527" s="159">
        <v>0</v>
      </c>
      <c r="AX2527" s="159">
        <v>0</v>
      </c>
      <c r="AY2527" s="159">
        <v>0</v>
      </c>
      <c r="AZ2527" s="159">
        <v>0</v>
      </c>
      <c r="BA2527" s="159">
        <v>0</v>
      </c>
      <c r="BB2527" s="159">
        <v>0</v>
      </c>
      <c r="BC2527" s="160">
        <v>16</v>
      </c>
      <c r="BD2527" s="160">
        <v>155</v>
      </c>
    </row>
    <row r="2528" spans="1:56" x14ac:dyDescent="0.25">
      <c r="A2528" s="9">
        <v>41757</v>
      </c>
      <c r="B2528" s="151" t="s">
        <v>83</v>
      </c>
      <c r="C2528" s="151" t="s">
        <v>87</v>
      </c>
      <c r="D2528" s="152" t="s">
        <v>120</v>
      </c>
      <c r="E2528" s="160">
        <v>47</v>
      </c>
      <c r="F2528" s="160">
        <v>143</v>
      </c>
      <c r="G2528" s="266">
        <v>18.820398330688477</v>
      </c>
      <c r="H2528" s="266">
        <v>0</v>
      </c>
      <c r="I2528" s="266">
        <v>80395.7578125</v>
      </c>
      <c r="J2528" s="157">
        <v>0</v>
      </c>
      <c r="K2528" s="160">
        <v>22313</v>
      </c>
      <c r="L2528" s="266">
        <v>83.207099914550781</v>
      </c>
      <c r="M2528" s="160">
        <v>153570</v>
      </c>
      <c r="N2528" s="266">
        <v>0</v>
      </c>
      <c r="O2528" s="160">
        <v>3938</v>
      </c>
      <c r="P2528" s="266">
        <v>0</v>
      </c>
      <c r="Q2528" s="160">
        <v>3222</v>
      </c>
      <c r="R2528" s="266">
        <v>99.906890869140625</v>
      </c>
      <c r="S2528" s="160">
        <v>20989</v>
      </c>
      <c r="T2528" s="266">
        <v>99.914237976074219</v>
      </c>
      <c r="U2528" s="266">
        <v>99.883583068847656</v>
      </c>
      <c r="V2528" s="266">
        <v>99.828681945800781</v>
      </c>
      <c r="W2528" s="266">
        <v>99.790580749511719</v>
      </c>
      <c r="X2528" s="266">
        <v>99.743064880371094</v>
      </c>
      <c r="Y2528" s="160">
        <v>44801</v>
      </c>
      <c r="Z2528" s="266">
        <v>99.921875</v>
      </c>
      <c r="AA2528" s="160">
        <v>12011</v>
      </c>
      <c r="AB2528" s="266">
        <v>99.925071716308594</v>
      </c>
      <c r="AC2528" s="160">
        <v>1751</v>
      </c>
      <c r="AD2528" s="266">
        <v>0.22844089567661285</v>
      </c>
      <c r="AE2528" s="160">
        <v>111</v>
      </c>
      <c r="AF2528" s="266">
        <v>100</v>
      </c>
      <c r="AG2528" s="160">
        <v>23378</v>
      </c>
      <c r="AH2528" s="266">
        <v>0.46197280287742615</v>
      </c>
      <c r="AI2528" s="160">
        <v>220</v>
      </c>
      <c r="AJ2528" s="266">
        <v>98.181816101074219</v>
      </c>
      <c r="AK2528" s="266">
        <v>1.9857640266418457</v>
      </c>
      <c r="AL2528" s="266">
        <v>7.9688794910907745E-2</v>
      </c>
      <c r="AM2528" s="266">
        <v>0</v>
      </c>
      <c r="AN2528" s="266">
        <v>0</v>
      </c>
      <c r="AO2528" s="157">
        <v>0</v>
      </c>
      <c r="AP2528" s="157">
        <v>0</v>
      </c>
      <c r="AQ2528" s="157">
        <v>0</v>
      </c>
      <c r="AR2528" s="157">
        <v>0</v>
      </c>
      <c r="AS2528" s="157">
        <v>0</v>
      </c>
      <c r="AT2528" s="157">
        <v>0</v>
      </c>
      <c r="AU2528" s="157">
        <v>0</v>
      </c>
      <c r="AV2528" s="157">
        <v>0</v>
      </c>
      <c r="AW2528" s="159">
        <v>0</v>
      </c>
      <c r="AX2528" s="159">
        <v>0</v>
      </c>
      <c r="AY2528" s="159">
        <v>0</v>
      </c>
      <c r="AZ2528" s="159">
        <v>0</v>
      </c>
      <c r="BA2528" s="159">
        <v>0</v>
      </c>
      <c r="BB2528" s="159">
        <v>0</v>
      </c>
      <c r="BC2528" s="160">
        <v>20</v>
      </c>
      <c r="BD2528" s="160">
        <v>138</v>
      </c>
    </row>
    <row r="2529" spans="1:56" x14ac:dyDescent="0.25">
      <c r="A2529" s="9">
        <v>41757</v>
      </c>
      <c r="B2529" s="117" t="s">
        <v>85</v>
      </c>
      <c r="C2529" s="117" t="s">
        <v>87</v>
      </c>
      <c r="D2529" s="121">
        <v>3</v>
      </c>
      <c r="E2529" s="89">
        <v>134</v>
      </c>
      <c r="F2529" s="89">
        <v>433</v>
      </c>
      <c r="G2529" s="263">
        <v>42.770992279052734</v>
      </c>
      <c r="H2529" s="263">
        <v>0</v>
      </c>
      <c r="I2529" s="263">
        <v>257397.734375</v>
      </c>
      <c r="J2529" s="88">
        <v>0</v>
      </c>
      <c r="K2529" s="89">
        <v>52343</v>
      </c>
      <c r="L2529" s="263">
        <v>92.956077575683594</v>
      </c>
      <c r="M2529" s="124">
        <v>86209</v>
      </c>
      <c r="N2529" s="248">
        <v>0</v>
      </c>
      <c r="O2529" s="124">
        <v>3636</v>
      </c>
      <c r="P2529" s="248">
        <v>0</v>
      </c>
      <c r="Q2529" s="124">
        <v>9800</v>
      </c>
      <c r="R2529" s="248">
        <v>99.918365478515625</v>
      </c>
      <c r="S2529" s="124">
        <v>80029</v>
      </c>
      <c r="T2529" s="248">
        <v>99.90753173828125</v>
      </c>
      <c r="U2529" s="248">
        <v>99.944992065429687</v>
      </c>
      <c r="V2529" s="248">
        <v>99.913002014160156</v>
      </c>
      <c r="W2529" s="248">
        <v>99.8634033203125</v>
      </c>
      <c r="X2529" s="248">
        <v>99.82061767578125</v>
      </c>
      <c r="Y2529" s="124">
        <v>167929</v>
      </c>
      <c r="Z2529" s="248">
        <v>99.917823791503906</v>
      </c>
      <c r="AA2529" s="124">
        <v>36498</v>
      </c>
      <c r="AB2529" s="248">
        <v>98.893089294433594</v>
      </c>
      <c r="AC2529" s="124">
        <v>3688</v>
      </c>
      <c r="AD2529" s="248">
        <v>0.9219089150428772</v>
      </c>
      <c r="AE2529" s="124">
        <v>85</v>
      </c>
      <c r="AF2529" s="248">
        <v>92.941177368164063</v>
      </c>
      <c r="AG2529" s="124">
        <v>87018</v>
      </c>
      <c r="AH2529" s="248">
        <v>0.62630718946456909</v>
      </c>
      <c r="AI2529" s="124">
        <v>557</v>
      </c>
      <c r="AJ2529" s="248">
        <v>91.382408142089844</v>
      </c>
      <c r="AK2529" s="248">
        <v>2.1560530662536621</v>
      </c>
      <c r="AL2529" s="248">
        <v>7.8997701406478882E-2</v>
      </c>
      <c r="AM2529" s="269">
        <v>0</v>
      </c>
      <c r="AN2529" s="269">
        <v>0</v>
      </c>
      <c r="AO2529" s="119">
        <v>0</v>
      </c>
      <c r="AP2529" s="119">
        <v>0</v>
      </c>
      <c r="AQ2529" s="119">
        <v>0</v>
      </c>
      <c r="AR2529" s="119">
        <v>0</v>
      </c>
      <c r="AS2529" s="119">
        <v>0</v>
      </c>
      <c r="AT2529" s="119">
        <v>0</v>
      </c>
      <c r="AU2529" s="119">
        <v>0</v>
      </c>
      <c r="AV2529" s="119">
        <v>0</v>
      </c>
      <c r="AW2529" s="124">
        <v>0</v>
      </c>
      <c r="AX2529" s="124">
        <v>0</v>
      </c>
      <c r="AY2529" s="124">
        <v>0</v>
      </c>
      <c r="AZ2529" s="124">
        <v>0</v>
      </c>
      <c r="BA2529" s="124">
        <v>0</v>
      </c>
      <c r="BB2529" s="124">
        <v>0</v>
      </c>
      <c r="BC2529" s="124">
        <v>17</v>
      </c>
      <c r="BD2529" s="124">
        <v>418</v>
      </c>
    </row>
    <row r="2530" spans="1:56" x14ac:dyDescent="0.25">
      <c r="A2530" s="9">
        <v>41757</v>
      </c>
      <c r="B2530" s="118" t="s">
        <v>84</v>
      </c>
      <c r="C2530" s="118"/>
      <c r="D2530" s="122">
        <v>2</v>
      </c>
      <c r="E2530" s="153"/>
      <c r="F2530" s="153"/>
      <c r="G2530" s="264">
        <v>75.266761779785156</v>
      </c>
      <c r="H2530" s="264">
        <v>4.7222222201526165E-3</v>
      </c>
      <c r="I2530" s="264">
        <v>493026.90625</v>
      </c>
      <c r="J2530" s="91">
        <v>0</v>
      </c>
      <c r="K2530" s="153">
        <v>0</v>
      </c>
      <c r="L2530" s="264">
        <v>65535</v>
      </c>
      <c r="M2530" s="133">
        <v>237530</v>
      </c>
      <c r="N2530" s="267">
        <v>0</v>
      </c>
      <c r="O2530" s="133">
        <v>5097</v>
      </c>
      <c r="P2530" s="267">
        <v>4.6712819486856461E-2</v>
      </c>
      <c r="Q2530" s="133">
        <v>4443</v>
      </c>
      <c r="R2530" s="267">
        <v>99.684898376464844</v>
      </c>
      <c r="S2530" s="133">
        <v>192124</v>
      </c>
      <c r="T2530" s="267">
        <v>99.81365966796875</v>
      </c>
      <c r="U2530" s="267">
        <v>98.41082763671875</v>
      </c>
      <c r="V2530" s="267">
        <v>99.805496215820313</v>
      </c>
      <c r="W2530" s="267">
        <v>98.100730895996094</v>
      </c>
      <c r="X2530" s="267">
        <v>99.619522094726563</v>
      </c>
      <c r="Y2530" s="133">
        <v>1161524</v>
      </c>
      <c r="Z2530" s="267">
        <v>98.509368896484375</v>
      </c>
      <c r="AA2530" s="133">
        <v>485</v>
      </c>
      <c r="AB2530" s="267">
        <v>12.81804084777832</v>
      </c>
      <c r="AC2530" s="133">
        <v>4500</v>
      </c>
      <c r="AD2530" s="267">
        <v>0.28888890147209167</v>
      </c>
      <c r="AE2530" s="133">
        <v>463</v>
      </c>
      <c r="AF2530" s="267">
        <v>98.272140502929687</v>
      </c>
      <c r="AG2530" s="133">
        <v>235576</v>
      </c>
      <c r="AH2530" s="267">
        <v>0.18125785887241364</v>
      </c>
      <c r="AI2530" s="133">
        <v>453</v>
      </c>
      <c r="AJ2530" s="267">
        <v>94.701988220214844</v>
      </c>
      <c r="AK2530" s="267">
        <v>3.6616694927215576</v>
      </c>
      <c r="AL2530" s="267">
        <v>0.27826771140098572</v>
      </c>
      <c r="AM2530" s="270">
        <v>0</v>
      </c>
      <c r="AN2530" s="270">
        <v>0</v>
      </c>
      <c r="AO2530" s="120">
        <v>0</v>
      </c>
      <c r="AP2530" s="120">
        <v>0</v>
      </c>
      <c r="AQ2530" s="120">
        <v>0</v>
      </c>
      <c r="AR2530" s="120">
        <v>0</v>
      </c>
      <c r="AS2530" s="120">
        <v>0</v>
      </c>
      <c r="AT2530" s="120">
        <v>0</v>
      </c>
      <c r="AU2530" s="120">
        <v>0</v>
      </c>
      <c r="AV2530" s="120">
        <v>0</v>
      </c>
      <c r="AW2530" s="133">
        <v>1</v>
      </c>
      <c r="AX2530" s="133">
        <v>0</v>
      </c>
      <c r="AY2530" s="133">
        <v>0</v>
      </c>
      <c r="AZ2530" s="133">
        <v>0</v>
      </c>
      <c r="BA2530" s="133">
        <v>0</v>
      </c>
      <c r="BB2530" s="133">
        <v>0</v>
      </c>
      <c r="BC2530" s="133">
        <v>9</v>
      </c>
      <c r="BD2530" s="133">
        <v>411</v>
      </c>
    </row>
    <row r="2531" spans="1:56" x14ac:dyDescent="0.25">
      <c r="A2531" s="9">
        <v>41756</v>
      </c>
      <c r="B2531" s="117" t="s">
        <v>17</v>
      </c>
      <c r="C2531" s="117"/>
      <c r="D2531" s="121">
        <v>3</v>
      </c>
      <c r="E2531" s="89">
        <v>675</v>
      </c>
      <c r="F2531" s="89">
        <v>2166</v>
      </c>
      <c r="G2531" s="263">
        <v>532.67818832397461</v>
      </c>
      <c r="H2531" s="263">
        <v>0.5353694484801963</v>
      </c>
      <c r="I2531" s="263">
        <v>1603198.568359375</v>
      </c>
      <c r="J2531" s="88"/>
      <c r="K2531" s="89">
        <v>616336</v>
      </c>
      <c r="L2531" s="263">
        <v>0</v>
      </c>
      <c r="M2531" s="124">
        <v>914877</v>
      </c>
      <c r="N2531" s="248">
        <v>0</v>
      </c>
      <c r="O2531" s="124">
        <v>49249</v>
      </c>
      <c r="P2531" s="248">
        <v>2.0304980581841614E-3</v>
      </c>
      <c r="Q2531" s="124">
        <v>89044</v>
      </c>
      <c r="R2531" s="248">
        <v>99.896681304954953</v>
      </c>
      <c r="S2531" s="124">
        <v>710926</v>
      </c>
      <c r="T2531" s="248">
        <v>99.854977767126627</v>
      </c>
      <c r="U2531" s="248">
        <v>99.698359533223694</v>
      </c>
      <c r="V2531" s="248">
        <v>99.792454589041384</v>
      </c>
      <c r="W2531" s="248">
        <v>99.595352489172654</v>
      </c>
      <c r="X2531" s="248">
        <v>99.647733343157213</v>
      </c>
      <c r="Y2531" s="124">
        <v>2665611</v>
      </c>
      <c r="Z2531" s="248">
        <v>99.623015377634317</v>
      </c>
      <c r="AA2531" s="124">
        <v>212849</v>
      </c>
      <c r="AB2531" s="248">
        <v>99.10297398041881</v>
      </c>
      <c r="AC2531" s="124">
        <v>46436</v>
      </c>
      <c r="AD2531" s="248">
        <v>0.4694633533147578</v>
      </c>
      <c r="AE2531" s="124">
        <v>3727</v>
      </c>
      <c r="AF2531" s="248">
        <v>98.309632880904573</v>
      </c>
      <c r="AG2531" s="124">
        <v>788602</v>
      </c>
      <c r="AH2531" s="248">
        <v>0.37953238982107201</v>
      </c>
      <c r="AI2531" s="124">
        <v>13988</v>
      </c>
      <c r="AJ2531" s="248">
        <v>93.930513091792307</v>
      </c>
      <c r="AK2531" s="248">
        <v>1.1174462415127655</v>
      </c>
      <c r="AL2531" s="248" t="e">
        <v>#DIV/0!</v>
      </c>
      <c r="AM2531" s="269"/>
      <c r="AN2531" s="269"/>
      <c r="AO2531" s="119"/>
      <c r="AP2531" s="119"/>
      <c r="AQ2531" s="119"/>
      <c r="AR2531" s="119"/>
      <c r="AS2531" s="119"/>
      <c r="AT2531" s="119"/>
      <c r="AU2531" s="119"/>
      <c r="AV2531" s="119"/>
      <c r="AW2531" s="124">
        <v>0</v>
      </c>
      <c r="AX2531" s="124">
        <v>0</v>
      </c>
      <c r="AY2531" s="124">
        <v>0</v>
      </c>
      <c r="AZ2531" s="124">
        <v>0</v>
      </c>
      <c r="BA2531" s="124">
        <v>0</v>
      </c>
      <c r="BB2531" s="124">
        <v>0</v>
      </c>
      <c r="BC2531" s="124">
        <v>294</v>
      </c>
      <c r="BD2531" s="124">
        <v>2526</v>
      </c>
    </row>
    <row r="2532" spans="1:56" x14ac:dyDescent="0.25">
      <c r="A2532" s="9">
        <v>41756</v>
      </c>
      <c r="B2532" s="118" t="s">
        <v>88</v>
      </c>
      <c r="C2532" s="118"/>
      <c r="D2532" s="122">
        <v>2</v>
      </c>
      <c r="E2532" s="153">
        <v>675</v>
      </c>
      <c r="F2532" s="153">
        <v>2166</v>
      </c>
      <c r="G2532" s="264">
        <v>481.88051986694336</v>
      </c>
      <c r="H2532" s="264">
        <v>0.53350000409409404</v>
      </c>
      <c r="I2532" s="264">
        <v>1105470.380859375</v>
      </c>
      <c r="J2532" s="91"/>
      <c r="K2532" s="153">
        <v>616336</v>
      </c>
      <c r="L2532" s="264"/>
      <c r="M2532" s="133">
        <v>711943</v>
      </c>
      <c r="N2532" s="267">
        <v>0</v>
      </c>
      <c r="O2532" s="133">
        <v>45760</v>
      </c>
      <c r="P2532" s="267">
        <v>2.1853146605662534E-3</v>
      </c>
      <c r="Q2532" s="133">
        <v>86169</v>
      </c>
      <c r="R2532" s="267">
        <v>99.90019713220741</v>
      </c>
      <c r="S2532" s="133">
        <v>544972</v>
      </c>
      <c r="T2532" s="267">
        <v>99.898343494142267</v>
      </c>
      <c r="U2532" s="267">
        <v>99.813035340575908</v>
      </c>
      <c r="V2532" s="267">
        <v>99.827403365034357</v>
      </c>
      <c r="W2532" s="267">
        <v>99.713419068875169</v>
      </c>
      <c r="X2532" s="267">
        <v>99.725922314884954</v>
      </c>
      <c r="Y2532" s="133">
        <v>1004408</v>
      </c>
      <c r="Z2532" s="267">
        <v>99.919355739558839</v>
      </c>
      <c r="AA2532" s="133">
        <v>212351</v>
      </c>
      <c r="AB2532" s="267">
        <v>99.311516493903426</v>
      </c>
      <c r="AC2532" s="133">
        <v>43390</v>
      </c>
      <c r="AD2532" s="267">
        <v>0.47706845573158851</v>
      </c>
      <c r="AE2532" s="133">
        <v>3333</v>
      </c>
      <c r="AF2532" s="267">
        <v>98.469847453953165</v>
      </c>
      <c r="AG2532" s="133">
        <v>587777</v>
      </c>
      <c r="AH2532" s="267">
        <v>0.45170192350210187</v>
      </c>
      <c r="AI2532" s="133">
        <v>13435</v>
      </c>
      <c r="AJ2532" s="267">
        <v>93.792334783374486</v>
      </c>
      <c r="AK2532" s="267">
        <v>1.3638197646076865E-5</v>
      </c>
      <c r="AL2532" s="267" t="e">
        <v>#DIV/0!</v>
      </c>
      <c r="AM2532" s="270"/>
      <c r="AN2532" s="270"/>
      <c r="AO2532" s="120"/>
      <c r="AP2532" s="120"/>
      <c r="AQ2532" s="120"/>
      <c r="AR2532" s="120"/>
      <c r="AS2532" s="120"/>
      <c r="AT2532" s="120"/>
      <c r="AU2532" s="120"/>
      <c r="AV2532" s="120"/>
      <c r="AW2532" s="133">
        <v>0</v>
      </c>
      <c r="AX2532" s="133">
        <v>0</v>
      </c>
      <c r="AY2532" s="133">
        <v>0</v>
      </c>
      <c r="AZ2532" s="133">
        <v>0</v>
      </c>
      <c r="BA2532" s="133">
        <v>0</v>
      </c>
      <c r="BB2532" s="133">
        <v>0</v>
      </c>
      <c r="BC2532" s="133">
        <v>283</v>
      </c>
      <c r="BD2532" s="133">
        <v>2105</v>
      </c>
    </row>
    <row r="2533" spans="1:56" x14ac:dyDescent="0.25">
      <c r="A2533" s="9">
        <v>41756</v>
      </c>
      <c r="B2533" s="146" t="s">
        <v>89</v>
      </c>
      <c r="C2533" s="146"/>
      <c r="D2533" s="147">
        <v>1</v>
      </c>
      <c r="E2533" s="136">
        <v>0</v>
      </c>
      <c r="F2533" s="136">
        <v>0</v>
      </c>
      <c r="G2533" s="265">
        <v>50.79766845703125</v>
      </c>
      <c r="H2533" s="265">
        <v>1.8694443861022592E-3</v>
      </c>
      <c r="I2533" s="265">
        <v>497728.1875</v>
      </c>
      <c r="J2533" s="137"/>
      <c r="K2533" s="136">
        <v>0</v>
      </c>
      <c r="L2533" s="265"/>
      <c r="M2533" s="145">
        <v>202934</v>
      </c>
      <c r="N2533" s="250">
        <v>0</v>
      </c>
      <c r="O2533" s="145">
        <v>3489</v>
      </c>
      <c r="P2533" s="250">
        <v>0</v>
      </c>
      <c r="Q2533" s="145">
        <v>2875</v>
      </c>
      <c r="R2533" s="250">
        <v>99.791305541992188</v>
      </c>
      <c r="S2533" s="145">
        <v>165954</v>
      </c>
      <c r="T2533" s="250">
        <v>99.712570190429687</v>
      </c>
      <c r="U2533" s="250">
        <v>98.194328308105469</v>
      </c>
      <c r="V2533" s="250">
        <v>99.669845581054687</v>
      </c>
      <c r="W2533" s="250">
        <v>97.989402770996094</v>
      </c>
      <c r="X2533" s="250">
        <v>99.38336181640625</v>
      </c>
      <c r="Y2533" s="145">
        <v>1661203</v>
      </c>
      <c r="Z2533" s="250">
        <v>99.443840026855469</v>
      </c>
      <c r="AA2533" s="145">
        <v>498</v>
      </c>
      <c r="AB2533" s="250">
        <v>10.178854942321777</v>
      </c>
      <c r="AC2533" s="145">
        <v>3046</v>
      </c>
      <c r="AD2533" s="250">
        <v>0.36112934350967407</v>
      </c>
      <c r="AE2533" s="145">
        <v>394</v>
      </c>
      <c r="AF2533" s="250">
        <v>96.954315185546875</v>
      </c>
      <c r="AG2533" s="145">
        <v>200825</v>
      </c>
      <c r="AH2533" s="250">
        <v>0.16830573976039886</v>
      </c>
      <c r="AI2533" s="145">
        <v>553</v>
      </c>
      <c r="AJ2533" s="250">
        <v>97.287521362304688</v>
      </c>
      <c r="AK2533" s="250">
        <v>3.5993001461029053</v>
      </c>
      <c r="AL2533" s="250">
        <v>0.28369861841201782</v>
      </c>
      <c r="AM2533" s="271"/>
      <c r="AN2533" s="271"/>
      <c r="AO2533" s="148"/>
      <c r="AP2533" s="148"/>
      <c r="AQ2533" s="148"/>
      <c r="AR2533" s="148"/>
      <c r="AS2533" s="148"/>
      <c r="AT2533" s="148"/>
      <c r="AU2533" s="148"/>
      <c r="AV2533" s="148"/>
      <c r="AW2533" s="145">
        <v>0</v>
      </c>
      <c r="AX2533" s="145">
        <v>0</v>
      </c>
      <c r="AY2533" s="145">
        <v>0</v>
      </c>
      <c r="AZ2533" s="145">
        <v>0</v>
      </c>
      <c r="BA2533" s="145">
        <v>0</v>
      </c>
      <c r="BB2533" s="145">
        <v>0</v>
      </c>
      <c r="BC2533" s="145">
        <v>11</v>
      </c>
      <c r="BD2533" s="145">
        <v>421</v>
      </c>
    </row>
    <row r="2534" spans="1:56" x14ac:dyDescent="0.25">
      <c r="A2534" s="9">
        <v>41756</v>
      </c>
      <c r="B2534" s="149" t="s">
        <v>75</v>
      </c>
      <c r="C2534" s="149" t="s">
        <v>86</v>
      </c>
      <c r="D2534" s="150" t="s">
        <v>118</v>
      </c>
      <c r="E2534" s="153">
        <v>41</v>
      </c>
      <c r="F2534" s="153">
        <v>153</v>
      </c>
      <c r="G2534" s="264">
        <v>102.06657409667969</v>
      </c>
      <c r="H2534" s="264">
        <v>0.13339999318122864</v>
      </c>
      <c r="I2534" s="264">
        <v>78420.53125</v>
      </c>
      <c r="J2534" s="92">
        <v>0</v>
      </c>
      <c r="K2534" s="153">
        <v>108532</v>
      </c>
      <c r="L2534" s="264">
        <v>91.936943054199219</v>
      </c>
      <c r="M2534" s="153">
        <v>92330</v>
      </c>
      <c r="N2534" s="264">
        <v>0</v>
      </c>
      <c r="O2534" s="153">
        <v>10813</v>
      </c>
      <c r="P2534" s="264">
        <v>0</v>
      </c>
      <c r="Q2534" s="153">
        <v>17453</v>
      </c>
      <c r="R2534" s="264">
        <v>99.816650390625</v>
      </c>
      <c r="S2534" s="153">
        <v>84238</v>
      </c>
      <c r="T2534" s="264">
        <v>99.829055786132813</v>
      </c>
      <c r="U2534" s="264">
        <v>99.750297546386719</v>
      </c>
      <c r="V2534" s="264">
        <v>99.5667724609375</v>
      </c>
      <c r="W2534" s="264">
        <v>99.567405700683594</v>
      </c>
      <c r="X2534" s="264">
        <v>99.396568298339844</v>
      </c>
      <c r="Y2534" s="153">
        <v>137308</v>
      </c>
      <c r="Z2534" s="264">
        <v>99.900222778320313</v>
      </c>
      <c r="AA2534" s="153">
        <v>27186</v>
      </c>
      <c r="AB2534" s="264">
        <v>96.913856506347656</v>
      </c>
      <c r="AC2534" s="153">
        <v>10843</v>
      </c>
      <c r="AD2534" s="264">
        <v>0.62713271379470825</v>
      </c>
      <c r="AE2534" s="153">
        <v>1415</v>
      </c>
      <c r="AF2534" s="264">
        <v>97.879859924316406</v>
      </c>
      <c r="AG2534" s="153">
        <v>93604</v>
      </c>
      <c r="AH2534" s="264">
        <v>0.49356865882873535</v>
      </c>
      <c r="AI2534" s="153">
        <v>6712</v>
      </c>
      <c r="AJ2534" s="264">
        <v>92.923126220703125</v>
      </c>
      <c r="AK2534" s="264">
        <v>1.6758706569671631</v>
      </c>
      <c r="AL2534" s="264">
        <v>5.5233318358659744E-2</v>
      </c>
      <c r="AM2534" s="264">
        <v>0</v>
      </c>
      <c r="AN2534" s="264">
        <v>0</v>
      </c>
      <c r="AO2534" s="92">
        <v>0</v>
      </c>
      <c r="AP2534" s="92">
        <v>0</v>
      </c>
      <c r="AQ2534" s="92">
        <v>0</v>
      </c>
      <c r="AR2534" s="92">
        <v>0</v>
      </c>
      <c r="AS2534" s="92">
        <v>0</v>
      </c>
      <c r="AT2534" s="92">
        <v>0</v>
      </c>
      <c r="AU2534" s="92">
        <v>0</v>
      </c>
      <c r="AV2534" s="92">
        <v>0</v>
      </c>
      <c r="AW2534" s="93">
        <v>0</v>
      </c>
      <c r="AX2534" s="93">
        <v>0</v>
      </c>
      <c r="AY2534" s="93">
        <v>0</v>
      </c>
      <c r="AZ2534" s="93">
        <v>0</v>
      </c>
      <c r="BA2534" s="93">
        <v>0</v>
      </c>
      <c r="BB2534" s="93">
        <v>0</v>
      </c>
      <c r="BC2534" s="153">
        <v>28</v>
      </c>
      <c r="BD2534" s="153">
        <v>150</v>
      </c>
    </row>
    <row r="2535" spans="1:56" x14ac:dyDescent="0.25">
      <c r="A2535" s="9">
        <v>41756</v>
      </c>
      <c r="B2535" s="149" t="s">
        <v>76</v>
      </c>
      <c r="C2535" s="149" t="s">
        <v>86</v>
      </c>
      <c r="D2535" s="150" t="s">
        <v>119</v>
      </c>
      <c r="E2535" s="153">
        <v>54</v>
      </c>
      <c r="F2535" s="153">
        <v>163</v>
      </c>
      <c r="G2535" s="264">
        <v>37.216609954833984</v>
      </c>
      <c r="H2535" s="264">
        <v>4.19999985024333E-3</v>
      </c>
      <c r="I2535" s="264">
        <v>82942.78125</v>
      </c>
      <c r="J2535" s="92">
        <v>0</v>
      </c>
      <c r="K2535" s="153">
        <v>35705</v>
      </c>
      <c r="L2535" s="264">
        <v>85.439010620117188</v>
      </c>
      <c r="M2535" s="153">
        <v>39947</v>
      </c>
      <c r="N2535" s="264">
        <v>0</v>
      </c>
      <c r="O2535" s="153">
        <v>2649</v>
      </c>
      <c r="P2535" s="264">
        <v>0</v>
      </c>
      <c r="Q2535" s="153">
        <v>6817</v>
      </c>
      <c r="R2535" s="264">
        <v>99.985328674316406</v>
      </c>
      <c r="S2535" s="153">
        <v>37464</v>
      </c>
      <c r="T2535" s="264">
        <v>99.871879577636719</v>
      </c>
      <c r="U2535" s="264">
        <v>99.886749267578125</v>
      </c>
      <c r="V2535" s="264">
        <v>99.924903869628906</v>
      </c>
      <c r="W2535" s="264">
        <v>99.872093200683594</v>
      </c>
      <c r="X2535" s="264">
        <v>99.796882629394531</v>
      </c>
      <c r="Y2535" s="153">
        <v>61493</v>
      </c>
      <c r="Z2535" s="264">
        <v>99.952842712402344</v>
      </c>
      <c r="AA2535" s="153">
        <v>11025</v>
      </c>
      <c r="AB2535" s="264">
        <v>99.863945007324219</v>
      </c>
      <c r="AC2535" s="153">
        <v>2679</v>
      </c>
      <c r="AD2535" s="264">
        <v>0.41060096025466919</v>
      </c>
      <c r="AE2535" s="153">
        <v>59</v>
      </c>
      <c r="AF2535" s="264">
        <v>98.305084228515625</v>
      </c>
      <c r="AG2535" s="153">
        <v>40160</v>
      </c>
      <c r="AH2535" s="264">
        <v>0.51045817136764526</v>
      </c>
      <c r="AI2535" s="153">
        <v>585</v>
      </c>
      <c r="AJ2535" s="264">
        <v>89.572647094726563</v>
      </c>
      <c r="AK2535" s="264">
        <v>1.8968266248703003</v>
      </c>
      <c r="AL2535" s="264">
        <v>6.3382185995578766E-2</v>
      </c>
      <c r="AM2535" s="264">
        <v>0</v>
      </c>
      <c r="AN2535" s="264">
        <v>0</v>
      </c>
      <c r="AO2535" s="92">
        <v>0</v>
      </c>
      <c r="AP2535" s="92">
        <v>0</v>
      </c>
      <c r="AQ2535" s="92">
        <v>0</v>
      </c>
      <c r="AR2535" s="92">
        <v>0</v>
      </c>
      <c r="AS2535" s="92">
        <v>0</v>
      </c>
      <c r="AT2535" s="92">
        <v>0</v>
      </c>
      <c r="AU2535" s="92">
        <v>0</v>
      </c>
      <c r="AV2535" s="92">
        <v>0</v>
      </c>
      <c r="AW2535" s="93">
        <v>0</v>
      </c>
      <c r="AX2535" s="93">
        <v>0</v>
      </c>
      <c r="AY2535" s="93">
        <v>0</v>
      </c>
      <c r="AZ2535" s="93">
        <v>0</v>
      </c>
      <c r="BA2535" s="93">
        <v>0</v>
      </c>
      <c r="BB2535" s="93">
        <v>0</v>
      </c>
      <c r="BC2535" s="153">
        <v>15</v>
      </c>
      <c r="BD2535" s="153">
        <v>159</v>
      </c>
    </row>
    <row r="2536" spans="1:56" x14ac:dyDescent="0.25">
      <c r="A2536" s="9">
        <v>41756</v>
      </c>
      <c r="B2536" s="149" t="s">
        <v>77</v>
      </c>
      <c r="C2536" s="149" t="s">
        <v>86</v>
      </c>
      <c r="D2536" s="150" t="s">
        <v>118</v>
      </c>
      <c r="E2536" s="153">
        <v>68</v>
      </c>
      <c r="F2536" s="153">
        <v>222</v>
      </c>
      <c r="G2536" s="264">
        <v>59.17120361328125</v>
      </c>
      <c r="H2536" s="264">
        <v>0.10410000383853912</v>
      </c>
      <c r="I2536" s="264">
        <v>94130.0078125</v>
      </c>
      <c r="J2536" s="92">
        <v>0</v>
      </c>
      <c r="K2536" s="153">
        <v>78563</v>
      </c>
      <c r="L2536" s="264">
        <v>88.467857360839844</v>
      </c>
      <c r="M2536" s="153">
        <v>77253</v>
      </c>
      <c r="N2536" s="264">
        <v>0</v>
      </c>
      <c r="O2536" s="153">
        <v>4951</v>
      </c>
      <c r="P2536" s="264">
        <v>0</v>
      </c>
      <c r="Q2536" s="153">
        <v>9690</v>
      </c>
      <c r="R2536" s="264">
        <v>99.948402404785156</v>
      </c>
      <c r="S2536" s="153">
        <v>73139</v>
      </c>
      <c r="T2536" s="264">
        <v>99.954879760742188</v>
      </c>
      <c r="U2536" s="264">
        <v>99.858612060546875</v>
      </c>
      <c r="V2536" s="264">
        <v>99.927513122558594</v>
      </c>
      <c r="W2536" s="264">
        <v>99.807090759277344</v>
      </c>
      <c r="X2536" s="264">
        <v>99.882423400878906</v>
      </c>
      <c r="Y2536" s="153">
        <v>104175</v>
      </c>
      <c r="Z2536" s="264">
        <v>99.868492126464844</v>
      </c>
      <c r="AA2536" s="153">
        <v>20359</v>
      </c>
      <c r="AB2536" s="264">
        <v>98.590301513671875</v>
      </c>
      <c r="AC2536" s="153">
        <v>4934</v>
      </c>
      <c r="AD2536" s="264">
        <v>0.22294284403324127</v>
      </c>
      <c r="AE2536" s="153">
        <v>331</v>
      </c>
      <c r="AF2536" s="264">
        <v>99.093658447265625</v>
      </c>
      <c r="AG2536" s="153">
        <v>77977</v>
      </c>
      <c r="AH2536" s="264">
        <v>0.29111146926879883</v>
      </c>
      <c r="AI2536" s="153">
        <v>1065</v>
      </c>
      <c r="AJ2536" s="264">
        <v>95.492958068847656</v>
      </c>
      <c r="AK2536" s="264">
        <v>1.7703118324279785</v>
      </c>
      <c r="AL2536" s="264">
        <v>5.2176564931869507E-2</v>
      </c>
      <c r="AM2536" s="264">
        <v>0</v>
      </c>
      <c r="AN2536" s="264">
        <v>0</v>
      </c>
      <c r="AO2536" s="92">
        <v>0</v>
      </c>
      <c r="AP2536" s="92">
        <v>0</v>
      </c>
      <c r="AQ2536" s="92">
        <v>0</v>
      </c>
      <c r="AR2536" s="92">
        <v>0</v>
      </c>
      <c r="AS2536" s="92">
        <v>0</v>
      </c>
      <c r="AT2536" s="92">
        <v>0</v>
      </c>
      <c r="AU2536" s="92">
        <v>0</v>
      </c>
      <c r="AV2536" s="92">
        <v>0</v>
      </c>
      <c r="AW2536" s="93">
        <v>0</v>
      </c>
      <c r="AX2536" s="93">
        <v>0</v>
      </c>
      <c r="AY2536" s="93">
        <v>0</v>
      </c>
      <c r="AZ2536" s="93">
        <v>0</v>
      </c>
      <c r="BA2536" s="93">
        <v>0</v>
      </c>
      <c r="BB2536" s="93">
        <v>0</v>
      </c>
      <c r="BC2536" s="153">
        <v>32</v>
      </c>
      <c r="BD2536" s="153">
        <v>220</v>
      </c>
    </row>
    <row r="2537" spans="1:56" x14ac:dyDescent="0.25">
      <c r="A2537" s="9">
        <v>41756</v>
      </c>
      <c r="B2537" s="149" t="s">
        <v>124</v>
      </c>
      <c r="C2537" s="149" t="s">
        <v>86</v>
      </c>
      <c r="D2537" s="150" t="s">
        <v>118</v>
      </c>
      <c r="E2537" s="153">
        <v>43</v>
      </c>
      <c r="F2537" s="153">
        <v>136</v>
      </c>
      <c r="G2537" s="264">
        <v>23.583398818969727</v>
      </c>
      <c r="H2537" s="264">
        <v>0</v>
      </c>
      <c r="I2537" s="264">
        <v>50407.91015625</v>
      </c>
      <c r="J2537" s="92">
        <v>0</v>
      </c>
      <c r="K2537" s="153">
        <v>78563</v>
      </c>
      <c r="L2537" s="264">
        <v>88.467857360839844</v>
      </c>
      <c r="M2537" s="153">
        <v>38898</v>
      </c>
      <c r="N2537" s="264">
        <v>0</v>
      </c>
      <c r="O2537" s="153">
        <v>2090</v>
      </c>
      <c r="P2537" s="264">
        <v>0</v>
      </c>
      <c r="Q2537" s="153">
        <v>3688</v>
      </c>
      <c r="R2537" s="264">
        <v>99.945770263671875</v>
      </c>
      <c r="S2537" s="153">
        <v>36762</v>
      </c>
      <c r="T2537" s="264">
        <v>99.929275512695313</v>
      </c>
      <c r="U2537" s="264">
        <v>99.808609008789063</v>
      </c>
      <c r="V2537" s="264">
        <v>99.827751159667969</v>
      </c>
      <c r="W2537" s="264">
        <v>99.754486083984375</v>
      </c>
      <c r="X2537" s="264">
        <v>99.757148742675781</v>
      </c>
      <c r="Y2537" s="153">
        <v>47705</v>
      </c>
      <c r="Z2537" s="264">
        <v>99.895187377929688</v>
      </c>
      <c r="AA2537" s="153">
        <v>9267</v>
      </c>
      <c r="AB2537" s="264">
        <v>99.665481567382813</v>
      </c>
      <c r="AC2537" s="153">
        <v>2101</v>
      </c>
      <c r="AD2537" s="264">
        <v>0.28557831048965454</v>
      </c>
      <c r="AE2537" s="153">
        <v>151</v>
      </c>
      <c r="AF2537" s="264">
        <v>99.337745666503906</v>
      </c>
      <c r="AG2537" s="153">
        <v>39269</v>
      </c>
      <c r="AH2537" s="264">
        <v>0.28521224856376648</v>
      </c>
      <c r="AI2537" s="153">
        <v>623</v>
      </c>
      <c r="AJ2537" s="264">
        <v>90.529693603515625</v>
      </c>
      <c r="AK2537" s="264">
        <v>1.7715554237365723</v>
      </c>
      <c r="AL2537" s="264">
        <v>5.9038233011960983E-2</v>
      </c>
      <c r="AM2537" s="264">
        <v>0</v>
      </c>
      <c r="AN2537" s="264">
        <v>0</v>
      </c>
      <c r="AO2537" s="92">
        <v>0</v>
      </c>
      <c r="AP2537" s="92">
        <v>0</v>
      </c>
      <c r="AQ2537" s="92">
        <v>0</v>
      </c>
      <c r="AR2537" s="92">
        <v>0</v>
      </c>
      <c r="AS2537" s="92">
        <v>0</v>
      </c>
      <c r="AT2537" s="92">
        <v>0</v>
      </c>
      <c r="AU2537" s="92">
        <v>0</v>
      </c>
      <c r="AV2537" s="92">
        <v>0</v>
      </c>
      <c r="AW2537" s="93">
        <v>0</v>
      </c>
      <c r="AX2537" s="93">
        <v>0</v>
      </c>
      <c r="AY2537" s="93">
        <v>0</v>
      </c>
      <c r="AZ2537" s="93">
        <v>0</v>
      </c>
      <c r="BA2537" s="93">
        <v>0</v>
      </c>
      <c r="BB2537" s="93">
        <v>0</v>
      </c>
      <c r="BC2537" s="153">
        <v>22</v>
      </c>
      <c r="BD2537" s="153">
        <v>134</v>
      </c>
    </row>
    <row r="2538" spans="1:56" x14ac:dyDescent="0.25">
      <c r="A2538" s="9">
        <v>41756</v>
      </c>
      <c r="B2538" s="149" t="s">
        <v>78</v>
      </c>
      <c r="C2538" s="149" t="s">
        <v>86</v>
      </c>
      <c r="D2538" s="150" t="s">
        <v>118</v>
      </c>
      <c r="E2538" s="153">
        <v>34</v>
      </c>
      <c r="F2538" s="153">
        <v>107</v>
      </c>
      <c r="G2538" s="264">
        <v>41.895698547363281</v>
      </c>
      <c r="H2538" s="264">
        <v>0</v>
      </c>
      <c r="I2538" s="264">
        <v>47246.39453125</v>
      </c>
      <c r="J2538" s="92">
        <v>0</v>
      </c>
      <c r="K2538" s="153">
        <v>47998</v>
      </c>
      <c r="L2538" s="264">
        <v>87.4765625</v>
      </c>
      <c r="M2538" s="153">
        <v>38136</v>
      </c>
      <c r="N2538" s="264">
        <v>0</v>
      </c>
      <c r="O2538" s="153">
        <v>3931</v>
      </c>
      <c r="P2538" s="264">
        <v>0</v>
      </c>
      <c r="Q2538" s="153">
        <v>7831</v>
      </c>
      <c r="R2538" s="264">
        <v>99.961692810058594</v>
      </c>
      <c r="S2538" s="153">
        <v>35944</v>
      </c>
      <c r="T2538" s="264">
        <v>99.955490112304688</v>
      </c>
      <c r="U2538" s="264">
        <v>99.898246765136719</v>
      </c>
      <c r="V2538" s="264">
        <v>99.92919921875</v>
      </c>
      <c r="W2538" s="264">
        <v>99.859977722167969</v>
      </c>
      <c r="X2538" s="264">
        <v>99.884719848632812</v>
      </c>
      <c r="Y2538" s="153">
        <v>66869</v>
      </c>
      <c r="Z2538" s="264">
        <v>99.889335632324219</v>
      </c>
      <c r="AA2538" s="153">
        <v>11774</v>
      </c>
      <c r="AB2538" s="264">
        <v>99.745201110839844</v>
      </c>
      <c r="AC2538" s="153">
        <v>3917</v>
      </c>
      <c r="AD2538" s="264">
        <v>0.25529742240905762</v>
      </c>
      <c r="AE2538" s="153">
        <v>248</v>
      </c>
      <c r="AF2538" s="264">
        <v>98.790321350097656</v>
      </c>
      <c r="AG2538" s="153">
        <v>38218</v>
      </c>
      <c r="AH2538" s="264">
        <v>0.36370295286178589</v>
      </c>
      <c r="AI2538" s="153">
        <v>576</v>
      </c>
      <c r="AJ2538" s="264">
        <v>94.965278625488281</v>
      </c>
      <c r="AK2538" s="264">
        <v>1.7795579433441162</v>
      </c>
      <c r="AL2538" s="264">
        <v>6.4499989151954651E-2</v>
      </c>
      <c r="AM2538" s="264">
        <v>0</v>
      </c>
      <c r="AN2538" s="264">
        <v>0</v>
      </c>
      <c r="AO2538" s="92">
        <v>0</v>
      </c>
      <c r="AP2538" s="92">
        <v>0</v>
      </c>
      <c r="AQ2538" s="92">
        <v>0</v>
      </c>
      <c r="AR2538" s="92">
        <v>0</v>
      </c>
      <c r="AS2538" s="92">
        <v>0</v>
      </c>
      <c r="AT2538" s="92">
        <v>0</v>
      </c>
      <c r="AU2538" s="92">
        <v>0</v>
      </c>
      <c r="AV2538" s="92">
        <v>0</v>
      </c>
      <c r="AW2538" s="93">
        <v>0</v>
      </c>
      <c r="AX2538" s="93">
        <v>0</v>
      </c>
      <c r="AY2538" s="93">
        <v>0</v>
      </c>
      <c r="AZ2538" s="93">
        <v>0</v>
      </c>
      <c r="BA2538" s="93">
        <v>0</v>
      </c>
      <c r="BB2538" s="93">
        <v>0</v>
      </c>
      <c r="BC2538" s="153">
        <v>16</v>
      </c>
      <c r="BD2538" s="153">
        <v>103</v>
      </c>
    </row>
    <row r="2539" spans="1:56" x14ac:dyDescent="0.25">
      <c r="A2539" s="9">
        <v>41756</v>
      </c>
      <c r="B2539" s="149" t="s">
        <v>79</v>
      </c>
      <c r="C2539" s="149" t="s">
        <v>86</v>
      </c>
      <c r="D2539" s="150" t="s">
        <v>119</v>
      </c>
      <c r="E2539" s="153">
        <v>84</v>
      </c>
      <c r="F2539" s="153">
        <v>264</v>
      </c>
      <c r="G2539" s="264">
        <v>40.921199798583984</v>
      </c>
      <c r="H2539" s="264">
        <v>9.5899999141693115E-2</v>
      </c>
      <c r="I2539" s="264">
        <v>118235.125</v>
      </c>
      <c r="J2539" s="92">
        <v>0</v>
      </c>
      <c r="K2539" s="153">
        <v>36807</v>
      </c>
      <c r="L2539" s="264">
        <v>89.667724609375</v>
      </c>
      <c r="M2539" s="153">
        <v>68652</v>
      </c>
      <c r="N2539" s="264">
        <v>0</v>
      </c>
      <c r="O2539" s="153">
        <v>3047</v>
      </c>
      <c r="P2539" s="264">
        <v>0</v>
      </c>
      <c r="Q2539" s="153">
        <v>6616</v>
      </c>
      <c r="R2539" s="264">
        <v>99.758163452148438</v>
      </c>
      <c r="S2539" s="153">
        <v>63842</v>
      </c>
      <c r="T2539" s="264">
        <v>99.857460021972656</v>
      </c>
      <c r="U2539" s="264">
        <v>99.671806335449219</v>
      </c>
      <c r="V2539" s="264">
        <v>99.791702270507813</v>
      </c>
      <c r="W2539" s="264">
        <v>99.430763244628906</v>
      </c>
      <c r="X2539" s="264">
        <v>99.649459838867188</v>
      </c>
      <c r="Y2539" s="153">
        <v>105891</v>
      </c>
      <c r="Z2539" s="264">
        <v>99.949951171875</v>
      </c>
      <c r="AA2539" s="153">
        <v>22182</v>
      </c>
      <c r="AB2539" s="264">
        <v>99.688934326171875</v>
      </c>
      <c r="AC2539" s="153">
        <v>3032</v>
      </c>
      <c r="AD2539" s="264">
        <v>0.59366756677627563</v>
      </c>
      <c r="AE2539" s="153">
        <v>153</v>
      </c>
      <c r="AF2539" s="264">
        <v>97.3856201171875</v>
      </c>
      <c r="AG2539" s="153">
        <v>68965</v>
      </c>
      <c r="AH2539" s="264">
        <v>0.43065324425697327</v>
      </c>
      <c r="AI2539" s="153">
        <v>1075</v>
      </c>
      <c r="AJ2539" s="264">
        <v>97.674415588378906</v>
      </c>
      <c r="AK2539" s="264">
        <v>1.6199015378952026</v>
      </c>
      <c r="AL2539" s="264">
        <v>5.504092201590538E-2</v>
      </c>
      <c r="AM2539" s="264">
        <v>0</v>
      </c>
      <c r="AN2539" s="264">
        <v>0</v>
      </c>
      <c r="AO2539" s="92">
        <v>0</v>
      </c>
      <c r="AP2539" s="92">
        <v>0</v>
      </c>
      <c r="AQ2539" s="92">
        <v>0</v>
      </c>
      <c r="AR2539" s="92">
        <v>0</v>
      </c>
      <c r="AS2539" s="92">
        <v>0</v>
      </c>
      <c r="AT2539" s="92">
        <v>0</v>
      </c>
      <c r="AU2539" s="92">
        <v>0</v>
      </c>
      <c r="AV2539" s="92">
        <v>0</v>
      </c>
      <c r="AW2539" s="93">
        <v>0</v>
      </c>
      <c r="AX2539" s="93">
        <v>0</v>
      </c>
      <c r="AY2539" s="93">
        <v>0</v>
      </c>
      <c r="AZ2539" s="93">
        <v>0</v>
      </c>
      <c r="BA2539" s="93">
        <v>0</v>
      </c>
      <c r="BB2539" s="93">
        <v>0</v>
      </c>
      <c r="BC2539" s="153">
        <v>51</v>
      </c>
      <c r="BD2539" s="153">
        <v>259</v>
      </c>
    </row>
    <row r="2540" spans="1:56" x14ac:dyDescent="0.25">
      <c r="A2540" s="9">
        <v>41756</v>
      </c>
      <c r="B2540" s="149" t="s">
        <v>80</v>
      </c>
      <c r="C2540" s="149" t="s">
        <v>86</v>
      </c>
      <c r="D2540" s="150" t="s">
        <v>119</v>
      </c>
      <c r="E2540" s="153">
        <v>60</v>
      </c>
      <c r="F2540" s="153">
        <v>184</v>
      </c>
      <c r="G2540" s="264">
        <v>30.491397857666016</v>
      </c>
      <c r="H2540" s="264">
        <v>0</v>
      </c>
      <c r="I2540" s="264">
        <v>83671.1953125</v>
      </c>
      <c r="J2540" s="92">
        <v>0</v>
      </c>
      <c r="K2540" s="153">
        <v>25622</v>
      </c>
      <c r="L2540" s="264">
        <v>86.097885131835938</v>
      </c>
      <c r="M2540" s="153">
        <v>35722</v>
      </c>
      <c r="N2540" s="264">
        <v>0</v>
      </c>
      <c r="O2540" s="153">
        <v>2124</v>
      </c>
      <c r="P2540" s="264">
        <v>4.7080978751182556E-2</v>
      </c>
      <c r="Q2540" s="153">
        <v>5598</v>
      </c>
      <c r="R2540" s="264">
        <v>99.857093811035156</v>
      </c>
      <c r="S2540" s="153">
        <v>34289</v>
      </c>
      <c r="T2540" s="264">
        <v>99.889175415039063</v>
      </c>
      <c r="U2540" s="264">
        <v>99.670433044433594</v>
      </c>
      <c r="V2540" s="264">
        <v>99.784446716308594</v>
      </c>
      <c r="W2540" s="264">
        <v>99.527999877929688</v>
      </c>
      <c r="X2540" s="264">
        <v>99.673858642578125</v>
      </c>
      <c r="Y2540" s="153">
        <v>56682</v>
      </c>
      <c r="Z2540" s="264">
        <v>99.941780090332031</v>
      </c>
      <c r="AA2540" s="153">
        <v>12620</v>
      </c>
      <c r="AB2540" s="264">
        <v>99.833595275878906</v>
      </c>
      <c r="AC2540" s="153">
        <v>2150</v>
      </c>
      <c r="AD2540" s="264">
        <v>0.93023258447647095</v>
      </c>
      <c r="AE2540" s="153">
        <v>87</v>
      </c>
      <c r="AF2540" s="264">
        <v>100</v>
      </c>
      <c r="AG2540" s="153">
        <v>35868</v>
      </c>
      <c r="AH2540" s="264">
        <v>0.41541206836700439</v>
      </c>
      <c r="AI2540" s="153">
        <v>406</v>
      </c>
      <c r="AJ2540" s="264">
        <v>98.768470764160156</v>
      </c>
      <c r="AK2540" s="264">
        <v>1.7612795829772949</v>
      </c>
      <c r="AL2540" s="264">
        <v>7.1732617914676666E-2</v>
      </c>
      <c r="AM2540" s="264">
        <v>0</v>
      </c>
      <c r="AN2540" s="264">
        <v>0</v>
      </c>
      <c r="AO2540" s="92">
        <v>0</v>
      </c>
      <c r="AP2540" s="92">
        <v>0</v>
      </c>
      <c r="AQ2540" s="92">
        <v>0</v>
      </c>
      <c r="AR2540" s="92">
        <v>0</v>
      </c>
      <c r="AS2540" s="92">
        <v>0</v>
      </c>
      <c r="AT2540" s="92">
        <v>0</v>
      </c>
      <c r="AU2540" s="92">
        <v>0</v>
      </c>
      <c r="AV2540" s="92">
        <v>0</v>
      </c>
      <c r="AW2540" s="93">
        <v>0</v>
      </c>
      <c r="AX2540" s="93">
        <v>0</v>
      </c>
      <c r="AY2540" s="93">
        <v>0</v>
      </c>
      <c r="AZ2540" s="93">
        <v>0</v>
      </c>
      <c r="BA2540" s="93">
        <v>0</v>
      </c>
      <c r="BB2540" s="93">
        <v>0</v>
      </c>
      <c r="BC2540" s="153">
        <v>32</v>
      </c>
      <c r="BD2540" s="153">
        <v>178</v>
      </c>
    </row>
    <row r="2541" spans="1:56" x14ac:dyDescent="0.25">
      <c r="A2541" s="9">
        <v>41756</v>
      </c>
      <c r="B2541" s="149" t="s">
        <v>81</v>
      </c>
      <c r="C2541" s="149" t="s">
        <v>86</v>
      </c>
      <c r="D2541" s="150" t="s">
        <v>119</v>
      </c>
      <c r="E2541" s="153">
        <v>43</v>
      </c>
      <c r="F2541" s="153">
        <v>142</v>
      </c>
      <c r="G2541" s="264">
        <v>28.167001724243164</v>
      </c>
      <c r="H2541" s="264">
        <v>0</v>
      </c>
      <c r="I2541" s="264">
        <v>70187.0078125</v>
      </c>
      <c r="J2541" s="92">
        <v>0</v>
      </c>
      <c r="K2541" s="153">
        <v>57959</v>
      </c>
      <c r="L2541" s="264">
        <v>87.434219360351563</v>
      </c>
      <c r="M2541" s="153">
        <v>33386</v>
      </c>
      <c r="N2541" s="264">
        <v>0</v>
      </c>
      <c r="O2541" s="153">
        <v>2114</v>
      </c>
      <c r="P2541" s="264">
        <v>0</v>
      </c>
      <c r="Q2541" s="153">
        <v>4419</v>
      </c>
      <c r="R2541" s="264">
        <v>99.954742431640625</v>
      </c>
      <c r="S2541" s="153">
        <v>31747</v>
      </c>
      <c r="T2541" s="264">
        <v>99.924400329589844</v>
      </c>
      <c r="U2541" s="264">
        <v>99.668876647949219</v>
      </c>
      <c r="V2541" s="264">
        <v>99.79931640625</v>
      </c>
      <c r="W2541" s="264">
        <v>99.623771667480469</v>
      </c>
      <c r="X2541" s="264">
        <v>99.723869323730469</v>
      </c>
      <c r="Y2541" s="153">
        <v>63590</v>
      </c>
      <c r="Z2541" s="264">
        <v>99.951248168945313</v>
      </c>
      <c r="AA2541" s="153">
        <v>13925</v>
      </c>
      <c r="AB2541" s="264">
        <v>99.70556640625</v>
      </c>
      <c r="AC2541" s="153">
        <v>2133</v>
      </c>
      <c r="AD2541" s="264">
        <v>0.98452883958816528</v>
      </c>
      <c r="AE2541" s="153">
        <v>116</v>
      </c>
      <c r="AF2541" s="264">
        <v>98.275863647460938</v>
      </c>
      <c r="AG2541" s="153">
        <v>33376</v>
      </c>
      <c r="AH2541" s="264">
        <v>0.66215246915817261</v>
      </c>
      <c r="AI2541" s="153">
        <v>330</v>
      </c>
      <c r="AJ2541" s="264">
        <v>95.151512145996094</v>
      </c>
      <c r="AK2541" s="264">
        <v>1.6698316335678101</v>
      </c>
      <c r="AL2541" s="264">
        <v>6.9535918533802032E-2</v>
      </c>
      <c r="AM2541" s="264">
        <v>0</v>
      </c>
      <c r="AN2541" s="264">
        <v>0</v>
      </c>
      <c r="AO2541" s="92">
        <v>0</v>
      </c>
      <c r="AP2541" s="92">
        <v>0</v>
      </c>
      <c r="AQ2541" s="92">
        <v>0</v>
      </c>
      <c r="AR2541" s="92">
        <v>0</v>
      </c>
      <c r="AS2541" s="92">
        <v>0</v>
      </c>
      <c r="AT2541" s="92">
        <v>0</v>
      </c>
      <c r="AU2541" s="92">
        <v>0</v>
      </c>
      <c r="AV2541" s="92">
        <v>0</v>
      </c>
      <c r="AW2541" s="93">
        <v>0</v>
      </c>
      <c r="AX2541" s="93">
        <v>0</v>
      </c>
      <c r="AY2541" s="93">
        <v>0</v>
      </c>
      <c r="AZ2541" s="93">
        <v>0</v>
      </c>
      <c r="BA2541" s="93">
        <v>0</v>
      </c>
      <c r="BB2541" s="93">
        <v>0</v>
      </c>
      <c r="BC2541" s="153">
        <v>25</v>
      </c>
      <c r="BD2541" s="153">
        <v>136</v>
      </c>
    </row>
    <row r="2542" spans="1:56" x14ac:dyDescent="0.25">
      <c r="A2542" s="9">
        <v>41756</v>
      </c>
      <c r="B2542" s="149" t="s">
        <v>125</v>
      </c>
      <c r="C2542" s="149" t="s">
        <v>86</v>
      </c>
      <c r="D2542" s="150" t="s">
        <v>119</v>
      </c>
      <c r="E2542" s="153">
        <v>16</v>
      </c>
      <c r="F2542" s="153">
        <v>57</v>
      </c>
      <c r="G2542" s="264">
        <v>25.162595748901367</v>
      </c>
      <c r="H2542" s="264">
        <v>1.6699999570846558E-2</v>
      </c>
      <c r="I2542" s="264">
        <v>28935.638671875</v>
      </c>
      <c r="J2542" s="92">
        <v>0</v>
      </c>
      <c r="K2542" s="153">
        <v>57959</v>
      </c>
      <c r="L2542" s="264">
        <v>87.434219360351563</v>
      </c>
      <c r="M2542" s="153">
        <v>21066</v>
      </c>
      <c r="N2542" s="264">
        <v>0</v>
      </c>
      <c r="O2542" s="153">
        <v>2421</v>
      </c>
      <c r="P2542" s="264">
        <v>0</v>
      </c>
      <c r="Q2542" s="153">
        <v>4399</v>
      </c>
      <c r="R2542" s="264">
        <v>99.909072875976563</v>
      </c>
      <c r="S2542" s="153">
        <v>19566</v>
      </c>
      <c r="T2542" s="264">
        <v>99.928443908691406</v>
      </c>
      <c r="U2542" s="264">
        <v>99.83477783203125</v>
      </c>
      <c r="V2542" s="264">
        <v>99.867080688476562</v>
      </c>
      <c r="W2542" s="264">
        <v>99.744003295898438</v>
      </c>
      <c r="X2542" s="264">
        <v>99.795616149902344</v>
      </c>
      <c r="Y2542" s="153">
        <v>31612</v>
      </c>
      <c r="Z2542" s="264">
        <v>99.958877563476563</v>
      </c>
      <c r="AA2542" s="153">
        <v>5433</v>
      </c>
      <c r="AB2542" s="264">
        <v>99.834342956542969</v>
      </c>
      <c r="AC2542" s="153">
        <v>2444</v>
      </c>
      <c r="AD2542" s="264">
        <v>4.0916528552770615E-2</v>
      </c>
      <c r="AE2542" s="153">
        <v>248</v>
      </c>
      <c r="AF2542" s="264">
        <v>100</v>
      </c>
      <c r="AG2542" s="153">
        <v>21365</v>
      </c>
      <c r="AH2542" s="264">
        <v>0.4352913498878479</v>
      </c>
      <c r="AI2542" s="153">
        <v>407</v>
      </c>
      <c r="AJ2542" s="264">
        <v>95.823097229003906</v>
      </c>
      <c r="AK2542" s="264">
        <v>1.7864842414855957</v>
      </c>
      <c r="AL2542" s="264">
        <v>5.8671925216913223E-2</v>
      </c>
      <c r="AM2542" s="264">
        <v>0</v>
      </c>
      <c r="AN2542" s="264">
        <v>0</v>
      </c>
      <c r="AO2542" s="92">
        <v>0</v>
      </c>
      <c r="AP2542" s="92">
        <v>0</v>
      </c>
      <c r="AQ2542" s="92">
        <v>0</v>
      </c>
      <c r="AR2542" s="92">
        <v>0</v>
      </c>
      <c r="AS2542" s="92">
        <v>0</v>
      </c>
      <c r="AT2542" s="92">
        <v>0</v>
      </c>
      <c r="AU2542" s="92">
        <v>0</v>
      </c>
      <c r="AV2542" s="92">
        <v>0</v>
      </c>
      <c r="AW2542" s="93">
        <v>0</v>
      </c>
      <c r="AX2542" s="93">
        <v>0</v>
      </c>
      <c r="AY2542" s="93">
        <v>0</v>
      </c>
      <c r="AZ2542" s="93">
        <v>0</v>
      </c>
      <c r="BA2542" s="93">
        <v>0</v>
      </c>
      <c r="BB2542" s="93">
        <v>0</v>
      </c>
      <c r="BC2542" s="153">
        <v>7</v>
      </c>
      <c r="BD2542" s="153">
        <v>56</v>
      </c>
    </row>
    <row r="2543" spans="1:56" x14ac:dyDescent="0.25">
      <c r="A2543" s="9">
        <v>41756</v>
      </c>
      <c r="B2543" s="151" t="s">
        <v>82</v>
      </c>
      <c r="C2543" s="151" t="s">
        <v>86</v>
      </c>
      <c r="D2543" s="152" t="s">
        <v>120</v>
      </c>
      <c r="E2543" s="160">
        <v>51</v>
      </c>
      <c r="F2543" s="160">
        <v>162</v>
      </c>
      <c r="G2543" s="266">
        <v>31.320903778076172</v>
      </c>
      <c r="H2543" s="266">
        <v>0</v>
      </c>
      <c r="I2543" s="266">
        <v>71650.5703125</v>
      </c>
      <c r="J2543" s="157">
        <v>0</v>
      </c>
      <c r="K2543" s="160">
        <v>30743</v>
      </c>
      <c r="L2543" s="266">
        <v>85.323486328125</v>
      </c>
      <c r="M2543" s="160">
        <v>31234</v>
      </c>
      <c r="N2543" s="266">
        <v>0</v>
      </c>
      <c r="O2543" s="160">
        <v>3557</v>
      </c>
      <c r="P2543" s="266">
        <v>0</v>
      </c>
      <c r="Q2543" s="160">
        <v>7272</v>
      </c>
      <c r="R2543" s="266">
        <v>99.931243896484375</v>
      </c>
      <c r="S2543" s="160">
        <v>29119</v>
      </c>
      <c r="T2543" s="266">
        <v>99.862632751464844</v>
      </c>
      <c r="U2543" s="266">
        <v>99.943771362304688</v>
      </c>
      <c r="V2543" s="266">
        <v>99.846321105957031</v>
      </c>
      <c r="W2543" s="266">
        <v>99.875053405761719</v>
      </c>
      <c r="X2543" s="266">
        <v>99.70916748046875</v>
      </c>
      <c r="Y2543" s="160">
        <v>55934</v>
      </c>
      <c r="Z2543" s="266">
        <v>99.933853149414063</v>
      </c>
      <c r="AA2543" s="160">
        <v>13835</v>
      </c>
      <c r="AB2543" s="266">
        <v>99.913261413574219</v>
      </c>
      <c r="AC2543" s="160">
        <v>3576</v>
      </c>
      <c r="AD2543" s="266">
        <v>0.39149889349937439</v>
      </c>
      <c r="AE2543" s="160">
        <v>347</v>
      </c>
      <c r="AF2543" s="266">
        <v>99.135444641113281</v>
      </c>
      <c r="AG2543" s="160">
        <v>31364</v>
      </c>
      <c r="AH2543" s="266">
        <v>0.65999233722686768</v>
      </c>
      <c r="AI2543" s="160">
        <v>609</v>
      </c>
      <c r="AJ2543" s="266">
        <v>90.640396118164063</v>
      </c>
      <c r="AK2543" s="266">
        <v>1.9570063352584839</v>
      </c>
      <c r="AL2543" s="266">
        <v>7.3127776384353638E-2</v>
      </c>
      <c r="AM2543" s="266">
        <v>0</v>
      </c>
      <c r="AN2543" s="266">
        <v>0</v>
      </c>
      <c r="AO2543" s="157">
        <v>0</v>
      </c>
      <c r="AP2543" s="157">
        <v>0</v>
      </c>
      <c r="AQ2543" s="157">
        <v>0</v>
      </c>
      <c r="AR2543" s="157">
        <v>0</v>
      </c>
      <c r="AS2543" s="157">
        <v>0</v>
      </c>
      <c r="AT2543" s="157">
        <v>0</v>
      </c>
      <c r="AU2543" s="157">
        <v>0</v>
      </c>
      <c r="AV2543" s="157">
        <v>0</v>
      </c>
      <c r="AW2543" s="159">
        <v>0</v>
      </c>
      <c r="AX2543" s="159">
        <v>0</v>
      </c>
      <c r="AY2543" s="159">
        <v>0</v>
      </c>
      <c r="AZ2543" s="159">
        <v>0</v>
      </c>
      <c r="BA2543" s="159">
        <v>0</v>
      </c>
      <c r="BB2543" s="159">
        <v>0</v>
      </c>
      <c r="BC2543" s="160">
        <v>23</v>
      </c>
      <c r="BD2543" s="160">
        <v>155</v>
      </c>
    </row>
    <row r="2544" spans="1:56" x14ac:dyDescent="0.25">
      <c r="A2544" s="9">
        <v>41756</v>
      </c>
      <c r="B2544" s="151" t="s">
        <v>83</v>
      </c>
      <c r="C2544" s="151" t="s">
        <v>87</v>
      </c>
      <c r="D2544" s="152" t="s">
        <v>120</v>
      </c>
      <c r="E2544" s="160">
        <v>47</v>
      </c>
      <c r="F2544" s="160">
        <v>143</v>
      </c>
      <c r="G2544" s="266">
        <v>17.871297836303711</v>
      </c>
      <c r="H2544" s="266">
        <v>0</v>
      </c>
      <c r="I2544" s="266">
        <v>83702.09375</v>
      </c>
      <c r="J2544" s="157">
        <v>0</v>
      </c>
      <c r="K2544" s="160">
        <v>18524</v>
      </c>
      <c r="L2544" s="266">
        <v>78.093284606933594</v>
      </c>
      <c r="M2544" s="160">
        <v>153570</v>
      </c>
      <c r="N2544" s="266">
        <v>0</v>
      </c>
      <c r="O2544" s="160">
        <v>3938</v>
      </c>
      <c r="P2544" s="266">
        <v>0</v>
      </c>
      <c r="Q2544" s="160">
        <v>2784</v>
      </c>
      <c r="R2544" s="266">
        <v>99.892242431640625</v>
      </c>
      <c r="S2544" s="160">
        <v>22540</v>
      </c>
      <c r="T2544" s="266">
        <v>99.92901611328125</v>
      </c>
      <c r="U2544" s="266">
        <v>99.858955383300781</v>
      </c>
      <c r="V2544" s="266">
        <v>99.862739562988281</v>
      </c>
      <c r="W2544" s="266">
        <v>99.751350402832031</v>
      </c>
      <c r="X2544" s="266">
        <v>99.791854858398438</v>
      </c>
      <c r="Y2544" s="160">
        <v>41877</v>
      </c>
      <c r="Z2544" s="266">
        <v>99.902091979980469</v>
      </c>
      <c r="AA2544" s="160">
        <v>9912</v>
      </c>
      <c r="AB2544" s="266">
        <v>99.878936767578125</v>
      </c>
      <c r="AC2544" s="160">
        <v>1428</v>
      </c>
      <c r="AD2544" s="266">
        <v>0.21008403599262238</v>
      </c>
      <c r="AE2544" s="160">
        <v>110</v>
      </c>
      <c r="AF2544" s="266">
        <v>99.090911865234375</v>
      </c>
      <c r="AG2544" s="160">
        <v>24884</v>
      </c>
      <c r="AH2544" s="266">
        <v>0.52644270658493042</v>
      </c>
      <c r="AI2544" s="160">
        <v>271</v>
      </c>
      <c r="AJ2544" s="266">
        <v>99.261993408203125</v>
      </c>
      <c r="AK2544" s="266">
        <v>1.988680362701416</v>
      </c>
      <c r="AL2544" s="266">
        <v>7.985243946313858E-2</v>
      </c>
      <c r="AM2544" s="266">
        <v>0</v>
      </c>
      <c r="AN2544" s="266">
        <v>0</v>
      </c>
      <c r="AO2544" s="157">
        <v>0</v>
      </c>
      <c r="AP2544" s="157">
        <v>0</v>
      </c>
      <c r="AQ2544" s="157">
        <v>0</v>
      </c>
      <c r="AR2544" s="157">
        <v>0</v>
      </c>
      <c r="AS2544" s="157">
        <v>0</v>
      </c>
      <c r="AT2544" s="157">
        <v>0</v>
      </c>
      <c r="AU2544" s="157">
        <v>0</v>
      </c>
      <c r="AV2544" s="157">
        <v>0</v>
      </c>
      <c r="AW2544" s="159">
        <v>0</v>
      </c>
      <c r="AX2544" s="159">
        <v>0</v>
      </c>
      <c r="AY2544" s="159">
        <v>0</v>
      </c>
      <c r="AZ2544" s="159">
        <v>0</v>
      </c>
      <c r="BA2544" s="159">
        <v>0</v>
      </c>
      <c r="BB2544" s="159">
        <v>0</v>
      </c>
      <c r="BC2544" s="160">
        <v>19</v>
      </c>
      <c r="BD2544" s="160">
        <v>136</v>
      </c>
    </row>
    <row r="2545" spans="1:56" x14ac:dyDescent="0.25">
      <c r="A2545" s="9">
        <v>41756</v>
      </c>
      <c r="B2545" s="117" t="s">
        <v>85</v>
      </c>
      <c r="C2545" s="117" t="s">
        <v>87</v>
      </c>
      <c r="D2545" s="121">
        <v>3</v>
      </c>
      <c r="E2545" s="89">
        <v>134</v>
      </c>
      <c r="F2545" s="89">
        <v>433</v>
      </c>
      <c r="G2545" s="263">
        <v>44.012638092041016</v>
      </c>
      <c r="H2545" s="263">
        <v>0.17920000851154327</v>
      </c>
      <c r="I2545" s="263">
        <v>295941.125</v>
      </c>
      <c r="J2545" s="88">
        <v>0</v>
      </c>
      <c r="K2545" s="89">
        <v>39361</v>
      </c>
      <c r="L2545" s="263">
        <v>91.483955383300781</v>
      </c>
      <c r="M2545" s="124">
        <v>81749</v>
      </c>
      <c r="N2545" s="248">
        <v>0</v>
      </c>
      <c r="O2545" s="124">
        <v>4125</v>
      </c>
      <c r="P2545" s="248">
        <v>0</v>
      </c>
      <c r="Q2545" s="124">
        <v>9602</v>
      </c>
      <c r="R2545" s="248">
        <v>99.947929382324219</v>
      </c>
      <c r="S2545" s="124">
        <v>76322</v>
      </c>
      <c r="T2545" s="248">
        <v>99.916145324707031</v>
      </c>
      <c r="U2545" s="248">
        <v>99.8787841796875</v>
      </c>
      <c r="V2545" s="248">
        <v>99.908256530761719</v>
      </c>
      <c r="W2545" s="248">
        <v>99.826774597167969</v>
      </c>
      <c r="X2545" s="248">
        <v>99.824478149414063</v>
      </c>
      <c r="Y2545" s="124">
        <v>231272</v>
      </c>
      <c r="Z2545" s="248">
        <v>99.924331665039063</v>
      </c>
      <c r="AA2545" s="124">
        <v>54833</v>
      </c>
      <c r="AB2545" s="248">
        <v>99.824920654296875</v>
      </c>
      <c r="AC2545" s="124">
        <v>4153</v>
      </c>
      <c r="AD2545" s="248">
        <v>0.57789552211761475</v>
      </c>
      <c r="AE2545" s="124">
        <v>68</v>
      </c>
      <c r="AF2545" s="248">
        <v>95.588233947753906</v>
      </c>
      <c r="AG2545" s="124">
        <v>82727</v>
      </c>
      <c r="AH2545" s="248">
        <v>0.4980236291885376</v>
      </c>
      <c r="AI2545" s="124">
        <v>776</v>
      </c>
      <c r="AJ2545" s="248">
        <v>94.845359802246094</v>
      </c>
      <c r="AK2545" s="248">
        <v>2.1874327659606934</v>
      </c>
      <c r="AL2545" s="248">
        <v>7.7255412936210632E-2</v>
      </c>
      <c r="AM2545" s="269">
        <v>0</v>
      </c>
      <c r="AN2545" s="269">
        <v>0</v>
      </c>
      <c r="AO2545" s="119">
        <v>0</v>
      </c>
      <c r="AP2545" s="119">
        <v>0</v>
      </c>
      <c r="AQ2545" s="119">
        <v>0</v>
      </c>
      <c r="AR2545" s="119">
        <v>0</v>
      </c>
      <c r="AS2545" s="119">
        <v>0</v>
      </c>
      <c r="AT2545" s="119">
        <v>0</v>
      </c>
      <c r="AU2545" s="119">
        <v>0</v>
      </c>
      <c r="AV2545" s="119">
        <v>0</v>
      </c>
      <c r="AW2545" s="124">
        <v>0</v>
      </c>
      <c r="AX2545" s="124">
        <v>0</v>
      </c>
      <c r="AY2545" s="124">
        <v>0</v>
      </c>
      <c r="AZ2545" s="124">
        <v>0</v>
      </c>
      <c r="BA2545" s="124">
        <v>0</v>
      </c>
      <c r="BB2545" s="124">
        <v>0</v>
      </c>
      <c r="BC2545" s="124">
        <v>13</v>
      </c>
      <c r="BD2545" s="124">
        <v>419</v>
      </c>
    </row>
    <row r="2546" spans="1:56" x14ac:dyDescent="0.25">
      <c r="A2546" s="9">
        <v>41756</v>
      </c>
      <c r="B2546" s="118" t="s">
        <v>84</v>
      </c>
      <c r="C2546" s="118"/>
      <c r="D2546" s="122">
        <v>2</v>
      </c>
      <c r="E2546" s="153"/>
      <c r="F2546" s="153"/>
      <c r="G2546" s="264">
        <v>50.79766845703125</v>
      </c>
      <c r="H2546" s="264">
        <v>1.8694443861022592E-3</v>
      </c>
      <c r="I2546" s="264">
        <v>497728.1875</v>
      </c>
      <c r="J2546" s="91">
        <v>0</v>
      </c>
      <c r="K2546" s="153">
        <v>0</v>
      </c>
      <c r="L2546" s="264">
        <v>65535</v>
      </c>
      <c r="M2546" s="133">
        <v>202934</v>
      </c>
      <c r="N2546" s="267">
        <v>0</v>
      </c>
      <c r="O2546" s="133">
        <v>3489</v>
      </c>
      <c r="P2546" s="267">
        <v>0</v>
      </c>
      <c r="Q2546" s="133">
        <v>2875</v>
      </c>
      <c r="R2546" s="267">
        <v>99.791305541992188</v>
      </c>
      <c r="S2546" s="133">
        <v>165954</v>
      </c>
      <c r="T2546" s="267">
        <v>99.712570190429687</v>
      </c>
      <c r="U2546" s="267">
        <v>98.194328308105469</v>
      </c>
      <c r="V2546" s="267">
        <v>99.669845581054687</v>
      </c>
      <c r="W2546" s="267">
        <v>97.989402770996094</v>
      </c>
      <c r="X2546" s="267">
        <v>99.38336181640625</v>
      </c>
      <c r="Y2546" s="133">
        <v>1661203</v>
      </c>
      <c r="Z2546" s="267">
        <v>99.443840026855469</v>
      </c>
      <c r="AA2546" s="133">
        <v>498</v>
      </c>
      <c r="AB2546" s="267">
        <v>10.178854942321777</v>
      </c>
      <c r="AC2546" s="133">
        <v>3046</v>
      </c>
      <c r="AD2546" s="267">
        <v>0.36112934350967407</v>
      </c>
      <c r="AE2546" s="133">
        <v>394</v>
      </c>
      <c r="AF2546" s="267">
        <v>96.954315185546875</v>
      </c>
      <c r="AG2546" s="133">
        <v>200825</v>
      </c>
      <c r="AH2546" s="267">
        <v>0.16830573976039886</v>
      </c>
      <c r="AI2546" s="133">
        <v>553</v>
      </c>
      <c r="AJ2546" s="267">
        <v>97.287521362304688</v>
      </c>
      <c r="AK2546" s="267">
        <v>3.5993001461029053</v>
      </c>
      <c r="AL2546" s="267">
        <v>0.28369861841201782</v>
      </c>
      <c r="AM2546" s="270">
        <v>0</v>
      </c>
      <c r="AN2546" s="270">
        <v>0</v>
      </c>
      <c r="AO2546" s="120">
        <v>0</v>
      </c>
      <c r="AP2546" s="120">
        <v>0</v>
      </c>
      <c r="AQ2546" s="120">
        <v>0</v>
      </c>
      <c r="AR2546" s="120">
        <v>0</v>
      </c>
      <c r="AS2546" s="120">
        <v>0</v>
      </c>
      <c r="AT2546" s="120">
        <v>0</v>
      </c>
      <c r="AU2546" s="120">
        <v>0</v>
      </c>
      <c r="AV2546" s="120">
        <v>0</v>
      </c>
      <c r="AW2546" s="133">
        <v>0</v>
      </c>
      <c r="AX2546" s="133">
        <v>0</v>
      </c>
      <c r="AY2546" s="133">
        <v>0</v>
      </c>
      <c r="AZ2546" s="133">
        <v>0</v>
      </c>
      <c r="BA2546" s="133">
        <v>0</v>
      </c>
      <c r="BB2546" s="133">
        <v>0</v>
      </c>
      <c r="BC2546" s="133">
        <v>11</v>
      </c>
      <c r="BD2546" s="133">
        <v>421</v>
      </c>
    </row>
    <row r="2547" spans="1:56" x14ac:dyDescent="0.25">
      <c r="A2547" s="9">
        <v>41755</v>
      </c>
      <c r="B2547" s="117" t="s">
        <v>17</v>
      </c>
      <c r="C2547" s="117"/>
      <c r="D2547" s="121">
        <v>3</v>
      </c>
      <c r="E2547" s="89">
        <v>675</v>
      </c>
      <c r="F2547" s="89">
        <v>2166</v>
      </c>
      <c r="G2547" s="263">
        <v>595.78326034545898</v>
      </c>
      <c r="H2547" s="263">
        <v>0.57216387521475554</v>
      </c>
      <c r="I2547" s="263">
        <v>1556205.54296875</v>
      </c>
      <c r="J2547" s="88"/>
      <c r="K2547" s="89">
        <v>677223</v>
      </c>
      <c r="L2547" s="263">
        <v>0</v>
      </c>
      <c r="M2547" s="124">
        <v>927147</v>
      </c>
      <c r="N2547" s="248">
        <v>5.3928882116553571E-4</v>
      </c>
      <c r="O2547" s="124">
        <v>55011</v>
      </c>
      <c r="P2547" s="248">
        <v>1.666333392729449E-2</v>
      </c>
      <c r="Q2547" s="124">
        <v>100727</v>
      </c>
      <c r="R2547" s="248">
        <v>99.904693197001379</v>
      </c>
      <c r="S2547" s="124">
        <v>720332</v>
      </c>
      <c r="T2547" s="248">
        <v>99.879639609688553</v>
      </c>
      <c r="U2547" s="248">
        <v>99.590225378247553</v>
      </c>
      <c r="V2547" s="248">
        <v>99.824108547513859</v>
      </c>
      <c r="W2547" s="248">
        <v>99.49530911834043</v>
      </c>
      <c r="X2547" s="248">
        <v>99.703959860841152</v>
      </c>
      <c r="Y2547" s="124">
        <v>2209400</v>
      </c>
      <c r="Z2547" s="248">
        <v>99.565265677859472</v>
      </c>
      <c r="AA2547" s="124">
        <v>200691</v>
      </c>
      <c r="AB2547" s="248">
        <v>98.486259151339397</v>
      </c>
      <c r="AC2547" s="124">
        <v>52689</v>
      </c>
      <c r="AD2547" s="248">
        <v>0.68705043316520387</v>
      </c>
      <c r="AE2547" s="124">
        <v>4204</v>
      </c>
      <c r="AF2547" s="248">
        <v>97.764042287185916</v>
      </c>
      <c r="AG2547" s="124">
        <v>799996</v>
      </c>
      <c r="AH2547" s="248">
        <v>0.42950214795883634</v>
      </c>
      <c r="AI2547" s="124">
        <v>13568</v>
      </c>
      <c r="AJ2547" s="248">
        <v>93.462557918620561</v>
      </c>
      <c r="AK2547" s="248">
        <v>1.1821011790722258</v>
      </c>
      <c r="AL2547" s="248" t="e">
        <v>#DIV/0!</v>
      </c>
      <c r="AM2547" s="269"/>
      <c r="AN2547" s="269"/>
      <c r="AO2547" s="119"/>
      <c r="AP2547" s="119"/>
      <c r="AQ2547" s="119"/>
      <c r="AR2547" s="119"/>
      <c r="AS2547" s="119"/>
      <c r="AT2547" s="119"/>
      <c r="AU2547" s="119"/>
      <c r="AV2547" s="119"/>
      <c r="AW2547" s="124">
        <v>0</v>
      </c>
      <c r="AX2547" s="124">
        <v>0</v>
      </c>
      <c r="AY2547" s="124">
        <v>5</v>
      </c>
      <c r="AZ2547" s="124">
        <v>1</v>
      </c>
      <c r="BA2547" s="124">
        <v>2</v>
      </c>
      <c r="BB2547" s="124">
        <v>37</v>
      </c>
      <c r="BC2547" s="124">
        <v>290</v>
      </c>
      <c r="BD2547" s="124">
        <v>2547</v>
      </c>
    </row>
    <row r="2548" spans="1:56" x14ac:dyDescent="0.25">
      <c r="A2548" s="9">
        <v>41755</v>
      </c>
      <c r="B2548" s="118" t="s">
        <v>88</v>
      </c>
      <c r="C2548" s="118"/>
      <c r="D2548" s="122">
        <v>2</v>
      </c>
      <c r="E2548" s="153">
        <v>675</v>
      </c>
      <c r="F2548" s="153">
        <v>2166</v>
      </c>
      <c r="G2548" s="264">
        <v>522.90647506713867</v>
      </c>
      <c r="H2548" s="264">
        <v>0.55449998658150434</v>
      </c>
      <c r="I2548" s="264">
        <v>1055503.79296875</v>
      </c>
      <c r="J2548" s="91"/>
      <c r="K2548" s="153">
        <v>677223</v>
      </c>
      <c r="L2548" s="264"/>
      <c r="M2548" s="133">
        <v>713880</v>
      </c>
      <c r="N2548" s="267">
        <v>7.0039784372326287E-4</v>
      </c>
      <c r="O2548" s="133">
        <v>50018</v>
      </c>
      <c r="P2548" s="267">
        <v>9.9964014794222435E-3</v>
      </c>
      <c r="Q2548" s="133">
        <v>96519</v>
      </c>
      <c r="R2548" s="267">
        <v>99.908826692103915</v>
      </c>
      <c r="S2548" s="133">
        <v>545084</v>
      </c>
      <c r="T2548" s="267">
        <v>99.888458083992347</v>
      </c>
      <c r="U2548" s="267">
        <v>99.737252487969073</v>
      </c>
      <c r="V2548" s="267">
        <v>99.835998287415734</v>
      </c>
      <c r="W2548" s="267">
        <v>99.646318735671116</v>
      </c>
      <c r="X2548" s="267">
        <v>99.724639302060581</v>
      </c>
      <c r="Y2548" s="133">
        <v>958125</v>
      </c>
      <c r="Z2548" s="267">
        <v>99.903040139394264</v>
      </c>
      <c r="AA2548" s="133">
        <v>200253</v>
      </c>
      <c r="AB2548" s="267">
        <v>98.686660895184943</v>
      </c>
      <c r="AC2548" s="133">
        <v>48212</v>
      </c>
      <c r="AD2548" s="267">
        <v>0.71558948449844872</v>
      </c>
      <c r="AE2548" s="133">
        <v>3740</v>
      </c>
      <c r="AF2548" s="267">
        <v>97.727273728885748</v>
      </c>
      <c r="AG2548" s="133">
        <v>588739</v>
      </c>
      <c r="AH2548" s="267">
        <v>0.5148291527945924</v>
      </c>
      <c r="AI2548" s="133">
        <v>13108</v>
      </c>
      <c r="AJ2548" s="267">
        <v>93.339943246431091</v>
      </c>
      <c r="AK2548" s="267">
        <v>1.3985918405450584E-5</v>
      </c>
      <c r="AL2548" s="267" t="e">
        <v>#DIV/0!</v>
      </c>
      <c r="AM2548" s="270"/>
      <c r="AN2548" s="270"/>
      <c r="AO2548" s="120"/>
      <c r="AP2548" s="120"/>
      <c r="AQ2548" s="120"/>
      <c r="AR2548" s="120"/>
      <c r="AS2548" s="120"/>
      <c r="AT2548" s="120"/>
      <c r="AU2548" s="120"/>
      <c r="AV2548" s="120"/>
      <c r="AW2548" s="133">
        <v>0</v>
      </c>
      <c r="AX2548" s="133">
        <v>0</v>
      </c>
      <c r="AY2548" s="133">
        <v>5</v>
      </c>
      <c r="AZ2548" s="133">
        <v>1</v>
      </c>
      <c r="BA2548" s="133">
        <v>2</v>
      </c>
      <c r="BB2548" s="133">
        <v>37</v>
      </c>
      <c r="BC2548" s="133">
        <v>284</v>
      </c>
      <c r="BD2548" s="133">
        <v>2115</v>
      </c>
    </row>
    <row r="2549" spans="1:56" x14ac:dyDescent="0.25">
      <c r="A2549" s="9">
        <v>41755</v>
      </c>
      <c r="B2549" s="146" t="s">
        <v>89</v>
      </c>
      <c r="C2549" s="146"/>
      <c r="D2549" s="147">
        <v>1</v>
      </c>
      <c r="E2549" s="136">
        <v>0</v>
      </c>
      <c r="F2549" s="136">
        <v>0</v>
      </c>
      <c r="G2549" s="265">
        <v>72.876785278320312</v>
      </c>
      <c r="H2549" s="265">
        <v>1.766388863325119E-2</v>
      </c>
      <c r="I2549" s="265">
        <v>500701.75</v>
      </c>
      <c r="J2549" s="137"/>
      <c r="K2549" s="136">
        <v>0</v>
      </c>
      <c r="L2549" s="265"/>
      <c r="M2549" s="145">
        <v>213267</v>
      </c>
      <c r="N2549" s="250">
        <v>0</v>
      </c>
      <c r="O2549" s="145">
        <v>4993</v>
      </c>
      <c r="P2549" s="250">
        <v>8.3450160920619965E-2</v>
      </c>
      <c r="Q2549" s="145">
        <v>4208</v>
      </c>
      <c r="R2549" s="250">
        <v>99.809883117675781</v>
      </c>
      <c r="S2549" s="145">
        <v>175248</v>
      </c>
      <c r="T2549" s="250">
        <v>99.852210998535156</v>
      </c>
      <c r="U2549" s="250">
        <v>98.117362976074219</v>
      </c>
      <c r="V2549" s="250">
        <v>99.784309387207031</v>
      </c>
      <c r="W2549" s="250">
        <v>97.930824279785156</v>
      </c>
      <c r="X2549" s="250">
        <v>99.6368408203125</v>
      </c>
      <c r="Y2549" s="145">
        <v>1251275</v>
      </c>
      <c r="Z2549" s="250">
        <v>99.306625366210938</v>
      </c>
      <c r="AA2549" s="145">
        <v>438</v>
      </c>
      <c r="AB2549" s="250">
        <v>6.862856388092041</v>
      </c>
      <c r="AC2549" s="145">
        <v>4477</v>
      </c>
      <c r="AD2549" s="250">
        <v>0.37971857190132141</v>
      </c>
      <c r="AE2549" s="145">
        <v>464</v>
      </c>
      <c r="AF2549" s="250">
        <v>98.060409545898438</v>
      </c>
      <c r="AG2549" s="145">
        <v>211257</v>
      </c>
      <c r="AH2549" s="250">
        <v>0.19170962274074554</v>
      </c>
      <c r="AI2549" s="145">
        <v>460</v>
      </c>
      <c r="AJ2549" s="250">
        <v>96.95654296875</v>
      </c>
      <c r="AK2549" s="250">
        <v>3.6739988327026367</v>
      </c>
      <c r="AL2549" s="250">
        <v>0.27701792120933533</v>
      </c>
      <c r="AM2549" s="271"/>
      <c r="AN2549" s="271"/>
      <c r="AO2549" s="148"/>
      <c r="AP2549" s="148"/>
      <c r="AQ2549" s="148"/>
      <c r="AR2549" s="148"/>
      <c r="AS2549" s="148"/>
      <c r="AT2549" s="148"/>
      <c r="AU2549" s="148"/>
      <c r="AV2549" s="148"/>
      <c r="AW2549" s="145">
        <v>0</v>
      </c>
      <c r="AX2549" s="145">
        <v>0</v>
      </c>
      <c r="AY2549" s="145">
        <v>0</v>
      </c>
      <c r="AZ2549" s="145">
        <v>0</v>
      </c>
      <c r="BA2549" s="145">
        <v>0</v>
      </c>
      <c r="BB2549" s="145">
        <v>0</v>
      </c>
      <c r="BC2549" s="145">
        <v>6</v>
      </c>
      <c r="BD2549" s="145">
        <v>432</v>
      </c>
    </row>
    <row r="2550" spans="1:56" x14ac:dyDescent="0.25">
      <c r="A2550" s="9">
        <v>41755</v>
      </c>
      <c r="B2550" s="149" t="s">
        <v>75</v>
      </c>
      <c r="C2550" s="149" t="s">
        <v>86</v>
      </c>
      <c r="D2550" s="150" t="s">
        <v>118</v>
      </c>
      <c r="E2550" s="153">
        <v>41</v>
      </c>
      <c r="F2550" s="153">
        <v>153</v>
      </c>
      <c r="G2550" s="264">
        <v>108.32549285888672</v>
      </c>
      <c r="H2550" s="264">
        <v>9.1699995100498199E-2</v>
      </c>
      <c r="I2550" s="264">
        <v>77576.953125</v>
      </c>
      <c r="J2550" s="92">
        <v>0</v>
      </c>
      <c r="K2550" s="153">
        <v>117451</v>
      </c>
      <c r="L2550" s="264">
        <v>92.516029357910156</v>
      </c>
      <c r="M2550" s="153">
        <v>93816</v>
      </c>
      <c r="N2550" s="264">
        <v>5.329581443220377E-3</v>
      </c>
      <c r="O2550" s="153">
        <v>11657</v>
      </c>
      <c r="P2550" s="264">
        <v>4.2892683297395706E-2</v>
      </c>
      <c r="Q2550" s="153">
        <v>19943</v>
      </c>
      <c r="R2550" s="264">
        <v>99.819488525390625</v>
      </c>
      <c r="S2550" s="153">
        <v>85660</v>
      </c>
      <c r="T2550" s="264">
        <v>99.856407165527344</v>
      </c>
      <c r="U2550" s="264">
        <v>99.682594299316406</v>
      </c>
      <c r="V2550" s="264">
        <v>99.713272094726563</v>
      </c>
      <c r="W2550" s="264">
        <v>99.502655029296875</v>
      </c>
      <c r="X2550" s="264">
        <v>99.570091247558594</v>
      </c>
      <c r="Y2550" s="153">
        <v>145405</v>
      </c>
      <c r="Z2550" s="264">
        <v>99.881019592285156</v>
      </c>
      <c r="AA2550" s="153">
        <v>28360</v>
      </c>
      <c r="AB2550" s="264">
        <v>97.323692321777344</v>
      </c>
      <c r="AC2550" s="153">
        <v>11672</v>
      </c>
      <c r="AD2550" s="264">
        <v>0.47121316194534302</v>
      </c>
      <c r="AE2550" s="153">
        <v>1505</v>
      </c>
      <c r="AF2550" s="264">
        <v>97.940200805664063</v>
      </c>
      <c r="AG2550" s="153">
        <v>95783</v>
      </c>
      <c r="AH2550" s="264">
        <v>0.41134649515151978</v>
      </c>
      <c r="AI2550" s="153">
        <v>5780</v>
      </c>
      <c r="AJ2550" s="264">
        <v>91.228370666503906</v>
      </c>
      <c r="AK2550" s="264">
        <v>1.6941195726394653</v>
      </c>
      <c r="AL2550" s="264">
        <v>5.592157319188118E-2</v>
      </c>
      <c r="AM2550" s="264">
        <v>0</v>
      </c>
      <c r="AN2550" s="264">
        <v>0</v>
      </c>
      <c r="AO2550" s="92">
        <v>0</v>
      </c>
      <c r="AP2550" s="92">
        <v>0</v>
      </c>
      <c r="AQ2550" s="92">
        <v>0</v>
      </c>
      <c r="AR2550" s="92">
        <v>0</v>
      </c>
      <c r="AS2550" s="92">
        <v>0</v>
      </c>
      <c r="AT2550" s="92">
        <v>0</v>
      </c>
      <c r="AU2550" s="92">
        <v>0</v>
      </c>
      <c r="AV2550" s="92">
        <v>0</v>
      </c>
      <c r="AW2550" s="93">
        <v>0</v>
      </c>
      <c r="AX2550" s="93">
        <v>0</v>
      </c>
      <c r="AY2550" s="93">
        <v>0</v>
      </c>
      <c r="AZ2550" s="93">
        <v>0</v>
      </c>
      <c r="BA2550" s="93">
        <v>0</v>
      </c>
      <c r="BB2550" s="93">
        <v>0</v>
      </c>
      <c r="BC2550" s="153">
        <v>25</v>
      </c>
      <c r="BD2550" s="153">
        <v>151</v>
      </c>
    </row>
    <row r="2551" spans="1:56" x14ac:dyDescent="0.25">
      <c r="A2551" s="9">
        <v>41755</v>
      </c>
      <c r="B2551" s="149" t="s">
        <v>76</v>
      </c>
      <c r="C2551" s="149" t="s">
        <v>86</v>
      </c>
      <c r="D2551" s="150" t="s">
        <v>119</v>
      </c>
      <c r="E2551" s="153">
        <v>54</v>
      </c>
      <c r="F2551" s="153">
        <v>163</v>
      </c>
      <c r="G2551" s="264">
        <v>39.500114440917969</v>
      </c>
      <c r="H2551" s="264">
        <v>0</v>
      </c>
      <c r="I2551" s="264">
        <v>77618.34375</v>
      </c>
      <c r="J2551" s="92">
        <v>0</v>
      </c>
      <c r="K2551" s="153">
        <v>37880</v>
      </c>
      <c r="L2551" s="264">
        <v>86.855857849121094</v>
      </c>
      <c r="M2551" s="153">
        <v>38253</v>
      </c>
      <c r="N2551" s="264">
        <v>0</v>
      </c>
      <c r="O2551" s="153">
        <v>3224</v>
      </c>
      <c r="P2551" s="264">
        <v>0</v>
      </c>
      <c r="Q2551" s="153">
        <v>8229</v>
      </c>
      <c r="R2551" s="264">
        <v>99.987846374511719</v>
      </c>
      <c r="S2551" s="153">
        <v>36165</v>
      </c>
      <c r="T2551" s="264">
        <v>99.870040893554688</v>
      </c>
      <c r="U2551" s="264">
        <v>99.813896179199219</v>
      </c>
      <c r="V2551" s="264">
        <v>99.890205383300781</v>
      </c>
      <c r="W2551" s="264">
        <v>99.801765441894531</v>
      </c>
      <c r="X2551" s="264">
        <v>99.760391235351563</v>
      </c>
      <c r="Y2551" s="153">
        <v>62797</v>
      </c>
      <c r="Z2551" s="264">
        <v>99.941078186035156</v>
      </c>
      <c r="AA2551" s="153">
        <v>11566</v>
      </c>
      <c r="AB2551" s="264">
        <v>99.783851623535156</v>
      </c>
      <c r="AC2551" s="153">
        <v>3237</v>
      </c>
      <c r="AD2551" s="264">
        <v>0.30892801284790039</v>
      </c>
      <c r="AE2551" s="153">
        <v>94</v>
      </c>
      <c r="AF2551" s="264">
        <v>100</v>
      </c>
      <c r="AG2551" s="153">
        <v>38351</v>
      </c>
      <c r="AH2551" s="264">
        <v>0.5371437668800354</v>
      </c>
      <c r="AI2551" s="153">
        <v>506</v>
      </c>
      <c r="AJ2551" s="264">
        <v>90.316207885742187</v>
      </c>
      <c r="AK2551" s="264">
        <v>1.9766707420349121</v>
      </c>
      <c r="AL2551" s="264">
        <v>5.0946012139320374E-2</v>
      </c>
      <c r="AM2551" s="264">
        <v>0</v>
      </c>
      <c r="AN2551" s="264">
        <v>0</v>
      </c>
      <c r="AO2551" s="92">
        <v>0</v>
      </c>
      <c r="AP2551" s="92">
        <v>0</v>
      </c>
      <c r="AQ2551" s="92">
        <v>0</v>
      </c>
      <c r="AR2551" s="92">
        <v>0</v>
      </c>
      <c r="AS2551" s="92">
        <v>0</v>
      </c>
      <c r="AT2551" s="92">
        <v>0</v>
      </c>
      <c r="AU2551" s="92">
        <v>0</v>
      </c>
      <c r="AV2551" s="92">
        <v>0</v>
      </c>
      <c r="AW2551" s="93">
        <v>0</v>
      </c>
      <c r="AX2551" s="93">
        <v>0</v>
      </c>
      <c r="AY2551" s="93">
        <v>0</v>
      </c>
      <c r="AZ2551" s="93">
        <v>0</v>
      </c>
      <c r="BA2551" s="93">
        <v>0</v>
      </c>
      <c r="BB2551" s="93">
        <v>0</v>
      </c>
      <c r="BC2551" s="153">
        <v>15</v>
      </c>
      <c r="BD2551" s="153">
        <v>162</v>
      </c>
    </row>
    <row r="2552" spans="1:56" x14ac:dyDescent="0.25">
      <c r="A2552" s="9">
        <v>41755</v>
      </c>
      <c r="B2552" s="149" t="s">
        <v>77</v>
      </c>
      <c r="C2552" s="149" t="s">
        <v>86</v>
      </c>
      <c r="D2552" s="150" t="s">
        <v>118</v>
      </c>
      <c r="E2552" s="153">
        <v>68</v>
      </c>
      <c r="F2552" s="153">
        <v>222</v>
      </c>
      <c r="G2552" s="264">
        <v>65.491500854492187</v>
      </c>
      <c r="H2552" s="264">
        <v>3.3399999141693115E-2</v>
      </c>
      <c r="I2552" s="264">
        <v>95126.5859375</v>
      </c>
      <c r="J2552" s="92">
        <v>0</v>
      </c>
      <c r="K2552" s="153">
        <v>87569</v>
      </c>
      <c r="L2552" s="264">
        <v>88.970985412597656</v>
      </c>
      <c r="M2552" s="153">
        <v>76879</v>
      </c>
      <c r="N2552" s="264">
        <v>0</v>
      </c>
      <c r="O2552" s="153">
        <v>5825</v>
      </c>
      <c r="P2552" s="264">
        <v>0</v>
      </c>
      <c r="Q2552" s="153">
        <v>12296</v>
      </c>
      <c r="R2552" s="264">
        <v>99.959335327148438</v>
      </c>
      <c r="S2552" s="153">
        <v>72580</v>
      </c>
      <c r="T2552" s="264">
        <v>99.957290649414063</v>
      </c>
      <c r="U2552" s="264">
        <v>99.931327819824219</v>
      </c>
      <c r="V2552" s="264">
        <v>99.918052673339844</v>
      </c>
      <c r="W2552" s="264">
        <v>99.890693664550781</v>
      </c>
      <c r="X2552" s="264">
        <v>99.875381469726563</v>
      </c>
      <c r="Y2552" s="153">
        <v>101370</v>
      </c>
      <c r="Z2552" s="264">
        <v>99.87274169921875</v>
      </c>
      <c r="AA2552" s="153">
        <v>21443</v>
      </c>
      <c r="AB2552" s="264">
        <v>98.974021911621094</v>
      </c>
      <c r="AC2552" s="153">
        <v>5855</v>
      </c>
      <c r="AD2552" s="264">
        <v>0.39282664656639099</v>
      </c>
      <c r="AE2552" s="153">
        <v>424</v>
      </c>
      <c r="AF2552" s="264">
        <v>98.584907531738281</v>
      </c>
      <c r="AG2552" s="153">
        <v>78916</v>
      </c>
      <c r="AH2552" s="264">
        <v>0.28384611010551453</v>
      </c>
      <c r="AI2552" s="153">
        <v>1228</v>
      </c>
      <c r="AJ2552" s="264">
        <v>94.869705200195313</v>
      </c>
      <c r="AK2552" s="264">
        <v>1.788790225982666</v>
      </c>
      <c r="AL2552" s="264">
        <v>5.7611700147390366E-2</v>
      </c>
      <c r="AM2552" s="264">
        <v>0</v>
      </c>
      <c r="AN2552" s="264">
        <v>0</v>
      </c>
      <c r="AO2552" s="92">
        <v>0</v>
      </c>
      <c r="AP2552" s="92">
        <v>0</v>
      </c>
      <c r="AQ2552" s="92">
        <v>0</v>
      </c>
      <c r="AR2552" s="92">
        <v>0</v>
      </c>
      <c r="AS2552" s="92">
        <v>0</v>
      </c>
      <c r="AT2552" s="92">
        <v>0</v>
      </c>
      <c r="AU2552" s="92">
        <v>0</v>
      </c>
      <c r="AV2552" s="92">
        <v>0</v>
      </c>
      <c r="AW2552" s="93">
        <v>0</v>
      </c>
      <c r="AX2552" s="93">
        <v>0</v>
      </c>
      <c r="AY2552" s="93">
        <v>0</v>
      </c>
      <c r="AZ2552" s="93">
        <v>0</v>
      </c>
      <c r="BA2552" s="93">
        <v>0</v>
      </c>
      <c r="BB2552" s="93">
        <v>0</v>
      </c>
      <c r="BC2552" s="153">
        <v>33</v>
      </c>
      <c r="BD2552" s="153">
        <v>216</v>
      </c>
    </row>
    <row r="2553" spans="1:56" x14ac:dyDescent="0.25">
      <c r="A2553" s="9">
        <v>41755</v>
      </c>
      <c r="B2553" s="149" t="s">
        <v>124</v>
      </c>
      <c r="C2553" s="149" t="s">
        <v>86</v>
      </c>
      <c r="D2553" s="150" t="s">
        <v>118</v>
      </c>
      <c r="E2553" s="153">
        <v>43</v>
      </c>
      <c r="F2553" s="153">
        <v>136</v>
      </c>
      <c r="G2553" s="264">
        <v>28.100395202636719</v>
      </c>
      <c r="H2553" s="264">
        <v>8.3400003612041473E-2</v>
      </c>
      <c r="I2553" s="264">
        <v>49580.66796875</v>
      </c>
      <c r="J2553" s="92">
        <v>0</v>
      </c>
      <c r="K2553" s="153">
        <v>87569</v>
      </c>
      <c r="L2553" s="264">
        <v>88.970985412597656</v>
      </c>
      <c r="M2553" s="153">
        <v>38704</v>
      </c>
      <c r="N2553" s="264">
        <v>0</v>
      </c>
      <c r="O2553" s="153">
        <v>2366</v>
      </c>
      <c r="P2553" s="264">
        <v>0</v>
      </c>
      <c r="Q2553" s="153">
        <v>4537</v>
      </c>
      <c r="R2553" s="264">
        <v>99.933876037597656</v>
      </c>
      <c r="S2553" s="153">
        <v>36194</v>
      </c>
      <c r="T2553" s="264">
        <v>99.892250061035156</v>
      </c>
      <c r="U2553" s="264">
        <v>99.873207092285156</v>
      </c>
      <c r="V2553" s="264">
        <v>99.813972473144531</v>
      </c>
      <c r="W2553" s="264">
        <v>99.807167053222656</v>
      </c>
      <c r="X2553" s="264">
        <v>99.7064208984375</v>
      </c>
      <c r="Y2553" s="153">
        <v>48466</v>
      </c>
      <c r="Z2553" s="264">
        <v>99.859695434570313</v>
      </c>
      <c r="AA2553" s="153">
        <v>8796</v>
      </c>
      <c r="AB2553" s="264">
        <v>99.579353332519531</v>
      </c>
      <c r="AC2553" s="153">
        <v>2363</v>
      </c>
      <c r="AD2553" s="264">
        <v>0.25391450524330139</v>
      </c>
      <c r="AE2553" s="153">
        <v>186</v>
      </c>
      <c r="AF2553" s="264">
        <v>96.774192810058594</v>
      </c>
      <c r="AG2553" s="153">
        <v>39095</v>
      </c>
      <c r="AH2553" s="264">
        <v>0.32996547222137451</v>
      </c>
      <c r="AI2553" s="153">
        <v>783</v>
      </c>
      <c r="AJ2553" s="264">
        <v>92.975730895996094</v>
      </c>
      <c r="AK2553" s="264">
        <v>1.5869971513748169</v>
      </c>
      <c r="AL2553" s="264">
        <v>5.2824255079030991E-2</v>
      </c>
      <c r="AM2553" s="264">
        <v>0</v>
      </c>
      <c r="AN2553" s="264">
        <v>0</v>
      </c>
      <c r="AO2553" s="92">
        <v>0</v>
      </c>
      <c r="AP2553" s="92">
        <v>0</v>
      </c>
      <c r="AQ2553" s="92">
        <v>0</v>
      </c>
      <c r="AR2553" s="92">
        <v>0</v>
      </c>
      <c r="AS2553" s="92">
        <v>0</v>
      </c>
      <c r="AT2553" s="92">
        <v>0</v>
      </c>
      <c r="AU2553" s="92">
        <v>0</v>
      </c>
      <c r="AV2553" s="92">
        <v>0</v>
      </c>
      <c r="AW2553" s="93">
        <v>0</v>
      </c>
      <c r="AX2553" s="93">
        <v>0</v>
      </c>
      <c r="AY2553" s="93">
        <v>0</v>
      </c>
      <c r="AZ2553" s="93">
        <v>0</v>
      </c>
      <c r="BA2553" s="93">
        <v>0</v>
      </c>
      <c r="BB2553" s="93">
        <v>0</v>
      </c>
      <c r="BC2553" s="153">
        <v>26</v>
      </c>
      <c r="BD2553" s="153">
        <v>134</v>
      </c>
    </row>
    <row r="2554" spans="1:56" x14ac:dyDescent="0.25">
      <c r="A2554" s="9">
        <v>41755</v>
      </c>
      <c r="B2554" s="149" t="s">
        <v>78</v>
      </c>
      <c r="C2554" s="149" t="s">
        <v>86</v>
      </c>
      <c r="D2554" s="150" t="s">
        <v>118</v>
      </c>
      <c r="E2554" s="153">
        <v>34</v>
      </c>
      <c r="F2554" s="153">
        <v>107</v>
      </c>
      <c r="G2554" s="264">
        <v>47.392200469970703</v>
      </c>
      <c r="H2554" s="264">
        <v>4.19999985024333E-3</v>
      </c>
      <c r="I2554" s="264">
        <v>50639.0234375</v>
      </c>
      <c r="J2554" s="92">
        <v>0</v>
      </c>
      <c r="K2554" s="153">
        <v>53690</v>
      </c>
      <c r="L2554" s="264">
        <v>87.975418090820312</v>
      </c>
      <c r="M2554" s="153">
        <v>39883</v>
      </c>
      <c r="N2554" s="264">
        <v>0</v>
      </c>
      <c r="O2554" s="153">
        <v>4687</v>
      </c>
      <c r="P2554" s="264">
        <v>0</v>
      </c>
      <c r="Q2554" s="153">
        <v>7808</v>
      </c>
      <c r="R2554" s="264">
        <v>99.974388122558594</v>
      </c>
      <c r="S2554" s="153">
        <v>36799</v>
      </c>
      <c r="T2554" s="264">
        <v>99.953804016113281</v>
      </c>
      <c r="U2554" s="264">
        <v>99.893318176269531</v>
      </c>
      <c r="V2554" s="264">
        <v>99.864601135253906</v>
      </c>
      <c r="W2554" s="264">
        <v>99.86773681640625</v>
      </c>
      <c r="X2554" s="264">
        <v>99.818466186523438</v>
      </c>
      <c r="Y2554" s="153">
        <v>65815</v>
      </c>
      <c r="Z2554" s="264">
        <v>99.843498229980469</v>
      </c>
      <c r="AA2554" s="153">
        <v>11284</v>
      </c>
      <c r="AB2554" s="264">
        <v>99.397377014160156</v>
      </c>
      <c r="AC2554" s="153">
        <v>4694</v>
      </c>
      <c r="AD2554" s="264">
        <v>0.27694928646087646</v>
      </c>
      <c r="AE2554" s="153">
        <v>335</v>
      </c>
      <c r="AF2554" s="264">
        <v>93.432838439941406</v>
      </c>
      <c r="AG2554" s="153">
        <v>39834</v>
      </c>
      <c r="AH2554" s="264">
        <v>0.32384395599365234</v>
      </c>
      <c r="AI2554" s="153">
        <v>736</v>
      </c>
      <c r="AJ2554" s="264">
        <v>97.690216064453125</v>
      </c>
      <c r="AK2554" s="264">
        <v>1.8605730533599854</v>
      </c>
      <c r="AL2554" s="264">
        <v>7.0699073374271393E-2</v>
      </c>
      <c r="AM2554" s="264">
        <v>0</v>
      </c>
      <c r="AN2554" s="264">
        <v>0</v>
      </c>
      <c r="AO2554" s="92">
        <v>0</v>
      </c>
      <c r="AP2554" s="92">
        <v>0</v>
      </c>
      <c r="AQ2554" s="92">
        <v>0</v>
      </c>
      <c r="AR2554" s="92">
        <v>0</v>
      </c>
      <c r="AS2554" s="92">
        <v>0</v>
      </c>
      <c r="AT2554" s="92">
        <v>0</v>
      </c>
      <c r="AU2554" s="92">
        <v>0</v>
      </c>
      <c r="AV2554" s="92">
        <v>0</v>
      </c>
      <c r="AW2554" s="93">
        <v>0</v>
      </c>
      <c r="AX2554" s="93">
        <v>0</v>
      </c>
      <c r="AY2554" s="93">
        <v>0</v>
      </c>
      <c r="AZ2554" s="93">
        <v>0</v>
      </c>
      <c r="BA2554" s="93">
        <v>0</v>
      </c>
      <c r="BB2554" s="93">
        <v>0</v>
      </c>
      <c r="BC2554" s="153">
        <v>14</v>
      </c>
      <c r="BD2554" s="153">
        <v>105</v>
      </c>
    </row>
    <row r="2555" spans="1:56" x14ac:dyDescent="0.25">
      <c r="A2555" s="9">
        <v>41755</v>
      </c>
      <c r="B2555" s="149" t="s">
        <v>79</v>
      </c>
      <c r="C2555" s="149" t="s">
        <v>86</v>
      </c>
      <c r="D2555" s="150" t="s">
        <v>119</v>
      </c>
      <c r="E2555" s="153">
        <v>84</v>
      </c>
      <c r="F2555" s="153">
        <v>264</v>
      </c>
      <c r="G2555" s="264">
        <v>44.704627990722656</v>
      </c>
      <c r="H2555" s="264">
        <v>0.2458999902009964</v>
      </c>
      <c r="I2555" s="264">
        <v>117226.2265625</v>
      </c>
      <c r="J2555" s="92">
        <v>0</v>
      </c>
      <c r="K2555" s="153">
        <v>38471</v>
      </c>
      <c r="L2555" s="264">
        <v>89.727325439453125</v>
      </c>
      <c r="M2555" s="153">
        <v>64074</v>
      </c>
      <c r="N2555" s="264">
        <v>0</v>
      </c>
      <c r="O2555" s="153">
        <v>3113</v>
      </c>
      <c r="P2555" s="264">
        <v>0</v>
      </c>
      <c r="Q2555" s="153">
        <v>7249</v>
      </c>
      <c r="R2555" s="264">
        <v>99.875846862792969</v>
      </c>
      <c r="S2555" s="153">
        <v>61245</v>
      </c>
      <c r="T2555" s="264">
        <v>99.849784851074219</v>
      </c>
      <c r="U2555" s="264">
        <v>99.164794921875</v>
      </c>
      <c r="V2555" s="264">
        <v>99.815841674804688</v>
      </c>
      <c r="W2555" s="264">
        <v>99.041679382324219</v>
      </c>
      <c r="X2555" s="264">
        <v>99.665901184082031</v>
      </c>
      <c r="Y2555" s="153">
        <v>103726</v>
      </c>
      <c r="Z2555" s="264">
        <v>99.948905944824219</v>
      </c>
      <c r="AA2555" s="153">
        <v>21006</v>
      </c>
      <c r="AB2555" s="264">
        <v>99.604873657226563</v>
      </c>
      <c r="AC2555" s="153">
        <v>3166</v>
      </c>
      <c r="AD2555" s="264">
        <v>0.75805431604385376</v>
      </c>
      <c r="AE2555" s="153">
        <v>192</v>
      </c>
      <c r="AF2555" s="264">
        <v>94.791664123535156</v>
      </c>
      <c r="AG2555" s="153">
        <v>64821</v>
      </c>
      <c r="AH2555" s="264">
        <v>0.45201399922370911</v>
      </c>
      <c r="AI2555" s="153">
        <v>845</v>
      </c>
      <c r="AJ2555" s="264">
        <v>96.686393737792969</v>
      </c>
      <c r="AK2555" s="264">
        <v>1.6352547407150269</v>
      </c>
      <c r="AL2555" s="264">
        <v>5.3875375539064407E-2</v>
      </c>
      <c r="AM2555" s="264">
        <v>0</v>
      </c>
      <c r="AN2555" s="264">
        <v>0</v>
      </c>
      <c r="AO2555" s="92">
        <v>0</v>
      </c>
      <c r="AP2555" s="92">
        <v>0</v>
      </c>
      <c r="AQ2555" s="92">
        <v>0</v>
      </c>
      <c r="AR2555" s="92">
        <v>0</v>
      </c>
      <c r="AS2555" s="92">
        <v>0</v>
      </c>
      <c r="AT2555" s="92">
        <v>0</v>
      </c>
      <c r="AU2555" s="92">
        <v>0</v>
      </c>
      <c r="AV2555" s="92">
        <v>0</v>
      </c>
      <c r="AW2555" s="93">
        <v>0</v>
      </c>
      <c r="AX2555" s="93">
        <v>0</v>
      </c>
      <c r="AY2555" s="93">
        <v>0</v>
      </c>
      <c r="AZ2555" s="93">
        <v>0</v>
      </c>
      <c r="BA2555" s="93">
        <v>0</v>
      </c>
      <c r="BB2555" s="93">
        <v>0</v>
      </c>
      <c r="BC2555" s="153">
        <v>46</v>
      </c>
      <c r="BD2555" s="153">
        <v>261</v>
      </c>
    </row>
    <row r="2556" spans="1:56" x14ac:dyDescent="0.25">
      <c r="A2556" s="9">
        <v>41755</v>
      </c>
      <c r="B2556" s="149" t="s">
        <v>80</v>
      </c>
      <c r="C2556" s="149" t="s">
        <v>86</v>
      </c>
      <c r="D2556" s="150" t="s">
        <v>119</v>
      </c>
      <c r="E2556" s="153">
        <v>60</v>
      </c>
      <c r="F2556" s="153">
        <v>184</v>
      </c>
      <c r="G2556" s="264">
        <v>31.854608535766602</v>
      </c>
      <c r="H2556" s="264">
        <v>0</v>
      </c>
      <c r="I2556" s="264">
        <v>79105.65625</v>
      </c>
      <c r="J2556" s="92">
        <v>0</v>
      </c>
      <c r="K2556" s="153">
        <v>28824</v>
      </c>
      <c r="L2556" s="264">
        <v>88.301414489746094</v>
      </c>
      <c r="M2556" s="153">
        <v>38584</v>
      </c>
      <c r="N2556" s="264">
        <v>0</v>
      </c>
      <c r="O2556" s="153">
        <v>2328</v>
      </c>
      <c r="P2556" s="264">
        <v>0</v>
      </c>
      <c r="Q2556" s="153">
        <v>5304</v>
      </c>
      <c r="R2556" s="264">
        <v>99.886878967285156</v>
      </c>
      <c r="S2556" s="153">
        <v>37061</v>
      </c>
      <c r="T2556" s="264">
        <v>99.800331115722656</v>
      </c>
      <c r="U2556" s="264">
        <v>99.6134033203125</v>
      </c>
      <c r="V2556" s="264">
        <v>99.727867126464844</v>
      </c>
      <c r="W2556" s="264">
        <v>99.500717163085938</v>
      </c>
      <c r="X2556" s="264">
        <v>99.528739929199219</v>
      </c>
      <c r="Y2556" s="153">
        <v>62516</v>
      </c>
      <c r="Z2556" s="264">
        <v>99.948814392089844</v>
      </c>
      <c r="AA2556" s="153">
        <v>14495</v>
      </c>
      <c r="AB2556" s="264">
        <v>99.751640319824219</v>
      </c>
      <c r="AC2556" s="153">
        <v>2332</v>
      </c>
      <c r="AD2556" s="264">
        <v>0.17152658104896545</v>
      </c>
      <c r="AE2556" s="153">
        <v>121</v>
      </c>
      <c r="AF2556" s="264">
        <v>98.34710693359375</v>
      </c>
      <c r="AG2556" s="153">
        <v>38341</v>
      </c>
      <c r="AH2556" s="264">
        <v>0.53989201784133911</v>
      </c>
      <c r="AI2556" s="153">
        <v>486</v>
      </c>
      <c r="AJ2556" s="264">
        <v>97.119338989257813</v>
      </c>
      <c r="AK2556" s="264">
        <v>1.9378303289413452</v>
      </c>
      <c r="AL2556" s="264">
        <v>6.4452722668647766E-2</v>
      </c>
      <c r="AM2556" s="264">
        <v>0</v>
      </c>
      <c r="AN2556" s="264">
        <v>0</v>
      </c>
      <c r="AO2556" s="92">
        <v>0</v>
      </c>
      <c r="AP2556" s="92">
        <v>0</v>
      </c>
      <c r="AQ2556" s="92">
        <v>0</v>
      </c>
      <c r="AR2556" s="92">
        <v>0</v>
      </c>
      <c r="AS2556" s="92">
        <v>0</v>
      </c>
      <c r="AT2556" s="92">
        <v>0</v>
      </c>
      <c r="AU2556" s="92">
        <v>0</v>
      </c>
      <c r="AV2556" s="92">
        <v>0</v>
      </c>
      <c r="AW2556" s="93">
        <v>0</v>
      </c>
      <c r="AX2556" s="93">
        <v>0</v>
      </c>
      <c r="AY2556" s="93">
        <v>4</v>
      </c>
      <c r="AZ2556" s="93">
        <v>0</v>
      </c>
      <c r="BA2556" s="93">
        <v>0</v>
      </c>
      <c r="BB2556" s="93">
        <v>1</v>
      </c>
      <c r="BC2556" s="153">
        <v>22</v>
      </c>
      <c r="BD2556" s="153">
        <v>179</v>
      </c>
    </row>
    <row r="2557" spans="1:56" x14ac:dyDescent="0.25">
      <c r="A2557" s="9">
        <v>41755</v>
      </c>
      <c r="B2557" s="149" t="s">
        <v>81</v>
      </c>
      <c r="C2557" s="149" t="s">
        <v>86</v>
      </c>
      <c r="D2557" s="150" t="s">
        <v>119</v>
      </c>
      <c r="E2557" s="153">
        <v>43</v>
      </c>
      <c r="F2557" s="153">
        <v>142</v>
      </c>
      <c r="G2557" s="264">
        <v>31.458309173583984</v>
      </c>
      <c r="H2557" s="264">
        <v>0</v>
      </c>
      <c r="I2557" s="264">
        <v>62146.765625</v>
      </c>
      <c r="J2557" s="92">
        <v>0</v>
      </c>
      <c r="K2557" s="153">
        <v>62864</v>
      </c>
      <c r="L2557" s="264">
        <v>88.753501892089844</v>
      </c>
      <c r="M2557" s="153">
        <v>34051</v>
      </c>
      <c r="N2557" s="264">
        <v>0</v>
      </c>
      <c r="O2557" s="153">
        <v>2528</v>
      </c>
      <c r="P2557" s="264">
        <v>0</v>
      </c>
      <c r="Q2557" s="153">
        <v>5712</v>
      </c>
      <c r="R2557" s="264">
        <v>99.929969787597656</v>
      </c>
      <c r="S2557" s="153">
        <v>32403</v>
      </c>
      <c r="T2557" s="264">
        <v>99.907417297363281</v>
      </c>
      <c r="U2557" s="264">
        <v>99.446205139160156</v>
      </c>
      <c r="V2557" s="264">
        <v>99.8472900390625</v>
      </c>
      <c r="W2557" s="264">
        <v>99.376564025878906</v>
      </c>
      <c r="X2557" s="264">
        <v>99.754852294921875</v>
      </c>
      <c r="Y2557" s="153">
        <v>60481</v>
      </c>
      <c r="Z2557" s="264">
        <v>99.9454345703125</v>
      </c>
      <c r="AA2557" s="153">
        <v>13862</v>
      </c>
      <c r="AB2557" s="264">
        <v>99.747512817382813</v>
      </c>
      <c r="AC2557" s="153">
        <v>2569</v>
      </c>
      <c r="AD2557" s="264">
        <v>0.85636436939239502</v>
      </c>
      <c r="AE2557" s="153">
        <v>125</v>
      </c>
      <c r="AF2557" s="264">
        <v>99.199996948242188</v>
      </c>
      <c r="AG2557" s="153">
        <v>33986</v>
      </c>
      <c r="AH2557" s="264">
        <v>0.56788086891174316</v>
      </c>
      <c r="AI2557" s="153">
        <v>493</v>
      </c>
      <c r="AJ2557" s="264">
        <v>96.146041870117187</v>
      </c>
      <c r="AK2557" s="264">
        <v>1.4905169010162354</v>
      </c>
      <c r="AL2557" s="264">
        <v>5.9486623853445053E-2</v>
      </c>
      <c r="AM2557" s="264">
        <v>0</v>
      </c>
      <c r="AN2557" s="264">
        <v>0</v>
      </c>
      <c r="AO2557" s="92">
        <v>0</v>
      </c>
      <c r="AP2557" s="92">
        <v>0</v>
      </c>
      <c r="AQ2557" s="92">
        <v>0</v>
      </c>
      <c r="AR2557" s="92">
        <v>0</v>
      </c>
      <c r="AS2557" s="92">
        <v>0</v>
      </c>
      <c r="AT2557" s="92">
        <v>0</v>
      </c>
      <c r="AU2557" s="92">
        <v>0</v>
      </c>
      <c r="AV2557" s="92">
        <v>0</v>
      </c>
      <c r="AW2557" s="93">
        <v>0</v>
      </c>
      <c r="AX2557" s="93">
        <v>0</v>
      </c>
      <c r="AY2557" s="93">
        <v>1</v>
      </c>
      <c r="AZ2557" s="93">
        <v>0</v>
      </c>
      <c r="BA2557" s="93">
        <v>0</v>
      </c>
      <c r="BB2557" s="93">
        <v>0</v>
      </c>
      <c r="BC2557" s="153">
        <v>36</v>
      </c>
      <c r="BD2557" s="153">
        <v>139</v>
      </c>
    </row>
    <row r="2558" spans="1:56" x14ac:dyDescent="0.25">
      <c r="A2558" s="9">
        <v>41755</v>
      </c>
      <c r="B2558" s="149" t="s">
        <v>125</v>
      </c>
      <c r="C2558" s="149" t="s">
        <v>86</v>
      </c>
      <c r="D2558" s="150" t="s">
        <v>119</v>
      </c>
      <c r="E2558" s="153">
        <v>16</v>
      </c>
      <c r="F2558" s="153">
        <v>57</v>
      </c>
      <c r="G2558" s="264">
        <v>25.487400054931641</v>
      </c>
      <c r="H2558" s="264">
        <v>4.19999985024333E-3</v>
      </c>
      <c r="I2558" s="264">
        <v>28452.515625</v>
      </c>
      <c r="J2558" s="92">
        <v>0</v>
      </c>
      <c r="K2558" s="153">
        <v>62864</v>
      </c>
      <c r="L2558" s="264">
        <v>88.753501892089844</v>
      </c>
      <c r="M2558" s="153">
        <v>22934</v>
      </c>
      <c r="N2558" s="264">
        <v>0</v>
      </c>
      <c r="O2558" s="153">
        <v>2551</v>
      </c>
      <c r="P2558" s="264">
        <v>0</v>
      </c>
      <c r="Q2558" s="153">
        <v>4832</v>
      </c>
      <c r="R2558" s="264">
        <v>99.979301452636719</v>
      </c>
      <c r="S2558" s="153">
        <v>21531</v>
      </c>
      <c r="T2558" s="264">
        <v>99.925689697265625</v>
      </c>
      <c r="U2558" s="264">
        <v>99.764801025390625</v>
      </c>
      <c r="V2558" s="264">
        <v>99.917152404785156</v>
      </c>
      <c r="W2558" s="264">
        <v>99.744148254394531</v>
      </c>
      <c r="X2558" s="264">
        <v>99.842903137207031</v>
      </c>
      <c r="Y2558" s="153">
        <v>30154</v>
      </c>
      <c r="Z2558" s="264">
        <v>99.943626403808594</v>
      </c>
      <c r="AA2558" s="153">
        <v>5806</v>
      </c>
      <c r="AB2558" s="264">
        <v>99.896659851074219</v>
      </c>
      <c r="AC2558" s="153">
        <v>2537</v>
      </c>
      <c r="AD2558" s="264">
        <v>0.11824990063905716</v>
      </c>
      <c r="AE2558" s="153">
        <v>237</v>
      </c>
      <c r="AF2558" s="264">
        <v>98.734176635742188</v>
      </c>
      <c r="AG2558" s="153">
        <v>23100</v>
      </c>
      <c r="AH2558" s="264">
        <v>0.44588744640350342</v>
      </c>
      <c r="AI2558" s="153">
        <v>530</v>
      </c>
      <c r="AJ2558" s="264">
        <v>93.584907531738281</v>
      </c>
      <c r="AK2558" s="264">
        <v>1.8059649467468262</v>
      </c>
      <c r="AL2558" s="264">
        <v>6.738772988319397E-2</v>
      </c>
      <c r="AM2558" s="264">
        <v>0</v>
      </c>
      <c r="AN2558" s="264">
        <v>0</v>
      </c>
      <c r="AO2558" s="92">
        <v>0</v>
      </c>
      <c r="AP2558" s="92">
        <v>0</v>
      </c>
      <c r="AQ2558" s="92">
        <v>0</v>
      </c>
      <c r="AR2558" s="92">
        <v>0</v>
      </c>
      <c r="AS2558" s="92">
        <v>0</v>
      </c>
      <c r="AT2558" s="92">
        <v>0</v>
      </c>
      <c r="AU2558" s="92">
        <v>0</v>
      </c>
      <c r="AV2558" s="92">
        <v>0</v>
      </c>
      <c r="AW2558" s="93">
        <v>0</v>
      </c>
      <c r="AX2558" s="93">
        <v>0</v>
      </c>
      <c r="AY2558" s="93">
        <v>0</v>
      </c>
      <c r="AZ2558" s="93">
        <v>0</v>
      </c>
      <c r="BA2558" s="93">
        <v>0</v>
      </c>
      <c r="BB2558" s="93">
        <v>0</v>
      </c>
      <c r="BC2558" s="153">
        <v>5</v>
      </c>
      <c r="BD2558" s="153">
        <v>57</v>
      </c>
    </row>
    <row r="2559" spans="1:56" x14ac:dyDescent="0.25">
      <c r="A2559" s="9">
        <v>41755</v>
      </c>
      <c r="B2559" s="151" t="s">
        <v>82</v>
      </c>
      <c r="C2559" s="151" t="s">
        <v>86</v>
      </c>
      <c r="D2559" s="152" t="s">
        <v>120</v>
      </c>
      <c r="E2559" s="160">
        <v>51</v>
      </c>
      <c r="F2559" s="160">
        <v>162</v>
      </c>
      <c r="G2559" s="266">
        <v>34.600200653076172</v>
      </c>
      <c r="H2559" s="266">
        <v>0</v>
      </c>
      <c r="I2559" s="266">
        <v>73728.8359375</v>
      </c>
      <c r="J2559" s="157">
        <v>0</v>
      </c>
      <c r="K2559" s="160">
        <v>36021</v>
      </c>
      <c r="L2559" s="266">
        <v>87.404571533203125</v>
      </c>
      <c r="M2559" s="160">
        <v>30340</v>
      </c>
      <c r="N2559" s="266">
        <v>0</v>
      </c>
      <c r="O2559" s="160">
        <v>3989</v>
      </c>
      <c r="P2559" s="266">
        <v>0</v>
      </c>
      <c r="Q2559" s="160">
        <v>7924</v>
      </c>
      <c r="R2559" s="266">
        <v>99.924278259277344</v>
      </c>
      <c r="S2559" s="160">
        <v>28700</v>
      </c>
      <c r="T2559" s="266">
        <v>99.88153076171875</v>
      </c>
      <c r="U2559" s="266">
        <v>99.874656677246094</v>
      </c>
      <c r="V2559" s="266">
        <v>99.812126159667969</v>
      </c>
      <c r="W2559" s="266">
        <v>99.799026489257813</v>
      </c>
      <c r="X2559" s="266">
        <v>99.693878173828125</v>
      </c>
      <c r="Y2559" s="160">
        <v>37591</v>
      </c>
      <c r="Z2559" s="266">
        <v>99.912216186523438</v>
      </c>
      <c r="AA2559" s="160">
        <v>7500</v>
      </c>
      <c r="AB2559" s="266">
        <v>99.826667785644531</v>
      </c>
      <c r="AC2559" s="160">
        <v>4060</v>
      </c>
      <c r="AD2559" s="266">
        <v>0.68965518474578857</v>
      </c>
      <c r="AE2559" s="160">
        <v>319</v>
      </c>
      <c r="AF2559" s="266">
        <v>99.6865234375</v>
      </c>
      <c r="AG2559" s="160">
        <v>30530</v>
      </c>
      <c r="AH2559" s="266">
        <v>0.63216507434844971</v>
      </c>
      <c r="AI2559" s="160">
        <v>602</v>
      </c>
      <c r="AJ2559" s="266">
        <v>96.511627197265625</v>
      </c>
      <c r="AK2559" s="266">
        <v>2.0575366020202637</v>
      </c>
      <c r="AL2559" s="266">
        <v>7.9127155244350433E-2</v>
      </c>
      <c r="AM2559" s="266">
        <v>0</v>
      </c>
      <c r="AN2559" s="266">
        <v>0</v>
      </c>
      <c r="AO2559" s="157">
        <v>0</v>
      </c>
      <c r="AP2559" s="157">
        <v>0</v>
      </c>
      <c r="AQ2559" s="157">
        <v>0</v>
      </c>
      <c r="AR2559" s="157">
        <v>0</v>
      </c>
      <c r="AS2559" s="157">
        <v>0</v>
      </c>
      <c r="AT2559" s="157">
        <v>0</v>
      </c>
      <c r="AU2559" s="157">
        <v>0</v>
      </c>
      <c r="AV2559" s="157">
        <v>0</v>
      </c>
      <c r="AW2559" s="159">
        <v>0</v>
      </c>
      <c r="AX2559" s="159">
        <v>0</v>
      </c>
      <c r="AY2559" s="159">
        <v>0</v>
      </c>
      <c r="AZ2559" s="159">
        <v>0</v>
      </c>
      <c r="BA2559" s="159">
        <v>0</v>
      </c>
      <c r="BB2559" s="159">
        <v>0</v>
      </c>
      <c r="BC2559" s="160">
        <v>15</v>
      </c>
      <c r="BD2559" s="160">
        <v>156</v>
      </c>
    </row>
    <row r="2560" spans="1:56" x14ac:dyDescent="0.25">
      <c r="A2560" s="9">
        <v>41755</v>
      </c>
      <c r="B2560" s="151" t="s">
        <v>83</v>
      </c>
      <c r="C2560" s="151" t="s">
        <v>87</v>
      </c>
      <c r="D2560" s="152" t="s">
        <v>120</v>
      </c>
      <c r="E2560" s="160">
        <v>47</v>
      </c>
      <c r="F2560" s="160">
        <v>143</v>
      </c>
      <c r="G2560" s="266">
        <v>20.43339729309082</v>
      </c>
      <c r="H2560" s="266">
        <v>4.1699998080730438E-2</v>
      </c>
      <c r="I2560" s="266">
        <v>87093.15625</v>
      </c>
      <c r="J2560" s="157">
        <v>0</v>
      </c>
      <c r="K2560" s="160">
        <v>20663</v>
      </c>
      <c r="L2560" s="266">
        <v>80.917579650878906</v>
      </c>
      <c r="M2560" s="160">
        <v>153570</v>
      </c>
      <c r="N2560" s="266">
        <v>0</v>
      </c>
      <c r="O2560" s="160">
        <v>3938</v>
      </c>
      <c r="P2560" s="266">
        <v>0</v>
      </c>
      <c r="Q2560" s="160">
        <v>3469</v>
      </c>
      <c r="R2560" s="266">
        <v>99.971176147460938</v>
      </c>
      <c r="S2560" s="160">
        <v>20370</v>
      </c>
      <c r="T2560" s="266">
        <v>99.916542053222656</v>
      </c>
      <c r="U2560" s="266">
        <v>99.760765075683594</v>
      </c>
      <c r="V2560" s="266">
        <v>99.854934692382813</v>
      </c>
      <c r="W2560" s="266">
        <v>99.732009887695313</v>
      </c>
      <c r="X2560" s="266">
        <v>99.771598815917969</v>
      </c>
      <c r="Y2560" s="160">
        <v>35635</v>
      </c>
      <c r="Z2560" s="266">
        <v>99.955101013183594</v>
      </c>
      <c r="AA2560" s="160">
        <v>10613</v>
      </c>
      <c r="AB2560" s="266">
        <v>99.896354675292969</v>
      </c>
      <c r="AC2560" s="160">
        <v>1665</v>
      </c>
      <c r="AD2560" s="266">
        <v>0.12012012302875519</v>
      </c>
      <c r="AE2560" s="160">
        <v>118</v>
      </c>
      <c r="AF2560" s="266">
        <v>99.152542114257813</v>
      </c>
      <c r="AG2560" s="160">
        <v>22009</v>
      </c>
      <c r="AH2560" s="266">
        <v>0.65882140398025513</v>
      </c>
      <c r="AI2560" s="160">
        <v>272</v>
      </c>
      <c r="AJ2560" s="266">
        <v>98.897056579589844</v>
      </c>
      <c r="AK2560" s="266">
        <v>1.8153432607650757</v>
      </c>
      <c r="AL2560" s="266">
        <v>7.7716097235679626E-2</v>
      </c>
      <c r="AM2560" s="266">
        <v>0</v>
      </c>
      <c r="AN2560" s="266">
        <v>0</v>
      </c>
      <c r="AO2560" s="157">
        <v>0</v>
      </c>
      <c r="AP2560" s="157">
        <v>0</v>
      </c>
      <c r="AQ2560" s="157">
        <v>0</v>
      </c>
      <c r="AR2560" s="157">
        <v>0</v>
      </c>
      <c r="AS2560" s="157">
        <v>0</v>
      </c>
      <c r="AT2560" s="157">
        <v>0</v>
      </c>
      <c r="AU2560" s="157">
        <v>0</v>
      </c>
      <c r="AV2560" s="157">
        <v>0</v>
      </c>
      <c r="AW2560" s="159">
        <v>0</v>
      </c>
      <c r="AX2560" s="159">
        <v>0</v>
      </c>
      <c r="AY2560" s="159">
        <v>0</v>
      </c>
      <c r="AZ2560" s="159">
        <v>0</v>
      </c>
      <c r="BA2560" s="159">
        <v>0</v>
      </c>
      <c r="BB2560" s="159">
        <v>0</v>
      </c>
      <c r="BC2560" s="160">
        <v>27</v>
      </c>
      <c r="BD2560" s="160">
        <v>135</v>
      </c>
    </row>
    <row r="2561" spans="1:56" x14ac:dyDescent="0.25">
      <c r="A2561" s="9">
        <v>41755</v>
      </c>
      <c r="B2561" s="117" t="s">
        <v>85</v>
      </c>
      <c r="C2561" s="117" t="s">
        <v>87</v>
      </c>
      <c r="D2561" s="121">
        <v>3</v>
      </c>
      <c r="E2561" s="89">
        <v>134</v>
      </c>
      <c r="F2561" s="89">
        <v>433</v>
      </c>
      <c r="G2561" s="263">
        <v>45.5582275390625</v>
      </c>
      <c r="H2561" s="263">
        <v>5.000000074505806E-2</v>
      </c>
      <c r="I2561" s="263">
        <v>257209.0625</v>
      </c>
      <c r="J2561" s="88">
        <v>0</v>
      </c>
      <c r="K2561" s="89">
        <v>43357</v>
      </c>
      <c r="L2561" s="263">
        <v>90.502113342285156</v>
      </c>
      <c r="M2561" s="124">
        <v>82792</v>
      </c>
      <c r="N2561" s="248">
        <v>0</v>
      </c>
      <c r="O2561" s="124">
        <v>3812</v>
      </c>
      <c r="P2561" s="248">
        <v>0</v>
      </c>
      <c r="Q2561" s="124">
        <v>9216</v>
      </c>
      <c r="R2561" s="248">
        <v>99.848091125488281</v>
      </c>
      <c r="S2561" s="124">
        <v>76376</v>
      </c>
      <c r="T2561" s="248">
        <v>99.884780883789063</v>
      </c>
      <c r="U2561" s="248">
        <v>99.816368103027344</v>
      </c>
      <c r="V2561" s="248">
        <v>99.882835388183594</v>
      </c>
      <c r="W2561" s="248">
        <v>99.664741516113281</v>
      </c>
      <c r="X2561" s="248">
        <v>99.767753601074219</v>
      </c>
      <c r="Y2561" s="124">
        <v>204169</v>
      </c>
      <c r="Z2561" s="248">
        <v>99.884902954101563</v>
      </c>
      <c r="AA2561" s="124">
        <v>45522</v>
      </c>
      <c r="AB2561" s="248">
        <v>97.062957763671875</v>
      </c>
      <c r="AC2561" s="124">
        <v>4062</v>
      </c>
      <c r="AD2561" s="248">
        <v>3.8158543109893799</v>
      </c>
      <c r="AE2561" s="124">
        <v>84</v>
      </c>
      <c r="AF2561" s="248">
        <v>97.619049072265625</v>
      </c>
      <c r="AG2561" s="124">
        <v>83973</v>
      </c>
      <c r="AH2561" s="248">
        <v>0.9705500602722168</v>
      </c>
      <c r="AI2561" s="124">
        <v>847</v>
      </c>
      <c r="AJ2561" s="248">
        <v>92.561981201171875</v>
      </c>
      <c r="AK2561" s="248">
        <v>2.1153662204742432</v>
      </c>
      <c r="AL2561" s="248">
        <v>7.4257954955101013E-2</v>
      </c>
      <c r="AM2561" s="269">
        <v>0</v>
      </c>
      <c r="AN2561" s="269">
        <v>0</v>
      </c>
      <c r="AO2561" s="119">
        <v>0</v>
      </c>
      <c r="AP2561" s="119">
        <v>0</v>
      </c>
      <c r="AQ2561" s="119">
        <v>0</v>
      </c>
      <c r="AR2561" s="119">
        <v>0</v>
      </c>
      <c r="AS2561" s="119">
        <v>0</v>
      </c>
      <c r="AT2561" s="119">
        <v>0</v>
      </c>
      <c r="AU2561" s="119">
        <v>0</v>
      </c>
      <c r="AV2561" s="119">
        <v>0</v>
      </c>
      <c r="AW2561" s="124">
        <v>0</v>
      </c>
      <c r="AX2561" s="124">
        <v>0</v>
      </c>
      <c r="AY2561" s="124">
        <v>0</v>
      </c>
      <c r="AZ2561" s="124">
        <v>1</v>
      </c>
      <c r="BA2561" s="124">
        <v>2</v>
      </c>
      <c r="BB2561" s="124">
        <v>36</v>
      </c>
      <c r="BC2561" s="124">
        <v>20</v>
      </c>
      <c r="BD2561" s="124">
        <v>420</v>
      </c>
    </row>
    <row r="2562" spans="1:56" x14ac:dyDescent="0.25">
      <c r="A2562" s="9">
        <v>41755</v>
      </c>
      <c r="B2562" s="118" t="s">
        <v>84</v>
      </c>
      <c r="C2562" s="118"/>
      <c r="D2562" s="122">
        <v>2</v>
      </c>
      <c r="E2562" s="153"/>
      <c r="F2562" s="153"/>
      <c r="G2562" s="264">
        <v>72.876785278320312</v>
      </c>
      <c r="H2562" s="264">
        <v>1.766388863325119E-2</v>
      </c>
      <c r="I2562" s="264">
        <v>500701.75</v>
      </c>
      <c r="J2562" s="91">
        <v>0</v>
      </c>
      <c r="K2562" s="153">
        <v>0</v>
      </c>
      <c r="L2562" s="264">
        <v>65535</v>
      </c>
      <c r="M2562" s="133">
        <v>213267</v>
      </c>
      <c r="N2562" s="267">
        <v>0</v>
      </c>
      <c r="O2562" s="133">
        <v>4993</v>
      </c>
      <c r="P2562" s="267">
        <v>8.3450160920619965E-2</v>
      </c>
      <c r="Q2562" s="133">
        <v>4208</v>
      </c>
      <c r="R2562" s="267">
        <v>99.809883117675781</v>
      </c>
      <c r="S2562" s="133">
        <v>175248</v>
      </c>
      <c r="T2562" s="267">
        <v>99.852210998535156</v>
      </c>
      <c r="U2562" s="267">
        <v>98.117362976074219</v>
      </c>
      <c r="V2562" s="267">
        <v>99.784309387207031</v>
      </c>
      <c r="W2562" s="267">
        <v>97.930824279785156</v>
      </c>
      <c r="X2562" s="267">
        <v>99.6368408203125</v>
      </c>
      <c r="Y2562" s="133">
        <v>1251275</v>
      </c>
      <c r="Z2562" s="267">
        <v>99.306625366210938</v>
      </c>
      <c r="AA2562" s="133">
        <v>438</v>
      </c>
      <c r="AB2562" s="267">
        <v>6.862856388092041</v>
      </c>
      <c r="AC2562" s="133">
        <v>4477</v>
      </c>
      <c r="AD2562" s="267">
        <v>0.37971857190132141</v>
      </c>
      <c r="AE2562" s="133">
        <v>464</v>
      </c>
      <c r="AF2562" s="267">
        <v>98.060409545898438</v>
      </c>
      <c r="AG2562" s="133">
        <v>211257</v>
      </c>
      <c r="AH2562" s="267">
        <v>0.19170962274074554</v>
      </c>
      <c r="AI2562" s="133">
        <v>460</v>
      </c>
      <c r="AJ2562" s="267">
        <v>96.95654296875</v>
      </c>
      <c r="AK2562" s="267">
        <v>3.6739988327026367</v>
      </c>
      <c r="AL2562" s="267">
        <v>0.27701792120933533</v>
      </c>
      <c r="AM2562" s="270">
        <v>0</v>
      </c>
      <c r="AN2562" s="270">
        <v>0</v>
      </c>
      <c r="AO2562" s="120">
        <v>0</v>
      </c>
      <c r="AP2562" s="120">
        <v>0</v>
      </c>
      <c r="AQ2562" s="120">
        <v>0</v>
      </c>
      <c r="AR2562" s="120">
        <v>0</v>
      </c>
      <c r="AS2562" s="120">
        <v>0</v>
      </c>
      <c r="AT2562" s="120">
        <v>0</v>
      </c>
      <c r="AU2562" s="120">
        <v>0</v>
      </c>
      <c r="AV2562" s="120">
        <v>0</v>
      </c>
      <c r="AW2562" s="133">
        <v>0</v>
      </c>
      <c r="AX2562" s="133">
        <v>0</v>
      </c>
      <c r="AY2562" s="133">
        <v>0</v>
      </c>
      <c r="AZ2562" s="133">
        <v>0</v>
      </c>
      <c r="BA2562" s="133">
        <v>0</v>
      </c>
      <c r="BB2562" s="133">
        <v>0</v>
      </c>
      <c r="BC2562" s="133">
        <v>6</v>
      </c>
      <c r="BD2562" s="133">
        <v>432</v>
      </c>
    </row>
    <row r="2563" spans="1:56" x14ac:dyDescent="0.25">
      <c r="A2563" s="9">
        <v>41754</v>
      </c>
      <c r="B2563" s="117" t="s">
        <v>17</v>
      </c>
      <c r="C2563" s="117"/>
      <c r="D2563" s="121">
        <v>3</v>
      </c>
      <c r="E2563" s="89">
        <v>675</v>
      </c>
      <c r="F2563" s="89">
        <v>2166</v>
      </c>
      <c r="G2563" s="263">
        <v>592.86938667297363</v>
      </c>
      <c r="H2563" s="263">
        <v>0.93999443994835019</v>
      </c>
      <c r="I2563" s="263">
        <v>1445727.607421875</v>
      </c>
      <c r="J2563" s="88"/>
      <c r="K2563" s="89">
        <v>726383</v>
      </c>
      <c r="L2563" s="263">
        <v>0</v>
      </c>
      <c r="M2563" s="124">
        <v>954532</v>
      </c>
      <c r="N2563" s="248">
        <v>0</v>
      </c>
      <c r="O2563" s="124">
        <v>55543</v>
      </c>
      <c r="P2563" s="248">
        <v>1.8004068484959741E-3</v>
      </c>
      <c r="Q2563" s="124">
        <v>99158</v>
      </c>
      <c r="R2563" s="248">
        <v>99.876963749123078</v>
      </c>
      <c r="S2563" s="124">
        <v>739649</v>
      </c>
      <c r="T2563" s="248">
        <v>99.8269457774432</v>
      </c>
      <c r="U2563" s="248">
        <v>99.686994123052784</v>
      </c>
      <c r="V2563" s="248">
        <v>99.776951983126139</v>
      </c>
      <c r="W2563" s="248">
        <v>99.564342982871878</v>
      </c>
      <c r="X2563" s="248">
        <v>99.604283754580862</v>
      </c>
      <c r="Y2563" s="124">
        <v>2240176</v>
      </c>
      <c r="Z2563" s="248">
        <v>99.449061518955617</v>
      </c>
      <c r="AA2563" s="124">
        <v>207936</v>
      </c>
      <c r="AB2563" s="248">
        <v>93.4293103418687</v>
      </c>
      <c r="AC2563" s="124">
        <v>53543</v>
      </c>
      <c r="AD2563" s="248">
        <v>1.6752890447738416</v>
      </c>
      <c r="AE2563" s="124">
        <v>3987</v>
      </c>
      <c r="AF2563" s="248">
        <v>98.570341745055586</v>
      </c>
      <c r="AG2563" s="124">
        <v>828101</v>
      </c>
      <c r="AH2563" s="248">
        <v>0.64279599184052649</v>
      </c>
      <c r="AI2563" s="124">
        <v>13740</v>
      </c>
      <c r="AJ2563" s="248">
        <v>92.860261380169248</v>
      </c>
      <c r="AK2563" s="248">
        <v>1.5473643827688939</v>
      </c>
      <c r="AL2563" s="248" t="e">
        <v>#DIV/0!</v>
      </c>
      <c r="AM2563" s="269"/>
      <c r="AN2563" s="269"/>
      <c r="AO2563" s="119"/>
      <c r="AP2563" s="119"/>
      <c r="AQ2563" s="119"/>
      <c r="AR2563" s="119"/>
      <c r="AS2563" s="119"/>
      <c r="AT2563" s="119"/>
      <c r="AU2563" s="119"/>
      <c r="AV2563" s="119"/>
      <c r="AW2563" s="124">
        <v>0</v>
      </c>
      <c r="AX2563" s="124">
        <v>0</v>
      </c>
      <c r="AY2563" s="124">
        <v>2</v>
      </c>
      <c r="AZ2563" s="124">
        <v>1</v>
      </c>
      <c r="BA2563" s="124">
        <v>8</v>
      </c>
      <c r="BB2563" s="124">
        <v>40</v>
      </c>
      <c r="BC2563" s="124">
        <v>350</v>
      </c>
      <c r="BD2563" s="124">
        <v>2549</v>
      </c>
    </row>
    <row r="2564" spans="1:56" x14ac:dyDescent="0.25">
      <c r="A2564" s="9">
        <v>41754</v>
      </c>
      <c r="B2564" s="118" t="s">
        <v>88</v>
      </c>
      <c r="C2564" s="118"/>
      <c r="D2564" s="122">
        <v>2</v>
      </c>
      <c r="E2564" s="153">
        <v>675</v>
      </c>
      <c r="F2564" s="153">
        <v>2166</v>
      </c>
      <c r="G2564" s="264">
        <v>520.00382423400879</v>
      </c>
      <c r="H2564" s="264">
        <v>0.93329999595880508</v>
      </c>
      <c r="I2564" s="264">
        <v>971913.326171875</v>
      </c>
      <c r="J2564" s="91"/>
      <c r="K2564" s="153">
        <v>726383</v>
      </c>
      <c r="L2564" s="264"/>
      <c r="M2564" s="133">
        <v>724963</v>
      </c>
      <c r="N2564" s="267">
        <v>0</v>
      </c>
      <c r="O2564" s="133">
        <v>50258</v>
      </c>
      <c r="P2564" s="267">
        <v>1.9897329298024569E-3</v>
      </c>
      <c r="Q2564" s="133">
        <v>94685</v>
      </c>
      <c r="R2564" s="267">
        <v>99.889105688972265</v>
      </c>
      <c r="S2564" s="133">
        <v>553809</v>
      </c>
      <c r="T2564" s="267">
        <v>99.901230306814398</v>
      </c>
      <c r="U2564" s="267">
        <v>99.785401622974575</v>
      </c>
      <c r="V2564" s="267">
        <v>99.776806181503545</v>
      </c>
      <c r="W2564" s="267">
        <v>99.674745289338517</v>
      </c>
      <c r="X2564" s="267">
        <v>99.678256936167671</v>
      </c>
      <c r="Y2564" s="133">
        <v>929307</v>
      </c>
      <c r="Z2564" s="267">
        <v>99.883460269368229</v>
      </c>
      <c r="AA2564" s="133">
        <v>207547</v>
      </c>
      <c r="AB2564" s="267">
        <v>93.584103869440227</v>
      </c>
      <c r="AC2564" s="133">
        <v>48830</v>
      </c>
      <c r="AD2564" s="267">
        <v>1.7939791377886334</v>
      </c>
      <c r="AE2564" s="133">
        <v>3495</v>
      </c>
      <c r="AF2564" s="267">
        <v>98.512161414237838</v>
      </c>
      <c r="AG2564" s="133">
        <v>600397</v>
      </c>
      <c r="AH2564" s="267">
        <v>0.79414121397554838</v>
      </c>
      <c r="AI2564" s="133">
        <v>13154</v>
      </c>
      <c r="AJ2564" s="267">
        <v>93.01353148462853</v>
      </c>
      <c r="AK2564" s="267">
        <v>1.4731410314138906E-5</v>
      </c>
      <c r="AL2564" s="267" t="e">
        <v>#DIV/0!</v>
      </c>
      <c r="AM2564" s="270"/>
      <c r="AN2564" s="270"/>
      <c r="AO2564" s="120"/>
      <c r="AP2564" s="120"/>
      <c r="AQ2564" s="120"/>
      <c r="AR2564" s="120"/>
      <c r="AS2564" s="120"/>
      <c r="AT2564" s="120"/>
      <c r="AU2564" s="120"/>
      <c r="AV2564" s="120"/>
      <c r="AW2564" s="133">
        <v>0</v>
      </c>
      <c r="AX2564" s="133">
        <v>0</v>
      </c>
      <c r="AY2564" s="133">
        <v>2</v>
      </c>
      <c r="AZ2564" s="133">
        <v>1</v>
      </c>
      <c r="BA2564" s="133">
        <v>8</v>
      </c>
      <c r="BB2564" s="133">
        <v>40</v>
      </c>
      <c r="BC2564" s="133">
        <v>342</v>
      </c>
      <c r="BD2564" s="133">
        <v>2120</v>
      </c>
    </row>
    <row r="2565" spans="1:56" x14ac:dyDescent="0.25">
      <c r="A2565" s="9">
        <v>41754</v>
      </c>
      <c r="B2565" s="146" t="s">
        <v>89</v>
      </c>
      <c r="C2565" s="146"/>
      <c r="D2565" s="147">
        <v>1</v>
      </c>
      <c r="E2565" s="136">
        <v>0</v>
      </c>
      <c r="F2565" s="136">
        <v>0</v>
      </c>
      <c r="G2565" s="265">
        <v>72.865562438964844</v>
      </c>
      <c r="H2565" s="265">
        <v>6.6944439895451069E-3</v>
      </c>
      <c r="I2565" s="265">
        <v>473814.28125</v>
      </c>
      <c r="J2565" s="137"/>
      <c r="K2565" s="136">
        <v>0</v>
      </c>
      <c r="L2565" s="265"/>
      <c r="M2565" s="145">
        <v>229569</v>
      </c>
      <c r="N2565" s="250">
        <v>0</v>
      </c>
      <c r="O2565" s="145">
        <v>5285</v>
      </c>
      <c r="P2565" s="250">
        <v>0</v>
      </c>
      <c r="Q2565" s="145">
        <v>4473</v>
      </c>
      <c r="R2565" s="250">
        <v>99.619941711425781</v>
      </c>
      <c r="S2565" s="145">
        <v>185840</v>
      </c>
      <c r="T2565" s="250">
        <v>99.605575561523438</v>
      </c>
      <c r="U2565" s="250">
        <v>98.751182556152344</v>
      </c>
      <c r="V2565" s="250">
        <v>99.777412414550781</v>
      </c>
      <c r="W2565" s="250">
        <v>98.375869750976563</v>
      </c>
      <c r="X2565" s="250">
        <v>99.383865356445313</v>
      </c>
      <c r="Y2565" s="145">
        <v>1310869</v>
      </c>
      <c r="Z2565" s="250">
        <v>99.141105651855469</v>
      </c>
      <c r="AA2565" s="145">
        <v>389</v>
      </c>
      <c r="AB2565" s="250">
        <v>10.840795516967773</v>
      </c>
      <c r="AC2565" s="145">
        <v>4713</v>
      </c>
      <c r="AD2565" s="250">
        <v>0.44557607173919678</v>
      </c>
      <c r="AE2565" s="145">
        <v>492</v>
      </c>
      <c r="AF2565" s="250">
        <v>98.983634948730469</v>
      </c>
      <c r="AG2565" s="145">
        <v>227704</v>
      </c>
      <c r="AH2565" s="250">
        <v>0.24373748898506165</v>
      </c>
      <c r="AI2565" s="145">
        <v>586</v>
      </c>
      <c r="AJ2565" s="250">
        <v>89.419792175292969</v>
      </c>
      <c r="AK2565" s="250">
        <v>4.7213711738586426</v>
      </c>
      <c r="AL2565" s="250">
        <v>0.22550661861896515</v>
      </c>
      <c r="AM2565" s="271"/>
      <c r="AN2565" s="271"/>
      <c r="AO2565" s="148"/>
      <c r="AP2565" s="148"/>
      <c r="AQ2565" s="148"/>
      <c r="AR2565" s="148"/>
      <c r="AS2565" s="148"/>
      <c r="AT2565" s="148"/>
      <c r="AU2565" s="148"/>
      <c r="AV2565" s="148"/>
      <c r="AW2565" s="145">
        <v>0</v>
      </c>
      <c r="AX2565" s="145">
        <v>0</v>
      </c>
      <c r="AY2565" s="145">
        <v>0</v>
      </c>
      <c r="AZ2565" s="145">
        <v>0</v>
      </c>
      <c r="BA2565" s="145">
        <v>0</v>
      </c>
      <c r="BB2565" s="145">
        <v>0</v>
      </c>
      <c r="BC2565" s="145">
        <v>8</v>
      </c>
      <c r="BD2565" s="145">
        <v>429</v>
      </c>
    </row>
    <row r="2566" spans="1:56" x14ac:dyDescent="0.25">
      <c r="A2566" s="9">
        <v>41754</v>
      </c>
      <c r="B2566" s="149" t="s">
        <v>75</v>
      </c>
      <c r="C2566" s="149" t="s">
        <v>86</v>
      </c>
      <c r="D2566" s="150" t="s">
        <v>118</v>
      </c>
      <c r="E2566" s="153">
        <v>41</v>
      </c>
      <c r="F2566" s="153">
        <v>153</v>
      </c>
      <c r="G2566" s="264">
        <v>106.69178771972656</v>
      </c>
      <c r="H2566" s="264">
        <v>0.17080000042915344</v>
      </c>
      <c r="I2566" s="264">
        <v>81534.0703125</v>
      </c>
      <c r="J2566" s="92">
        <v>0</v>
      </c>
      <c r="K2566" s="153">
        <v>122455</v>
      </c>
      <c r="L2566" s="264">
        <v>93.149322509765625</v>
      </c>
      <c r="M2566" s="153">
        <v>97335</v>
      </c>
      <c r="N2566" s="264">
        <v>0</v>
      </c>
      <c r="O2566" s="153">
        <v>11662</v>
      </c>
      <c r="P2566" s="264">
        <v>8.5748583078384399E-3</v>
      </c>
      <c r="Q2566" s="153">
        <v>20273</v>
      </c>
      <c r="R2566" s="264">
        <v>99.827354431152344</v>
      </c>
      <c r="S2566" s="153">
        <v>89494</v>
      </c>
      <c r="T2566" s="264">
        <v>99.911727905273438</v>
      </c>
      <c r="U2566" s="264">
        <v>99.845649719238281</v>
      </c>
      <c r="V2566" s="264">
        <v>99.69281005859375</v>
      </c>
      <c r="W2566" s="264">
        <v>99.673271179199219</v>
      </c>
      <c r="X2566" s="264">
        <v>99.604812622070312</v>
      </c>
      <c r="Y2566" s="153">
        <v>125626</v>
      </c>
      <c r="Z2566" s="264">
        <v>99.886962890625</v>
      </c>
      <c r="AA2566" s="153">
        <v>26579</v>
      </c>
      <c r="AB2566" s="264">
        <v>96.271492004394531</v>
      </c>
      <c r="AC2566" s="153">
        <v>11715</v>
      </c>
      <c r="AD2566" s="264">
        <v>0.58045238256454468</v>
      </c>
      <c r="AE2566" s="153">
        <v>1361</v>
      </c>
      <c r="AF2566" s="264">
        <v>98.163116455078125</v>
      </c>
      <c r="AG2566" s="153">
        <v>98659</v>
      </c>
      <c r="AH2566" s="264">
        <v>0.46017089486122131</v>
      </c>
      <c r="AI2566" s="153">
        <v>5868</v>
      </c>
      <c r="AJ2566" s="264">
        <v>92.194953918457031</v>
      </c>
      <c r="AK2566" s="264">
        <v>1.6877070665359497</v>
      </c>
      <c r="AL2566" s="264">
        <v>5.3503908216953278E-2</v>
      </c>
      <c r="AM2566" s="264">
        <v>0</v>
      </c>
      <c r="AN2566" s="264">
        <v>0</v>
      </c>
      <c r="AO2566" s="92">
        <v>0</v>
      </c>
      <c r="AP2566" s="92">
        <v>0</v>
      </c>
      <c r="AQ2566" s="92">
        <v>0</v>
      </c>
      <c r="AR2566" s="92">
        <v>0</v>
      </c>
      <c r="AS2566" s="92">
        <v>0</v>
      </c>
      <c r="AT2566" s="92">
        <v>0</v>
      </c>
      <c r="AU2566" s="92">
        <v>0</v>
      </c>
      <c r="AV2566" s="92">
        <v>0</v>
      </c>
      <c r="AW2566" s="93">
        <v>0</v>
      </c>
      <c r="AX2566" s="93">
        <v>0</v>
      </c>
      <c r="AY2566" s="93">
        <v>0</v>
      </c>
      <c r="AZ2566" s="93">
        <v>0</v>
      </c>
      <c r="BA2566" s="93">
        <v>0</v>
      </c>
      <c r="BB2566" s="93">
        <v>0</v>
      </c>
      <c r="BC2566" s="153">
        <v>24</v>
      </c>
      <c r="BD2566" s="153">
        <v>152</v>
      </c>
    </row>
    <row r="2567" spans="1:56" x14ac:dyDescent="0.25">
      <c r="A2567" s="9">
        <v>41754</v>
      </c>
      <c r="B2567" s="149" t="s">
        <v>76</v>
      </c>
      <c r="C2567" s="149" t="s">
        <v>86</v>
      </c>
      <c r="D2567" s="150" t="s">
        <v>119</v>
      </c>
      <c r="E2567" s="153">
        <v>54</v>
      </c>
      <c r="F2567" s="153">
        <v>163</v>
      </c>
      <c r="G2567" s="264">
        <v>40.52899169921875</v>
      </c>
      <c r="H2567" s="264">
        <v>0</v>
      </c>
      <c r="I2567" s="264">
        <v>75791.9609375</v>
      </c>
      <c r="J2567" s="92">
        <v>0</v>
      </c>
      <c r="K2567" s="153">
        <v>41127</v>
      </c>
      <c r="L2567" s="264">
        <v>88.260749816894531</v>
      </c>
      <c r="M2567" s="153">
        <v>40556</v>
      </c>
      <c r="N2567" s="264">
        <v>0</v>
      </c>
      <c r="O2567" s="153">
        <v>3367</v>
      </c>
      <c r="P2567" s="264">
        <v>0</v>
      </c>
      <c r="Q2567" s="153">
        <v>6883</v>
      </c>
      <c r="R2567" s="264">
        <v>99.970939636230469</v>
      </c>
      <c r="S2567" s="153">
        <v>38203</v>
      </c>
      <c r="T2567" s="264">
        <v>99.913619995117187</v>
      </c>
      <c r="U2567" s="264">
        <v>99.85150146484375</v>
      </c>
      <c r="V2567" s="264">
        <v>99.930961608886719</v>
      </c>
      <c r="W2567" s="264">
        <v>99.822486877441406</v>
      </c>
      <c r="X2567" s="264">
        <v>99.844642639160156</v>
      </c>
      <c r="Y2567" s="153">
        <v>72222</v>
      </c>
      <c r="Z2567" s="264">
        <v>99.937690734863281</v>
      </c>
      <c r="AA2567" s="153">
        <v>14090</v>
      </c>
      <c r="AB2567" s="264">
        <v>99.77288818359375</v>
      </c>
      <c r="AC2567" s="153">
        <v>3370</v>
      </c>
      <c r="AD2567" s="264">
        <v>0.4747774600982666</v>
      </c>
      <c r="AE2567" s="153">
        <v>56</v>
      </c>
      <c r="AF2567" s="264">
        <v>100</v>
      </c>
      <c r="AG2567" s="153">
        <v>40459</v>
      </c>
      <c r="AH2567" s="264">
        <v>0.40782025456428528</v>
      </c>
      <c r="AI2567" s="153">
        <v>589</v>
      </c>
      <c r="AJ2567" s="264">
        <v>92.359931945800781</v>
      </c>
      <c r="AK2567" s="264">
        <v>1.7714765071868896</v>
      </c>
      <c r="AL2567" s="264">
        <v>5.2190203219652176E-2</v>
      </c>
      <c r="AM2567" s="264">
        <v>0</v>
      </c>
      <c r="AN2567" s="264">
        <v>0</v>
      </c>
      <c r="AO2567" s="92">
        <v>0</v>
      </c>
      <c r="AP2567" s="92">
        <v>0</v>
      </c>
      <c r="AQ2567" s="92">
        <v>0</v>
      </c>
      <c r="AR2567" s="92">
        <v>0</v>
      </c>
      <c r="AS2567" s="92">
        <v>0</v>
      </c>
      <c r="AT2567" s="92">
        <v>0</v>
      </c>
      <c r="AU2567" s="92">
        <v>0</v>
      </c>
      <c r="AV2567" s="92">
        <v>0</v>
      </c>
      <c r="AW2567" s="93">
        <v>0</v>
      </c>
      <c r="AX2567" s="93">
        <v>0</v>
      </c>
      <c r="AY2567" s="93">
        <v>0</v>
      </c>
      <c r="AZ2567" s="93">
        <v>0</v>
      </c>
      <c r="BA2567" s="93">
        <v>0</v>
      </c>
      <c r="BB2567" s="93">
        <v>0</v>
      </c>
      <c r="BC2567" s="153">
        <v>18</v>
      </c>
      <c r="BD2567" s="153">
        <v>163</v>
      </c>
    </row>
    <row r="2568" spans="1:56" x14ac:dyDescent="0.25">
      <c r="A2568" s="9">
        <v>41754</v>
      </c>
      <c r="B2568" s="149" t="s">
        <v>77</v>
      </c>
      <c r="C2568" s="149" t="s">
        <v>86</v>
      </c>
      <c r="D2568" s="150" t="s">
        <v>118</v>
      </c>
      <c r="E2568" s="153">
        <v>68</v>
      </c>
      <c r="F2568" s="153">
        <v>222</v>
      </c>
      <c r="G2568" s="264">
        <v>68.625129699707031</v>
      </c>
      <c r="H2568" s="264">
        <v>0.24579998850822449</v>
      </c>
      <c r="I2568" s="264">
        <v>89449.3359375</v>
      </c>
      <c r="J2568" s="92">
        <v>0</v>
      </c>
      <c r="K2568" s="153">
        <v>93251</v>
      </c>
      <c r="L2568" s="264">
        <v>90.074104309082031</v>
      </c>
      <c r="M2568" s="153">
        <v>78264</v>
      </c>
      <c r="N2568" s="264">
        <v>0</v>
      </c>
      <c r="O2568" s="153">
        <v>6079</v>
      </c>
      <c r="P2568" s="264">
        <v>0</v>
      </c>
      <c r="Q2568" s="153">
        <v>11422</v>
      </c>
      <c r="R2568" s="264">
        <v>99.973731994628906</v>
      </c>
      <c r="S2568" s="153">
        <v>74307</v>
      </c>
      <c r="T2568" s="264">
        <v>99.967704772949219</v>
      </c>
      <c r="U2568" s="264">
        <v>99.851951599121094</v>
      </c>
      <c r="V2568" s="264">
        <v>99.930999755859375</v>
      </c>
      <c r="W2568" s="264">
        <v>99.825721740722656</v>
      </c>
      <c r="X2568" s="264">
        <v>99.898727416992188</v>
      </c>
      <c r="Y2568" s="153">
        <v>116830</v>
      </c>
      <c r="Z2568" s="264">
        <v>99.881027221679688</v>
      </c>
      <c r="AA2568" s="153">
        <v>23809</v>
      </c>
      <c r="AB2568" s="264">
        <v>99.025581359863281</v>
      </c>
      <c r="AC2568" s="153">
        <v>6036</v>
      </c>
      <c r="AD2568" s="264">
        <v>0.2153744250535965</v>
      </c>
      <c r="AE2568" s="153">
        <v>455</v>
      </c>
      <c r="AF2568" s="264">
        <v>97.802200317382813</v>
      </c>
      <c r="AG2568" s="153">
        <v>78066</v>
      </c>
      <c r="AH2568" s="264">
        <v>0.24978864192962646</v>
      </c>
      <c r="AI2568" s="153">
        <v>1280</v>
      </c>
      <c r="AJ2568" s="264">
        <v>89.21875</v>
      </c>
      <c r="AK2568" s="264">
        <v>1.7528945207595825</v>
      </c>
      <c r="AL2568" s="264">
        <v>5.6174304336309433E-2</v>
      </c>
      <c r="AM2568" s="264">
        <v>0</v>
      </c>
      <c r="AN2568" s="264">
        <v>0</v>
      </c>
      <c r="AO2568" s="92">
        <v>0</v>
      </c>
      <c r="AP2568" s="92">
        <v>0</v>
      </c>
      <c r="AQ2568" s="92">
        <v>0</v>
      </c>
      <c r="AR2568" s="92">
        <v>0</v>
      </c>
      <c r="AS2568" s="92">
        <v>0</v>
      </c>
      <c r="AT2568" s="92">
        <v>0</v>
      </c>
      <c r="AU2568" s="92">
        <v>0</v>
      </c>
      <c r="AV2568" s="92">
        <v>0</v>
      </c>
      <c r="AW2568" s="93">
        <v>0</v>
      </c>
      <c r="AX2568" s="93">
        <v>0</v>
      </c>
      <c r="AY2568" s="93">
        <v>0</v>
      </c>
      <c r="AZ2568" s="93">
        <v>0</v>
      </c>
      <c r="BA2568" s="93">
        <v>0</v>
      </c>
      <c r="BB2568" s="93">
        <v>0</v>
      </c>
      <c r="BC2568" s="153">
        <v>41</v>
      </c>
      <c r="BD2568" s="153">
        <v>219</v>
      </c>
    </row>
    <row r="2569" spans="1:56" x14ac:dyDescent="0.25">
      <c r="A2569" s="9">
        <v>41754</v>
      </c>
      <c r="B2569" s="149" t="s">
        <v>124</v>
      </c>
      <c r="C2569" s="149" t="s">
        <v>86</v>
      </c>
      <c r="D2569" s="150" t="s">
        <v>118</v>
      </c>
      <c r="E2569" s="153">
        <v>43</v>
      </c>
      <c r="F2569" s="153">
        <v>136</v>
      </c>
      <c r="G2569" s="264">
        <v>29.079204559326172</v>
      </c>
      <c r="H2569" s="264">
        <v>0</v>
      </c>
      <c r="I2569" s="264">
        <v>56695.80859375</v>
      </c>
      <c r="J2569" s="92">
        <v>0</v>
      </c>
      <c r="K2569" s="153">
        <v>93251</v>
      </c>
      <c r="L2569" s="264">
        <v>90.074104309082031</v>
      </c>
      <c r="M2569" s="153">
        <v>43025</v>
      </c>
      <c r="N2569" s="264">
        <v>0</v>
      </c>
      <c r="O2569" s="153">
        <v>2641</v>
      </c>
      <c r="P2569" s="264">
        <v>0</v>
      </c>
      <c r="Q2569" s="153">
        <v>4761</v>
      </c>
      <c r="R2569" s="264">
        <v>99.936988830566406</v>
      </c>
      <c r="S2569" s="153">
        <v>40816</v>
      </c>
      <c r="T2569" s="264">
        <v>99.887298583984375</v>
      </c>
      <c r="U2569" s="264">
        <v>99.583488464355469</v>
      </c>
      <c r="V2569" s="264">
        <v>99.818710327148438</v>
      </c>
      <c r="W2569" s="264">
        <v>99.520736694335938</v>
      </c>
      <c r="X2569" s="264">
        <v>99.706214904785156</v>
      </c>
      <c r="Y2569" s="153">
        <v>51177</v>
      </c>
      <c r="Z2569" s="264">
        <v>99.906204223632813</v>
      </c>
      <c r="AA2569" s="153">
        <v>9380</v>
      </c>
      <c r="AB2569" s="264">
        <v>99.754798889160156</v>
      </c>
      <c r="AC2569" s="153">
        <v>2642</v>
      </c>
      <c r="AD2569" s="264">
        <v>0.41635125875473022</v>
      </c>
      <c r="AE2569" s="153">
        <v>181</v>
      </c>
      <c r="AF2569" s="264">
        <v>98.342544555664063</v>
      </c>
      <c r="AG2569" s="153">
        <v>42491</v>
      </c>
      <c r="AH2569" s="264">
        <v>0.33183497190475464</v>
      </c>
      <c r="AI2569" s="153">
        <v>881</v>
      </c>
      <c r="AJ2569" s="264">
        <v>94.551643371582031</v>
      </c>
      <c r="AK2569" s="264">
        <v>1.7006690502166748</v>
      </c>
      <c r="AL2569" s="264">
        <v>5.8583818376064301E-2</v>
      </c>
      <c r="AM2569" s="264">
        <v>0</v>
      </c>
      <c r="AN2569" s="264">
        <v>0</v>
      </c>
      <c r="AO2569" s="92">
        <v>0</v>
      </c>
      <c r="AP2569" s="92">
        <v>0</v>
      </c>
      <c r="AQ2569" s="92">
        <v>0</v>
      </c>
      <c r="AR2569" s="92">
        <v>0</v>
      </c>
      <c r="AS2569" s="92">
        <v>0</v>
      </c>
      <c r="AT2569" s="92">
        <v>0</v>
      </c>
      <c r="AU2569" s="92">
        <v>0</v>
      </c>
      <c r="AV2569" s="92">
        <v>0</v>
      </c>
      <c r="AW2569" s="93">
        <v>0</v>
      </c>
      <c r="AX2569" s="93">
        <v>0</v>
      </c>
      <c r="AY2569" s="93">
        <v>0</v>
      </c>
      <c r="AZ2569" s="93">
        <v>0</v>
      </c>
      <c r="BA2569" s="93">
        <v>0</v>
      </c>
      <c r="BB2569" s="93">
        <v>0</v>
      </c>
      <c r="BC2569" s="153">
        <v>28</v>
      </c>
      <c r="BD2569" s="153">
        <v>134</v>
      </c>
    </row>
    <row r="2570" spans="1:56" x14ac:dyDescent="0.25">
      <c r="A2570" s="9">
        <v>41754</v>
      </c>
      <c r="B2570" s="149" t="s">
        <v>78</v>
      </c>
      <c r="C2570" s="149" t="s">
        <v>86</v>
      </c>
      <c r="D2570" s="150" t="s">
        <v>118</v>
      </c>
      <c r="E2570" s="153">
        <v>34</v>
      </c>
      <c r="F2570" s="153">
        <v>107</v>
      </c>
      <c r="G2570" s="264">
        <v>48.337509155273437</v>
      </c>
      <c r="H2570" s="264">
        <v>2.0800000056624413E-2</v>
      </c>
      <c r="I2570" s="264">
        <v>47423.1484375</v>
      </c>
      <c r="J2570" s="92">
        <v>0</v>
      </c>
      <c r="K2570" s="153">
        <v>55388</v>
      </c>
      <c r="L2570" s="264">
        <v>88.719581604003906</v>
      </c>
      <c r="M2570" s="153">
        <v>43973</v>
      </c>
      <c r="N2570" s="264">
        <v>0</v>
      </c>
      <c r="O2570" s="153">
        <v>4588</v>
      </c>
      <c r="P2570" s="264">
        <v>0</v>
      </c>
      <c r="Q2570" s="153">
        <v>9002</v>
      </c>
      <c r="R2570" s="264">
        <v>99.9111328125</v>
      </c>
      <c r="S2570" s="153">
        <v>40395</v>
      </c>
      <c r="T2570" s="264">
        <v>99.950485229492188</v>
      </c>
      <c r="U2570" s="264">
        <v>99.825630187988281</v>
      </c>
      <c r="V2570" s="264">
        <v>99.845359802246094</v>
      </c>
      <c r="W2570" s="264">
        <v>99.736915588378906</v>
      </c>
      <c r="X2570" s="264">
        <v>99.795921325683594</v>
      </c>
      <c r="Y2570" s="153">
        <v>58782</v>
      </c>
      <c r="Z2570" s="264">
        <v>99.833282470703125</v>
      </c>
      <c r="AA2570" s="153">
        <v>11229</v>
      </c>
      <c r="AB2570" s="264">
        <v>98.022979736328125</v>
      </c>
      <c r="AC2570" s="153">
        <v>4601</v>
      </c>
      <c r="AD2570" s="264">
        <v>0.30428168177604675</v>
      </c>
      <c r="AE2570" s="153">
        <v>311</v>
      </c>
      <c r="AF2570" s="264">
        <v>98.07073974609375</v>
      </c>
      <c r="AG2570" s="153">
        <v>44358</v>
      </c>
      <c r="AH2570" s="264">
        <v>0.2953244149684906</v>
      </c>
      <c r="AI2570" s="153">
        <v>565</v>
      </c>
      <c r="AJ2570" s="264">
        <v>96.99114990234375</v>
      </c>
      <c r="AK2570" s="264">
        <v>1.7222428321838379</v>
      </c>
      <c r="AL2570" s="264">
        <v>6.1817776411771774E-2</v>
      </c>
      <c r="AM2570" s="264">
        <v>0</v>
      </c>
      <c r="AN2570" s="264">
        <v>0</v>
      </c>
      <c r="AO2570" s="92">
        <v>0</v>
      </c>
      <c r="AP2570" s="92">
        <v>0</v>
      </c>
      <c r="AQ2570" s="92">
        <v>0</v>
      </c>
      <c r="AR2570" s="92">
        <v>0</v>
      </c>
      <c r="AS2570" s="92">
        <v>0</v>
      </c>
      <c r="AT2570" s="92">
        <v>0</v>
      </c>
      <c r="AU2570" s="92">
        <v>0</v>
      </c>
      <c r="AV2570" s="92">
        <v>0</v>
      </c>
      <c r="AW2570" s="93">
        <v>0</v>
      </c>
      <c r="AX2570" s="93">
        <v>0</v>
      </c>
      <c r="AY2570" s="93">
        <v>0</v>
      </c>
      <c r="AZ2570" s="93">
        <v>0</v>
      </c>
      <c r="BA2570" s="93">
        <v>0</v>
      </c>
      <c r="BB2570" s="93">
        <v>0</v>
      </c>
      <c r="BC2570" s="153">
        <v>19</v>
      </c>
      <c r="BD2570" s="153">
        <v>104</v>
      </c>
    </row>
    <row r="2571" spans="1:56" x14ac:dyDescent="0.25">
      <c r="A2571" s="9">
        <v>41754</v>
      </c>
      <c r="B2571" s="149" t="s">
        <v>79</v>
      </c>
      <c r="C2571" s="149" t="s">
        <v>86</v>
      </c>
      <c r="D2571" s="150" t="s">
        <v>119</v>
      </c>
      <c r="E2571" s="153">
        <v>84</v>
      </c>
      <c r="F2571" s="153">
        <v>264</v>
      </c>
      <c r="G2571" s="264">
        <v>45.642097473144531</v>
      </c>
      <c r="H2571" s="264">
        <v>0.42910000681877136</v>
      </c>
      <c r="I2571" s="264">
        <v>115837.03125</v>
      </c>
      <c r="J2571" s="92">
        <v>0</v>
      </c>
      <c r="K2571" s="153">
        <v>43694</v>
      </c>
      <c r="L2571" s="264">
        <v>91.472511291503906</v>
      </c>
      <c r="M2571" s="153">
        <v>68565</v>
      </c>
      <c r="N2571" s="264">
        <v>0</v>
      </c>
      <c r="O2571" s="153">
        <v>3107</v>
      </c>
      <c r="P2571" s="264">
        <v>0</v>
      </c>
      <c r="Q2571" s="153">
        <v>7151</v>
      </c>
      <c r="R2571" s="264">
        <v>99.8741455078125</v>
      </c>
      <c r="S2571" s="153">
        <v>64446</v>
      </c>
      <c r="T2571" s="264">
        <v>99.869659423828125</v>
      </c>
      <c r="U2571" s="264">
        <v>99.613777160644531</v>
      </c>
      <c r="V2571" s="264">
        <v>99.785606384277344</v>
      </c>
      <c r="W2571" s="264">
        <v>99.488410949707031</v>
      </c>
      <c r="X2571" s="264">
        <v>99.655548095703125</v>
      </c>
      <c r="Y2571" s="153">
        <v>130797</v>
      </c>
      <c r="Z2571" s="264">
        <v>99.939598083496094</v>
      </c>
      <c r="AA2571" s="153">
        <v>26537</v>
      </c>
      <c r="AB2571" s="264">
        <v>99.295326232910156</v>
      </c>
      <c r="AC2571" s="153">
        <v>3089</v>
      </c>
      <c r="AD2571" s="264">
        <v>0.71220457553863525</v>
      </c>
      <c r="AE2571" s="153">
        <v>181</v>
      </c>
      <c r="AF2571" s="264">
        <v>98.342544555664063</v>
      </c>
      <c r="AG2571" s="153">
        <v>68893</v>
      </c>
      <c r="AH2571" s="264">
        <v>0.47029450535774231</v>
      </c>
      <c r="AI2571" s="153">
        <v>886</v>
      </c>
      <c r="AJ2571" s="264">
        <v>95.598197937011719</v>
      </c>
      <c r="AK2571" s="264">
        <v>1.5920989513397217</v>
      </c>
      <c r="AL2571" s="264">
        <v>5.7786338031291962E-2</v>
      </c>
      <c r="AM2571" s="264">
        <v>0</v>
      </c>
      <c r="AN2571" s="264">
        <v>0</v>
      </c>
      <c r="AO2571" s="92">
        <v>0</v>
      </c>
      <c r="AP2571" s="92">
        <v>0</v>
      </c>
      <c r="AQ2571" s="92">
        <v>0</v>
      </c>
      <c r="AR2571" s="92">
        <v>0</v>
      </c>
      <c r="AS2571" s="92">
        <v>0</v>
      </c>
      <c r="AT2571" s="92">
        <v>0</v>
      </c>
      <c r="AU2571" s="92">
        <v>0</v>
      </c>
      <c r="AV2571" s="92">
        <v>0</v>
      </c>
      <c r="AW2571" s="93">
        <v>0</v>
      </c>
      <c r="AX2571" s="93">
        <v>0</v>
      </c>
      <c r="AY2571" s="93">
        <v>0</v>
      </c>
      <c r="AZ2571" s="93">
        <v>0</v>
      </c>
      <c r="BA2571" s="93">
        <v>0</v>
      </c>
      <c r="BB2571" s="93">
        <v>1</v>
      </c>
      <c r="BC2571" s="153">
        <v>60</v>
      </c>
      <c r="BD2571" s="153">
        <v>259</v>
      </c>
    </row>
    <row r="2572" spans="1:56" x14ac:dyDescent="0.25">
      <c r="A2572" s="9">
        <v>41754</v>
      </c>
      <c r="B2572" s="149" t="s">
        <v>80</v>
      </c>
      <c r="C2572" s="149" t="s">
        <v>86</v>
      </c>
      <c r="D2572" s="150" t="s">
        <v>119</v>
      </c>
      <c r="E2572" s="153">
        <v>60</v>
      </c>
      <c r="F2572" s="153">
        <v>184</v>
      </c>
      <c r="G2572" s="264">
        <v>33.182796478271484</v>
      </c>
      <c r="H2572" s="264">
        <v>0</v>
      </c>
      <c r="I2572" s="264">
        <v>82328.3984375</v>
      </c>
      <c r="J2572" s="92">
        <v>0</v>
      </c>
      <c r="K2572" s="153">
        <v>31217</v>
      </c>
      <c r="L2572" s="264">
        <v>89.050834655761719</v>
      </c>
      <c r="M2572" s="153">
        <v>38719</v>
      </c>
      <c r="N2572" s="264">
        <v>0</v>
      </c>
      <c r="O2572" s="153">
        <v>2425</v>
      </c>
      <c r="P2572" s="264">
        <v>0</v>
      </c>
      <c r="Q2572" s="153">
        <v>5316</v>
      </c>
      <c r="R2572" s="264">
        <v>99.887130737304688</v>
      </c>
      <c r="S2572" s="153">
        <v>36795</v>
      </c>
      <c r="T2572" s="264">
        <v>99.888572692871094</v>
      </c>
      <c r="U2572" s="264">
        <v>99.463920593261719</v>
      </c>
      <c r="V2572" s="264">
        <v>99.728813171386719</v>
      </c>
      <c r="W2572" s="264">
        <v>99.351654052734375</v>
      </c>
      <c r="X2572" s="264">
        <v>99.617691040039063</v>
      </c>
      <c r="Y2572" s="153">
        <v>56387</v>
      </c>
      <c r="Z2572" s="264">
        <v>99.950340270996094</v>
      </c>
      <c r="AA2572" s="153">
        <v>11629</v>
      </c>
      <c r="AB2572" s="264">
        <v>99.53564453125</v>
      </c>
      <c r="AC2572" s="153">
        <v>2444</v>
      </c>
      <c r="AD2572" s="264">
        <v>0.49099835753440857</v>
      </c>
      <c r="AE2572" s="153">
        <v>114</v>
      </c>
      <c r="AF2572" s="264">
        <v>98.245613098144531</v>
      </c>
      <c r="AG2572" s="153">
        <v>39065</v>
      </c>
      <c r="AH2572" s="264">
        <v>0.4249328076839447</v>
      </c>
      <c r="AI2572" s="153">
        <v>523</v>
      </c>
      <c r="AJ2572" s="264">
        <v>95.793502807617188</v>
      </c>
      <c r="AK2572" s="264">
        <v>1.8692094087600708</v>
      </c>
      <c r="AL2572" s="264">
        <v>6.5335854887962341E-2</v>
      </c>
      <c r="AM2572" s="264">
        <v>0</v>
      </c>
      <c r="AN2572" s="264">
        <v>0</v>
      </c>
      <c r="AO2572" s="92">
        <v>0</v>
      </c>
      <c r="AP2572" s="92">
        <v>0</v>
      </c>
      <c r="AQ2572" s="92">
        <v>0</v>
      </c>
      <c r="AR2572" s="92">
        <v>0</v>
      </c>
      <c r="AS2572" s="92">
        <v>0</v>
      </c>
      <c r="AT2572" s="92">
        <v>0</v>
      </c>
      <c r="AU2572" s="92">
        <v>0</v>
      </c>
      <c r="AV2572" s="92">
        <v>0</v>
      </c>
      <c r="AW2572" s="93">
        <v>0</v>
      </c>
      <c r="AX2572" s="93">
        <v>0</v>
      </c>
      <c r="AY2572" s="93">
        <v>2</v>
      </c>
      <c r="AZ2572" s="93">
        <v>0</v>
      </c>
      <c r="BA2572" s="93">
        <v>0</v>
      </c>
      <c r="BB2572" s="93">
        <v>1</v>
      </c>
      <c r="BC2572" s="153">
        <v>28</v>
      </c>
      <c r="BD2572" s="153">
        <v>178</v>
      </c>
    </row>
    <row r="2573" spans="1:56" x14ac:dyDescent="0.25">
      <c r="A2573" s="9">
        <v>41754</v>
      </c>
      <c r="B2573" s="149" t="s">
        <v>81</v>
      </c>
      <c r="C2573" s="149" t="s">
        <v>86</v>
      </c>
      <c r="D2573" s="150" t="s">
        <v>119</v>
      </c>
      <c r="E2573" s="153">
        <v>43</v>
      </c>
      <c r="F2573" s="153">
        <v>142</v>
      </c>
      <c r="G2573" s="264">
        <v>34.204399108886719</v>
      </c>
      <c r="H2573" s="264">
        <v>4.19999985024333E-3</v>
      </c>
      <c r="I2573" s="264">
        <v>57064.2890625</v>
      </c>
      <c r="J2573" s="92">
        <v>0</v>
      </c>
      <c r="K2573" s="153">
        <v>67608</v>
      </c>
      <c r="L2573" s="264">
        <v>90.143180847167969</v>
      </c>
      <c r="M2573" s="153">
        <v>34771</v>
      </c>
      <c r="N2573" s="264">
        <v>0</v>
      </c>
      <c r="O2573" s="153">
        <v>2520</v>
      </c>
      <c r="P2573" s="264">
        <v>0</v>
      </c>
      <c r="Q2573" s="153">
        <v>5973</v>
      </c>
      <c r="R2573" s="264">
        <v>99.949775695800781</v>
      </c>
      <c r="S2573" s="153">
        <v>32816</v>
      </c>
      <c r="T2573" s="264">
        <v>99.905532836914063</v>
      </c>
      <c r="U2573" s="264">
        <v>99.76190185546875</v>
      </c>
      <c r="V2573" s="264">
        <v>99.864830017089844</v>
      </c>
      <c r="W2573" s="264">
        <v>99.711799621582031</v>
      </c>
      <c r="X2573" s="264">
        <v>99.770492553710938</v>
      </c>
      <c r="Y2573" s="153">
        <v>65288</v>
      </c>
      <c r="Z2573" s="264">
        <v>99.957115173339844</v>
      </c>
      <c r="AA2573" s="153">
        <v>15246</v>
      </c>
      <c r="AB2573" s="264">
        <v>99.901611328125</v>
      </c>
      <c r="AC2573" s="153">
        <v>2536</v>
      </c>
      <c r="AD2573" s="264">
        <v>0.31545740365982056</v>
      </c>
      <c r="AE2573" s="153">
        <v>151</v>
      </c>
      <c r="AF2573" s="264">
        <v>100.66225433349609</v>
      </c>
      <c r="AG2573" s="153">
        <v>34542</v>
      </c>
      <c r="AH2573" s="264">
        <v>0.41688379645347595</v>
      </c>
      <c r="AI2573" s="153">
        <v>600</v>
      </c>
      <c r="AJ2573" s="264">
        <v>98.166664123535156</v>
      </c>
      <c r="AK2573" s="264">
        <v>1.5976121425628662</v>
      </c>
      <c r="AL2573" s="264">
        <v>6.1409156769514084E-2</v>
      </c>
      <c r="AM2573" s="264">
        <v>0</v>
      </c>
      <c r="AN2573" s="264">
        <v>0</v>
      </c>
      <c r="AO2573" s="92">
        <v>0</v>
      </c>
      <c r="AP2573" s="92">
        <v>0</v>
      </c>
      <c r="AQ2573" s="92">
        <v>0</v>
      </c>
      <c r="AR2573" s="92">
        <v>0</v>
      </c>
      <c r="AS2573" s="92">
        <v>0</v>
      </c>
      <c r="AT2573" s="92">
        <v>0</v>
      </c>
      <c r="AU2573" s="92">
        <v>0</v>
      </c>
      <c r="AV2573" s="92">
        <v>0</v>
      </c>
      <c r="AW2573" s="93">
        <v>0</v>
      </c>
      <c r="AX2573" s="93">
        <v>0</v>
      </c>
      <c r="AY2573" s="93">
        <v>0</v>
      </c>
      <c r="AZ2573" s="93">
        <v>0</v>
      </c>
      <c r="BA2573" s="93">
        <v>0</v>
      </c>
      <c r="BB2573" s="93">
        <v>0</v>
      </c>
      <c r="BC2573" s="153">
        <v>25</v>
      </c>
      <c r="BD2573" s="153">
        <v>139</v>
      </c>
    </row>
    <row r="2574" spans="1:56" x14ac:dyDescent="0.25">
      <c r="A2574" s="9">
        <v>41754</v>
      </c>
      <c r="B2574" s="149" t="s">
        <v>125</v>
      </c>
      <c r="C2574" s="149" t="s">
        <v>86</v>
      </c>
      <c r="D2574" s="150" t="s">
        <v>119</v>
      </c>
      <c r="E2574" s="153">
        <v>16</v>
      </c>
      <c r="F2574" s="153">
        <v>57</v>
      </c>
      <c r="G2574" s="264">
        <v>27.02079963684082</v>
      </c>
      <c r="H2574" s="264">
        <v>4.19999985024333E-3</v>
      </c>
      <c r="I2574" s="264">
        <v>30821.791015625</v>
      </c>
      <c r="J2574" s="92">
        <v>0</v>
      </c>
      <c r="K2574" s="153">
        <v>67608</v>
      </c>
      <c r="L2574" s="264">
        <v>90.143180847167969</v>
      </c>
      <c r="M2574" s="153">
        <v>22399</v>
      </c>
      <c r="N2574" s="264">
        <v>0</v>
      </c>
      <c r="O2574" s="153">
        <v>2587</v>
      </c>
      <c r="P2574" s="264">
        <v>0</v>
      </c>
      <c r="Q2574" s="153">
        <v>5048</v>
      </c>
      <c r="R2574" s="264">
        <v>99.881141662597656</v>
      </c>
      <c r="S2574" s="153">
        <v>20384</v>
      </c>
      <c r="T2574" s="264">
        <v>99.906791687011719</v>
      </c>
      <c r="U2574" s="264">
        <v>99.845382690429688</v>
      </c>
      <c r="V2574" s="264">
        <v>99.883926391601563</v>
      </c>
      <c r="W2574" s="264">
        <v>99.726707458496094</v>
      </c>
      <c r="X2574" s="264">
        <v>99.790824890136719</v>
      </c>
      <c r="Y2574" s="153">
        <v>31131</v>
      </c>
      <c r="Z2574" s="264">
        <v>99.983940124511719</v>
      </c>
      <c r="AA2574" s="153">
        <v>4890</v>
      </c>
      <c r="AB2574" s="264">
        <v>99.693252563476563</v>
      </c>
      <c r="AC2574" s="153">
        <v>2580</v>
      </c>
      <c r="AD2574" s="264">
        <v>0.23255814611911774</v>
      </c>
      <c r="AE2574" s="153">
        <v>202</v>
      </c>
      <c r="AF2574" s="264">
        <v>100</v>
      </c>
      <c r="AG2574" s="153">
        <v>23047</v>
      </c>
      <c r="AH2574" s="264">
        <v>0.49030241370201111</v>
      </c>
      <c r="AI2574" s="153">
        <v>604</v>
      </c>
      <c r="AJ2574" s="264">
        <v>91.887420654296875</v>
      </c>
      <c r="AK2574" s="264">
        <v>1.6885284185409546</v>
      </c>
      <c r="AL2574" s="264">
        <v>5.8466676622629166E-2</v>
      </c>
      <c r="AM2574" s="264">
        <v>0</v>
      </c>
      <c r="AN2574" s="264">
        <v>0</v>
      </c>
      <c r="AO2574" s="92">
        <v>0</v>
      </c>
      <c r="AP2574" s="92">
        <v>0</v>
      </c>
      <c r="AQ2574" s="92">
        <v>0</v>
      </c>
      <c r="AR2574" s="92">
        <v>0</v>
      </c>
      <c r="AS2574" s="92">
        <v>0</v>
      </c>
      <c r="AT2574" s="92">
        <v>0</v>
      </c>
      <c r="AU2574" s="92">
        <v>0</v>
      </c>
      <c r="AV2574" s="92">
        <v>0</v>
      </c>
      <c r="AW2574" s="93">
        <v>0</v>
      </c>
      <c r="AX2574" s="93">
        <v>0</v>
      </c>
      <c r="AY2574" s="93">
        <v>0</v>
      </c>
      <c r="AZ2574" s="93">
        <v>0</v>
      </c>
      <c r="BA2574" s="93">
        <v>0</v>
      </c>
      <c r="BB2574" s="93">
        <v>0</v>
      </c>
      <c r="BC2574" s="153">
        <v>8</v>
      </c>
      <c r="BD2574" s="153">
        <v>56</v>
      </c>
    </row>
    <row r="2575" spans="1:56" x14ac:dyDescent="0.25">
      <c r="A2575" s="9">
        <v>41754</v>
      </c>
      <c r="B2575" s="151" t="s">
        <v>82</v>
      </c>
      <c r="C2575" s="151" t="s">
        <v>86</v>
      </c>
      <c r="D2575" s="152" t="s">
        <v>120</v>
      </c>
      <c r="E2575" s="160">
        <v>51</v>
      </c>
      <c r="F2575" s="160">
        <v>162</v>
      </c>
      <c r="G2575" s="266">
        <v>31.40400505065918</v>
      </c>
      <c r="H2575" s="266">
        <v>0</v>
      </c>
      <c r="I2575" s="266">
        <v>81619.7578125</v>
      </c>
      <c r="J2575" s="157">
        <v>0</v>
      </c>
      <c r="K2575" s="160">
        <v>37301</v>
      </c>
      <c r="L2575" s="266">
        <v>88.118278503417969</v>
      </c>
      <c r="M2575" s="160">
        <v>32931</v>
      </c>
      <c r="N2575" s="266">
        <v>0</v>
      </c>
      <c r="O2575" s="160">
        <v>3636</v>
      </c>
      <c r="P2575" s="266">
        <v>0</v>
      </c>
      <c r="Q2575" s="160">
        <v>7111</v>
      </c>
      <c r="R2575" s="266">
        <v>99.915626525878906</v>
      </c>
      <c r="S2575" s="160">
        <v>30900</v>
      </c>
      <c r="T2575" s="266">
        <v>99.896438598632812</v>
      </c>
      <c r="U2575" s="266">
        <v>99.807479858398438</v>
      </c>
      <c r="V2575" s="266">
        <v>99.744918823242188</v>
      </c>
      <c r="W2575" s="266">
        <v>99.7232666015625</v>
      </c>
      <c r="X2575" s="266">
        <v>99.641624450683594</v>
      </c>
      <c r="Y2575" s="160">
        <v>40447</v>
      </c>
      <c r="Z2575" s="266">
        <v>99.950553894042969</v>
      </c>
      <c r="AA2575" s="160">
        <v>8894</v>
      </c>
      <c r="AB2575" s="266">
        <v>99.876319885253906</v>
      </c>
      <c r="AC2575" s="160">
        <v>3659</v>
      </c>
      <c r="AD2575" s="266">
        <v>0.65591692924499512</v>
      </c>
      <c r="AE2575" s="160">
        <v>288</v>
      </c>
      <c r="AF2575" s="266">
        <v>99.652778625488281</v>
      </c>
      <c r="AG2575" s="160">
        <v>33106</v>
      </c>
      <c r="AH2575" s="266">
        <v>0.70379990339279175</v>
      </c>
      <c r="AI2575" s="160">
        <v>536</v>
      </c>
      <c r="AJ2575" s="266">
        <v>93.097015380859375</v>
      </c>
      <c r="AK2575" s="266">
        <v>2.0983867645263672</v>
      </c>
      <c r="AL2575" s="266">
        <v>8.2699395716190338E-2</v>
      </c>
      <c r="AM2575" s="266">
        <v>0</v>
      </c>
      <c r="AN2575" s="266">
        <v>0</v>
      </c>
      <c r="AO2575" s="157">
        <v>0</v>
      </c>
      <c r="AP2575" s="157">
        <v>0</v>
      </c>
      <c r="AQ2575" s="157">
        <v>0</v>
      </c>
      <c r="AR2575" s="157">
        <v>0</v>
      </c>
      <c r="AS2575" s="157">
        <v>0</v>
      </c>
      <c r="AT2575" s="157">
        <v>0</v>
      </c>
      <c r="AU2575" s="157">
        <v>0</v>
      </c>
      <c r="AV2575" s="157">
        <v>0</v>
      </c>
      <c r="AW2575" s="159">
        <v>0</v>
      </c>
      <c r="AX2575" s="159">
        <v>0</v>
      </c>
      <c r="AY2575" s="159">
        <v>0</v>
      </c>
      <c r="AZ2575" s="159">
        <v>0</v>
      </c>
      <c r="BA2575" s="159">
        <v>0</v>
      </c>
      <c r="BB2575" s="159">
        <v>0</v>
      </c>
      <c r="BC2575" s="160">
        <v>13</v>
      </c>
      <c r="BD2575" s="160">
        <v>155</v>
      </c>
    </row>
    <row r="2576" spans="1:56" x14ac:dyDescent="0.25">
      <c r="A2576" s="9">
        <v>41754</v>
      </c>
      <c r="B2576" s="151" t="s">
        <v>83</v>
      </c>
      <c r="C2576" s="151" t="s">
        <v>87</v>
      </c>
      <c r="D2576" s="152" t="s">
        <v>120</v>
      </c>
      <c r="E2576" s="160">
        <v>47</v>
      </c>
      <c r="F2576" s="160">
        <v>143</v>
      </c>
      <c r="G2576" s="266">
        <v>18.340799331665039</v>
      </c>
      <c r="H2576" s="266">
        <v>5.000000074505806E-2</v>
      </c>
      <c r="I2576" s="266">
        <v>88616.28125</v>
      </c>
      <c r="J2576" s="157">
        <v>0</v>
      </c>
      <c r="K2576" s="160">
        <v>21907</v>
      </c>
      <c r="L2576" s="266">
        <v>82.859359741210937</v>
      </c>
      <c r="M2576" s="160">
        <v>153570</v>
      </c>
      <c r="N2576" s="266">
        <v>0</v>
      </c>
      <c r="O2576" s="160">
        <v>3938</v>
      </c>
      <c r="P2576" s="266">
        <v>0</v>
      </c>
      <c r="Q2576" s="160">
        <v>3456</v>
      </c>
      <c r="R2576" s="266">
        <v>99.855323791503906</v>
      </c>
      <c r="S2576" s="160">
        <v>21162</v>
      </c>
      <c r="T2576" s="266">
        <v>99.905494689941406</v>
      </c>
      <c r="U2576" s="266">
        <v>99.82598876953125</v>
      </c>
      <c r="V2576" s="266">
        <v>99.70367431640625</v>
      </c>
      <c r="W2576" s="266">
        <v>99.681564331054688</v>
      </c>
      <c r="X2576" s="266">
        <v>99.609451293945313</v>
      </c>
      <c r="Y2576" s="160">
        <v>41128</v>
      </c>
      <c r="Z2576" s="266">
        <v>99.941642761230469</v>
      </c>
      <c r="AA2576" s="160">
        <v>11164</v>
      </c>
      <c r="AB2576" s="266">
        <v>99.919380187988281</v>
      </c>
      <c r="AC2576" s="160">
        <v>1721</v>
      </c>
      <c r="AD2576" s="266">
        <v>0.29052877426147461</v>
      </c>
      <c r="AE2576" s="160">
        <v>128</v>
      </c>
      <c r="AF2576" s="266">
        <v>100</v>
      </c>
      <c r="AG2576" s="160">
        <v>22977</v>
      </c>
      <c r="AH2576" s="266">
        <v>0.69634854793548584</v>
      </c>
      <c r="AI2576" s="160">
        <v>242</v>
      </c>
      <c r="AJ2576" s="266">
        <v>97.933883666992188</v>
      </c>
      <c r="AK2576" s="266">
        <v>1.9484846591949463</v>
      </c>
      <c r="AL2576" s="266">
        <v>9.4647549092769623E-2</v>
      </c>
      <c r="AM2576" s="266">
        <v>0</v>
      </c>
      <c r="AN2576" s="266">
        <v>0</v>
      </c>
      <c r="AO2576" s="157">
        <v>0</v>
      </c>
      <c r="AP2576" s="157">
        <v>0</v>
      </c>
      <c r="AQ2576" s="157">
        <v>0</v>
      </c>
      <c r="AR2576" s="157">
        <v>0</v>
      </c>
      <c r="AS2576" s="157">
        <v>0</v>
      </c>
      <c r="AT2576" s="157">
        <v>0</v>
      </c>
      <c r="AU2576" s="157">
        <v>0</v>
      </c>
      <c r="AV2576" s="157">
        <v>0</v>
      </c>
      <c r="AW2576" s="159">
        <v>0</v>
      </c>
      <c r="AX2576" s="159">
        <v>0</v>
      </c>
      <c r="AY2576" s="159">
        <v>0</v>
      </c>
      <c r="AZ2576" s="159">
        <v>0</v>
      </c>
      <c r="BA2576" s="159">
        <v>0</v>
      </c>
      <c r="BB2576" s="159">
        <v>0</v>
      </c>
      <c r="BC2576" s="160">
        <v>23</v>
      </c>
      <c r="BD2576" s="160">
        <v>135</v>
      </c>
    </row>
    <row r="2577" spans="1:56" x14ac:dyDescent="0.25">
      <c r="A2577" s="9">
        <v>41754</v>
      </c>
      <c r="B2577" s="117" t="s">
        <v>85</v>
      </c>
      <c r="C2577" s="117" t="s">
        <v>87</v>
      </c>
      <c r="D2577" s="121">
        <v>3</v>
      </c>
      <c r="E2577" s="89">
        <v>134</v>
      </c>
      <c r="F2577" s="89">
        <v>433</v>
      </c>
      <c r="G2577" s="263">
        <v>36.946304321289063</v>
      </c>
      <c r="H2577" s="263">
        <v>8.39999970048666E-3</v>
      </c>
      <c r="I2577" s="263">
        <v>164731.453125</v>
      </c>
      <c r="J2577" s="88">
        <v>0</v>
      </c>
      <c r="K2577" s="89">
        <v>51576</v>
      </c>
      <c r="L2577" s="263">
        <v>89.23724365234375</v>
      </c>
      <c r="M2577" s="124">
        <v>70855</v>
      </c>
      <c r="N2577" s="248">
        <v>0</v>
      </c>
      <c r="O2577" s="124">
        <v>3708</v>
      </c>
      <c r="P2577" s="248">
        <v>0</v>
      </c>
      <c r="Q2577" s="124">
        <v>8289</v>
      </c>
      <c r="R2577" s="248">
        <v>99.770782470703125</v>
      </c>
      <c r="S2577" s="124">
        <v>64091</v>
      </c>
      <c r="T2577" s="248">
        <v>99.815887451171875</v>
      </c>
      <c r="U2577" s="248">
        <v>99.784248352050781</v>
      </c>
      <c r="V2577" s="248">
        <v>99.67962646484375</v>
      </c>
      <c r="W2577" s="248">
        <v>99.555526733398438</v>
      </c>
      <c r="X2577" s="248">
        <v>99.496101379394531</v>
      </c>
      <c r="Y2577" s="124">
        <v>139492</v>
      </c>
      <c r="Z2577" s="248">
        <v>99.693885803222656</v>
      </c>
      <c r="AA2577" s="124">
        <v>44100</v>
      </c>
      <c r="AB2577" s="248">
        <v>73.8662109375</v>
      </c>
      <c r="AC2577" s="124">
        <v>4437</v>
      </c>
      <c r="AD2577" s="248">
        <v>15.258057594299316</v>
      </c>
      <c r="AE2577" s="124">
        <v>67</v>
      </c>
      <c r="AF2577" s="248">
        <v>95.522384643554688</v>
      </c>
      <c r="AG2577" s="124">
        <v>74734</v>
      </c>
      <c r="AH2577" s="248">
        <v>3.4013969898223877</v>
      </c>
      <c r="AI2577" s="124">
        <v>580</v>
      </c>
      <c r="AJ2577" s="248">
        <v>91.379310607910156</v>
      </c>
      <c r="AK2577" s="248">
        <v>1.8682962656021118</v>
      </c>
      <c r="AL2577" s="248">
        <v>5.0620991736650467E-2</v>
      </c>
      <c r="AM2577" s="269">
        <v>0</v>
      </c>
      <c r="AN2577" s="269">
        <v>0</v>
      </c>
      <c r="AO2577" s="119">
        <v>0</v>
      </c>
      <c r="AP2577" s="119">
        <v>0</v>
      </c>
      <c r="AQ2577" s="119">
        <v>0</v>
      </c>
      <c r="AR2577" s="119">
        <v>0</v>
      </c>
      <c r="AS2577" s="119">
        <v>0</v>
      </c>
      <c r="AT2577" s="119">
        <v>0</v>
      </c>
      <c r="AU2577" s="119">
        <v>0</v>
      </c>
      <c r="AV2577" s="119">
        <v>0</v>
      </c>
      <c r="AW2577" s="124">
        <v>0</v>
      </c>
      <c r="AX2577" s="124">
        <v>0</v>
      </c>
      <c r="AY2577" s="124">
        <v>0</v>
      </c>
      <c r="AZ2577" s="124">
        <v>1</v>
      </c>
      <c r="BA2577" s="124">
        <v>8</v>
      </c>
      <c r="BB2577" s="124">
        <v>38</v>
      </c>
      <c r="BC2577" s="124">
        <v>55</v>
      </c>
      <c r="BD2577" s="124">
        <v>426</v>
      </c>
    </row>
    <row r="2578" spans="1:56" x14ac:dyDescent="0.25">
      <c r="A2578" s="9">
        <v>41754</v>
      </c>
      <c r="B2578" s="118" t="s">
        <v>84</v>
      </c>
      <c r="C2578" s="118"/>
      <c r="D2578" s="122">
        <v>2</v>
      </c>
      <c r="E2578" s="153"/>
      <c r="F2578" s="153"/>
      <c r="G2578" s="264">
        <v>72.865562438964844</v>
      </c>
      <c r="H2578" s="264">
        <v>6.6944439895451069E-3</v>
      </c>
      <c r="I2578" s="264">
        <v>473814.28125</v>
      </c>
      <c r="J2578" s="91">
        <v>0</v>
      </c>
      <c r="K2578" s="153">
        <v>0</v>
      </c>
      <c r="L2578" s="264">
        <v>65535</v>
      </c>
      <c r="M2578" s="133">
        <v>229569</v>
      </c>
      <c r="N2578" s="267">
        <v>0</v>
      </c>
      <c r="O2578" s="133">
        <v>5285</v>
      </c>
      <c r="P2578" s="267">
        <v>0</v>
      </c>
      <c r="Q2578" s="133">
        <v>4473</v>
      </c>
      <c r="R2578" s="267">
        <v>99.619941711425781</v>
      </c>
      <c r="S2578" s="133">
        <v>185840</v>
      </c>
      <c r="T2578" s="267">
        <v>99.605575561523438</v>
      </c>
      <c r="U2578" s="267">
        <v>98.751182556152344</v>
      </c>
      <c r="V2578" s="267">
        <v>99.777412414550781</v>
      </c>
      <c r="W2578" s="267">
        <v>98.375869750976563</v>
      </c>
      <c r="X2578" s="267">
        <v>99.383865356445313</v>
      </c>
      <c r="Y2578" s="133">
        <v>1310869</v>
      </c>
      <c r="Z2578" s="267">
        <v>99.141105651855469</v>
      </c>
      <c r="AA2578" s="133">
        <v>389</v>
      </c>
      <c r="AB2578" s="267">
        <v>10.840795516967773</v>
      </c>
      <c r="AC2578" s="133">
        <v>4713</v>
      </c>
      <c r="AD2578" s="267">
        <v>0.44557607173919678</v>
      </c>
      <c r="AE2578" s="133">
        <v>492</v>
      </c>
      <c r="AF2578" s="267">
        <v>98.983634948730469</v>
      </c>
      <c r="AG2578" s="133">
        <v>227704</v>
      </c>
      <c r="AH2578" s="267">
        <v>0.24373748898506165</v>
      </c>
      <c r="AI2578" s="133">
        <v>586</v>
      </c>
      <c r="AJ2578" s="267">
        <v>89.419792175292969</v>
      </c>
      <c r="AK2578" s="267">
        <v>4.7213711738586426</v>
      </c>
      <c r="AL2578" s="267">
        <v>0.22550661861896515</v>
      </c>
      <c r="AM2578" s="270">
        <v>0</v>
      </c>
      <c r="AN2578" s="270">
        <v>0</v>
      </c>
      <c r="AO2578" s="120">
        <v>0</v>
      </c>
      <c r="AP2578" s="120">
        <v>0</v>
      </c>
      <c r="AQ2578" s="120">
        <v>0</v>
      </c>
      <c r="AR2578" s="120">
        <v>0</v>
      </c>
      <c r="AS2578" s="120">
        <v>0</v>
      </c>
      <c r="AT2578" s="120">
        <v>0</v>
      </c>
      <c r="AU2578" s="120">
        <v>0</v>
      </c>
      <c r="AV2578" s="120">
        <v>0</v>
      </c>
      <c r="AW2578" s="133">
        <v>0</v>
      </c>
      <c r="AX2578" s="133">
        <v>0</v>
      </c>
      <c r="AY2578" s="133">
        <v>0</v>
      </c>
      <c r="AZ2578" s="133">
        <v>0</v>
      </c>
      <c r="BA2578" s="133">
        <v>0</v>
      </c>
      <c r="BB2578" s="133">
        <v>0</v>
      </c>
      <c r="BC2578" s="133">
        <v>8</v>
      </c>
      <c r="BD2578" s="133">
        <v>429</v>
      </c>
    </row>
    <row r="2579" spans="1:56" x14ac:dyDescent="0.25">
      <c r="A2579" s="9">
        <v>41753</v>
      </c>
      <c r="B2579" s="117" t="s">
        <v>17</v>
      </c>
      <c r="C2579" s="117"/>
      <c r="D2579" s="121">
        <v>3</v>
      </c>
      <c r="E2579" s="89">
        <v>675</v>
      </c>
      <c r="F2579" s="89">
        <v>2166</v>
      </c>
      <c r="G2579" s="263">
        <v>583.07010078430176</v>
      </c>
      <c r="H2579" s="263">
        <v>0.77388332411646843</v>
      </c>
      <c r="I2579" s="263">
        <v>1465707.0078125</v>
      </c>
      <c r="J2579" s="88"/>
      <c r="K2579" s="89">
        <v>695910</v>
      </c>
      <c r="L2579" s="263">
        <v>0</v>
      </c>
      <c r="M2579" s="124">
        <v>979917</v>
      </c>
      <c r="N2579" s="248">
        <v>0</v>
      </c>
      <c r="O2579" s="124">
        <v>52279</v>
      </c>
      <c r="P2579" s="248">
        <v>0</v>
      </c>
      <c r="Q2579" s="124">
        <v>93183</v>
      </c>
      <c r="R2579" s="248">
        <v>99.875512603644808</v>
      </c>
      <c r="S2579" s="124">
        <v>767955</v>
      </c>
      <c r="T2579" s="248">
        <v>99.78058636618384</v>
      </c>
      <c r="U2579" s="248">
        <v>99.741773719724122</v>
      </c>
      <c r="V2579" s="248">
        <v>99.788540469032114</v>
      </c>
      <c r="W2579" s="248">
        <v>99.617607782541938</v>
      </c>
      <c r="X2579" s="248">
        <v>99.569590806256898</v>
      </c>
      <c r="Y2579" s="124">
        <v>2125362</v>
      </c>
      <c r="Z2579" s="248">
        <v>98.987417828676726</v>
      </c>
      <c r="AA2579" s="124">
        <v>217275</v>
      </c>
      <c r="AB2579" s="248">
        <v>92.885536279508258</v>
      </c>
      <c r="AC2579" s="124">
        <v>50595</v>
      </c>
      <c r="AD2579" s="248">
        <v>1.8499851834847352</v>
      </c>
      <c r="AE2579" s="124">
        <v>3929</v>
      </c>
      <c r="AF2579" s="248">
        <v>98.523804953699653</v>
      </c>
      <c r="AG2579" s="124">
        <v>863037</v>
      </c>
      <c r="AH2579" s="248">
        <v>0.71074588392131166</v>
      </c>
      <c r="AI2579" s="124">
        <v>14043</v>
      </c>
      <c r="AJ2579" s="248">
        <v>94.766077016227257</v>
      </c>
      <c r="AK2579" s="248">
        <v>1.1946394504967297</v>
      </c>
      <c r="AL2579" s="248" t="e">
        <v>#DIV/0!</v>
      </c>
      <c r="AM2579" s="269"/>
      <c r="AN2579" s="269"/>
      <c r="AO2579" s="119"/>
      <c r="AP2579" s="119"/>
      <c r="AQ2579" s="119"/>
      <c r="AR2579" s="119"/>
      <c r="AS2579" s="119"/>
      <c r="AT2579" s="119"/>
      <c r="AU2579" s="119"/>
      <c r="AV2579" s="119"/>
      <c r="AW2579" s="124">
        <v>0</v>
      </c>
      <c r="AX2579" s="124">
        <v>0</v>
      </c>
      <c r="AY2579" s="124">
        <v>3</v>
      </c>
      <c r="AZ2579" s="124">
        <v>2</v>
      </c>
      <c r="BA2579" s="124">
        <v>10</v>
      </c>
      <c r="BB2579" s="124">
        <v>39</v>
      </c>
      <c r="BC2579" s="124">
        <v>302</v>
      </c>
      <c r="BD2579" s="124">
        <v>2548</v>
      </c>
    </row>
    <row r="2580" spans="1:56" x14ac:dyDescent="0.25">
      <c r="A2580" s="9">
        <v>41753</v>
      </c>
      <c r="B2580" s="118" t="s">
        <v>88</v>
      </c>
      <c r="C2580" s="118"/>
      <c r="D2580" s="122">
        <v>2</v>
      </c>
      <c r="E2580" s="153">
        <v>675</v>
      </c>
      <c r="F2580" s="153">
        <v>2166</v>
      </c>
      <c r="G2580" s="264">
        <v>514.28475379943848</v>
      </c>
      <c r="H2580" s="264">
        <v>0.72109999507665634</v>
      </c>
      <c r="I2580" s="264">
        <v>988262.5390625</v>
      </c>
      <c r="J2580" s="91"/>
      <c r="K2580" s="153">
        <v>695910</v>
      </c>
      <c r="L2580" s="264"/>
      <c r="M2580" s="133">
        <v>751441</v>
      </c>
      <c r="N2580" s="267">
        <v>0</v>
      </c>
      <c r="O2580" s="133">
        <v>47759</v>
      </c>
      <c r="P2580" s="267">
        <v>0</v>
      </c>
      <c r="Q2580" s="133">
        <v>89295</v>
      </c>
      <c r="R2580" s="267">
        <v>99.888010394062576</v>
      </c>
      <c r="S2580" s="133">
        <v>581790</v>
      </c>
      <c r="T2580" s="267">
        <v>99.877791805618457</v>
      </c>
      <c r="U2580" s="267">
        <v>99.773868394733185</v>
      </c>
      <c r="V2580" s="267">
        <v>99.798901680462947</v>
      </c>
      <c r="W2580" s="267">
        <v>99.662132032689399</v>
      </c>
      <c r="X2580" s="267">
        <v>99.676939244706645</v>
      </c>
      <c r="Y2580" s="133">
        <v>941547</v>
      </c>
      <c r="Z2580" s="267">
        <v>99.887950710340405</v>
      </c>
      <c r="AA2580" s="133">
        <v>216918</v>
      </c>
      <c r="AB2580" s="267">
        <v>93.019943228089673</v>
      </c>
      <c r="AC2580" s="133">
        <v>46530</v>
      </c>
      <c r="AD2580" s="267">
        <v>1.9944122142388427</v>
      </c>
      <c r="AE2580" s="133">
        <v>3475</v>
      </c>
      <c r="AF2580" s="267">
        <v>98.67625973927889</v>
      </c>
      <c r="AG2580" s="133">
        <v>636442</v>
      </c>
      <c r="AH2580" s="267">
        <v>0.85506612224473755</v>
      </c>
      <c r="AI2580" s="133">
        <v>13469</v>
      </c>
      <c r="AJ2580" s="267">
        <v>94.75833460514454</v>
      </c>
      <c r="AK2580" s="267">
        <v>1.4643104207454865E-5</v>
      </c>
      <c r="AL2580" s="267" t="e">
        <v>#DIV/0!</v>
      </c>
      <c r="AM2580" s="270"/>
      <c r="AN2580" s="270"/>
      <c r="AO2580" s="120"/>
      <c r="AP2580" s="120"/>
      <c r="AQ2580" s="120"/>
      <c r="AR2580" s="120"/>
      <c r="AS2580" s="120"/>
      <c r="AT2580" s="120"/>
      <c r="AU2580" s="120"/>
      <c r="AV2580" s="120"/>
      <c r="AW2580" s="133">
        <v>0</v>
      </c>
      <c r="AX2580" s="133">
        <v>0</v>
      </c>
      <c r="AY2580" s="133">
        <v>3</v>
      </c>
      <c r="AZ2580" s="133">
        <v>2</v>
      </c>
      <c r="BA2580" s="133">
        <v>10</v>
      </c>
      <c r="BB2580" s="133">
        <v>39</v>
      </c>
      <c r="BC2580" s="133">
        <v>295</v>
      </c>
      <c r="BD2580" s="133">
        <v>2125</v>
      </c>
    </row>
    <row r="2581" spans="1:56" x14ac:dyDescent="0.25">
      <c r="A2581" s="9">
        <v>41753</v>
      </c>
      <c r="B2581" s="146" t="s">
        <v>89</v>
      </c>
      <c r="C2581" s="146"/>
      <c r="D2581" s="147">
        <v>1</v>
      </c>
      <c r="E2581" s="136">
        <v>0</v>
      </c>
      <c r="F2581" s="136">
        <v>0</v>
      </c>
      <c r="G2581" s="265">
        <v>68.785346984863281</v>
      </c>
      <c r="H2581" s="265">
        <v>5.2783329039812088E-2</v>
      </c>
      <c r="I2581" s="265">
        <v>477444.46875</v>
      </c>
      <c r="J2581" s="137"/>
      <c r="K2581" s="136">
        <v>0</v>
      </c>
      <c r="L2581" s="265"/>
      <c r="M2581" s="145">
        <v>228476</v>
      </c>
      <c r="N2581" s="250">
        <v>0</v>
      </c>
      <c r="O2581" s="145">
        <v>4520</v>
      </c>
      <c r="P2581" s="250">
        <v>0</v>
      </c>
      <c r="Q2581" s="145">
        <v>3888</v>
      </c>
      <c r="R2581" s="250">
        <v>99.588478088378906</v>
      </c>
      <c r="S2581" s="145">
        <v>186165</v>
      </c>
      <c r="T2581" s="250">
        <v>99.476806640625</v>
      </c>
      <c r="U2581" s="250">
        <v>99.402656555175781</v>
      </c>
      <c r="V2581" s="250">
        <v>99.754463195800781</v>
      </c>
      <c r="W2581" s="250">
        <v>98.99359130859375</v>
      </c>
      <c r="X2581" s="250">
        <v>99.232551574707031</v>
      </c>
      <c r="Y2581" s="145">
        <v>1183815</v>
      </c>
      <c r="Z2581" s="250">
        <v>98.27117919921875</v>
      </c>
      <c r="AA2581" s="145">
        <v>357</v>
      </c>
      <c r="AB2581" s="250">
        <v>11.218067169189453</v>
      </c>
      <c r="AC2581" s="145">
        <v>4065</v>
      </c>
      <c r="AD2581" s="250">
        <v>0.19680197536945343</v>
      </c>
      <c r="AE2581" s="145">
        <v>454</v>
      </c>
      <c r="AF2581" s="250">
        <v>97.356887817382813</v>
      </c>
      <c r="AG2581" s="145">
        <v>226595</v>
      </c>
      <c r="AH2581" s="250">
        <v>0.30539068579673767</v>
      </c>
      <c r="AI2581" s="145">
        <v>574</v>
      </c>
      <c r="AJ2581" s="250">
        <v>94.94775390625</v>
      </c>
      <c r="AK2581" s="250">
        <v>3.6673939228057861</v>
      </c>
      <c r="AL2581" s="250">
        <v>0.24065224826335907</v>
      </c>
      <c r="AM2581" s="271"/>
      <c r="AN2581" s="271"/>
      <c r="AO2581" s="148"/>
      <c r="AP2581" s="148"/>
      <c r="AQ2581" s="148"/>
      <c r="AR2581" s="148"/>
      <c r="AS2581" s="148"/>
      <c r="AT2581" s="148"/>
      <c r="AU2581" s="148"/>
      <c r="AV2581" s="148"/>
      <c r="AW2581" s="145">
        <v>0</v>
      </c>
      <c r="AX2581" s="145">
        <v>0</v>
      </c>
      <c r="AY2581" s="145">
        <v>0</v>
      </c>
      <c r="AZ2581" s="145">
        <v>0</v>
      </c>
      <c r="BA2581" s="145">
        <v>0</v>
      </c>
      <c r="BB2581" s="145">
        <v>0</v>
      </c>
      <c r="BC2581" s="145">
        <v>7</v>
      </c>
      <c r="BD2581" s="145">
        <v>423</v>
      </c>
    </row>
    <row r="2582" spans="1:56" x14ac:dyDescent="0.25">
      <c r="A2582" s="9">
        <v>41753</v>
      </c>
      <c r="B2582" s="149" t="s">
        <v>75</v>
      </c>
      <c r="C2582" s="149" t="s">
        <v>86</v>
      </c>
      <c r="D2582" s="150" t="s">
        <v>118</v>
      </c>
      <c r="E2582" s="153">
        <v>41</v>
      </c>
      <c r="F2582" s="153">
        <v>153</v>
      </c>
      <c r="G2582" s="264">
        <v>105.29576873779297</v>
      </c>
      <c r="H2582" s="264">
        <v>0.19169999659061432</v>
      </c>
      <c r="I2582" s="264">
        <v>87671.2734375</v>
      </c>
      <c r="J2582" s="92">
        <v>0</v>
      </c>
      <c r="K2582" s="153">
        <v>117103</v>
      </c>
      <c r="L2582" s="264">
        <v>92.99761962890625</v>
      </c>
      <c r="M2582" s="153">
        <v>100958</v>
      </c>
      <c r="N2582" s="264">
        <v>0</v>
      </c>
      <c r="O2582" s="153">
        <v>10906</v>
      </c>
      <c r="P2582" s="264">
        <v>0</v>
      </c>
      <c r="Q2582" s="153">
        <v>17973</v>
      </c>
      <c r="R2582" s="264">
        <v>99.866462707519531</v>
      </c>
      <c r="S2582" s="153">
        <v>93516</v>
      </c>
      <c r="T2582" s="264">
        <v>99.897346496582031</v>
      </c>
      <c r="U2582" s="264">
        <v>99.789108276367188</v>
      </c>
      <c r="V2582" s="264">
        <v>99.711761474609375</v>
      </c>
      <c r="W2582" s="264">
        <v>99.655853271484375</v>
      </c>
      <c r="X2582" s="264">
        <v>99.609405517578125</v>
      </c>
      <c r="Y2582" s="153">
        <v>132373</v>
      </c>
      <c r="Z2582" s="264">
        <v>99.899528503417969</v>
      </c>
      <c r="AA2582" s="153">
        <v>27254</v>
      </c>
      <c r="AB2582" s="264">
        <v>96.499595642089844</v>
      </c>
      <c r="AC2582" s="153">
        <v>10945</v>
      </c>
      <c r="AD2582" s="264">
        <v>0.52992236614227295</v>
      </c>
      <c r="AE2582" s="153">
        <v>1395</v>
      </c>
      <c r="AF2582" s="264">
        <v>97.921150207519531</v>
      </c>
      <c r="AG2582" s="153">
        <v>106889</v>
      </c>
      <c r="AH2582" s="264">
        <v>0.48180824518203735</v>
      </c>
      <c r="AI2582" s="153">
        <v>5919</v>
      </c>
      <c r="AJ2582" s="264">
        <v>95.539787292480469</v>
      </c>
      <c r="AK2582" s="264">
        <v>1.6403194665908813</v>
      </c>
      <c r="AL2582" s="264">
        <v>5.3686913102865219E-2</v>
      </c>
      <c r="AM2582" s="264">
        <v>0</v>
      </c>
      <c r="AN2582" s="264">
        <v>0</v>
      </c>
      <c r="AO2582" s="92">
        <v>0</v>
      </c>
      <c r="AP2582" s="92">
        <v>0</v>
      </c>
      <c r="AQ2582" s="92">
        <v>0</v>
      </c>
      <c r="AR2582" s="92">
        <v>0</v>
      </c>
      <c r="AS2582" s="92">
        <v>0</v>
      </c>
      <c r="AT2582" s="92">
        <v>0</v>
      </c>
      <c r="AU2582" s="92">
        <v>0</v>
      </c>
      <c r="AV2582" s="92">
        <v>0</v>
      </c>
      <c r="AW2582" s="93">
        <v>0</v>
      </c>
      <c r="AX2582" s="93">
        <v>0</v>
      </c>
      <c r="AY2582" s="93">
        <v>0</v>
      </c>
      <c r="AZ2582" s="93">
        <v>1</v>
      </c>
      <c r="BA2582" s="93">
        <v>0</v>
      </c>
      <c r="BB2582" s="93">
        <v>0</v>
      </c>
      <c r="BC2582" s="153">
        <v>28</v>
      </c>
      <c r="BD2582" s="153">
        <v>152</v>
      </c>
    </row>
    <row r="2583" spans="1:56" x14ac:dyDescent="0.25">
      <c r="A2583" s="9">
        <v>41753</v>
      </c>
      <c r="B2583" s="149" t="s">
        <v>76</v>
      </c>
      <c r="C2583" s="149" t="s">
        <v>86</v>
      </c>
      <c r="D2583" s="150" t="s">
        <v>119</v>
      </c>
      <c r="E2583" s="153">
        <v>54</v>
      </c>
      <c r="F2583" s="153">
        <v>163</v>
      </c>
      <c r="G2583" s="264">
        <v>41.179203033447266</v>
      </c>
      <c r="H2583" s="264">
        <v>8.39999970048666E-3</v>
      </c>
      <c r="I2583" s="264">
        <v>72439.203125</v>
      </c>
      <c r="J2583" s="92">
        <v>0</v>
      </c>
      <c r="K2583" s="153">
        <v>39230</v>
      </c>
      <c r="L2583" s="264">
        <v>87.657402038574219</v>
      </c>
      <c r="M2583" s="153">
        <v>41762</v>
      </c>
      <c r="N2583" s="264">
        <v>0</v>
      </c>
      <c r="O2583" s="153">
        <v>3239</v>
      </c>
      <c r="P2583" s="264">
        <v>0</v>
      </c>
      <c r="Q2583" s="153">
        <v>6928</v>
      </c>
      <c r="R2583" s="264">
        <v>99.884529113769531</v>
      </c>
      <c r="S2583" s="153">
        <v>38935</v>
      </c>
      <c r="T2583" s="264">
        <v>99.881851196289062</v>
      </c>
      <c r="U2583" s="264">
        <v>99.845634460449219</v>
      </c>
      <c r="V2583" s="264">
        <v>99.952110290527344</v>
      </c>
      <c r="W2583" s="264">
        <v>99.730339050292969</v>
      </c>
      <c r="X2583" s="264">
        <v>99.834014892578125</v>
      </c>
      <c r="Y2583" s="153">
        <v>72913</v>
      </c>
      <c r="Z2583" s="264">
        <v>99.967086791992188</v>
      </c>
      <c r="AA2583" s="153">
        <v>12604</v>
      </c>
      <c r="AB2583" s="264">
        <v>99.730247497558594</v>
      </c>
      <c r="AC2583" s="153">
        <v>3260</v>
      </c>
      <c r="AD2583" s="264">
        <v>0.1840490847826004</v>
      </c>
      <c r="AE2583" s="153">
        <v>51</v>
      </c>
      <c r="AF2583" s="264">
        <v>100</v>
      </c>
      <c r="AG2583" s="153">
        <v>41675</v>
      </c>
      <c r="AH2583" s="264">
        <v>0.40311938524246216</v>
      </c>
      <c r="AI2583" s="153">
        <v>708</v>
      </c>
      <c r="AJ2583" s="264">
        <v>93.785308837890625</v>
      </c>
      <c r="AK2583" s="264">
        <v>1.8646657466888428</v>
      </c>
      <c r="AL2583" s="264">
        <v>5.1149081438779831E-2</v>
      </c>
      <c r="AM2583" s="264">
        <v>0</v>
      </c>
      <c r="AN2583" s="264">
        <v>0</v>
      </c>
      <c r="AO2583" s="92">
        <v>0</v>
      </c>
      <c r="AP2583" s="92">
        <v>0</v>
      </c>
      <c r="AQ2583" s="92">
        <v>0</v>
      </c>
      <c r="AR2583" s="92">
        <v>0</v>
      </c>
      <c r="AS2583" s="92">
        <v>0</v>
      </c>
      <c r="AT2583" s="92">
        <v>0</v>
      </c>
      <c r="AU2583" s="92">
        <v>0</v>
      </c>
      <c r="AV2583" s="92">
        <v>0</v>
      </c>
      <c r="AW2583" s="93">
        <v>0</v>
      </c>
      <c r="AX2583" s="93">
        <v>0</v>
      </c>
      <c r="AY2583" s="93">
        <v>0</v>
      </c>
      <c r="AZ2583" s="93">
        <v>0</v>
      </c>
      <c r="BA2583" s="93">
        <v>0</v>
      </c>
      <c r="BB2583" s="93">
        <v>0</v>
      </c>
      <c r="BC2583" s="153">
        <v>21</v>
      </c>
      <c r="BD2583" s="153">
        <v>161</v>
      </c>
    </row>
    <row r="2584" spans="1:56" x14ac:dyDescent="0.25">
      <c r="A2584" s="9">
        <v>41753</v>
      </c>
      <c r="B2584" s="149" t="s">
        <v>77</v>
      </c>
      <c r="C2584" s="149" t="s">
        <v>86</v>
      </c>
      <c r="D2584" s="150" t="s">
        <v>118</v>
      </c>
      <c r="E2584" s="153">
        <v>68</v>
      </c>
      <c r="F2584" s="153">
        <v>222</v>
      </c>
      <c r="G2584" s="264">
        <v>66.050491333007813</v>
      </c>
      <c r="H2584" s="264">
        <v>0.14180000126361847</v>
      </c>
      <c r="I2584" s="264">
        <v>91811.765625</v>
      </c>
      <c r="J2584" s="92">
        <v>0</v>
      </c>
      <c r="K2584" s="153">
        <v>91152</v>
      </c>
      <c r="L2584" s="264">
        <v>89.674392700195313</v>
      </c>
      <c r="M2584" s="153">
        <v>88519</v>
      </c>
      <c r="N2584" s="264">
        <v>0</v>
      </c>
      <c r="O2584" s="153">
        <v>5673</v>
      </c>
      <c r="P2584" s="264">
        <v>0</v>
      </c>
      <c r="Q2584" s="153">
        <v>11967</v>
      </c>
      <c r="R2584" s="264">
        <v>99.949859619140625</v>
      </c>
      <c r="S2584" s="153">
        <v>83347</v>
      </c>
      <c r="T2584" s="264">
        <v>99.906417846679688</v>
      </c>
      <c r="U2584" s="264">
        <v>99.911865234375</v>
      </c>
      <c r="V2584" s="264">
        <v>99.829414367675781</v>
      </c>
      <c r="W2584" s="264">
        <v>99.861770629882813</v>
      </c>
      <c r="X2584" s="264">
        <v>99.735992431640625</v>
      </c>
      <c r="Y2584" s="153">
        <v>117428</v>
      </c>
      <c r="Z2584" s="264">
        <v>99.872261047363281</v>
      </c>
      <c r="AA2584" s="153">
        <v>25209</v>
      </c>
      <c r="AB2584" s="264">
        <v>98.115753173828125</v>
      </c>
      <c r="AC2584" s="153">
        <v>5678</v>
      </c>
      <c r="AD2584" s="264">
        <v>0.26417753100395203</v>
      </c>
      <c r="AE2584" s="153">
        <v>439</v>
      </c>
      <c r="AF2584" s="264">
        <v>98.17767333984375</v>
      </c>
      <c r="AG2584" s="153">
        <v>92591</v>
      </c>
      <c r="AH2584" s="264">
        <v>0.36504629254341125</v>
      </c>
      <c r="AI2584" s="153">
        <v>1225</v>
      </c>
      <c r="AJ2584" s="264">
        <v>93.795921325683594</v>
      </c>
      <c r="AK2584" s="264">
        <v>1.81003737449646</v>
      </c>
      <c r="AL2584" s="264">
        <v>5.8738742023706436E-2</v>
      </c>
      <c r="AM2584" s="264">
        <v>0</v>
      </c>
      <c r="AN2584" s="264">
        <v>0</v>
      </c>
      <c r="AO2584" s="92">
        <v>0</v>
      </c>
      <c r="AP2584" s="92">
        <v>0</v>
      </c>
      <c r="AQ2584" s="92">
        <v>0</v>
      </c>
      <c r="AR2584" s="92">
        <v>0</v>
      </c>
      <c r="AS2584" s="92">
        <v>0</v>
      </c>
      <c r="AT2584" s="92">
        <v>0</v>
      </c>
      <c r="AU2584" s="92">
        <v>0</v>
      </c>
      <c r="AV2584" s="92">
        <v>0</v>
      </c>
      <c r="AW2584" s="93">
        <v>0</v>
      </c>
      <c r="AX2584" s="93">
        <v>0</v>
      </c>
      <c r="AY2584" s="93">
        <v>0</v>
      </c>
      <c r="AZ2584" s="93">
        <v>0</v>
      </c>
      <c r="BA2584" s="93">
        <v>0</v>
      </c>
      <c r="BB2584" s="93">
        <v>0</v>
      </c>
      <c r="BC2584" s="153">
        <v>28</v>
      </c>
      <c r="BD2584" s="153">
        <v>219</v>
      </c>
    </row>
    <row r="2585" spans="1:56" x14ac:dyDescent="0.25">
      <c r="A2585" s="9">
        <v>41753</v>
      </c>
      <c r="B2585" s="149" t="s">
        <v>124</v>
      </c>
      <c r="C2585" s="149" t="s">
        <v>86</v>
      </c>
      <c r="D2585" s="150" t="s">
        <v>118</v>
      </c>
      <c r="E2585" s="153">
        <v>43</v>
      </c>
      <c r="F2585" s="153">
        <v>136</v>
      </c>
      <c r="G2585" s="264">
        <v>26.029500961303711</v>
      </c>
      <c r="H2585" s="264">
        <v>7.5000002980232239E-2</v>
      </c>
      <c r="I2585" s="264">
        <v>57364.83984375</v>
      </c>
      <c r="J2585" s="92">
        <v>0</v>
      </c>
      <c r="K2585" s="153">
        <v>91152</v>
      </c>
      <c r="L2585" s="264">
        <v>89.674392700195313</v>
      </c>
      <c r="M2585" s="153">
        <v>42374</v>
      </c>
      <c r="N2585" s="264">
        <v>0</v>
      </c>
      <c r="O2585" s="153">
        <v>2259</v>
      </c>
      <c r="P2585" s="264">
        <v>0</v>
      </c>
      <c r="Q2585" s="153">
        <v>4602</v>
      </c>
      <c r="R2585" s="264">
        <v>99.891349792480469</v>
      </c>
      <c r="S2585" s="153">
        <v>39787</v>
      </c>
      <c r="T2585" s="264">
        <v>99.884384155273438</v>
      </c>
      <c r="U2585" s="264">
        <v>99.734397888183594</v>
      </c>
      <c r="V2585" s="264">
        <v>99.801765441894531</v>
      </c>
      <c r="W2585" s="264">
        <v>99.62603759765625</v>
      </c>
      <c r="X2585" s="264">
        <v>99.686378479003906</v>
      </c>
      <c r="Y2585" s="153">
        <v>49148</v>
      </c>
      <c r="Z2585" s="264">
        <v>99.902336120605469</v>
      </c>
      <c r="AA2585" s="153">
        <v>9802</v>
      </c>
      <c r="AB2585" s="264">
        <v>99.469497680664063</v>
      </c>
      <c r="AC2585" s="153">
        <v>2290</v>
      </c>
      <c r="AD2585" s="264">
        <v>0.21834060549736023</v>
      </c>
      <c r="AE2585" s="153">
        <v>142</v>
      </c>
      <c r="AF2585" s="264">
        <v>100</v>
      </c>
      <c r="AG2585" s="153">
        <v>41416</v>
      </c>
      <c r="AH2585" s="264">
        <v>0.35252076387405396</v>
      </c>
      <c r="AI2585" s="153">
        <v>772</v>
      </c>
      <c r="AJ2585" s="264">
        <v>93.5233154296875</v>
      </c>
      <c r="AK2585" s="264">
        <v>1.7824007272720337</v>
      </c>
      <c r="AL2585" s="264">
        <v>5.6405138224363327E-2</v>
      </c>
      <c r="AM2585" s="264">
        <v>0</v>
      </c>
      <c r="AN2585" s="264">
        <v>0</v>
      </c>
      <c r="AO2585" s="92">
        <v>0</v>
      </c>
      <c r="AP2585" s="92">
        <v>0</v>
      </c>
      <c r="AQ2585" s="92">
        <v>0</v>
      </c>
      <c r="AR2585" s="92">
        <v>0</v>
      </c>
      <c r="AS2585" s="92">
        <v>0</v>
      </c>
      <c r="AT2585" s="92">
        <v>0</v>
      </c>
      <c r="AU2585" s="92">
        <v>0</v>
      </c>
      <c r="AV2585" s="92">
        <v>0</v>
      </c>
      <c r="AW2585" s="93">
        <v>0</v>
      </c>
      <c r="AX2585" s="93">
        <v>0</v>
      </c>
      <c r="AY2585" s="93">
        <v>0</v>
      </c>
      <c r="AZ2585" s="93">
        <v>0</v>
      </c>
      <c r="BA2585" s="93">
        <v>0</v>
      </c>
      <c r="BB2585" s="93">
        <v>0</v>
      </c>
      <c r="BC2585" s="153">
        <v>21</v>
      </c>
      <c r="BD2585" s="153">
        <v>136</v>
      </c>
    </row>
    <row r="2586" spans="1:56" x14ac:dyDescent="0.25">
      <c r="A2586" s="9">
        <v>41753</v>
      </c>
      <c r="B2586" s="149" t="s">
        <v>78</v>
      </c>
      <c r="C2586" s="149" t="s">
        <v>86</v>
      </c>
      <c r="D2586" s="150" t="s">
        <v>118</v>
      </c>
      <c r="E2586" s="153">
        <v>34</v>
      </c>
      <c r="F2586" s="153">
        <v>107</v>
      </c>
      <c r="G2586" s="264">
        <v>45.183399200439453</v>
      </c>
      <c r="H2586" s="264">
        <v>0</v>
      </c>
      <c r="I2586" s="264">
        <v>50320.3671875</v>
      </c>
      <c r="J2586" s="92">
        <v>0</v>
      </c>
      <c r="K2586" s="153">
        <v>51624</v>
      </c>
      <c r="L2586" s="264">
        <v>88.474349975585938</v>
      </c>
      <c r="M2586" s="153">
        <v>43792</v>
      </c>
      <c r="N2586" s="264">
        <v>0</v>
      </c>
      <c r="O2586" s="153">
        <v>4164</v>
      </c>
      <c r="P2586" s="264">
        <v>0</v>
      </c>
      <c r="Q2586" s="153">
        <v>7211</v>
      </c>
      <c r="R2586" s="264">
        <v>99.958396911621094</v>
      </c>
      <c r="S2586" s="153">
        <v>40707</v>
      </c>
      <c r="T2586" s="264">
        <v>99.95086669921875</v>
      </c>
      <c r="U2586" s="264">
        <v>99.927955627441406</v>
      </c>
      <c r="V2586" s="264">
        <v>99.910942077636719</v>
      </c>
      <c r="W2586" s="264">
        <v>99.886383056640625</v>
      </c>
      <c r="X2586" s="264">
        <v>99.861854553222656</v>
      </c>
      <c r="Y2586" s="153">
        <v>63780</v>
      </c>
      <c r="Z2586" s="264">
        <v>99.874565124511719</v>
      </c>
      <c r="AA2586" s="153">
        <v>12407</v>
      </c>
      <c r="AB2586" s="264">
        <v>97.864105224609375</v>
      </c>
      <c r="AC2586" s="153">
        <v>4199</v>
      </c>
      <c r="AD2586" s="264">
        <v>0.16670635342597961</v>
      </c>
      <c r="AE2586" s="153">
        <v>300</v>
      </c>
      <c r="AF2586" s="264">
        <v>99.333335876464844</v>
      </c>
      <c r="AG2586" s="153">
        <v>43763</v>
      </c>
      <c r="AH2586" s="264">
        <v>0.34961038827896118</v>
      </c>
      <c r="AI2586" s="153">
        <v>700</v>
      </c>
      <c r="AJ2586" s="264">
        <v>94.142860412597656</v>
      </c>
      <c r="AK2586" s="264">
        <v>1.8195728063583374</v>
      </c>
      <c r="AL2586" s="264">
        <v>6.9171957671642303E-2</v>
      </c>
      <c r="AM2586" s="264">
        <v>0</v>
      </c>
      <c r="AN2586" s="264">
        <v>0</v>
      </c>
      <c r="AO2586" s="92">
        <v>0</v>
      </c>
      <c r="AP2586" s="92">
        <v>0</v>
      </c>
      <c r="AQ2586" s="92">
        <v>0</v>
      </c>
      <c r="AR2586" s="92">
        <v>0</v>
      </c>
      <c r="AS2586" s="92">
        <v>0</v>
      </c>
      <c r="AT2586" s="92">
        <v>0</v>
      </c>
      <c r="AU2586" s="92">
        <v>0</v>
      </c>
      <c r="AV2586" s="92">
        <v>0</v>
      </c>
      <c r="AW2586" s="93">
        <v>0</v>
      </c>
      <c r="AX2586" s="93">
        <v>0</v>
      </c>
      <c r="AY2586" s="93">
        <v>0</v>
      </c>
      <c r="AZ2586" s="93">
        <v>0</v>
      </c>
      <c r="BA2586" s="93">
        <v>0</v>
      </c>
      <c r="BB2586" s="93">
        <v>0</v>
      </c>
      <c r="BC2586" s="153">
        <v>13</v>
      </c>
      <c r="BD2586" s="153">
        <v>101</v>
      </c>
    </row>
    <row r="2587" spans="1:56" x14ac:dyDescent="0.25">
      <c r="A2587" s="9">
        <v>41753</v>
      </c>
      <c r="B2587" s="149" t="s">
        <v>79</v>
      </c>
      <c r="C2587" s="149" t="s">
        <v>86</v>
      </c>
      <c r="D2587" s="150" t="s">
        <v>119</v>
      </c>
      <c r="E2587" s="153">
        <v>84</v>
      </c>
      <c r="F2587" s="153">
        <v>264</v>
      </c>
      <c r="G2587" s="264">
        <v>46.392108917236328</v>
      </c>
      <c r="H2587" s="264">
        <v>0.27079999446868896</v>
      </c>
      <c r="I2587" s="264">
        <v>121287.5859375</v>
      </c>
      <c r="J2587" s="92">
        <v>0</v>
      </c>
      <c r="K2587" s="153">
        <v>42461</v>
      </c>
      <c r="L2587" s="264">
        <v>91.545181274414063</v>
      </c>
      <c r="M2587" s="153">
        <v>70397</v>
      </c>
      <c r="N2587" s="264">
        <v>0</v>
      </c>
      <c r="O2587" s="153">
        <v>3101</v>
      </c>
      <c r="P2587" s="264">
        <v>0</v>
      </c>
      <c r="Q2587" s="153">
        <v>7174</v>
      </c>
      <c r="R2587" s="264">
        <v>99.874549865722656</v>
      </c>
      <c r="S2587" s="153">
        <v>67425</v>
      </c>
      <c r="T2587" s="264">
        <v>99.847236633300781</v>
      </c>
      <c r="U2587" s="264">
        <v>99.226058959960938</v>
      </c>
      <c r="V2587" s="264">
        <v>99.697433471679688</v>
      </c>
      <c r="W2587" s="264">
        <v>99.101577758789063</v>
      </c>
      <c r="X2587" s="264">
        <v>99.545135498046875</v>
      </c>
      <c r="Y2587" s="153">
        <v>120969</v>
      </c>
      <c r="Z2587" s="264">
        <v>99.938003540039063</v>
      </c>
      <c r="AA2587" s="153">
        <v>27425</v>
      </c>
      <c r="AB2587" s="264">
        <v>99.445762634277344</v>
      </c>
      <c r="AC2587" s="153">
        <v>3113</v>
      </c>
      <c r="AD2587" s="264">
        <v>0.73883712291717529</v>
      </c>
      <c r="AE2587" s="153">
        <v>199</v>
      </c>
      <c r="AF2587" s="264">
        <v>97.989952087402344</v>
      </c>
      <c r="AG2587" s="153">
        <v>71310</v>
      </c>
      <c r="AH2587" s="264">
        <v>0.47538915276527405</v>
      </c>
      <c r="AI2587" s="153">
        <v>1082</v>
      </c>
      <c r="AJ2587" s="264">
        <v>96.950096130371094</v>
      </c>
      <c r="AK2587" s="264">
        <v>1.5833184719085693</v>
      </c>
      <c r="AL2587" s="264">
        <v>6.0228403657674789E-2</v>
      </c>
      <c r="AM2587" s="264">
        <v>0</v>
      </c>
      <c r="AN2587" s="264">
        <v>0</v>
      </c>
      <c r="AO2587" s="92">
        <v>0</v>
      </c>
      <c r="AP2587" s="92">
        <v>0</v>
      </c>
      <c r="AQ2587" s="92">
        <v>0</v>
      </c>
      <c r="AR2587" s="92">
        <v>0</v>
      </c>
      <c r="AS2587" s="92">
        <v>0</v>
      </c>
      <c r="AT2587" s="92">
        <v>0</v>
      </c>
      <c r="AU2587" s="92">
        <v>0</v>
      </c>
      <c r="AV2587" s="92">
        <v>0</v>
      </c>
      <c r="AW2587" s="93">
        <v>0</v>
      </c>
      <c r="AX2587" s="93">
        <v>0</v>
      </c>
      <c r="AY2587" s="93">
        <v>1</v>
      </c>
      <c r="AZ2587" s="93">
        <v>0</v>
      </c>
      <c r="BA2587" s="93">
        <v>0</v>
      </c>
      <c r="BB2587" s="93">
        <v>2</v>
      </c>
      <c r="BC2587" s="153">
        <v>50</v>
      </c>
      <c r="BD2587" s="153">
        <v>259</v>
      </c>
    </row>
    <row r="2588" spans="1:56" x14ac:dyDescent="0.25">
      <c r="A2588" s="9">
        <v>41753</v>
      </c>
      <c r="B2588" s="149" t="s">
        <v>80</v>
      </c>
      <c r="C2588" s="149" t="s">
        <v>86</v>
      </c>
      <c r="D2588" s="150" t="s">
        <v>119</v>
      </c>
      <c r="E2588" s="153">
        <v>60</v>
      </c>
      <c r="F2588" s="153">
        <v>184</v>
      </c>
      <c r="G2588" s="264">
        <v>33.1708984375</v>
      </c>
      <c r="H2588" s="264">
        <v>1.2500000186264515E-2</v>
      </c>
      <c r="I2588" s="264">
        <v>79990.921875</v>
      </c>
      <c r="J2588" s="92">
        <v>0</v>
      </c>
      <c r="K2588" s="153">
        <v>29365</v>
      </c>
      <c r="L2588" s="264">
        <v>89.044784545898437</v>
      </c>
      <c r="M2588" s="153">
        <v>39485</v>
      </c>
      <c r="N2588" s="264">
        <v>0</v>
      </c>
      <c r="O2588" s="153">
        <v>2445</v>
      </c>
      <c r="P2588" s="264">
        <v>0</v>
      </c>
      <c r="Q2588" s="153">
        <v>5208</v>
      </c>
      <c r="R2588" s="264">
        <v>99.827186584472656</v>
      </c>
      <c r="S2588" s="153">
        <v>37463</v>
      </c>
      <c r="T2588" s="264">
        <v>99.850517272949219</v>
      </c>
      <c r="U2588" s="264">
        <v>99.713699340820313</v>
      </c>
      <c r="V2588" s="264">
        <v>99.729011535644531</v>
      </c>
      <c r="W2588" s="264">
        <v>99.5413818359375</v>
      </c>
      <c r="X2588" s="264">
        <v>99.579933166503906</v>
      </c>
      <c r="Y2588" s="153">
        <v>54340</v>
      </c>
      <c r="Z2588" s="264">
        <v>99.93927001953125</v>
      </c>
      <c r="AA2588" s="153">
        <v>11479</v>
      </c>
      <c r="AB2588" s="264">
        <v>98.858787536621094</v>
      </c>
      <c r="AC2588" s="153">
        <v>2497</v>
      </c>
      <c r="AD2588" s="264">
        <v>0.36043250560760498</v>
      </c>
      <c r="AE2588" s="153">
        <v>132</v>
      </c>
      <c r="AF2588" s="264">
        <v>100</v>
      </c>
      <c r="AG2588" s="153">
        <v>39745</v>
      </c>
      <c r="AH2588" s="264">
        <v>0.62649387121200562</v>
      </c>
      <c r="AI2588" s="153">
        <v>512</v>
      </c>
      <c r="AJ2588" s="264">
        <v>95.3125</v>
      </c>
      <c r="AK2588" s="264">
        <v>1.9140344858169556</v>
      </c>
      <c r="AL2588" s="264">
        <v>6.5334789454936981E-2</v>
      </c>
      <c r="AM2588" s="264">
        <v>0</v>
      </c>
      <c r="AN2588" s="264">
        <v>0</v>
      </c>
      <c r="AO2588" s="92">
        <v>0</v>
      </c>
      <c r="AP2588" s="92">
        <v>0</v>
      </c>
      <c r="AQ2588" s="92">
        <v>0</v>
      </c>
      <c r="AR2588" s="92">
        <v>0</v>
      </c>
      <c r="AS2588" s="92">
        <v>0</v>
      </c>
      <c r="AT2588" s="92">
        <v>0</v>
      </c>
      <c r="AU2588" s="92">
        <v>0</v>
      </c>
      <c r="AV2588" s="92">
        <v>0</v>
      </c>
      <c r="AW2588" s="93">
        <v>0</v>
      </c>
      <c r="AX2588" s="93">
        <v>0</v>
      </c>
      <c r="AY2588" s="93">
        <v>2</v>
      </c>
      <c r="AZ2588" s="93">
        <v>0</v>
      </c>
      <c r="BA2588" s="93">
        <v>0</v>
      </c>
      <c r="BB2588" s="93">
        <v>1</v>
      </c>
      <c r="BC2588" s="153">
        <v>20</v>
      </c>
      <c r="BD2588" s="153">
        <v>178</v>
      </c>
    </row>
    <row r="2589" spans="1:56" x14ac:dyDescent="0.25">
      <c r="A2589" s="9">
        <v>41753</v>
      </c>
      <c r="B2589" s="149" t="s">
        <v>81</v>
      </c>
      <c r="C2589" s="149" t="s">
        <v>86</v>
      </c>
      <c r="D2589" s="150" t="s">
        <v>119</v>
      </c>
      <c r="E2589" s="153">
        <v>43</v>
      </c>
      <c r="F2589" s="153">
        <v>142</v>
      </c>
      <c r="G2589" s="264">
        <v>32.550193786621094</v>
      </c>
      <c r="H2589" s="264">
        <v>0</v>
      </c>
      <c r="I2589" s="264">
        <v>57585.390625</v>
      </c>
      <c r="J2589" s="92">
        <v>0</v>
      </c>
      <c r="K2589" s="153">
        <v>64741</v>
      </c>
      <c r="L2589" s="264">
        <v>89.749923706054687</v>
      </c>
      <c r="M2589" s="153">
        <v>35461</v>
      </c>
      <c r="N2589" s="264">
        <v>0</v>
      </c>
      <c r="O2589" s="153">
        <v>2553</v>
      </c>
      <c r="P2589" s="264">
        <v>0</v>
      </c>
      <c r="Q2589" s="153">
        <v>5245</v>
      </c>
      <c r="R2589" s="264">
        <v>99.904670715332031</v>
      </c>
      <c r="S2589" s="153">
        <v>33277</v>
      </c>
      <c r="T2589" s="264">
        <v>99.8978271484375</v>
      </c>
      <c r="U2589" s="264">
        <v>99.84332275390625</v>
      </c>
      <c r="V2589" s="264">
        <v>99.853363037109375</v>
      </c>
      <c r="W2589" s="264">
        <v>99.748146057128906</v>
      </c>
      <c r="X2589" s="264">
        <v>99.7513427734375</v>
      </c>
      <c r="Y2589" s="153">
        <v>69591</v>
      </c>
      <c r="Z2589" s="264">
        <v>99.951141357421875</v>
      </c>
      <c r="AA2589" s="153">
        <v>15947</v>
      </c>
      <c r="AB2589" s="264">
        <v>99.811874389648438</v>
      </c>
      <c r="AC2589" s="153">
        <v>2525</v>
      </c>
      <c r="AD2589" s="264">
        <v>0.31683167815208435</v>
      </c>
      <c r="AE2589" s="153">
        <v>96</v>
      </c>
      <c r="AF2589" s="264">
        <v>100</v>
      </c>
      <c r="AG2589" s="153">
        <v>34859</v>
      </c>
      <c r="AH2589" s="264">
        <v>0.46186062693595886</v>
      </c>
      <c r="AI2589" s="153">
        <v>741</v>
      </c>
      <c r="AJ2589" s="264">
        <v>92.847503662109375</v>
      </c>
      <c r="AK2589" s="264">
        <v>1.5695135593414307</v>
      </c>
      <c r="AL2589" s="264">
        <v>6.0574650764465332E-2</v>
      </c>
      <c r="AM2589" s="264">
        <v>0</v>
      </c>
      <c r="AN2589" s="264">
        <v>0</v>
      </c>
      <c r="AO2589" s="92">
        <v>0</v>
      </c>
      <c r="AP2589" s="92">
        <v>0</v>
      </c>
      <c r="AQ2589" s="92">
        <v>0</v>
      </c>
      <c r="AR2589" s="92">
        <v>0</v>
      </c>
      <c r="AS2589" s="92">
        <v>0</v>
      </c>
      <c r="AT2589" s="92">
        <v>0</v>
      </c>
      <c r="AU2589" s="92">
        <v>0</v>
      </c>
      <c r="AV2589" s="92">
        <v>0</v>
      </c>
      <c r="AW2589" s="93">
        <v>0</v>
      </c>
      <c r="AX2589" s="93">
        <v>0</v>
      </c>
      <c r="AY2589" s="93">
        <v>0</v>
      </c>
      <c r="AZ2589" s="93">
        <v>0</v>
      </c>
      <c r="BA2589" s="93">
        <v>0</v>
      </c>
      <c r="BB2589" s="93">
        <v>0</v>
      </c>
      <c r="BC2589" s="153">
        <v>25</v>
      </c>
      <c r="BD2589" s="153">
        <v>139</v>
      </c>
    </row>
    <row r="2590" spans="1:56" x14ac:dyDescent="0.25">
      <c r="A2590" s="9">
        <v>41753</v>
      </c>
      <c r="B2590" s="149" t="s">
        <v>125</v>
      </c>
      <c r="C2590" s="149" t="s">
        <v>86</v>
      </c>
      <c r="D2590" s="150" t="s">
        <v>119</v>
      </c>
      <c r="E2590" s="153">
        <v>16</v>
      </c>
      <c r="F2590" s="153">
        <v>57</v>
      </c>
      <c r="G2590" s="264">
        <v>25.357997894287109</v>
      </c>
      <c r="H2590" s="264">
        <v>0</v>
      </c>
      <c r="I2590" s="264">
        <v>31227.78515625</v>
      </c>
      <c r="J2590" s="92">
        <v>0</v>
      </c>
      <c r="K2590" s="153">
        <v>64741</v>
      </c>
      <c r="L2590" s="264">
        <v>89.749923706054687</v>
      </c>
      <c r="M2590" s="153">
        <v>22309</v>
      </c>
      <c r="N2590" s="264">
        <v>0</v>
      </c>
      <c r="O2590" s="153">
        <v>2588</v>
      </c>
      <c r="P2590" s="264">
        <v>0</v>
      </c>
      <c r="Q2590" s="153">
        <v>4702</v>
      </c>
      <c r="R2590" s="264">
        <v>99.851127624511719</v>
      </c>
      <c r="S2590" s="153">
        <v>20983</v>
      </c>
      <c r="T2590" s="264">
        <v>99.871322631835938</v>
      </c>
      <c r="U2590" s="264">
        <v>99.690879821777344</v>
      </c>
      <c r="V2590" s="264">
        <v>99.878974914550781</v>
      </c>
      <c r="W2590" s="264">
        <v>99.542465209960938</v>
      </c>
      <c r="X2590" s="264">
        <v>99.750450134277344</v>
      </c>
      <c r="Y2590" s="153">
        <v>27807</v>
      </c>
      <c r="Z2590" s="264">
        <v>99.95684814453125</v>
      </c>
      <c r="AA2590" s="153">
        <v>4747</v>
      </c>
      <c r="AB2590" s="264">
        <v>99.810409545898438</v>
      </c>
      <c r="AC2590" s="153">
        <v>2613</v>
      </c>
      <c r="AD2590" s="264">
        <v>7.6540373265743256E-2</v>
      </c>
      <c r="AE2590" s="153">
        <v>232</v>
      </c>
      <c r="AF2590" s="264">
        <v>99.568962097167969</v>
      </c>
      <c r="AG2590" s="153">
        <v>22625</v>
      </c>
      <c r="AH2590" s="264">
        <v>0.62320441007614136</v>
      </c>
      <c r="AI2590" s="153">
        <v>536</v>
      </c>
      <c r="AJ2590" s="264">
        <v>93.656715393066406</v>
      </c>
      <c r="AK2590" s="264">
        <v>1.7487912178039551</v>
      </c>
      <c r="AL2590" s="264">
        <v>5.8314036577939987E-2</v>
      </c>
      <c r="AM2590" s="264">
        <v>0</v>
      </c>
      <c r="AN2590" s="264">
        <v>0</v>
      </c>
      <c r="AO2590" s="92">
        <v>0</v>
      </c>
      <c r="AP2590" s="92">
        <v>0</v>
      </c>
      <c r="AQ2590" s="92">
        <v>0</v>
      </c>
      <c r="AR2590" s="92">
        <v>0</v>
      </c>
      <c r="AS2590" s="92">
        <v>0</v>
      </c>
      <c r="AT2590" s="92">
        <v>0</v>
      </c>
      <c r="AU2590" s="92">
        <v>0</v>
      </c>
      <c r="AV2590" s="92">
        <v>0</v>
      </c>
      <c r="AW2590" s="93">
        <v>0</v>
      </c>
      <c r="AX2590" s="93">
        <v>0</v>
      </c>
      <c r="AY2590" s="93">
        <v>0</v>
      </c>
      <c r="AZ2590" s="93">
        <v>0</v>
      </c>
      <c r="BA2590" s="93">
        <v>0</v>
      </c>
      <c r="BB2590" s="93">
        <v>0</v>
      </c>
      <c r="BC2590" s="153">
        <v>7</v>
      </c>
      <c r="BD2590" s="153">
        <v>57</v>
      </c>
    </row>
    <row r="2591" spans="1:56" x14ac:dyDescent="0.25">
      <c r="A2591" s="9">
        <v>41753</v>
      </c>
      <c r="B2591" s="151" t="s">
        <v>82</v>
      </c>
      <c r="C2591" s="151" t="s">
        <v>86</v>
      </c>
      <c r="D2591" s="152" t="s">
        <v>120</v>
      </c>
      <c r="E2591" s="160">
        <v>51</v>
      </c>
      <c r="F2591" s="160">
        <v>162</v>
      </c>
      <c r="G2591" s="266">
        <v>33.791599273681641</v>
      </c>
      <c r="H2591" s="266">
        <v>0</v>
      </c>
      <c r="I2591" s="266">
        <v>82676.9375</v>
      </c>
      <c r="J2591" s="157">
        <v>0</v>
      </c>
      <c r="K2591" s="160">
        <v>36838</v>
      </c>
      <c r="L2591" s="266">
        <v>88.571586608886719</v>
      </c>
      <c r="M2591" s="160">
        <v>33000</v>
      </c>
      <c r="N2591" s="266">
        <v>0</v>
      </c>
      <c r="O2591" s="160">
        <v>3339</v>
      </c>
      <c r="P2591" s="266">
        <v>0</v>
      </c>
      <c r="Q2591" s="160">
        <v>5888</v>
      </c>
      <c r="R2591" s="266">
        <v>99.898094177246094</v>
      </c>
      <c r="S2591" s="160">
        <v>31018</v>
      </c>
      <c r="T2591" s="266">
        <v>99.883941650390625</v>
      </c>
      <c r="U2591" s="266">
        <v>99.91015625</v>
      </c>
      <c r="V2591" s="266">
        <v>99.848487854003906</v>
      </c>
      <c r="W2591" s="266">
        <v>99.808341979980469</v>
      </c>
      <c r="X2591" s="266">
        <v>99.73260498046875</v>
      </c>
      <c r="Y2591" s="160">
        <v>34074</v>
      </c>
      <c r="Z2591" s="266">
        <v>99.932502746582031</v>
      </c>
      <c r="AA2591" s="160">
        <v>6789</v>
      </c>
      <c r="AB2591" s="266">
        <v>99.705406188964844</v>
      </c>
      <c r="AC2591" s="160">
        <v>3368</v>
      </c>
      <c r="AD2591" s="266">
        <v>0.62351542711257935</v>
      </c>
      <c r="AE2591" s="160">
        <v>304</v>
      </c>
      <c r="AF2591" s="266">
        <v>99.34210205078125</v>
      </c>
      <c r="AG2591" s="160">
        <v>33264</v>
      </c>
      <c r="AH2591" s="266">
        <v>0.78162580728530884</v>
      </c>
      <c r="AI2591" s="160">
        <v>471</v>
      </c>
      <c r="AJ2591" s="266">
        <v>92.993629455566406</v>
      </c>
      <c r="AK2591" s="266">
        <v>2.0235793590545654</v>
      </c>
      <c r="AL2591" s="266">
        <v>6.9586403667926788E-2</v>
      </c>
      <c r="AM2591" s="266">
        <v>0</v>
      </c>
      <c r="AN2591" s="266">
        <v>0</v>
      </c>
      <c r="AO2591" s="157">
        <v>0</v>
      </c>
      <c r="AP2591" s="157">
        <v>0</v>
      </c>
      <c r="AQ2591" s="157">
        <v>0</v>
      </c>
      <c r="AR2591" s="157">
        <v>0</v>
      </c>
      <c r="AS2591" s="157">
        <v>0</v>
      </c>
      <c r="AT2591" s="157">
        <v>0</v>
      </c>
      <c r="AU2591" s="157">
        <v>0</v>
      </c>
      <c r="AV2591" s="157">
        <v>0</v>
      </c>
      <c r="AW2591" s="159">
        <v>0</v>
      </c>
      <c r="AX2591" s="159">
        <v>0</v>
      </c>
      <c r="AY2591" s="159">
        <v>0</v>
      </c>
      <c r="AZ2591" s="159">
        <v>0</v>
      </c>
      <c r="BA2591" s="159">
        <v>0</v>
      </c>
      <c r="BB2591" s="159">
        <v>0</v>
      </c>
      <c r="BC2591" s="160">
        <v>14</v>
      </c>
      <c r="BD2591" s="160">
        <v>157</v>
      </c>
    </row>
    <row r="2592" spans="1:56" x14ac:dyDescent="0.25">
      <c r="A2592" s="9">
        <v>41753</v>
      </c>
      <c r="B2592" s="151" t="s">
        <v>83</v>
      </c>
      <c r="C2592" s="151" t="s">
        <v>87</v>
      </c>
      <c r="D2592" s="152" t="s">
        <v>120</v>
      </c>
      <c r="E2592" s="160">
        <v>47</v>
      </c>
      <c r="F2592" s="160">
        <v>143</v>
      </c>
      <c r="G2592" s="266">
        <v>19.928997039794922</v>
      </c>
      <c r="H2592" s="266">
        <v>0</v>
      </c>
      <c r="I2592" s="266">
        <v>79031.171875</v>
      </c>
      <c r="J2592" s="157">
        <v>0</v>
      </c>
      <c r="K2592" s="160">
        <v>21622</v>
      </c>
      <c r="L2592" s="266">
        <v>82.735176086425781</v>
      </c>
      <c r="M2592" s="160">
        <v>153570</v>
      </c>
      <c r="N2592" s="266">
        <v>0</v>
      </c>
      <c r="O2592" s="160">
        <v>3938</v>
      </c>
      <c r="P2592" s="266">
        <v>0</v>
      </c>
      <c r="Q2592" s="160">
        <v>3630</v>
      </c>
      <c r="R2592" s="266">
        <v>99.944900512695312</v>
      </c>
      <c r="S2592" s="160">
        <v>22907</v>
      </c>
      <c r="T2592" s="266">
        <v>99.903961181640625</v>
      </c>
      <c r="U2592" s="266">
        <v>99.822273254394531</v>
      </c>
      <c r="V2592" s="266">
        <v>99.800651550292969</v>
      </c>
      <c r="W2592" s="266">
        <v>99.76727294921875</v>
      </c>
      <c r="X2592" s="266">
        <v>99.704803466796875</v>
      </c>
      <c r="Y2592" s="160">
        <v>43255</v>
      </c>
      <c r="Z2592" s="266">
        <v>99.939888000488281</v>
      </c>
      <c r="AA2592" s="160">
        <v>12888</v>
      </c>
      <c r="AB2592" s="266">
        <v>99.868095397949219</v>
      </c>
      <c r="AC2592" s="160">
        <v>1713</v>
      </c>
      <c r="AD2592" s="266">
        <v>0.23350846767425537</v>
      </c>
      <c r="AE2592" s="160">
        <v>109</v>
      </c>
      <c r="AF2592" s="266">
        <v>100</v>
      </c>
      <c r="AG2592" s="160">
        <v>24200</v>
      </c>
      <c r="AH2592" s="266">
        <v>0.59504133462905884</v>
      </c>
      <c r="AI2592" s="160">
        <v>216</v>
      </c>
      <c r="AJ2592" s="266">
        <v>99.537040710449219</v>
      </c>
      <c r="AK2592" s="266">
        <v>1.8609281778335571</v>
      </c>
      <c r="AL2592" s="266">
        <v>7.4867114424705505E-2</v>
      </c>
      <c r="AM2592" s="266">
        <v>0</v>
      </c>
      <c r="AN2592" s="266">
        <v>0</v>
      </c>
      <c r="AO2592" s="157">
        <v>0</v>
      </c>
      <c r="AP2592" s="157">
        <v>0</v>
      </c>
      <c r="AQ2592" s="157">
        <v>0</v>
      </c>
      <c r="AR2592" s="157">
        <v>0</v>
      </c>
      <c r="AS2592" s="157">
        <v>0</v>
      </c>
      <c r="AT2592" s="157">
        <v>0</v>
      </c>
      <c r="AU2592" s="157">
        <v>0</v>
      </c>
      <c r="AV2592" s="157">
        <v>0</v>
      </c>
      <c r="AW2592" s="159">
        <v>0</v>
      </c>
      <c r="AX2592" s="159">
        <v>0</v>
      </c>
      <c r="AY2592" s="159">
        <v>0</v>
      </c>
      <c r="AZ2592" s="159">
        <v>0</v>
      </c>
      <c r="BA2592" s="159">
        <v>0</v>
      </c>
      <c r="BB2592" s="159">
        <v>0</v>
      </c>
      <c r="BC2592" s="160">
        <v>20</v>
      </c>
      <c r="BD2592" s="160">
        <v>139</v>
      </c>
    </row>
    <row r="2593" spans="1:56" x14ac:dyDescent="0.25">
      <c r="A2593" s="9">
        <v>41753</v>
      </c>
      <c r="B2593" s="117" t="s">
        <v>85</v>
      </c>
      <c r="C2593" s="117" t="s">
        <v>87</v>
      </c>
      <c r="D2593" s="121">
        <v>3</v>
      </c>
      <c r="E2593" s="89">
        <v>134</v>
      </c>
      <c r="F2593" s="89">
        <v>433</v>
      </c>
      <c r="G2593" s="263">
        <v>39.354595184326172</v>
      </c>
      <c r="H2593" s="263">
        <v>2.0899999886751175E-2</v>
      </c>
      <c r="I2593" s="263">
        <v>176855.296875</v>
      </c>
      <c r="J2593" s="88">
        <v>0</v>
      </c>
      <c r="K2593" s="89">
        <v>45881</v>
      </c>
      <c r="L2593" s="263">
        <v>89.039031982421875</v>
      </c>
      <c r="M2593" s="124">
        <v>79814</v>
      </c>
      <c r="N2593" s="248">
        <v>0</v>
      </c>
      <c r="O2593" s="124">
        <v>3554</v>
      </c>
      <c r="P2593" s="248">
        <v>0</v>
      </c>
      <c r="Q2593" s="124">
        <v>8767</v>
      </c>
      <c r="R2593" s="248">
        <v>99.817497253417969</v>
      </c>
      <c r="S2593" s="124">
        <v>72425</v>
      </c>
      <c r="T2593" s="248">
        <v>99.797035217285156</v>
      </c>
      <c r="U2593" s="248">
        <v>99.63421630859375</v>
      </c>
      <c r="V2593" s="248">
        <v>99.785751342773438</v>
      </c>
      <c r="W2593" s="248">
        <v>99.452377319335938</v>
      </c>
      <c r="X2593" s="248">
        <v>99.583221435546875</v>
      </c>
      <c r="Y2593" s="124">
        <v>155869</v>
      </c>
      <c r="Z2593" s="248">
        <v>99.732467651367188</v>
      </c>
      <c r="AA2593" s="124">
        <v>50367</v>
      </c>
      <c r="AB2593" s="248">
        <v>74.185478210449219</v>
      </c>
      <c r="AC2593" s="124">
        <v>4329</v>
      </c>
      <c r="AD2593" s="248">
        <v>17.787017822265625</v>
      </c>
      <c r="AE2593" s="124">
        <v>76</v>
      </c>
      <c r="AF2593" s="248">
        <v>100</v>
      </c>
      <c r="AG2593" s="124">
        <v>84105</v>
      </c>
      <c r="AH2593" s="248">
        <v>3.3624634742736816</v>
      </c>
      <c r="AI2593" s="124">
        <v>587</v>
      </c>
      <c r="AJ2593" s="248">
        <v>90.971038818359375</v>
      </c>
      <c r="AK2593" s="248">
        <v>1.8453390598297119</v>
      </c>
      <c r="AL2593" s="248">
        <v>4.9836710095405579E-2</v>
      </c>
      <c r="AM2593" s="269">
        <v>0</v>
      </c>
      <c r="AN2593" s="269">
        <v>0</v>
      </c>
      <c r="AO2593" s="119">
        <v>0</v>
      </c>
      <c r="AP2593" s="119">
        <v>0</v>
      </c>
      <c r="AQ2593" s="119">
        <v>0</v>
      </c>
      <c r="AR2593" s="119">
        <v>0</v>
      </c>
      <c r="AS2593" s="119">
        <v>0</v>
      </c>
      <c r="AT2593" s="119">
        <v>0</v>
      </c>
      <c r="AU2593" s="119">
        <v>0</v>
      </c>
      <c r="AV2593" s="119">
        <v>0</v>
      </c>
      <c r="AW2593" s="124">
        <v>0</v>
      </c>
      <c r="AX2593" s="124">
        <v>0</v>
      </c>
      <c r="AY2593" s="124">
        <v>0</v>
      </c>
      <c r="AZ2593" s="124">
        <v>1</v>
      </c>
      <c r="BA2593" s="124">
        <v>10</v>
      </c>
      <c r="BB2593" s="124">
        <v>36</v>
      </c>
      <c r="BC2593" s="124">
        <v>48</v>
      </c>
      <c r="BD2593" s="124">
        <v>427</v>
      </c>
    </row>
    <row r="2594" spans="1:56" x14ac:dyDescent="0.25">
      <c r="A2594" s="9">
        <v>41753</v>
      </c>
      <c r="B2594" s="118" t="s">
        <v>84</v>
      </c>
      <c r="C2594" s="118"/>
      <c r="D2594" s="122">
        <v>2</v>
      </c>
      <c r="E2594" s="153"/>
      <c r="F2594" s="153"/>
      <c r="G2594" s="264">
        <v>68.785346984863281</v>
      </c>
      <c r="H2594" s="264">
        <v>5.2783329039812088E-2</v>
      </c>
      <c r="I2594" s="264">
        <v>477444.46875</v>
      </c>
      <c r="J2594" s="91">
        <v>0</v>
      </c>
      <c r="K2594" s="153">
        <v>0</v>
      </c>
      <c r="L2594" s="264">
        <v>65535</v>
      </c>
      <c r="M2594" s="133">
        <v>228476</v>
      </c>
      <c r="N2594" s="267">
        <v>0</v>
      </c>
      <c r="O2594" s="133">
        <v>4520</v>
      </c>
      <c r="P2594" s="267">
        <v>0</v>
      </c>
      <c r="Q2594" s="133">
        <v>3888</v>
      </c>
      <c r="R2594" s="267">
        <v>99.588478088378906</v>
      </c>
      <c r="S2594" s="133">
        <v>186165</v>
      </c>
      <c r="T2594" s="267">
        <v>99.476806640625</v>
      </c>
      <c r="U2594" s="267">
        <v>99.402656555175781</v>
      </c>
      <c r="V2594" s="267">
        <v>99.754463195800781</v>
      </c>
      <c r="W2594" s="267">
        <v>98.99359130859375</v>
      </c>
      <c r="X2594" s="267">
        <v>99.232551574707031</v>
      </c>
      <c r="Y2594" s="133">
        <v>1183815</v>
      </c>
      <c r="Z2594" s="267">
        <v>98.27117919921875</v>
      </c>
      <c r="AA2594" s="133">
        <v>357</v>
      </c>
      <c r="AB2594" s="267">
        <v>11.218067169189453</v>
      </c>
      <c r="AC2594" s="133">
        <v>4065</v>
      </c>
      <c r="AD2594" s="267">
        <v>0.19680197536945343</v>
      </c>
      <c r="AE2594" s="133">
        <v>454</v>
      </c>
      <c r="AF2594" s="267">
        <v>97.356887817382813</v>
      </c>
      <c r="AG2594" s="133">
        <v>226595</v>
      </c>
      <c r="AH2594" s="267">
        <v>0.30539068579673767</v>
      </c>
      <c r="AI2594" s="133">
        <v>574</v>
      </c>
      <c r="AJ2594" s="267">
        <v>94.94775390625</v>
      </c>
      <c r="AK2594" s="267">
        <v>3.6673939228057861</v>
      </c>
      <c r="AL2594" s="267">
        <v>0.24065224826335907</v>
      </c>
      <c r="AM2594" s="270">
        <v>0</v>
      </c>
      <c r="AN2594" s="270">
        <v>0</v>
      </c>
      <c r="AO2594" s="120">
        <v>0</v>
      </c>
      <c r="AP2594" s="120">
        <v>0</v>
      </c>
      <c r="AQ2594" s="120">
        <v>0</v>
      </c>
      <c r="AR2594" s="120">
        <v>0</v>
      </c>
      <c r="AS2594" s="120">
        <v>0</v>
      </c>
      <c r="AT2594" s="120">
        <v>0</v>
      </c>
      <c r="AU2594" s="120">
        <v>0</v>
      </c>
      <c r="AV2594" s="120">
        <v>0</v>
      </c>
      <c r="AW2594" s="133">
        <v>0</v>
      </c>
      <c r="AX2594" s="133">
        <v>0</v>
      </c>
      <c r="AY2594" s="133">
        <v>0</v>
      </c>
      <c r="AZ2594" s="133">
        <v>0</v>
      </c>
      <c r="BA2594" s="133">
        <v>0</v>
      </c>
      <c r="BB2594" s="133">
        <v>0</v>
      </c>
      <c r="BC2594" s="133">
        <v>7</v>
      </c>
      <c r="BD2594" s="133">
        <v>423</v>
      </c>
    </row>
    <row r="2595" spans="1:56" x14ac:dyDescent="0.25">
      <c r="A2595" s="9">
        <v>41752</v>
      </c>
      <c r="B2595" s="117" t="s">
        <v>17</v>
      </c>
      <c r="C2595" s="117"/>
      <c r="D2595" s="121">
        <v>3</v>
      </c>
      <c r="E2595" s="89">
        <v>675</v>
      </c>
      <c r="F2595" s="89">
        <v>2166</v>
      </c>
      <c r="G2595" s="263">
        <v>571.72760963439941</v>
      </c>
      <c r="H2595" s="263">
        <v>0.73511944618076086</v>
      </c>
      <c r="I2595" s="263">
        <v>1446041.37109375</v>
      </c>
      <c r="J2595" s="88"/>
      <c r="K2595" s="89">
        <v>666481</v>
      </c>
      <c r="L2595" s="263">
        <v>0</v>
      </c>
      <c r="M2595" s="124">
        <v>946474</v>
      </c>
      <c r="N2595" s="248">
        <v>0</v>
      </c>
      <c r="O2595" s="124">
        <v>51816</v>
      </c>
      <c r="P2595" s="248">
        <v>9.9578796077956194E-2</v>
      </c>
      <c r="Q2595" s="124">
        <v>98557</v>
      </c>
      <c r="R2595" s="248">
        <v>99.793012917921729</v>
      </c>
      <c r="S2595" s="124">
        <v>739597</v>
      </c>
      <c r="T2595" s="248">
        <v>99.429284067812731</v>
      </c>
      <c r="U2595" s="248">
        <v>99.306424358845561</v>
      </c>
      <c r="V2595" s="248">
        <v>99.743361499130145</v>
      </c>
      <c r="W2595" s="248">
        <v>99.100872888748924</v>
      </c>
      <c r="X2595" s="248">
        <v>99.174110243755464</v>
      </c>
      <c r="Y2595" s="124">
        <v>2179997</v>
      </c>
      <c r="Z2595" s="248">
        <v>97.460732719444053</v>
      </c>
      <c r="AA2595" s="124">
        <v>207803</v>
      </c>
      <c r="AB2595" s="248">
        <v>93.523988648939806</v>
      </c>
      <c r="AC2595" s="124">
        <v>49845</v>
      </c>
      <c r="AD2595" s="248">
        <v>1.9961923174477114</v>
      </c>
      <c r="AE2595" s="124">
        <v>3880</v>
      </c>
      <c r="AF2595" s="248">
        <v>98.402061662968904</v>
      </c>
      <c r="AG2595" s="124">
        <v>822573</v>
      </c>
      <c r="AH2595" s="248">
        <v>0.69963396314590487</v>
      </c>
      <c r="AI2595" s="124">
        <v>13891</v>
      </c>
      <c r="AJ2595" s="248">
        <v>95.435894436733605</v>
      </c>
      <c r="AK2595" s="248">
        <v>1.1651148252684025</v>
      </c>
      <c r="AL2595" s="248" t="e">
        <v>#DIV/0!</v>
      </c>
      <c r="AM2595" s="269"/>
      <c r="AN2595" s="269"/>
      <c r="AO2595" s="119"/>
      <c r="AP2595" s="119"/>
      <c r="AQ2595" s="119"/>
      <c r="AR2595" s="119"/>
      <c r="AS2595" s="119"/>
      <c r="AT2595" s="119"/>
      <c r="AU2595" s="119"/>
      <c r="AV2595" s="119"/>
      <c r="AW2595" s="124">
        <v>0</v>
      </c>
      <c r="AX2595" s="124">
        <v>0</v>
      </c>
      <c r="AY2595" s="124">
        <v>9</v>
      </c>
      <c r="AZ2595" s="124">
        <v>2</v>
      </c>
      <c r="BA2595" s="124">
        <v>23</v>
      </c>
      <c r="BB2595" s="124">
        <v>58</v>
      </c>
      <c r="BC2595" s="124">
        <v>324</v>
      </c>
      <c r="BD2595" s="124">
        <v>2579</v>
      </c>
    </row>
    <row r="2596" spans="1:56" x14ac:dyDescent="0.25">
      <c r="A2596" s="9">
        <v>41752</v>
      </c>
      <c r="B2596" s="118" t="s">
        <v>88</v>
      </c>
      <c r="C2596" s="118"/>
      <c r="D2596" s="122">
        <v>2</v>
      </c>
      <c r="E2596" s="153">
        <v>675</v>
      </c>
      <c r="F2596" s="153">
        <v>2166</v>
      </c>
      <c r="G2596" s="264">
        <v>500.73484230041504</v>
      </c>
      <c r="H2596" s="264">
        <v>0.73360000178217888</v>
      </c>
      <c r="I2596" s="264">
        <v>975088.80859375</v>
      </c>
      <c r="J2596" s="91"/>
      <c r="K2596" s="153">
        <v>666481</v>
      </c>
      <c r="L2596" s="264"/>
      <c r="M2596" s="133">
        <v>717375</v>
      </c>
      <c r="N2596" s="267">
        <v>0</v>
      </c>
      <c r="O2596" s="133">
        <v>46790</v>
      </c>
      <c r="P2596" s="267">
        <v>0</v>
      </c>
      <c r="Q2596" s="133">
        <v>94288</v>
      </c>
      <c r="R2596" s="267">
        <v>99.883335829954405</v>
      </c>
      <c r="S2596" s="133">
        <v>548595</v>
      </c>
      <c r="T2596" s="267">
        <v>99.880968593031085</v>
      </c>
      <c r="U2596" s="267">
        <v>99.717069934438143</v>
      </c>
      <c r="V2596" s="267">
        <v>99.739881875968223</v>
      </c>
      <c r="W2596" s="267">
        <v>99.600735842405342</v>
      </c>
      <c r="X2596" s="267">
        <v>99.621160091262112</v>
      </c>
      <c r="Y2596" s="133">
        <v>924120</v>
      </c>
      <c r="Z2596" s="267">
        <v>99.881293583869805</v>
      </c>
      <c r="AA2596" s="133">
        <v>207171</v>
      </c>
      <c r="AB2596" s="267">
        <v>93.786292692674863</v>
      </c>
      <c r="AC2596" s="133">
        <v>45501</v>
      </c>
      <c r="AD2596" s="267">
        <v>2.1428099576942121</v>
      </c>
      <c r="AE2596" s="133">
        <v>3380</v>
      </c>
      <c r="AF2596" s="267">
        <v>98.461538240331166</v>
      </c>
      <c r="AG2596" s="133">
        <v>594920</v>
      </c>
      <c r="AH2596" s="267">
        <v>0.86751161446186342</v>
      </c>
      <c r="AI2596" s="133">
        <v>13384</v>
      </c>
      <c r="AJ2596" s="267">
        <v>95.561866320184222</v>
      </c>
      <c r="AK2596" s="267">
        <v>1.4885473882632474E-5</v>
      </c>
      <c r="AL2596" s="267" t="e">
        <v>#DIV/0!</v>
      </c>
      <c r="AM2596" s="270"/>
      <c r="AN2596" s="270"/>
      <c r="AO2596" s="120"/>
      <c r="AP2596" s="120"/>
      <c r="AQ2596" s="120"/>
      <c r="AR2596" s="120"/>
      <c r="AS2596" s="120"/>
      <c r="AT2596" s="120"/>
      <c r="AU2596" s="120"/>
      <c r="AV2596" s="120"/>
      <c r="AW2596" s="133">
        <v>0</v>
      </c>
      <c r="AX2596" s="133">
        <v>0</v>
      </c>
      <c r="AY2596" s="133">
        <v>6</v>
      </c>
      <c r="AZ2596" s="133">
        <v>2</v>
      </c>
      <c r="BA2596" s="133">
        <v>23</v>
      </c>
      <c r="BB2596" s="133">
        <v>58</v>
      </c>
      <c r="BC2596" s="133">
        <v>317</v>
      </c>
      <c r="BD2596" s="133">
        <v>2119</v>
      </c>
    </row>
    <row r="2597" spans="1:56" x14ac:dyDescent="0.25">
      <c r="A2597" s="9">
        <v>41752</v>
      </c>
      <c r="B2597" s="146" t="s">
        <v>89</v>
      </c>
      <c r="C2597" s="146"/>
      <c r="D2597" s="147">
        <v>1</v>
      </c>
      <c r="E2597" s="136">
        <v>0</v>
      </c>
      <c r="F2597" s="136">
        <v>0</v>
      </c>
      <c r="G2597" s="265">
        <v>70.992767333984375</v>
      </c>
      <c r="H2597" s="265">
        <v>1.5194443985819817E-3</v>
      </c>
      <c r="I2597" s="265">
        <v>470952.5625</v>
      </c>
      <c r="J2597" s="137"/>
      <c r="K2597" s="136">
        <v>0</v>
      </c>
      <c r="L2597" s="265"/>
      <c r="M2597" s="145">
        <v>229099</v>
      </c>
      <c r="N2597" s="250">
        <v>0</v>
      </c>
      <c r="O2597" s="145">
        <v>5026</v>
      </c>
      <c r="P2597" s="250">
        <v>1.0266165733337402</v>
      </c>
      <c r="Q2597" s="145">
        <v>4269</v>
      </c>
      <c r="R2597" s="250">
        <v>97.798080444335937</v>
      </c>
      <c r="S2597" s="145">
        <v>191002</v>
      </c>
      <c r="T2597" s="250">
        <v>98.1319580078125</v>
      </c>
      <c r="U2597" s="250">
        <v>95.483482360839844</v>
      </c>
      <c r="V2597" s="250">
        <v>99.754257202148438</v>
      </c>
      <c r="W2597" s="250">
        <v>93.381011962890625</v>
      </c>
      <c r="X2597" s="250">
        <v>97.89080810546875</v>
      </c>
      <c r="Y2597" s="145">
        <v>1255877</v>
      </c>
      <c r="Z2597" s="250">
        <v>95.679595947265625</v>
      </c>
      <c r="AA2597" s="145">
        <v>632</v>
      </c>
      <c r="AB2597" s="250">
        <v>7.5401420593261719</v>
      </c>
      <c r="AC2597" s="145">
        <v>4344</v>
      </c>
      <c r="AD2597" s="250">
        <v>0.46045354008674622</v>
      </c>
      <c r="AE2597" s="145">
        <v>500</v>
      </c>
      <c r="AF2597" s="250">
        <v>98</v>
      </c>
      <c r="AG2597" s="145">
        <v>227653</v>
      </c>
      <c r="AH2597" s="250">
        <v>0.26092341542243958</v>
      </c>
      <c r="AI2597" s="145">
        <v>507</v>
      </c>
      <c r="AJ2597" s="250">
        <v>92.110435485839844</v>
      </c>
      <c r="AK2597" s="250">
        <v>3.5774085521697998</v>
      </c>
      <c r="AL2597" s="250">
        <v>0.67094820737838745</v>
      </c>
      <c r="AM2597" s="271"/>
      <c r="AN2597" s="271"/>
      <c r="AO2597" s="148"/>
      <c r="AP2597" s="148"/>
      <c r="AQ2597" s="148"/>
      <c r="AR2597" s="148"/>
      <c r="AS2597" s="148"/>
      <c r="AT2597" s="148"/>
      <c r="AU2597" s="148"/>
      <c r="AV2597" s="148"/>
      <c r="AW2597" s="145">
        <v>0</v>
      </c>
      <c r="AX2597" s="145">
        <v>0</v>
      </c>
      <c r="AY2597" s="145">
        <v>3</v>
      </c>
      <c r="AZ2597" s="145">
        <v>0</v>
      </c>
      <c r="BA2597" s="145">
        <v>0</v>
      </c>
      <c r="BB2597" s="145">
        <v>0</v>
      </c>
      <c r="BC2597" s="145">
        <v>7</v>
      </c>
      <c r="BD2597" s="145">
        <v>460</v>
      </c>
    </row>
    <row r="2598" spans="1:56" x14ac:dyDescent="0.25">
      <c r="A2598" s="9">
        <v>41752</v>
      </c>
      <c r="B2598" s="149" t="s">
        <v>75</v>
      </c>
      <c r="C2598" s="149" t="s">
        <v>86</v>
      </c>
      <c r="D2598" s="150" t="s">
        <v>118</v>
      </c>
      <c r="E2598" s="153">
        <v>41</v>
      </c>
      <c r="F2598" s="153">
        <v>153</v>
      </c>
      <c r="G2598" s="264">
        <v>100.90870666503906</v>
      </c>
      <c r="H2598" s="264">
        <v>0.37070000171661377</v>
      </c>
      <c r="I2598" s="264">
        <v>80561.8359375</v>
      </c>
      <c r="J2598" s="92">
        <v>0</v>
      </c>
      <c r="K2598" s="153">
        <v>111618</v>
      </c>
      <c r="L2598" s="264">
        <v>92.721603393554688</v>
      </c>
      <c r="M2598" s="153">
        <v>97075</v>
      </c>
      <c r="N2598" s="264">
        <v>0</v>
      </c>
      <c r="O2598" s="153">
        <v>10492</v>
      </c>
      <c r="P2598" s="264">
        <v>0</v>
      </c>
      <c r="Q2598" s="153">
        <v>17833</v>
      </c>
      <c r="R2598" s="264">
        <v>99.854202270507813</v>
      </c>
      <c r="S2598" s="153">
        <v>88302</v>
      </c>
      <c r="T2598" s="264">
        <v>99.857307434082031</v>
      </c>
      <c r="U2598" s="264">
        <v>99.704536437988281</v>
      </c>
      <c r="V2598" s="264">
        <v>99.642547607421875</v>
      </c>
      <c r="W2598" s="264">
        <v>99.559165954589844</v>
      </c>
      <c r="X2598" s="264">
        <v>99.5003662109375</v>
      </c>
      <c r="Y2598" s="153">
        <v>128559</v>
      </c>
      <c r="Z2598" s="264">
        <v>99.904327392578125</v>
      </c>
      <c r="AA2598" s="153">
        <v>26566</v>
      </c>
      <c r="AB2598" s="264">
        <v>96.661148071289063</v>
      </c>
      <c r="AC2598" s="153">
        <v>10470</v>
      </c>
      <c r="AD2598" s="264">
        <v>0.54441261291503906</v>
      </c>
      <c r="AE2598" s="153">
        <v>1493</v>
      </c>
      <c r="AF2598" s="264">
        <v>98.660415649414063</v>
      </c>
      <c r="AG2598" s="153">
        <v>99089</v>
      </c>
      <c r="AH2598" s="264">
        <v>0.51569801568984985</v>
      </c>
      <c r="AI2598" s="153">
        <v>6241</v>
      </c>
      <c r="AJ2598" s="264">
        <v>95.785934448242188</v>
      </c>
      <c r="AK2598" s="264">
        <v>1.7180913686752319</v>
      </c>
      <c r="AL2598" s="264">
        <v>5.7815026491880417E-2</v>
      </c>
      <c r="AM2598" s="264">
        <v>0</v>
      </c>
      <c r="AN2598" s="264">
        <v>0</v>
      </c>
      <c r="AO2598" s="92">
        <v>0</v>
      </c>
      <c r="AP2598" s="92">
        <v>0</v>
      </c>
      <c r="AQ2598" s="92">
        <v>0</v>
      </c>
      <c r="AR2598" s="92">
        <v>0</v>
      </c>
      <c r="AS2598" s="92">
        <v>0</v>
      </c>
      <c r="AT2598" s="92">
        <v>0</v>
      </c>
      <c r="AU2598" s="92">
        <v>0</v>
      </c>
      <c r="AV2598" s="92">
        <v>0</v>
      </c>
      <c r="AW2598" s="93">
        <v>0</v>
      </c>
      <c r="AX2598" s="93">
        <v>0</v>
      </c>
      <c r="AY2598" s="93">
        <v>0</v>
      </c>
      <c r="AZ2598" s="93">
        <v>0</v>
      </c>
      <c r="BA2598" s="93">
        <v>0</v>
      </c>
      <c r="BB2598" s="93">
        <v>0</v>
      </c>
      <c r="BC2598" s="153">
        <v>27</v>
      </c>
      <c r="BD2598" s="153">
        <v>149</v>
      </c>
    </row>
    <row r="2599" spans="1:56" x14ac:dyDescent="0.25">
      <c r="A2599" s="9">
        <v>41752</v>
      </c>
      <c r="B2599" s="149" t="s">
        <v>76</v>
      </c>
      <c r="C2599" s="149" t="s">
        <v>86</v>
      </c>
      <c r="D2599" s="150" t="s">
        <v>119</v>
      </c>
      <c r="E2599" s="153">
        <v>54</v>
      </c>
      <c r="F2599" s="153">
        <v>163</v>
      </c>
      <c r="G2599" s="264">
        <v>40.829208374023438</v>
      </c>
      <c r="H2599" s="264">
        <v>0</v>
      </c>
      <c r="I2599" s="264">
        <v>76168.1796875</v>
      </c>
      <c r="J2599" s="92">
        <v>0</v>
      </c>
      <c r="K2599" s="153">
        <v>38791</v>
      </c>
      <c r="L2599" s="264">
        <v>87.82965087890625</v>
      </c>
      <c r="M2599" s="153">
        <v>41872</v>
      </c>
      <c r="N2599" s="264">
        <v>0</v>
      </c>
      <c r="O2599" s="153">
        <v>3219</v>
      </c>
      <c r="P2599" s="264">
        <v>0</v>
      </c>
      <c r="Q2599" s="153">
        <v>6925</v>
      </c>
      <c r="R2599" s="264">
        <v>99.942237854003906</v>
      </c>
      <c r="S2599" s="153">
        <v>39093</v>
      </c>
      <c r="T2599" s="264">
        <v>99.910469055175781</v>
      </c>
      <c r="U2599" s="264">
        <v>99.906806945800781</v>
      </c>
      <c r="V2599" s="264">
        <v>99.875808715820313</v>
      </c>
      <c r="W2599" s="264">
        <v>99.849098205566406</v>
      </c>
      <c r="X2599" s="264">
        <v>99.786392211914062</v>
      </c>
      <c r="Y2599" s="153">
        <v>66722</v>
      </c>
      <c r="Z2599" s="264">
        <v>99.949043273925781</v>
      </c>
      <c r="AA2599" s="153">
        <v>13639</v>
      </c>
      <c r="AB2599" s="264">
        <v>99.846031188964844</v>
      </c>
      <c r="AC2599" s="153">
        <v>3235</v>
      </c>
      <c r="AD2599" s="264">
        <v>0.18547140061855316</v>
      </c>
      <c r="AE2599" s="153">
        <v>58</v>
      </c>
      <c r="AF2599" s="264">
        <v>94.827583312988281</v>
      </c>
      <c r="AG2599" s="153">
        <v>42029</v>
      </c>
      <c r="AH2599" s="264">
        <v>0.54486185312271118</v>
      </c>
      <c r="AI2599" s="153">
        <v>618</v>
      </c>
      <c r="AJ2599" s="264">
        <v>92.071197509765625</v>
      </c>
      <c r="AK2599" s="264">
        <v>1.8636658191680908</v>
      </c>
      <c r="AL2599" s="264">
        <v>5.7304300367832184E-2</v>
      </c>
      <c r="AM2599" s="264">
        <v>0</v>
      </c>
      <c r="AN2599" s="264">
        <v>0</v>
      </c>
      <c r="AO2599" s="92">
        <v>0</v>
      </c>
      <c r="AP2599" s="92">
        <v>0</v>
      </c>
      <c r="AQ2599" s="92">
        <v>0</v>
      </c>
      <c r="AR2599" s="92">
        <v>0</v>
      </c>
      <c r="AS2599" s="92">
        <v>0</v>
      </c>
      <c r="AT2599" s="92">
        <v>0</v>
      </c>
      <c r="AU2599" s="92">
        <v>0</v>
      </c>
      <c r="AV2599" s="92">
        <v>0</v>
      </c>
      <c r="AW2599" s="93">
        <v>0</v>
      </c>
      <c r="AX2599" s="93">
        <v>0</v>
      </c>
      <c r="AY2599" s="93">
        <v>0</v>
      </c>
      <c r="AZ2599" s="93">
        <v>0</v>
      </c>
      <c r="BA2599" s="93">
        <v>0</v>
      </c>
      <c r="BB2599" s="93">
        <v>0</v>
      </c>
      <c r="BC2599" s="153">
        <v>18</v>
      </c>
      <c r="BD2599" s="153">
        <v>162</v>
      </c>
    </row>
    <row r="2600" spans="1:56" x14ac:dyDescent="0.25">
      <c r="A2600" s="9">
        <v>41752</v>
      </c>
      <c r="B2600" s="149" t="s">
        <v>77</v>
      </c>
      <c r="C2600" s="149" t="s">
        <v>86</v>
      </c>
      <c r="D2600" s="150" t="s">
        <v>118</v>
      </c>
      <c r="E2600" s="153">
        <v>68</v>
      </c>
      <c r="F2600" s="153">
        <v>222</v>
      </c>
      <c r="G2600" s="264">
        <v>64.475395202636719</v>
      </c>
      <c r="H2600" s="264">
        <v>3.7599999457597733E-2</v>
      </c>
      <c r="I2600" s="264">
        <v>84943.0859375</v>
      </c>
      <c r="J2600" s="92">
        <v>0</v>
      </c>
      <c r="K2600" s="153">
        <v>87520</v>
      </c>
      <c r="L2600" s="264">
        <v>89.886886596679688</v>
      </c>
      <c r="M2600" s="153">
        <v>75400</v>
      </c>
      <c r="N2600" s="264">
        <v>0</v>
      </c>
      <c r="O2600" s="153">
        <v>5400</v>
      </c>
      <c r="P2600" s="264">
        <v>0</v>
      </c>
      <c r="Q2600" s="153">
        <v>12956</v>
      </c>
      <c r="R2600" s="264">
        <v>99.945968627929688</v>
      </c>
      <c r="S2600" s="153">
        <v>71105</v>
      </c>
      <c r="T2600" s="264">
        <v>99.962028503417969</v>
      </c>
      <c r="U2600" s="264">
        <v>99.870368957519531</v>
      </c>
      <c r="V2600" s="264">
        <v>99.958885192871094</v>
      </c>
      <c r="W2600" s="264">
        <v>99.81640625</v>
      </c>
      <c r="X2600" s="264">
        <v>99.920928955078125</v>
      </c>
      <c r="Y2600" s="153">
        <v>106191</v>
      </c>
      <c r="Z2600" s="264">
        <v>99.89453125</v>
      </c>
      <c r="AA2600" s="153">
        <v>21314</v>
      </c>
      <c r="AB2600" s="264">
        <v>99.49798583984375</v>
      </c>
      <c r="AC2600" s="153">
        <v>5443</v>
      </c>
      <c r="AD2600" s="264">
        <v>0.23883888125419617</v>
      </c>
      <c r="AE2600" s="153">
        <v>420</v>
      </c>
      <c r="AF2600" s="264">
        <v>98.571426391601563</v>
      </c>
      <c r="AG2600" s="153">
        <v>75999</v>
      </c>
      <c r="AH2600" s="264">
        <v>0.23026618361473083</v>
      </c>
      <c r="AI2600" s="153">
        <v>1142</v>
      </c>
      <c r="AJ2600" s="264">
        <v>95.008758544921875</v>
      </c>
      <c r="AK2600" s="264">
        <v>1.7489330768585205</v>
      </c>
      <c r="AL2600" s="264">
        <v>5.9649981558322906E-2</v>
      </c>
      <c r="AM2600" s="264">
        <v>0</v>
      </c>
      <c r="AN2600" s="264">
        <v>0</v>
      </c>
      <c r="AO2600" s="92">
        <v>0</v>
      </c>
      <c r="AP2600" s="92">
        <v>0</v>
      </c>
      <c r="AQ2600" s="92">
        <v>0</v>
      </c>
      <c r="AR2600" s="92">
        <v>0</v>
      </c>
      <c r="AS2600" s="92">
        <v>0</v>
      </c>
      <c r="AT2600" s="92">
        <v>0</v>
      </c>
      <c r="AU2600" s="92">
        <v>0</v>
      </c>
      <c r="AV2600" s="92">
        <v>0</v>
      </c>
      <c r="AW2600" s="93">
        <v>0</v>
      </c>
      <c r="AX2600" s="93">
        <v>0</v>
      </c>
      <c r="AY2600" s="93">
        <v>0</v>
      </c>
      <c r="AZ2600" s="93">
        <v>0</v>
      </c>
      <c r="BA2600" s="93">
        <v>0</v>
      </c>
      <c r="BB2600" s="93">
        <v>0</v>
      </c>
      <c r="BC2600" s="153">
        <v>40</v>
      </c>
      <c r="BD2600" s="153">
        <v>216</v>
      </c>
    </row>
    <row r="2601" spans="1:56" x14ac:dyDescent="0.25">
      <c r="A2601" s="9">
        <v>41752</v>
      </c>
      <c r="B2601" s="149" t="s">
        <v>124</v>
      </c>
      <c r="C2601" s="149" t="s">
        <v>86</v>
      </c>
      <c r="D2601" s="150" t="s">
        <v>118</v>
      </c>
      <c r="E2601" s="153">
        <v>43</v>
      </c>
      <c r="F2601" s="153">
        <v>136</v>
      </c>
      <c r="G2601" s="264">
        <v>25.204305648803711</v>
      </c>
      <c r="H2601" s="264">
        <v>8.2999998703598976E-3</v>
      </c>
      <c r="I2601" s="264">
        <v>56715.23046875</v>
      </c>
      <c r="J2601" s="92">
        <v>0</v>
      </c>
      <c r="K2601" s="153">
        <v>87520</v>
      </c>
      <c r="L2601" s="264">
        <v>89.886886596679688</v>
      </c>
      <c r="M2601" s="153">
        <v>38946</v>
      </c>
      <c r="N2601" s="264">
        <v>0</v>
      </c>
      <c r="O2601" s="153">
        <v>2272</v>
      </c>
      <c r="P2601" s="264">
        <v>0</v>
      </c>
      <c r="Q2601" s="153">
        <v>3898</v>
      </c>
      <c r="R2601" s="264">
        <v>99.92303466796875</v>
      </c>
      <c r="S2601" s="153">
        <v>36317</v>
      </c>
      <c r="T2601" s="264">
        <v>99.870582580566406</v>
      </c>
      <c r="U2601" s="264">
        <v>99.471832275390625</v>
      </c>
      <c r="V2601" s="264">
        <v>99.81256103515625</v>
      </c>
      <c r="W2601" s="264">
        <v>99.395271301269531</v>
      </c>
      <c r="X2601" s="264">
        <v>99.683387756347656</v>
      </c>
      <c r="Y2601" s="153">
        <v>50215</v>
      </c>
      <c r="Z2601" s="264">
        <v>99.888481140136719</v>
      </c>
      <c r="AA2601" s="153">
        <v>9313</v>
      </c>
      <c r="AB2601" s="264">
        <v>99.634918212890625</v>
      </c>
      <c r="AC2601" s="153">
        <v>2275</v>
      </c>
      <c r="AD2601" s="264">
        <v>0.1318681389093399</v>
      </c>
      <c r="AE2601" s="153">
        <v>149</v>
      </c>
      <c r="AF2601" s="264">
        <v>100</v>
      </c>
      <c r="AG2601" s="153">
        <v>38564</v>
      </c>
      <c r="AH2601" s="264">
        <v>0.31895032525062561</v>
      </c>
      <c r="AI2601" s="153">
        <v>841</v>
      </c>
      <c r="AJ2601" s="264">
        <v>93.103446960449219</v>
      </c>
      <c r="AK2601" s="264">
        <v>1.7032617330551147</v>
      </c>
      <c r="AL2601" s="264">
        <v>5.8152936398983002E-2</v>
      </c>
      <c r="AM2601" s="264">
        <v>0</v>
      </c>
      <c r="AN2601" s="264">
        <v>0</v>
      </c>
      <c r="AO2601" s="92">
        <v>0</v>
      </c>
      <c r="AP2601" s="92">
        <v>0</v>
      </c>
      <c r="AQ2601" s="92">
        <v>0</v>
      </c>
      <c r="AR2601" s="92">
        <v>0</v>
      </c>
      <c r="AS2601" s="92">
        <v>0</v>
      </c>
      <c r="AT2601" s="92">
        <v>0</v>
      </c>
      <c r="AU2601" s="92">
        <v>0</v>
      </c>
      <c r="AV2601" s="92">
        <v>0</v>
      </c>
      <c r="AW2601" s="93">
        <v>0</v>
      </c>
      <c r="AX2601" s="93">
        <v>0</v>
      </c>
      <c r="AY2601" s="93">
        <v>2</v>
      </c>
      <c r="AZ2601" s="93">
        <v>0</v>
      </c>
      <c r="BA2601" s="93">
        <v>0</v>
      </c>
      <c r="BB2601" s="93">
        <v>0</v>
      </c>
      <c r="BC2601" s="153">
        <v>27</v>
      </c>
      <c r="BD2601" s="153">
        <v>135</v>
      </c>
    </row>
    <row r="2602" spans="1:56" x14ac:dyDescent="0.25">
      <c r="A2602" s="9">
        <v>41752</v>
      </c>
      <c r="B2602" s="149" t="s">
        <v>78</v>
      </c>
      <c r="C2602" s="149" t="s">
        <v>86</v>
      </c>
      <c r="D2602" s="150" t="s">
        <v>118</v>
      </c>
      <c r="E2602" s="153">
        <v>34</v>
      </c>
      <c r="F2602" s="153">
        <v>107</v>
      </c>
      <c r="G2602" s="264">
        <v>42.412399291992188</v>
      </c>
      <c r="H2602" s="264">
        <v>0.16259999573230743</v>
      </c>
      <c r="I2602" s="264">
        <v>50699.4453125</v>
      </c>
      <c r="J2602" s="92">
        <v>0</v>
      </c>
      <c r="K2602" s="153">
        <v>46773</v>
      </c>
      <c r="L2602" s="264">
        <v>87.817756652832031</v>
      </c>
      <c r="M2602" s="153">
        <v>38345</v>
      </c>
      <c r="N2602" s="264">
        <v>0</v>
      </c>
      <c r="O2602" s="153">
        <v>3904</v>
      </c>
      <c r="P2602" s="264">
        <v>0</v>
      </c>
      <c r="Q2602" s="153">
        <v>7855</v>
      </c>
      <c r="R2602" s="264">
        <v>99.987266540527344</v>
      </c>
      <c r="S2602" s="153">
        <v>36092</v>
      </c>
      <c r="T2602" s="264">
        <v>99.955665588378906</v>
      </c>
      <c r="U2602" s="264">
        <v>99.871925354003906</v>
      </c>
      <c r="V2602" s="264">
        <v>99.9139404296875</v>
      </c>
      <c r="W2602" s="264">
        <v>99.859207153320313</v>
      </c>
      <c r="X2602" s="264">
        <v>99.869644165039063</v>
      </c>
      <c r="Y2602" s="153">
        <v>62682</v>
      </c>
      <c r="Z2602" s="264">
        <v>99.89630126953125</v>
      </c>
      <c r="AA2602" s="153">
        <v>11197</v>
      </c>
      <c r="AB2602" s="264">
        <v>99.089042663574219</v>
      </c>
      <c r="AC2602" s="153">
        <v>3906</v>
      </c>
      <c r="AD2602" s="264">
        <v>0.20481310784816742</v>
      </c>
      <c r="AE2602" s="153">
        <v>256</v>
      </c>
      <c r="AF2602" s="264">
        <v>98.046875</v>
      </c>
      <c r="AG2602" s="153">
        <v>38532</v>
      </c>
      <c r="AH2602" s="264">
        <v>0.32440569996833801</v>
      </c>
      <c r="AI2602" s="153">
        <v>579</v>
      </c>
      <c r="AJ2602" s="264">
        <v>97.582038879394531</v>
      </c>
      <c r="AK2602" s="264">
        <v>1.871863842010498</v>
      </c>
      <c r="AL2602" s="264">
        <v>7.207757979631424E-2</v>
      </c>
      <c r="AM2602" s="264">
        <v>0</v>
      </c>
      <c r="AN2602" s="264">
        <v>0</v>
      </c>
      <c r="AO2602" s="92">
        <v>0</v>
      </c>
      <c r="AP2602" s="92">
        <v>0</v>
      </c>
      <c r="AQ2602" s="92">
        <v>0</v>
      </c>
      <c r="AR2602" s="92">
        <v>0</v>
      </c>
      <c r="AS2602" s="92">
        <v>0</v>
      </c>
      <c r="AT2602" s="92">
        <v>0</v>
      </c>
      <c r="AU2602" s="92">
        <v>0</v>
      </c>
      <c r="AV2602" s="92">
        <v>0</v>
      </c>
      <c r="AW2602" s="93">
        <v>0</v>
      </c>
      <c r="AX2602" s="93">
        <v>0</v>
      </c>
      <c r="AY2602" s="93">
        <v>0</v>
      </c>
      <c r="AZ2602" s="93">
        <v>0</v>
      </c>
      <c r="BA2602" s="93">
        <v>0</v>
      </c>
      <c r="BB2602" s="93">
        <v>0</v>
      </c>
      <c r="BC2602" s="153">
        <v>10</v>
      </c>
      <c r="BD2602" s="153">
        <v>105</v>
      </c>
    </row>
    <row r="2603" spans="1:56" x14ac:dyDescent="0.25">
      <c r="A2603" s="9">
        <v>41752</v>
      </c>
      <c r="B2603" s="149" t="s">
        <v>79</v>
      </c>
      <c r="C2603" s="149" t="s">
        <v>86</v>
      </c>
      <c r="D2603" s="150" t="s">
        <v>119</v>
      </c>
      <c r="E2603" s="153">
        <v>84</v>
      </c>
      <c r="F2603" s="153">
        <v>264</v>
      </c>
      <c r="G2603" s="264">
        <v>46.000106811523438</v>
      </c>
      <c r="H2603" s="264">
        <v>0.10010000318288803</v>
      </c>
      <c r="I2603" s="264">
        <v>113360.7109375</v>
      </c>
      <c r="J2603" s="92">
        <v>0</v>
      </c>
      <c r="K2603" s="153">
        <v>39984</v>
      </c>
      <c r="L2603" s="264">
        <v>90.648757934570313</v>
      </c>
      <c r="M2603" s="153">
        <v>68454</v>
      </c>
      <c r="N2603" s="264">
        <v>0</v>
      </c>
      <c r="O2603" s="153">
        <v>3115</v>
      </c>
      <c r="P2603" s="264">
        <v>0</v>
      </c>
      <c r="Q2603" s="153">
        <v>7350</v>
      </c>
      <c r="R2603" s="264">
        <v>99.904762268066406</v>
      </c>
      <c r="S2603" s="153">
        <v>65733</v>
      </c>
      <c r="T2603" s="264">
        <v>99.863082885742187</v>
      </c>
      <c r="U2603" s="264">
        <v>99.711074829101563</v>
      </c>
      <c r="V2603" s="264">
        <v>99.723899841308594</v>
      </c>
      <c r="W2603" s="264">
        <v>99.616111755371094</v>
      </c>
      <c r="X2603" s="264">
        <v>99.587364196777344</v>
      </c>
      <c r="Y2603" s="153">
        <v>120774</v>
      </c>
      <c r="Z2603" s="264">
        <v>99.9503173828125</v>
      </c>
      <c r="AA2603" s="153">
        <v>27704</v>
      </c>
      <c r="AB2603" s="264">
        <v>99.494659423828125</v>
      </c>
      <c r="AC2603" s="153">
        <v>3149</v>
      </c>
      <c r="AD2603" s="264">
        <v>0.73039060831069946</v>
      </c>
      <c r="AE2603" s="153">
        <v>167</v>
      </c>
      <c r="AF2603" s="264">
        <v>97.604789733886719</v>
      </c>
      <c r="AG2603" s="153">
        <v>68789</v>
      </c>
      <c r="AH2603" s="264">
        <v>0.42739391326904297</v>
      </c>
      <c r="AI2603" s="153">
        <v>877</v>
      </c>
      <c r="AJ2603" s="264">
        <v>96.465225219726563</v>
      </c>
      <c r="AK2603" s="264">
        <v>1.5223909616470337</v>
      </c>
      <c r="AL2603" s="264">
        <v>5.4796956479549408E-2</v>
      </c>
      <c r="AM2603" s="264">
        <v>0</v>
      </c>
      <c r="AN2603" s="264">
        <v>0</v>
      </c>
      <c r="AO2603" s="92">
        <v>0</v>
      </c>
      <c r="AP2603" s="92">
        <v>0</v>
      </c>
      <c r="AQ2603" s="92">
        <v>0</v>
      </c>
      <c r="AR2603" s="92">
        <v>0</v>
      </c>
      <c r="AS2603" s="92">
        <v>0</v>
      </c>
      <c r="AT2603" s="92">
        <v>0</v>
      </c>
      <c r="AU2603" s="92">
        <v>0</v>
      </c>
      <c r="AV2603" s="92">
        <v>0</v>
      </c>
      <c r="AW2603" s="93">
        <v>0</v>
      </c>
      <c r="AX2603" s="93">
        <v>0</v>
      </c>
      <c r="AY2603" s="93">
        <v>1</v>
      </c>
      <c r="AZ2603" s="93">
        <v>0</v>
      </c>
      <c r="BA2603" s="93">
        <v>0</v>
      </c>
      <c r="BB2603" s="93">
        <v>1</v>
      </c>
      <c r="BC2603" s="153">
        <v>60</v>
      </c>
      <c r="BD2603" s="153">
        <v>259</v>
      </c>
    </row>
    <row r="2604" spans="1:56" x14ac:dyDescent="0.25">
      <c r="A2604" s="9">
        <v>41752</v>
      </c>
      <c r="B2604" s="149" t="s">
        <v>80</v>
      </c>
      <c r="C2604" s="149" t="s">
        <v>86</v>
      </c>
      <c r="D2604" s="150" t="s">
        <v>119</v>
      </c>
      <c r="E2604" s="153">
        <v>60</v>
      </c>
      <c r="F2604" s="153">
        <v>184</v>
      </c>
      <c r="G2604" s="264">
        <v>32.900104522705078</v>
      </c>
      <c r="H2604" s="264">
        <v>4.5900002121925354E-2</v>
      </c>
      <c r="I2604" s="264">
        <v>85208.6484375</v>
      </c>
      <c r="J2604" s="92">
        <v>0</v>
      </c>
      <c r="K2604" s="153">
        <v>28204</v>
      </c>
      <c r="L2604" s="264">
        <v>88.423629760742188</v>
      </c>
      <c r="M2604" s="153">
        <v>37609</v>
      </c>
      <c r="N2604" s="264">
        <v>0</v>
      </c>
      <c r="O2604" s="153">
        <v>2350</v>
      </c>
      <c r="P2604" s="264">
        <v>0</v>
      </c>
      <c r="Q2604" s="153">
        <v>5671</v>
      </c>
      <c r="R2604" s="264">
        <v>99.858932495117188</v>
      </c>
      <c r="S2604" s="153">
        <v>35824</v>
      </c>
      <c r="T2604" s="264">
        <v>99.866012573242187</v>
      </c>
      <c r="U2604" s="264">
        <v>99.489364624023438</v>
      </c>
      <c r="V2604" s="264">
        <v>99.625091552734375</v>
      </c>
      <c r="W2604" s="264">
        <v>99.349014282226563</v>
      </c>
      <c r="X2604" s="264">
        <v>99.491607666015625</v>
      </c>
      <c r="Y2604" s="153">
        <v>52916</v>
      </c>
      <c r="Z2604" s="264">
        <v>99.937637329101563</v>
      </c>
      <c r="AA2604" s="153">
        <v>10577</v>
      </c>
      <c r="AB2604" s="264">
        <v>99.829818725585938</v>
      </c>
      <c r="AC2604" s="153">
        <v>2339</v>
      </c>
      <c r="AD2604" s="264">
        <v>0.38477981090545654</v>
      </c>
      <c r="AE2604" s="153">
        <v>76</v>
      </c>
      <c r="AF2604" s="264">
        <v>96.052635192871094</v>
      </c>
      <c r="AG2604" s="153">
        <v>37436</v>
      </c>
      <c r="AH2604" s="264">
        <v>0.57164227962493896</v>
      </c>
      <c r="AI2604" s="153">
        <v>431</v>
      </c>
      <c r="AJ2604" s="264">
        <v>97.911834716796875</v>
      </c>
      <c r="AK2604" s="264">
        <v>1.9178627729415894</v>
      </c>
      <c r="AL2604" s="264">
        <v>7.2578780353069305E-2</v>
      </c>
      <c r="AM2604" s="264">
        <v>0</v>
      </c>
      <c r="AN2604" s="264">
        <v>0</v>
      </c>
      <c r="AO2604" s="92">
        <v>0</v>
      </c>
      <c r="AP2604" s="92">
        <v>0</v>
      </c>
      <c r="AQ2604" s="92">
        <v>0</v>
      </c>
      <c r="AR2604" s="92">
        <v>0</v>
      </c>
      <c r="AS2604" s="92">
        <v>0</v>
      </c>
      <c r="AT2604" s="92">
        <v>0</v>
      </c>
      <c r="AU2604" s="92">
        <v>0</v>
      </c>
      <c r="AV2604" s="92">
        <v>0</v>
      </c>
      <c r="AW2604" s="93">
        <v>0</v>
      </c>
      <c r="AX2604" s="93">
        <v>0</v>
      </c>
      <c r="AY2604" s="93">
        <v>1</v>
      </c>
      <c r="AZ2604" s="93">
        <v>0</v>
      </c>
      <c r="BA2604" s="93">
        <v>0</v>
      </c>
      <c r="BB2604" s="93">
        <v>1</v>
      </c>
      <c r="BC2604" s="153">
        <v>22</v>
      </c>
      <c r="BD2604" s="153">
        <v>176</v>
      </c>
    </row>
    <row r="2605" spans="1:56" x14ac:dyDescent="0.25">
      <c r="A2605" s="9">
        <v>41752</v>
      </c>
      <c r="B2605" s="149" t="s">
        <v>81</v>
      </c>
      <c r="C2605" s="149" t="s">
        <v>86</v>
      </c>
      <c r="D2605" s="150" t="s">
        <v>119</v>
      </c>
      <c r="E2605" s="153">
        <v>43</v>
      </c>
      <c r="F2605" s="153">
        <v>142</v>
      </c>
      <c r="G2605" s="264">
        <v>29.725193023681641</v>
      </c>
      <c r="H2605" s="264">
        <v>0</v>
      </c>
      <c r="I2605" s="264">
        <v>62322.8671875</v>
      </c>
      <c r="J2605" s="92">
        <v>0</v>
      </c>
      <c r="K2605" s="153">
        <v>60621</v>
      </c>
      <c r="L2605" s="264">
        <v>89.059898376464844</v>
      </c>
      <c r="M2605" s="153">
        <v>36425</v>
      </c>
      <c r="N2605" s="264">
        <v>0</v>
      </c>
      <c r="O2605" s="153">
        <v>2131</v>
      </c>
      <c r="P2605" s="264">
        <v>0</v>
      </c>
      <c r="Q2605" s="153">
        <v>6933</v>
      </c>
      <c r="R2605" s="264">
        <v>99.913459777832031</v>
      </c>
      <c r="S2605" s="153">
        <v>34532</v>
      </c>
      <c r="T2605" s="264">
        <v>99.936294555664063</v>
      </c>
      <c r="U2605" s="264">
        <v>99.296104431152344</v>
      </c>
      <c r="V2605" s="264">
        <v>99.816062927246094</v>
      </c>
      <c r="W2605" s="264">
        <v>99.210174560546875</v>
      </c>
      <c r="X2605" s="264">
        <v>99.752471923828125</v>
      </c>
      <c r="Y2605" s="153">
        <v>61351</v>
      </c>
      <c r="Z2605" s="264">
        <v>99.946212768554688</v>
      </c>
      <c r="AA2605" s="153">
        <v>14054</v>
      </c>
      <c r="AB2605" s="264">
        <v>99.743843078613281</v>
      </c>
      <c r="AC2605" s="153">
        <v>2108</v>
      </c>
      <c r="AD2605" s="264">
        <v>0.56925994157791138</v>
      </c>
      <c r="AE2605" s="153">
        <v>104</v>
      </c>
      <c r="AF2605" s="264">
        <v>99.038459777832031</v>
      </c>
      <c r="AG2605" s="153">
        <v>36294</v>
      </c>
      <c r="AH2605" s="264">
        <v>0.52901303768157959</v>
      </c>
      <c r="AI2605" s="153">
        <v>813</v>
      </c>
      <c r="AJ2605" s="264">
        <v>95.940956115722656</v>
      </c>
      <c r="AK2605" s="264">
        <v>1.5721175670623779</v>
      </c>
      <c r="AL2605" s="264">
        <v>5.9970412403345108E-2</v>
      </c>
      <c r="AM2605" s="264">
        <v>0</v>
      </c>
      <c r="AN2605" s="264">
        <v>0</v>
      </c>
      <c r="AO2605" s="92">
        <v>0</v>
      </c>
      <c r="AP2605" s="92">
        <v>0</v>
      </c>
      <c r="AQ2605" s="92">
        <v>0</v>
      </c>
      <c r="AR2605" s="92">
        <v>0</v>
      </c>
      <c r="AS2605" s="92">
        <v>0</v>
      </c>
      <c r="AT2605" s="92">
        <v>0</v>
      </c>
      <c r="AU2605" s="92">
        <v>0</v>
      </c>
      <c r="AV2605" s="92">
        <v>0</v>
      </c>
      <c r="AW2605" s="93">
        <v>0</v>
      </c>
      <c r="AX2605" s="93">
        <v>0</v>
      </c>
      <c r="AY2605" s="93">
        <v>0</v>
      </c>
      <c r="AZ2605" s="93">
        <v>0</v>
      </c>
      <c r="BA2605" s="93">
        <v>0</v>
      </c>
      <c r="BB2605" s="93">
        <v>0</v>
      </c>
      <c r="BC2605" s="153">
        <v>28</v>
      </c>
      <c r="BD2605" s="153">
        <v>139</v>
      </c>
    </row>
    <row r="2606" spans="1:56" x14ac:dyDescent="0.25">
      <c r="A2606" s="9">
        <v>41752</v>
      </c>
      <c r="B2606" s="149" t="s">
        <v>125</v>
      </c>
      <c r="C2606" s="149" t="s">
        <v>86</v>
      </c>
      <c r="D2606" s="150" t="s">
        <v>119</v>
      </c>
      <c r="E2606" s="153">
        <v>16</v>
      </c>
      <c r="F2606" s="153">
        <v>57</v>
      </c>
      <c r="G2606" s="264">
        <v>25.358098983764648</v>
      </c>
      <c r="H2606" s="264">
        <v>0</v>
      </c>
      <c r="I2606" s="264">
        <v>32887.5</v>
      </c>
      <c r="J2606" s="92">
        <v>0</v>
      </c>
      <c r="K2606" s="153">
        <v>60621</v>
      </c>
      <c r="L2606" s="264">
        <v>89.059898376464844</v>
      </c>
      <c r="M2606" s="153">
        <v>20348</v>
      </c>
      <c r="N2606" s="264">
        <v>0</v>
      </c>
      <c r="O2606" s="153">
        <v>2327</v>
      </c>
      <c r="P2606" s="264">
        <v>0</v>
      </c>
      <c r="Q2606" s="153">
        <v>4190</v>
      </c>
      <c r="R2606" s="264">
        <v>99.642005920410156</v>
      </c>
      <c r="S2606" s="153">
        <v>19117</v>
      </c>
      <c r="T2606" s="264">
        <v>99.879684448242188</v>
      </c>
      <c r="U2606" s="264">
        <v>99.871078491210937</v>
      </c>
      <c r="V2606" s="264">
        <v>99.882049560546875</v>
      </c>
      <c r="W2606" s="264">
        <v>99.513542175292969</v>
      </c>
      <c r="X2606" s="264">
        <v>99.761878967285156</v>
      </c>
      <c r="Y2606" s="153">
        <v>29176</v>
      </c>
      <c r="Z2606" s="264">
        <v>99.938308715820312</v>
      </c>
      <c r="AA2606" s="153">
        <v>5881</v>
      </c>
      <c r="AB2606" s="264">
        <v>99.778945922851562</v>
      </c>
      <c r="AC2606" s="153">
        <v>2317</v>
      </c>
      <c r="AD2606" s="264">
        <v>0.12947776913642883</v>
      </c>
      <c r="AE2606" s="153">
        <v>210</v>
      </c>
      <c r="AF2606" s="264">
        <v>98.571426391601563</v>
      </c>
      <c r="AG2606" s="153">
        <v>20760</v>
      </c>
      <c r="AH2606" s="264">
        <v>0.50578033924102783</v>
      </c>
      <c r="AI2606" s="153">
        <v>487</v>
      </c>
      <c r="AJ2606" s="264">
        <v>96.098564147949219</v>
      </c>
      <c r="AK2606" s="264">
        <v>1.7241809368133545</v>
      </c>
      <c r="AL2606" s="264">
        <v>5.4882459342479706E-2</v>
      </c>
      <c r="AM2606" s="264">
        <v>0</v>
      </c>
      <c r="AN2606" s="264">
        <v>0</v>
      </c>
      <c r="AO2606" s="92">
        <v>0</v>
      </c>
      <c r="AP2606" s="92">
        <v>0</v>
      </c>
      <c r="AQ2606" s="92">
        <v>0</v>
      </c>
      <c r="AR2606" s="92">
        <v>0</v>
      </c>
      <c r="AS2606" s="92">
        <v>0</v>
      </c>
      <c r="AT2606" s="92">
        <v>0</v>
      </c>
      <c r="AU2606" s="92">
        <v>0</v>
      </c>
      <c r="AV2606" s="92">
        <v>0</v>
      </c>
      <c r="AW2606" s="93">
        <v>0</v>
      </c>
      <c r="AX2606" s="93">
        <v>0</v>
      </c>
      <c r="AY2606" s="93">
        <v>0</v>
      </c>
      <c r="AZ2606" s="93">
        <v>0</v>
      </c>
      <c r="BA2606" s="93">
        <v>0</v>
      </c>
      <c r="BB2606" s="93">
        <v>0</v>
      </c>
      <c r="BC2606" s="153">
        <v>5</v>
      </c>
      <c r="BD2606" s="153">
        <v>56</v>
      </c>
    </row>
    <row r="2607" spans="1:56" x14ac:dyDescent="0.25">
      <c r="A2607" s="9">
        <v>41752</v>
      </c>
      <c r="B2607" s="151" t="s">
        <v>82</v>
      </c>
      <c r="C2607" s="151" t="s">
        <v>86</v>
      </c>
      <c r="D2607" s="152" t="s">
        <v>120</v>
      </c>
      <c r="E2607" s="160">
        <v>51</v>
      </c>
      <c r="F2607" s="160">
        <v>162</v>
      </c>
      <c r="G2607" s="266">
        <v>33.53350830078125</v>
      </c>
      <c r="H2607" s="266">
        <v>0</v>
      </c>
      <c r="I2607" s="266">
        <v>75660.7421875</v>
      </c>
      <c r="J2607" s="157">
        <v>0</v>
      </c>
      <c r="K2607" s="160">
        <v>35232</v>
      </c>
      <c r="L2607" s="266">
        <v>88.314598083496094</v>
      </c>
      <c r="M2607" s="160">
        <v>30427</v>
      </c>
      <c r="N2607" s="266">
        <v>0</v>
      </c>
      <c r="O2607" s="160">
        <v>3607</v>
      </c>
      <c r="P2607" s="266">
        <v>0</v>
      </c>
      <c r="Q2607" s="160">
        <v>6738</v>
      </c>
      <c r="R2607" s="266">
        <v>99.866432189941406</v>
      </c>
      <c r="S2607" s="160">
        <v>28296</v>
      </c>
      <c r="T2607" s="266">
        <v>99.876304626464844</v>
      </c>
      <c r="U2607" s="266">
        <v>99.63958740234375</v>
      </c>
      <c r="V2607" s="266">
        <v>99.875114440917969</v>
      </c>
      <c r="W2607" s="266">
        <v>99.506500244140625</v>
      </c>
      <c r="X2607" s="266">
        <v>99.751571655273437</v>
      </c>
      <c r="Y2607" s="160">
        <v>37049</v>
      </c>
      <c r="Z2607" s="266">
        <v>99.916328430175781</v>
      </c>
      <c r="AA2607" s="160">
        <v>7181</v>
      </c>
      <c r="AB2607" s="266">
        <v>99.596153259277344</v>
      </c>
      <c r="AC2607" s="160">
        <v>3644</v>
      </c>
      <c r="AD2607" s="266">
        <v>0.79582875967025757</v>
      </c>
      <c r="AE2607" s="160">
        <v>239</v>
      </c>
      <c r="AF2607" s="266">
        <v>97.907951354980469</v>
      </c>
      <c r="AG2607" s="160">
        <v>30637</v>
      </c>
      <c r="AH2607" s="266">
        <v>0.85517513751983643</v>
      </c>
      <c r="AI2607" s="160">
        <v>669</v>
      </c>
      <c r="AJ2607" s="266">
        <v>97.309417724609375</v>
      </c>
      <c r="AK2607" s="266">
        <v>2.0991103649139404</v>
      </c>
      <c r="AL2607" s="266">
        <v>7.0553094148635864E-2</v>
      </c>
      <c r="AM2607" s="266">
        <v>0</v>
      </c>
      <c r="AN2607" s="266">
        <v>0</v>
      </c>
      <c r="AO2607" s="157">
        <v>0</v>
      </c>
      <c r="AP2607" s="157">
        <v>0</v>
      </c>
      <c r="AQ2607" s="157">
        <v>0</v>
      </c>
      <c r="AR2607" s="157">
        <v>0</v>
      </c>
      <c r="AS2607" s="157">
        <v>0</v>
      </c>
      <c r="AT2607" s="157">
        <v>0</v>
      </c>
      <c r="AU2607" s="157">
        <v>0</v>
      </c>
      <c r="AV2607" s="157">
        <v>0</v>
      </c>
      <c r="AW2607" s="159">
        <v>0</v>
      </c>
      <c r="AX2607" s="159">
        <v>0</v>
      </c>
      <c r="AY2607" s="159">
        <v>0</v>
      </c>
      <c r="AZ2607" s="159">
        <v>0</v>
      </c>
      <c r="BA2607" s="159">
        <v>0</v>
      </c>
      <c r="BB2607" s="159">
        <v>1</v>
      </c>
      <c r="BC2607" s="160">
        <v>14</v>
      </c>
      <c r="BD2607" s="160">
        <v>157</v>
      </c>
    </row>
    <row r="2608" spans="1:56" x14ac:dyDescent="0.25">
      <c r="A2608" s="9">
        <v>41752</v>
      </c>
      <c r="B2608" s="151" t="s">
        <v>83</v>
      </c>
      <c r="C2608" s="151" t="s">
        <v>87</v>
      </c>
      <c r="D2608" s="152" t="s">
        <v>120</v>
      </c>
      <c r="E2608" s="160">
        <v>47</v>
      </c>
      <c r="F2608" s="160">
        <v>143</v>
      </c>
      <c r="G2608" s="266">
        <v>20.046297073364258</v>
      </c>
      <c r="H2608" s="266">
        <v>4.19999985024333E-3</v>
      </c>
      <c r="I2608" s="266">
        <v>86690.3125</v>
      </c>
      <c r="J2608" s="157">
        <v>0</v>
      </c>
      <c r="K2608" s="160">
        <v>21161</v>
      </c>
      <c r="L2608" s="266">
        <v>82.491378784179688</v>
      </c>
      <c r="M2608" s="160">
        <v>153570</v>
      </c>
      <c r="N2608" s="266">
        <v>0</v>
      </c>
      <c r="O2608" s="160">
        <v>3938</v>
      </c>
      <c r="P2608" s="266">
        <v>0</v>
      </c>
      <c r="Q2608" s="160">
        <v>3743</v>
      </c>
      <c r="R2608" s="266">
        <v>99.866416931152344</v>
      </c>
      <c r="S2608" s="160">
        <v>22398</v>
      </c>
      <c r="T2608" s="266">
        <v>99.91070556640625</v>
      </c>
      <c r="U2608" s="266">
        <v>99.609375</v>
      </c>
      <c r="V2608" s="266">
        <v>99.609931945800781</v>
      </c>
      <c r="W2608" s="266">
        <v>99.476310729980469</v>
      </c>
      <c r="X2608" s="266">
        <v>99.520988464355469</v>
      </c>
      <c r="Y2608" s="160">
        <v>47757</v>
      </c>
      <c r="Z2608" s="266">
        <v>99.932991027832031</v>
      </c>
      <c r="AA2608" s="160">
        <v>12903</v>
      </c>
      <c r="AB2608" s="266">
        <v>99.930252075195313</v>
      </c>
      <c r="AC2608" s="160">
        <v>1809</v>
      </c>
      <c r="AD2608" s="266">
        <v>0.38695412874221802</v>
      </c>
      <c r="AE2608" s="160">
        <v>119</v>
      </c>
      <c r="AF2608" s="266">
        <v>100</v>
      </c>
      <c r="AG2608" s="160">
        <v>23876</v>
      </c>
      <c r="AH2608" s="266">
        <v>0.54866814613342285</v>
      </c>
      <c r="AI2608" s="160">
        <v>204</v>
      </c>
      <c r="AJ2608" s="266">
        <v>96.07843017578125</v>
      </c>
      <c r="AK2608" s="266">
        <v>1.9814094305038452</v>
      </c>
      <c r="AL2608" s="266">
        <v>7.8873418271541595E-2</v>
      </c>
      <c r="AM2608" s="266">
        <v>0</v>
      </c>
      <c r="AN2608" s="266">
        <v>0</v>
      </c>
      <c r="AO2608" s="157">
        <v>0</v>
      </c>
      <c r="AP2608" s="157">
        <v>0</v>
      </c>
      <c r="AQ2608" s="157">
        <v>0</v>
      </c>
      <c r="AR2608" s="157">
        <v>0</v>
      </c>
      <c r="AS2608" s="157">
        <v>0</v>
      </c>
      <c r="AT2608" s="157">
        <v>0</v>
      </c>
      <c r="AU2608" s="157">
        <v>0</v>
      </c>
      <c r="AV2608" s="157">
        <v>0</v>
      </c>
      <c r="AW2608" s="159">
        <v>0</v>
      </c>
      <c r="AX2608" s="159">
        <v>0</v>
      </c>
      <c r="AY2608" s="159">
        <v>2</v>
      </c>
      <c r="AZ2608" s="159">
        <v>0</v>
      </c>
      <c r="BA2608" s="159">
        <v>0</v>
      </c>
      <c r="BB2608" s="159">
        <v>0</v>
      </c>
      <c r="BC2608" s="160">
        <v>18</v>
      </c>
      <c r="BD2608" s="160">
        <v>135</v>
      </c>
    </row>
    <row r="2609" spans="1:56" x14ac:dyDescent="0.25">
      <c r="A2609" s="9">
        <v>41752</v>
      </c>
      <c r="B2609" s="117" t="s">
        <v>85</v>
      </c>
      <c r="C2609" s="117" t="s">
        <v>87</v>
      </c>
      <c r="D2609" s="121">
        <v>3</v>
      </c>
      <c r="E2609" s="89">
        <v>134</v>
      </c>
      <c r="F2609" s="89">
        <v>433</v>
      </c>
      <c r="G2609" s="263">
        <v>39.341518402099609</v>
      </c>
      <c r="H2609" s="263">
        <v>4.19999985024333E-3</v>
      </c>
      <c r="I2609" s="263">
        <v>169870.25</v>
      </c>
      <c r="J2609" s="88">
        <v>0</v>
      </c>
      <c r="K2609" s="89">
        <v>48436</v>
      </c>
      <c r="L2609" s="263">
        <v>88.894622802734375</v>
      </c>
      <c r="M2609" s="124">
        <v>78904</v>
      </c>
      <c r="N2609" s="248">
        <v>0</v>
      </c>
      <c r="O2609" s="124">
        <v>4035</v>
      </c>
      <c r="P2609" s="248">
        <v>0</v>
      </c>
      <c r="Q2609" s="124">
        <v>10196</v>
      </c>
      <c r="R2609" s="248">
        <v>99.813652038574219</v>
      </c>
      <c r="S2609" s="124">
        <v>71786</v>
      </c>
      <c r="T2609" s="248">
        <v>99.77154541015625</v>
      </c>
      <c r="U2609" s="248">
        <v>99.826515197753906</v>
      </c>
      <c r="V2609" s="248">
        <v>99.655281066894531</v>
      </c>
      <c r="W2609" s="248">
        <v>99.640487670898437</v>
      </c>
      <c r="X2609" s="248">
        <v>99.4276123046875</v>
      </c>
      <c r="Y2609" s="124">
        <v>160728</v>
      </c>
      <c r="Z2609" s="248">
        <v>99.688919067382812</v>
      </c>
      <c r="AA2609" s="124">
        <v>46842</v>
      </c>
      <c r="AB2609" s="248">
        <v>75.498481750488281</v>
      </c>
      <c r="AC2609" s="124">
        <v>4806</v>
      </c>
      <c r="AD2609" s="248">
        <v>16.749895095825195</v>
      </c>
      <c r="AE2609" s="124">
        <v>89</v>
      </c>
      <c r="AF2609" s="248">
        <v>97.7528076171875</v>
      </c>
      <c r="AG2609" s="124">
        <v>82915</v>
      </c>
      <c r="AH2609" s="248">
        <v>3.3769524097442627</v>
      </c>
      <c r="AI2609" s="124">
        <v>482</v>
      </c>
      <c r="AJ2609" s="248">
        <v>92.73858642578125</v>
      </c>
      <c r="AK2609" s="248">
        <v>1.8021231889724731</v>
      </c>
      <c r="AL2609" s="248">
        <v>4.5771591365337372E-2</v>
      </c>
      <c r="AM2609" s="269">
        <v>0</v>
      </c>
      <c r="AN2609" s="269">
        <v>0</v>
      </c>
      <c r="AO2609" s="119">
        <v>0</v>
      </c>
      <c r="AP2609" s="119">
        <v>0</v>
      </c>
      <c r="AQ2609" s="119">
        <v>0</v>
      </c>
      <c r="AR2609" s="119">
        <v>0</v>
      </c>
      <c r="AS2609" s="119">
        <v>0</v>
      </c>
      <c r="AT2609" s="119">
        <v>0</v>
      </c>
      <c r="AU2609" s="119">
        <v>0</v>
      </c>
      <c r="AV2609" s="119">
        <v>0</v>
      </c>
      <c r="AW2609" s="124">
        <v>0</v>
      </c>
      <c r="AX2609" s="124">
        <v>0</v>
      </c>
      <c r="AY2609" s="124">
        <v>0</v>
      </c>
      <c r="AZ2609" s="124">
        <v>2</v>
      </c>
      <c r="BA2609" s="124">
        <v>23</v>
      </c>
      <c r="BB2609" s="124">
        <v>55</v>
      </c>
      <c r="BC2609" s="124">
        <v>48</v>
      </c>
      <c r="BD2609" s="124">
        <v>430</v>
      </c>
    </row>
    <row r="2610" spans="1:56" x14ac:dyDescent="0.25">
      <c r="A2610" s="9">
        <v>41752</v>
      </c>
      <c r="B2610" s="118" t="s">
        <v>84</v>
      </c>
      <c r="C2610" s="118"/>
      <c r="D2610" s="122">
        <v>2</v>
      </c>
      <c r="E2610" s="153"/>
      <c r="F2610" s="153"/>
      <c r="G2610" s="264">
        <v>70.992767333984375</v>
      </c>
      <c r="H2610" s="264">
        <v>1.5194443985819817E-3</v>
      </c>
      <c r="I2610" s="264">
        <v>470952.5625</v>
      </c>
      <c r="J2610" s="91">
        <v>0</v>
      </c>
      <c r="K2610" s="153">
        <v>0</v>
      </c>
      <c r="L2610" s="264">
        <v>65535</v>
      </c>
      <c r="M2610" s="133">
        <v>229099</v>
      </c>
      <c r="N2610" s="267">
        <v>0</v>
      </c>
      <c r="O2610" s="133">
        <v>5026</v>
      </c>
      <c r="P2610" s="267">
        <v>1.0266165733337402</v>
      </c>
      <c r="Q2610" s="133">
        <v>4269</v>
      </c>
      <c r="R2610" s="267">
        <v>97.798080444335937</v>
      </c>
      <c r="S2610" s="133">
        <v>191002</v>
      </c>
      <c r="T2610" s="267">
        <v>98.1319580078125</v>
      </c>
      <c r="U2610" s="267">
        <v>95.483482360839844</v>
      </c>
      <c r="V2610" s="267">
        <v>99.754257202148438</v>
      </c>
      <c r="W2610" s="267">
        <v>93.381011962890625</v>
      </c>
      <c r="X2610" s="267">
        <v>97.89080810546875</v>
      </c>
      <c r="Y2610" s="133">
        <v>1255877</v>
      </c>
      <c r="Z2610" s="267">
        <v>95.679595947265625</v>
      </c>
      <c r="AA2610" s="133">
        <v>632</v>
      </c>
      <c r="AB2610" s="267">
        <v>7.5401420593261719</v>
      </c>
      <c r="AC2610" s="133">
        <v>4344</v>
      </c>
      <c r="AD2610" s="267">
        <v>0.46045354008674622</v>
      </c>
      <c r="AE2610" s="133">
        <v>500</v>
      </c>
      <c r="AF2610" s="267">
        <v>98</v>
      </c>
      <c r="AG2610" s="133">
        <v>227653</v>
      </c>
      <c r="AH2610" s="267">
        <v>0.26092341542243958</v>
      </c>
      <c r="AI2610" s="133">
        <v>507</v>
      </c>
      <c r="AJ2610" s="267">
        <v>92.110435485839844</v>
      </c>
      <c r="AK2610" s="267">
        <v>3.5774085521697998</v>
      </c>
      <c r="AL2610" s="267">
        <v>0.67094820737838745</v>
      </c>
      <c r="AM2610" s="270">
        <v>0</v>
      </c>
      <c r="AN2610" s="270">
        <v>0</v>
      </c>
      <c r="AO2610" s="120">
        <v>0</v>
      </c>
      <c r="AP2610" s="120">
        <v>0</v>
      </c>
      <c r="AQ2610" s="120">
        <v>0</v>
      </c>
      <c r="AR2610" s="120">
        <v>0</v>
      </c>
      <c r="AS2610" s="120">
        <v>0</v>
      </c>
      <c r="AT2610" s="120">
        <v>0</v>
      </c>
      <c r="AU2610" s="120">
        <v>0</v>
      </c>
      <c r="AV2610" s="120">
        <v>0</v>
      </c>
      <c r="AW2610" s="133">
        <v>0</v>
      </c>
      <c r="AX2610" s="133">
        <v>0</v>
      </c>
      <c r="AY2610" s="133">
        <v>3</v>
      </c>
      <c r="AZ2610" s="133">
        <v>0</v>
      </c>
      <c r="BA2610" s="133">
        <v>0</v>
      </c>
      <c r="BB2610" s="133">
        <v>0</v>
      </c>
      <c r="BC2610" s="133">
        <v>7</v>
      </c>
      <c r="BD2610" s="133">
        <v>460</v>
      </c>
    </row>
    <row r="2611" spans="1:56" x14ac:dyDescent="0.25">
      <c r="A2611" s="9">
        <v>41751</v>
      </c>
      <c r="B2611" s="117" t="s">
        <v>17</v>
      </c>
      <c r="C2611" s="117"/>
      <c r="D2611" s="121">
        <v>3</v>
      </c>
      <c r="E2611" s="89">
        <v>675</v>
      </c>
      <c r="F2611" s="89">
        <v>2166</v>
      </c>
      <c r="G2611" s="263">
        <v>567.11444282531738</v>
      </c>
      <c r="H2611" s="263">
        <v>0.27362777967937291</v>
      </c>
      <c r="I2611" s="263">
        <v>1439583.125</v>
      </c>
      <c r="J2611" s="88"/>
      <c r="K2611" s="89">
        <v>677800</v>
      </c>
      <c r="L2611" s="263">
        <v>0</v>
      </c>
      <c r="M2611" s="124">
        <v>959418</v>
      </c>
      <c r="N2611" s="248">
        <v>0</v>
      </c>
      <c r="O2611" s="124">
        <v>52215</v>
      </c>
      <c r="P2611" s="248">
        <v>1.2218710855484283E-2</v>
      </c>
      <c r="Q2611" s="124">
        <v>102097</v>
      </c>
      <c r="R2611" s="248">
        <v>99.878546881582551</v>
      </c>
      <c r="S2611" s="124">
        <v>745461</v>
      </c>
      <c r="T2611" s="248">
        <v>99.590051814084617</v>
      </c>
      <c r="U2611" s="248">
        <v>99.59705816698316</v>
      </c>
      <c r="V2611" s="248">
        <v>99.779413829658495</v>
      </c>
      <c r="W2611" s="248">
        <v>99.476094433987328</v>
      </c>
      <c r="X2611" s="248">
        <v>99.370369932746797</v>
      </c>
      <c r="Y2611" s="124">
        <v>2240506</v>
      </c>
      <c r="Z2611" s="248">
        <v>97.774609041004695</v>
      </c>
      <c r="AA2611" s="124">
        <v>202999</v>
      </c>
      <c r="AB2611" s="248">
        <v>95.096242736073307</v>
      </c>
      <c r="AC2611" s="124">
        <v>50006</v>
      </c>
      <c r="AD2611" s="248">
        <v>1.1878580497286131</v>
      </c>
      <c r="AE2611" s="124">
        <v>4066</v>
      </c>
      <c r="AF2611" s="248">
        <v>97.097893063328968</v>
      </c>
      <c r="AG2611" s="124">
        <v>835872</v>
      </c>
      <c r="AH2611" s="248">
        <v>0.60188642832369665</v>
      </c>
      <c r="AI2611" s="124">
        <v>13880</v>
      </c>
      <c r="AJ2611" s="248">
        <v>95.180116027919979</v>
      </c>
      <c r="AK2611" s="248">
        <v>1.1351779474926524</v>
      </c>
      <c r="AL2611" s="248" t="e">
        <v>#DIV/0!</v>
      </c>
      <c r="AM2611" s="269"/>
      <c r="AN2611" s="269"/>
      <c r="AO2611" s="119"/>
      <c r="AP2611" s="119"/>
      <c r="AQ2611" s="119"/>
      <c r="AR2611" s="119"/>
      <c r="AS2611" s="119"/>
      <c r="AT2611" s="119"/>
      <c r="AU2611" s="119"/>
      <c r="AV2611" s="119"/>
      <c r="AW2611" s="124">
        <v>0</v>
      </c>
      <c r="AX2611" s="124">
        <v>0</v>
      </c>
      <c r="AY2611" s="124">
        <v>0</v>
      </c>
      <c r="AZ2611" s="124">
        <v>0</v>
      </c>
      <c r="BA2611" s="124">
        <v>0</v>
      </c>
      <c r="BB2611" s="124">
        <v>0</v>
      </c>
      <c r="BC2611" s="124">
        <v>317</v>
      </c>
      <c r="BD2611" s="124">
        <v>2590</v>
      </c>
    </row>
    <row r="2612" spans="1:56" x14ac:dyDescent="0.25">
      <c r="A2612" s="9">
        <v>41751</v>
      </c>
      <c r="B2612" s="118" t="s">
        <v>88</v>
      </c>
      <c r="C2612" s="118"/>
      <c r="D2612" s="122">
        <v>2</v>
      </c>
      <c r="E2612" s="153">
        <v>675</v>
      </c>
      <c r="F2612" s="153">
        <v>2166</v>
      </c>
      <c r="G2612" s="264">
        <v>494.58062171936035</v>
      </c>
      <c r="H2612" s="264">
        <v>0.27080000191926956</v>
      </c>
      <c r="I2612" s="264">
        <v>981505.78125</v>
      </c>
      <c r="J2612" s="91"/>
      <c r="K2612" s="153">
        <v>677800</v>
      </c>
      <c r="L2612" s="264"/>
      <c r="M2612" s="133">
        <v>730156</v>
      </c>
      <c r="N2612" s="267">
        <v>0</v>
      </c>
      <c r="O2612" s="133">
        <v>47308</v>
      </c>
      <c r="P2612" s="267">
        <v>0</v>
      </c>
      <c r="Q2612" s="133">
        <v>97924</v>
      </c>
      <c r="R2612" s="267">
        <v>99.916261581817309</v>
      </c>
      <c r="S2612" s="133">
        <v>556932</v>
      </c>
      <c r="T2612" s="267">
        <v>99.895678510127041</v>
      </c>
      <c r="U2612" s="267">
        <v>99.7412784128406</v>
      </c>
      <c r="V2612" s="267">
        <v>99.803145005670203</v>
      </c>
      <c r="W2612" s="267">
        <v>99.657756644022498</v>
      </c>
      <c r="X2612" s="267">
        <v>99.699028877860215</v>
      </c>
      <c r="Y2612" s="133">
        <v>915680</v>
      </c>
      <c r="Z2612" s="267">
        <v>99.896908564186802</v>
      </c>
      <c r="AA2612" s="133">
        <v>202531</v>
      </c>
      <c r="AB2612" s="267">
        <v>95.294054830216922</v>
      </c>
      <c r="AC2612" s="133">
        <v>45686</v>
      </c>
      <c r="AD2612" s="267">
        <v>1.2651578067812779</v>
      </c>
      <c r="AE2612" s="133">
        <v>3536</v>
      </c>
      <c r="AF2612" s="267">
        <v>97.31334977775677</v>
      </c>
      <c r="AG2612" s="133">
        <v>608528</v>
      </c>
      <c r="AH2612" s="267">
        <v>0.71763338633693152</v>
      </c>
      <c r="AI2612" s="133">
        <v>13330</v>
      </c>
      <c r="AJ2612" s="267">
        <v>95.221304308697412</v>
      </c>
      <c r="AK2612" s="267">
        <v>1.5035443501369682E-5</v>
      </c>
      <c r="AL2612" s="267" t="e">
        <v>#DIV/0!</v>
      </c>
      <c r="AM2612" s="270"/>
      <c r="AN2612" s="270"/>
      <c r="AO2612" s="120"/>
      <c r="AP2612" s="120"/>
      <c r="AQ2612" s="120"/>
      <c r="AR2612" s="120"/>
      <c r="AS2612" s="120"/>
      <c r="AT2612" s="120"/>
      <c r="AU2612" s="120"/>
      <c r="AV2612" s="120"/>
      <c r="AW2612" s="133">
        <v>0</v>
      </c>
      <c r="AX2612" s="133">
        <v>0</v>
      </c>
      <c r="AY2612" s="133">
        <v>0</v>
      </c>
      <c r="AZ2612" s="133">
        <v>0</v>
      </c>
      <c r="BA2612" s="133">
        <v>0</v>
      </c>
      <c r="BB2612" s="133">
        <v>0</v>
      </c>
      <c r="BC2612" s="133">
        <v>310</v>
      </c>
      <c r="BD2612" s="133">
        <v>2120</v>
      </c>
    </row>
    <row r="2613" spans="1:56" x14ac:dyDescent="0.25">
      <c r="A2613" s="9">
        <v>41751</v>
      </c>
      <c r="B2613" s="146" t="s">
        <v>89</v>
      </c>
      <c r="C2613" s="146"/>
      <c r="D2613" s="147">
        <v>1</v>
      </c>
      <c r="E2613" s="136">
        <v>0</v>
      </c>
      <c r="F2613" s="136">
        <v>0</v>
      </c>
      <c r="G2613" s="265">
        <v>72.533821105957031</v>
      </c>
      <c r="H2613" s="265">
        <v>2.8277777601033449E-3</v>
      </c>
      <c r="I2613" s="265">
        <v>458077.34375</v>
      </c>
      <c r="J2613" s="137"/>
      <c r="K2613" s="136">
        <v>0</v>
      </c>
      <c r="L2613" s="265"/>
      <c r="M2613" s="145">
        <v>229262</v>
      </c>
      <c r="N2613" s="250">
        <v>0</v>
      </c>
      <c r="O2613" s="145">
        <v>4907</v>
      </c>
      <c r="P2613" s="250">
        <v>0.13001833856105804</v>
      </c>
      <c r="Q2613" s="145">
        <v>4173</v>
      </c>
      <c r="R2613" s="250">
        <v>98.9935302734375</v>
      </c>
      <c r="S2613" s="145">
        <v>188529</v>
      </c>
      <c r="T2613" s="250">
        <v>98.687202453613281</v>
      </c>
      <c r="U2613" s="250">
        <v>98.206642150878906</v>
      </c>
      <c r="V2613" s="250">
        <v>99.703834533691406</v>
      </c>
      <c r="W2613" s="250">
        <v>97.218223571777344</v>
      </c>
      <c r="X2613" s="250">
        <v>98.394927978515625</v>
      </c>
      <c r="Y2613" s="145">
        <v>1324826</v>
      </c>
      <c r="Z2613" s="250">
        <v>96.3077392578125</v>
      </c>
      <c r="AA2613" s="145">
        <v>468</v>
      </c>
      <c r="AB2613" s="250">
        <v>9.491368293762207</v>
      </c>
      <c r="AC2613" s="145">
        <v>4320</v>
      </c>
      <c r="AD2613" s="250">
        <v>0.37037733197212219</v>
      </c>
      <c r="AE2613" s="145">
        <v>530</v>
      </c>
      <c r="AF2613" s="250">
        <v>95.660430908203125</v>
      </c>
      <c r="AG2613" s="145">
        <v>227344</v>
      </c>
      <c r="AH2613" s="250">
        <v>0.29206842184066772</v>
      </c>
      <c r="AI2613" s="145">
        <v>550</v>
      </c>
      <c r="AJ2613" s="250">
        <v>94.181861877441406</v>
      </c>
      <c r="AK2613" s="250">
        <v>3.5674505233764648</v>
      </c>
      <c r="AL2613" s="250">
        <v>0.16014575958251953</v>
      </c>
      <c r="AM2613" s="271"/>
      <c r="AN2613" s="271"/>
      <c r="AO2613" s="148"/>
      <c r="AP2613" s="148"/>
      <c r="AQ2613" s="148"/>
      <c r="AR2613" s="148"/>
      <c r="AS2613" s="148"/>
      <c r="AT2613" s="148"/>
      <c r="AU2613" s="148"/>
      <c r="AV2613" s="148"/>
      <c r="AW2613" s="145">
        <v>0</v>
      </c>
      <c r="AX2613" s="145">
        <v>0</v>
      </c>
      <c r="AY2613" s="145">
        <v>0</v>
      </c>
      <c r="AZ2613" s="145">
        <v>0</v>
      </c>
      <c r="BA2613" s="145">
        <v>0</v>
      </c>
      <c r="BB2613" s="145">
        <v>0</v>
      </c>
      <c r="BC2613" s="145">
        <v>7</v>
      </c>
      <c r="BD2613" s="145">
        <v>470</v>
      </c>
    </row>
    <row r="2614" spans="1:56" x14ac:dyDescent="0.25">
      <c r="A2614" s="9">
        <v>41751</v>
      </c>
      <c r="B2614" s="149" t="s">
        <v>75</v>
      </c>
      <c r="C2614" s="149" t="s">
        <v>86</v>
      </c>
      <c r="D2614" s="150" t="s">
        <v>118</v>
      </c>
      <c r="E2614" s="153">
        <v>41</v>
      </c>
      <c r="F2614" s="153">
        <v>153</v>
      </c>
      <c r="G2614" s="264">
        <v>101.23748016357422</v>
      </c>
      <c r="H2614" s="264">
        <v>0.14169999957084656</v>
      </c>
      <c r="I2614" s="264">
        <v>81759.9765625</v>
      </c>
      <c r="J2614" s="92">
        <v>0</v>
      </c>
      <c r="K2614" s="153">
        <v>114131</v>
      </c>
      <c r="L2614" s="264">
        <v>92.442893981933594</v>
      </c>
      <c r="M2614" s="153">
        <v>99694</v>
      </c>
      <c r="N2614" s="264">
        <v>0</v>
      </c>
      <c r="O2614" s="153">
        <v>10963</v>
      </c>
      <c r="P2614" s="264">
        <v>0</v>
      </c>
      <c r="Q2614" s="153">
        <v>21485</v>
      </c>
      <c r="R2614" s="264">
        <v>99.892951965332031</v>
      </c>
      <c r="S2614" s="153">
        <v>90349</v>
      </c>
      <c r="T2614" s="264">
        <v>99.85943603515625</v>
      </c>
      <c r="U2614" s="264">
        <v>99.635139465332031</v>
      </c>
      <c r="V2614" s="264">
        <v>99.606796264648438</v>
      </c>
      <c r="W2614" s="264">
        <v>99.528480529785156</v>
      </c>
      <c r="X2614" s="264">
        <v>99.466781616210938</v>
      </c>
      <c r="Y2614" s="153">
        <v>143065</v>
      </c>
      <c r="Z2614" s="264">
        <v>99.898651123046875</v>
      </c>
      <c r="AA2614" s="153">
        <v>30345</v>
      </c>
      <c r="AB2614" s="264">
        <v>96.246498107910156</v>
      </c>
      <c r="AC2614" s="153">
        <v>11030</v>
      </c>
      <c r="AD2614" s="264">
        <v>0.47144153714179993</v>
      </c>
      <c r="AE2614" s="153">
        <v>1443</v>
      </c>
      <c r="AF2614" s="264">
        <v>97.366600036621094</v>
      </c>
      <c r="AG2614" s="153">
        <v>102447</v>
      </c>
      <c r="AH2614" s="264">
        <v>0.51831680536270142</v>
      </c>
      <c r="AI2614" s="153">
        <v>6282</v>
      </c>
      <c r="AJ2614" s="264">
        <v>96.211395263671875</v>
      </c>
      <c r="AK2614" s="264">
        <v>1.6898220777511597</v>
      </c>
      <c r="AL2614" s="264">
        <v>6.0096081346273422E-2</v>
      </c>
      <c r="AM2614" s="264">
        <v>0</v>
      </c>
      <c r="AN2614" s="264">
        <v>0</v>
      </c>
      <c r="AO2614" s="92">
        <v>0</v>
      </c>
      <c r="AP2614" s="92">
        <v>0</v>
      </c>
      <c r="AQ2614" s="92">
        <v>0</v>
      </c>
      <c r="AR2614" s="92">
        <v>0</v>
      </c>
      <c r="AS2614" s="92">
        <v>0</v>
      </c>
      <c r="AT2614" s="92">
        <v>0</v>
      </c>
      <c r="AU2614" s="92">
        <v>0</v>
      </c>
      <c r="AV2614" s="92">
        <v>0</v>
      </c>
      <c r="AW2614" s="93">
        <v>0</v>
      </c>
      <c r="AX2614" s="93">
        <v>0</v>
      </c>
      <c r="AY2614" s="93">
        <v>0</v>
      </c>
      <c r="AZ2614" s="93">
        <v>0</v>
      </c>
      <c r="BA2614" s="93">
        <v>0</v>
      </c>
      <c r="BB2614" s="93">
        <v>0</v>
      </c>
      <c r="BC2614" s="153">
        <v>27</v>
      </c>
      <c r="BD2614" s="153">
        <v>150</v>
      </c>
    </row>
    <row r="2615" spans="1:56" x14ac:dyDescent="0.25">
      <c r="A2615" s="9">
        <v>41751</v>
      </c>
      <c r="B2615" s="149" t="s">
        <v>76</v>
      </c>
      <c r="C2615" s="149" t="s">
        <v>86</v>
      </c>
      <c r="D2615" s="150" t="s">
        <v>119</v>
      </c>
      <c r="E2615" s="153">
        <v>54</v>
      </c>
      <c r="F2615" s="153">
        <v>163</v>
      </c>
      <c r="G2615" s="264">
        <v>36.796096801757812</v>
      </c>
      <c r="H2615" s="264">
        <v>0</v>
      </c>
      <c r="I2615" s="264">
        <v>75331.4765625</v>
      </c>
      <c r="J2615" s="92">
        <v>0</v>
      </c>
      <c r="K2615" s="153">
        <v>38586</v>
      </c>
      <c r="L2615" s="264">
        <v>87.267402648925781</v>
      </c>
      <c r="M2615" s="153">
        <v>39067</v>
      </c>
      <c r="N2615" s="264">
        <v>0</v>
      </c>
      <c r="O2615" s="153">
        <v>2813</v>
      </c>
      <c r="P2615" s="264">
        <v>0</v>
      </c>
      <c r="Q2615" s="153">
        <v>5998</v>
      </c>
      <c r="R2615" s="264">
        <v>99.933311462402344</v>
      </c>
      <c r="S2615" s="153">
        <v>36982</v>
      </c>
      <c r="T2615" s="264">
        <v>99.889137268066406</v>
      </c>
      <c r="U2615" s="264">
        <v>99.715606689453125</v>
      </c>
      <c r="V2615" s="264">
        <v>99.907852172851563</v>
      </c>
      <c r="W2615" s="264">
        <v>99.64910888671875</v>
      </c>
      <c r="X2615" s="264">
        <v>99.797088623046875</v>
      </c>
      <c r="Y2615" s="153">
        <v>63802</v>
      </c>
      <c r="Z2615" s="264">
        <v>99.949844360351562</v>
      </c>
      <c r="AA2615" s="153">
        <v>11927</v>
      </c>
      <c r="AB2615" s="264">
        <v>99.765235900878906</v>
      </c>
      <c r="AC2615" s="153">
        <v>2796</v>
      </c>
      <c r="AD2615" s="264">
        <v>0.10729613900184631</v>
      </c>
      <c r="AE2615" s="153">
        <v>63</v>
      </c>
      <c r="AF2615" s="264">
        <v>95.23809814453125</v>
      </c>
      <c r="AG2615" s="153">
        <v>39232</v>
      </c>
      <c r="AH2615" s="264">
        <v>0.41037929058074951</v>
      </c>
      <c r="AI2615" s="153">
        <v>536</v>
      </c>
      <c r="AJ2615" s="264">
        <v>88.432838439941406</v>
      </c>
      <c r="AK2615" s="264">
        <v>1.8943448066711426</v>
      </c>
      <c r="AL2615" s="264">
        <v>5.5236823856830597E-2</v>
      </c>
      <c r="AM2615" s="264">
        <v>0</v>
      </c>
      <c r="AN2615" s="264">
        <v>0</v>
      </c>
      <c r="AO2615" s="92">
        <v>0</v>
      </c>
      <c r="AP2615" s="92">
        <v>0</v>
      </c>
      <c r="AQ2615" s="92">
        <v>0</v>
      </c>
      <c r="AR2615" s="92">
        <v>0</v>
      </c>
      <c r="AS2615" s="92">
        <v>0</v>
      </c>
      <c r="AT2615" s="92">
        <v>0</v>
      </c>
      <c r="AU2615" s="92">
        <v>0</v>
      </c>
      <c r="AV2615" s="92">
        <v>0</v>
      </c>
      <c r="AW2615" s="93">
        <v>0</v>
      </c>
      <c r="AX2615" s="93">
        <v>0</v>
      </c>
      <c r="AY2615" s="93">
        <v>0</v>
      </c>
      <c r="AZ2615" s="93">
        <v>0</v>
      </c>
      <c r="BA2615" s="93">
        <v>0</v>
      </c>
      <c r="BB2615" s="93">
        <v>0</v>
      </c>
      <c r="BC2615" s="153">
        <v>17</v>
      </c>
      <c r="BD2615" s="153">
        <v>163</v>
      </c>
    </row>
    <row r="2616" spans="1:56" x14ac:dyDescent="0.25">
      <c r="A2616" s="9">
        <v>41751</v>
      </c>
      <c r="B2616" s="149" t="s">
        <v>77</v>
      </c>
      <c r="C2616" s="149" t="s">
        <v>86</v>
      </c>
      <c r="D2616" s="150" t="s">
        <v>118</v>
      </c>
      <c r="E2616" s="153">
        <v>68</v>
      </c>
      <c r="F2616" s="153">
        <v>222</v>
      </c>
      <c r="G2616" s="264">
        <v>62.858314514160156</v>
      </c>
      <c r="H2616" s="264">
        <v>0</v>
      </c>
      <c r="I2616" s="264">
        <v>92911.9453125</v>
      </c>
      <c r="J2616" s="92">
        <v>0</v>
      </c>
      <c r="K2616" s="153">
        <v>90153</v>
      </c>
      <c r="L2616" s="264">
        <v>89.305953979492188</v>
      </c>
      <c r="M2616" s="153">
        <v>83157</v>
      </c>
      <c r="N2616" s="264">
        <v>0</v>
      </c>
      <c r="O2616" s="153">
        <v>5467</v>
      </c>
      <c r="P2616" s="264">
        <v>0</v>
      </c>
      <c r="Q2616" s="153">
        <v>12429</v>
      </c>
      <c r="R2616" s="264">
        <v>99.959770202636719</v>
      </c>
      <c r="S2616" s="153">
        <v>76821</v>
      </c>
      <c r="T2616" s="264">
        <v>99.954437255859375</v>
      </c>
      <c r="U2616" s="264">
        <v>99.945121765136719</v>
      </c>
      <c r="V2616" s="264">
        <v>99.912216186523438</v>
      </c>
      <c r="W2616" s="264">
        <v>99.904914855957031</v>
      </c>
      <c r="X2616" s="264">
        <v>99.866691589355469</v>
      </c>
      <c r="Y2616" s="153">
        <v>112127</v>
      </c>
      <c r="Z2616" s="264">
        <v>99.862655639648438</v>
      </c>
      <c r="AA2616" s="153">
        <v>23506</v>
      </c>
      <c r="AB2616" s="264">
        <v>98.179191589355469</v>
      </c>
      <c r="AC2616" s="153">
        <v>5516</v>
      </c>
      <c r="AD2616" s="264">
        <v>0.39883974194526672</v>
      </c>
      <c r="AE2616" s="153">
        <v>421</v>
      </c>
      <c r="AF2616" s="264">
        <v>98.574821472167969</v>
      </c>
      <c r="AG2616" s="153">
        <v>84866</v>
      </c>
      <c r="AH2616" s="264">
        <v>0.30518698692321777</v>
      </c>
      <c r="AI2616" s="153">
        <v>1459</v>
      </c>
      <c r="AJ2616" s="264">
        <v>95.476356506347656</v>
      </c>
      <c r="AK2616" s="264">
        <v>1.7922317981719971</v>
      </c>
      <c r="AL2616" s="264">
        <v>5.98008893430233E-2</v>
      </c>
      <c r="AM2616" s="264">
        <v>0</v>
      </c>
      <c r="AN2616" s="264">
        <v>0</v>
      </c>
      <c r="AO2616" s="92">
        <v>0</v>
      </c>
      <c r="AP2616" s="92">
        <v>0</v>
      </c>
      <c r="AQ2616" s="92">
        <v>0</v>
      </c>
      <c r="AR2616" s="92">
        <v>0</v>
      </c>
      <c r="AS2616" s="92">
        <v>0</v>
      </c>
      <c r="AT2616" s="92">
        <v>0</v>
      </c>
      <c r="AU2616" s="92">
        <v>0</v>
      </c>
      <c r="AV2616" s="92">
        <v>0</v>
      </c>
      <c r="AW2616" s="93">
        <v>0</v>
      </c>
      <c r="AX2616" s="93">
        <v>0</v>
      </c>
      <c r="AY2616" s="93">
        <v>0</v>
      </c>
      <c r="AZ2616" s="93">
        <v>0</v>
      </c>
      <c r="BA2616" s="93">
        <v>0</v>
      </c>
      <c r="BB2616" s="93">
        <v>0</v>
      </c>
      <c r="BC2616" s="153">
        <v>41</v>
      </c>
      <c r="BD2616" s="153">
        <v>219</v>
      </c>
    </row>
    <row r="2617" spans="1:56" x14ac:dyDescent="0.25">
      <c r="A2617" s="9">
        <v>41751</v>
      </c>
      <c r="B2617" s="149" t="s">
        <v>124</v>
      </c>
      <c r="C2617" s="149" t="s">
        <v>86</v>
      </c>
      <c r="D2617" s="150" t="s">
        <v>118</v>
      </c>
      <c r="E2617" s="153">
        <v>43</v>
      </c>
      <c r="F2617" s="153">
        <v>136</v>
      </c>
      <c r="G2617" s="264">
        <v>27.141994476318359</v>
      </c>
      <c r="H2617" s="264">
        <v>5.4200001060962677E-2</v>
      </c>
      <c r="I2617" s="264">
        <v>58868.1328125</v>
      </c>
      <c r="J2617" s="92">
        <v>0</v>
      </c>
      <c r="K2617" s="153">
        <v>90153</v>
      </c>
      <c r="L2617" s="264">
        <v>89.305953979492188</v>
      </c>
      <c r="M2617" s="153">
        <v>41606</v>
      </c>
      <c r="N2617" s="264">
        <v>0</v>
      </c>
      <c r="O2617" s="153">
        <v>2397</v>
      </c>
      <c r="P2617" s="264">
        <v>0</v>
      </c>
      <c r="Q2617" s="153">
        <v>4359</v>
      </c>
      <c r="R2617" s="264">
        <v>99.862350463867188</v>
      </c>
      <c r="S2617" s="153">
        <v>39693</v>
      </c>
      <c r="T2617" s="264">
        <v>99.899223327636719</v>
      </c>
      <c r="U2617" s="264">
        <v>99.499374389648438</v>
      </c>
      <c r="V2617" s="264">
        <v>99.814933776855469</v>
      </c>
      <c r="W2617" s="264">
        <v>99.362411499023438</v>
      </c>
      <c r="X2617" s="264">
        <v>99.714340209960938</v>
      </c>
      <c r="Y2617" s="153">
        <v>50942</v>
      </c>
      <c r="Z2617" s="264">
        <v>99.911666870117188</v>
      </c>
      <c r="AA2617" s="153">
        <v>9912</v>
      </c>
      <c r="AB2617" s="264">
        <v>99.788139343261719</v>
      </c>
      <c r="AC2617" s="153">
        <v>2384</v>
      </c>
      <c r="AD2617" s="264">
        <v>0.37751677632331848</v>
      </c>
      <c r="AE2617" s="153">
        <v>169</v>
      </c>
      <c r="AF2617" s="264">
        <v>99.408287048339844</v>
      </c>
      <c r="AG2617" s="153">
        <v>41717</v>
      </c>
      <c r="AH2617" s="264">
        <v>0.23971043527126312</v>
      </c>
      <c r="AI2617" s="153">
        <v>850</v>
      </c>
      <c r="AJ2617" s="264">
        <v>90.23529052734375</v>
      </c>
      <c r="AK2617" s="264">
        <v>1.6277647018432617</v>
      </c>
      <c r="AL2617" s="264">
        <v>6.3877955079078674E-2</v>
      </c>
      <c r="AM2617" s="264">
        <v>0</v>
      </c>
      <c r="AN2617" s="264">
        <v>0</v>
      </c>
      <c r="AO2617" s="92">
        <v>0</v>
      </c>
      <c r="AP2617" s="92">
        <v>0</v>
      </c>
      <c r="AQ2617" s="92">
        <v>0</v>
      </c>
      <c r="AR2617" s="92">
        <v>0</v>
      </c>
      <c r="AS2617" s="92">
        <v>0</v>
      </c>
      <c r="AT2617" s="92">
        <v>0</v>
      </c>
      <c r="AU2617" s="92">
        <v>0</v>
      </c>
      <c r="AV2617" s="92">
        <v>0</v>
      </c>
      <c r="AW2617" s="93">
        <v>0</v>
      </c>
      <c r="AX2617" s="93">
        <v>0</v>
      </c>
      <c r="AY2617" s="93">
        <v>0</v>
      </c>
      <c r="AZ2617" s="93">
        <v>0</v>
      </c>
      <c r="BA2617" s="93">
        <v>0</v>
      </c>
      <c r="BB2617" s="93">
        <v>0</v>
      </c>
      <c r="BC2617" s="153">
        <v>19</v>
      </c>
      <c r="BD2617" s="153">
        <v>134</v>
      </c>
    </row>
    <row r="2618" spans="1:56" x14ac:dyDescent="0.25">
      <c r="A2618" s="9">
        <v>41751</v>
      </c>
      <c r="B2618" s="149" t="s">
        <v>78</v>
      </c>
      <c r="C2618" s="149" t="s">
        <v>86</v>
      </c>
      <c r="D2618" s="150" t="s">
        <v>118</v>
      </c>
      <c r="E2618" s="153">
        <v>34</v>
      </c>
      <c r="F2618" s="153">
        <v>107</v>
      </c>
      <c r="G2618" s="264">
        <v>43.475006103515625</v>
      </c>
      <c r="H2618" s="264">
        <v>3.3300001174211502E-2</v>
      </c>
      <c r="I2618" s="264">
        <v>43874.67578125</v>
      </c>
      <c r="J2618" s="92">
        <v>0</v>
      </c>
      <c r="K2618" s="153">
        <v>47746</v>
      </c>
      <c r="L2618" s="264">
        <v>87.492149353027344</v>
      </c>
      <c r="M2618" s="153">
        <v>42346</v>
      </c>
      <c r="N2618" s="264">
        <v>0</v>
      </c>
      <c r="O2618" s="153">
        <v>3962</v>
      </c>
      <c r="P2618" s="264">
        <v>0</v>
      </c>
      <c r="Q2618" s="153">
        <v>8008</v>
      </c>
      <c r="R2618" s="264">
        <v>99.975021362304688</v>
      </c>
      <c r="S2618" s="153">
        <v>39301</v>
      </c>
      <c r="T2618" s="264">
        <v>99.900764465332031</v>
      </c>
      <c r="U2618" s="264">
        <v>99.899040222167969</v>
      </c>
      <c r="V2618" s="264">
        <v>99.919708251953125</v>
      </c>
      <c r="W2618" s="264">
        <v>99.87408447265625</v>
      </c>
      <c r="X2618" s="264">
        <v>99.820549011230469</v>
      </c>
      <c r="Y2618" s="153">
        <v>54627</v>
      </c>
      <c r="Z2618" s="264">
        <v>99.860877990722656</v>
      </c>
      <c r="AA2618" s="153">
        <v>10188</v>
      </c>
      <c r="AB2618" s="264">
        <v>97.173141479492187</v>
      </c>
      <c r="AC2618" s="153">
        <v>3947</v>
      </c>
      <c r="AD2618" s="264">
        <v>0.17734988033771515</v>
      </c>
      <c r="AE2618" s="153">
        <v>242</v>
      </c>
      <c r="AF2618" s="264">
        <v>96.280990600585937</v>
      </c>
      <c r="AG2618" s="153">
        <v>42574</v>
      </c>
      <c r="AH2618" s="264">
        <v>0.34762999415397644</v>
      </c>
      <c r="AI2618" s="153">
        <v>578</v>
      </c>
      <c r="AJ2618" s="264">
        <v>96.539794921875</v>
      </c>
      <c r="AK2618" s="264">
        <v>1.7282382249832153</v>
      </c>
      <c r="AL2618" s="264">
        <v>5.6504674255847931E-2</v>
      </c>
      <c r="AM2618" s="264">
        <v>0</v>
      </c>
      <c r="AN2618" s="264">
        <v>0</v>
      </c>
      <c r="AO2618" s="92">
        <v>0</v>
      </c>
      <c r="AP2618" s="92">
        <v>0</v>
      </c>
      <c r="AQ2618" s="92">
        <v>0</v>
      </c>
      <c r="AR2618" s="92">
        <v>0</v>
      </c>
      <c r="AS2618" s="92">
        <v>0</v>
      </c>
      <c r="AT2618" s="92">
        <v>0</v>
      </c>
      <c r="AU2618" s="92">
        <v>0</v>
      </c>
      <c r="AV2618" s="92">
        <v>0</v>
      </c>
      <c r="AW2618" s="93">
        <v>0</v>
      </c>
      <c r="AX2618" s="93">
        <v>0</v>
      </c>
      <c r="AY2618" s="93">
        <v>0</v>
      </c>
      <c r="AZ2618" s="93">
        <v>0</v>
      </c>
      <c r="BA2618" s="93">
        <v>0</v>
      </c>
      <c r="BB2618" s="93">
        <v>0</v>
      </c>
      <c r="BC2618" s="153">
        <v>15</v>
      </c>
      <c r="BD2618" s="153">
        <v>105</v>
      </c>
    </row>
    <row r="2619" spans="1:56" x14ac:dyDescent="0.25">
      <c r="A2619" s="9">
        <v>41751</v>
      </c>
      <c r="B2619" s="149" t="s">
        <v>79</v>
      </c>
      <c r="C2619" s="149" t="s">
        <v>86</v>
      </c>
      <c r="D2619" s="150" t="s">
        <v>119</v>
      </c>
      <c r="E2619" s="153">
        <v>84</v>
      </c>
      <c r="F2619" s="153">
        <v>264</v>
      </c>
      <c r="G2619" s="264">
        <v>43.666709899902344</v>
      </c>
      <c r="H2619" s="264">
        <v>0</v>
      </c>
      <c r="I2619" s="264">
        <v>112885.78125</v>
      </c>
      <c r="J2619" s="92">
        <v>0</v>
      </c>
      <c r="K2619" s="153">
        <v>41728</v>
      </c>
      <c r="L2619" s="264">
        <v>90.79754638671875</v>
      </c>
      <c r="M2619" s="153">
        <v>68049</v>
      </c>
      <c r="N2619" s="264">
        <v>0</v>
      </c>
      <c r="O2619" s="153">
        <v>3117</v>
      </c>
      <c r="P2619" s="264">
        <v>0</v>
      </c>
      <c r="Q2619" s="153">
        <v>10091</v>
      </c>
      <c r="R2619" s="264">
        <v>99.920722961425781</v>
      </c>
      <c r="S2619" s="153">
        <v>64194</v>
      </c>
      <c r="T2619" s="264">
        <v>99.869148254394531</v>
      </c>
      <c r="U2619" s="264">
        <v>99.294189453125</v>
      </c>
      <c r="V2619" s="264">
        <v>99.744300842285156</v>
      </c>
      <c r="W2619" s="264">
        <v>99.215469360351563</v>
      </c>
      <c r="X2619" s="264">
        <v>99.613784790039063</v>
      </c>
      <c r="Y2619" s="153">
        <v>111742</v>
      </c>
      <c r="Z2619" s="264">
        <v>99.929298400878906</v>
      </c>
      <c r="AA2619" s="153">
        <v>23974</v>
      </c>
      <c r="AB2619" s="264">
        <v>99.466087341308594</v>
      </c>
      <c r="AC2619" s="153">
        <v>3126</v>
      </c>
      <c r="AD2619" s="264">
        <v>0.63979524374008179</v>
      </c>
      <c r="AE2619" s="153">
        <v>174</v>
      </c>
      <c r="AF2619" s="264">
        <v>98.850578308105469</v>
      </c>
      <c r="AG2619" s="153">
        <v>68670</v>
      </c>
      <c r="AH2619" s="264">
        <v>0.54463374614715576</v>
      </c>
      <c r="AI2619" s="153">
        <v>824</v>
      </c>
      <c r="AJ2619" s="264">
        <v>97.087379455566406</v>
      </c>
      <c r="AK2619" s="264">
        <v>1.568045973777771</v>
      </c>
      <c r="AL2619" s="264">
        <v>5.6138638406991959E-2</v>
      </c>
      <c r="AM2619" s="264">
        <v>0</v>
      </c>
      <c r="AN2619" s="264">
        <v>0</v>
      </c>
      <c r="AO2619" s="92">
        <v>0</v>
      </c>
      <c r="AP2619" s="92">
        <v>0</v>
      </c>
      <c r="AQ2619" s="92">
        <v>0</v>
      </c>
      <c r="AR2619" s="92">
        <v>0</v>
      </c>
      <c r="AS2619" s="92">
        <v>0</v>
      </c>
      <c r="AT2619" s="92">
        <v>0</v>
      </c>
      <c r="AU2619" s="92">
        <v>0</v>
      </c>
      <c r="AV2619" s="92">
        <v>0</v>
      </c>
      <c r="AW2619" s="93">
        <v>0</v>
      </c>
      <c r="AX2619" s="93">
        <v>0</v>
      </c>
      <c r="AY2619" s="93">
        <v>0</v>
      </c>
      <c r="AZ2619" s="93">
        <v>0</v>
      </c>
      <c r="BA2619" s="93">
        <v>0</v>
      </c>
      <c r="BB2619" s="93">
        <v>0</v>
      </c>
      <c r="BC2619" s="153">
        <v>57</v>
      </c>
      <c r="BD2619" s="153">
        <v>259</v>
      </c>
    </row>
    <row r="2620" spans="1:56" x14ac:dyDescent="0.25">
      <c r="A2620" s="9">
        <v>41751</v>
      </c>
      <c r="B2620" s="149" t="s">
        <v>80</v>
      </c>
      <c r="C2620" s="149" t="s">
        <v>86</v>
      </c>
      <c r="D2620" s="150" t="s">
        <v>119</v>
      </c>
      <c r="E2620" s="153">
        <v>60</v>
      </c>
      <c r="F2620" s="153">
        <v>184</v>
      </c>
      <c r="G2620" s="264">
        <v>31.274904251098633</v>
      </c>
      <c r="H2620" s="264">
        <v>0</v>
      </c>
      <c r="I2620" s="264">
        <v>78537.65625</v>
      </c>
      <c r="J2620" s="92">
        <v>0</v>
      </c>
      <c r="K2620" s="153">
        <v>28970</v>
      </c>
      <c r="L2620" s="264">
        <v>88.474281311035156</v>
      </c>
      <c r="M2620" s="153">
        <v>43199</v>
      </c>
      <c r="N2620" s="264">
        <v>0</v>
      </c>
      <c r="O2620" s="153">
        <v>2334</v>
      </c>
      <c r="P2620" s="264">
        <v>0</v>
      </c>
      <c r="Q2620" s="153">
        <v>5083</v>
      </c>
      <c r="R2620" s="264">
        <v>99.901634216308594</v>
      </c>
      <c r="S2620" s="153">
        <v>39652</v>
      </c>
      <c r="T2620" s="264">
        <v>99.878944396972656</v>
      </c>
      <c r="U2620" s="264">
        <v>99.700088500976563</v>
      </c>
      <c r="V2620" s="264">
        <v>99.729164123535156</v>
      </c>
      <c r="W2620" s="264">
        <v>99.602020263671875</v>
      </c>
      <c r="X2620" s="264">
        <v>99.608436584472656</v>
      </c>
      <c r="Y2620" s="153">
        <v>62503</v>
      </c>
      <c r="Z2620" s="264">
        <v>99.958404541015625</v>
      </c>
      <c r="AA2620" s="153">
        <v>13140</v>
      </c>
      <c r="AB2620" s="264">
        <v>99.710807800292969</v>
      </c>
      <c r="AC2620" s="153">
        <v>2323</v>
      </c>
      <c r="AD2620" s="264">
        <v>0.25828668475151062</v>
      </c>
      <c r="AE2620" s="153">
        <v>116</v>
      </c>
      <c r="AF2620" s="264">
        <v>97.413795471191406</v>
      </c>
      <c r="AG2620" s="153">
        <v>43307</v>
      </c>
      <c r="AH2620" s="264">
        <v>0.61883759498596191</v>
      </c>
      <c r="AI2620" s="153">
        <v>536</v>
      </c>
      <c r="AJ2620" s="264">
        <v>95.522384643554688</v>
      </c>
      <c r="AK2620" s="264">
        <v>1.7472178936004639</v>
      </c>
      <c r="AL2620" s="264">
        <v>7.1751601994037628E-2</v>
      </c>
      <c r="AM2620" s="264">
        <v>0</v>
      </c>
      <c r="AN2620" s="264">
        <v>0</v>
      </c>
      <c r="AO2620" s="92">
        <v>0</v>
      </c>
      <c r="AP2620" s="92">
        <v>0</v>
      </c>
      <c r="AQ2620" s="92">
        <v>0</v>
      </c>
      <c r="AR2620" s="92">
        <v>0</v>
      </c>
      <c r="AS2620" s="92">
        <v>0</v>
      </c>
      <c r="AT2620" s="92">
        <v>0</v>
      </c>
      <c r="AU2620" s="92">
        <v>0</v>
      </c>
      <c r="AV2620" s="92">
        <v>0</v>
      </c>
      <c r="AW2620" s="93">
        <v>0</v>
      </c>
      <c r="AX2620" s="93">
        <v>0</v>
      </c>
      <c r="AY2620" s="93">
        <v>0</v>
      </c>
      <c r="AZ2620" s="93">
        <v>0</v>
      </c>
      <c r="BA2620" s="93">
        <v>0</v>
      </c>
      <c r="BB2620" s="93">
        <v>0</v>
      </c>
      <c r="BC2620" s="153">
        <v>30</v>
      </c>
      <c r="BD2620" s="153">
        <v>178</v>
      </c>
    </row>
    <row r="2621" spans="1:56" x14ac:dyDescent="0.25">
      <c r="A2621" s="9">
        <v>41751</v>
      </c>
      <c r="B2621" s="149" t="s">
        <v>81</v>
      </c>
      <c r="C2621" s="149" t="s">
        <v>86</v>
      </c>
      <c r="D2621" s="150" t="s">
        <v>119</v>
      </c>
      <c r="E2621" s="153">
        <v>43</v>
      </c>
      <c r="F2621" s="153">
        <v>142</v>
      </c>
      <c r="G2621" s="264">
        <v>31.554302215576172</v>
      </c>
      <c r="H2621" s="264">
        <v>0</v>
      </c>
      <c r="I2621" s="264">
        <v>58445.0703125</v>
      </c>
      <c r="J2621" s="92">
        <v>0</v>
      </c>
      <c r="K2621" s="153">
        <v>63025</v>
      </c>
      <c r="L2621" s="264">
        <v>89.20111083984375</v>
      </c>
      <c r="M2621" s="153">
        <v>35818</v>
      </c>
      <c r="N2621" s="264">
        <v>0</v>
      </c>
      <c r="O2621" s="153">
        <v>2438</v>
      </c>
      <c r="P2621" s="264">
        <v>0</v>
      </c>
      <c r="Q2621" s="153">
        <v>7056</v>
      </c>
      <c r="R2621" s="264">
        <v>99.985824584960938</v>
      </c>
      <c r="S2621" s="153">
        <v>32917</v>
      </c>
      <c r="T2621" s="264">
        <v>99.930130004882813</v>
      </c>
      <c r="U2621" s="264">
        <v>99.835929870605469</v>
      </c>
      <c r="V2621" s="264">
        <v>99.821319580078125</v>
      </c>
      <c r="W2621" s="264">
        <v>99.82177734375</v>
      </c>
      <c r="X2621" s="264">
        <v>99.751571655273437</v>
      </c>
      <c r="Y2621" s="153">
        <v>54189</v>
      </c>
      <c r="Z2621" s="264">
        <v>99.942794799804687</v>
      </c>
      <c r="AA2621" s="153">
        <v>11512</v>
      </c>
      <c r="AB2621" s="264">
        <v>99.713340759277344</v>
      </c>
      <c r="AC2621" s="153">
        <v>2423</v>
      </c>
      <c r="AD2621" s="264">
        <v>0.78415185213088989</v>
      </c>
      <c r="AE2621" s="153">
        <v>150</v>
      </c>
      <c r="AF2621" s="264">
        <v>94.666664123535156</v>
      </c>
      <c r="AG2621" s="153">
        <v>36132</v>
      </c>
      <c r="AH2621" s="264">
        <v>0.63101959228515625</v>
      </c>
      <c r="AI2621" s="153">
        <v>557</v>
      </c>
      <c r="AJ2621" s="264">
        <v>96.768402099609375</v>
      </c>
      <c r="AK2621" s="264">
        <v>1.5409786701202393</v>
      </c>
      <c r="AL2621" s="264">
        <v>6.1845794320106506E-2</v>
      </c>
      <c r="AM2621" s="264">
        <v>0</v>
      </c>
      <c r="AN2621" s="264">
        <v>0</v>
      </c>
      <c r="AO2621" s="92">
        <v>0</v>
      </c>
      <c r="AP2621" s="92">
        <v>0</v>
      </c>
      <c r="AQ2621" s="92">
        <v>0</v>
      </c>
      <c r="AR2621" s="92">
        <v>0</v>
      </c>
      <c r="AS2621" s="92">
        <v>0</v>
      </c>
      <c r="AT2621" s="92">
        <v>0</v>
      </c>
      <c r="AU2621" s="92">
        <v>0</v>
      </c>
      <c r="AV2621" s="92">
        <v>0</v>
      </c>
      <c r="AW2621" s="93">
        <v>0</v>
      </c>
      <c r="AX2621" s="93">
        <v>0</v>
      </c>
      <c r="AY2621" s="93">
        <v>0</v>
      </c>
      <c r="AZ2621" s="93">
        <v>0</v>
      </c>
      <c r="BA2621" s="93">
        <v>0</v>
      </c>
      <c r="BB2621" s="93">
        <v>0</v>
      </c>
      <c r="BC2621" s="153">
        <v>29</v>
      </c>
      <c r="BD2621" s="153">
        <v>138</v>
      </c>
    </row>
    <row r="2622" spans="1:56" x14ac:dyDescent="0.25">
      <c r="A2622" s="9">
        <v>41751</v>
      </c>
      <c r="B2622" s="149" t="s">
        <v>125</v>
      </c>
      <c r="C2622" s="149" t="s">
        <v>86</v>
      </c>
      <c r="D2622" s="150" t="s">
        <v>119</v>
      </c>
      <c r="E2622" s="153">
        <v>16</v>
      </c>
      <c r="F2622" s="153">
        <v>57</v>
      </c>
      <c r="G2622" s="264">
        <v>23.941801071166992</v>
      </c>
      <c r="H2622" s="264">
        <v>0</v>
      </c>
      <c r="I2622" s="264">
        <v>33550.36328125</v>
      </c>
      <c r="J2622" s="92">
        <v>0</v>
      </c>
      <c r="K2622" s="153">
        <v>63025</v>
      </c>
      <c r="L2622" s="264">
        <v>89.20111083984375</v>
      </c>
      <c r="M2622" s="153">
        <v>21051</v>
      </c>
      <c r="N2622" s="264">
        <v>0</v>
      </c>
      <c r="O2622" s="153">
        <v>2495</v>
      </c>
      <c r="P2622" s="264">
        <v>0</v>
      </c>
      <c r="Q2622" s="153">
        <v>4274</v>
      </c>
      <c r="R2622" s="264">
        <v>99.906410217285156</v>
      </c>
      <c r="S2622" s="153">
        <v>19512</v>
      </c>
      <c r="T2622" s="264">
        <v>99.958999633789063</v>
      </c>
      <c r="U2622" s="264">
        <v>99.599197387695312</v>
      </c>
      <c r="V2622" s="264">
        <v>99.904991149902344</v>
      </c>
      <c r="W2622" s="264">
        <v>99.5059814453125</v>
      </c>
      <c r="X2622" s="264">
        <v>99.864028930664063</v>
      </c>
      <c r="Y2622" s="153">
        <v>28949</v>
      </c>
      <c r="Z2622" s="264">
        <v>99.937820434570313</v>
      </c>
      <c r="AA2622" s="153">
        <v>5056</v>
      </c>
      <c r="AB2622" s="264">
        <v>99.683547973632813</v>
      </c>
      <c r="AC2622" s="153">
        <v>2514</v>
      </c>
      <c r="AD2622" s="264">
        <v>0.23866347968578339</v>
      </c>
      <c r="AE2622" s="153">
        <v>213</v>
      </c>
      <c r="AF2622" s="264">
        <v>98.591552734375</v>
      </c>
      <c r="AG2622" s="153">
        <v>21260</v>
      </c>
      <c r="AH2622" s="264">
        <v>0.48918154835700989</v>
      </c>
      <c r="AI2622" s="153">
        <v>391</v>
      </c>
      <c r="AJ2622" s="264">
        <v>94.117645263671875</v>
      </c>
      <c r="AK2622" s="264">
        <v>1.9028350114822388</v>
      </c>
      <c r="AL2622" s="264">
        <v>5.2587717771530151E-2</v>
      </c>
      <c r="AM2622" s="264">
        <v>0</v>
      </c>
      <c r="AN2622" s="264">
        <v>0</v>
      </c>
      <c r="AO2622" s="92">
        <v>0</v>
      </c>
      <c r="AP2622" s="92">
        <v>0</v>
      </c>
      <c r="AQ2622" s="92">
        <v>0</v>
      </c>
      <c r="AR2622" s="92">
        <v>0</v>
      </c>
      <c r="AS2622" s="92">
        <v>0</v>
      </c>
      <c r="AT2622" s="92">
        <v>0</v>
      </c>
      <c r="AU2622" s="92">
        <v>0</v>
      </c>
      <c r="AV2622" s="92">
        <v>0</v>
      </c>
      <c r="AW2622" s="93">
        <v>0</v>
      </c>
      <c r="AX2622" s="93">
        <v>0</v>
      </c>
      <c r="AY2622" s="93">
        <v>0</v>
      </c>
      <c r="AZ2622" s="93">
        <v>0</v>
      </c>
      <c r="BA2622" s="93">
        <v>0</v>
      </c>
      <c r="BB2622" s="93">
        <v>0</v>
      </c>
      <c r="BC2622" s="153">
        <v>7</v>
      </c>
      <c r="BD2622" s="153">
        <v>57</v>
      </c>
    </row>
    <row r="2623" spans="1:56" x14ac:dyDescent="0.25">
      <c r="A2623" s="9">
        <v>41751</v>
      </c>
      <c r="B2623" s="151" t="s">
        <v>82</v>
      </c>
      <c r="C2623" s="151" t="s">
        <v>86</v>
      </c>
      <c r="D2623" s="152" t="s">
        <v>120</v>
      </c>
      <c r="E2623" s="160">
        <v>51</v>
      </c>
      <c r="F2623" s="160">
        <v>162</v>
      </c>
      <c r="G2623" s="266">
        <v>32.829399108886719</v>
      </c>
      <c r="H2623" s="266">
        <v>1.249999925494194E-2</v>
      </c>
      <c r="I2623" s="266">
        <v>64817.65625</v>
      </c>
      <c r="J2623" s="157">
        <v>0</v>
      </c>
      <c r="K2623" s="160">
        <v>35180</v>
      </c>
      <c r="L2623" s="266">
        <v>87.646392822265625</v>
      </c>
      <c r="M2623" s="160">
        <v>28604</v>
      </c>
      <c r="N2623" s="266">
        <v>0</v>
      </c>
      <c r="O2623" s="160">
        <v>3812</v>
      </c>
      <c r="P2623" s="266">
        <v>0</v>
      </c>
      <c r="Q2623" s="160">
        <v>6535</v>
      </c>
      <c r="R2623" s="266">
        <v>99.89288330078125</v>
      </c>
      <c r="S2623" s="160">
        <v>26759</v>
      </c>
      <c r="T2623" s="266">
        <v>99.91778564453125</v>
      </c>
      <c r="U2623" s="266">
        <v>99.921302795410156</v>
      </c>
      <c r="V2623" s="266">
        <v>99.898612976074219</v>
      </c>
      <c r="W2623" s="266">
        <v>99.81427001953125</v>
      </c>
      <c r="X2623" s="266">
        <v>99.816482543945313</v>
      </c>
      <c r="Y2623" s="160">
        <v>37912</v>
      </c>
      <c r="Z2623" s="266">
        <v>99.9393310546875</v>
      </c>
      <c r="AA2623" s="160">
        <v>8352</v>
      </c>
      <c r="AB2623" s="266">
        <v>99.78448486328125</v>
      </c>
      <c r="AC2623" s="160">
        <v>3799</v>
      </c>
      <c r="AD2623" s="266">
        <v>0.55277705192565918</v>
      </c>
      <c r="AE2623" s="160">
        <v>357</v>
      </c>
      <c r="AF2623" s="266">
        <v>94.117645263671875</v>
      </c>
      <c r="AG2623" s="160">
        <v>28819</v>
      </c>
      <c r="AH2623" s="266">
        <v>0.74256569147109985</v>
      </c>
      <c r="AI2623" s="160">
        <v>473</v>
      </c>
      <c r="AJ2623" s="266">
        <v>93.234672546386719</v>
      </c>
      <c r="AK2623" s="266">
        <v>2.058173656463623</v>
      </c>
      <c r="AL2623" s="266">
        <v>7.0012345910072327E-2</v>
      </c>
      <c r="AM2623" s="266">
        <v>0</v>
      </c>
      <c r="AN2623" s="266">
        <v>0</v>
      </c>
      <c r="AO2623" s="157">
        <v>0</v>
      </c>
      <c r="AP2623" s="157">
        <v>0</v>
      </c>
      <c r="AQ2623" s="157">
        <v>0</v>
      </c>
      <c r="AR2623" s="157">
        <v>0</v>
      </c>
      <c r="AS2623" s="157">
        <v>0</v>
      </c>
      <c r="AT2623" s="157">
        <v>0</v>
      </c>
      <c r="AU2623" s="157">
        <v>0</v>
      </c>
      <c r="AV2623" s="157">
        <v>0</v>
      </c>
      <c r="AW2623" s="159">
        <v>0</v>
      </c>
      <c r="AX2623" s="159">
        <v>0</v>
      </c>
      <c r="AY2623" s="159">
        <v>0</v>
      </c>
      <c r="AZ2623" s="159">
        <v>0</v>
      </c>
      <c r="BA2623" s="159">
        <v>0</v>
      </c>
      <c r="BB2623" s="159">
        <v>0</v>
      </c>
      <c r="BC2623" s="160">
        <v>17</v>
      </c>
      <c r="BD2623" s="160">
        <v>156</v>
      </c>
    </row>
    <row r="2624" spans="1:56" x14ac:dyDescent="0.25">
      <c r="A2624" s="9">
        <v>41751</v>
      </c>
      <c r="B2624" s="151" t="s">
        <v>83</v>
      </c>
      <c r="C2624" s="151" t="s">
        <v>87</v>
      </c>
      <c r="D2624" s="152" t="s">
        <v>120</v>
      </c>
      <c r="E2624" s="160">
        <v>47</v>
      </c>
      <c r="F2624" s="160">
        <v>143</v>
      </c>
      <c r="G2624" s="266">
        <v>18.567201614379883</v>
      </c>
      <c r="H2624" s="266">
        <v>0</v>
      </c>
      <c r="I2624" s="266">
        <v>87897.265625</v>
      </c>
      <c r="J2624" s="157">
        <v>0</v>
      </c>
      <c r="K2624" s="160">
        <v>20687</v>
      </c>
      <c r="L2624" s="266">
        <v>81.394111633300781</v>
      </c>
      <c r="M2624" s="160">
        <v>153570</v>
      </c>
      <c r="N2624" s="266">
        <v>0</v>
      </c>
      <c r="O2624" s="160">
        <v>3938</v>
      </c>
      <c r="P2624" s="266">
        <v>0</v>
      </c>
      <c r="Q2624" s="160">
        <v>3499</v>
      </c>
      <c r="R2624" s="266">
        <v>99.857101440429688</v>
      </c>
      <c r="S2624" s="160">
        <v>21562</v>
      </c>
      <c r="T2624" s="266">
        <v>99.916519165039063</v>
      </c>
      <c r="U2624" s="266">
        <v>99.837577819824219</v>
      </c>
      <c r="V2624" s="266">
        <v>99.824607849121094</v>
      </c>
      <c r="W2624" s="266">
        <v>99.694908142089844</v>
      </c>
      <c r="X2624" s="266">
        <v>99.74127197265625</v>
      </c>
      <c r="Y2624" s="160">
        <v>40491</v>
      </c>
      <c r="Z2624" s="266">
        <v>99.9678955078125</v>
      </c>
      <c r="AA2624" s="160">
        <v>11779</v>
      </c>
      <c r="AB2624" s="266">
        <v>99.804740905761719</v>
      </c>
      <c r="AC2624" s="160">
        <v>1825</v>
      </c>
      <c r="AD2624" s="266">
        <v>0.16438356041908264</v>
      </c>
      <c r="AE2624" s="160">
        <v>112</v>
      </c>
      <c r="AF2624" s="266">
        <v>100</v>
      </c>
      <c r="AG2624" s="160">
        <v>22918</v>
      </c>
      <c r="AH2624" s="266">
        <v>0.62396371364593506</v>
      </c>
      <c r="AI2624" s="160">
        <v>254</v>
      </c>
      <c r="AJ2624" s="266">
        <v>99.212600708007813</v>
      </c>
      <c r="AK2624" s="266">
        <v>2.125175952911377</v>
      </c>
      <c r="AL2624" s="266">
        <v>8.4261506795883179E-2</v>
      </c>
      <c r="AM2624" s="266">
        <v>0</v>
      </c>
      <c r="AN2624" s="266">
        <v>0</v>
      </c>
      <c r="AO2624" s="157">
        <v>0</v>
      </c>
      <c r="AP2624" s="157">
        <v>0</v>
      </c>
      <c r="AQ2624" s="157">
        <v>0</v>
      </c>
      <c r="AR2624" s="157">
        <v>0</v>
      </c>
      <c r="AS2624" s="157">
        <v>0</v>
      </c>
      <c r="AT2624" s="157">
        <v>0</v>
      </c>
      <c r="AU2624" s="157">
        <v>0</v>
      </c>
      <c r="AV2624" s="157">
        <v>0</v>
      </c>
      <c r="AW2624" s="159">
        <v>0</v>
      </c>
      <c r="AX2624" s="159">
        <v>0</v>
      </c>
      <c r="AY2624" s="159">
        <v>0</v>
      </c>
      <c r="AZ2624" s="159">
        <v>0</v>
      </c>
      <c r="BA2624" s="159">
        <v>0</v>
      </c>
      <c r="BB2624" s="159">
        <v>0</v>
      </c>
      <c r="BC2624" s="160">
        <v>21</v>
      </c>
      <c r="BD2624" s="160">
        <v>136</v>
      </c>
    </row>
    <row r="2625" spans="1:56" x14ac:dyDescent="0.25">
      <c r="A2625" s="9">
        <v>41751</v>
      </c>
      <c r="B2625" s="117" t="s">
        <v>85</v>
      </c>
      <c r="C2625" s="117" t="s">
        <v>87</v>
      </c>
      <c r="D2625" s="121">
        <v>3</v>
      </c>
      <c r="E2625" s="89">
        <v>134</v>
      </c>
      <c r="F2625" s="89">
        <v>433</v>
      </c>
      <c r="G2625" s="263">
        <v>41.237411499023438</v>
      </c>
      <c r="H2625" s="263">
        <v>2.9100000858306885E-2</v>
      </c>
      <c r="I2625" s="263">
        <v>192625.78125</v>
      </c>
      <c r="J2625" s="88">
        <v>0</v>
      </c>
      <c r="K2625" s="89">
        <v>44416</v>
      </c>
      <c r="L2625" s="263">
        <v>89.042236328125</v>
      </c>
      <c r="M2625" s="124">
        <v>73995</v>
      </c>
      <c r="N2625" s="248">
        <v>0</v>
      </c>
      <c r="O2625" s="124">
        <v>3572</v>
      </c>
      <c r="P2625" s="248">
        <v>0</v>
      </c>
      <c r="Q2625" s="124">
        <v>9107</v>
      </c>
      <c r="R2625" s="248">
        <v>99.868232727050781</v>
      </c>
      <c r="S2625" s="124">
        <v>69190</v>
      </c>
      <c r="T2625" s="248">
        <v>99.861251831054687</v>
      </c>
      <c r="U2625" s="248">
        <v>99.916015625</v>
      </c>
      <c r="V2625" s="248">
        <v>99.794578552246094</v>
      </c>
      <c r="W2625" s="248">
        <v>99.78436279296875</v>
      </c>
      <c r="X2625" s="248">
        <v>99.656112670898437</v>
      </c>
      <c r="Y2625" s="124">
        <v>155331</v>
      </c>
      <c r="Z2625" s="248">
        <v>99.805580139160156</v>
      </c>
      <c r="AA2625" s="124">
        <v>42840</v>
      </c>
      <c r="AB2625" s="248">
        <v>82.794120788574219</v>
      </c>
      <c r="AC2625" s="124">
        <v>4003</v>
      </c>
      <c r="AD2625" s="248">
        <v>10.242318153381348</v>
      </c>
      <c r="AE2625" s="124">
        <v>76</v>
      </c>
      <c r="AF2625" s="248">
        <v>98.684211730957031</v>
      </c>
      <c r="AG2625" s="124">
        <v>76586</v>
      </c>
      <c r="AH2625" s="248">
        <v>2.3986108303070068</v>
      </c>
      <c r="AI2625" s="124">
        <v>590</v>
      </c>
      <c r="AJ2625" s="248">
        <v>92.372879028320313</v>
      </c>
      <c r="AK2625" s="248">
        <v>1.9699419736862183</v>
      </c>
      <c r="AL2625" s="248">
        <v>5.7569053024053574E-2</v>
      </c>
      <c r="AM2625" s="269">
        <v>0</v>
      </c>
      <c r="AN2625" s="269">
        <v>0</v>
      </c>
      <c r="AO2625" s="119">
        <v>0</v>
      </c>
      <c r="AP2625" s="119">
        <v>0</v>
      </c>
      <c r="AQ2625" s="119">
        <v>0</v>
      </c>
      <c r="AR2625" s="119">
        <v>0</v>
      </c>
      <c r="AS2625" s="119">
        <v>0</v>
      </c>
      <c r="AT2625" s="119">
        <v>0</v>
      </c>
      <c r="AU2625" s="119">
        <v>0</v>
      </c>
      <c r="AV2625" s="119">
        <v>0</v>
      </c>
      <c r="AW2625" s="124">
        <v>0</v>
      </c>
      <c r="AX2625" s="124">
        <v>0</v>
      </c>
      <c r="AY2625" s="124">
        <v>0</v>
      </c>
      <c r="AZ2625" s="124">
        <v>0</v>
      </c>
      <c r="BA2625" s="124">
        <v>0</v>
      </c>
      <c r="BB2625" s="124">
        <v>0</v>
      </c>
      <c r="BC2625" s="124">
        <v>30</v>
      </c>
      <c r="BD2625" s="124">
        <v>425</v>
      </c>
    </row>
    <row r="2626" spans="1:56" x14ac:dyDescent="0.25">
      <c r="A2626" s="9">
        <v>41751</v>
      </c>
      <c r="B2626" s="118" t="s">
        <v>84</v>
      </c>
      <c r="C2626" s="118"/>
      <c r="D2626" s="122">
        <v>2</v>
      </c>
      <c r="E2626" s="153"/>
      <c r="F2626" s="153"/>
      <c r="G2626" s="264">
        <v>72.533821105957031</v>
      </c>
      <c r="H2626" s="264">
        <v>2.8277777601033449E-3</v>
      </c>
      <c r="I2626" s="264">
        <v>458077.34375</v>
      </c>
      <c r="J2626" s="91">
        <v>0</v>
      </c>
      <c r="K2626" s="153">
        <v>0</v>
      </c>
      <c r="L2626" s="264">
        <v>65535</v>
      </c>
      <c r="M2626" s="133">
        <v>229262</v>
      </c>
      <c r="N2626" s="267">
        <v>0</v>
      </c>
      <c r="O2626" s="133">
        <v>4907</v>
      </c>
      <c r="P2626" s="267">
        <v>0.13001833856105804</v>
      </c>
      <c r="Q2626" s="133">
        <v>4173</v>
      </c>
      <c r="R2626" s="267">
        <v>98.9935302734375</v>
      </c>
      <c r="S2626" s="133">
        <v>188529</v>
      </c>
      <c r="T2626" s="267">
        <v>98.687202453613281</v>
      </c>
      <c r="U2626" s="267">
        <v>98.206642150878906</v>
      </c>
      <c r="V2626" s="267">
        <v>99.703834533691406</v>
      </c>
      <c r="W2626" s="267">
        <v>97.218223571777344</v>
      </c>
      <c r="X2626" s="267">
        <v>98.394927978515625</v>
      </c>
      <c r="Y2626" s="133">
        <v>1324826</v>
      </c>
      <c r="Z2626" s="267">
        <v>96.3077392578125</v>
      </c>
      <c r="AA2626" s="133">
        <v>468</v>
      </c>
      <c r="AB2626" s="267">
        <v>9.491368293762207</v>
      </c>
      <c r="AC2626" s="133">
        <v>4320</v>
      </c>
      <c r="AD2626" s="267">
        <v>0.37037733197212219</v>
      </c>
      <c r="AE2626" s="133">
        <v>530</v>
      </c>
      <c r="AF2626" s="267">
        <v>95.660430908203125</v>
      </c>
      <c r="AG2626" s="133">
        <v>227344</v>
      </c>
      <c r="AH2626" s="267">
        <v>0.29206842184066772</v>
      </c>
      <c r="AI2626" s="133">
        <v>550</v>
      </c>
      <c r="AJ2626" s="267">
        <v>94.181861877441406</v>
      </c>
      <c r="AK2626" s="267">
        <v>3.5674505233764648</v>
      </c>
      <c r="AL2626" s="267">
        <v>0.16014575958251953</v>
      </c>
      <c r="AM2626" s="270">
        <v>0</v>
      </c>
      <c r="AN2626" s="270">
        <v>0</v>
      </c>
      <c r="AO2626" s="120">
        <v>0</v>
      </c>
      <c r="AP2626" s="120">
        <v>0</v>
      </c>
      <c r="AQ2626" s="120">
        <v>0</v>
      </c>
      <c r="AR2626" s="120">
        <v>0</v>
      </c>
      <c r="AS2626" s="120">
        <v>0</v>
      </c>
      <c r="AT2626" s="120">
        <v>0</v>
      </c>
      <c r="AU2626" s="120">
        <v>0</v>
      </c>
      <c r="AV2626" s="120">
        <v>0</v>
      </c>
      <c r="AW2626" s="133">
        <v>0</v>
      </c>
      <c r="AX2626" s="133">
        <v>0</v>
      </c>
      <c r="AY2626" s="133">
        <v>0</v>
      </c>
      <c r="AZ2626" s="133">
        <v>0</v>
      </c>
      <c r="BA2626" s="133">
        <v>0</v>
      </c>
      <c r="BB2626" s="133">
        <v>0</v>
      </c>
      <c r="BC2626" s="133">
        <v>7</v>
      </c>
      <c r="BD2626" s="133">
        <v>470</v>
      </c>
    </row>
    <row r="2627" spans="1:56" x14ac:dyDescent="0.25">
      <c r="A2627" s="9">
        <v>41750</v>
      </c>
      <c r="B2627" s="117" t="s">
        <v>17</v>
      </c>
      <c r="C2627" s="117"/>
      <c r="D2627" s="121">
        <v>3</v>
      </c>
      <c r="E2627" s="89">
        <v>675</v>
      </c>
      <c r="F2627" s="89">
        <v>2166</v>
      </c>
      <c r="G2627" s="263">
        <v>571.35633850097656</v>
      </c>
      <c r="H2627" s="263">
        <v>0.35099444445222616</v>
      </c>
      <c r="I2627" s="263">
        <v>1460820.59375</v>
      </c>
      <c r="J2627" s="88"/>
      <c r="K2627" s="89">
        <v>657325</v>
      </c>
      <c r="L2627" s="263">
        <v>0</v>
      </c>
      <c r="M2627" s="124">
        <v>941656</v>
      </c>
      <c r="N2627" s="248">
        <v>0</v>
      </c>
      <c r="O2627" s="124">
        <v>52774</v>
      </c>
      <c r="P2627" s="248">
        <v>0</v>
      </c>
      <c r="Q2627" s="124">
        <v>107327</v>
      </c>
      <c r="R2627" s="248">
        <v>99.908690314021143</v>
      </c>
      <c r="S2627" s="124">
        <v>730705</v>
      </c>
      <c r="T2627" s="248">
        <v>99.884220119944629</v>
      </c>
      <c r="U2627" s="248">
        <v>99.758508494241212</v>
      </c>
      <c r="V2627" s="248">
        <v>99.808530867450685</v>
      </c>
      <c r="W2627" s="248">
        <v>99.667419313397929</v>
      </c>
      <c r="X2627" s="248">
        <v>99.692972670127332</v>
      </c>
      <c r="Y2627" s="124">
        <v>2247008</v>
      </c>
      <c r="Z2627" s="248">
        <v>99.502936797170619</v>
      </c>
      <c r="AA2627" s="124">
        <v>196452</v>
      </c>
      <c r="AB2627" s="248">
        <v>96.98671003982507</v>
      </c>
      <c r="AC2627" s="124">
        <v>50650</v>
      </c>
      <c r="AD2627" s="248">
        <v>0.84106989425208933</v>
      </c>
      <c r="AE2627" s="124">
        <v>3796</v>
      </c>
      <c r="AF2627" s="248">
        <v>98.498409833998522</v>
      </c>
      <c r="AG2627" s="124">
        <v>815153</v>
      </c>
      <c r="AH2627" s="248">
        <v>0.4822407644311536</v>
      </c>
      <c r="AI2627" s="124">
        <v>14874</v>
      </c>
      <c r="AJ2627" s="248">
        <v>95.065214199421632</v>
      </c>
      <c r="AK2627" s="248">
        <v>1.1526234120346723</v>
      </c>
      <c r="AL2627" s="248" t="e">
        <v>#DIV/0!</v>
      </c>
      <c r="AM2627" s="269"/>
      <c r="AN2627" s="269"/>
      <c r="AO2627" s="119"/>
      <c r="AP2627" s="119"/>
      <c r="AQ2627" s="119"/>
      <c r="AR2627" s="119"/>
      <c r="AS2627" s="119"/>
      <c r="AT2627" s="119"/>
      <c r="AU2627" s="119"/>
      <c r="AV2627" s="119"/>
      <c r="AW2627" s="124">
        <v>0</v>
      </c>
      <c r="AX2627" s="124">
        <v>0</v>
      </c>
      <c r="AY2627" s="124">
        <v>0</v>
      </c>
      <c r="AZ2627" s="124">
        <v>0</v>
      </c>
      <c r="BA2627" s="124">
        <v>0</v>
      </c>
      <c r="BB2627" s="124">
        <v>0</v>
      </c>
      <c r="BC2627" s="124">
        <v>313</v>
      </c>
      <c r="BD2627" s="124">
        <v>2564</v>
      </c>
    </row>
    <row r="2628" spans="1:56" x14ac:dyDescent="0.25">
      <c r="A2628" s="9">
        <v>41750</v>
      </c>
      <c r="B2628" s="118" t="s">
        <v>88</v>
      </c>
      <c r="C2628" s="118"/>
      <c r="D2628" s="122">
        <v>2</v>
      </c>
      <c r="E2628" s="153">
        <v>675</v>
      </c>
      <c r="F2628" s="153">
        <v>2166</v>
      </c>
      <c r="G2628" s="264">
        <v>498.73258209228516</v>
      </c>
      <c r="H2628" s="264">
        <v>0.34170000068843365</v>
      </c>
      <c r="I2628" s="264">
        <v>996639.34375</v>
      </c>
      <c r="J2628" s="91"/>
      <c r="K2628" s="153">
        <v>657325</v>
      </c>
      <c r="L2628" s="264"/>
      <c r="M2628" s="133">
        <v>720724</v>
      </c>
      <c r="N2628" s="267">
        <v>0</v>
      </c>
      <c r="O2628" s="133">
        <v>47812</v>
      </c>
      <c r="P2628" s="267">
        <v>0</v>
      </c>
      <c r="Q2628" s="133">
        <v>102879</v>
      </c>
      <c r="R2628" s="267">
        <v>99.909602656330279</v>
      </c>
      <c r="S2628" s="133">
        <v>551717</v>
      </c>
      <c r="T2628" s="267">
        <v>99.895235675003235</v>
      </c>
      <c r="U2628" s="267">
        <v>99.771093380338499</v>
      </c>
      <c r="V2628" s="267">
        <v>99.81338550045686</v>
      </c>
      <c r="W2628" s="267">
        <v>99.680902962172439</v>
      </c>
      <c r="X2628" s="267">
        <v>99.708816680880886</v>
      </c>
      <c r="Y2628" s="133">
        <v>923406</v>
      </c>
      <c r="Z2628" s="267">
        <v>99.901451428183904</v>
      </c>
      <c r="AA2628" s="133">
        <v>195962</v>
      </c>
      <c r="AB2628" s="267">
        <v>97.205581344036219</v>
      </c>
      <c r="AC2628" s="133">
        <v>46206</v>
      </c>
      <c r="AD2628" s="267">
        <v>0.90680864317319987</v>
      </c>
      <c r="AE2628" s="133">
        <v>3293</v>
      </c>
      <c r="AF2628" s="267">
        <v>98.603096290956756</v>
      </c>
      <c r="AG2628" s="133">
        <v>596033</v>
      </c>
      <c r="AH2628" s="267">
        <v>0.57429706998532315</v>
      </c>
      <c r="AI2628" s="133">
        <v>14325</v>
      </c>
      <c r="AJ2628" s="267">
        <v>95.120416860530511</v>
      </c>
      <c r="AK2628" s="267">
        <v>1.4664889703790087E-5</v>
      </c>
      <c r="AL2628" s="267" t="e">
        <v>#DIV/0!</v>
      </c>
      <c r="AM2628" s="270"/>
      <c r="AN2628" s="270"/>
      <c r="AO2628" s="120"/>
      <c r="AP2628" s="120"/>
      <c r="AQ2628" s="120"/>
      <c r="AR2628" s="120"/>
      <c r="AS2628" s="120"/>
      <c r="AT2628" s="120"/>
      <c r="AU2628" s="120"/>
      <c r="AV2628" s="120"/>
      <c r="AW2628" s="133">
        <v>0</v>
      </c>
      <c r="AX2628" s="133">
        <v>0</v>
      </c>
      <c r="AY2628" s="133">
        <v>0</v>
      </c>
      <c r="AZ2628" s="133">
        <v>0</v>
      </c>
      <c r="BA2628" s="133">
        <v>0</v>
      </c>
      <c r="BB2628" s="133">
        <v>0</v>
      </c>
      <c r="BC2628" s="133">
        <v>305</v>
      </c>
      <c r="BD2628" s="133">
        <v>2109</v>
      </c>
    </row>
    <row r="2629" spans="1:56" x14ac:dyDescent="0.25">
      <c r="A2629" s="9">
        <v>41750</v>
      </c>
      <c r="B2629" s="146" t="s">
        <v>89</v>
      </c>
      <c r="C2629" s="146"/>
      <c r="D2629" s="147">
        <v>1</v>
      </c>
      <c r="E2629" s="136">
        <v>0</v>
      </c>
      <c r="F2629" s="136">
        <v>0</v>
      </c>
      <c r="G2629" s="265">
        <v>72.623756408691406</v>
      </c>
      <c r="H2629" s="265">
        <v>9.2944437637925148E-3</v>
      </c>
      <c r="I2629" s="265">
        <v>464181.25</v>
      </c>
      <c r="J2629" s="137"/>
      <c r="K2629" s="136">
        <v>0</v>
      </c>
      <c r="L2629" s="265"/>
      <c r="M2629" s="145">
        <v>220932</v>
      </c>
      <c r="N2629" s="250">
        <v>0</v>
      </c>
      <c r="O2629" s="145">
        <v>4962</v>
      </c>
      <c r="P2629" s="250">
        <v>0</v>
      </c>
      <c r="Q2629" s="145">
        <v>4448</v>
      </c>
      <c r="R2629" s="250">
        <v>99.887588500976563</v>
      </c>
      <c r="S2629" s="145">
        <v>178988</v>
      </c>
      <c r="T2629" s="250">
        <v>99.850265502929688</v>
      </c>
      <c r="U2629" s="250">
        <v>99.637245178222656</v>
      </c>
      <c r="V2629" s="250">
        <v>99.792694091796875</v>
      </c>
      <c r="W2629" s="250">
        <v>99.525238037109375</v>
      </c>
      <c r="X2629" s="250">
        <v>99.643272399902344</v>
      </c>
      <c r="Y2629" s="145">
        <v>1323602</v>
      </c>
      <c r="Z2629" s="250">
        <v>99.22491455078125</v>
      </c>
      <c r="AA2629" s="145">
        <v>490</v>
      </c>
      <c r="AB2629" s="250">
        <v>9.4551620483398437</v>
      </c>
      <c r="AC2629" s="145">
        <v>4444</v>
      </c>
      <c r="AD2629" s="250">
        <v>0.15755850076675415</v>
      </c>
      <c r="AE2629" s="145">
        <v>503</v>
      </c>
      <c r="AF2629" s="250">
        <v>97.813056945800781</v>
      </c>
      <c r="AG2629" s="145">
        <v>219120</v>
      </c>
      <c r="AH2629" s="250">
        <v>0.23183643817901611</v>
      </c>
      <c r="AI2629" s="145">
        <v>549</v>
      </c>
      <c r="AJ2629" s="250">
        <v>93.62481689453125</v>
      </c>
      <c r="AK2629" s="250">
        <v>3.6273791790008545</v>
      </c>
      <c r="AL2629" s="250">
        <v>0.1644890159368515</v>
      </c>
      <c r="AM2629" s="271"/>
      <c r="AN2629" s="271"/>
      <c r="AO2629" s="148"/>
      <c r="AP2629" s="148"/>
      <c r="AQ2629" s="148"/>
      <c r="AR2629" s="148"/>
      <c r="AS2629" s="148"/>
      <c r="AT2629" s="148"/>
      <c r="AU2629" s="148"/>
      <c r="AV2629" s="148"/>
      <c r="AW2629" s="145">
        <v>0</v>
      </c>
      <c r="AX2629" s="145">
        <v>0</v>
      </c>
      <c r="AY2629" s="145">
        <v>0</v>
      </c>
      <c r="AZ2629" s="145">
        <v>0</v>
      </c>
      <c r="BA2629" s="145">
        <v>0</v>
      </c>
      <c r="BB2629" s="145">
        <v>0</v>
      </c>
      <c r="BC2629" s="145">
        <v>8</v>
      </c>
      <c r="BD2629" s="145">
        <v>455</v>
      </c>
    </row>
    <row r="2630" spans="1:56" x14ac:dyDescent="0.25">
      <c r="A2630" s="9">
        <v>41750</v>
      </c>
      <c r="B2630" s="149" t="s">
        <v>75</v>
      </c>
      <c r="C2630" s="149" t="s">
        <v>86</v>
      </c>
      <c r="D2630" s="150" t="s">
        <v>118</v>
      </c>
      <c r="E2630" s="153">
        <v>41</v>
      </c>
      <c r="F2630" s="153">
        <v>153</v>
      </c>
      <c r="G2630" s="264">
        <v>98.654212951660156</v>
      </c>
      <c r="H2630" s="264">
        <v>5.000000074505806E-2</v>
      </c>
      <c r="I2630" s="264">
        <v>78401.8125</v>
      </c>
      <c r="J2630" s="92">
        <v>0</v>
      </c>
      <c r="K2630" s="153">
        <v>108159</v>
      </c>
      <c r="L2630" s="264">
        <v>92.849418640136719</v>
      </c>
      <c r="M2630" s="153">
        <v>99521</v>
      </c>
      <c r="N2630" s="264">
        <v>0</v>
      </c>
      <c r="O2630" s="153">
        <v>10689</v>
      </c>
      <c r="P2630" s="264">
        <v>0</v>
      </c>
      <c r="Q2630" s="153">
        <v>20207</v>
      </c>
      <c r="R2630" s="264">
        <v>99.831741333007813</v>
      </c>
      <c r="S2630" s="153">
        <v>90993</v>
      </c>
      <c r="T2630" s="264">
        <v>99.864822387695313</v>
      </c>
      <c r="U2630" s="264">
        <v>99.700630187988281</v>
      </c>
      <c r="V2630" s="264">
        <v>99.624198913574219</v>
      </c>
      <c r="W2630" s="264">
        <v>99.532875061035156</v>
      </c>
      <c r="X2630" s="264">
        <v>99.489532470703125</v>
      </c>
      <c r="Y2630" s="153">
        <v>139928</v>
      </c>
      <c r="Z2630" s="264">
        <v>99.883514404296875</v>
      </c>
      <c r="AA2630" s="153">
        <v>31734</v>
      </c>
      <c r="AB2630" s="264">
        <v>96.606163024902344</v>
      </c>
      <c r="AC2630" s="153">
        <v>10636</v>
      </c>
      <c r="AD2630" s="264">
        <v>0.4795035719871521</v>
      </c>
      <c r="AE2630" s="153">
        <v>1234</v>
      </c>
      <c r="AF2630" s="264">
        <v>98.460289001464844</v>
      </c>
      <c r="AG2630" s="153">
        <v>103717</v>
      </c>
      <c r="AH2630" s="264">
        <v>0.53125333786010742</v>
      </c>
      <c r="AI2630" s="153">
        <v>6828</v>
      </c>
      <c r="AJ2630" s="264">
        <v>95.6063232421875</v>
      </c>
      <c r="AK2630" s="264">
        <v>1.6684093475341797</v>
      </c>
      <c r="AL2630" s="264">
        <v>5.8140523731708527E-2</v>
      </c>
      <c r="AM2630" s="264">
        <v>0</v>
      </c>
      <c r="AN2630" s="264">
        <v>0</v>
      </c>
      <c r="AO2630" s="92">
        <v>0</v>
      </c>
      <c r="AP2630" s="92">
        <v>0</v>
      </c>
      <c r="AQ2630" s="92">
        <v>0</v>
      </c>
      <c r="AR2630" s="92">
        <v>0</v>
      </c>
      <c r="AS2630" s="92">
        <v>0</v>
      </c>
      <c r="AT2630" s="92">
        <v>0</v>
      </c>
      <c r="AU2630" s="92">
        <v>0</v>
      </c>
      <c r="AV2630" s="92">
        <v>0</v>
      </c>
      <c r="AW2630" s="93">
        <v>0</v>
      </c>
      <c r="AX2630" s="93">
        <v>0</v>
      </c>
      <c r="AY2630" s="93">
        <v>0</v>
      </c>
      <c r="AZ2630" s="93">
        <v>0</v>
      </c>
      <c r="BA2630" s="93">
        <v>0</v>
      </c>
      <c r="BB2630" s="93">
        <v>0</v>
      </c>
      <c r="BC2630" s="153">
        <v>29</v>
      </c>
      <c r="BD2630" s="153">
        <v>151</v>
      </c>
    </row>
    <row r="2631" spans="1:56" x14ac:dyDescent="0.25">
      <c r="A2631" s="9">
        <v>41750</v>
      </c>
      <c r="B2631" s="149" t="s">
        <v>76</v>
      </c>
      <c r="C2631" s="149" t="s">
        <v>86</v>
      </c>
      <c r="D2631" s="150" t="s">
        <v>119</v>
      </c>
      <c r="E2631" s="153">
        <v>54</v>
      </c>
      <c r="F2631" s="153">
        <v>163</v>
      </c>
      <c r="G2631" s="264">
        <v>40.470298767089844</v>
      </c>
      <c r="H2631" s="264">
        <v>2.500000037252903E-2</v>
      </c>
      <c r="I2631" s="264">
        <v>73832.6640625</v>
      </c>
      <c r="J2631" s="92">
        <v>0</v>
      </c>
      <c r="K2631" s="153">
        <v>37643</v>
      </c>
      <c r="L2631" s="264">
        <v>87.639137268066406</v>
      </c>
      <c r="M2631" s="153">
        <v>38598</v>
      </c>
      <c r="N2631" s="264">
        <v>0</v>
      </c>
      <c r="O2631" s="153">
        <v>3277</v>
      </c>
      <c r="P2631" s="264">
        <v>0</v>
      </c>
      <c r="Q2631" s="153">
        <v>7672</v>
      </c>
      <c r="R2631" s="264">
        <v>99.921791076660156</v>
      </c>
      <c r="S2631" s="153">
        <v>36428</v>
      </c>
      <c r="T2631" s="264">
        <v>99.898429870605469</v>
      </c>
      <c r="U2631" s="264">
        <v>99.908454895019531</v>
      </c>
      <c r="V2631" s="264">
        <v>99.927459716796875</v>
      </c>
      <c r="W2631" s="264">
        <v>99.830314636230469</v>
      </c>
      <c r="X2631" s="264">
        <v>99.825965881347656</v>
      </c>
      <c r="Y2631" s="153">
        <v>57654</v>
      </c>
      <c r="Z2631" s="264">
        <v>99.967041015625</v>
      </c>
      <c r="AA2631" s="153">
        <v>10128</v>
      </c>
      <c r="AB2631" s="264">
        <v>99.812400817871094</v>
      </c>
      <c r="AC2631" s="153">
        <v>3314</v>
      </c>
      <c r="AD2631" s="264">
        <v>0.27157512307167053</v>
      </c>
      <c r="AE2631" s="153">
        <v>60</v>
      </c>
      <c r="AF2631" s="264">
        <v>100</v>
      </c>
      <c r="AG2631" s="153">
        <v>38558</v>
      </c>
      <c r="AH2631" s="264">
        <v>0.36308938264846802</v>
      </c>
      <c r="AI2631" s="153">
        <v>487</v>
      </c>
      <c r="AJ2631" s="264">
        <v>94.66119384765625</v>
      </c>
      <c r="AK2631" s="264">
        <v>1.8996936082839966</v>
      </c>
      <c r="AL2631" s="264">
        <v>5.865030363202095E-2</v>
      </c>
      <c r="AM2631" s="264">
        <v>0</v>
      </c>
      <c r="AN2631" s="264">
        <v>0</v>
      </c>
      <c r="AO2631" s="92">
        <v>0</v>
      </c>
      <c r="AP2631" s="92">
        <v>0</v>
      </c>
      <c r="AQ2631" s="92">
        <v>0</v>
      </c>
      <c r="AR2631" s="92">
        <v>0</v>
      </c>
      <c r="AS2631" s="92">
        <v>0</v>
      </c>
      <c r="AT2631" s="92">
        <v>0</v>
      </c>
      <c r="AU2631" s="92">
        <v>0</v>
      </c>
      <c r="AV2631" s="92">
        <v>0</v>
      </c>
      <c r="AW2631" s="93">
        <v>0</v>
      </c>
      <c r="AX2631" s="93">
        <v>0</v>
      </c>
      <c r="AY2631" s="93">
        <v>0</v>
      </c>
      <c r="AZ2631" s="93">
        <v>0</v>
      </c>
      <c r="BA2631" s="93">
        <v>0</v>
      </c>
      <c r="BB2631" s="93">
        <v>0</v>
      </c>
      <c r="BC2631" s="153">
        <v>18</v>
      </c>
      <c r="BD2631" s="153">
        <v>159</v>
      </c>
    </row>
    <row r="2632" spans="1:56" x14ac:dyDescent="0.25">
      <c r="A2632" s="9">
        <v>41750</v>
      </c>
      <c r="B2632" s="149" t="s">
        <v>77</v>
      </c>
      <c r="C2632" s="149" t="s">
        <v>86</v>
      </c>
      <c r="D2632" s="150" t="s">
        <v>118</v>
      </c>
      <c r="E2632" s="153">
        <v>68</v>
      </c>
      <c r="F2632" s="153">
        <v>222</v>
      </c>
      <c r="G2632" s="264">
        <v>64.941696166992187</v>
      </c>
      <c r="H2632" s="264">
        <v>8.3300001919269562E-2</v>
      </c>
      <c r="I2632" s="264">
        <v>95676.6484375</v>
      </c>
      <c r="J2632" s="92">
        <v>0</v>
      </c>
      <c r="K2632" s="153">
        <v>86866</v>
      </c>
      <c r="L2632" s="264">
        <v>90.1273193359375</v>
      </c>
      <c r="M2632" s="153">
        <v>83193</v>
      </c>
      <c r="N2632" s="264">
        <v>0</v>
      </c>
      <c r="O2632" s="153">
        <v>5743</v>
      </c>
      <c r="P2632" s="264">
        <v>0</v>
      </c>
      <c r="Q2632" s="153">
        <v>13509</v>
      </c>
      <c r="R2632" s="264">
        <v>99.977790832519531</v>
      </c>
      <c r="S2632" s="153">
        <v>79304</v>
      </c>
      <c r="T2632" s="264">
        <v>99.924339294433594</v>
      </c>
      <c r="U2632" s="264">
        <v>99.825874328613281</v>
      </c>
      <c r="V2632" s="264">
        <v>99.90985107421875</v>
      </c>
      <c r="W2632" s="264">
        <v>99.803703308105469</v>
      </c>
      <c r="X2632" s="264">
        <v>99.834259033203125</v>
      </c>
      <c r="Y2632" s="153">
        <v>113216</v>
      </c>
      <c r="Z2632" s="264">
        <v>99.863975524902344</v>
      </c>
      <c r="AA2632" s="153">
        <v>22440</v>
      </c>
      <c r="AB2632" s="264">
        <v>98.9171142578125</v>
      </c>
      <c r="AC2632" s="153">
        <v>5768</v>
      </c>
      <c r="AD2632" s="264">
        <v>0.19070735573768616</v>
      </c>
      <c r="AE2632" s="153">
        <v>413</v>
      </c>
      <c r="AF2632" s="264">
        <v>99.273605346679688</v>
      </c>
      <c r="AG2632" s="153">
        <v>83972</v>
      </c>
      <c r="AH2632" s="264">
        <v>0.22983852028846741</v>
      </c>
      <c r="AI2632" s="153">
        <v>1347</v>
      </c>
      <c r="AJ2632" s="264">
        <v>93.244247436523438</v>
      </c>
      <c r="AK2632" s="264">
        <v>1.8442025184631348</v>
      </c>
      <c r="AL2632" s="264">
        <v>5.7708576321601868E-2</v>
      </c>
      <c r="AM2632" s="264">
        <v>0</v>
      </c>
      <c r="AN2632" s="264">
        <v>0</v>
      </c>
      <c r="AO2632" s="92">
        <v>0</v>
      </c>
      <c r="AP2632" s="92">
        <v>0</v>
      </c>
      <c r="AQ2632" s="92">
        <v>0</v>
      </c>
      <c r="AR2632" s="92">
        <v>0</v>
      </c>
      <c r="AS2632" s="92">
        <v>0</v>
      </c>
      <c r="AT2632" s="92">
        <v>0</v>
      </c>
      <c r="AU2632" s="92">
        <v>0</v>
      </c>
      <c r="AV2632" s="92">
        <v>0</v>
      </c>
      <c r="AW2632" s="93">
        <v>0</v>
      </c>
      <c r="AX2632" s="93">
        <v>0</v>
      </c>
      <c r="AY2632" s="93">
        <v>0</v>
      </c>
      <c r="AZ2632" s="93">
        <v>0</v>
      </c>
      <c r="BA2632" s="93">
        <v>0</v>
      </c>
      <c r="BB2632" s="93">
        <v>0</v>
      </c>
      <c r="BC2632" s="153">
        <v>41</v>
      </c>
      <c r="BD2632" s="153">
        <v>219</v>
      </c>
    </row>
    <row r="2633" spans="1:56" x14ac:dyDescent="0.25">
      <c r="A2633" s="9">
        <v>41750</v>
      </c>
      <c r="B2633" s="149" t="s">
        <v>124</v>
      </c>
      <c r="C2633" s="149" t="s">
        <v>86</v>
      </c>
      <c r="D2633" s="150" t="s">
        <v>118</v>
      </c>
      <c r="E2633" s="153">
        <v>43</v>
      </c>
      <c r="F2633" s="153">
        <v>136</v>
      </c>
      <c r="G2633" s="264">
        <v>25.920204162597656</v>
      </c>
      <c r="H2633" s="264">
        <v>9.5799997448921204E-2</v>
      </c>
      <c r="I2633" s="264">
        <v>53408.01953125</v>
      </c>
      <c r="J2633" s="92">
        <v>0</v>
      </c>
      <c r="K2633" s="153">
        <v>86866</v>
      </c>
      <c r="L2633" s="264">
        <v>90.1273193359375</v>
      </c>
      <c r="M2633" s="153">
        <v>43040</v>
      </c>
      <c r="N2633" s="264">
        <v>0</v>
      </c>
      <c r="O2633" s="153">
        <v>2291</v>
      </c>
      <c r="P2633" s="264">
        <v>0</v>
      </c>
      <c r="Q2633" s="153">
        <v>4433</v>
      </c>
      <c r="R2633" s="264">
        <v>99.864654541015625</v>
      </c>
      <c r="S2633" s="153">
        <v>40585</v>
      </c>
      <c r="T2633" s="264">
        <v>99.948257446289063</v>
      </c>
      <c r="U2633" s="264">
        <v>99.607154846191406</v>
      </c>
      <c r="V2633" s="264">
        <v>99.781600952148438</v>
      </c>
      <c r="W2633" s="264">
        <v>99.472343444824219</v>
      </c>
      <c r="X2633" s="264">
        <v>99.729972839355469</v>
      </c>
      <c r="Y2633" s="153">
        <v>53723</v>
      </c>
      <c r="Z2633" s="264">
        <v>99.884590148925781</v>
      </c>
      <c r="AA2633" s="153">
        <v>11219</v>
      </c>
      <c r="AB2633" s="264">
        <v>99.581069946289063</v>
      </c>
      <c r="AC2633" s="153">
        <v>2311</v>
      </c>
      <c r="AD2633" s="264">
        <v>0.43271312117576599</v>
      </c>
      <c r="AE2633" s="153">
        <v>210</v>
      </c>
      <c r="AF2633" s="264">
        <v>99.523811340332031</v>
      </c>
      <c r="AG2633" s="153">
        <v>42396</v>
      </c>
      <c r="AH2633" s="264">
        <v>0.33021983504295349</v>
      </c>
      <c r="AI2633" s="153">
        <v>1257</v>
      </c>
      <c r="AJ2633" s="264">
        <v>93.317420959472656</v>
      </c>
      <c r="AK2633" s="264">
        <v>1.6214629411697388</v>
      </c>
      <c r="AL2633" s="264">
        <v>7.5885288417339325E-2</v>
      </c>
      <c r="AM2633" s="264">
        <v>0</v>
      </c>
      <c r="AN2633" s="264">
        <v>0</v>
      </c>
      <c r="AO2633" s="92">
        <v>0</v>
      </c>
      <c r="AP2633" s="92">
        <v>0</v>
      </c>
      <c r="AQ2633" s="92">
        <v>0</v>
      </c>
      <c r="AR2633" s="92">
        <v>0</v>
      </c>
      <c r="AS2633" s="92">
        <v>0</v>
      </c>
      <c r="AT2633" s="92">
        <v>0</v>
      </c>
      <c r="AU2633" s="92">
        <v>0</v>
      </c>
      <c r="AV2633" s="92">
        <v>0</v>
      </c>
      <c r="AW2633" s="93">
        <v>0</v>
      </c>
      <c r="AX2633" s="93">
        <v>0</v>
      </c>
      <c r="AY2633" s="93">
        <v>0</v>
      </c>
      <c r="AZ2633" s="93">
        <v>0</v>
      </c>
      <c r="BA2633" s="93">
        <v>0</v>
      </c>
      <c r="BB2633" s="93">
        <v>0</v>
      </c>
      <c r="BC2633" s="153">
        <v>23</v>
      </c>
      <c r="BD2633" s="153">
        <v>131</v>
      </c>
    </row>
    <row r="2634" spans="1:56" x14ac:dyDescent="0.25">
      <c r="A2634" s="9">
        <v>41750</v>
      </c>
      <c r="B2634" s="149" t="s">
        <v>78</v>
      </c>
      <c r="C2634" s="149" t="s">
        <v>86</v>
      </c>
      <c r="D2634" s="150" t="s">
        <v>118</v>
      </c>
      <c r="E2634" s="153">
        <v>34</v>
      </c>
      <c r="F2634" s="153">
        <v>107</v>
      </c>
      <c r="G2634" s="264">
        <v>42.721004486083984</v>
      </c>
      <c r="H2634" s="264">
        <v>3.7500001490116119E-2</v>
      </c>
      <c r="I2634" s="264">
        <v>47942.01953125</v>
      </c>
      <c r="J2634" s="92">
        <v>0</v>
      </c>
      <c r="K2634" s="153">
        <v>46231</v>
      </c>
      <c r="L2634" s="264">
        <v>88.064285278320313</v>
      </c>
      <c r="M2634" s="153">
        <v>36203</v>
      </c>
      <c r="N2634" s="264">
        <v>0</v>
      </c>
      <c r="O2634" s="153">
        <v>4168</v>
      </c>
      <c r="P2634" s="264">
        <v>0</v>
      </c>
      <c r="Q2634" s="153">
        <v>8012</v>
      </c>
      <c r="R2634" s="264">
        <v>99.92510986328125</v>
      </c>
      <c r="S2634" s="153">
        <v>34121</v>
      </c>
      <c r="T2634" s="264">
        <v>99.935523986816406</v>
      </c>
      <c r="U2634" s="264">
        <v>99.880035400390625</v>
      </c>
      <c r="V2634" s="264">
        <v>99.859130859375</v>
      </c>
      <c r="W2634" s="264">
        <v>99.80523681640625</v>
      </c>
      <c r="X2634" s="264">
        <v>99.794746398925781</v>
      </c>
      <c r="Y2634" s="153">
        <v>65043</v>
      </c>
      <c r="Z2634" s="264">
        <v>99.881614685058594</v>
      </c>
      <c r="AA2634" s="153">
        <v>11711</v>
      </c>
      <c r="AB2634" s="264">
        <v>99.154640197753906</v>
      </c>
      <c r="AC2634" s="153">
        <v>4168</v>
      </c>
      <c r="AD2634" s="264">
        <v>0.16794626414775848</v>
      </c>
      <c r="AE2634" s="153">
        <v>263</v>
      </c>
      <c r="AF2634" s="264">
        <v>98.098861694335937</v>
      </c>
      <c r="AG2634" s="153">
        <v>36145</v>
      </c>
      <c r="AH2634" s="264">
        <v>0.36519575119018555</v>
      </c>
      <c r="AI2634" s="153">
        <v>712</v>
      </c>
      <c r="AJ2634" s="264">
        <v>97.050559997558594</v>
      </c>
      <c r="AK2634" s="264">
        <v>1.6359587907791138</v>
      </c>
      <c r="AL2634" s="264">
        <v>6.6197209060192108E-2</v>
      </c>
      <c r="AM2634" s="264">
        <v>0</v>
      </c>
      <c r="AN2634" s="264">
        <v>0</v>
      </c>
      <c r="AO2634" s="92">
        <v>0</v>
      </c>
      <c r="AP2634" s="92">
        <v>0</v>
      </c>
      <c r="AQ2634" s="92">
        <v>0</v>
      </c>
      <c r="AR2634" s="92">
        <v>0</v>
      </c>
      <c r="AS2634" s="92">
        <v>0</v>
      </c>
      <c r="AT2634" s="92">
        <v>0</v>
      </c>
      <c r="AU2634" s="92">
        <v>0</v>
      </c>
      <c r="AV2634" s="92">
        <v>0</v>
      </c>
      <c r="AW2634" s="93">
        <v>0</v>
      </c>
      <c r="AX2634" s="93">
        <v>0</v>
      </c>
      <c r="AY2634" s="93">
        <v>0</v>
      </c>
      <c r="AZ2634" s="93">
        <v>0</v>
      </c>
      <c r="BA2634" s="93">
        <v>0</v>
      </c>
      <c r="BB2634" s="93">
        <v>0</v>
      </c>
      <c r="BC2634" s="153">
        <v>19</v>
      </c>
      <c r="BD2634" s="153">
        <v>103</v>
      </c>
    </row>
    <row r="2635" spans="1:56" x14ac:dyDescent="0.25">
      <c r="A2635" s="9">
        <v>41750</v>
      </c>
      <c r="B2635" s="149" t="s">
        <v>79</v>
      </c>
      <c r="C2635" s="149" t="s">
        <v>86</v>
      </c>
      <c r="D2635" s="150" t="s">
        <v>119</v>
      </c>
      <c r="E2635" s="153">
        <v>84</v>
      </c>
      <c r="F2635" s="153">
        <v>264</v>
      </c>
      <c r="G2635" s="264">
        <v>43.866912841796875</v>
      </c>
      <c r="H2635" s="264">
        <v>0</v>
      </c>
      <c r="I2635" s="264">
        <v>118666.484375</v>
      </c>
      <c r="J2635" s="92">
        <v>0</v>
      </c>
      <c r="K2635" s="153">
        <v>39579</v>
      </c>
      <c r="L2635" s="264">
        <v>91.20745849609375</v>
      </c>
      <c r="M2635" s="153">
        <v>63544</v>
      </c>
      <c r="N2635" s="264">
        <v>0</v>
      </c>
      <c r="O2635" s="153">
        <v>3185</v>
      </c>
      <c r="P2635" s="264">
        <v>0</v>
      </c>
      <c r="Q2635" s="153">
        <v>8468</v>
      </c>
      <c r="R2635" s="264">
        <v>99.905525207519531</v>
      </c>
      <c r="S2635" s="153">
        <v>60645</v>
      </c>
      <c r="T2635" s="264">
        <v>99.859840393066406</v>
      </c>
      <c r="U2635" s="264">
        <v>99.529045104980469</v>
      </c>
      <c r="V2635" s="264">
        <v>99.740341186523438</v>
      </c>
      <c r="W2635" s="264">
        <v>99.435012817382813</v>
      </c>
      <c r="X2635" s="264">
        <v>99.600547790527344</v>
      </c>
      <c r="Y2635" s="153">
        <v>103027</v>
      </c>
      <c r="Z2635" s="264">
        <v>99.934967041015625</v>
      </c>
      <c r="AA2635" s="153">
        <v>20944</v>
      </c>
      <c r="AB2635" s="264">
        <v>99.26470947265625</v>
      </c>
      <c r="AC2635" s="153">
        <v>3241</v>
      </c>
      <c r="AD2635" s="264">
        <v>1.0182042121887207</v>
      </c>
      <c r="AE2635" s="153">
        <v>194</v>
      </c>
      <c r="AF2635" s="264">
        <v>98.453605651855469</v>
      </c>
      <c r="AG2635" s="153">
        <v>63756</v>
      </c>
      <c r="AH2635" s="264">
        <v>0.61327558755874634</v>
      </c>
      <c r="AI2635" s="153">
        <v>809</v>
      </c>
      <c r="AJ2635" s="264">
        <v>96.415328979492188</v>
      </c>
      <c r="AK2635" s="264">
        <v>1.5632433891296387</v>
      </c>
      <c r="AL2635" s="264">
        <v>5.8680325746536255E-2</v>
      </c>
      <c r="AM2635" s="264">
        <v>0</v>
      </c>
      <c r="AN2635" s="264">
        <v>0</v>
      </c>
      <c r="AO2635" s="92">
        <v>0</v>
      </c>
      <c r="AP2635" s="92">
        <v>0</v>
      </c>
      <c r="AQ2635" s="92">
        <v>0</v>
      </c>
      <c r="AR2635" s="92">
        <v>0</v>
      </c>
      <c r="AS2635" s="92">
        <v>0</v>
      </c>
      <c r="AT2635" s="92">
        <v>0</v>
      </c>
      <c r="AU2635" s="92">
        <v>0</v>
      </c>
      <c r="AV2635" s="92">
        <v>0</v>
      </c>
      <c r="AW2635" s="93">
        <v>0</v>
      </c>
      <c r="AX2635" s="93">
        <v>0</v>
      </c>
      <c r="AY2635" s="93">
        <v>0</v>
      </c>
      <c r="AZ2635" s="93">
        <v>0</v>
      </c>
      <c r="BA2635" s="93">
        <v>0</v>
      </c>
      <c r="BB2635" s="93">
        <v>0</v>
      </c>
      <c r="BC2635" s="153">
        <v>62</v>
      </c>
      <c r="BD2635" s="153">
        <v>260</v>
      </c>
    </row>
    <row r="2636" spans="1:56" x14ac:dyDescent="0.25">
      <c r="A2636" s="9">
        <v>41750</v>
      </c>
      <c r="B2636" s="149" t="s">
        <v>80</v>
      </c>
      <c r="C2636" s="149" t="s">
        <v>86</v>
      </c>
      <c r="D2636" s="150" t="s">
        <v>119</v>
      </c>
      <c r="E2636" s="153">
        <v>60</v>
      </c>
      <c r="F2636" s="153">
        <v>184</v>
      </c>
      <c r="G2636" s="264">
        <v>31.591501235961914</v>
      </c>
      <c r="H2636" s="264">
        <v>1.6699999570846558E-2</v>
      </c>
      <c r="I2636" s="264">
        <v>82911.09375</v>
      </c>
      <c r="J2636" s="92">
        <v>0</v>
      </c>
      <c r="K2636" s="153">
        <v>27639</v>
      </c>
      <c r="L2636" s="264">
        <v>88.736930847167969</v>
      </c>
      <c r="M2636" s="153">
        <v>39386</v>
      </c>
      <c r="N2636" s="264">
        <v>0</v>
      </c>
      <c r="O2636" s="153">
        <v>2259</v>
      </c>
      <c r="P2636" s="264">
        <v>0</v>
      </c>
      <c r="Q2636" s="153">
        <v>5938</v>
      </c>
      <c r="R2636" s="264">
        <v>99.848434448242188</v>
      </c>
      <c r="S2636" s="153">
        <v>37589</v>
      </c>
      <c r="T2636" s="264">
        <v>99.9095458984375</v>
      </c>
      <c r="U2636" s="264">
        <v>99.601593017578125</v>
      </c>
      <c r="V2636" s="264">
        <v>99.710556030273438</v>
      </c>
      <c r="W2636" s="264">
        <v>99.450630187988281</v>
      </c>
      <c r="X2636" s="264">
        <v>99.620361328125</v>
      </c>
      <c r="Y2636" s="153">
        <v>61270</v>
      </c>
      <c r="Z2636" s="264">
        <v>99.942878723144531</v>
      </c>
      <c r="AA2636" s="153">
        <v>13679</v>
      </c>
      <c r="AB2636" s="264">
        <v>99.524818420410156</v>
      </c>
      <c r="AC2636" s="153">
        <v>2255</v>
      </c>
      <c r="AD2636" s="264">
        <v>0.17738358676433563</v>
      </c>
      <c r="AE2636" s="153">
        <v>106</v>
      </c>
      <c r="AF2636" s="264">
        <v>99.056602478027344</v>
      </c>
      <c r="AG2636" s="153">
        <v>39402</v>
      </c>
      <c r="AH2636" s="264">
        <v>0.63194763660430908</v>
      </c>
      <c r="AI2636" s="153">
        <v>458</v>
      </c>
      <c r="AJ2636" s="264">
        <v>96.506553649902344</v>
      </c>
      <c r="AK2636" s="264">
        <v>1.8906199932098389</v>
      </c>
      <c r="AL2636" s="264">
        <v>7.2648905217647552E-2</v>
      </c>
      <c r="AM2636" s="264">
        <v>0</v>
      </c>
      <c r="AN2636" s="264">
        <v>0</v>
      </c>
      <c r="AO2636" s="92">
        <v>0</v>
      </c>
      <c r="AP2636" s="92">
        <v>0</v>
      </c>
      <c r="AQ2636" s="92">
        <v>0</v>
      </c>
      <c r="AR2636" s="92">
        <v>0</v>
      </c>
      <c r="AS2636" s="92">
        <v>0</v>
      </c>
      <c r="AT2636" s="92">
        <v>0</v>
      </c>
      <c r="AU2636" s="92">
        <v>0</v>
      </c>
      <c r="AV2636" s="92">
        <v>0</v>
      </c>
      <c r="AW2636" s="93">
        <v>0</v>
      </c>
      <c r="AX2636" s="93">
        <v>0</v>
      </c>
      <c r="AY2636" s="93">
        <v>0</v>
      </c>
      <c r="AZ2636" s="93">
        <v>0</v>
      </c>
      <c r="BA2636" s="93">
        <v>0</v>
      </c>
      <c r="BB2636" s="93">
        <v>0</v>
      </c>
      <c r="BC2636" s="153">
        <v>22</v>
      </c>
      <c r="BD2636" s="153">
        <v>179</v>
      </c>
    </row>
    <row r="2637" spans="1:56" x14ac:dyDescent="0.25">
      <c r="A2637" s="9">
        <v>41750</v>
      </c>
      <c r="B2637" s="149" t="s">
        <v>81</v>
      </c>
      <c r="C2637" s="149" t="s">
        <v>86</v>
      </c>
      <c r="D2637" s="150" t="s">
        <v>119</v>
      </c>
      <c r="E2637" s="153">
        <v>43</v>
      </c>
      <c r="F2637" s="153">
        <v>142</v>
      </c>
      <c r="G2637" s="264">
        <v>32.520801544189453</v>
      </c>
      <c r="H2637" s="264">
        <v>1.6699999570846558E-2</v>
      </c>
      <c r="I2637" s="264">
        <v>58878.046875</v>
      </c>
      <c r="J2637" s="92">
        <v>0</v>
      </c>
      <c r="K2637" s="153">
        <v>60264</v>
      </c>
      <c r="L2637" s="264">
        <v>89.360145568847656</v>
      </c>
      <c r="M2637" s="153">
        <v>33162</v>
      </c>
      <c r="N2637" s="264">
        <v>0</v>
      </c>
      <c r="O2637" s="153">
        <v>2555</v>
      </c>
      <c r="P2637" s="264">
        <v>0</v>
      </c>
      <c r="Q2637" s="153">
        <v>6154</v>
      </c>
      <c r="R2637" s="264">
        <v>99.935005187988281</v>
      </c>
      <c r="S2637" s="153">
        <v>31357</v>
      </c>
      <c r="T2637" s="264">
        <v>99.907516479492187</v>
      </c>
      <c r="U2637" s="264">
        <v>99.647750854492188</v>
      </c>
      <c r="V2637" s="264">
        <v>99.79193115234375</v>
      </c>
      <c r="W2637" s="264">
        <v>99.582984924316406</v>
      </c>
      <c r="X2637" s="264">
        <v>99.699638366699219</v>
      </c>
      <c r="Y2637" s="153">
        <v>57819</v>
      </c>
      <c r="Z2637" s="264">
        <v>99.948112487792969</v>
      </c>
      <c r="AA2637" s="153">
        <v>11562</v>
      </c>
      <c r="AB2637" s="264">
        <v>99.7664794921875</v>
      </c>
      <c r="AC2637" s="153">
        <v>2622</v>
      </c>
      <c r="AD2637" s="264">
        <v>0.64836001396179199</v>
      </c>
      <c r="AE2637" s="153">
        <v>101</v>
      </c>
      <c r="AF2637" s="264">
        <v>97.029701232910156</v>
      </c>
      <c r="AG2637" s="153">
        <v>32742</v>
      </c>
      <c r="AH2637" s="264">
        <v>0.61389040946960449</v>
      </c>
      <c r="AI2637" s="153">
        <v>594</v>
      </c>
      <c r="AJ2637" s="264">
        <v>94.781143188476562</v>
      </c>
      <c r="AK2637" s="264">
        <v>1.5632778406143188</v>
      </c>
      <c r="AL2637" s="264">
        <v>7.5392261147499084E-2</v>
      </c>
      <c r="AM2637" s="264">
        <v>0</v>
      </c>
      <c r="AN2637" s="264">
        <v>0</v>
      </c>
      <c r="AO2637" s="92">
        <v>0</v>
      </c>
      <c r="AP2637" s="92">
        <v>0</v>
      </c>
      <c r="AQ2637" s="92">
        <v>0</v>
      </c>
      <c r="AR2637" s="92">
        <v>0</v>
      </c>
      <c r="AS2637" s="92">
        <v>0</v>
      </c>
      <c r="AT2637" s="92">
        <v>0</v>
      </c>
      <c r="AU2637" s="92">
        <v>0</v>
      </c>
      <c r="AV2637" s="92">
        <v>0</v>
      </c>
      <c r="AW2637" s="93">
        <v>0</v>
      </c>
      <c r="AX2637" s="93">
        <v>0</v>
      </c>
      <c r="AY2637" s="93">
        <v>0</v>
      </c>
      <c r="AZ2637" s="93">
        <v>0</v>
      </c>
      <c r="BA2637" s="93">
        <v>0</v>
      </c>
      <c r="BB2637" s="93">
        <v>0</v>
      </c>
      <c r="BC2637" s="153">
        <v>28</v>
      </c>
      <c r="BD2637" s="153">
        <v>138</v>
      </c>
    </row>
    <row r="2638" spans="1:56" x14ac:dyDescent="0.25">
      <c r="A2638" s="9">
        <v>41750</v>
      </c>
      <c r="B2638" s="149" t="s">
        <v>125</v>
      </c>
      <c r="C2638" s="149" t="s">
        <v>86</v>
      </c>
      <c r="D2638" s="150" t="s">
        <v>119</v>
      </c>
      <c r="E2638" s="153">
        <v>16</v>
      </c>
      <c r="F2638" s="153">
        <v>57</v>
      </c>
      <c r="G2638" s="264">
        <v>22.750400543212891</v>
      </c>
      <c r="H2638" s="264">
        <v>8.2999998703598976E-3</v>
      </c>
      <c r="I2638" s="264">
        <v>30029.0625</v>
      </c>
      <c r="J2638" s="92">
        <v>0</v>
      </c>
      <c r="K2638" s="153">
        <v>60264</v>
      </c>
      <c r="L2638" s="264">
        <v>89.360145568847656</v>
      </c>
      <c r="M2638" s="153">
        <v>20028</v>
      </c>
      <c r="N2638" s="264">
        <v>0</v>
      </c>
      <c r="O2638" s="153">
        <v>2369</v>
      </c>
      <c r="P2638" s="264">
        <v>0</v>
      </c>
      <c r="Q2638" s="153">
        <v>4513</v>
      </c>
      <c r="R2638" s="264">
        <v>99.955680847167969</v>
      </c>
      <c r="S2638" s="153">
        <v>18679</v>
      </c>
      <c r="T2638" s="264">
        <v>99.9625244140625</v>
      </c>
      <c r="U2638" s="264">
        <v>99.7889404296875</v>
      </c>
      <c r="V2638" s="264">
        <v>99.885162353515625</v>
      </c>
      <c r="W2638" s="264">
        <v>99.744712829589844</v>
      </c>
      <c r="X2638" s="264">
        <v>99.847732543945313</v>
      </c>
      <c r="Y2638" s="153">
        <v>24241</v>
      </c>
      <c r="Z2638" s="264">
        <v>99.958747863769531</v>
      </c>
      <c r="AA2638" s="153">
        <v>4016</v>
      </c>
      <c r="AB2638" s="264">
        <v>99.676292419433594</v>
      </c>
      <c r="AC2638" s="153">
        <v>2376</v>
      </c>
      <c r="AD2638" s="264">
        <v>0.16835017502307892</v>
      </c>
      <c r="AE2638" s="153">
        <v>221</v>
      </c>
      <c r="AF2638" s="264">
        <v>96.83258056640625</v>
      </c>
      <c r="AG2638" s="153">
        <v>20054</v>
      </c>
      <c r="AH2638" s="264">
        <v>0.46873441338539124</v>
      </c>
      <c r="AI2638" s="153">
        <v>486</v>
      </c>
      <c r="AJ2638" s="264">
        <v>93.415634155273438</v>
      </c>
      <c r="AK2638" s="264">
        <v>1.7863314151763916</v>
      </c>
      <c r="AL2638" s="264">
        <v>6.6307015717029572E-2</v>
      </c>
      <c r="AM2638" s="264">
        <v>0</v>
      </c>
      <c r="AN2638" s="264">
        <v>0</v>
      </c>
      <c r="AO2638" s="92">
        <v>0</v>
      </c>
      <c r="AP2638" s="92">
        <v>0</v>
      </c>
      <c r="AQ2638" s="92">
        <v>0</v>
      </c>
      <c r="AR2638" s="92">
        <v>0</v>
      </c>
      <c r="AS2638" s="92">
        <v>0</v>
      </c>
      <c r="AT2638" s="92">
        <v>0</v>
      </c>
      <c r="AU2638" s="92">
        <v>0</v>
      </c>
      <c r="AV2638" s="92">
        <v>0</v>
      </c>
      <c r="AW2638" s="93">
        <v>0</v>
      </c>
      <c r="AX2638" s="93">
        <v>0</v>
      </c>
      <c r="AY2638" s="93">
        <v>0</v>
      </c>
      <c r="AZ2638" s="93">
        <v>0</v>
      </c>
      <c r="BA2638" s="93">
        <v>0</v>
      </c>
      <c r="BB2638" s="93">
        <v>0</v>
      </c>
      <c r="BC2638" s="153">
        <v>6</v>
      </c>
      <c r="BD2638" s="153">
        <v>56</v>
      </c>
    </row>
    <row r="2639" spans="1:56" x14ac:dyDescent="0.25">
      <c r="A2639" s="9">
        <v>41750</v>
      </c>
      <c r="B2639" s="151" t="s">
        <v>82</v>
      </c>
      <c r="C2639" s="151" t="s">
        <v>86</v>
      </c>
      <c r="D2639" s="152" t="s">
        <v>120</v>
      </c>
      <c r="E2639" s="160">
        <v>51</v>
      </c>
      <c r="F2639" s="160">
        <v>162</v>
      </c>
      <c r="G2639" s="266">
        <v>33.504310607910156</v>
      </c>
      <c r="H2639" s="266">
        <v>0</v>
      </c>
      <c r="I2639" s="266">
        <v>69189.359375</v>
      </c>
      <c r="J2639" s="157">
        <v>0</v>
      </c>
      <c r="K2639" s="160">
        <v>36035</v>
      </c>
      <c r="L2639" s="266">
        <v>88.638824462890625</v>
      </c>
      <c r="M2639" s="160">
        <v>30500</v>
      </c>
      <c r="N2639" s="266">
        <v>0</v>
      </c>
      <c r="O2639" s="160">
        <v>3772</v>
      </c>
      <c r="P2639" s="266">
        <v>0</v>
      </c>
      <c r="Q2639" s="160">
        <v>7305</v>
      </c>
      <c r="R2639" s="266">
        <v>99.945243835449219</v>
      </c>
      <c r="S2639" s="160">
        <v>28737</v>
      </c>
      <c r="T2639" s="266">
        <v>99.895606994628906</v>
      </c>
      <c r="U2639" s="266">
        <v>99.946975708007813</v>
      </c>
      <c r="V2639" s="266">
        <v>99.845901489257813</v>
      </c>
      <c r="W2639" s="266">
        <v>99.892250061035156</v>
      </c>
      <c r="X2639" s="266">
        <v>99.741668701171875</v>
      </c>
      <c r="Y2639" s="160">
        <v>38625</v>
      </c>
      <c r="Z2639" s="266">
        <v>99.91973876953125</v>
      </c>
      <c r="AA2639" s="160">
        <v>8030</v>
      </c>
      <c r="AB2639" s="266">
        <v>99.800750732421875</v>
      </c>
      <c r="AC2639" s="160">
        <v>3842</v>
      </c>
      <c r="AD2639" s="266">
        <v>0.52056223154067993</v>
      </c>
      <c r="AE2639" s="160">
        <v>296</v>
      </c>
      <c r="AF2639" s="266">
        <v>100</v>
      </c>
      <c r="AG2639" s="160">
        <v>30730</v>
      </c>
      <c r="AH2639" s="266">
        <v>0.80377483367919922</v>
      </c>
      <c r="AI2639" s="160">
        <v>455</v>
      </c>
      <c r="AJ2639" s="266">
        <v>95.604393005371094</v>
      </c>
      <c r="AK2639" s="266">
        <v>2.0087282657623291</v>
      </c>
      <c r="AL2639" s="266">
        <v>6.7085161805152893E-2</v>
      </c>
      <c r="AM2639" s="266">
        <v>0</v>
      </c>
      <c r="AN2639" s="266">
        <v>0</v>
      </c>
      <c r="AO2639" s="157">
        <v>0</v>
      </c>
      <c r="AP2639" s="157">
        <v>0</v>
      </c>
      <c r="AQ2639" s="157">
        <v>0</v>
      </c>
      <c r="AR2639" s="157">
        <v>0</v>
      </c>
      <c r="AS2639" s="157">
        <v>0</v>
      </c>
      <c r="AT2639" s="157">
        <v>0</v>
      </c>
      <c r="AU2639" s="157">
        <v>0</v>
      </c>
      <c r="AV2639" s="157">
        <v>0</v>
      </c>
      <c r="AW2639" s="159">
        <v>0</v>
      </c>
      <c r="AX2639" s="159">
        <v>0</v>
      </c>
      <c r="AY2639" s="159">
        <v>0</v>
      </c>
      <c r="AZ2639" s="159">
        <v>0</v>
      </c>
      <c r="BA2639" s="159">
        <v>0</v>
      </c>
      <c r="BB2639" s="159">
        <v>0</v>
      </c>
      <c r="BC2639" s="160">
        <v>17</v>
      </c>
      <c r="BD2639" s="160">
        <v>156</v>
      </c>
    </row>
    <row r="2640" spans="1:56" x14ac:dyDescent="0.25">
      <c r="A2640" s="9">
        <v>41750</v>
      </c>
      <c r="B2640" s="151" t="s">
        <v>83</v>
      </c>
      <c r="C2640" s="151" t="s">
        <v>87</v>
      </c>
      <c r="D2640" s="152" t="s">
        <v>120</v>
      </c>
      <c r="E2640" s="160">
        <v>47</v>
      </c>
      <c r="F2640" s="160">
        <v>143</v>
      </c>
      <c r="G2640" s="266">
        <v>19.75379753112793</v>
      </c>
      <c r="H2640" s="266">
        <v>0</v>
      </c>
      <c r="I2640" s="266">
        <v>68325.9140625</v>
      </c>
      <c r="J2640" s="157">
        <v>0</v>
      </c>
      <c r="K2640" s="160">
        <v>20799</v>
      </c>
      <c r="L2640" s="266">
        <v>82.369346618652344</v>
      </c>
      <c r="M2640" s="160">
        <v>153570</v>
      </c>
      <c r="N2640" s="266">
        <v>0</v>
      </c>
      <c r="O2640" s="160">
        <v>3938</v>
      </c>
      <c r="P2640" s="266">
        <v>0</v>
      </c>
      <c r="Q2640" s="160">
        <v>4401</v>
      </c>
      <c r="R2640" s="266">
        <v>99.954559326171875</v>
      </c>
      <c r="S2640" s="160">
        <v>21047</v>
      </c>
      <c r="T2640" s="266">
        <v>99.933479309082031</v>
      </c>
      <c r="U2640" s="266">
        <v>99.836334228515625</v>
      </c>
      <c r="V2640" s="266">
        <v>99.860008239746094</v>
      </c>
      <c r="W2640" s="266">
        <v>99.790969848632812</v>
      </c>
      <c r="X2640" s="266">
        <v>99.7935791015625</v>
      </c>
      <c r="Y2640" s="160">
        <v>37439</v>
      </c>
      <c r="Z2640" s="266">
        <v>99.925209045410156</v>
      </c>
      <c r="AA2640" s="160">
        <v>9840</v>
      </c>
      <c r="AB2640" s="266">
        <v>99.93902587890625</v>
      </c>
      <c r="AC2640" s="160">
        <v>1791</v>
      </c>
      <c r="AD2640" s="266">
        <v>0.50251257419586182</v>
      </c>
      <c r="AE2640" s="160">
        <v>121</v>
      </c>
      <c r="AF2640" s="266">
        <v>99.173553466796875</v>
      </c>
      <c r="AG2640" s="160">
        <v>22901</v>
      </c>
      <c r="AH2640" s="266">
        <v>0.59386050701141357</v>
      </c>
      <c r="AI2640" s="160">
        <v>197</v>
      </c>
      <c r="AJ2640" s="266">
        <v>97.96954345703125</v>
      </c>
      <c r="AK2640" s="266">
        <v>1.8359560966491699</v>
      </c>
      <c r="AL2640" s="266">
        <v>7.6253145933151245E-2</v>
      </c>
      <c r="AM2640" s="266">
        <v>0</v>
      </c>
      <c r="AN2640" s="266">
        <v>0</v>
      </c>
      <c r="AO2640" s="157">
        <v>0</v>
      </c>
      <c r="AP2640" s="157">
        <v>0</v>
      </c>
      <c r="AQ2640" s="157">
        <v>0</v>
      </c>
      <c r="AR2640" s="157">
        <v>0</v>
      </c>
      <c r="AS2640" s="157">
        <v>0</v>
      </c>
      <c r="AT2640" s="157">
        <v>0</v>
      </c>
      <c r="AU2640" s="157">
        <v>0</v>
      </c>
      <c r="AV2640" s="157">
        <v>0</v>
      </c>
      <c r="AW2640" s="159">
        <v>0</v>
      </c>
      <c r="AX2640" s="159">
        <v>0</v>
      </c>
      <c r="AY2640" s="159">
        <v>0</v>
      </c>
      <c r="AZ2640" s="159">
        <v>0</v>
      </c>
      <c r="BA2640" s="159">
        <v>0</v>
      </c>
      <c r="BB2640" s="159">
        <v>0</v>
      </c>
      <c r="BC2640" s="160">
        <v>17</v>
      </c>
      <c r="BD2640" s="160">
        <v>136</v>
      </c>
    </row>
    <row r="2641" spans="1:56" x14ac:dyDescent="0.25">
      <c r="A2641" s="9">
        <v>41750</v>
      </c>
      <c r="B2641" s="117" t="s">
        <v>85</v>
      </c>
      <c r="C2641" s="117" t="s">
        <v>87</v>
      </c>
      <c r="D2641" s="121">
        <v>3</v>
      </c>
      <c r="E2641" s="89">
        <v>134</v>
      </c>
      <c r="F2641" s="89">
        <v>433</v>
      </c>
      <c r="G2641" s="263">
        <v>42.037441253662109</v>
      </c>
      <c r="H2641" s="263">
        <v>8.39999970048666E-3</v>
      </c>
      <c r="I2641" s="263">
        <v>219378.21875</v>
      </c>
      <c r="J2641" s="88">
        <v>0</v>
      </c>
      <c r="K2641" s="89">
        <v>46980</v>
      </c>
      <c r="L2641" s="263">
        <v>79.267776489257813</v>
      </c>
      <c r="M2641" s="124">
        <v>79979</v>
      </c>
      <c r="N2641" s="248">
        <v>0</v>
      </c>
      <c r="O2641" s="124">
        <v>3566</v>
      </c>
      <c r="P2641" s="248">
        <v>0</v>
      </c>
      <c r="Q2641" s="124">
        <v>12267</v>
      </c>
      <c r="R2641" s="248">
        <v>99.9266357421875</v>
      </c>
      <c r="S2641" s="124">
        <v>72232</v>
      </c>
      <c r="T2641" s="248">
        <v>99.839408874511719</v>
      </c>
      <c r="U2641" s="248">
        <v>99.887832641601563</v>
      </c>
      <c r="V2641" s="248">
        <v>99.887474060058594</v>
      </c>
      <c r="W2641" s="248">
        <v>99.814552307128906</v>
      </c>
      <c r="X2641" s="248">
        <v>99.727066040039063</v>
      </c>
      <c r="Y2641" s="124">
        <v>171421</v>
      </c>
      <c r="Z2641" s="248">
        <v>99.863494873046875</v>
      </c>
      <c r="AA2641" s="124">
        <v>40659</v>
      </c>
      <c r="AB2641" s="248">
        <v>90.875328063964844</v>
      </c>
      <c r="AC2641" s="124">
        <v>3882</v>
      </c>
      <c r="AD2641" s="248">
        <v>6.2854199409484863</v>
      </c>
      <c r="AE2641" s="124">
        <v>74</v>
      </c>
      <c r="AF2641" s="248">
        <v>95.945945739746094</v>
      </c>
      <c r="AG2641" s="124">
        <v>81660</v>
      </c>
      <c r="AH2641" s="248">
        <v>1.1621357202529907</v>
      </c>
      <c r="AI2641" s="124">
        <v>695</v>
      </c>
      <c r="AJ2641" s="248">
        <v>93.525177001953125</v>
      </c>
      <c r="AK2641" s="248">
        <v>2.1048886775970459</v>
      </c>
      <c r="AL2641" s="248">
        <v>6.7479692399501801E-2</v>
      </c>
      <c r="AM2641" s="269">
        <v>0</v>
      </c>
      <c r="AN2641" s="269">
        <v>0</v>
      </c>
      <c r="AO2641" s="119">
        <v>0</v>
      </c>
      <c r="AP2641" s="119">
        <v>0</v>
      </c>
      <c r="AQ2641" s="119">
        <v>0</v>
      </c>
      <c r="AR2641" s="119">
        <v>0</v>
      </c>
      <c r="AS2641" s="119">
        <v>0</v>
      </c>
      <c r="AT2641" s="119">
        <v>0</v>
      </c>
      <c r="AU2641" s="119">
        <v>0</v>
      </c>
      <c r="AV2641" s="119">
        <v>0</v>
      </c>
      <c r="AW2641" s="124">
        <v>0</v>
      </c>
      <c r="AX2641" s="124">
        <v>0</v>
      </c>
      <c r="AY2641" s="124">
        <v>0</v>
      </c>
      <c r="AZ2641" s="124">
        <v>0</v>
      </c>
      <c r="BA2641" s="124">
        <v>0</v>
      </c>
      <c r="BB2641" s="124">
        <v>0</v>
      </c>
      <c r="BC2641" s="124">
        <v>23</v>
      </c>
      <c r="BD2641" s="124">
        <v>421</v>
      </c>
    </row>
    <row r="2642" spans="1:56" x14ac:dyDescent="0.25">
      <c r="A2642" s="9">
        <v>41750</v>
      </c>
      <c r="B2642" s="118" t="s">
        <v>84</v>
      </c>
      <c r="C2642" s="118"/>
      <c r="D2642" s="122">
        <v>2</v>
      </c>
      <c r="E2642" s="153"/>
      <c r="F2642" s="153"/>
      <c r="G2642" s="264">
        <v>72.623756408691406</v>
      </c>
      <c r="H2642" s="264">
        <v>9.2944437637925148E-3</v>
      </c>
      <c r="I2642" s="264">
        <v>464181.25</v>
      </c>
      <c r="J2642" s="91">
        <v>0</v>
      </c>
      <c r="K2642" s="153">
        <v>0</v>
      </c>
      <c r="L2642" s="264">
        <v>65535</v>
      </c>
      <c r="M2642" s="133">
        <v>220932</v>
      </c>
      <c r="N2642" s="267">
        <v>0</v>
      </c>
      <c r="O2642" s="133">
        <v>4962</v>
      </c>
      <c r="P2642" s="267">
        <v>0</v>
      </c>
      <c r="Q2642" s="133">
        <v>4448</v>
      </c>
      <c r="R2642" s="267">
        <v>99.887588500976563</v>
      </c>
      <c r="S2642" s="133">
        <v>178988</v>
      </c>
      <c r="T2642" s="267">
        <v>99.850265502929688</v>
      </c>
      <c r="U2642" s="267">
        <v>99.637245178222656</v>
      </c>
      <c r="V2642" s="267">
        <v>99.792694091796875</v>
      </c>
      <c r="W2642" s="267">
        <v>99.525238037109375</v>
      </c>
      <c r="X2642" s="267">
        <v>99.643272399902344</v>
      </c>
      <c r="Y2642" s="133">
        <v>1323602</v>
      </c>
      <c r="Z2642" s="267">
        <v>99.22491455078125</v>
      </c>
      <c r="AA2642" s="133">
        <v>490</v>
      </c>
      <c r="AB2642" s="267">
        <v>9.4551620483398437</v>
      </c>
      <c r="AC2642" s="133">
        <v>4444</v>
      </c>
      <c r="AD2642" s="267">
        <v>0.15755850076675415</v>
      </c>
      <c r="AE2642" s="133">
        <v>503</v>
      </c>
      <c r="AF2642" s="267">
        <v>97.813056945800781</v>
      </c>
      <c r="AG2642" s="133">
        <v>219120</v>
      </c>
      <c r="AH2642" s="267">
        <v>0.23183643817901611</v>
      </c>
      <c r="AI2642" s="133">
        <v>549</v>
      </c>
      <c r="AJ2642" s="267">
        <v>93.62481689453125</v>
      </c>
      <c r="AK2642" s="267">
        <v>3.6273791790008545</v>
      </c>
      <c r="AL2642" s="267">
        <v>0.1644890159368515</v>
      </c>
      <c r="AM2642" s="270">
        <v>0</v>
      </c>
      <c r="AN2642" s="270">
        <v>0</v>
      </c>
      <c r="AO2642" s="120">
        <v>0</v>
      </c>
      <c r="AP2642" s="120">
        <v>0</v>
      </c>
      <c r="AQ2642" s="120">
        <v>0</v>
      </c>
      <c r="AR2642" s="120">
        <v>0</v>
      </c>
      <c r="AS2642" s="120">
        <v>0</v>
      </c>
      <c r="AT2642" s="120">
        <v>0</v>
      </c>
      <c r="AU2642" s="120">
        <v>0</v>
      </c>
      <c r="AV2642" s="120">
        <v>0</v>
      </c>
      <c r="AW2642" s="133">
        <v>0</v>
      </c>
      <c r="AX2642" s="133">
        <v>0</v>
      </c>
      <c r="AY2642" s="133">
        <v>0</v>
      </c>
      <c r="AZ2642" s="133">
        <v>0</v>
      </c>
      <c r="BA2642" s="133">
        <v>0</v>
      </c>
      <c r="BB2642" s="133">
        <v>0</v>
      </c>
      <c r="BC2642" s="133">
        <v>8</v>
      </c>
      <c r="BD2642" s="133">
        <v>455</v>
      </c>
    </row>
    <row r="2643" spans="1:56" x14ac:dyDescent="0.25">
      <c r="A2643" s="9">
        <v>41749</v>
      </c>
      <c r="B2643" s="117" t="s">
        <v>17</v>
      </c>
      <c r="C2643" s="117"/>
      <c r="D2643" s="121">
        <v>3</v>
      </c>
      <c r="E2643" s="89">
        <v>675</v>
      </c>
      <c r="F2643" s="89">
        <v>2166</v>
      </c>
      <c r="G2643" s="263">
        <v>520.57104682922363</v>
      </c>
      <c r="H2643" s="263">
        <v>0.56899723457172513</v>
      </c>
      <c r="I2643" s="263">
        <v>1496021.51953125</v>
      </c>
      <c r="J2643" s="88"/>
      <c r="K2643" s="89">
        <v>574500</v>
      </c>
      <c r="L2643" s="263">
        <v>0</v>
      </c>
      <c r="M2643" s="124">
        <v>857294</v>
      </c>
      <c r="N2643" s="248">
        <v>0</v>
      </c>
      <c r="O2643" s="124">
        <v>46659</v>
      </c>
      <c r="P2643" s="248">
        <v>0</v>
      </c>
      <c r="Q2643" s="124">
        <v>90126</v>
      </c>
      <c r="R2643" s="248">
        <v>99.914564142637104</v>
      </c>
      <c r="S2643" s="124">
        <v>658095</v>
      </c>
      <c r="T2643" s="248">
        <v>99.800181203519628</v>
      </c>
      <c r="U2643" s="248">
        <v>99.697915133887477</v>
      </c>
      <c r="V2643" s="248">
        <v>99.805498424026212</v>
      </c>
      <c r="W2643" s="248">
        <v>99.612737365319902</v>
      </c>
      <c r="X2643" s="248">
        <v>99.606068278254085</v>
      </c>
      <c r="Y2643" s="124">
        <v>1945009</v>
      </c>
      <c r="Z2643" s="248">
        <v>99.886480954452225</v>
      </c>
      <c r="AA2643" s="124">
        <v>198132</v>
      </c>
      <c r="AB2643" s="248">
        <v>96.877503546572854</v>
      </c>
      <c r="AC2643" s="124">
        <v>44199</v>
      </c>
      <c r="AD2643" s="248">
        <v>0.95024775051728638</v>
      </c>
      <c r="AE2643" s="124">
        <v>3332</v>
      </c>
      <c r="AF2643" s="248">
        <v>98.079235033399343</v>
      </c>
      <c r="AG2643" s="124">
        <v>731912</v>
      </c>
      <c r="AH2643" s="248">
        <v>0.48844669747233083</v>
      </c>
      <c r="AI2643" s="124">
        <v>14260</v>
      </c>
      <c r="AJ2643" s="248">
        <v>93.849928885054624</v>
      </c>
      <c r="AK2643" s="248">
        <v>1.2121757869930365</v>
      </c>
      <c r="AL2643" s="248" t="e">
        <v>#DIV/0!</v>
      </c>
      <c r="AM2643" s="269"/>
      <c r="AN2643" s="269"/>
      <c r="AO2643" s="119"/>
      <c r="AP2643" s="119"/>
      <c r="AQ2643" s="119"/>
      <c r="AR2643" s="119"/>
      <c r="AS2643" s="119"/>
      <c r="AT2643" s="119"/>
      <c r="AU2643" s="119"/>
      <c r="AV2643" s="119"/>
      <c r="AW2643" s="124">
        <v>0</v>
      </c>
      <c r="AX2643" s="124">
        <v>0</v>
      </c>
      <c r="AY2643" s="124">
        <v>4</v>
      </c>
      <c r="AZ2643" s="124">
        <v>1</v>
      </c>
      <c r="BA2643" s="124">
        <v>15</v>
      </c>
      <c r="BB2643" s="124">
        <v>43</v>
      </c>
      <c r="BC2643" s="124">
        <v>306</v>
      </c>
      <c r="BD2643" s="124">
        <v>2582</v>
      </c>
    </row>
    <row r="2644" spans="1:56" x14ac:dyDescent="0.25">
      <c r="A2644" s="9">
        <v>41749</v>
      </c>
      <c r="B2644" s="118" t="s">
        <v>88</v>
      </c>
      <c r="C2644" s="118"/>
      <c r="D2644" s="122">
        <v>2</v>
      </c>
      <c r="E2644" s="153">
        <v>675</v>
      </c>
      <c r="F2644" s="153">
        <v>2166</v>
      </c>
      <c r="G2644" s="264">
        <v>467.64531135559082</v>
      </c>
      <c r="H2644" s="264">
        <v>0.56660001212731004</v>
      </c>
      <c r="I2644" s="264">
        <v>1016967.61328125</v>
      </c>
      <c r="J2644" s="91"/>
      <c r="K2644" s="153">
        <v>574500</v>
      </c>
      <c r="L2644" s="264"/>
      <c r="M2644" s="133">
        <v>679703</v>
      </c>
      <c r="N2644" s="267">
        <v>0</v>
      </c>
      <c r="O2644" s="133">
        <v>43298</v>
      </c>
      <c r="P2644" s="267">
        <v>0</v>
      </c>
      <c r="Q2644" s="133">
        <v>87360</v>
      </c>
      <c r="R2644" s="267">
        <v>99.915293118368581</v>
      </c>
      <c r="S2644" s="133">
        <v>512878</v>
      </c>
      <c r="T2644" s="267">
        <v>99.760177263173134</v>
      </c>
      <c r="U2644" s="267">
        <v>99.688323447575357</v>
      </c>
      <c r="V2644" s="267">
        <v>99.813675878559025</v>
      </c>
      <c r="W2644" s="267">
        <v>99.603880577432264</v>
      </c>
      <c r="X2644" s="267">
        <v>99.574299989339565</v>
      </c>
      <c r="Y2644" s="133">
        <v>925413</v>
      </c>
      <c r="Z2644" s="267">
        <v>99.907393340683726</v>
      </c>
      <c r="AA2644" s="133">
        <v>197579</v>
      </c>
      <c r="AB2644" s="267">
        <v>97.142408316786018</v>
      </c>
      <c r="AC2644" s="133">
        <v>41099</v>
      </c>
      <c r="AD2644" s="267">
        <v>1.0000243400553694</v>
      </c>
      <c r="AE2644" s="133">
        <v>3019</v>
      </c>
      <c r="AF2644" s="267">
        <v>98.244452785758554</v>
      </c>
      <c r="AG2644" s="133">
        <v>555740</v>
      </c>
      <c r="AH2644" s="267">
        <v>0.56951092012355553</v>
      </c>
      <c r="AI2644" s="133">
        <v>13779</v>
      </c>
      <c r="AJ2644" s="267">
        <v>93.947310227529002</v>
      </c>
      <c r="AK2644" s="267">
        <v>1.4665255623387355E-5</v>
      </c>
      <c r="AL2644" s="267" t="e">
        <v>#DIV/0!</v>
      </c>
      <c r="AM2644" s="270"/>
      <c r="AN2644" s="270"/>
      <c r="AO2644" s="120"/>
      <c r="AP2644" s="120"/>
      <c r="AQ2644" s="120"/>
      <c r="AR2644" s="120"/>
      <c r="AS2644" s="120"/>
      <c r="AT2644" s="120"/>
      <c r="AU2644" s="120"/>
      <c r="AV2644" s="120"/>
      <c r="AW2644" s="133">
        <v>0</v>
      </c>
      <c r="AX2644" s="133">
        <v>0</v>
      </c>
      <c r="AY2644" s="133">
        <v>3</v>
      </c>
      <c r="AZ2644" s="133">
        <v>1</v>
      </c>
      <c r="BA2644" s="133">
        <v>15</v>
      </c>
      <c r="BB2644" s="133">
        <v>43</v>
      </c>
      <c r="BC2644" s="133">
        <v>295</v>
      </c>
      <c r="BD2644" s="133">
        <v>2106</v>
      </c>
    </row>
    <row r="2645" spans="1:56" x14ac:dyDescent="0.25">
      <c r="A2645" s="9">
        <v>41749</v>
      </c>
      <c r="B2645" s="146" t="s">
        <v>89</v>
      </c>
      <c r="C2645" s="146"/>
      <c r="D2645" s="147">
        <v>1</v>
      </c>
      <c r="E2645" s="136">
        <v>0</v>
      </c>
      <c r="F2645" s="136">
        <v>0</v>
      </c>
      <c r="G2645" s="265">
        <v>52.925735473632813</v>
      </c>
      <c r="H2645" s="265">
        <v>2.3972224444150925E-3</v>
      </c>
      <c r="I2645" s="265">
        <v>479053.90625</v>
      </c>
      <c r="J2645" s="137"/>
      <c r="K2645" s="136">
        <v>0</v>
      </c>
      <c r="L2645" s="265"/>
      <c r="M2645" s="145">
        <v>177591</v>
      </c>
      <c r="N2645" s="250">
        <v>0</v>
      </c>
      <c r="O2645" s="145">
        <v>3361</v>
      </c>
      <c r="P2645" s="250">
        <v>0</v>
      </c>
      <c r="Q2645" s="145">
        <v>2766</v>
      </c>
      <c r="R2645" s="250">
        <v>99.89154052734375</v>
      </c>
      <c r="S2645" s="145">
        <v>145217</v>
      </c>
      <c r="T2645" s="250">
        <v>99.94146728515625</v>
      </c>
      <c r="U2645" s="250">
        <v>99.821479797363281</v>
      </c>
      <c r="V2645" s="250">
        <v>99.774200439453125</v>
      </c>
      <c r="W2645" s="250">
        <v>99.713211059570313</v>
      </c>
      <c r="X2645" s="250">
        <v>99.715797424316406</v>
      </c>
      <c r="Y2645" s="145">
        <v>1019596</v>
      </c>
      <c r="Z2645" s="250">
        <v>99.867500305175781</v>
      </c>
      <c r="AA2645" s="145">
        <v>553</v>
      </c>
      <c r="AB2645" s="250">
        <v>2.2308135032653809</v>
      </c>
      <c r="AC2645" s="145">
        <v>3100</v>
      </c>
      <c r="AD2645" s="250">
        <v>0.29032257199287415</v>
      </c>
      <c r="AE2645" s="145">
        <v>313</v>
      </c>
      <c r="AF2645" s="250">
        <v>96.485649108886719</v>
      </c>
      <c r="AG2645" s="145">
        <v>176172</v>
      </c>
      <c r="AH2645" s="250">
        <v>0.23272711038589478</v>
      </c>
      <c r="AI2645" s="145">
        <v>481</v>
      </c>
      <c r="AJ2645" s="250">
        <v>91.060287475585937</v>
      </c>
      <c r="AK2645" s="250">
        <v>3.7854323387145996</v>
      </c>
      <c r="AL2645" s="250">
        <v>0.15065914392471313</v>
      </c>
      <c r="AM2645" s="271"/>
      <c r="AN2645" s="271"/>
      <c r="AO2645" s="148"/>
      <c r="AP2645" s="148"/>
      <c r="AQ2645" s="148"/>
      <c r="AR2645" s="148"/>
      <c r="AS2645" s="148"/>
      <c r="AT2645" s="148"/>
      <c r="AU2645" s="148"/>
      <c r="AV2645" s="148"/>
      <c r="AW2645" s="145">
        <v>0</v>
      </c>
      <c r="AX2645" s="145">
        <v>0</v>
      </c>
      <c r="AY2645" s="145">
        <v>1</v>
      </c>
      <c r="AZ2645" s="145">
        <v>0</v>
      </c>
      <c r="BA2645" s="145">
        <v>0</v>
      </c>
      <c r="BB2645" s="145">
        <v>0</v>
      </c>
      <c r="BC2645" s="145">
        <v>11</v>
      </c>
      <c r="BD2645" s="145">
        <v>476</v>
      </c>
    </row>
    <row r="2646" spans="1:56" x14ac:dyDescent="0.25">
      <c r="A2646" s="9">
        <v>41749</v>
      </c>
      <c r="B2646" s="149" t="s">
        <v>75</v>
      </c>
      <c r="C2646" s="149" t="s">
        <v>86</v>
      </c>
      <c r="D2646" s="150" t="s">
        <v>118</v>
      </c>
      <c r="E2646" s="153">
        <v>41</v>
      </c>
      <c r="F2646" s="153">
        <v>153</v>
      </c>
      <c r="G2646" s="264">
        <v>91.928794860839844</v>
      </c>
      <c r="H2646" s="264">
        <v>0.31670001149177551</v>
      </c>
      <c r="I2646" s="264">
        <v>79298</v>
      </c>
      <c r="J2646" s="92">
        <v>0</v>
      </c>
      <c r="K2646" s="153">
        <v>100430</v>
      </c>
      <c r="L2646" s="264">
        <v>91.908790588378906</v>
      </c>
      <c r="M2646" s="153">
        <v>87027</v>
      </c>
      <c r="N2646" s="264">
        <v>0</v>
      </c>
      <c r="O2646" s="153">
        <v>9827</v>
      </c>
      <c r="P2646" s="264">
        <v>0</v>
      </c>
      <c r="Q2646" s="153">
        <v>17340</v>
      </c>
      <c r="R2646" s="264">
        <v>99.815452575683594</v>
      </c>
      <c r="S2646" s="153">
        <v>79647</v>
      </c>
      <c r="T2646" s="264">
        <v>99.899559020996094</v>
      </c>
      <c r="U2646" s="264">
        <v>99.419967651367188</v>
      </c>
      <c r="V2646" s="264">
        <v>99.704689025878906</v>
      </c>
      <c r="W2646" s="264">
        <v>99.236488342285156</v>
      </c>
      <c r="X2646" s="264">
        <v>99.604545593261719</v>
      </c>
      <c r="Y2646" s="153">
        <v>145950</v>
      </c>
      <c r="Z2646" s="264">
        <v>99.886947631835938</v>
      </c>
      <c r="AA2646" s="153">
        <v>30789</v>
      </c>
      <c r="AB2646" s="264">
        <v>97.307479858398438</v>
      </c>
      <c r="AC2646" s="153">
        <v>9868</v>
      </c>
      <c r="AD2646" s="264">
        <v>0.47628697752952576</v>
      </c>
      <c r="AE2646" s="153">
        <v>1201</v>
      </c>
      <c r="AF2646" s="264">
        <v>98.084930419921875</v>
      </c>
      <c r="AG2646" s="153">
        <v>90757</v>
      </c>
      <c r="AH2646" s="264">
        <v>0.3834415078163147</v>
      </c>
      <c r="AI2646" s="153">
        <v>6350</v>
      </c>
      <c r="AJ2646" s="264">
        <v>93.653541564941406</v>
      </c>
      <c r="AK2646" s="264">
        <v>1.7437859773635864</v>
      </c>
      <c r="AL2646" s="264">
        <v>5.5415701121091843E-2</v>
      </c>
      <c r="AM2646" s="264">
        <v>0</v>
      </c>
      <c r="AN2646" s="264">
        <v>0</v>
      </c>
      <c r="AO2646" s="92">
        <v>0</v>
      </c>
      <c r="AP2646" s="92">
        <v>0</v>
      </c>
      <c r="AQ2646" s="92">
        <v>0</v>
      </c>
      <c r="AR2646" s="92">
        <v>0</v>
      </c>
      <c r="AS2646" s="92">
        <v>0</v>
      </c>
      <c r="AT2646" s="92">
        <v>0</v>
      </c>
      <c r="AU2646" s="92">
        <v>0</v>
      </c>
      <c r="AV2646" s="92">
        <v>0</v>
      </c>
      <c r="AW2646" s="93">
        <v>0</v>
      </c>
      <c r="AX2646" s="93">
        <v>0</v>
      </c>
      <c r="AY2646" s="93">
        <v>0</v>
      </c>
      <c r="AZ2646" s="93">
        <v>0</v>
      </c>
      <c r="BA2646" s="93">
        <v>0</v>
      </c>
      <c r="BB2646" s="93">
        <v>0</v>
      </c>
      <c r="BC2646" s="153">
        <v>30</v>
      </c>
      <c r="BD2646" s="153">
        <v>151</v>
      </c>
    </row>
    <row r="2647" spans="1:56" x14ac:dyDescent="0.25">
      <c r="A2647" s="9">
        <v>41749</v>
      </c>
      <c r="B2647" s="149" t="s">
        <v>76</v>
      </c>
      <c r="C2647" s="149" t="s">
        <v>86</v>
      </c>
      <c r="D2647" s="150" t="s">
        <v>119</v>
      </c>
      <c r="E2647" s="153">
        <v>54</v>
      </c>
      <c r="F2647" s="153">
        <v>163</v>
      </c>
      <c r="G2647" s="264">
        <v>37.278999328613281</v>
      </c>
      <c r="H2647" s="264">
        <v>0</v>
      </c>
      <c r="I2647" s="264">
        <v>79971.6640625</v>
      </c>
      <c r="J2647" s="92">
        <v>0</v>
      </c>
      <c r="K2647" s="153">
        <v>32248</v>
      </c>
      <c r="L2647" s="264">
        <v>85.391342163085937</v>
      </c>
      <c r="M2647" s="153">
        <v>36879</v>
      </c>
      <c r="N2647" s="264">
        <v>0</v>
      </c>
      <c r="O2647" s="153">
        <v>2797</v>
      </c>
      <c r="P2647" s="264">
        <v>0</v>
      </c>
      <c r="Q2647" s="153">
        <v>6113</v>
      </c>
      <c r="R2647" s="264">
        <v>99.96728515625</v>
      </c>
      <c r="S2647" s="153">
        <v>34866</v>
      </c>
      <c r="T2647" s="264">
        <v>99.6873779296875</v>
      </c>
      <c r="U2647" s="264">
        <v>99.892745971679688</v>
      </c>
      <c r="V2647" s="264">
        <v>99.905097961425781</v>
      </c>
      <c r="W2647" s="264">
        <v>99.860069274902344</v>
      </c>
      <c r="X2647" s="264">
        <v>99.5927734375</v>
      </c>
      <c r="Y2647" s="153">
        <v>54719</v>
      </c>
      <c r="Z2647" s="264">
        <v>99.952484130859375</v>
      </c>
      <c r="AA2647" s="153">
        <v>9749</v>
      </c>
      <c r="AB2647" s="264">
        <v>99.835884094238281</v>
      </c>
      <c r="AC2647" s="153">
        <v>2836</v>
      </c>
      <c r="AD2647" s="264">
        <v>0.38787025213241577</v>
      </c>
      <c r="AE2647" s="153">
        <v>60</v>
      </c>
      <c r="AF2647" s="264">
        <v>100</v>
      </c>
      <c r="AG2647" s="153">
        <v>36901</v>
      </c>
      <c r="AH2647" s="264">
        <v>0.45527222752571106</v>
      </c>
      <c r="AI2647" s="153">
        <v>607</v>
      </c>
      <c r="AJ2647" s="264">
        <v>91.268531799316406</v>
      </c>
      <c r="AK2647" s="264">
        <v>1.9358061552047729</v>
      </c>
      <c r="AL2647" s="264">
        <v>5.5185284465551376E-2</v>
      </c>
      <c r="AM2647" s="264">
        <v>0</v>
      </c>
      <c r="AN2647" s="264">
        <v>0</v>
      </c>
      <c r="AO2647" s="92">
        <v>0</v>
      </c>
      <c r="AP2647" s="92">
        <v>0</v>
      </c>
      <c r="AQ2647" s="92">
        <v>0</v>
      </c>
      <c r="AR2647" s="92">
        <v>0</v>
      </c>
      <c r="AS2647" s="92">
        <v>0</v>
      </c>
      <c r="AT2647" s="92">
        <v>0</v>
      </c>
      <c r="AU2647" s="92">
        <v>0</v>
      </c>
      <c r="AV2647" s="92">
        <v>0</v>
      </c>
      <c r="AW2647" s="93">
        <v>0</v>
      </c>
      <c r="AX2647" s="93">
        <v>0</v>
      </c>
      <c r="AY2647" s="93">
        <v>0</v>
      </c>
      <c r="AZ2647" s="93">
        <v>0</v>
      </c>
      <c r="BA2647" s="93">
        <v>0</v>
      </c>
      <c r="BB2647" s="93">
        <v>0</v>
      </c>
      <c r="BC2647" s="153">
        <v>18</v>
      </c>
      <c r="BD2647" s="153">
        <v>163</v>
      </c>
    </row>
    <row r="2648" spans="1:56" x14ac:dyDescent="0.25">
      <c r="A2648" s="9">
        <v>41749</v>
      </c>
      <c r="B2648" s="149" t="s">
        <v>77</v>
      </c>
      <c r="C2648" s="149" t="s">
        <v>86</v>
      </c>
      <c r="D2648" s="150" t="s">
        <v>118</v>
      </c>
      <c r="E2648" s="153">
        <v>68</v>
      </c>
      <c r="F2648" s="153">
        <v>222</v>
      </c>
      <c r="G2648" s="264">
        <v>54.55401611328125</v>
      </c>
      <c r="H2648" s="264">
        <v>0.125</v>
      </c>
      <c r="I2648" s="264">
        <v>90702.6484375</v>
      </c>
      <c r="J2648" s="92">
        <v>0</v>
      </c>
      <c r="K2648" s="153">
        <v>72611</v>
      </c>
      <c r="L2648" s="264">
        <v>87.554229736328125</v>
      </c>
      <c r="M2648" s="153">
        <v>75334</v>
      </c>
      <c r="N2648" s="264">
        <v>0</v>
      </c>
      <c r="O2648" s="153">
        <v>4333</v>
      </c>
      <c r="P2648" s="264">
        <v>0</v>
      </c>
      <c r="Q2648" s="153">
        <v>10195</v>
      </c>
      <c r="R2648" s="264">
        <v>99.980384826660156</v>
      </c>
      <c r="S2648" s="153">
        <v>69549</v>
      </c>
      <c r="T2648" s="264">
        <v>99.943923950195313</v>
      </c>
      <c r="U2648" s="264">
        <v>99.81536865234375</v>
      </c>
      <c r="V2648" s="264">
        <v>99.880531311035156</v>
      </c>
      <c r="W2648" s="264">
        <v>99.795791625976563</v>
      </c>
      <c r="X2648" s="264">
        <v>99.82452392578125</v>
      </c>
      <c r="Y2648" s="153">
        <v>108335</v>
      </c>
      <c r="Z2648" s="264">
        <v>99.870773315429688</v>
      </c>
      <c r="AA2648" s="153">
        <v>22783</v>
      </c>
      <c r="AB2648" s="264">
        <v>99.372337341308594</v>
      </c>
      <c r="AC2648" s="153">
        <v>4280</v>
      </c>
      <c r="AD2648" s="264">
        <v>0.37383177876472473</v>
      </c>
      <c r="AE2648" s="153">
        <v>342</v>
      </c>
      <c r="AF2648" s="264">
        <v>96.198829650878906</v>
      </c>
      <c r="AG2648" s="153">
        <v>75448</v>
      </c>
      <c r="AH2648" s="264">
        <v>0.1935107558965683</v>
      </c>
      <c r="AI2648" s="153">
        <v>1704</v>
      </c>
      <c r="AJ2648" s="264">
        <v>94.424880981445313</v>
      </c>
      <c r="AK2648" s="264">
        <v>1.7570300102233887</v>
      </c>
      <c r="AL2648" s="264">
        <v>5.8869816362857819E-2</v>
      </c>
      <c r="AM2648" s="264">
        <v>0</v>
      </c>
      <c r="AN2648" s="264">
        <v>0</v>
      </c>
      <c r="AO2648" s="92">
        <v>0</v>
      </c>
      <c r="AP2648" s="92">
        <v>0</v>
      </c>
      <c r="AQ2648" s="92">
        <v>0</v>
      </c>
      <c r="AR2648" s="92">
        <v>0</v>
      </c>
      <c r="AS2648" s="92">
        <v>0</v>
      </c>
      <c r="AT2648" s="92">
        <v>0</v>
      </c>
      <c r="AU2648" s="92">
        <v>0</v>
      </c>
      <c r="AV2648" s="92">
        <v>0</v>
      </c>
      <c r="AW2648" s="93">
        <v>0</v>
      </c>
      <c r="AX2648" s="93">
        <v>0</v>
      </c>
      <c r="AY2648" s="93">
        <v>0</v>
      </c>
      <c r="AZ2648" s="93">
        <v>0</v>
      </c>
      <c r="BA2648" s="93">
        <v>0</v>
      </c>
      <c r="BB2648" s="93">
        <v>0</v>
      </c>
      <c r="BC2648" s="153">
        <v>39</v>
      </c>
      <c r="BD2648" s="153">
        <v>216</v>
      </c>
    </row>
    <row r="2649" spans="1:56" x14ac:dyDescent="0.25">
      <c r="A2649" s="9">
        <v>41749</v>
      </c>
      <c r="B2649" s="149" t="s">
        <v>124</v>
      </c>
      <c r="C2649" s="149" t="s">
        <v>86</v>
      </c>
      <c r="D2649" s="150" t="s">
        <v>118</v>
      </c>
      <c r="E2649" s="153">
        <v>43</v>
      </c>
      <c r="F2649" s="153">
        <v>136</v>
      </c>
      <c r="G2649" s="264">
        <v>23.091699600219727</v>
      </c>
      <c r="H2649" s="264">
        <v>0</v>
      </c>
      <c r="I2649" s="264">
        <v>53734.70703125</v>
      </c>
      <c r="J2649" s="92">
        <v>0</v>
      </c>
      <c r="K2649" s="153">
        <v>72611</v>
      </c>
      <c r="L2649" s="264">
        <v>87.554229736328125</v>
      </c>
      <c r="M2649" s="153">
        <v>39545</v>
      </c>
      <c r="N2649" s="264">
        <v>0</v>
      </c>
      <c r="O2649" s="153">
        <v>2015</v>
      </c>
      <c r="P2649" s="264">
        <v>0</v>
      </c>
      <c r="Q2649" s="153">
        <v>3935</v>
      </c>
      <c r="R2649" s="264">
        <v>99.949172973632812</v>
      </c>
      <c r="S2649" s="153">
        <v>37083</v>
      </c>
      <c r="T2649" s="264">
        <v>99.889434814453125</v>
      </c>
      <c r="U2649" s="264">
        <v>99.553352355957031</v>
      </c>
      <c r="V2649" s="264">
        <v>99.767356872558594</v>
      </c>
      <c r="W2649" s="264">
        <v>99.502754211425781</v>
      </c>
      <c r="X2649" s="264">
        <v>99.657051086425781</v>
      </c>
      <c r="Y2649" s="153">
        <v>49654</v>
      </c>
      <c r="Z2649" s="264">
        <v>99.911384582519531</v>
      </c>
      <c r="AA2649" s="153">
        <v>10572</v>
      </c>
      <c r="AB2649" s="264">
        <v>99.791900634765625</v>
      </c>
      <c r="AC2649" s="153">
        <v>2034</v>
      </c>
      <c r="AD2649" s="264">
        <v>0.24582104384899139</v>
      </c>
      <c r="AE2649" s="153">
        <v>156</v>
      </c>
      <c r="AF2649" s="264">
        <v>97.435897827148438</v>
      </c>
      <c r="AG2649" s="153">
        <v>39646</v>
      </c>
      <c r="AH2649" s="264">
        <v>0.30772334337234497</v>
      </c>
      <c r="AI2649" s="153">
        <v>934</v>
      </c>
      <c r="AJ2649" s="264">
        <v>93.468948364257813</v>
      </c>
      <c r="AK2649" s="264">
        <v>1.6828564405441284</v>
      </c>
      <c r="AL2649" s="264">
        <v>6.7967653274536133E-2</v>
      </c>
      <c r="AM2649" s="264">
        <v>0</v>
      </c>
      <c r="AN2649" s="264">
        <v>0</v>
      </c>
      <c r="AO2649" s="92">
        <v>0</v>
      </c>
      <c r="AP2649" s="92">
        <v>0</v>
      </c>
      <c r="AQ2649" s="92">
        <v>0</v>
      </c>
      <c r="AR2649" s="92">
        <v>0</v>
      </c>
      <c r="AS2649" s="92">
        <v>0</v>
      </c>
      <c r="AT2649" s="92">
        <v>0</v>
      </c>
      <c r="AU2649" s="92">
        <v>0</v>
      </c>
      <c r="AV2649" s="92">
        <v>0</v>
      </c>
      <c r="AW2649" s="93">
        <v>0</v>
      </c>
      <c r="AX2649" s="93">
        <v>0</v>
      </c>
      <c r="AY2649" s="93">
        <v>0</v>
      </c>
      <c r="AZ2649" s="93">
        <v>0</v>
      </c>
      <c r="BA2649" s="93">
        <v>0</v>
      </c>
      <c r="BB2649" s="93">
        <v>0</v>
      </c>
      <c r="BC2649" s="153">
        <v>24</v>
      </c>
      <c r="BD2649" s="153">
        <v>130</v>
      </c>
    </row>
    <row r="2650" spans="1:56" x14ac:dyDescent="0.25">
      <c r="A2650" s="9">
        <v>41749</v>
      </c>
      <c r="B2650" s="149" t="s">
        <v>78</v>
      </c>
      <c r="C2650" s="149" t="s">
        <v>86</v>
      </c>
      <c r="D2650" s="150" t="s">
        <v>118</v>
      </c>
      <c r="E2650" s="153">
        <v>34</v>
      </c>
      <c r="F2650" s="153">
        <v>107</v>
      </c>
      <c r="G2650" s="264">
        <v>40.18359375</v>
      </c>
      <c r="H2650" s="264">
        <v>2.0800000056624413E-2</v>
      </c>
      <c r="I2650" s="264">
        <v>45722.94140625</v>
      </c>
      <c r="J2650" s="92">
        <v>0</v>
      </c>
      <c r="K2650" s="153">
        <v>42165</v>
      </c>
      <c r="L2650" s="264">
        <v>86.19708251953125</v>
      </c>
      <c r="M2650" s="153">
        <v>36696</v>
      </c>
      <c r="N2650" s="264">
        <v>0</v>
      </c>
      <c r="O2650" s="153">
        <v>3672</v>
      </c>
      <c r="P2650" s="264">
        <v>0</v>
      </c>
      <c r="Q2650" s="153">
        <v>8102</v>
      </c>
      <c r="R2650" s="264">
        <v>99.950630187988281</v>
      </c>
      <c r="S2650" s="153">
        <v>34424</v>
      </c>
      <c r="T2650" s="264">
        <v>99.950614929199219</v>
      </c>
      <c r="U2650" s="264">
        <v>99.972770690917969</v>
      </c>
      <c r="V2650" s="264">
        <v>99.942771911621094</v>
      </c>
      <c r="W2650" s="264">
        <v>99.923416137695313</v>
      </c>
      <c r="X2650" s="264">
        <v>99.893417358398438</v>
      </c>
      <c r="Y2650" s="153">
        <v>64982</v>
      </c>
      <c r="Z2650" s="264">
        <v>99.910743713378906</v>
      </c>
      <c r="AA2650" s="153">
        <v>12401</v>
      </c>
      <c r="AB2650" s="264">
        <v>99.209739685058594</v>
      </c>
      <c r="AC2650" s="153">
        <v>3664</v>
      </c>
      <c r="AD2650" s="264">
        <v>0.32751092314720154</v>
      </c>
      <c r="AE2650" s="153">
        <v>220</v>
      </c>
      <c r="AF2650" s="264">
        <v>99.090911865234375</v>
      </c>
      <c r="AG2650" s="153">
        <v>36799</v>
      </c>
      <c r="AH2650" s="264">
        <v>0.30979102849960327</v>
      </c>
      <c r="AI2650" s="153">
        <v>699</v>
      </c>
      <c r="AJ2650" s="264">
        <v>96.709587097167969</v>
      </c>
      <c r="AK2650" s="264">
        <v>1.680080771446228</v>
      </c>
      <c r="AL2650" s="264">
        <v>7.5077556073665619E-2</v>
      </c>
      <c r="AM2650" s="264">
        <v>0</v>
      </c>
      <c r="AN2650" s="264">
        <v>0</v>
      </c>
      <c r="AO2650" s="92">
        <v>0</v>
      </c>
      <c r="AP2650" s="92">
        <v>0</v>
      </c>
      <c r="AQ2650" s="92">
        <v>0</v>
      </c>
      <c r="AR2650" s="92">
        <v>0</v>
      </c>
      <c r="AS2650" s="92">
        <v>0</v>
      </c>
      <c r="AT2650" s="92">
        <v>0</v>
      </c>
      <c r="AU2650" s="92">
        <v>0</v>
      </c>
      <c r="AV2650" s="92">
        <v>0</v>
      </c>
      <c r="AW2650" s="93">
        <v>0</v>
      </c>
      <c r="AX2650" s="93">
        <v>0</v>
      </c>
      <c r="AY2650" s="93">
        <v>0</v>
      </c>
      <c r="AZ2650" s="93">
        <v>0</v>
      </c>
      <c r="BA2650" s="93">
        <v>0</v>
      </c>
      <c r="BB2650" s="93">
        <v>0</v>
      </c>
      <c r="BC2650" s="153">
        <v>15</v>
      </c>
      <c r="BD2650" s="153">
        <v>104</v>
      </c>
    </row>
    <row r="2651" spans="1:56" x14ac:dyDescent="0.25">
      <c r="A2651" s="9">
        <v>41749</v>
      </c>
      <c r="B2651" s="149" t="s">
        <v>79</v>
      </c>
      <c r="C2651" s="149" t="s">
        <v>86</v>
      </c>
      <c r="D2651" s="150" t="s">
        <v>119</v>
      </c>
      <c r="E2651" s="153">
        <v>84</v>
      </c>
      <c r="F2651" s="153">
        <v>264</v>
      </c>
      <c r="G2651" s="264">
        <v>42.008598327636719</v>
      </c>
      <c r="H2651" s="264">
        <v>4.19999985024333E-3</v>
      </c>
      <c r="I2651" s="264">
        <v>112813.1484375</v>
      </c>
      <c r="J2651" s="92">
        <v>0</v>
      </c>
      <c r="K2651" s="153">
        <v>32779</v>
      </c>
      <c r="L2651" s="264">
        <v>89.362091064453125</v>
      </c>
      <c r="M2651" s="153">
        <v>58283</v>
      </c>
      <c r="N2651" s="264">
        <v>0</v>
      </c>
      <c r="O2651" s="153">
        <v>2652</v>
      </c>
      <c r="P2651" s="264">
        <v>0</v>
      </c>
      <c r="Q2651" s="153">
        <v>6913</v>
      </c>
      <c r="R2651" s="264">
        <v>99.92767333984375</v>
      </c>
      <c r="S2651" s="153">
        <v>55780</v>
      </c>
      <c r="T2651" s="264">
        <v>99.695228576660156</v>
      </c>
      <c r="U2651" s="264">
        <v>99.585220336914063</v>
      </c>
      <c r="V2651" s="264">
        <v>99.7838134765625</v>
      </c>
      <c r="W2651" s="264">
        <v>99.513191223144531</v>
      </c>
      <c r="X2651" s="264">
        <v>99.479698181152344</v>
      </c>
      <c r="Y2651" s="153">
        <v>100404</v>
      </c>
      <c r="Z2651" s="264">
        <v>99.936256408691406</v>
      </c>
      <c r="AA2651" s="153">
        <v>20835</v>
      </c>
      <c r="AB2651" s="264">
        <v>99.72161865234375</v>
      </c>
      <c r="AC2651" s="153">
        <v>2728</v>
      </c>
      <c r="AD2651" s="264">
        <v>0.73313784599304199</v>
      </c>
      <c r="AE2651" s="153">
        <v>127</v>
      </c>
      <c r="AF2651" s="264">
        <v>99.212600708007813</v>
      </c>
      <c r="AG2651" s="153">
        <v>59177</v>
      </c>
      <c r="AH2651" s="264">
        <v>0.57961708307266235</v>
      </c>
      <c r="AI2651" s="153">
        <v>916</v>
      </c>
      <c r="AJ2651" s="264">
        <v>96.61572265625</v>
      </c>
      <c r="AK2651" s="264">
        <v>1.6998844146728516</v>
      </c>
      <c r="AL2651" s="264">
        <v>5.2011366933584213E-2</v>
      </c>
      <c r="AM2651" s="264">
        <v>0</v>
      </c>
      <c r="AN2651" s="264">
        <v>0</v>
      </c>
      <c r="AO2651" s="92">
        <v>0</v>
      </c>
      <c r="AP2651" s="92">
        <v>0</v>
      </c>
      <c r="AQ2651" s="92">
        <v>0</v>
      </c>
      <c r="AR2651" s="92">
        <v>0</v>
      </c>
      <c r="AS2651" s="92">
        <v>0</v>
      </c>
      <c r="AT2651" s="92">
        <v>0</v>
      </c>
      <c r="AU2651" s="92">
        <v>0</v>
      </c>
      <c r="AV2651" s="92">
        <v>0</v>
      </c>
      <c r="AW2651" s="93">
        <v>0</v>
      </c>
      <c r="AX2651" s="93">
        <v>0</v>
      </c>
      <c r="AY2651" s="93">
        <v>1</v>
      </c>
      <c r="AZ2651" s="93">
        <v>0</v>
      </c>
      <c r="BA2651" s="93">
        <v>0</v>
      </c>
      <c r="BB2651" s="93">
        <v>1</v>
      </c>
      <c r="BC2651" s="153">
        <v>54</v>
      </c>
      <c r="BD2651" s="153">
        <v>261</v>
      </c>
    </row>
    <row r="2652" spans="1:56" x14ac:dyDescent="0.25">
      <c r="A2652" s="9">
        <v>41749</v>
      </c>
      <c r="B2652" s="149" t="s">
        <v>80</v>
      </c>
      <c r="C2652" s="149" t="s">
        <v>86</v>
      </c>
      <c r="D2652" s="150" t="s">
        <v>119</v>
      </c>
      <c r="E2652" s="153">
        <v>60</v>
      </c>
      <c r="F2652" s="153">
        <v>184</v>
      </c>
      <c r="G2652" s="264">
        <v>29.100503921508789</v>
      </c>
      <c r="H2652" s="264">
        <v>9.1600000858306885E-2</v>
      </c>
      <c r="I2652" s="264">
        <v>80710.515625</v>
      </c>
      <c r="J2652" s="92">
        <v>0</v>
      </c>
      <c r="K2652" s="153">
        <v>23108</v>
      </c>
      <c r="L2652" s="264">
        <v>85.831748962402344</v>
      </c>
      <c r="M2652" s="153">
        <v>34484</v>
      </c>
      <c r="N2652" s="264">
        <v>0</v>
      </c>
      <c r="O2652" s="153">
        <v>2017</v>
      </c>
      <c r="P2652" s="264">
        <v>0</v>
      </c>
      <c r="Q2652" s="153">
        <v>5436</v>
      </c>
      <c r="R2652" s="264">
        <v>99.834434509277344</v>
      </c>
      <c r="S2652" s="153">
        <v>33318</v>
      </c>
      <c r="T2652" s="264">
        <v>98.787445068359375</v>
      </c>
      <c r="U2652" s="264">
        <v>99.454635620117188</v>
      </c>
      <c r="V2652" s="264">
        <v>99.779609680175781</v>
      </c>
      <c r="W2652" s="264">
        <v>99.289970397949219</v>
      </c>
      <c r="X2652" s="264">
        <v>98.569725036621094</v>
      </c>
      <c r="Y2652" s="153">
        <v>60041</v>
      </c>
      <c r="Z2652" s="264">
        <v>99.970024108886719</v>
      </c>
      <c r="AA2652" s="153">
        <v>12815</v>
      </c>
      <c r="AB2652" s="264">
        <v>99.828323364257813</v>
      </c>
      <c r="AC2652" s="153">
        <v>1991</v>
      </c>
      <c r="AD2652" s="264">
        <v>0.55248618125915527</v>
      </c>
      <c r="AE2652" s="153">
        <v>87</v>
      </c>
      <c r="AF2652" s="264">
        <v>98.850578308105469</v>
      </c>
      <c r="AG2652" s="153">
        <v>34695</v>
      </c>
      <c r="AH2652" s="264">
        <v>0.57645195722579956</v>
      </c>
      <c r="AI2652" s="153">
        <v>489</v>
      </c>
      <c r="AJ2652" s="264">
        <v>96.114517211914063</v>
      </c>
      <c r="AK2652" s="264">
        <v>1.8799488544464111</v>
      </c>
      <c r="AL2652" s="264">
        <v>7.0558711886405945E-2</v>
      </c>
      <c r="AM2652" s="264">
        <v>0</v>
      </c>
      <c r="AN2652" s="264">
        <v>0</v>
      </c>
      <c r="AO2652" s="92">
        <v>0</v>
      </c>
      <c r="AP2652" s="92">
        <v>0</v>
      </c>
      <c r="AQ2652" s="92">
        <v>0</v>
      </c>
      <c r="AR2652" s="92">
        <v>0</v>
      </c>
      <c r="AS2652" s="92">
        <v>0</v>
      </c>
      <c r="AT2652" s="92">
        <v>0</v>
      </c>
      <c r="AU2652" s="92">
        <v>0</v>
      </c>
      <c r="AV2652" s="92">
        <v>0</v>
      </c>
      <c r="AW2652" s="93">
        <v>0</v>
      </c>
      <c r="AX2652" s="93">
        <v>0</v>
      </c>
      <c r="AY2652" s="93">
        <v>1</v>
      </c>
      <c r="AZ2652" s="93">
        <v>0</v>
      </c>
      <c r="BA2652" s="93">
        <v>0</v>
      </c>
      <c r="BB2652" s="93">
        <v>1</v>
      </c>
      <c r="BC2652" s="153">
        <v>27</v>
      </c>
      <c r="BD2652" s="153">
        <v>177</v>
      </c>
    </row>
    <row r="2653" spans="1:56" x14ac:dyDescent="0.25">
      <c r="A2653" s="9">
        <v>41749</v>
      </c>
      <c r="B2653" s="149" t="s">
        <v>81</v>
      </c>
      <c r="C2653" s="149" t="s">
        <v>86</v>
      </c>
      <c r="D2653" s="150" t="s">
        <v>119</v>
      </c>
      <c r="E2653" s="153">
        <v>43</v>
      </c>
      <c r="F2653" s="153">
        <v>142</v>
      </c>
      <c r="G2653" s="264">
        <v>29.004104614257812</v>
      </c>
      <c r="H2653" s="264">
        <v>0</v>
      </c>
      <c r="I2653" s="264">
        <v>62473.0859375</v>
      </c>
      <c r="J2653" s="92">
        <v>0</v>
      </c>
      <c r="K2653" s="153">
        <v>54622</v>
      </c>
      <c r="L2653" s="264">
        <v>88.184249877929688</v>
      </c>
      <c r="M2653" s="153">
        <v>30716</v>
      </c>
      <c r="N2653" s="264">
        <v>0</v>
      </c>
      <c r="O2653" s="153">
        <v>2200</v>
      </c>
      <c r="P2653" s="264">
        <v>0</v>
      </c>
      <c r="Q2653" s="153">
        <v>4911</v>
      </c>
      <c r="R2653" s="264">
        <v>99.918548583984375</v>
      </c>
      <c r="S2653" s="153">
        <v>29174</v>
      </c>
      <c r="T2653" s="264">
        <v>99.458419799804687</v>
      </c>
      <c r="U2653" s="264">
        <v>99.681816101074219</v>
      </c>
      <c r="V2653" s="264">
        <v>99.794891357421875</v>
      </c>
      <c r="W2653" s="264">
        <v>99.600624084472656</v>
      </c>
      <c r="X2653" s="264">
        <v>99.254425048828125</v>
      </c>
      <c r="Y2653" s="153">
        <v>59314</v>
      </c>
      <c r="Z2653" s="264">
        <v>99.940994262695312</v>
      </c>
      <c r="AA2653" s="153">
        <v>12363</v>
      </c>
      <c r="AB2653" s="264">
        <v>99.636009216308594</v>
      </c>
      <c r="AC2653" s="153">
        <v>2227</v>
      </c>
      <c r="AD2653" s="264">
        <v>0.62864840030670166</v>
      </c>
      <c r="AE2653" s="153">
        <v>92</v>
      </c>
      <c r="AF2653" s="264">
        <v>100</v>
      </c>
      <c r="AG2653" s="153">
        <v>30908</v>
      </c>
      <c r="AH2653" s="264">
        <v>0.57590270042419434</v>
      </c>
      <c r="AI2653" s="153">
        <v>586</v>
      </c>
      <c r="AJ2653" s="264">
        <v>94.70989990234375</v>
      </c>
      <c r="AK2653" s="264">
        <v>1.7059440612792969</v>
      </c>
      <c r="AL2653" s="264">
        <v>6.6383831202983856E-2</v>
      </c>
      <c r="AM2653" s="264">
        <v>0</v>
      </c>
      <c r="AN2653" s="264">
        <v>0</v>
      </c>
      <c r="AO2653" s="92">
        <v>0</v>
      </c>
      <c r="AP2653" s="92">
        <v>0</v>
      </c>
      <c r="AQ2653" s="92">
        <v>0</v>
      </c>
      <c r="AR2653" s="92">
        <v>0</v>
      </c>
      <c r="AS2653" s="92">
        <v>0</v>
      </c>
      <c r="AT2653" s="92">
        <v>0</v>
      </c>
      <c r="AU2653" s="92">
        <v>0</v>
      </c>
      <c r="AV2653" s="92">
        <v>0</v>
      </c>
      <c r="AW2653" s="93">
        <v>0</v>
      </c>
      <c r="AX2653" s="93">
        <v>0</v>
      </c>
      <c r="AY2653" s="93">
        <v>1</v>
      </c>
      <c r="AZ2653" s="93">
        <v>0</v>
      </c>
      <c r="BA2653" s="93">
        <v>0</v>
      </c>
      <c r="BB2653" s="93">
        <v>0</v>
      </c>
      <c r="BC2653" s="153">
        <v>24</v>
      </c>
      <c r="BD2653" s="153">
        <v>139</v>
      </c>
    </row>
    <row r="2654" spans="1:56" x14ac:dyDescent="0.25">
      <c r="A2654" s="9">
        <v>41749</v>
      </c>
      <c r="B2654" s="149" t="s">
        <v>125</v>
      </c>
      <c r="C2654" s="149" t="s">
        <v>86</v>
      </c>
      <c r="D2654" s="150" t="s">
        <v>119</v>
      </c>
      <c r="E2654" s="153">
        <v>16</v>
      </c>
      <c r="F2654" s="153">
        <v>57</v>
      </c>
      <c r="G2654" s="264">
        <v>23.958406448364258</v>
      </c>
      <c r="H2654" s="264">
        <v>8.2999998703598976E-3</v>
      </c>
      <c r="I2654" s="264">
        <v>26664.28515625</v>
      </c>
      <c r="J2654" s="92">
        <v>0</v>
      </c>
      <c r="K2654" s="153">
        <v>54622</v>
      </c>
      <c r="L2654" s="264">
        <v>88.184249877929688</v>
      </c>
      <c r="M2654" s="153">
        <v>20110</v>
      </c>
      <c r="N2654" s="264">
        <v>0</v>
      </c>
      <c r="O2654" s="153">
        <v>2463</v>
      </c>
      <c r="P2654" s="264">
        <v>0</v>
      </c>
      <c r="Q2654" s="153">
        <v>4502</v>
      </c>
      <c r="R2654" s="264">
        <v>99.977790832519531</v>
      </c>
      <c r="S2654" s="153">
        <v>18935</v>
      </c>
      <c r="T2654" s="264">
        <v>99.883811950683594</v>
      </c>
      <c r="U2654" s="264">
        <v>99.756393432617188</v>
      </c>
      <c r="V2654" s="264">
        <v>99.900543212890625</v>
      </c>
      <c r="W2654" s="264">
        <v>99.734237670898437</v>
      </c>
      <c r="X2654" s="264">
        <v>99.784469604492188</v>
      </c>
      <c r="Y2654" s="153">
        <v>29406</v>
      </c>
      <c r="Z2654" s="264">
        <v>99.955787658691406</v>
      </c>
      <c r="AA2654" s="153">
        <v>5453</v>
      </c>
      <c r="AB2654" s="264">
        <v>99.853294372558594</v>
      </c>
      <c r="AC2654" s="153">
        <v>2496</v>
      </c>
      <c r="AD2654" s="264">
        <v>0.28044870495796204</v>
      </c>
      <c r="AE2654" s="153">
        <v>261</v>
      </c>
      <c r="AF2654" s="264">
        <v>99.616859436035156</v>
      </c>
      <c r="AG2654" s="153">
        <v>20891</v>
      </c>
      <c r="AH2654" s="264">
        <v>0.56962329149246216</v>
      </c>
      <c r="AI2654" s="153">
        <v>433</v>
      </c>
      <c r="AJ2654" s="264">
        <v>91.916862487792969</v>
      </c>
      <c r="AK2654" s="264">
        <v>1.6172490119934082</v>
      </c>
      <c r="AL2654" s="264">
        <v>4.7507014125585556E-2</v>
      </c>
      <c r="AM2654" s="264">
        <v>0</v>
      </c>
      <c r="AN2654" s="264">
        <v>0</v>
      </c>
      <c r="AO2654" s="92">
        <v>0</v>
      </c>
      <c r="AP2654" s="92">
        <v>0</v>
      </c>
      <c r="AQ2654" s="92">
        <v>0</v>
      </c>
      <c r="AR2654" s="92">
        <v>0</v>
      </c>
      <c r="AS2654" s="92">
        <v>0</v>
      </c>
      <c r="AT2654" s="92">
        <v>0</v>
      </c>
      <c r="AU2654" s="92">
        <v>0</v>
      </c>
      <c r="AV2654" s="92">
        <v>0</v>
      </c>
      <c r="AW2654" s="93">
        <v>0</v>
      </c>
      <c r="AX2654" s="93">
        <v>0</v>
      </c>
      <c r="AY2654" s="93">
        <v>0</v>
      </c>
      <c r="AZ2654" s="93">
        <v>0</v>
      </c>
      <c r="BA2654" s="93">
        <v>0</v>
      </c>
      <c r="BB2654" s="93">
        <v>0</v>
      </c>
      <c r="BC2654" s="153">
        <v>7</v>
      </c>
      <c r="BD2654" s="153">
        <v>57</v>
      </c>
    </row>
    <row r="2655" spans="1:56" x14ac:dyDescent="0.25">
      <c r="A2655" s="9">
        <v>41749</v>
      </c>
      <c r="B2655" s="151" t="s">
        <v>82</v>
      </c>
      <c r="C2655" s="151" t="s">
        <v>86</v>
      </c>
      <c r="D2655" s="152" t="s">
        <v>120</v>
      </c>
      <c r="E2655" s="160">
        <v>51</v>
      </c>
      <c r="F2655" s="160">
        <v>162</v>
      </c>
      <c r="G2655" s="266">
        <v>32.483203887939453</v>
      </c>
      <c r="H2655" s="266">
        <v>0</v>
      </c>
      <c r="I2655" s="266">
        <v>66101.4609375</v>
      </c>
      <c r="J2655" s="157">
        <v>0</v>
      </c>
      <c r="K2655" s="160">
        <v>30117</v>
      </c>
      <c r="L2655" s="266">
        <v>86.24365234375</v>
      </c>
      <c r="M2655" s="160">
        <v>28315</v>
      </c>
      <c r="N2655" s="266">
        <v>0</v>
      </c>
      <c r="O2655" s="160">
        <v>3572</v>
      </c>
      <c r="P2655" s="266">
        <v>0</v>
      </c>
      <c r="Q2655" s="160">
        <v>6964</v>
      </c>
      <c r="R2655" s="266">
        <v>99.913841247558594</v>
      </c>
      <c r="S2655" s="160">
        <v>26755</v>
      </c>
      <c r="T2655" s="266">
        <v>99.828071594238281</v>
      </c>
      <c r="U2655" s="266">
        <v>99.748039245605469</v>
      </c>
      <c r="V2655" s="266">
        <v>99.894050598144531</v>
      </c>
      <c r="W2655" s="266">
        <v>99.662094116210938</v>
      </c>
      <c r="X2655" s="266">
        <v>99.722305297851562</v>
      </c>
      <c r="Y2655" s="160">
        <v>35349</v>
      </c>
      <c r="Z2655" s="266">
        <v>99.949081420898437</v>
      </c>
      <c r="AA2655" s="160">
        <v>7460</v>
      </c>
      <c r="AB2655" s="266">
        <v>99.959785461425781</v>
      </c>
      <c r="AC2655" s="160">
        <v>3581</v>
      </c>
      <c r="AD2655" s="266">
        <v>0.25132644176483154</v>
      </c>
      <c r="AE2655" s="160">
        <v>307</v>
      </c>
      <c r="AF2655" s="266">
        <v>99.348533630371094</v>
      </c>
      <c r="AG2655" s="160">
        <v>28525</v>
      </c>
      <c r="AH2655" s="266">
        <v>0.73970198631286621</v>
      </c>
      <c r="AI2655" s="160">
        <v>414</v>
      </c>
      <c r="AJ2655" s="266">
        <v>92.995170593261719</v>
      </c>
      <c r="AK2655" s="266">
        <v>2.065833568572998</v>
      </c>
      <c r="AL2655" s="266">
        <v>7.5899392366409302E-2</v>
      </c>
      <c r="AM2655" s="266">
        <v>0</v>
      </c>
      <c r="AN2655" s="266">
        <v>0</v>
      </c>
      <c r="AO2655" s="157">
        <v>0</v>
      </c>
      <c r="AP2655" s="157">
        <v>0</v>
      </c>
      <c r="AQ2655" s="157">
        <v>0</v>
      </c>
      <c r="AR2655" s="157">
        <v>0</v>
      </c>
      <c r="AS2655" s="157">
        <v>0</v>
      </c>
      <c r="AT2655" s="157">
        <v>0</v>
      </c>
      <c r="AU2655" s="157">
        <v>0</v>
      </c>
      <c r="AV2655" s="157">
        <v>0</v>
      </c>
      <c r="AW2655" s="159">
        <v>0</v>
      </c>
      <c r="AX2655" s="159">
        <v>0</v>
      </c>
      <c r="AY2655" s="159">
        <v>0</v>
      </c>
      <c r="AZ2655" s="159">
        <v>0</v>
      </c>
      <c r="BA2655" s="159">
        <v>0</v>
      </c>
      <c r="BB2655" s="159">
        <v>0</v>
      </c>
      <c r="BC2655" s="160">
        <v>14</v>
      </c>
      <c r="BD2655" s="160">
        <v>153</v>
      </c>
    </row>
    <row r="2656" spans="1:56" x14ac:dyDescent="0.25">
      <c r="A2656" s="9">
        <v>41749</v>
      </c>
      <c r="B2656" s="151" t="s">
        <v>83</v>
      </c>
      <c r="C2656" s="151" t="s">
        <v>87</v>
      </c>
      <c r="D2656" s="152" t="s">
        <v>120</v>
      </c>
      <c r="E2656" s="160">
        <v>47</v>
      </c>
      <c r="F2656" s="160">
        <v>143</v>
      </c>
      <c r="G2656" s="266">
        <v>18.265796661376953</v>
      </c>
      <c r="H2656" s="266">
        <v>0</v>
      </c>
      <c r="I2656" s="266">
        <v>78128.734375</v>
      </c>
      <c r="J2656" s="157">
        <v>0</v>
      </c>
      <c r="K2656" s="160">
        <v>16577</v>
      </c>
      <c r="L2656" s="266">
        <v>77.366233825683594</v>
      </c>
      <c r="M2656" s="160">
        <v>153570</v>
      </c>
      <c r="N2656" s="266">
        <v>0</v>
      </c>
      <c r="O2656" s="160">
        <v>3938</v>
      </c>
      <c r="P2656" s="266">
        <v>0</v>
      </c>
      <c r="Q2656" s="160">
        <v>2888</v>
      </c>
      <c r="R2656" s="266">
        <v>100</v>
      </c>
      <c r="S2656" s="160">
        <v>20442</v>
      </c>
      <c r="T2656" s="266">
        <v>99.90216064453125</v>
      </c>
      <c r="U2656" s="266">
        <v>99.772727966308594</v>
      </c>
      <c r="V2656" s="266">
        <v>99.766586303710938</v>
      </c>
      <c r="W2656" s="266">
        <v>99.772727966308594</v>
      </c>
      <c r="X2656" s="266">
        <v>99.668975830078125</v>
      </c>
      <c r="Y2656" s="160">
        <v>36477</v>
      </c>
      <c r="Z2656" s="266">
        <v>99.931465148925781</v>
      </c>
      <c r="AA2656" s="160">
        <v>9866</v>
      </c>
      <c r="AB2656" s="266">
        <v>99.868232727050781</v>
      </c>
      <c r="AC2656" s="160">
        <v>1325</v>
      </c>
      <c r="AD2656" s="266">
        <v>7.5471699237823486E-2</v>
      </c>
      <c r="AE2656" s="160">
        <v>97</v>
      </c>
      <c r="AF2656" s="266">
        <v>96.907218933105469</v>
      </c>
      <c r="AG2656" s="160">
        <v>21433</v>
      </c>
      <c r="AH2656" s="266">
        <v>0.51789295673370361</v>
      </c>
      <c r="AI2656" s="160">
        <v>144</v>
      </c>
      <c r="AJ2656" s="266">
        <v>99.305557250976563</v>
      </c>
      <c r="AK2656" s="266">
        <v>1.9764022827148437</v>
      </c>
      <c r="AL2656" s="266">
        <v>7.7770635485649109E-2</v>
      </c>
      <c r="AM2656" s="266">
        <v>0</v>
      </c>
      <c r="AN2656" s="266">
        <v>0</v>
      </c>
      <c r="AO2656" s="157">
        <v>0</v>
      </c>
      <c r="AP2656" s="157">
        <v>0</v>
      </c>
      <c r="AQ2656" s="157">
        <v>0</v>
      </c>
      <c r="AR2656" s="157">
        <v>0</v>
      </c>
      <c r="AS2656" s="157">
        <v>0</v>
      </c>
      <c r="AT2656" s="157">
        <v>0</v>
      </c>
      <c r="AU2656" s="157">
        <v>0</v>
      </c>
      <c r="AV2656" s="157">
        <v>0</v>
      </c>
      <c r="AW2656" s="159">
        <v>0</v>
      </c>
      <c r="AX2656" s="159">
        <v>0</v>
      </c>
      <c r="AY2656" s="159">
        <v>0</v>
      </c>
      <c r="AZ2656" s="159">
        <v>0</v>
      </c>
      <c r="BA2656" s="159">
        <v>0</v>
      </c>
      <c r="BB2656" s="159">
        <v>0</v>
      </c>
      <c r="BC2656" s="160">
        <v>21</v>
      </c>
      <c r="BD2656" s="160">
        <v>138</v>
      </c>
    </row>
    <row r="2657" spans="1:56" x14ac:dyDescent="0.25">
      <c r="A2657" s="9">
        <v>41749</v>
      </c>
      <c r="B2657" s="117" t="s">
        <v>85</v>
      </c>
      <c r="C2657" s="117" t="s">
        <v>87</v>
      </c>
      <c r="D2657" s="121">
        <v>3</v>
      </c>
      <c r="E2657" s="89">
        <v>134</v>
      </c>
      <c r="F2657" s="89">
        <v>433</v>
      </c>
      <c r="G2657" s="263">
        <v>45.787593841552734</v>
      </c>
      <c r="H2657" s="263">
        <v>0</v>
      </c>
      <c r="I2657" s="263">
        <v>240646.421875</v>
      </c>
      <c r="J2657" s="88">
        <v>0</v>
      </c>
      <c r="K2657" s="89">
        <v>42610</v>
      </c>
      <c r="L2657" s="263">
        <v>75.815536499023438</v>
      </c>
      <c r="M2657" s="124">
        <v>78744</v>
      </c>
      <c r="N2657" s="248">
        <v>0</v>
      </c>
      <c r="O2657" s="124">
        <v>3812</v>
      </c>
      <c r="P2657" s="248">
        <v>0</v>
      </c>
      <c r="Q2657" s="124">
        <v>10061</v>
      </c>
      <c r="R2657" s="248">
        <v>99.930427551269531</v>
      </c>
      <c r="S2657" s="124">
        <v>72905</v>
      </c>
      <c r="T2657" s="248">
        <v>99.829917907714844</v>
      </c>
      <c r="U2657" s="248">
        <v>99.895065307617188</v>
      </c>
      <c r="V2657" s="248">
        <v>99.87554931640625</v>
      </c>
      <c r="W2657" s="248">
        <v>99.825569152832031</v>
      </c>
      <c r="X2657" s="248">
        <v>99.705680847167969</v>
      </c>
      <c r="Y2657" s="124">
        <v>180782</v>
      </c>
      <c r="Z2657" s="248">
        <v>99.861160278320312</v>
      </c>
      <c r="AA2657" s="124">
        <v>42493</v>
      </c>
      <c r="AB2657" s="248">
        <v>89.671241760253906</v>
      </c>
      <c r="AC2657" s="124">
        <v>4069</v>
      </c>
      <c r="AD2657" s="248">
        <v>6.3406243324279785</v>
      </c>
      <c r="AE2657" s="124">
        <v>69</v>
      </c>
      <c r="AF2657" s="248">
        <v>95.652175903320313</v>
      </c>
      <c r="AG2657" s="124">
        <v>80560</v>
      </c>
      <c r="AH2657" s="248">
        <v>1.3716484308242798</v>
      </c>
      <c r="AI2657" s="124">
        <v>503</v>
      </c>
      <c r="AJ2657" s="248">
        <v>89.463218688964844</v>
      </c>
      <c r="AK2657" s="248">
        <v>2.1947164535522461</v>
      </c>
      <c r="AL2657" s="248">
        <v>7.1309007704257965E-2</v>
      </c>
      <c r="AM2657" s="269">
        <v>0</v>
      </c>
      <c r="AN2657" s="269">
        <v>0</v>
      </c>
      <c r="AO2657" s="119">
        <v>0</v>
      </c>
      <c r="AP2657" s="119">
        <v>0</v>
      </c>
      <c r="AQ2657" s="119">
        <v>0</v>
      </c>
      <c r="AR2657" s="119">
        <v>0</v>
      </c>
      <c r="AS2657" s="119">
        <v>0</v>
      </c>
      <c r="AT2657" s="119">
        <v>0</v>
      </c>
      <c r="AU2657" s="119">
        <v>0</v>
      </c>
      <c r="AV2657" s="119">
        <v>0</v>
      </c>
      <c r="AW2657" s="124">
        <v>0</v>
      </c>
      <c r="AX2657" s="124">
        <v>0</v>
      </c>
      <c r="AY2657" s="124">
        <v>0</v>
      </c>
      <c r="AZ2657" s="124">
        <v>1</v>
      </c>
      <c r="BA2657" s="124">
        <v>15</v>
      </c>
      <c r="BB2657" s="124">
        <v>41</v>
      </c>
      <c r="BC2657" s="124">
        <v>22</v>
      </c>
      <c r="BD2657" s="124">
        <v>417</v>
      </c>
    </row>
    <row r="2658" spans="1:56" x14ac:dyDescent="0.25">
      <c r="A2658" s="9">
        <v>41749</v>
      </c>
      <c r="B2658" s="118" t="s">
        <v>84</v>
      </c>
      <c r="C2658" s="118"/>
      <c r="D2658" s="122">
        <v>2</v>
      </c>
      <c r="E2658" s="153"/>
      <c r="F2658" s="153"/>
      <c r="G2658" s="264">
        <v>52.925735473632813</v>
      </c>
      <c r="H2658" s="264">
        <v>2.3972224444150925E-3</v>
      </c>
      <c r="I2658" s="264">
        <v>479053.90625</v>
      </c>
      <c r="J2658" s="91">
        <v>0</v>
      </c>
      <c r="K2658" s="153">
        <v>0</v>
      </c>
      <c r="L2658" s="264">
        <v>65535</v>
      </c>
      <c r="M2658" s="133">
        <v>177591</v>
      </c>
      <c r="N2658" s="267">
        <v>0</v>
      </c>
      <c r="O2658" s="133">
        <v>3361</v>
      </c>
      <c r="P2658" s="267">
        <v>0</v>
      </c>
      <c r="Q2658" s="133">
        <v>2766</v>
      </c>
      <c r="R2658" s="267">
        <v>99.89154052734375</v>
      </c>
      <c r="S2658" s="133">
        <v>145217</v>
      </c>
      <c r="T2658" s="267">
        <v>99.94146728515625</v>
      </c>
      <c r="U2658" s="267">
        <v>99.821479797363281</v>
      </c>
      <c r="V2658" s="267">
        <v>99.774200439453125</v>
      </c>
      <c r="W2658" s="267">
        <v>99.713211059570313</v>
      </c>
      <c r="X2658" s="267">
        <v>99.715797424316406</v>
      </c>
      <c r="Y2658" s="133">
        <v>1019596</v>
      </c>
      <c r="Z2658" s="267">
        <v>99.867500305175781</v>
      </c>
      <c r="AA2658" s="133">
        <v>553</v>
      </c>
      <c r="AB2658" s="267">
        <v>2.2308135032653809</v>
      </c>
      <c r="AC2658" s="133">
        <v>3100</v>
      </c>
      <c r="AD2658" s="267">
        <v>0.29032257199287415</v>
      </c>
      <c r="AE2658" s="133">
        <v>313</v>
      </c>
      <c r="AF2658" s="267">
        <v>96.485649108886719</v>
      </c>
      <c r="AG2658" s="133">
        <v>176172</v>
      </c>
      <c r="AH2658" s="267">
        <v>0.23272711038589478</v>
      </c>
      <c r="AI2658" s="133">
        <v>481</v>
      </c>
      <c r="AJ2658" s="267">
        <v>91.060287475585937</v>
      </c>
      <c r="AK2658" s="267">
        <v>3.7854323387145996</v>
      </c>
      <c r="AL2658" s="267">
        <v>0.15065914392471313</v>
      </c>
      <c r="AM2658" s="270">
        <v>0</v>
      </c>
      <c r="AN2658" s="270">
        <v>0</v>
      </c>
      <c r="AO2658" s="120">
        <v>0</v>
      </c>
      <c r="AP2658" s="120">
        <v>0</v>
      </c>
      <c r="AQ2658" s="120">
        <v>0</v>
      </c>
      <c r="AR2658" s="120">
        <v>0</v>
      </c>
      <c r="AS2658" s="120">
        <v>0</v>
      </c>
      <c r="AT2658" s="120">
        <v>0</v>
      </c>
      <c r="AU2658" s="120">
        <v>0</v>
      </c>
      <c r="AV2658" s="120">
        <v>0</v>
      </c>
      <c r="AW2658" s="133">
        <v>0</v>
      </c>
      <c r="AX2658" s="133">
        <v>0</v>
      </c>
      <c r="AY2658" s="133">
        <v>1</v>
      </c>
      <c r="AZ2658" s="133">
        <v>0</v>
      </c>
      <c r="BA2658" s="133">
        <v>0</v>
      </c>
      <c r="BB2658" s="133">
        <v>0</v>
      </c>
      <c r="BC2658" s="133">
        <v>11</v>
      </c>
      <c r="BD2658" s="133">
        <v>476</v>
      </c>
    </row>
    <row r="2659" spans="1:56" x14ac:dyDescent="0.25">
      <c r="A2659" s="9">
        <v>41748</v>
      </c>
      <c r="B2659" s="117" t="s">
        <v>17</v>
      </c>
      <c r="C2659" s="117"/>
      <c r="D2659" s="121">
        <v>3</v>
      </c>
      <c r="E2659" s="89">
        <v>675</v>
      </c>
      <c r="F2659" s="89">
        <v>2166</v>
      </c>
      <c r="G2659" s="263">
        <v>537.60293769836426</v>
      </c>
      <c r="H2659" s="263">
        <v>0.51769166439771652</v>
      </c>
      <c r="I2659" s="263">
        <v>1496726.50390625</v>
      </c>
      <c r="J2659" s="88"/>
      <c r="K2659" s="89">
        <v>690502</v>
      </c>
      <c r="L2659" s="263">
        <v>0</v>
      </c>
      <c r="M2659" s="124">
        <v>866746</v>
      </c>
      <c r="N2659" s="248">
        <v>1.1537405124682744E-4</v>
      </c>
      <c r="O2659" s="124">
        <v>51290</v>
      </c>
      <c r="P2659" s="248">
        <v>0</v>
      </c>
      <c r="Q2659" s="124">
        <v>99088</v>
      </c>
      <c r="R2659" s="248">
        <v>99.908162300332222</v>
      </c>
      <c r="S2659" s="124">
        <v>668202</v>
      </c>
      <c r="T2659" s="248">
        <v>99.692907143570281</v>
      </c>
      <c r="U2659" s="248">
        <v>99.809268201864072</v>
      </c>
      <c r="V2659" s="248">
        <v>99.818169528310605</v>
      </c>
      <c r="W2659" s="248">
        <v>99.717605665892236</v>
      </c>
      <c r="X2659" s="248">
        <v>99.511635060270251</v>
      </c>
      <c r="Y2659" s="124">
        <v>1777513</v>
      </c>
      <c r="Z2659" s="248">
        <v>99.891252256782181</v>
      </c>
      <c r="AA2659" s="124">
        <v>188450</v>
      </c>
      <c r="AB2659" s="248">
        <v>97.269057754988253</v>
      </c>
      <c r="AC2659" s="124">
        <v>49071</v>
      </c>
      <c r="AD2659" s="248">
        <v>0.90684926799310961</v>
      </c>
      <c r="AE2659" s="124">
        <v>3703</v>
      </c>
      <c r="AF2659" s="248">
        <v>97.488521311175589</v>
      </c>
      <c r="AG2659" s="124">
        <v>736700</v>
      </c>
      <c r="AH2659" s="248">
        <v>0.4976245435737392</v>
      </c>
      <c r="AI2659" s="124">
        <v>14211</v>
      </c>
      <c r="AJ2659" s="248">
        <v>95.032018697871649</v>
      </c>
      <c r="AK2659" s="248">
        <v>1.1230081977099391</v>
      </c>
      <c r="AL2659" s="248" t="e">
        <v>#DIV/0!</v>
      </c>
      <c r="AM2659" s="269"/>
      <c r="AN2659" s="269"/>
      <c r="AO2659" s="119"/>
      <c r="AP2659" s="119"/>
      <c r="AQ2659" s="119"/>
      <c r="AR2659" s="119"/>
      <c r="AS2659" s="119"/>
      <c r="AT2659" s="119"/>
      <c r="AU2659" s="119"/>
      <c r="AV2659" s="119"/>
      <c r="AW2659" s="124">
        <v>0</v>
      </c>
      <c r="AX2659" s="124">
        <v>0</v>
      </c>
      <c r="AY2659" s="124">
        <v>3</v>
      </c>
      <c r="AZ2659" s="124">
        <v>3</v>
      </c>
      <c r="BA2659" s="124">
        <v>10</v>
      </c>
      <c r="BB2659" s="124">
        <v>38</v>
      </c>
      <c r="BC2659" s="124">
        <v>299</v>
      </c>
      <c r="BD2659" s="124">
        <v>2577</v>
      </c>
    </row>
    <row r="2660" spans="1:56" x14ac:dyDescent="0.25">
      <c r="A2660" s="9">
        <v>41748</v>
      </c>
      <c r="B2660" s="118" t="s">
        <v>88</v>
      </c>
      <c r="C2660" s="118"/>
      <c r="D2660" s="122">
        <v>2</v>
      </c>
      <c r="E2660" s="153">
        <v>675</v>
      </c>
      <c r="F2660" s="153">
        <v>2166</v>
      </c>
      <c r="G2660" s="264">
        <v>478.79658317565918</v>
      </c>
      <c r="H2660" s="264">
        <v>0.50859999656677246</v>
      </c>
      <c r="I2660" s="264">
        <v>1034261.28515625</v>
      </c>
      <c r="J2660" s="91"/>
      <c r="K2660" s="153">
        <v>690502</v>
      </c>
      <c r="L2660" s="264"/>
      <c r="M2660" s="133">
        <v>685820</v>
      </c>
      <c r="N2660" s="267">
        <v>1.4581085040095461E-4</v>
      </c>
      <c r="O2660" s="133">
        <v>47151</v>
      </c>
      <c r="P2660" s="267">
        <v>0</v>
      </c>
      <c r="Q2660" s="133">
        <v>95508</v>
      </c>
      <c r="R2660" s="267">
        <v>99.908908031831245</v>
      </c>
      <c r="S2660" s="133">
        <v>519941</v>
      </c>
      <c r="T2660" s="267">
        <v>99.619957033546001</v>
      </c>
      <c r="U2660" s="267">
        <v>99.811613167794334</v>
      </c>
      <c r="V2660" s="267">
        <v>99.830566035092673</v>
      </c>
      <c r="W2660" s="267">
        <v>99.720692804898803</v>
      </c>
      <c r="X2660" s="267">
        <v>99.451166990505087</v>
      </c>
      <c r="Y2660" s="133">
        <v>897273</v>
      </c>
      <c r="Z2660" s="267">
        <v>99.903708188398397</v>
      </c>
      <c r="AA2660" s="133">
        <v>188052</v>
      </c>
      <c r="AB2660" s="267">
        <v>97.447512040016434</v>
      </c>
      <c r="AC2660" s="133">
        <v>45275</v>
      </c>
      <c r="AD2660" s="267">
        <v>0.97404749727657258</v>
      </c>
      <c r="AE2660" s="133">
        <v>3370</v>
      </c>
      <c r="AF2660" s="267">
        <v>97.38872252557681</v>
      </c>
      <c r="AG2660" s="133">
        <v>557228</v>
      </c>
      <c r="AH2660" s="267">
        <v>0.58773069844729475</v>
      </c>
      <c r="AI2660" s="133">
        <v>13767</v>
      </c>
      <c r="AJ2660" s="267">
        <v>95.133291050959514</v>
      </c>
      <c r="AK2660" s="267">
        <v>1.5030617387180662E-5</v>
      </c>
      <c r="AL2660" s="267" t="e">
        <v>#DIV/0!</v>
      </c>
      <c r="AM2660" s="270"/>
      <c r="AN2660" s="270"/>
      <c r="AO2660" s="120"/>
      <c r="AP2660" s="120"/>
      <c r="AQ2660" s="120"/>
      <c r="AR2660" s="120"/>
      <c r="AS2660" s="120"/>
      <c r="AT2660" s="120"/>
      <c r="AU2660" s="120"/>
      <c r="AV2660" s="120"/>
      <c r="AW2660" s="133">
        <v>0</v>
      </c>
      <c r="AX2660" s="133">
        <v>0</v>
      </c>
      <c r="AY2660" s="133">
        <v>3</v>
      </c>
      <c r="AZ2660" s="133">
        <v>2</v>
      </c>
      <c r="BA2660" s="133">
        <v>10</v>
      </c>
      <c r="BB2660" s="133">
        <v>38</v>
      </c>
      <c r="BC2660" s="133">
        <v>290</v>
      </c>
      <c r="BD2660" s="133">
        <v>2114</v>
      </c>
    </row>
    <row r="2661" spans="1:56" x14ac:dyDescent="0.25">
      <c r="A2661" s="9">
        <v>41748</v>
      </c>
      <c r="B2661" s="146" t="s">
        <v>89</v>
      </c>
      <c r="C2661" s="146"/>
      <c r="D2661" s="147">
        <v>1</v>
      </c>
      <c r="E2661" s="136">
        <v>0</v>
      </c>
      <c r="F2661" s="136">
        <v>0</v>
      </c>
      <c r="G2661" s="265">
        <v>58.806354522705078</v>
      </c>
      <c r="H2661" s="265">
        <v>9.0916678309440613E-3</v>
      </c>
      <c r="I2661" s="265">
        <v>462465.21875</v>
      </c>
      <c r="J2661" s="137"/>
      <c r="K2661" s="136">
        <v>0</v>
      </c>
      <c r="L2661" s="265"/>
      <c r="M2661" s="145">
        <v>180926</v>
      </c>
      <c r="N2661" s="250">
        <v>0</v>
      </c>
      <c r="O2661" s="145">
        <v>4139</v>
      </c>
      <c r="P2661" s="250">
        <v>0</v>
      </c>
      <c r="Q2661" s="145">
        <v>3580</v>
      </c>
      <c r="R2661" s="250">
        <v>99.888267517089844</v>
      </c>
      <c r="S2661" s="145">
        <v>148261</v>
      </c>
      <c r="T2661" s="250">
        <v>99.948738098144531</v>
      </c>
      <c r="U2661" s="250">
        <v>99.782554626464844</v>
      </c>
      <c r="V2661" s="250">
        <v>99.77117919921875</v>
      </c>
      <c r="W2661" s="250">
        <v>99.671066284179688</v>
      </c>
      <c r="X2661" s="250">
        <v>99.72003173828125</v>
      </c>
      <c r="Y2661" s="145">
        <v>880240</v>
      </c>
      <c r="Z2661" s="250">
        <v>99.878555297851563</v>
      </c>
      <c r="AA2661" s="145">
        <v>398</v>
      </c>
      <c r="AB2661" s="250">
        <v>12.950753211975098</v>
      </c>
      <c r="AC2661" s="145">
        <v>3796</v>
      </c>
      <c r="AD2661" s="250">
        <v>0.10537407547235489</v>
      </c>
      <c r="AE2661" s="145">
        <v>333</v>
      </c>
      <c r="AF2661" s="250">
        <v>98.498497009277344</v>
      </c>
      <c r="AG2661" s="145">
        <v>179472</v>
      </c>
      <c r="AH2661" s="250">
        <v>0.21786127984523773</v>
      </c>
      <c r="AI2661" s="145">
        <v>444</v>
      </c>
      <c r="AJ2661" s="250">
        <v>91.891891479492188</v>
      </c>
      <c r="AK2661" s="250">
        <v>3.6344799995422363</v>
      </c>
      <c r="AL2661" s="250">
        <v>0.17585612833499908</v>
      </c>
      <c r="AM2661" s="271"/>
      <c r="AN2661" s="271"/>
      <c r="AO2661" s="148"/>
      <c r="AP2661" s="148"/>
      <c r="AQ2661" s="148"/>
      <c r="AR2661" s="148"/>
      <c r="AS2661" s="148"/>
      <c r="AT2661" s="148"/>
      <c r="AU2661" s="148"/>
      <c r="AV2661" s="148"/>
      <c r="AW2661" s="145">
        <v>0</v>
      </c>
      <c r="AX2661" s="145">
        <v>0</v>
      </c>
      <c r="AY2661" s="145">
        <v>0</v>
      </c>
      <c r="AZ2661" s="145">
        <v>1</v>
      </c>
      <c r="BA2661" s="145">
        <v>0</v>
      </c>
      <c r="BB2661" s="145">
        <v>0</v>
      </c>
      <c r="BC2661" s="145">
        <v>9</v>
      </c>
      <c r="BD2661" s="145">
        <v>463</v>
      </c>
    </row>
    <row r="2662" spans="1:56" x14ac:dyDescent="0.25">
      <c r="A2662" s="9">
        <v>41748</v>
      </c>
      <c r="B2662" s="149" t="s">
        <v>75</v>
      </c>
      <c r="C2662" s="149" t="s">
        <v>86</v>
      </c>
      <c r="D2662" s="150" t="s">
        <v>118</v>
      </c>
      <c r="E2662" s="153">
        <v>41</v>
      </c>
      <c r="F2662" s="153">
        <v>153</v>
      </c>
      <c r="G2662" s="264">
        <v>94.625091552734375</v>
      </c>
      <c r="H2662" s="264">
        <v>0.11679999530315399</v>
      </c>
      <c r="I2662" s="264">
        <v>81815.53125</v>
      </c>
      <c r="J2662" s="92">
        <v>0</v>
      </c>
      <c r="K2662" s="153">
        <v>110105</v>
      </c>
      <c r="L2662" s="264">
        <v>92.142951965332031</v>
      </c>
      <c r="M2662" s="153">
        <v>87555</v>
      </c>
      <c r="N2662" s="264">
        <v>1.1421391973271966E-3</v>
      </c>
      <c r="O2662" s="153">
        <v>10607</v>
      </c>
      <c r="P2662" s="264">
        <v>0</v>
      </c>
      <c r="Q2662" s="153">
        <v>18009</v>
      </c>
      <c r="R2662" s="264">
        <v>99.855628967285156</v>
      </c>
      <c r="S2662" s="153">
        <v>80522</v>
      </c>
      <c r="T2662" s="264">
        <v>99.793846130371094</v>
      </c>
      <c r="U2662" s="264">
        <v>99.73602294921875</v>
      </c>
      <c r="V2662" s="264">
        <v>99.691619873046875</v>
      </c>
      <c r="W2662" s="264">
        <v>99.592033386230469</v>
      </c>
      <c r="X2662" s="264">
        <v>99.486099243164062</v>
      </c>
      <c r="Y2662" s="153">
        <v>145602</v>
      </c>
      <c r="Z2662" s="264">
        <v>99.890800476074219</v>
      </c>
      <c r="AA2662" s="153">
        <v>28853</v>
      </c>
      <c r="AB2662" s="264">
        <v>98.859733581542969</v>
      </c>
      <c r="AC2662" s="153">
        <v>10539</v>
      </c>
      <c r="AD2662" s="264">
        <v>0.48391687870025635</v>
      </c>
      <c r="AE2662" s="153">
        <v>1356</v>
      </c>
      <c r="AF2662" s="264">
        <v>97.566368103027344</v>
      </c>
      <c r="AG2662" s="153">
        <v>88487</v>
      </c>
      <c r="AH2662" s="264">
        <v>0.50176864862442017</v>
      </c>
      <c r="AI2662" s="153">
        <v>6624</v>
      </c>
      <c r="AJ2662" s="264">
        <v>95.24456787109375</v>
      </c>
      <c r="AK2662" s="264">
        <v>1.6262438297271729</v>
      </c>
      <c r="AL2662" s="264">
        <v>5.4254226386547089E-2</v>
      </c>
      <c r="AM2662" s="264">
        <v>0</v>
      </c>
      <c r="AN2662" s="264">
        <v>0</v>
      </c>
      <c r="AO2662" s="92">
        <v>0</v>
      </c>
      <c r="AP2662" s="92">
        <v>0</v>
      </c>
      <c r="AQ2662" s="92">
        <v>0</v>
      </c>
      <c r="AR2662" s="92">
        <v>0</v>
      </c>
      <c r="AS2662" s="92">
        <v>0</v>
      </c>
      <c r="AT2662" s="92">
        <v>0</v>
      </c>
      <c r="AU2662" s="92">
        <v>0</v>
      </c>
      <c r="AV2662" s="92">
        <v>0</v>
      </c>
      <c r="AW2662" s="93">
        <v>0</v>
      </c>
      <c r="AX2662" s="93">
        <v>0</v>
      </c>
      <c r="AY2662" s="93">
        <v>0</v>
      </c>
      <c r="AZ2662" s="93">
        <v>1</v>
      </c>
      <c r="BA2662" s="93">
        <v>0</v>
      </c>
      <c r="BB2662" s="93">
        <v>0</v>
      </c>
      <c r="BC2662" s="153">
        <v>31</v>
      </c>
      <c r="BD2662" s="153">
        <v>151</v>
      </c>
    </row>
    <row r="2663" spans="1:56" x14ac:dyDescent="0.25">
      <c r="A2663" s="9">
        <v>41748</v>
      </c>
      <c r="B2663" s="149" t="s">
        <v>76</v>
      </c>
      <c r="C2663" s="149" t="s">
        <v>86</v>
      </c>
      <c r="D2663" s="150" t="s">
        <v>119</v>
      </c>
      <c r="E2663" s="153">
        <v>54</v>
      </c>
      <c r="F2663" s="153">
        <v>163</v>
      </c>
      <c r="G2663" s="264">
        <v>34.56201171875</v>
      </c>
      <c r="H2663" s="264">
        <v>4.1700001806020737E-2</v>
      </c>
      <c r="I2663" s="264">
        <v>81179.8046875</v>
      </c>
      <c r="J2663" s="92">
        <v>0</v>
      </c>
      <c r="K2663" s="153">
        <v>39710</v>
      </c>
      <c r="L2663" s="264">
        <v>87.1719970703125</v>
      </c>
      <c r="M2663" s="153">
        <v>36233</v>
      </c>
      <c r="N2663" s="264">
        <v>0</v>
      </c>
      <c r="O2663" s="153">
        <v>2779</v>
      </c>
      <c r="P2663" s="264">
        <v>0</v>
      </c>
      <c r="Q2663" s="153">
        <v>6860</v>
      </c>
      <c r="R2663" s="264">
        <v>99.927116394042969</v>
      </c>
      <c r="S2663" s="153">
        <v>34315</v>
      </c>
      <c r="T2663" s="264">
        <v>99.682357788085938</v>
      </c>
      <c r="U2663" s="264">
        <v>99.928031921386719</v>
      </c>
      <c r="V2663" s="264">
        <v>99.903404235839844</v>
      </c>
      <c r="W2663" s="264">
        <v>99.855201721191406</v>
      </c>
      <c r="X2663" s="264">
        <v>99.586067199707031</v>
      </c>
      <c r="Y2663" s="153">
        <v>63769</v>
      </c>
      <c r="Z2663" s="264">
        <v>99.9388427734375</v>
      </c>
      <c r="AA2663" s="153">
        <v>11609</v>
      </c>
      <c r="AB2663" s="264">
        <v>99.87078857421875</v>
      </c>
      <c r="AC2663" s="153">
        <v>2802</v>
      </c>
      <c r="AD2663" s="264">
        <v>0.32119914889335632</v>
      </c>
      <c r="AE2663" s="153">
        <v>59</v>
      </c>
      <c r="AF2663" s="264">
        <v>98.305084228515625</v>
      </c>
      <c r="AG2663" s="153">
        <v>36377</v>
      </c>
      <c r="AH2663" s="264">
        <v>0.37661159038543701</v>
      </c>
      <c r="AI2663" s="153">
        <v>652</v>
      </c>
      <c r="AJ2663" s="264">
        <v>94.938652038574219</v>
      </c>
      <c r="AK2663" s="264">
        <v>1.9337509870529175</v>
      </c>
      <c r="AL2663" s="264">
        <v>5.7401228696107864E-2</v>
      </c>
      <c r="AM2663" s="264">
        <v>0</v>
      </c>
      <c r="AN2663" s="264">
        <v>0</v>
      </c>
      <c r="AO2663" s="92">
        <v>0</v>
      </c>
      <c r="AP2663" s="92">
        <v>0</v>
      </c>
      <c r="AQ2663" s="92">
        <v>0</v>
      </c>
      <c r="AR2663" s="92">
        <v>0</v>
      </c>
      <c r="AS2663" s="92">
        <v>0</v>
      </c>
      <c r="AT2663" s="92">
        <v>0</v>
      </c>
      <c r="AU2663" s="92">
        <v>0</v>
      </c>
      <c r="AV2663" s="92">
        <v>0</v>
      </c>
      <c r="AW2663" s="93">
        <v>0</v>
      </c>
      <c r="AX2663" s="93">
        <v>0</v>
      </c>
      <c r="AY2663" s="93">
        <v>0</v>
      </c>
      <c r="AZ2663" s="93">
        <v>0</v>
      </c>
      <c r="BA2663" s="93">
        <v>0</v>
      </c>
      <c r="BB2663" s="93">
        <v>0</v>
      </c>
      <c r="BC2663" s="153">
        <v>22</v>
      </c>
      <c r="BD2663" s="153">
        <v>158</v>
      </c>
    </row>
    <row r="2664" spans="1:56" x14ac:dyDescent="0.25">
      <c r="A2664" s="9">
        <v>41748</v>
      </c>
      <c r="B2664" s="149" t="s">
        <v>77</v>
      </c>
      <c r="C2664" s="149" t="s">
        <v>86</v>
      </c>
      <c r="D2664" s="150" t="s">
        <v>118</v>
      </c>
      <c r="E2664" s="153">
        <v>68</v>
      </c>
      <c r="F2664" s="153">
        <v>222</v>
      </c>
      <c r="G2664" s="264">
        <v>61.313190460205078</v>
      </c>
      <c r="H2664" s="264">
        <v>0.14169999957084656</v>
      </c>
      <c r="I2664" s="264">
        <v>90438.4140625</v>
      </c>
      <c r="J2664" s="92">
        <v>0</v>
      </c>
      <c r="K2664" s="153">
        <v>89839</v>
      </c>
      <c r="L2664" s="264">
        <v>89.1539306640625</v>
      </c>
      <c r="M2664" s="153">
        <v>79159</v>
      </c>
      <c r="N2664" s="264">
        <v>0</v>
      </c>
      <c r="O2664" s="153">
        <v>5562</v>
      </c>
      <c r="P2664" s="264">
        <v>0</v>
      </c>
      <c r="Q2664" s="153">
        <v>12415</v>
      </c>
      <c r="R2664" s="264">
        <v>99.959724426269531</v>
      </c>
      <c r="S2664" s="153">
        <v>73877</v>
      </c>
      <c r="T2664" s="264">
        <v>99.7401123046875</v>
      </c>
      <c r="U2664" s="264">
        <v>99.8741455078125</v>
      </c>
      <c r="V2664" s="264">
        <v>99.941886901855469</v>
      </c>
      <c r="W2664" s="264">
        <v>99.83392333984375</v>
      </c>
      <c r="X2664" s="264">
        <v>99.682151794433594</v>
      </c>
      <c r="Y2664" s="153">
        <v>110685</v>
      </c>
      <c r="Z2664" s="264">
        <v>99.878028869628906</v>
      </c>
      <c r="AA2664" s="153">
        <v>23922</v>
      </c>
      <c r="AB2664" s="264">
        <v>99.101242065429688</v>
      </c>
      <c r="AC2664" s="153">
        <v>5602</v>
      </c>
      <c r="AD2664" s="264">
        <v>0.37486612796783447</v>
      </c>
      <c r="AE2664" s="153">
        <v>466</v>
      </c>
      <c r="AF2664" s="264">
        <v>98.28326416015625</v>
      </c>
      <c r="AG2664" s="153">
        <v>78530</v>
      </c>
      <c r="AH2664" s="264">
        <v>0.23812556266784668</v>
      </c>
      <c r="AI2664" s="153">
        <v>1339</v>
      </c>
      <c r="AJ2664" s="264">
        <v>94.249443054199219</v>
      </c>
      <c r="AK2664" s="264">
        <v>1.75168776512146</v>
      </c>
      <c r="AL2664" s="264">
        <v>5.3489204496145248E-2</v>
      </c>
      <c r="AM2664" s="264">
        <v>0</v>
      </c>
      <c r="AN2664" s="264">
        <v>0</v>
      </c>
      <c r="AO2664" s="92">
        <v>0</v>
      </c>
      <c r="AP2664" s="92">
        <v>0</v>
      </c>
      <c r="AQ2664" s="92">
        <v>0</v>
      </c>
      <c r="AR2664" s="92">
        <v>0</v>
      </c>
      <c r="AS2664" s="92">
        <v>0</v>
      </c>
      <c r="AT2664" s="92">
        <v>0</v>
      </c>
      <c r="AU2664" s="92">
        <v>0</v>
      </c>
      <c r="AV2664" s="92">
        <v>0</v>
      </c>
      <c r="AW2664" s="93">
        <v>0</v>
      </c>
      <c r="AX2664" s="93">
        <v>0</v>
      </c>
      <c r="AY2664" s="93">
        <v>0</v>
      </c>
      <c r="AZ2664" s="93">
        <v>0</v>
      </c>
      <c r="BA2664" s="93">
        <v>0</v>
      </c>
      <c r="BB2664" s="93">
        <v>0</v>
      </c>
      <c r="BC2664" s="153">
        <v>36</v>
      </c>
      <c r="BD2664" s="153">
        <v>219</v>
      </c>
    </row>
    <row r="2665" spans="1:56" x14ac:dyDescent="0.25">
      <c r="A2665" s="9">
        <v>41748</v>
      </c>
      <c r="B2665" s="149" t="s">
        <v>124</v>
      </c>
      <c r="C2665" s="149" t="s">
        <v>86</v>
      </c>
      <c r="D2665" s="150" t="s">
        <v>118</v>
      </c>
      <c r="E2665" s="153">
        <v>43</v>
      </c>
      <c r="F2665" s="153">
        <v>136</v>
      </c>
      <c r="G2665" s="264">
        <v>25.708700180053711</v>
      </c>
      <c r="H2665" s="264">
        <v>0</v>
      </c>
      <c r="I2665" s="264">
        <v>55345.09375</v>
      </c>
      <c r="J2665" s="92">
        <v>0</v>
      </c>
      <c r="K2665" s="153">
        <v>89839</v>
      </c>
      <c r="L2665" s="264">
        <v>89.1539306640625</v>
      </c>
      <c r="M2665" s="153">
        <v>35180</v>
      </c>
      <c r="N2665" s="264">
        <v>0</v>
      </c>
      <c r="O2665" s="153">
        <v>2303</v>
      </c>
      <c r="P2665" s="264">
        <v>0</v>
      </c>
      <c r="Q2665" s="153">
        <v>4573</v>
      </c>
      <c r="R2665" s="264">
        <v>99.934394836425781</v>
      </c>
      <c r="S2665" s="153">
        <v>33753</v>
      </c>
      <c r="T2665" s="264">
        <v>99.170440673828125</v>
      </c>
      <c r="U2665" s="264">
        <v>99.609207153320312</v>
      </c>
      <c r="V2665" s="264">
        <v>99.846504211425781</v>
      </c>
      <c r="W2665" s="264">
        <v>99.543861389160156</v>
      </c>
      <c r="X2665" s="264">
        <v>99.018218994140625</v>
      </c>
      <c r="Y2665" s="153">
        <v>45473</v>
      </c>
      <c r="Z2665" s="264">
        <v>99.896644592285156</v>
      </c>
      <c r="AA2665" s="153">
        <v>9006</v>
      </c>
      <c r="AB2665" s="264">
        <v>99.722404479980469</v>
      </c>
      <c r="AC2665" s="153">
        <v>2307</v>
      </c>
      <c r="AD2665" s="264">
        <v>0.17338535189628601</v>
      </c>
      <c r="AE2665" s="153">
        <v>176</v>
      </c>
      <c r="AF2665" s="264">
        <v>99.431816101074219</v>
      </c>
      <c r="AG2665" s="153">
        <v>35931</v>
      </c>
      <c r="AH2665" s="264">
        <v>0.30892544984817505</v>
      </c>
      <c r="AI2665" s="153">
        <v>733</v>
      </c>
      <c r="AJ2665" s="264">
        <v>92.360160827636719</v>
      </c>
      <c r="AK2665" s="264">
        <v>1.697210431098938</v>
      </c>
      <c r="AL2665" s="264">
        <v>7.759924978017807E-2</v>
      </c>
      <c r="AM2665" s="264">
        <v>0</v>
      </c>
      <c r="AN2665" s="264">
        <v>0</v>
      </c>
      <c r="AO2665" s="92">
        <v>0</v>
      </c>
      <c r="AP2665" s="92">
        <v>0</v>
      </c>
      <c r="AQ2665" s="92">
        <v>0</v>
      </c>
      <c r="AR2665" s="92">
        <v>0</v>
      </c>
      <c r="AS2665" s="92">
        <v>0</v>
      </c>
      <c r="AT2665" s="92">
        <v>0</v>
      </c>
      <c r="AU2665" s="92">
        <v>0</v>
      </c>
      <c r="AV2665" s="92">
        <v>0</v>
      </c>
      <c r="AW2665" s="93">
        <v>0</v>
      </c>
      <c r="AX2665" s="93">
        <v>0</v>
      </c>
      <c r="AY2665" s="93">
        <v>0</v>
      </c>
      <c r="AZ2665" s="93">
        <v>0</v>
      </c>
      <c r="BA2665" s="93">
        <v>0</v>
      </c>
      <c r="BB2665" s="93">
        <v>0</v>
      </c>
      <c r="BC2665" s="153">
        <v>24</v>
      </c>
      <c r="BD2665" s="153">
        <v>128</v>
      </c>
    </row>
    <row r="2666" spans="1:56" x14ac:dyDescent="0.25">
      <c r="A2666" s="9">
        <v>41748</v>
      </c>
      <c r="B2666" s="149" t="s">
        <v>78</v>
      </c>
      <c r="C2666" s="149" t="s">
        <v>86</v>
      </c>
      <c r="D2666" s="150" t="s">
        <v>118</v>
      </c>
      <c r="E2666" s="153">
        <v>34</v>
      </c>
      <c r="F2666" s="153">
        <v>107</v>
      </c>
      <c r="G2666" s="264">
        <v>43.158790588378906</v>
      </c>
      <c r="H2666" s="264">
        <v>0</v>
      </c>
      <c r="I2666" s="264">
        <v>48676.00390625</v>
      </c>
      <c r="J2666" s="92">
        <v>0</v>
      </c>
      <c r="K2666" s="153">
        <v>50795</v>
      </c>
      <c r="L2666" s="264">
        <v>88.168128967285156</v>
      </c>
      <c r="M2666" s="153">
        <v>37042</v>
      </c>
      <c r="N2666" s="264">
        <v>0</v>
      </c>
      <c r="O2666" s="153">
        <v>4187</v>
      </c>
      <c r="P2666" s="264">
        <v>0</v>
      </c>
      <c r="Q2666" s="153">
        <v>9262</v>
      </c>
      <c r="R2666" s="264">
        <v>99.967613220214844</v>
      </c>
      <c r="S2666" s="153">
        <v>34923</v>
      </c>
      <c r="T2666" s="264">
        <v>99.36431884765625</v>
      </c>
      <c r="U2666" s="264">
        <v>99.904464721679688</v>
      </c>
      <c r="V2666" s="264">
        <v>99.883918762207031</v>
      </c>
      <c r="W2666" s="264">
        <v>99.872108459472656</v>
      </c>
      <c r="X2666" s="264">
        <v>99.248977661132813</v>
      </c>
      <c r="Y2666" s="153">
        <v>71893</v>
      </c>
      <c r="Z2666" s="264">
        <v>99.897071838378906</v>
      </c>
      <c r="AA2666" s="153">
        <v>13360</v>
      </c>
      <c r="AB2666" s="264">
        <v>99.36376953125</v>
      </c>
      <c r="AC2666" s="153">
        <v>4236</v>
      </c>
      <c r="AD2666" s="264">
        <v>0.16525024175643921</v>
      </c>
      <c r="AE2666" s="153">
        <v>283</v>
      </c>
      <c r="AF2666" s="264">
        <v>99.293289184570313</v>
      </c>
      <c r="AG2666" s="153">
        <v>36795</v>
      </c>
      <c r="AH2666" s="264">
        <v>0.25818726420402527</v>
      </c>
      <c r="AI2666" s="153">
        <v>627</v>
      </c>
      <c r="AJ2666" s="264">
        <v>95.534286499023438</v>
      </c>
      <c r="AK2666" s="264">
        <v>1.9241493940353394</v>
      </c>
      <c r="AL2666" s="264">
        <v>6.7514963448047638E-2</v>
      </c>
      <c r="AM2666" s="264">
        <v>0</v>
      </c>
      <c r="AN2666" s="264">
        <v>0</v>
      </c>
      <c r="AO2666" s="92">
        <v>0</v>
      </c>
      <c r="AP2666" s="92">
        <v>0</v>
      </c>
      <c r="AQ2666" s="92">
        <v>0</v>
      </c>
      <c r="AR2666" s="92">
        <v>0</v>
      </c>
      <c r="AS2666" s="92">
        <v>0</v>
      </c>
      <c r="AT2666" s="92">
        <v>0</v>
      </c>
      <c r="AU2666" s="92">
        <v>0</v>
      </c>
      <c r="AV2666" s="92">
        <v>0</v>
      </c>
      <c r="AW2666" s="93">
        <v>0</v>
      </c>
      <c r="AX2666" s="93">
        <v>0</v>
      </c>
      <c r="AY2666" s="93">
        <v>0</v>
      </c>
      <c r="AZ2666" s="93">
        <v>0</v>
      </c>
      <c r="BA2666" s="93">
        <v>0</v>
      </c>
      <c r="BB2666" s="93">
        <v>0</v>
      </c>
      <c r="BC2666" s="153">
        <v>13</v>
      </c>
      <c r="BD2666" s="153">
        <v>104</v>
      </c>
    </row>
    <row r="2667" spans="1:56" x14ac:dyDescent="0.25">
      <c r="A2667" s="9">
        <v>41748</v>
      </c>
      <c r="B2667" s="149" t="s">
        <v>79</v>
      </c>
      <c r="C2667" s="149" t="s">
        <v>86</v>
      </c>
      <c r="D2667" s="150" t="s">
        <v>119</v>
      </c>
      <c r="E2667" s="153">
        <v>84</v>
      </c>
      <c r="F2667" s="153">
        <v>264</v>
      </c>
      <c r="G2667" s="264">
        <v>42.548995971679688</v>
      </c>
      <c r="H2667" s="264">
        <v>3.7500001490116119E-2</v>
      </c>
      <c r="I2667" s="264">
        <v>118358.6953125</v>
      </c>
      <c r="J2667" s="92">
        <v>0</v>
      </c>
      <c r="K2667" s="153">
        <v>40926</v>
      </c>
      <c r="L2667" s="264">
        <v>90.893318176269531</v>
      </c>
      <c r="M2667" s="153">
        <v>60054</v>
      </c>
      <c r="N2667" s="264">
        <v>0</v>
      </c>
      <c r="O2667" s="153">
        <v>3082</v>
      </c>
      <c r="P2667" s="264">
        <v>0</v>
      </c>
      <c r="Q2667" s="153">
        <v>7023</v>
      </c>
      <c r="R2667" s="264">
        <v>99.843368530273438</v>
      </c>
      <c r="S2667" s="153">
        <v>58003</v>
      </c>
      <c r="T2667" s="264">
        <v>98.932815551757813</v>
      </c>
      <c r="U2667" s="264">
        <v>99.8377685546875</v>
      </c>
      <c r="V2667" s="264">
        <v>99.788520812988281</v>
      </c>
      <c r="W2667" s="264">
        <v>99.681388854980469</v>
      </c>
      <c r="X2667" s="264">
        <v>98.723594665527344</v>
      </c>
      <c r="Y2667" s="153">
        <v>97318</v>
      </c>
      <c r="Z2667" s="264">
        <v>99.921905517578125</v>
      </c>
      <c r="AA2667" s="153">
        <v>21799</v>
      </c>
      <c r="AB2667" s="264">
        <v>99.591720581054688</v>
      </c>
      <c r="AC2667" s="153">
        <v>3137</v>
      </c>
      <c r="AD2667" s="264">
        <v>0.79693973064422607</v>
      </c>
      <c r="AE2667" s="153">
        <v>169</v>
      </c>
      <c r="AF2667" s="264">
        <v>95.857986450195313</v>
      </c>
      <c r="AG2667" s="153">
        <v>59541</v>
      </c>
      <c r="AH2667" s="264">
        <v>0.57775312662124634</v>
      </c>
      <c r="AI2667" s="153">
        <v>872</v>
      </c>
      <c r="AJ2667" s="264">
        <v>97.133026123046875</v>
      </c>
      <c r="AK2667" s="264">
        <v>1.658696174621582</v>
      </c>
      <c r="AL2667" s="264">
        <v>5.6081816554069519E-2</v>
      </c>
      <c r="AM2667" s="264">
        <v>0</v>
      </c>
      <c r="AN2667" s="264">
        <v>0</v>
      </c>
      <c r="AO2667" s="92">
        <v>0</v>
      </c>
      <c r="AP2667" s="92">
        <v>0</v>
      </c>
      <c r="AQ2667" s="92">
        <v>0</v>
      </c>
      <c r="AR2667" s="92">
        <v>0</v>
      </c>
      <c r="AS2667" s="92">
        <v>0</v>
      </c>
      <c r="AT2667" s="92">
        <v>0</v>
      </c>
      <c r="AU2667" s="92">
        <v>0</v>
      </c>
      <c r="AV2667" s="92">
        <v>0</v>
      </c>
      <c r="AW2667" s="93">
        <v>0</v>
      </c>
      <c r="AX2667" s="93">
        <v>0</v>
      </c>
      <c r="AY2667" s="93">
        <v>1</v>
      </c>
      <c r="AZ2667" s="93">
        <v>0</v>
      </c>
      <c r="BA2667" s="93">
        <v>0</v>
      </c>
      <c r="BB2667" s="93">
        <v>1</v>
      </c>
      <c r="BC2667" s="153">
        <v>56</v>
      </c>
      <c r="BD2667" s="153">
        <v>262</v>
      </c>
    </row>
    <row r="2668" spans="1:56" x14ac:dyDescent="0.25">
      <c r="A2668" s="9">
        <v>41748</v>
      </c>
      <c r="B2668" s="149" t="s">
        <v>80</v>
      </c>
      <c r="C2668" s="149" t="s">
        <v>86</v>
      </c>
      <c r="D2668" s="150" t="s">
        <v>119</v>
      </c>
      <c r="E2668" s="153">
        <v>60</v>
      </c>
      <c r="F2668" s="153">
        <v>184</v>
      </c>
      <c r="G2668" s="264">
        <v>30.895998001098633</v>
      </c>
      <c r="H2668" s="264">
        <v>0</v>
      </c>
      <c r="I2668" s="264">
        <v>82185.5625</v>
      </c>
      <c r="J2668" s="92">
        <v>0</v>
      </c>
      <c r="K2668" s="153">
        <v>28166</v>
      </c>
      <c r="L2668" s="264">
        <v>88.13818359375</v>
      </c>
      <c r="M2668" s="153">
        <v>38354</v>
      </c>
      <c r="N2668" s="264">
        <v>0</v>
      </c>
      <c r="O2668" s="153">
        <v>2271</v>
      </c>
      <c r="P2668" s="264">
        <v>0</v>
      </c>
      <c r="Q2668" s="153">
        <v>5266</v>
      </c>
      <c r="R2668" s="264">
        <v>99.924041748046875</v>
      </c>
      <c r="S2668" s="153">
        <v>36315</v>
      </c>
      <c r="T2668" s="264">
        <v>99.829269409179688</v>
      </c>
      <c r="U2668" s="264">
        <v>99.647735595703125</v>
      </c>
      <c r="V2668" s="264">
        <v>99.754913330078125</v>
      </c>
      <c r="W2668" s="264">
        <v>99.572044372558594</v>
      </c>
      <c r="X2668" s="264">
        <v>99.584602355957031</v>
      </c>
      <c r="Y2668" s="153">
        <v>61298</v>
      </c>
      <c r="Z2668" s="264">
        <v>99.933113098144531</v>
      </c>
      <c r="AA2668" s="153">
        <v>12804</v>
      </c>
      <c r="AB2668" s="264">
        <v>99.632926940917969</v>
      </c>
      <c r="AC2668" s="153">
        <v>2277</v>
      </c>
      <c r="AD2668" s="264">
        <v>0.483091801404953</v>
      </c>
      <c r="AE2668" s="153">
        <v>104</v>
      </c>
      <c r="AF2668" s="264">
        <v>98.076919555664062</v>
      </c>
      <c r="AG2668" s="153">
        <v>38336</v>
      </c>
      <c r="AH2668" s="264">
        <v>0.54517948627471924</v>
      </c>
      <c r="AI2668" s="153">
        <v>428</v>
      </c>
      <c r="AJ2668" s="264">
        <v>96.728973388671875</v>
      </c>
      <c r="AK2668" s="264">
        <v>1.9503151178359985</v>
      </c>
      <c r="AL2668" s="264">
        <v>6.7667938768863678E-2</v>
      </c>
      <c r="AM2668" s="264">
        <v>0</v>
      </c>
      <c r="AN2668" s="264">
        <v>0</v>
      </c>
      <c r="AO2668" s="92">
        <v>0</v>
      </c>
      <c r="AP2668" s="92">
        <v>0</v>
      </c>
      <c r="AQ2668" s="92">
        <v>0</v>
      </c>
      <c r="AR2668" s="92">
        <v>0</v>
      </c>
      <c r="AS2668" s="92">
        <v>0</v>
      </c>
      <c r="AT2668" s="92">
        <v>0</v>
      </c>
      <c r="AU2668" s="92">
        <v>0</v>
      </c>
      <c r="AV2668" s="92">
        <v>0</v>
      </c>
      <c r="AW2668" s="93">
        <v>0</v>
      </c>
      <c r="AX2668" s="93">
        <v>0</v>
      </c>
      <c r="AY2668" s="93">
        <v>0</v>
      </c>
      <c r="AZ2668" s="93">
        <v>0</v>
      </c>
      <c r="BA2668" s="93">
        <v>0</v>
      </c>
      <c r="BB2668" s="93">
        <v>1</v>
      </c>
      <c r="BC2668" s="153">
        <v>22</v>
      </c>
      <c r="BD2668" s="153">
        <v>180</v>
      </c>
    </row>
    <row r="2669" spans="1:56" x14ac:dyDescent="0.25">
      <c r="A2669" s="9">
        <v>41748</v>
      </c>
      <c r="B2669" s="149" t="s">
        <v>81</v>
      </c>
      <c r="C2669" s="149" t="s">
        <v>86</v>
      </c>
      <c r="D2669" s="150" t="s">
        <v>119</v>
      </c>
      <c r="E2669" s="153">
        <v>43</v>
      </c>
      <c r="F2669" s="153">
        <v>142</v>
      </c>
      <c r="G2669" s="264">
        <v>29.450399398803711</v>
      </c>
      <c r="H2669" s="264">
        <v>0</v>
      </c>
      <c r="I2669" s="264">
        <v>63030.18359375</v>
      </c>
      <c r="J2669" s="92">
        <v>0</v>
      </c>
      <c r="K2669" s="153">
        <v>65396</v>
      </c>
      <c r="L2669" s="264">
        <v>89.187408447265625</v>
      </c>
      <c r="M2669" s="153">
        <v>31171</v>
      </c>
      <c r="N2669" s="264">
        <v>0</v>
      </c>
      <c r="O2669" s="153">
        <v>2452</v>
      </c>
      <c r="P2669" s="264">
        <v>0</v>
      </c>
      <c r="Q2669" s="153">
        <v>7877</v>
      </c>
      <c r="R2669" s="264">
        <v>99.94921875</v>
      </c>
      <c r="S2669" s="153">
        <v>29600</v>
      </c>
      <c r="T2669" s="264">
        <v>99.888511657714844</v>
      </c>
      <c r="U2669" s="264">
        <v>99.79608154296875</v>
      </c>
      <c r="V2669" s="264">
        <v>99.84600830078125</v>
      </c>
      <c r="W2669" s="264">
        <v>99.745407104492188</v>
      </c>
      <c r="X2669" s="264">
        <v>99.734695434570313</v>
      </c>
      <c r="Y2669" s="153">
        <v>59188</v>
      </c>
      <c r="Z2669" s="264">
        <v>99.929039001464844</v>
      </c>
      <c r="AA2669" s="153">
        <v>12916</v>
      </c>
      <c r="AB2669" s="264">
        <v>99.682563781738281</v>
      </c>
      <c r="AC2669" s="153">
        <v>2456</v>
      </c>
      <c r="AD2669" s="264">
        <v>0.6514657735824585</v>
      </c>
      <c r="AE2669" s="153">
        <v>104</v>
      </c>
      <c r="AF2669" s="264">
        <v>100</v>
      </c>
      <c r="AG2669" s="153">
        <v>31186</v>
      </c>
      <c r="AH2669" s="264">
        <v>0.49060475826263428</v>
      </c>
      <c r="AI2669" s="153">
        <v>718</v>
      </c>
      <c r="AJ2669" s="264">
        <v>97.075210571289063</v>
      </c>
      <c r="AK2669" s="264">
        <v>1.7189165353775024</v>
      </c>
      <c r="AL2669" s="264">
        <v>6.1211977154016495E-2</v>
      </c>
      <c r="AM2669" s="264">
        <v>0</v>
      </c>
      <c r="AN2669" s="264">
        <v>0</v>
      </c>
      <c r="AO2669" s="92">
        <v>0</v>
      </c>
      <c r="AP2669" s="92">
        <v>0</v>
      </c>
      <c r="AQ2669" s="92">
        <v>0</v>
      </c>
      <c r="AR2669" s="92">
        <v>0</v>
      </c>
      <c r="AS2669" s="92">
        <v>0</v>
      </c>
      <c r="AT2669" s="92">
        <v>0</v>
      </c>
      <c r="AU2669" s="92">
        <v>0</v>
      </c>
      <c r="AV2669" s="92">
        <v>0</v>
      </c>
      <c r="AW2669" s="93">
        <v>0</v>
      </c>
      <c r="AX2669" s="93">
        <v>0</v>
      </c>
      <c r="AY2669" s="93">
        <v>1</v>
      </c>
      <c r="AZ2669" s="93">
        <v>0</v>
      </c>
      <c r="BA2669" s="93">
        <v>0</v>
      </c>
      <c r="BB2669" s="93">
        <v>0</v>
      </c>
      <c r="BC2669" s="153">
        <v>21</v>
      </c>
      <c r="BD2669" s="153">
        <v>139</v>
      </c>
    </row>
    <row r="2670" spans="1:56" x14ac:dyDescent="0.25">
      <c r="A2670" s="9">
        <v>41748</v>
      </c>
      <c r="B2670" s="149" t="s">
        <v>125</v>
      </c>
      <c r="C2670" s="149" t="s">
        <v>86</v>
      </c>
      <c r="D2670" s="150" t="s">
        <v>119</v>
      </c>
      <c r="E2670" s="153">
        <v>16</v>
      </c>
      <c r="F2670" s="153">
        <v>57</v>
      </c>
      <c r="G2670" s="264">
        <v>23.141801834106445</v>
      </c>
      <c r="H2670" s="264">
        <v>0</v>
      </c>
      <c r="I2670" s="264">
        <v>30897.94140625</v>
      </c>
      <c r="J2670" s="92">
        <v>0</v>
      </c>
      <c r="K2670" s="153">
        <v>65396</v>
      </c>
      <c r="L2670" s="264">
        <v>89.187408447265625</v>
      </c>
      <c r="M2670" s="153">
        <v>19437</v>
      </c>
      <c r="N2670" s="264">
        <v>0</v>
      </c>
      <c r="O2670" s="153">
        <v>2428</v>
      </c>
      <c r="P2670" s="264">
        <v>0</v>
      </c>
      <c r="Q2670" s="153">
        <v>4361</v>
      </c>
      <c r="R2670" s="264">
        <v>99.885345458984375</v>
      </c>
      <c r="S2670" s="153">
        <v>18171</v>
      </c>
      <c r="T2670" s="264">
        <v>99.224037170410156</v>
      </c>
      <c r="U2670" s="264">
        <v>99.7940673828125</v>
      </c>
      <c r="V2670" s="264">
        <v>99.871376037597656</v>
      </c>
      <c r="W2670" s="264">
        <v>99.679649353027344</v>
      </c>
      <c r="X2670" s="264">
        <v>99.096412658691406</v>
      </c>
      <c r="Y2670" s="153">
        <v>25743</v>
      </c>
      <c r="Z2670" s="264">
        <v>99.930076599121094</v>
      </c>
      <c r="AA2670" s="153">
        <v>4986</v>
      </c>
      <c r="AB2670" s="264">
        <v>99.7994384765625</v>
      </c>
      <c r="AC2670" s="153">
        <v>2421</v>
      </c>
      <c r="AD2670" s="264">
        <v>0.28913670778274536</v>
      </c>
      <c r="AE2670" s="153">
        <v>201</v>
      </c>
      <c r="AF2670" s="264">
        <v>97.014923095703125</v>
      </c>
      <c r="AG2670" s="153">
        <v>19620</v>
      </c>
      <c r="AH2670" s="264">
        <v>0.49949032068252563</v>
      </c>
      <c r="AI2670" s="153">
        <v>415</v>
      </c>
      <c r="AJ2670" s="264">
        <v>94.457832336425781</v>
      </c>
      <c r="AK2670" s="264">
        <v>1.8157967329025269</v>
      </c>
      <c r="AL2670" s="264">
        <v>5.5373679846525192E-2</v>
      </c>
      <c r="AM2670" s="264">
        <v>0</v>
      </c>
      <c r="AN2670" s="264">
        <v>0</v>
      </c>
      <c r="AO2670" s="92">
        <v>0</v>
      </c>
      <c r="AP2670" s="92">
        <v>0</v>
      </c>
      <c r="AQ2670" s="92">
        <v>0</v>
      </c>
      <c r="AR2670" s="92">
        <v>0</v>
      </c>
      <c r="AS2670" s="92">
        <v>0</v>
      </c>
      <c r="AT2670" s="92">
        <v>0</v>
      </c>
      <c r="AU2670" s="92">
        <v>0</v>
      </c>
      <c r="AV2670" s="92">
        <v>0</v>
      </c>
      <c r="AW2670" s="93">
        <v>0</v>
      </c>
      <c r="AX2670" s="93">
        <v>0</v>
      </c>
      <c r="AY2670" s="93">
        <v>0</v>
      </c>
      <c r="AZ2670" s="93">
        <v>0</v>
      </c>
      <c r="BA2670" s="93">
        <v>0</v>
      </c>
      <c r="BB2670" s="93">
        <v>0</v>
      </c>
      <c r="BC2670" s="153">
        <v>6</v>
      </c>
      <c r="BD2670" s="153">
        <v>57</v>
      </c>
    </row>
    <row r="2671" spans="1:56" x14ac:dyDescent="0.25">
      <c r="A2671" s="9">
        <v>41748</v>
      </c>
      <c r="B2671" s="151" t="s">
        <v>82</v>
      </c>
      <c r="C2671" s="151" t="s">
        <v>86</v>
      </c>
      <c r="D2671" s="152" t="s">
        <v>120</v>
      </c>
      <c r="E2671" s="160">
        <v>51</v>
      </c>
      <c r="F2671" s="160">
        <v>162</v>
      </c>
      <c r="G2671" s="266">
        <v>33.179100036621094</v>
      </c>
      <c r="H2671" s="266">
        <v>0</v>
      </c>
      <c r="I2671" s="266">
        <v>66581.6484375</v>
      </c>
      <c r="J2671" s="157">
        <v>0</v>
      </c>
      <c r="K2671" s="160">
        <v>36761</v>
      </c>
      <c r="L2671" s="266">
        <v>87.892059326171875</v>
      </c>
      <c r="M2671" s="160">
        <v>29504</v>
      </c>
      <c r="N2671" s="266">
        <v>0</v>
      </c>
      <c r="O2671" s="160">
        <v>3732</v>
      </c>
      <c r="P2671" s="266">
        <v>0</v>
      </c>
      <c r="Q2671" s="160">
        <v>7742</v>
      </c>
      <c r="R2671" s="266">
        <v>99.948333740234375</v>
      </c>
      <c r="S2671" s="160">
        <v>27871</v>
      </c>
      <c r="T2671" s="266">
        <v>99.878005981445313</v>
      </c>
      <c r="U2671" s="266">
        <v>99.812431335449219</v>
      </c>
      <c r="V2671" s="266">
        <v>99.864425659179688</v>
      </c>
      <c r="W2671" s="266">
        <v>99.7608642578125</v>
      </c>
      <c r="X2671" s="266">
        <v>99.742599487304688</v>
      </c>
      <c r="Y2671" s="160">
        <v>34787</v>
      </c>
      <c r="Z2671" s="266">
        <v>99.925262451171875</v>
      </c>
      <c r="AA2671" s="160">
        <v>6961</v>
      </c>
      <c r="AB2671" s="266">
        <v>99.770149230957031</v>
      </c>
      <c r="AC2671" s="160">
        <v>3750</v>
      </c>
      <c r="AD2671" s="266">
        <v>0.47999998927116394</v>
      </c>
      <c r="AE2671" s="160">
        <v>266</v>
      </c>
      <c r="AF2671" s="266">
        <v>98.12030029296875</v>
      </c>
      <c r="AG2671" s="160">
        <v>29741</v>
      </c>
      <c r="AH2671" s="266">
        <v>0.79015499353408813</v>
      </c>
      <c r="AI2671" s="160">
        <v>465</v>
      </c>
      <c r="AJ2671" s="266">
        <v>95.698921203613281</v>
      </c>
      <c r="AK2671" s="266">
        <v>2.1479403972625732</v>
      </c>
      <c r="AL2671" s="266">
        <v>6.72345831990242E-2</v>
      </c>
      <c r="AM2671" s="266">
        <v>0</v>
      </c>
      <c r="AN2671" s="266">
        <v>0</v>
      </c>
      <c r="AO2671" s="157">
        <v>0</v>
      </c>
      <c r="AP2671" s="157">
        <v>0</v>
      </c>
      <c r="AQ2671" s="157">
        <v>0</v>
      </c>
      <c r="AR2671" s="157">
        <v>0</v>
      </c>
      <c r="AS2671" s="157">
        <v>0</v>
      </c>
      <c r="AT2671" s="157">
        <v>0</v>
      </c>
      <c r="AU2671" s="157">
        <v>0</v>
      </c>
      <c r="AV2671" s="157">
        <v>0</v>
      </c>
      <c r="AW2671" s="159">
        <v>0</v>
      </c>
      <c r="AX2671" s="159">
        <v>0</v>
      </c>
      <c r="AY2671" s="159">
        <v>0</v>
      </c>
      <c r="AZ2671" s="159">
        <v>0</v>
      </c>
      <c r="BA2671" s="159">
        <v>0</v>
      </c>
      <c r="BB2671" s="159">
        <v>0</v>
      </c>
      <c r="BC2671" s="160">
        <v>15</v>
      </c>
      <c r="BD2671" s="160">
        <v>156</v>
      </c>
    </row>
    <row r="2672" spans="1:56" x14ac:dyDescent="0.25">
      <c r="A2672" s="9">
        <v>41748</v>
      </c>
      <c r="B2672" s="151" t="s">
        <v>83</v>
      </c>
      <c r="C2672" s="151" t="s">
        <v>87</v>
      </c>
      <c r="D2672" s="152" t="s">
        <v>120</v>
      </c>
      <c r="E2672" s="160">
        <v>47</v>
      </c>
      <c r="F2672" s="160">
        <v>143</v>
      </c>
      <c r="G2672" s="266">
        <v>18.412199020385742</v>
      </c>
      <c r="H2672" s="266">
        <v>0.12919999659061432</v>
      </c>
      <c r="I2672" s="266">
        <v>73719.34375</v>
      </c>
      <c r="J2672" s="157">
        <v>0</v>
      </c>
      <c r="K2672" s="160">
        <v>20939</v>
      </c>
      <c r="L2672" s="266">
        <v>81.102249145507813</v>
      </c>
      <c r="M2672" s="160">
        <v>153570</v>
      </c>
      <c r="N2672" s="266">
        <v>0</v>
      </c>
      <c r="O2672" s="160">
        <v>3938</v>
      </c>
      <c r="P2672" s="266">
        <v>0</v>
      </c>
      <c r="Q2672" s="160">
        <v>3102</v>
      </c>
      <c r="R2672" s="266">
        <v>99.871047973632813</v>
      </c>
      <c r="S2672" s="160">
        <v>21201</v>
      </c>
      <c r="T2672" s="266">
        <v>99.919815063476562</v>
      </c>
      <c r="U2672" s="266">
        <v>99.877449035644531</v>
      </c>
      <c r="V2672" s="266">
        <v>99.835250854492188</v>
      </c>
      <c r="W2672" s="266">
        <v>99.7486572265625</v>
      </c>
      <c r="X2672" s="266">
        <v>99.755195617675781</v>
      </c>
      <c r="Y2672" s="160">
        <v>29242</v>
      </c>
      <c r="Z2672" s="266">
        <v>99.952125549316406</v>
      </c>
      <c r="AA2672" s="160">
        <v>7123</v>
      </c>
      <c r="AB2672" s="266">
        <v>99.9578857421875</v>
      </c>
      <c r="AC2672" s="160">
        <v>1630</v>
      </c>
      <c r="AD2672" s="266">
        <v>0.24539877474308014</v>
      </c>
      <c r="AE2672" s="160">
        <v>123</v>
      </c>
      <c r="AF2672" s="266">
        <v>82.926826477050781</v>
      </c>
      <c r="AG2672" s="160">
        <v>22538</v>
      </c>
      <c r="AH2672" s="266">
        <v>0.70547521114349365</v>
      </c>
      <c r="AI2672" s="160">
        <v>222</v>
      </c>
      <c r="AJ2672" s="266">
        <v>98.648651123046875</v>
      </c>
      <c r="AK2672" s="266">
        <v>2.0773928165435791</v>
      </c>
      <c r="AL2672" s="266">
        <v>8.4288813173770905E-2</v>
      </c>
      <c r="AM2672" s="266">
        <v>0</v>
      </c>
      <c r="AN2672" s="266">
        <v>0</v>
      </c>
      <c r="AO2672" s="157">
        <v>0</v>
      </c>
      <c r="AP2672" s="157">
        <v>0</v>
      </c>
      <c r="AQ2672" s="157">
        <v>0</v>
      </c>
      <c r="AR2672" s="157">
        <v>0</v>
      </c>
      <c r="AS2672" s="157">
        <v>0</v>
      </c>
      <c r="AT2672" s="157">
        <v>0</v>
      </c>
      <c r="AU2672" s="157">
        <v>0</v>
      </c>
      <c r="AV2672" s="157">
        <v>0</v>
      </c>
      <c r="AW2672" s="159">
        <v>0</v>
      </c>
      <c r="AX2672" s="159">
        <v>0</v>
      </c>
      <c r="AY2672" s="159">
        <v>0</v>
      </c>
      <c r="AZ2672" s="159">
        <v>0</v>
      </c>
      <c r="BA2672" s="159">
        <v>0</v>
      </c>
      <c r="BB2672" s="159">
        <v>0</v>
      </c>
      <c r="BC2672" s="160">
        <v>25</v>
      </c>
      <c r="BD2672" s="160">
        <v>137</v>
      </c>
    </row>
    <row r="2673" spans="1:56" x14ac:dyDescent="0.25">
      <c r="A2673" s="9">
        <v>41748</v>
      </c>
      <c r="B2673" s="117" t="s">
        <v>85</v>
      </c>
      <c r="C2673" s="117" t="s">
        <v>87</v>
      </c>
      <c r="D2673" s="121">
        <v>3</v>
      </c>
      <c r="E2673" s="89">
        <v>134</v>
      </c>
      <c r="F2673" s="89">
        <v>433</v>
      </c>
      <c r="G2673" s="263">
        <v>41.800304412841797</v>
      </c>
      <c r="H2673" s="263">
        <v>4.1700001806020737E-2</v>
      </c>
      <c r="I2673" s="263">
        <v>242033.0625</v>
      </c>
      <c r="J2673" s="88">
        <v>0</v>
      </c>
      <c r="K2673" s="89">
        <v>52630</v>
      </c>
      <c r="L2673" s="263">
        <v>79.5059814453125</v>
      </c>
      <c r="M2673" s="124">
        <v>78561</v>
      </c>
      <c r="N2673" s="248">
        <v>0</v>
      </c>
      <c r="O2673" s="124">
        <v>3810</v>
      </c>
      <c r="P2673" s="248">
        <v>0</v>
      </c>
      <c r="Q2673" s="124">
        <v>9018</v>
      </c>
      <c r="R2673" s="248">
        <v>99.855842590332031</v>
      </c>
      <c r="S2673" s="124">
        <v>71390</v>
      </c>
      <c r="T2673" s="248">
        <v>99.8585205078125</v>
      </c>
      <c r="U2673" s="248">
        <v>99.895011901855469</v>
      </c>
      <c r="V2673" s="248">
        <v>99.838340759277344</v>
      </c>
      <c r="W2673" s="248">
        <v>99.751007080078125</v>
      </c>
      <c r="X2673" s="248">
        <v>99.697090148925781</v>
      </c>
      <c r="Y2673" s="124">
        <v>152275</v>
      </c>
      <c r="Z2673" s="248">
        <v>99.873252868652344</v>
      </c>
      <c r="AA2673" s="124">
        <v>34713</v>
      </c>
      <c r="AB2673" s="248">
        <v>88.6929931640625</v>
      </c>
      <c r="AC2673" s="124">
        <v>4118</v>
      </c>
      <c r="AD2673" s="248">
        <v>6.5080137252807617</v>
      </c>
      <c r="AE2673" s="124">
        <v>63</v>
      </c>
      <c r="AF2673" s="248">
        <v>96.825393676757813</v>
      </c>
      <c r="AG2673" s="124">
        <v>80146</v>
      </c>
      <c r="AH2673" s="248">
        <v>1.3762383460998535</v>
      </c>
      <c r="AI2673" s="124">
        <v>672</v>
      </c>
      <c r="AJ2673" s="248">
        <v>91.815475463867187</v>
      </c>
      <c r="AK2673" s="248">
        <v>2.1946232318878174</v>
      </c>
      <c r="AL2673" s="248">
        <v>6.8416818976402283E-2</v>
      </c>
      <c r="AM2673" s="269">
        <v>0</v>
      </c>
      <c r="AN2673" s="269">
        <v>0</v>
      </c>
      <c r="AO2673" s="119">
        <v>0</v>
      </c>
      <c r="AP2673" s="119">
        <v>0</v>
      </c>
      <c r="AQ2673" s="119">
        <v>0</v>
      </c>
      <c r="AR2673" s="119">
        <v>0</v>
      </c>
      <c r="AS2673" s="119">
        <v>0</v>
      </c>
      <c r="AT2673" s="119">
        <v>0</v>
      </c>
      <c r="AU2673" s="119">
        <v>0</v>
      </c>
      <c r="AV2673" s="119">
        <v>0</v>
      </c>
      <c r="AW2673" s="124">
        <v>0</v>
      </c>
      <c r="AX2673" s="124">
        <v>0</v>
      </c>
      <c r="AY2673" s="124">
        <v>1</v>
      </c>
      <c r="AZ2673" s="124">
        <v>1</v>
      </c>
      <c r="BA2673" s="124">
        <v>10</v>
      </c>
      <c r="BB2673" s="124">
        <v>36</v>
      </c>
      <c r="BC2673" s="124">
        <v>19</v>
      </c>
      <c r="BD2673" s="124">
        <v>423</v>
      </c>
    </row>
    <row r="2674" spans="1:56" x14ac:dyDescent="0.25">
      <c r="A2674" s="9">
        <v>41748</v>
      </c>
      <c r="B2674" s="118" t="s">
        <v>84</v>
      </c>
      <c r="C2674" s="118"/>
      <c r="D2674" s="122">
        <v>2</v>
      </c>
      <c r="E2674" s="153"/>
      <c r="F2674" s="153"/>
      <c r="G2674" s="264">
        <v>58.806354522705078</v>
      </c>
      <c r="H2674" s="264">
        <v>9.0916678309440613E-3</v>
      </c>
      <c r="I2674" s="264">
        <v>462465.21875</v>
      </c>
      <c r="J2674" s="91">
        <v>0</v>
      </c>
      <c r="K2674" s="153">
        <v>0</v>
      </c>
      <c r="L2674" s="264">
        <v>65535</v>
      </c>
      <c r="M2674" s="133">
        <v>180926</v>
      </c>
      <c r="N2674" s="267">
        <v>0</v>
      </c>
      <c r="O2674" s="133">
        <v>4139</v>
      </c>
      <c r="P2674" s="267">
        <v>0</v>
      </c>
      <c r="Q2674" s="133">
        <v>3580</v>
      </c>
      <c r="R2674" s="267">
        <v>99.888267517089844</v>
      </c>
      <c r="S2674" s="133">
        <v>148261</v>
      </c>
      <c r="T2674" s="267">
        <v>99.948738098144531</v>
      </c>
      <c r="U2674" s="267">
        <v>99.782554626464844</v>
      </c>
      <c r="V2674" s="267">
        <v>99.77117919921875</v>
      </c>
      <c r="W2674" s="267">
        <v>99.671066284179688</v>
      </c>
      <c r="X2674" s="267">
        <v>99.72003173828125</v>
      </c>
      <c r="Y2674" s="133">
        <v>880240</v>
      </c>
      <c r="Z2674" s="267">
        <v>99.878555297851563</v>
      </c>
      <c r="AA2674" s="133">
        <v>398</v>
      </c>
      <c r="AB2674" s="267">
        <v>12.950753211975098</v>
      </c>
      <c r="AC2674" s="133">
        <v>3796</v>
      </c>
      <c r="AD2674" s="267">
        <v>0.10537407547235489</v>
      </c>
      <c r="AE2674" s="133">
        <v>333</v>
      </c>
      <c r="AF2674" s="267">
        <v>98.498497009277344</v>
      </c>
      <c r="AG2674" s="133">
        <v>179472</v>
      </c>
      <c r="AH2674" s="267">
        <v>0.21786127984523773</v>
      </c>
      <c r="AI2674" s="133">
        <v>444</v>
      </c>
      <c r="AJ2674" s="267">
        <v>91.891891479492188</v>
      </c>
      <c r="AK2674" s="267">
        <v>3.6344799995422363</v>
      </c>
      <c r="AL2674" s="267">
        <v>0.17585612833499908</v>
      </c>
      <c r="AM2674" s="270">
        <v>0</v>
      </c>
      <c r="AN2674" s="270">
        <v>0</v>
      </c>
      <c r="AO2674" s="120">
        <v>0</v>
      </c>
      <c r="AP2674" s="120">
        <v>0</v>
      </c>
      <c r="AQ2674" s="120">
        <v>0</v>
      </c>
      <c r="AR2674" s="120">
        <v>0</v>
      </c>
      <c r="AS2674" s="120">
        <v>0</v>
      </c>
      <c r="AT2674" s="120">
        <v>0</v>
      </c>
      <c r="AU2674" s="120">
        <v>0</v>
      </c>
      <c r="AV2674" s="120">
        <v>0</v>
      </c>
      <c r="AW2674" s="133">
        <v>0</v>
      </c>
      <c r="AX2674" s="133">
        <v>0</v>
      </c>
      <c r="AY2674" s="133">
        <v>0</v>
      </c>
      <c r="AZ2674" s="133">
        <v>1</v>
      </c>
      <c r="BA2674" s="133">
        <v>0</v>
      </c>
      <c r="BB2674" s="133">
        <v>0</v>
      </c>
      <c r="BC2674" s="133">
        <v>9</v>
      </c>
      <c r="BD2674" s="133">
        <v>463</v>
      </c>
    </row>
    <row r="2675" spans="1:56" x14ac:dyDescent="0.25">
      <c r="A2675" s="9">
        <v>41747</v>
      </c>
      <c r="B2675" s="117" t="s">
        <v>17</v>
      </c>
      <c r="C2675" s="117"/>
      <c r="D2675" s="121">
        <v>3</v>
      </c>
      <c r="E2675" s="89">
        <v>675</v>
      </c>
      <c r="F2675" s="89">
        <v>2166</v>
      </c>
      <c r="G2675" s="263">
        <v>543.10873413085937</v>
      </c>
      <c r="H2675" s="263">
        <v>0.56715557258576155</v>
      </c>
      <c r="I2675" s="263">
        <v>1563521.0078125</v>
      </c>
      <c r="J2675" s="88"/>
      <c r="K2675" s="89">
        <v>667951</v>
      </c>
      <c r="L2675" s="263">
        <v>0</v>
      </c>
      <c r="M2675" s="124">
        <v>871715</v>
      </c>
      <c r="N2675" s="248">
        <v>0</v>
      </c>
      <c r="O2675" s="124">
        <v>49968</v>
      </c>
      <c r="P2675" s="248">
        <v>0</v>
      </c>
      <c r="Q2675" s="124">
        <v>95975</v>
      </c>
      <c r="R2675" s="248">
        <v>99.893721102818631</v>
      </c>
      <c r="S2675" s="124">
        <v>672294</v>
      </c>
      <c r="T2675" s="248">
        <v>99.706974641271174</v>
      </c>
      <c r="U2675" s="248">
        <v>99.741116061563332</v>
      </c>
      <c r="V2675" s="248">
        <v>99.811458997654839</v>
      </c>
      <c r="W2675" s="248">
        <v>99.635112303376715</v>
      </c>
      <c r="X2675" s="248">
        <v>99.518986111874497</v>
      </c>
      <c r="Y2675" s="124">
        <v>1862598</v>
      </c>
      <c r="Z2675" s="248">
        <v>99.887095227874639</v>
      </c>
      <c r="AA2675" s="124">
        <v>208459</v>
      </c>
      <c r="AB2675" s="248">
        <v>96.937932163025323</v>
      </c>
      <c r="AC2675" s="124">
        <v>48064</v>
      </c>
      <c r="AD2675" s="248">
        <v>1.2046438290402119</v>
      </c>
      <c r="AE2675" s="124">
        <v>3860</v>
      </c>
      <c r="AF2675" s="248">
        <v>97.305700867410764</v>
      </c>
      <c r="AG2675" s="124">
        <v>742280</v>
      </c>
      <c r="AH2675" s="248">
        <v>0.50466131145738724</v>
      </c>
      <c r="AI2675" s="124">
        <v>14873</v>
      </c>
      <c r="AJ2675" s="248">
        <v>95.031265525533172</v>
      </c>
      <c r="AK2675" s="248">
        <v>1.1922802070416187</v>
      </c>
      <c r="AL2675" s="248" t="e">
        <v>#DIV/0!</v>
      </c>
      <c r="AM2675" s="269"/>
      <c r="AN2675" s="269"/>
      <c r="AO2675" s="119"/>
      <c r="AP2675" s="119"/>
      <c r="AQ2675" s="119"/>
      <c r="AR2675" s="119"/>
      <c r="AS2675" s="119"/>
      <c r="AT2675" s="119"/>
      <c r="AU2675" s="119"/>
      <c r="AV2675" s="119"/>
      <c r="AW2675" s="124">
        <v>0</v>
      </c>
      <c r="AX2675" s="124">
        <v>0</v>
      </c>
      <c r="AY2675" s="124">
        <v>4</v>
      </c>
      <c r="AZ2675" s="124">
        <v>3</v>
      </c>
      <c r="BA2675" s="124">
        <v>1</v>
      </c>
      <c r="BB2675" s="124">
        <v>8</v>
      </c>
      <c r="BC2675" s="124">
        <v>297</v>
      </c>
      <c r="BD2675" s="124">
        <v>2586</v>
      </c>
    </row>
    <row r="2676" spans="1:56" x14ac:dyDescent="0.25">
      <c r="A2676" s="9">
        <v>41747</v>
      </c>
      <c r="B2676" s="118" t="s">
        <v>88</v>
      </c>
      <c r="C2676" s="118"/>
      <c r="D2676" s="122">
        <v>2</v>
      </c>
      <c r="E2676" s="153">
        <v>675</v>
      </c>
      <c r="F2676" s="153">
        <v>2166</v>
      </c>
      <c r="G2676" s="264">
        <v>475.96312713623047</v>
      </c>
      <c r="H2676" s="264">
        <v>0.38329999428242445</v>
      </c>
      <c r="I2676" s="264">
        <v>1063479.6328125</v>
      </c>
      <c r="J2676" s="91"/>
      <c r="K2676" s="153">
        <v>667951</v>
      </c>
      <c r="L2676" s="264"/>
      <c r="M2676" s="133">
        <v>688525</v>
      </c>
      <c r="N2676" s="267">
        <v>0</v>
      </c>
      <c r="O2676" s="133">
        <v>45456</v>
      </c>
      <c r="P2676" s="267">
        <v>0</v>
      </c>
      <c r="Q2676" s="133">
        <v>92215</v>
      </c>
      <c r="R2676" s="267">
        <v>99.894809835130218</v>
      </c>
      <c r="S2676" s="133">
        <v>521831</v>
      </c>
      <c r="T2676" s="267">
        <v>99.636856208009903</v>
      </c>
      <c r="U2676" s="267">
        <v>99.74621841899949</v>
      </c>
      <c r="V2676" s="267">
        <v>99.823456761045165</v>
      </c>
      <c r="W2676" s="267">
        <v>99.641295207393171</v>
      </c>
      <c r="X2676" s="267">
        <v>99.460954074867516</v>
      </c>
      <c r="Y2676" s="133">
        <v>941884</v>
      </c>
      <c r="Z2676" s="267">
        <v>99.911030253818637</v>
      </c>
      <c r="AA2676" s="133">
        <v>208065</v>
      </c>
      <c r="AB2676" s="267">
        <v>97.094175911880171</v>
      </c>
      <c r="AC2676" s="133">
        <v>43875</v>
      </c>
      <c r="AD2676" s="267">
        <v>1.2968661193120854</v>
      </c>
      <c r="AE2676" s="133">
        <v>3480</v>
      </c>
      <c r="AF2676" s="267">
        <v>97.155173819092497</v>
      </c>
      <c r="AG2676" s="133">
        <v>561034</v>
      </c>
      <c r="AH2676" s="267">
        <v>0.5855260036872113</v>
      </c>
      <c r="AI2676" s="133">
        <v>14379</v>
      </c>
      <c r="AJ2676" s="267">
        <v>95.117880993339085</v>
      </c>
      <c r="AK2676" s="267">
        <v>1.4114012818820364E-5</v>
      </c>
      <c r="AL2676" s="267" t="e">
        <v>#DIV/0!</v>
      </c>
      <c r="AM2676" s="270"/>
      <c r="AN2676" s="270"/>
      <c r="AO2676" s="120"/>
      <c r="AP2676" s="120"/>
      <c r="AQ2676" s="120"/>
      <c r="AR2676" s="120"/>
      <c r="AS2676" s="120"/>
      <c r="AT2676" s="120"/>
      <c r="AU2676" s="120"/>
      <c r="AV2676" s="120"/>
      <c r="AW2676" s="133">
        <v>0</v>
      </c>
      <c r="AX2676" s="133">
        <v>0</v>
      </c>
      <c r="AY2676" s="133">
        <v>4</v>
      </c>
      <c r="AZ2676" s="133">
        <v>1</v>
      </c>
      <c r="BA2676" s="133">
        <v>1</v>
      </c>
      <c r="BB2676" s="133">
        <v>8</v>
      </c>
      <c r="BC2676" s="133">
        <v>289</v>
      </c>
      <c r="BD2676" s="133">
        <v>2117</v>
      </c>
    </row>
    <row r="2677" spans="1:56" x14ac:dyDescent="0.25">
      <c r="A2677" s="9">
        <v>41747</v>
      </c>
      <c r="B2677" s="146" t="s">
        <v>89</v>
      </c>
      <c r="C2677" s="146"/>
      <c r="D2677" s="147">
        <v>1</v>
      </c>
      <c r="E2677" s="136">
        <v>0</v>
      </c>
      <c r="F2677" s="136">
        <v>0</v>
      </c>
      <c r="G2677" s="265">
        <v>67.145606994628906</v>
      </c>
      <c r="H2677" s="265">
        <v>0.1838555783033371</v>
      </c>
      <c r="I2677" s="265">
        <v>500041.375</v>
      </c>
      <c r="J2677" s="137"/>
      <c r="K2677" s="136">
        <v>0</v>
      </c>
      <c r="L2677" s="265"/>
      <c r="M2677" s="145">
        <v>183190</v>
      </c>
      <c r="N2677" s="250">
        <v>0</v>
      </c>
      <c r="O2677" s="145">
        <v>4512</v>
      </c>
      <c r="P2677" s="250">
        <v>0</v>
      </c>
      <c r="Q2677" s="145">
        <v>3760</v>
      </c>
      <c r="R2677" s="250">
        <v>99.867019653320313</v>
      </c>
      <c r="S2677" s="145">
        <v>150463</v>
      </c>
      <c r="T2677" s="250">
        <v>99.950157165527344</v>
      </c>
      <c r="U2677" s="250">
        <v>99.689712524414063</v>
      </c>
      <c r="V2677" s="250">
        <v>99.766365051269531</v>
      </c>
      <c r="W2677" s="250">
        <v>99.557144165039063</v>
      </c>
      <c r="X2677" s="250">
        <v>99.716636657714844</v>
      </c>
      <c r="Y2677" s="145">
        <v>920714</v>
      </c>
      <c r="Z2677" s="250">
        <v>99.86260986328125</v>
      </c>
      <c r="AA2677" s="145">
        <v>394</v>
      </c>
      <c r="AB2677" s="250">
        <v>14.428146362304687</v>
      </c>
      <c r="AC2677" s="145">
        <v>4189</v>
      </c>
      <c r="AD2677" s="250">
        <v>0.23872046172618866</v>
      </c>
      <c r="AE2677" s="145">
        <v>380</v>
      </c>
      <c r="AF2677" s="250">
        <v>98.684211730957031</v>
      </c>
      <c r="AG2677" s="145">
        <v>181246</v>
      </c>
      <c r="AH2677" s="250">
        <v>0.2543504536151886</v>
      </c>
      <c r="AI2677" s="145">
        <v>494</v>
      </c>
      <c r="AJ2677" s="250">
        <v>92.510124206542969</v>
      </c>
      <c r="AK2677" s="250">
        <v>3.7279717922210693</v>
      </c>
      <c r="AL2677" s="250">
        <v>0.17426832020282745</v>
      </c>
      <c r="AM2677" s="271"/>
      <c r="AN2677" s="271"/>
      <c r="AO2677" s="148"/>
      <c r="AP2677" s="148"/>
      <c r="AQ2677" s="148"/>
      <c r="AR2677" s="148"/>
      <c r="AS2677" s="148"/>
      <c r="AT2677" s="148"/>
      <c r="AU2677" s="148"/>
      <c r="AV2677" s="148"/>
      <c r="AW2677" s="145">
        <v>0</v>
      </c>
      <c r="AX2677" s="145">
        <v>0</v>
      </c>
      <c r="AY2677" s="145">
        <v>0</v>
      </c>
      <c r="AZ2677" s="145">
        <v>2</v>
      </c>
      <c r="BA2677" s="145">
        <v>0</v>
      </c>
      <c r="BB2677" s="145">
        <v>0</v>
      </c>
      <c r="BC2677" s="145">
        <v>8</v>
      </c>
      <c r="BD2677" s="145">
        <v>469</v>
      </c>
    </row>
    <row r="2678" spans="1:56" x14ac:dyDescent="0.25">
      <c r="A2678" s="9">
        <v>41747</v>
      </c>
      <c r="B2678" s="149" t="s">
        <v>75</v>
      </c>
      <c r="C2678" s="149" t="s">
        <v>86</v>
      </c>
      <c r="D2678" s="150" t="s">
        <v>118</v>
      </c>
      <c r="E2678" s="153">
        <v>41</v>
      </c>
      <c r="F2678" s="153">
        <v>153</v>
      </c>
      <c r="G2678" s="264">
        <v>93.524497985839844</v>
      </c>
      <c r="H2678" s="264">
        <v>4.5899998396635056E-2</v>
      </c>
      <c r="I2678" s="264">
        <v>76953.859375</v>
      </c>
      <c r="J2678" s="92">
        <v>0</v>
      </c>
      <c r="K2678" s="153">
        <v>107533</v>
      </c>
      <c r="L2678" s="264">
        <v>92.724090576171875</v>
      </c>
      <c r="M2678" s="153">
        <v>85833</v>
      </c>
      <c r="N2678" s="264">
        <v>0</v>
      </c>
      <c r="O2678" s="153">
        <v>10001</v>
      </c>
      <c r="P2678" s="264">
        <v>0</v>
      </c>
      <c r="Q2678" s="153">
        <v>18698</v>
      </c>
      <c r="R2678" s="264">
        <v>99.903732299804688</v>
      </c>
      <c r="S2678" s="153">
        <v>77640</v>
      </c>
      <c r="T2678" s="264">
        <v>99.770736694335938</v>
      </c>
      <c r="U2678" s="264">
        <v>99.640037536621094</v>
      </c>
      <c r="V2678" s="264">
        <v>99.730873107910156</v>
      </c>
      <c r="W2678" s="264">
        <v>99.544113159179688</v>
      </c>
      <c r="X2678" s="264">
        <v>99.502227783203125</v>
      </c>
      <c r="Y2678" s="153">
        <v>142224</v>
      </c>
      <c r="Z2678" s="264">
        <v>99.89453125</v>
      </c>
      <c r="AA2678" s="153">
        <v>31429</v>
      </c>
      <c r="AB2678" s="264">
        <v>98.21502685546875</v>
      </c>
      <c r="AC2678" s="153">
        <v>10073</v>
      </c>
      <c r="AD2678" s="264">
        <v>0.32760846614837646</v>
      </c>
      <c r="AE2678" s="153">
        <v>1468</v>
      </c>
      <c r="AF2678" s="264">
        <v>98.1607666015625</v>
      </c>
      <c r="AG2678" s="153">
        <v>87797</v>
      </c>
      <c r="AH2678" s="264">
        <v>0.35194823145866394</v>
      </c>
      <c r="AI2678" s="153">
        <v>7418</v>
      </c>
      <c r="AJ2678" s="264">
        <v>95.847938537597656</v>
      </c>
      <c r="AK2678" s="264">
        <v>1.7337139844894409</v>
      </c>
      <c r="AL2678" s="264">
        <v>5.2572548389434814E-2</v>
      </c>
      <c r="AM2678" s="264">
        <v>0</v>
      </c>
      <c r="AN2678" s="264">
        <v>0</v>
      </c>
      <c r="AO2678" s="92">
        <v>0</v>
      </c>
      <c r="AP2678" s="92">
        <v>0</v>
      </c>
      <c r="AQ2678" s="92">
        <v>0</v>
      </c>
      <c r="AR2678" s="92">
        <v>0</v>
      </c>
      <c r="AS2678" s="92">
        <v>0</v>
      </c>
      <c r="AT2678" s="92">
        <v>0</v>
      </c>
      <c r="AU2678" s="92">
        <v>0</v>
      </c>
      <c r="AV2678" s="92">
        <v>0</v>
      </c>
      <c r="AW2678" s="93">
        <v>0</v>
      </c>
      <c r="AX2678" s="93">
        <v>0</v>
      </c>
      <c r="AY2678" s="93">
        <v>0</v>
      </c>
      <c r="AZ2678" s="93">
        <v>1</v>
      </c>
      <c r="BA2678" s="93">
        <v>0</v>
      </c>
      <c r="BB2678" s="93">
        <v>0</v>
      </c>
      <c r="BC2678" s="153">
        <v>20</v>
      </c>
      <c r="BD2678" s="153">
        <v>150</v>
      </c>
    </row>
    <row r="2679" spans="1:56" x14ac:dyDescent="0.25">
      <c r="A2679" s="9">
        <v>41747</v>
      </c>
      <c r="B2679" s="149" t="s">
        <v>76</v>
      </c>
      <c r="C2679" s="149" t="s">
        <v>86</v>
      </c>
      <c r="D2679" s="150" t="s">
        <v>119</v>
      </c>
      <c r="E2679" s="153">
        <v>54</v>
      </c>
      <c r="F2679" s="153">
        <v>163</v>
      </c>
      <c r="G2679" s="264">
        <v>36.416706085205078</v>
      </c>
      <c r="H2679" s="264">
        <v>6.6699996590614319E-2</v>
      </c>
      <c r="I2679" s="264">
        <v>89506.5234375</v>
      </c>
      <c r="J2679" s="92">
        <v>0</v>
      </c>
      <c r="K2679" s="153">
        <v>39117</v>
      </c>
      <c r="L2679" s="264">
        <v>87.491371154785156</v>
      </c>
      <c r="M2679" s="153">
        <v>39187</v>
      </c>
      <c r="N2679" s="264">
        <v>0</v>
      </c>
      <c r="O2679" s="153">
        <v>2985</v>
      </c>
      <c r="P2679" s="264">
        <v>0</v>
      </c>
      <c r="Q2679" s="153">
        <v>6261</v>
      </c>
      <c r="R2679" s="264">
        <v>99.920143127441406</v>
      </c>
      <c r="S2679" s="153">
        <v>37178</v>
      </c>
      <c r="T2679" s="264">
        <v>99.819786071777344</v>
      </c>
      <c r="U2679" s="264">
        <v>99.865997314453125</v>
      </c>
      <c r="V2679" s="264">
        <v>99.93365478515625</v>
      </c>
      <c r="W2679" s="264">
        <v>99.786247253417969</v>
      </c>
      <c r="X2679" s="264">
        <v>99.753562927246094</v>
      </c>
      <c r="Y2679" s="153">
        <v>63733</v>
      </c>
      <c r="Z2679" s="264">
        <v>99.949790954589844</v>
      </c>
      <c r="AA2679" s="153">
        <v>11769</v>
      </c>
      <c r="AB2679" s="264">
        <v>99.813064575195313</v>
      </c>
      <c r="AC2679" s="153">
        <v>3012</v>
      </c>
      <c r="AD2679" s="264">
        <v>0.26560425758361816</v>
      </c>
      <c r="AE2679" s="153">
        <v>64</v>
      </c>
      <c r="AF2679" s="264">
        <v>96.875</v>
      </c>
      <c r="AG2679" s="153">
        <v>39475</v>
      </c>
      <c r="AH2679" s="264">
        <v>0.46611779928207397</v>
      </c>
      <c r="AI2679" s="153">
        <v>544</v>
      </c>
      <c r="AJ2679" s="264">
        <v>94.48529052734375</v>
      </c>
      <c r="AK2679" s="264">
        <v>2.0347909927368164</v>
      </c>
      <c r="AL2679" s="264">
        <v>5.0574231892824173E-2</v>
      </c>
      <c r="AM2679" s="264">
        <v>0</v>
      </c>
      <c r="AN2679" s="264">
        <v>0</v>
      </c>
      <c r="AO2679" s="92">
        <v>0</v>
      </c>
      <c r="AP2679" s="92">
        <v>0</v>
      </c>
      <c r="AQ2679" s="92">
        <v>0</v>
      </c>
      <c r="AR2679" s="92">
        <v>0</v>
      </c>
      <c r="AS2679" s="92">
        <v>0</v>
      </c>
      <c r="AT2679" s="92">
        <v>0</v>
      </c>
      <c r="AU2679" s="92">
        <v>0</v>
      </c>
      <c r="AV2679" s="92">
        <v>0</v>
      </c>
      <c r="AW2679" s="93">
        <v>0</v>
      </c>
      <c r="AX2679" s="93">
        <v>0</v>
      </c>
      <c r="AY2679" s="93">
        <v>0</v>
      </c>
      <c r="AZ2679" s="93">
        <v>0</v>
      </c>
      <c r="BA2679" s="93">
        <v>0</v>
      </c>
      <c r="BB2679" s="93">
        <v>0</v>
      </c>
      <c r="BC2679" s="153">
        <v>18</v>
      </c>
      <c r="BD2679" s="153">
        <v>163</v>
      </c>
    </row>
    <row r="2680" spans="1:56" x14ac:dyDescent="0.25">
      <c r="A2680" s="9">
        <v>41747</v>
      </c>
      <c r="B2680" s="149" t="s">
        <v>77</v>
      </c>
      <c r="C2680" s="149" t="s">
        <v>86</v>
      </c>
      <c r="D2680" s="150" t="s">
        <v>118</v>
      </c>
      <c r="E2680" s="153">
        <v>68</v>
      </c>
      <c r="F2680" s="153">
        <v>222</v>
      </c>
      <c r="G2680" s="264">
        <v>61.433712005615234</v>
      </c>
      <c r="H2680" s="264">
        <v>0.13740000128746033</v>
      </c>
      <c r="I2680" s="264">
        <v>92113.625</v>
      </c>
      <c r="J2680" s="92">
        <v>0</v>
      </c>
      <c r="K2680" s="153">
        <v>82928</v>
      </c>
      <c r="L2680" s="264">
        <v>89.492088317871094</v>
      </c>
      <c r="M2680" s="153">
        <v>77073</v>
      </c>
      <c r="N2680" s="264">
        <v>0</v>
      </c>
      <c r="O2680" s="153">
        <v>5041</v>
      </c>
      <c r="P2680" s="264">
        <v>0</v>
      </c>
      <c r="Q2680" s="153">
        <v>12313</v>
      </c>
      <c r="R2680" s="264">
        <v>99.959388732910156</v>
      </c>
      <c r="S2680" s="153">
        <v>72703</v>
      </c>
      <c r="T2680" s="264">
        <v>99.950485229492188</v>
      </c>
      <c r="U2680" s="264">
        <v>99.900810241699219</v>
      </c>
      <c r="V2680" s="264">
        <v>99.915664672851563</v>
      </c>
      <c r="W2680" s="264">
        <v>99.860237121582031</v>
      </c>
      <c r="X2680" s="264">
        <v>99.866188049316406</v>
      </c>
      <c r="Y2680" s="153">
        <v>117697</v>
      </c>
      <c r="Z2680" s="264">
        <v>99.885299682617188</v>
      </c>
      <c r="AA2680" s="153">
        <v>24606</v>
      </c>
      <c r="AB2680" s="264">
        <v>99.122161865234375</v>
      </c>
      <c r="AC2680" s="153">
        <v>5033</v>
      </c>
      <c r="AD2680" s="264">
        <v>0.33777070045471191</v>
      </c>
      <c r="AE2680" s="153">
        <v>369</v>
      </c>
      <c r="AF2680" s="264">
        <v>97.56097412109375</v>
      </c>
      <c r="AG2680" s="153">
        <v>76043</v>
      </c>
      <c r="AH2680" s="264">
        <v>0.24328340590000153</v>
      </c>
      <c r="AI2680" s="153">
        <v>1274</v>
      </c>
      <c r="AJ2680" s="264">
        <v>94.740974426269531</v>
      </c>
      <c r="AK2680" s="264">
        <v>1.7747335433959961</v>
      </c>
      <c r="AL2680" s="264">
        <v>5.6838270276784897E-2</v>
      </c>
      <c r="AM2680" s="264">
        <v>0</v>
      </c>
      <c r="AN2680" s="264">
        <v>0</v>
      </c>
      <c r="AO2680" s="92">
        <v>0</v>
      </c>
      <c r="AP2680" s="92">
        <v>0</v>
      </c>
      <c r="AQ2680" s="92">
        <v>0</v>
      </c>
      <c r="AR2680" s="92">
        <v>0</v>
      </c>
      <c r="AS2680" s="92">
        <v>0</v>
      </c>
      <c r="AT2680" s="92">
        <v>0</v>
      </c>
      <c r="AU2680" s="92">
        <v>0</v>
      </c>
      <c r="AV2680" s="92">
        <v>0</v>
      </c>
      <c r="AW2680" s="93">
        <v>0</v>
      </c>
      <c r="AX2680" s="93">
        <v>0</v>
      </c>
      <c r="AY2680" s="93">
        <v>0</v>
      </c>
      <c r="AZ2680" s="93">
        <v>0</v>
      </c>
      <c r="BA2680" s="93">
        <v>0</v>
      </c>
      <c r="BB2680" s="93">
        <v>0</v>
      </c>
      <c r="BC2680" s="153">
        <v>38</v>
      </c>
      <c r="BD2680" s="153">
        <v>219</v>
      </c>
    </row>
    <row r="2681" spans="1:56" x14ac:dyDescent="0.25">
      <c r="A2681" s="9">
        <v>41747</v>
      </c>
      <c r="B2681" s="149" t="s">
        <v>124</v>
      </c>
      <c r="C2681" s="149" t="s">
        <v>86</v>
      </c>
      <c r="D2681" s="150" t="s">
        <v>118</v>
      </c>
      <c r="E2681" s="153">
        <v>43</v>
      </c>
      <c r="F2681" s="153">
        <v>136</v>
      </c>
      <c r="G2681" s="264">
        <v>25.867000579833984</v>
      </c>
      <c r="H2681" s="264">
        <v>0</v>
      </c>
      <c r="I2681" s="264">
        <v>59269.55859375</v>
      </c>
      <c r="J2681" s="92">
        <v>0</v>
      </c>
      <c r="K2681" s="153">
        <v>82928</v>
      </c>
      <c r="L2681" s="264">
        <v>89.492088317871094</v>
      </c>
      <c r="M2681" s="153">
        <v>38593</v>
      </c>
      <c r="N2681" s="264">
        <v>0</v>
      </c>
      <c r="O2681" s="153">
        <v>2235</v>
      </c>
      <c r="P2681" s="264">
        <v>0</v>
      </c>
      <c r="Q2681" s="153">
        <v>4527</v>
      </c>
      <c r="R2681" s="264">
        <v>99.73492431640625</v>
      </c>
      <c r="S2681" s="153">
        <v>37299</v>
      </c>
      <c r="T2681" s="264">
        <v>98.592453002929688</v>
      </c>
      <c r="U2681" s="264">
        <v>99.776283264160156</v>
      </c>
      <c r="V2681" s="264">
        <v>99.813438415527344</v>
      </c>
      <c r="W2681" s="264">
        <v>99.511802673339844</v>
      </c>
      <c r="X2681" s="264">
        <v>98.408515930175781</v>
      </c>
      <c r="Y2681" s="153">
        <v>53059</v>
      </c>
      <c r="Z2681" s="264">
        <v>99.866188049316406</v>
      </c>
      <c r="AA2681" s="153">
        <v>10425</v>
      </c>
      <c r="AB2681" s="264">
        <v>99.779373168945313</v>
      </c>
      <c r="AC2681" s="153">
        <v>2251</v>
      </c>
      <c r="AD2681" s="264">
        <v>0.3109728991985321</v>
      </c>
      <c r="AE2681" s="153">
        <v>180</v>
      </c>
      <c r="AF2681" s="264">
        <v>97.222221374511719</v>
      </c>
      <c r="AG2681" s="153">
        <v>38964</v>
      </c>
      <c r="AH2681" s="264">
        <v>0.38240426778793335</v>
      </c>
      <c r="AI2681" s="153">
        <v>971</v>
      </c>
      <c r="AJ2681" s="264">
        <v>90.525230407714844</v>
      </c>
      <c r="AK2681" s="264">
        <v>1.7154632806777954</v>
      </c>
      <c r="AL2681" s="264">
        <v>7.0983819663524628E-2</v>
      </c>
      <c r="AM2681" s="264">
        <v>0</v>
      </c>
      <c r="AN2681" s="264">
        <v>0</v>
      </c>
      <c r="AO2681" s="92">
        <v>0</v>
      </c>
      <c r="AP2681" s="92">
        <v>0</v>
      </c>
      <c r="AQ2681" s="92">
        <v>0</v>
      </c>
      <c r="AR2681" s="92">
        <v>0</v>
      </c>
      <c r="AS2681" s="92">
        <v>0</v>
      </c>
      <c r="AT2681" s="92">
        <v>0</v>
      </c>
      <c r="AU2681" s="92">
        <v>0</v>
      </c>
      <c r="AV2681" s="92">
        <v>0</v>
      </c>
      <c r="AW2681" s="93">
        <v>0</v>
      </c>
      <c r="AX2681" s="93">
        <v>0</v>
      </c>
      <c r="AY2681" s="93">
        <v>0</v>
      </c>
      <c r="AZ2681" s="93">
        <v>0</v>
      </c>
      <c r="BA2681" s="93">
        <v>0</v>
      </c>
      <c r="BB2681" s="93">
        <v>0</v>
      </c>
      <c r="BC2681" s="153">
        <v>22</v>
      </c>
      <c r="BD2681" s="153">
        <v>132</v>
      </c>
    </row>
    <row r="2682" spans="1:56" x14ac:dyDescent="0.25">
      <c r="A2682" s="9">
        <v>41747</v>
      </c>
      <c r="B2682" s="149" t="s">
        <v>78</v>
      </c>
      <c r="C2682" s="149" t="s">
        <v>86</v>
      </c>
      <c r="D2682" s="150" t="s">
        <v>118</v>
      </c>
      <c r="E2682" s="153">
        <v>34</v>
      </c>
      <c r="F2682" s="153">
        <v>107</v>
      </c>
      <c r="G2682" s="264">
        <v>38.253894805908203</v>
      </c>
      <c r="H2682" s="264">
        <v>0</v>
      </c>
      <c r="I2682" s="264">
        <v>50681.203125</v>
      </c>
      <c r="J2682" s="92">
        <v>0</v>
      </c>
      <c r="K2682" s="153">
        <v>48164</v>
      </c>
      <c r="L2682" s="264">
        <v>87.964042663574219</v>
      </c>
      <c r="M2682" s="153">
        <v>38227</v>
      </c>
      <c r="N2682" s="264">
        <v>0</v>
      </c>
      <c r="O2682" s="153">
        <v>3822</v>
      </c>
      <c r="P2682" s="264">
        <v>0</v>
      </c>
      <c r="Q2682" s="153">
        <v>7834</v>
      </c>
      <c r="R2682" s="264">
        <v>99.961708068847656</v>
      </c>
      <c r="S2682" s="153">
        <v>36220</v>
      </c>
      <c r="T2682" s="264">
        <v>99.944778442382813</v>
      </c>
      <c r="U2682" s="264">
        <v>99.816848754882813</v>
      </c>
      <c r="V2682" s="264">
        <v>99.892745971679688</v>
      </c>
      <c r="W2682" s="264">
        <v>99.77862548828125</v>
      </c>
      <c r="X2682" s="264">
        <v>99.83758544921875</v>
      </c>
      <c r="Y2682" s="153">
        <v>69416</v>
      </c>
      <c r="Z2682" s="264">
        <v>99.890518188476563</v>
      </c>
      <c r="AA2682" s="153">
        <v>13825</v>
      </c>
      <c r="AB2682" s="264">
        <v>98.133811950683594</v>
      </c>
      <c r="AC2682" s="153">
        <v>3840</v>
      </c>
      <c r="AD2682" s="264">
        <v>0.234375</v>
      </c>
      <c r="AE2682" s="153">
        <v>286</v>
      </c>
      <c r="AF2682" s="264">
        <v>94.755241394042969</v>
      </c>
      <c r="AG2682" s="153">
        <v>38465</v>
      </c>
      <c r="AH2682" s="264">
        <v>0.26517614722251892</v>
      </c>
      <c r="AI2682" s="153">
        <v>556</v>
      </c>
      <c r="AJ2682" s="264">
        <v>95.683456420898438</v>
      </c>
      <c r="AK2682" s="264">
        <v>1.9894181489944458</v>
      </c>
      <c r="AL2682" s="264">
        <v>6.715700775384903E-2</v>
      </c>
      <c r="AM2682" s="264">
        <v>0</v>
      </c>
      <c r="AN2682" s="264">
        <v>0</v>
      </c>
      <c r="AO2682" s="92">
        <v>0</v>
      </c>
      <c r="AP2682" s="92">
        <v>0</v>
      </c>
      <c r="AQ2682" s="92">
        <v>0</v>
      </c>
      <c r="AR2682" s="92">
        <v>0</v>
      </c>
      <c r="AS2682" s="92">
        <v>0</v>
      </c>
      <c r="AT2682" s="92">
        <v>0</v>
      </c>
      <c r="AU2682" s="92">
        <v>0</v>
      </c>
      <c r="AV2682" s="92">
        <v>0</v>
      </c>
      <c r="AW2682" s="93">
        <v>0</v>
      </c>
      <c r="AX2682" s="93">
        <v>0</v>
      </c>
      <c r="AY2682" s="93">
        <v>0</v>
      </c>
      <c r="AZ2682" s="93">
        <v>0</v>
      </c>
      <c r="BA2682" s="93">
        <v>0</v>
      </c>
      <c r="BB2682" s="93">
        <v>0</v>
      </c>
      <c r="BC2682" s="153">
        <v>10</v>
      </c>
      <c r="BD2682" s="153">
        <v>104</v>
      </c>
    </row>
    <row r="2683" spans="1:56" x14ac:dyDescent="0.25">
      <c r="A2683" s="9">
        <v>41747</v>
      </c>
      <c r="B2683" s="149" t="s">
        <v>79</v>
      </c>
      <c r="C2683" s="149" t="s">
        <v>86</v>
      </c>
      <c r="D2683" s="150" t="s">
        <v>119</v>
      </c>
      <c r="E2683" s="153">
        <v>84</v>
      </c>
      <c r="F2683" s="153">
        <v>264</v>
      </c>
      <c r="G2683" s="264">
        <v>42.241409301757813</v>
      </c>
      <c r="H2683" s="264">
        <v>0</v>
      </c>
      <c r="I2683" s="264">
        <v>113713.46875</v>
      </c>
      <c r="J2683" s="92">
        <v>0</v>
      </c>
      <c r="K2683" s="153">
        <v>39152</v>
      </c>
      <c r="L2683" s="264">
        <v>90.539436340332031</v>
      </c>
      <c r="M2683" s="153">
        <v>61088</v>
      </c>
      <c r="N2683" s="264">
        <v>0</v>
      </c>
      <c r="O2683" s="153">
        <v>2868</v>
      </c>
      <c r="P2683" s="264">
        <v>0</v>
      </c>
      <c r="Q2683" s="153">
        <v>7203</v>
      </c>
      <c r="R2683" s="264">
        <v>99.861167907714844</v>
      </c>
      <c r="S2683" s="153">
        <v>58404</v>
      </c>
      <c r="T2683" s="264">
        <v>99.909255981445313</v>
      </c>
      <c r="U2683" s="264">
        <v>99.755928039550781</v>
      </c>
      <c r="V2683" s="264">
        <v>99.810111999511719</v>
      </c>
      <c r="W2683" s="264">
        <v>99.617431640625</v>
      </c>
      <c r="X2683" s="264">
        <v>99.71954345703125</v>
      </c>
      <c r="Y2683" s="153">
        <v>107886</v>
      </c>
      <c r="Z2683" s="264">
        <v>99.933265686035156</v>
      </c>
      <c r="AA2683" s="153">
        <v>23542</v>
      </c>
      <c r="AB2683" s="264">
        <v>99.86407470703125</v>
      </c>
      <c r="AC2683" s="153">
        <v>2922</v>
      </c>
      <c r="AD2683" s="264">
        <v>0.54757016897201538</v>
      </c>
      <c r="AE2683" s="153">
        <v>165</v>
      </c>
      <c r="AF2683" s="264">
        <v>97.575759887695313</v>
      </c>
      <c r="AG2683" s="153">
        <v>61874</v>
      </c>
      <c r="AH2683" s="264">
        <v>0.60930275917053223</v>
      </c>
      <c r="AI2683" s="153">
        <v>798</v>
      </c>
      <c r="AJ2683" s="264">
        <v>96.867164611816406</v>
      </c>
      <c r="AK2683" s="264">
        <v>1.5727167129516602</v>
      </c>
      <c r="AL2683" s="264">
        <v>5.4381430149078369E-2</v>
      </c>
      <c r="AM2683" s="264">
        <v>0</v>
      </c>
      <c r="AN2683" s="264">
        <v>0</v>
      </c>
      <c r="AO2683" s="92">
        <v>0</v>
      </c>
      <c r="AP2683" s="92">
        <v>0</v>
      </c>
      <c r="AQ2683" s="92">
        <v>0</v>
      </c>
      <c r="AR2683" s="92">
        <v>0</v>
      </c>
      <c r="AS2683" s="92">
        <v>0</v>
      </c>
      <c r="AT2683" s="92">
        <v>0</v>
      </c>
      <c r="AU2683" s="92">
        <v>0</v>
      </c>
      <c r="AV2683" s="92">
        <v>0</v>
      </c>
      <c r="AW2683" s="93">
        <v>0</v>
      </c>
      <c r="AX2683" s="93">
        <v>0</v>
      </c>
      <c r="AY2683" s="93">
        <v>0</v>
      </c>
      <c r="AZ2683" s="93">
        <v>0</v>
      </c>
      <c r="BA2683" s="93">
        <v>0</v>
      </c>
      <c r="BB2683" s="93">
        <v>2</v>
      </c>
      <c r="BC2683" s="153">
        <v>60</v>
      </c>
      <c r="BD2683" s="153">
        <v>259</v>
      </c>
    </row>
    <row r="2684" spans="1:56" x14ac:dyDescent="0.25">
      <c r="A2684" s="9">
        <v>41747</v>
      </c>
      <c r="B2684" s="149" t="s">
        <v>80</v>
      </c>
      <c r="C2684" s="149" t="s">
        <v>86</v>
      </c>
      <c r="D2684" s="150" t="s">
        <v>119</v>
      </c>
      <c r="E2684" s="153">
        <v>60</v>
      </c>
      <c r="F2684" s="153">
        <v>184</v>
      </c>
      <c r="G2684" s="264">
        <v>31.884088516235352</v>
      </c>
      <c r="H2684" s="264">
        <v>2.9200000688433647E-2</v>
      </c>
      <c r="I2684" s="264">
        <v>89030.84375</v>
      </c>
      <c r="J2684" s="92">
        <v>0</v>
      </c>
      <c r="K2684" s="153">
        <v>26967</v>
      </c>
      <c r="L2684" s="264">
        <v>87.729446411132813</v>
      </c>
      <c r="M2684" s="153">
        <v>36592</v>
      </c>
      <c r="N2684" s="264">
        <v>0</v>
      </c>
      <c r="O2684" s="153">
        <v>2373</v>
      </c>
      <c r="P2684" s="264">
        <v>0</v>
      </c>
      <c r="Q2684" s="153">
        <v>6427</v>
      </c>
      <c r="R2684" s="264">
        <v>99.937759399414063</v>
      </c>
      <c r="S2684" s="153">
        <v>34773</v>
      </c>
      <c r="T2684" s="264">
        <v>99.928108215332031</v>
      </c>
      <c r="U2684" s="264">
        <v>99.620735168457031</v>
      </c>
      <c r="V2684" s="264">
        <v>99.764976501464844</v>
      </c>
      <c r="W2684" s="264">
        <v>99.558731079101563</v>
      </c>
      <c r="X2684" s="264">
        <v>99.693252563476563</v>
      </c>
      <c r="Y2684" s="153">
        <v>57435</v>
      </c>
      <c r="Z2684" s="264">
        <v>99.9669189453125</v>
      </c>
      <c r="AA2684" s="153">
        <v>13515</v>
      </c>
      <c r="AB2684" s="264">
        <v>99.341468811035156</v>
      </c>
      <c r="AC2684" s="153">
        <v>2408</v>
      </c>
      <c r="AD2684" s="264">
        <v>8.3056479692459106E-2</v>
      </c>
      <c r="AE2684" s="153">
        <v>115</v>
      </c>
      <c r="AF2684" s="264">
        <v>100</v>
      </c>
      <c r="AG2684" s="153">
        <v>36700</v>
      </c>
      <c r="AH2684" s="264">
        <v>0.46866485476493835</v>
      </c>
      <c r="AI2684" s="153">
        <v>392</v>
      </c>
      <c r="AJ2684" s="264">
        <v>95.66326904296875</v>
      </c>
      <c r="AK2684" s="264">
        <v>1.9526621103286743</v>
      </c>
      <c r="AL2684" s="264">
        <v>6.6752716898918152E-2</v>
      </c>
      <c r="AM2684" s="264">
        <v>0</v>
      </c>
      <c r="AN2684" s="264">
        <v>0</v>
      </c>
      <c r="AO2684" s="92">
        <v>0</v>
      </c>
      <c r="AP2684" s="92">
        <v>0</v>
      </c>
      <c r="AQ2684" s="92">
        <v>0</v>
      </c>
      <c r="AR2684" s="92">
        <v>0</v>
      </c>
      <c r="AS2684" s="92">
        <v>0</v>
      </c>
      <c r="AT2684" s="92">
        <v>0</v>
      </c>
      <c r="AU2684" s="92">
        <v>0</v>
      </c>
      <c r="AV2684" s="92">
        <v>0</v>
      </c>
      <c r="AW2684" s="93">
        <v>0</v>
      </c>
      <c r="AX2684" s="93">
        <v>0</v>
      </c>
      <c r="AY2684" s="93">
        <v>1</v>
      </c>
      <c r="AZ2684" s="93">
        <v>0</v>
      </c>
      <c r="BA2684" s="93">
        <v>0</v>
      </c>
      <c r="BB2684" s="93">
        <v>1</v>
      </c>
      <c r="BC2684" s="153">
        <v>24</v>
      </c>
      <c r="BD2684" s="153">
        <v>177</v>
      </c>
    </row>
    <row r="2685" spans="1:56" x14ac:dyDescent="0.25">
      <c r="A2685" s="9">
        <v>41747</v>
      </c>
      <c r="B2685" s="149" t="s">
        <v>81</v>
      </c>
      <c r="C2685" s="149" t="s">
        <v>86</v>
      </c>
      <c r="D2685" s="150" t="s">
        <v>119</v>
      </c>
      <c r="E2685" s="153">
        <v>43</v>
      </c>
      <c r="F2685" s="153">
        <v>142</v>
      </c>
      <c r="G2685" s="264">
        <v>29.466701507568359</v>
      </c>
      <c r="H2685" s="264">
        <v>0</v>
      </c>
      <c r="I2685" s="264">
        <v>60092.99609375</v>
      </c>
      <c r="J2685" s="92">
        <v>0</v>
      </c>
      <c r="K2685" s="153">
        <v>63111</v>
      </c>
      <c r="L2685" s="264">
        <v>89.285545349121094</v>
      </c>
      <c r="M2685" s="153">
        <v>33363</v>
      </c>
      <c r="N2685" s="264">
        <v>0</v>
      </c>
      <c r="O2685" s="153">
        <v>2155</v>
      </c>
      <c r="P2685" s="264">
        <v>0</v>
      </c>
      <c r="Q2685" s="153">
        <v>4865</v>
      </c>
      <c r="R2685" s="264">
        <v>99.938331604003906</v>
      </c>
      <c r="S2685" s="153">
        <v>31396</v>
      </c>
      <c r="T2685" s="264">
        <v>99.917190551757813</v>
      </c>
      <c r="U2685" s="264">
        <v>99.582366943359375</v>
      </c>
      <c r="V2685" s="264">
        <v>99.874114990234375</v>
      </c>
      <c r="W2685" s="264">
        <v>99.520957946777344</v>
      </c>
      <c r="X2685" s="264">
        <v>99.791412353515625</v>
      </c>
      <c r="Y2685" s="153">
        <v>69695</v>
      </c>
      <c r="Z2685" s="264">
        <v>99.969871520996094</v>
      </c>
      <c r="AA2685" s="153">
        <v>16701</v>
      </c>
      <c r="AB2685" s="264">
        <v>99.790428161621094</v>
      </c>
      <c r="AC2685" s="153">
        <v>2193</v>
      </c>
      <c r="AD2685" s="264">
        <v>0.54719561338424683</v>
      </c>
      <c r="AE2685" s="153">
        <v>145</v>
      </c>
      <c r="AF2685" s="264">
        <v>83.448272705078125</v>
      </c>
      <c r="AG2685" s="153">
        <v>33657</v>
      </c>
      <c r="AH2685" s="264">
        <v>0.44567251205444336</v>
      </c>
      <c r="AI2685" s="153">
        <v>392</v>
      </c>
      <c r="AJ2685" s="264">
        <v>94.38775634765625</v>
      </c>
      <c r="AK2685" s="264">
        <v>1.5166294574737549</v>
      </c>
      <c r="AL2685" s="264">
        <v>5.2529588341712952E-2</v>
      </c>
      <c r="AM2685" s="264">
        <v>0</v>
      </c>
      <c r="AN2685" s="264">
        <v>0</v>
      </c>
      <c r="AO2685" s="92">
        <v>0</v>
      </c>
      <c r="AP2685" s="92">
        <v>0</v>
      </c>
      <c r="AQ2685" s="92">
        <v>0</v>
      </c>
      <c r="AR2685" s="92">
        <v>0</v>
      </c>
      <c r="AS2685" s="92">
        <v>0</v>
      </c>
      <c r="AT2685" s="92">
        <v>0</v>
      </c>
      <c r="AU2685" s="92">
        <v>0</v>
      </c>
      <c r="AV2685" s="92">
        <v>0</v>
      </c>
      <c r="AW2685" s="93">
        <v>0</v>
      </c>
      <c r="AX2685" s="93">
        <v>0</v>
      </c>
      <c r="AY2685" s="93">
        <v>1</v>
      </c>
      <c r="AZ2685" s="93">
        <v>0</v>
      </c>
      <c r="BA2685" s="93">
        <v>0</v>
      </c>
      <c r="BB2685" s="93">
        <v>1</v>
      </c>
      <c r="BC2685" s="153">
        <v>28</v>
      </c>
      <c r="BD2685" s="153">
        <v>141</v>
      </c>
    </row>
    <row r="2686" spans="1:56" x14ac:dyDescent="0.25">
      <c r="A2686" s="9">
        <v>41747</v>
      </c>
      <c r="B2686" s="149" t="s">
        <v>125</v>
      </c>
      <c r="C2686" s="149" t="s">
        <v>86</v>
      </c>
      <c r="D2686" s="150" t="s">
        <v>119</v>
      </c>
      <c r="E2686" s="153">
        <v>16</v>
      </c>
      <c r="F2686" s="153">
        <v>57</v>
      </c>
      <c r="G2686" s="264">
        <v>22.629404067993164</v>
      </c>
      <c r="H2686" s="264">
        <v>8.2999998703598976E-3</v>
      </c>
      <c r="I2686" s="264">
        <v>32580.10546875</v>
      </c>
      <c r="J2686" s="92">
        <v>0</v>
      </c>
      <c r="K2686" s="153">
        <v>63111</v>
      </c>
      <c r="L2686" s="264">
        <v>89.285545349121094</v>
      </c>
      <c r="M2686" s="153">
        <v>19058</v>
      </c>
      <c r="N2686" s="264">
        <v>0</v>
      </c>
      <c r="O2686" s="153">
        <v>2243</v>
      </c>
      <c r="P2686" s="264">
        <v>0</v>
      </c>
      <c r="Q2686" s="153">
        <v>4448</v>
      </c>
      <c r="R2686" s="264">
        <v>99.775177001953125</v>
      </c>
      <c r="S2686" s="153">
        <v>17680</v>
      </c>
      <c r="T2686" s="264">
        <v>99.926467895507813</v>
      </c>
      <c r="U2686" s="264">
        <v>99.687919616699219</v>
      </c>
      <c r="V2686" s="264">
        <v>99.884559631347656</v>
      </c>
      <c r="W2686" s="264">
        <v>99.463798522949219</v>
      </c>
      <c r="X2686" s="264">
        <v>99.811111450195313</v>
      </c>
      <c r="Y2686" s="153">
        <v>26805</v>
      </c>
      <c r="Z2686" s="264">
        <v>99.966423034667969</v>
      </c>
      <c r="AA2686" s="153">
        <v>5412</v>
      </c>
      <c r="AB2686" s="264">
        <v>99.741317749023438</v>
      </c>
      <c r="AC2686" s="153">
        <v>2256</v>
      </c>
      <c r="AD2686" s="264">
        <v>0.22163119912147522</v>
      </c>
      <c r="AE2686" s="153">
        <v>207</v>
      </c>
      <c r="AF2686" s="264">
        <v>98.067634582519531</v>
      </c>
      <c r="AG2686" s="153">
        <v>19353</v>
      </c>
      <c r="AH2686" s="264">
        <v>0.38753682374954224</v>
      </c>
      <c r="AI2686" s="153">
        <v>599</v>
      </c>
      <c r="AJ2686" s="264">
        <v>95.158599853515625</v>
      </c>
      <c r="AK2686" s="264">
        <v>1.5898245573043823</v>
      </c>
      <c r="AL2686" s="264">
        <v>5.0271924585103989E-2</v>
      </c>
      <c r="AM2686" s="264">
        <v>0</v>
      </c>
      <c r="AN2686" s="264">
        <v>0</v>
      </c>
      <c r="AO2686" s="92">
        <v>0</v>
      </c>
      <c r="AP2686" s="92">
        <v>0</v>
      </c>
      <c r="AQ2686" s="92">
        <v>0</v>
      </c>
      <c r="AR2686" s="92">
        <v>0</v>
      </c>
      <c r="AS2686" s="92">
        <v>0</v>
      </c>
      <c r="AT2686" s="92">
        <v>0</v>
      </c>
      <c r="AU2686" s="92">
        <v>0</v>
      </c>
      <c r="AV2686" s="92">
        <v>0</v>
      </c>
      <c r="AW2686" s="93">
        <v>0</v>
      </c>
      <c r="AX2686" s="93">
        <v>0</v>
      </c>
      <c r="AY2686" s="93">
        <v>0</v>
      </c>
      <c r="AZ2686" s="93">
        <v>0</v>
      </c>
      <c r="BA2686" s="93">
        <v>0</v>
      </c>
      <c r="BB2686" s="93">
        <v>0</v>
      </c>
      <c r="BC2686" s="153">
        <v>8</v>
      </c>
      <c r="BD2686" s="153">
        <v>57</v>
      </c>
    </row>
    <row r="2687" spans="1:56" x14ac:dyDescent="0.25">
      <c r="A2687" s="9">
        <v>41747</v>
      </c>
      <c r="B2687" s="151" t="s">
        <v>82</v>
      </c>
      <c r="C2687" s="151" t="s">
        <v>86</v>
      </c>
      <c r="D2687" s="152" t="s">
        <v>120</v>
      </c>
      <c r="E2687" s="160">
        <v>51</v>
      </c>
      <c r="F2687" s="160">
        <v>162</v>
      </c>
      <c r="G2687" s="266">
        <v>33.420894622802734</v>
      </c>
      <c r="H2687" s="266">
        <v>9.5799997448921204E-2</v>
      </c>
      <c r="I2687" s="266">
        <v>64094.56640625</v>
      </c>
      <c r="J2687" s="157">
        <v>0</v>
      </c>
      <c r="K2687" s="160">
        <v>37103</v>
      </c>
      <c r="L2687" s="266">
        <v>88.08721923828125</v>
      </c>
      <c r="M2687" s="160">
        <v>28545</v>
      </c>
      <c r="N2687" s="266">
        <v>0</v>
      </c>
      <c r="O2687" s="160">
        <v>3787</v>
      </c>
      <c r="P2687" s="266">
        <v>0</v>
      </c>
      <c r="Q2687" s="160">
        <v>7044</v>
      </c>
      <c r="R2687" s="266">
        <v>99.872230529785156</v>
      </c>
      <c r="S2687" s="160">
        <v>26812</v>
      </c>
      <c r="T2687" s="266">
        <v>99.586006164550781</v>
      </c>
      <c r="U2687" s="266">
        <v>99.867965698242188</v>
      </c>
      <c r="V2687" s="266">
        <v>99.817832946777344</v>
      </c>
      <c r="W2687" s="266">
        <v>99.740364074707031</v>
      </c>
      <c r="X2687" s="266">
        <v>99.404594421386719</v>
      </c>
      <c r="Y2687" s="160">
        <v>36889</v>
      </c>
      <c r="Z2687" s="266">
        <v>99.943069458007812</v>
      </c>
      <c r="AA2687" s="160">
        <v>7823</v>
      </c>
      <c r="AB2687" s="266">
        <v>99.884956359863281</v>
      </c>
      <c r="AC2687" s="160">
        <v>3814</v>
      </c>
      <c r="AD2687" s="266">
        <v>0.34084948897361755</v>
      </c>
      <c r="AE2687" s="160">
        <v>319</v>
      </c>
      <c r="AF2687" s="266">
        <v>98.119125366210938</v>
      </c>
      <c r="AG2687" s="160">
        <v>28735</v>
      </c>
      <c r="AH2687" s="266">
        <v>0.9013398289680481</v>
      </c>
      <c r="AI2687" s="160">
        <v>503</v>
      </c>
      <c r="AJ2687" s="266">
        <v>94.632209777832031</v>
      </c>
      <c r="AK2687" s="266">
        <v>2.0121481418609619</v>
      </c>
      <c r="AL2687" s="266">
        <v>6.1808645725250244E-2</v>
      </c>
      <c r="AM2687" s="266">
        <v>0</v>
      </c>
      <c r="AN2687" s="266">
        <v>0</v>
      </c>
      <c r="AO2687" s="157">
        <v>0</v>
      </c>
      <c r="AP2687" s="157">
        <v>0</v>
      </c>
      <c r="AQ2687" s="157">
        <v>0</v>
      </c>
      <c r="AR2687" s="157">
        <v>0</v>
      </c>
      <c r="AS2687" s="157">
        <v>0</v>
      </c>
      <c r="AT2687" s="157">
        <v>0</v>
      </c>
      <c r="AU2687" s="157">
        <v>0</v>
      </c>
      <c r="AV2687" s="157">
        <v>0</v>
      </c>
      <c r="AW2687" s="159">
        <v>0</v>
      </c>
      <c r="AX2687" s="159">
        <v>0</v>
      </c>
      <c r="AY2687" s="159">
        <v>0</v>
      </c>
      <c r="AZ2687" s="159">
        <v>0</v>
      </c>
      <c r="BA2687" s="159">
        <v>0</v>
      </c>
      <c r="BB2687" s="159">
        <v>0</v>
      </c>
      <c r="BC2687" s="160">
        <v>16</v>
      </c>
      <c r="BD2687" s="160">
        <v>159</v>
      </c>
    </row>
    <row r="2688" spans="1:56" x14ac:dyDescent="0.25">
      <c r="A2688" s="9">
        <v>41747</v>
      </c>
      <c r="B2688" s="151" t="s">
        <v>83</v>
      </c>
      <c r="C2688" s="151" t="s">
        <v>87</v>
      </c>
      <c r="D2688" s="152" t="s">
        <v>120</v>
      </c>
      <c r="E2688" s="160">
        <v>47</v>
      </c>
      <c r="F2688" s="160">
        <v>143</v>
      </c>
      <c r="G2688" s="266">
        <v>17.108001708984375</v>
      </c>
      <c r="H2688" s="266">
        <v>0</v>
      </c>
      <c r="I2688" s="266">
        <v>76866.0234375</v>
      </c>
      <c r="J2688" s="157">
        <v>0</v>
      </c>
      <c r="K2688" s="160">
        <v>19744</v>
      </c>
      <c r="L2688" s="266">
        <v>80.67767333984375</v>
      </c>
      <c r="M2688" s="160">
        <v>153570</v>
      </c>
      <c r="N2688" s="266">
        <v>0</v>
      </c>
      <c r="O2688" s="160">
        <v>3938</v>
      </c>
      <c r="P2688" s="266">
        <v>0</v>
      </c>
      <c r="Q2688" s="160">
        <v>3406</v>
      </c>
      <c r="R2688" s="266">
        <v>99.882560729980469</v>
      </c>
      <c r="S2688" s="160">
        <v>19356</v>
      </c>
      <c r="T2688" s="266">
        <v>99.514366149902344</v>
      </c>
      <c r="U2688" s="266">
        <v>99.559196472167969</v>
      </c>
      <c r="V2688" s="266">
        <v>99.777595520019531</v>
      </c>
      <c r="W2688" s="266">
        <v>99.442276000976563</v>
      </c>
      <c r="X2688" s="266">
        <v>99.293045043945313</v>
      </c>
      <c r="Y2688" s="160">
        <v>32991</v>
      </c>
      <c r="Z2688" s="266">
        <v>99.899971008300781</v>
      </c>
      <c r="AA2688" s="160">
        <v>9688</v>
      </c>
      <c r="AB2688" s="266">
        <v>99.9071044921875</v>
      </c>
      <c r="AC2688" s="160">
        <v>1576</v>
      </c>
      <c r="AD2688" s="266">
        <v>0.1903553307056427</v>
      </c>
      <c r="AE2688" s="160">
        <v>108</v>
      </c>
      <c r="AF2688" s="266">
        <v>97.222221374511719</v>
      </c>
      <c r="AG2688" s="160">
        <v>20714</v>
      </c>
      <c r="AH2688" s="266">
        <v>0.68069905042648315</v>
      </c>
      <c r="AI2688" s="160">
        <v>222</v>
      </c>
      <c r="AJ2688" s="266">
        <v>98.648651123046875</v>
      </c>
      <c r="AK2688" s="266">
        <v>2.0100839138031006</v>
      </c>
      <c r="AL2688" s="266">
        <v>7.7535659074783325E-2</v>
      </c>
      <c r="AM2688" s="266">
        <v>0</v>
      </c>
      <c r="AN2688" s="266">
        <v>0</v>
      </c>
      <c r="AO2688" s="157">
        <v>0</v>
      </c>
      <c r="AP2688" s="157">
        <v>0</v>
      </c>
      <c r="AQ2688" s="157">
        <v>0</v>
      </c>
      <c r="AR2688" s="157">
        <v>0</v>
      </c>
      <c r="AS2688" s="157">
        <v>0</v>
      </c>
      <c r="AT2688" s="157">
        <v>0</v>
      </c>
      <c r="AU2688" s="157">
        <v>0</v>
      </c>
      <c r="AV2688" s="157">
        <v>0</v>
      </c>
      <c r="AW2688" s="159">
        <v>0</v>
      </c>
      <c r="AX2688" s="159">
        <v>0</v>
      </c>
      <c r="AY2688" s="159">
        <v>0</v>
      </c>
      <c r="AZ2688" s="159">
        <v>0</v>
      </c>
      <c r="BA2688" s="159">
        <v>0</v>
      </c>
      <c r="BB2688" s="159">
        <v>0</v>
      </c>
      <c r="BC2688" s="160">
        <v>21</v>
      </c>
      <c r="BD2688" s="160">
        <v>136</v>
      </c>
    </row>
    <row r="2689" spans="1:56" x14ac:dyDescent="0.25">
      <c r="A2689" s="9">
        <v>41747</v>
      </c>
      <c r="B2689" s="117" t="s">
        <v>85</v>
      </c>
      <c r="C2689" s="117" t="s">
        <v>87</v>
      </c>
      <c r="D2689" s="121">
        <v>3</v>
      </c>
      <c r="E2689" s="89">
        <v>134</v>
      </c>
      <c r="F2689" s="89">
        <v>433</v>
      </c>
      <c r="G2689" s="263">
        <v>43.716815948486328</v>
      </c>
      <c r="H2689" s="263">
        <v>0</v>
      </c>
      <c r="I2689" s="263">
        <v>258576.859375</v>
      </c>
      <c r="J2689" s="88">
        <v>0</v>
      </c>
      <c r="K2689" s="89">
        <v>58093</v>
      </c>
      <c r="L2689" s="263">
        <v>81.385017395019531</v>
      </c>
      <c r="M2689" s="124">
        <v>77396</v>
      </c>
      <c r="N2689" s="248">
        <v>0</v>
      </c>
      <c r="O2689" s="124">
        <v>4008</v>
      </c>
      <c r="P2689" s="248">
        <v>0</v>
      </c>
      <c r="Q2689" s="124">
        <v>9189</v>
      </c>
      <c r="R2689" s="248">
        <v>99.847640991210937</v>
      </c>
      <c r="S2689" s="124">
        <v>72370</v>
      </c>
      <c r="T2689" s="248">
        <v>98.967803955078125</v>
      </c>
      <c r="U2689" s="248">
        <v>99.900199890136719</v>
      </c>
      <c r="V2689" s="248">
        <v>99.843658447265625</v>
      </c>
      <c r="W2689" s="248">
        <v>99.747993469238281</v>
      </c>
      <c r="X2689" s="248">
        <v>98.813079833984375</v>
      </c>
      <c r="Y2689" s="124">
        <v>164054</v>
      </c>
      <c r="Z2689" s="248">
        <v>99.878700256347656</v>
      </c>
      <c r="AA2689" s="124">
        <v>39330</v>
      </c>
      <c r="AB2689" s="248">
        <v>87.851509094238281</v>
      </c>
      <c r="AC2689" s="124">
        <v>4497</v>
      </c>
      <c r="AD2689" s="248">
        <v>9.8732490539550781</v>
      </c>
      <c r="AE2689" s="124">
        <v>54</v>
      </c>
      <c r="AF2689" s="248">
        <v>100</v>
      </c>
      <c r="AG2689" s="124">
        <v>79257</v>
      </c>
      <c r="AH2689" s="248">
        <v>1.4913508892059326</v>
      </c>
      <c r="AI2689" s="124">
        <v>710</v>
      </c>
      <c r="AJ2689" s="248">
        <v>91.830986022949219</v>
      </c>
      <c r="AK2689" s="248">
        <v>2.1653707027435303</v>
      </c>
      <c r="AL2689" s="248">
        <v>6.629469245672226E-2</v>
      </c>
      <c r="AM2689" s="269">
        <v>0</v>
      </c>
      <c r="AN2689" s="269">
        <v>0</v>
      </c>
      <c r="AO2689" s="119">
        <v>0</v>
      </c>
      <c r="AP2689" s="119">
        <v>0</v>
      </c>
      <c r="AQ2689" s="119">
        <v>0</v>
      </c>
      <c r="AR2689" s="119">
        <v>0</v>
      </c>
      <c r="AS2689" s="119">
        <v>0</v>
      </c>
      <c r="AT2689" s="119">
        <v>0</v>
      </c>
      <c r="AU2689" s="119">
        <v>0</v>
      </c>
      <c r="AV2689" s="119">
        <v>0</v>
      </c>
      <c r="AW2689" s="124">
        <v>0</v>
      </c>
      <c r="AX2689" s="124">
        <v>0</v>
      </c>
      <c r="AY2689" s="124">
        <v>2</v>
      </c>
      <c r="AZ2689" s="124">
        <v>0</v>
      </c>
      <c r="BA2689" s="124">
        <v>1</v>
      </c>
      <c r="BB2689" s="124">
        <v>4</v>
      </c>
      <c r="BC2689" s="124">
        <v>24</v>
      </c>
      <c r="BD2689" s="124">
        <v>420</v>
      </c>
    </row>
    <row r="2690" spans="1:56" x14ac:dyDescent="0.25">
      <c r="A2690" s="9">
        <v>41747</v>
      </c>
      <c r="B2690" s="118" t="s">
        <v>84</v>
      </c>
      <c r="C2690" s="118"/>
      <c r="D2690" s="122">
        <v>2</v>
      </c>
      <c r="E2690" s="153"/>
      <c r="F2690" s="153"/>
      <c r="G2690" s="264">
        <v>67.145606994628906</v>
      </c>
      <c r="H2690" s="264">
        <v>0.1838555783033371</v>
      </c>
      <c r="I2690" s="264">
        <v>500041.375</v>
      </c>
      <c r="J2690" s="91">
        <v>0</v>
      </c>
      <c r="K2690" s="153">
        <v>0</v>
      </c>
      <c r="L2690" s="264">
        <v>65535</v>
      </c>
      <c r="M2690" s="133">
        <v>183190</v>
      </c>
      <c r="N2690" s="267">
        <v>0</v>
      </c>
      <c r="O2690" s="133">
        <v>4512</v>
      </c>
      <c r="P2690" s="267">
        <v>0</v>
      </c>
      <c r="Q2690" s="133">
        <v>3760</v>
      </c>
      <c r="R2690" s="267">
        <v>99.867019653320313</v>
      </c>
      <c r="S2690" s="133">
        <v>150463</v>
      </c>
      <c r="T2690" s="267">
        <v>99.950157165527344</v>
      </c>
      <c r="U2690" s="267">
        <v>99.689712524414063</v>
      </c>
      <c r="V2690" s="267">
        <v>99.766365051269531</v>
      </c>
      <c r="W2690" s="267">
        <v>99.557144165039063</v>
      </c>
      <c r="X2690" s="267">
        <v>99.716636657714844</v>
      </c>
      <c r="Y2690" s="133">
        <v>920714</v>
      </c>
      <c r="Z2690" s="267">
        <v>99.86260986328125</v>
      </c>
      <c r="AA2690" s="133">
        <v>394</v>
      </c>
      <c r="AB2690" s="267">
        <v>14.428146362304687</v>
      </c>
      <c r="AC2690" s="133">
        <v>4189</v>
      </c>
      <c r="AD2690" s="267">
        <v>0.23872046172618866</v>
      </c>
      <c r="AE2690" s="133">
        <v>380</v>
      </c>
      <c r="AF2690" s="267">
        <v>98.684211730957031</v>
      </c>
      <c r="AG2690" s="133">
        <v>181246</v>
      </c>
      <c r="AH2690" s="267">
        <v>0.2543504536151886</v>
      </c>
      <c r="AI2690" s="133">
        <v>494</v>
      </c>
      <c r="AJ2690" s="267">
        <v>92.510124206542969</v>
      </c>
      <c r="AK2690" s="267">
        <v>3.7279717922210693</v>
      </c>
      <c r="AL2690" s="267">
        <v>0.17426832020282745</v>
      </c>
      <c r="AM2690" s="270">
        <v>0</v>
      </c>
      <c r="AN2690" s="270">
        <v>0</v>
      </c>
      <c r="AO2690" s="120">
        <v>0</v>
      </c>
      <c r="AP2690" s="120">
        <v>0</v>
      </c>
      <c r="AQ2690" s="120">
        <v>0</v>
      </c>
      <c r="AR2690" s="120">
        <v>0</v>
      </c>
      <c r="AS2690" s="120">
        <v>0</v>
      </c>
      <c r="AT2690" s="120">
        <v>0</v>
      </c>
      <c r="AU2690" s="120">
        <v>0</v>
      </c>
      <c r="AV2690" s="120">
        <v>0</v>
      </c>
      <c r="AW2690" s="133">
        <v>0</v>
      </c>
      <c r="AX2690" s="133">
        <v>0</v>
      </c>
      <c r="AY2690" s="133">
        <v>0</v>
      </c>
      <c r="AZ2690" s="133">
        <v>2</v>
      </c>
      <c r="BA2690" s="133">
        <v>0</v>
      </c>
      <c r="BB2690" s="133">
        <v>0</v>
      </c>
      <c r="BC2690" s="133">
        <v>8</v>
      </c>
      <c r="BD2690" s="133">
        <v>469</v>
      </c>
    </row>
    <row r="2691" spans="1:56" x14ac:dyDescent="0.25">
      <c r="A2691" s="9">
        <v>41746</v>
      </c>
      <c r="B2691" s="117" t="s">
        <v>17</v>
      </c>
      <c r="C2691" s="117"/>
      <c r="D2691" s="121">
        <v>3</v>
      </c>
      <c r="E2691" s="89">
        <v>675</v>
      </c>
      <c r="F2691" s="89">
        <v>2165</v>
      </c>
      <c r="G2691" s="263">
        <v>579.60189819335937</v>
      </c>
      <c r="H2691" s="263">
        <v>0.37251944188028574</v>
      </c>
      <c r="I2691" s="263">
        <v>1437989.494140625</v>
      </c>
      <c r="J2691" s="88"/>
      <c r="K2691" s="89">
        <v>670115</v>
      </c>
      <c r="L2691" s="263">
        <v>0</v>
      </c>
      <c r="M2691" s="124">
        <v>914228</v>
      </c>
      <c r="N2691" s="248">
        <v>0</v>
      </c>
      <c r="O2691" s="124">
        <v>53542</v>
      </c>
      <c r="P2691" s="248">
        <v>0</v>
      </c>
      <c r="Q2691" s="124">
        <v>102529</v>
      </c>
      <c r="R2691" s="248">
        <v>99.925874105019915</v>
      </c>
      <c r="S2691" s="124">
        <v>707084</v>
      </c>
      <c r="T2691" s="248">
        <v>99.898739342692991</v>
      </c>
      <c r="U2691" s="248">
        <v>99.806379434868347</v>
      </c>
      <c r="V2691" s="248">
        <v>99.81471256426228</v>
      </c>
      <c r="W2691" s="248">
        <v>99.732397062865033</v>
      </c>
      <c r="X2691" s="248">
        <v>99.713639530230608</v>
      </c>
      <c r="Y2691" s="124">
        <v>2045627</v>
      </c>
      <c r="Z2691" s="248">
        <v>99.782462517473789</v>
      </c>
      <c r="AA2691" s="124">
        <v>207218</v>
      </c>
      <c r="AB2691" s="248">
        <v>97.357384236928553</v>
      </c>
      <c r="AC2691" s="124">
        <v>51602</v>
      </c>
      <c r="AD2691" s="248">
        <v>1.0891050994748512</v>
      </c>
      <c r="AE2691" s="124">
        <v>4065</v>
      </c>
      <c r="AF2691" s="248">
        <v>98.05657552834073</v>
      </c>
      <c r="AG2691" s="124">
        <v>786027</v>
      </c>
      <c r="AH2691" s="248">
        <v>0.48967783921301211</v>
      </c>
      <c r="AI2691" s="124">
        <v>13863</v>
      </c>
      <c r="AJ2691" s="248">
        <v>94.092190142963588</v>
      </c>
      <c r="AK2691" s="248">
        <v>3.3310121152256609</v>
      </c>
      <c r="AL2691" s="248" t="e">
        <v>#DIV/0!</v>
      </c>
      <c r="AM2691" s="269"/>
      <c r="AN2691" s="269"/>
      <c r="AO2691" s="119"/>
      <c r="AP2691" s="119"/>
      <c r="AQ2691" s="119"/>
      <c r="AR2691" s="119"/>
      <c r="AS2691" s="119"/>
      <c r="AT2691" s="119"/>
      <c r="AU2691" s="119"/>
      <c r="AV2691" s="119"/>
      <c r="AW2691" s="124">
        <v>0</v>
      </c>
      <c r="AX2691" s="124">
        <v>0</v>
      </c>
      <c r="AY2691" s="124">
        <v>3</v>
      </c>
      <c r="AZ2691" s="124">
        <v>4</v>
      </c>
      <c r="BA2691" s="124">
        <v>1</v>
      </c>
      <c r="BB2691" s="124">
        <v>10</v>
      </c>
      <c r="BC2691" s="124">
        <v>295</v>
      </c>
      <c r="BD2691" s="124">
        <v>2597</v>
      </c>
    </row>
    <row r="2692" spans="1:56" x14ac:dyDescent="0.25">
      <c r="A2692" s="9">
        <v>41746</v>
      </c>
      <c r="B2692" s="118" t="s">
        <v>88</v>
      </c>
      <c r="C2692" s="118"/>
      <c r="D2692" s="122">
        <v>2</v>
      </c>
      <c r="E2692" s="153">
        <v>675</v>
      </c>
      <c r="F2692" s="153">
        <v>2165</v>
      </c>
      <c r="G2692" s="264">
        <v>496.64723968505859</v>
      </c>
      <c r="H2692" s="264">
        <v>0.30839999858289957</v>
      </c>
      <c r="I2692" s="264">
        <v>981696.431640625</v>
      </c>
      <c r="J2692" s="91"/>
      <c r="K2692" s="153">
        <v>670115</v>
      </c>
      <c r="L2692" s="264"/>
      <c r="M2692" s="133">
        <v>704725</v>
      </c>
      <c r="N2692" s="267">
        <v>0</v>
      </c>
      <c r="O2692" s="133">
        <v>48148</v>
      </c>
      <c r="P2692" s="267">
        <v>0</v>
      </c>
      <c r="Q2692" s="133">
        <v>98133</v>
      </c>
      <c r="R2692" s="267">
        <v>99.925610659450044</v>
      </c>
      <c r="S2692" s="133">
        <v>534970</v>
      </c>
      <c r="T2692" s="267">
        <v>99.893078013406068</v>
      </c>
      <c r="U2692" s="267">
        <v>99.82622663699641</v>
      </c>
      <c r="V2692" s="267">
        <v>99.826180048598872</v>
      </c>
      <c r="W2692" s="267">
        <v>99.751966565305253</v>
      </c>
      <c r="X2692" s="267">
        <v>99.719443913750069</v>
      </c>
      <c r="Y2692" s="133">
        <v>948413</v>
      </c>
      <c r="Z2692" s="267">
        <v>99.911115572372111</v>
      </c>
      <c r="AA2692" s="133">
        <v>206848</v>
      </c>
      <c r="AB2692" s="267">
        <v>97.500096914459874</v>
      </c>
      <c r="AC2692" s="133">
        <v>46710</v>
      </c>
      <c r="AD2692" s="267">
        <v>1.181759823857143</v>
      </c>
      <c r="AE2692" s="133">
        <v>3581</v>
      </c>
      <c r="AF2692" s="267">
        <v>98.156938950731174</v>
      </c>
      <c r="AG2692" s="133">
        <v>578028</v>
      </c>
      <c r="AH2692" s="267">
        <v>0.57644266639613562</v>
      </c>
      <c r="AI2692" s="133">
        <v>13338</v>
      </c>
      <c r="AJ2692" s="267">
        <v>94.017094010229968</v>
      </c>
      <c r="AK2692" s="267">
        <v>1.5390081624556364E-5</v>
      </c>
      <c r="AL2692" s="267" t="e">
        <v>#DIV/0!</v>
      </c>
      <c r="AM2692" s="270"/>
      <c r="AN2692" s="270"/>
      <c r="AO2692" s="120"/>
      <c r="AP2692" s="120"/>
      <c r="AQ2692" s="120"/>
      <c r="AR2692" s="120"/>
      <c r="AS2692" s="120"/>
      <c r="AT2692" s="120"/>
      <c r="AU2692" s="120"/>
      <c r="AV2692" s="120"/>
      <c r="AW2692" s="133">
        <v>0</v>
      </c>
      <c r="AX2692" s="133">
        <v>0</v>
      </c>
      <c r="AY2692" s="133">
        <v>3</v>
      </c>
      <c r="AZ2692" s="133">
        <v>2</v>
      </c>
      <c r="BA2692" s="133">
        <v>1</v>
      </c>
      <c r="BB2692" s="133">
        <v>10</v>
      </c>
      <c r="BC2692" s="133">
        <v>288</v>
      </c>
      <c r="BD2692" s="133">
        <v>2123</v>
      </c>
    </row>
    <row r="2693" spans="1:56" x14ac:dyDescent="0.25">
      <c r="A2693" s="9">
        <v>41746</v>
      </c>
      <c r="B2693" s="146" t="s">
        <v>89</v>
      </c>
      <c r="C2693" s="146"/>
      <c r="D2693" s="147">
        <v>1</v>
      </c>
      <c r="E2693" s="136">
        <v>0</v>
      </c>
      <c r="F2693" s="136">
        <v>0</v>
      </c>
      <c r="G2693" s="265">
        <v>82.954658508300781</v>
      </c>
      <c r="H2693" s="265">
        <v>6.4119443297386169E-2</v>
      </c>
      <c r="I2693" s="265">
        <v>456293.0625</v>
      </c>
      <c r="J2693" s="137"/>
      <c r="K2693" s="136">
        <v>0</v>
      </c>
      <c r="L2693" s="265"/>
      <c r="M2693" s="145">
        <v>209503</v>
      </c>
      <c r="N2693" s="250">
        <v>0</v>
      </c>
      <c r="O2693" s="145">
        <v>5394</v>
      </c>
      <c r="P2693" s="250">
        <v>0</v>
      </c>
      <c r="Q2693" s="145">
        <v>4396</v>
      </c>
      <c r="R2693" s="250">
        <v>99.931755065917969</v>
      </c>
      <c r="S2693" s="145">
        <v>172114</v>
      </c>
      <c r="T2693" s="250">
        <v>99.916336059570313</v>
      </c>
      <c r="U2693" s="250">
        <v>99.629219055175781</v>
      </c>
      <c r="V2693" s="250">
        <v>99.776138305664063</v>
      </c>
      <c r="W2693" s="250">
        <v>99.561225891113281</v>
      </c>
      <c r="X2693" s="250">
        <v>99.692665100097656</v>
      </c>
      <c r="Y2693" s="145">
        <v>1097214</v>
      </c>
      <c r="Z2693" s="250">
        <v>99.671257019042969</v>
      </c>
      <c r="AA2693" s="145">
        <v>370</v>
      </c>
      <c r="AB2693" s="250">
        <v>17.574054718017578</v>
      </c>
      <c r="AC2693" s="145">
        <v>4892</v>
      </c>
      <c r="AD2693" s="250">
        <v>0.20441536605358124</v>
      </c>
      <c r="AE2693" s="145">
        <v>484</v>
      </c>
      <c r="AF2693" s="250">
        <v>97.314010620117188</v>
      </c>
      <c r="AG2693" s="145">
        <v>207999</v>
      </c>
      <c r="AH2693" s="250">
        <v>0.2485588937997818</v>
      </c>
      <c r="AI2693" s="145">
        <v>525</v>
      </c>
      <c r="AJ2693" s="250">
        <v>96.00006103515625</v>
      </c>
      <c r="AK2693" s="250">
        <v>10.497519493103027</v>
      </c>
      <c r="AL2693" s="250">
        <v>0.14793075621128082</v>
      </c>
      <c r="AM2693" s="271"/>
      <c r="AN2693" s="271"/>
      <c r="AO2693" s="148"/>
      <c r="AP2693" s="148"/>
      <c r="AQ2693" s="148"/>
      <c r="AR2693" s="148"/>
      <c r="AS2693" s="148"/>
      <c r="AT2693" s="148"/>
      <c r="AU2693" s="148"/>
      <c r="AV2693" s="148"/>
      <c r="AW2693" s="145">
        <v>0</v>
      </c>
      <c r="AX2693" s="145">
        <v>0</v>
      </c>
      <c r="AY2693" s="145">
        <v>0</v>
      </c>
      <c r="AZ2693" s="145">
        <v>2</v>
      </c>
      <c r="BA2693" s="145">
        <v>0</v>
      </c>
      <c r="BB2693" s="145">
        <v>0</v>
      </c>
      <c r="BC2693" s="145">
        <v>7</v>
      </c>
      <c r="BD2693" s="145">
        <v>474</v>
      </c>
    </row>
    <row r="2694" spans="1:56" x14ac:dyDescent="0.25">
      <c r="A2694" s="9">
        <v>41746</v>
      </c>
      <c r="B2694" s="149" t="s">
        <v>75</v>
      </c>
      <c r="C2694" s="149" t="s">
        <v>86</v>
      </c>
      <c r="D2694" s="150" t="s">
        <v>118</v>
      </c>
      <c r="E2694" s="153">
        <v>41</v>
      </c>
      <c r="F2694" s="153">
        <v>153</v>
      </c>
      <c r="G2694" s="264">
        <v>102.12506103515625</v>
      </c>
      <c r="H2694" s="264">
        <v>0.22089999914169312</v>
      </c>
      <c r="I2694" s="264">
        <v>73464.65625</v>
      </c>
      <c r="J2694" s="92">
        <v>0</v>
      </c>
      <c r="K2694" s="153">
        <v>109735</v>
      </c>
      <c r="L2694" s="264">
        <v>93.083335876464844</v>
      </c>
      <c r="M2694" s="153">
        <v>89749</v>
      </c>
      <c r="N2694" s="264">
        <v>0</v>
      </c>
      <c r="O2694" s="153">
        <v>11207</v>
      </c>
      <c r="P2694" s="264">
        <v>0</v>
      </c>
      <c r="Q2694" s="153">
        <v>19338</v>
      </c>
      <c r="R2694" s="264">
        <v>99.891403198242188</v>
      </c>
      <c r="S2694" s="153">
        <v>82161</v>
      </c>
      <c r="T2694" s="264">
        <v>99.892890930175781</v>
      </c>
      <c r="U2694" s="264">
        <v>99.759078979492188</v>
      </c>
      <c r="V2694" s="264">
        <v>99.73370361328125</v>
      </c>
      <c r="W2694" s="264">
        <v>99.650741577148438</v>
      </c>
      <c r="X2694" s="264">
        <v>99.626876831054688</v>
      </c>
      <c r="Y2694" s="153">
        <v>138568</v>
      </c>
      <c r="Z2694" s="264">
        <v>99.921340942382812</v>
      </c>
      <c r="AA2694" s="153">
        <v>29796</v>
      </c>
      <c r="AB2694" s="264">
        <v>97.791648864746094</v>
      </c>
      <c r="AC2694" s="153">
        <v>11256</v>
      </c>
      <c r="AD2694" s="264">
        <v>0.34648188948631287</v>
      </c>
      <c r="AE2694" s="153">
        <v>1570</v>
      </c>
      <c r="AF2694" s="264">
        <v>97.643310546875</v>
      </c>
      <c r="AG2694" s="153">
        <v>91254</v>
      </c>
      <c r="AH2694" s="264">
        <v>0.3890240490436554</v>
      </c>
      <c r="AI2694" s="153">
        <v>6181</v>
      </c>
      <c r="AJ2694" s="264">
        <v>94.48309326171875</v>
      </c>
      <c r="AK2694" s="264">
        <v>1.6634459495544434</v>
      </c>
      <c r="AL2694" s="264">
        <v>4.9789536744356155E-2</v>
      </c>
      <c r="AM2694" s="264">
        <v>0</v>
      </c>
      <c r="AN2694" s="264">
        <v>0</v>
      </c>
      <c r="AO2694" s="92">
        <v>0</v>
      </c>
      <c r="AP2694" s="92">
        <v>0</v>
      </c>
      <c r="AQ2694" s="92">
        <v>0</v>
      </c>
      <c r="AR2694" s="92">
        <v>0</v>
      </c>
      <c r="AS2694" s="92">
        <v>0</v>
      </c>
      <c r="AT2694" s="92">
        <v>0</v>
      </c>
      <c r="AU2694" s="92">
        <v>0</v>
      </c>
      <c r="AV2694" s="92">
        <v>0</v>
      </c>
      <c r="AW2694" s="93">
        <v>0</v>
      </c>
      <c r="AX2694" s="93">
        <v>0</v>
      </c>
      <c r="AY2694" s="93">
        <v>0</v>
      </c>
      <c r="AZ2694" s="93">
        <v>1</v>
      </c>
      <c r="BA2694" s="93">
        <v>0</v>
      </c>
      <c r="BB2694" s="93">
        <v>0</v>
      </c>
      <c r="BC2694" s="153">
        <v>31</v>
      </c>
      <c r="BD2694" s="153">
        <v>151</v>
      </c>
    </row>
    <row r="2695" spans="1:56" x14ac:dyDescent="0.25">
      <c r="A2695" s="9">
        <v>41746</v>
      </c>
      <c r="B2695" s="149" t="s">
        <v>76</v>
      </c>
      <c r="C2695" s="149" t="s">
        <v>86</v>
      </c>
      <c r="D2695" s="150" t="s">
        <v>119</v>
      </c>
      <c r="E2695" s="153">
        <v>54</v>
      </c>
      <c r="F2695" s="153">
        <v>163</v>
      </c>
      <c r="G2695" s="264">
        <v>36.020698547363281</v>
      </c>
      <c r="H2695" s="264">
        <v>0</v>
      </c>
      <c r="I2695" s="264">
        <v>84852.0234375</v>
      </c>
      <c r="J2695" s="92">
        <v>0</v>
      </c>
      <c r="K2695" s="153">
        <v>37670</v>
      </c>
      <c r="L2695" s="264">
        <v>87.33740234375</v>
      </c>
      <c r="M2695" s="153">
        <v>38561</v>
      </c>
      <c r="N2695" s="264">
        <v>0</v>
      </c>
      <c r="O2695" s="153">
        <v>3003</v>
      </c>
      <c r="P2695" s="264">
        <v>0</v>
      </c>
      <c r="Q2695" s="153">
        <v>5781</v>
      </c>
      <c r="R2695" s="264">
        <v>99.930809020996094</v>
      </c>
      <c r="S2695" s="153">
        <v>36257</v>
      </c>
      <c r="T2695" s="264">
        <v>99.906227111816406</v>
      </c>
      <c r="U2695" s="264">
        <v>99.900100708007813</v>
      </c>
      <c r="V2695" s="264">
        <v>99.870338439941406</v>
      </c>
      <c r="W2695" s="264">
        <v>99.830978393554688</v>
      </c>
      <c r="X2695" s="264">
        <v>99.776687622070313</v>
      </c>
      <c r="Y2695" s="153">
        <v>70313</v>
      </c>
      <c r="Z2695" s="264">
        <v>99.961601257324219</v>
      </c>
      <c r="AA2695" s="153">
        <v>13602</v>
      </c>
      <c r="AB2695" s="264">
        <v>99.816200256347656</v>
      </c>
      <c r="AC2695" s="153">
        <v>3034</v>
      </c>
      <c r="AD2695" s="264">
        <v>0.32959789037704468</v>
      </c>
      <c r="AE2695" s="153">
        <v>82</v>
      </c>
      <c r="AF2695" s="264">
        <v>100</v>
      </c>
      <c r="AG2695" s="153">
        <v>38897</v>
      </c>
      <c r="AH2695" s="264">
        <v>0.56045454740524292</v>
      </c>
      <c r="AI2695" s="153">
        <v>550</v>
      </c>
      <c r="AJ2695" s="264">
        <v>93.454544067382813</v>
      </c>
      <c r="AK2695" s="264">
        <v>2.0670559406280518</v>
      </c>
      <c r="AL2695" s="264">
        <v>5.8174233883619308E-2</v>
      </c>
      <c r="AM2695" s="264">
        <v>0</v>
      </c>
      <c r="AN2695" s="264">
        <v>0</v>
      </c>
      <c r="AO2695" s="92">
        <v>0</v>
      </c>
      <c r="AP2695" s="92">
        <v>0</v>
      </c>
      <c r="AQ2695" s="92">
        <v>0</v>
      </c>
      <c r="AR2695" s="92">
        <v>0</v>
      </c>
      <c r="AS2695" s="92">
        <v>0</v>
      </c>
      <c r="AT2695" s="92">
        <v>0</v>
      </c>
      <c r="AU2695" s="92">
        <v>0</v>
      </c>
      <c r="AV2695" s="92">
        <v>0</v>
      </c>
      <c r="AW2695" s="93">
        <v>0</v>
      </c>
      <c r="AX2695" s="93">
        <v>0</v>
      </c>
      <c r="AY2695" s="93">
        <v>0</v>
      </c>
      <c r="AZ2695" s="93">
        <v>0</v>
      </c>
      <c r="BA2695" s="93">
        <v>0</v>
      </c>
      <c r="BB2695" s="93">
        <v>0</v>
      </c>
      <c r="BC2695" s="153">
        <v>13</v>
      </c>
      <c r="BD2695" s="153">
        <v>163</v>
      </c>
    </row>
    <row r="2696" spans="1:56" x14ac:dyDescent="0.25">
      <c r="A2696" s="9">
        <v>41746</v>
      </c>
      <c r="B2696" s="149" t="s">
        <v>77</v>
      </c>
      <c r="C2696" s="149" t="s">
        <v>86</v>
      </c>
      <c r="D2696" s="150" t="s">
        <v>118</v>
      </c>
      <c r="E2696" s="153">
        <v>68</v>
      </c>
      <c r="F2696" s="153">
        <v>222</v>
      </c>
      <c r="G2696" s="264">
        <v>63.246303558349609</v>
      </c>
      <c r="H2696" s="264">
        <v>1.6699999570846558E-2</v>
      </c>
      <c r="I2696" s="264">
        <v>90807.4140625</v>
      </c>
      <c r="J2696" s="92">
        <v>0</v>
      </c>
      <c r="K2696" s="153">
        <v>85704</v>
      </c>
      <c r="L2696" s="264">
        <v>90.049468994140625</v>
      </c>
      <c r="M2696" s="153">
        <v>80808</v>
      </c>
      <c r="N2696" s="264">
        <v>0</v>
      </c>
      <c r="O2696" s="153">
        <v>5602</v>
      </c>
      <c r="P2696" s="264">
        <v>0</v>
      </c>
      <c r="Q2696" s="153">
        <v>14135</v>
      </c>
      <c r="R2696" s="264">
        <v>99.971702575683594</v>
      </c>
      <c r="S2696" s="153">
        <v>75126</v>
      </c>
      <c r="T2696" s="264">
        <v>99.949417114257813</v>
      </c>
      <c r="U2696" s="264">
        <v>99.875045776367188</v>
      </c>
      <c r="V2696" s="264">
        <v>99.949264526367188</v>
      </c>
      <c r="W2696" s="264">
        <v>99.846786499023438</v>
      </c>
      <c r="X2696" s="264">
        <v>99.898704528808594</v>
      </c>
      <c r="Y2696" s="153">
        <v>108115</v>
      </c>
      <c r="Z2696" s="264">
        <v>99.901031494140625</v>
      </c>
      <c r="AA2696" s="153">
        <v>23549</v>
      </c>
      <c r="AB2696" s="264">
        <v>99.002082824707031</v>
      </c>
      <c r="AC2696" s="153">
        <v>5682</v>
      </c>
      <c r="AD2696" s="264">
        <v>0.31678986549377441</v>
      </c>
      <c r="AE2696" s="153">
        <v>464</v>
      </c>
      <c r="AF2696" s="264">
        <v>98.060348510742187</v>
      </c>
      <c r="AG2696" s="153">
        <v>80502</v>
      </c>
      <c r="AH2696" s="264">
        <v>0.30558246374130249</v>
      </c>
      <c r="AI2696" s="153">
        <v>1490</v>
      </c>
      <c r="AJ2696" s="264">
        <v>89.060401916503906</v>
      </c>
      <c r="AK2696" s="264">
        <v>1.8659998178482056</v>
      </c>
      <c r="AL2696" s="264">
        <v>5.187699943780899E-2</v>
      </c>
      <c r="AM2696" s="264">
        <v>0</v>
      </c>
      <c r="AN2696" s="264">
        <v>0</v>
      </c>
      <c r="AO2696" s="92">
        <v>0</v>
      </c>
      <c r="AP2696" s="92">
        <v>0</v>
      </c>
      <c r="AQ2696" s="92">
        <v>0</v>
      </c>
      <c r="AR2696" s="92">
        <v>0</v>
      </c>
      <c r="AS2696" s="92">
        <v>0</v>
      </c>
      <c r="AT2696" s="92">
        <v>0</v>
      </c>
      <c r="AU2696" s="92">
        <v>0</v>
      </c>
      <c r="AV2696" s="92">
        <v>0</v>
      </c>
      <c r="AW2696" s="93">
        <v>0</v>
      </c>
      <c r="AX2696" s="93">
        <v>0</v>
      </c>
      <c r="AY2696" s="93">
        <v>0</v>
      </c>
      <c r="AZ2696" s="93">
        <v>0</v>
      </c>
      <c r="BA2696" s="93">
        <v>0</v>
      </c>
      <c r="BB2696" s="93">
        <v>0</v>
      </c>
      <c r="BC2696" s="153">
        <v>36</v>
      </c>
      <c r="BD2696" s="153">
        <v>220</v>
      </c>
    </row>
    <row r="2697" spans="1:56" x14ac:dyDescent="0.25">
      <c r="A2697" s="9">
        <v>41746</v>
      </c>
      <c r="B2697" s="149" t="s">
        <v>124</v>
      </c>
      <c r="C2697" s="149" t="s">
        <v>86</v>
      </c>
      <c r="D2697" s="150" t="s">
        <v>118</v>
      </c>
      <c r="E2697" s="153">
        <v>43</v>
      </c>
      <c r="F2697" s="153">
        <v>136</v>
      </c>
      <c r="G2697" s="264">
        <v>28.142093658447266</v>
      </c>
      <c r="H2697" s="264">
        <v>0</v>
      </c>
      <c r="I2697" s="264">
        <v>58014.9765625</v>
      </c>
      <c r="J2697" s="92">
        <v>0</v>
      </c>
      <c r="K2697" s="153">
        <v>85704</v>
      </c>
      <c r="L2697" s="264">
        <v>90.049468994140625</v>
      </c>
      <c r="M2697" s="153">
        <v>44194</v>
      </c>
      <c r="N2697" s="264">
        <v>0</v>
      </c>
      <c r="O2697" s="153">
        <v>2476</v>
      </c>
      <c r="P2697" s="264">
        <v>0</v>
      </c>
      <c r="Q2697" s="153">
        <v>5274</v>
      </c>
      <c r="R2697" s="264">
        <v>99.905197143554688</v>
      </c>
      <c r="S2697" s="153">
        <v>41973</v>
      </c>
      <c r="T2697" s="264">
        <v>99.885643005371094</v>
      </c>
      <c r="U2697" s="264">
        <v>99.636512756347656</v>
      </c>
      <c r="V2697" s="264">
        <v>99.807662963867188</v>
      </c>
      <c r="W2697" s="264">
        <v>99.54205322265625</v>
      </c>
      <c r="X2697" s="264">
        <v>99.693527221679688</v>
      </c>
      <c r="Y2697" s="153">
        <v>59005</v>
      </c>
      <c r="Z2697" s="264">
        <v>99.894920349121094</v>
      </c>
      <c r="AA2697" s="153">
        <v>11885</v>
      </c>
      <c r="AB2697" s="264">
        <v>99.798065185546875</v>
      </c>
      <c r="AC2697" s="153">
        <v>2473</v>
      </c>
      <c r="AD2697" s="264">
        <v>0.32349371910095215</v>
      </c>
      <c r="AE2697" s="153">
        <v>160</v>
      </c>
      <c r="AF2697" s="264">
        <v>98.125</v>
      </c>
      <c r="AG2697" s="153">
        <v>43632</v>
      </c>
      <c r="AH2697" s="264">
        <v>0.26127612590789795</v>
      </c>
      <c r="AI2697" s="153">
        <v>745</v>
      </c>
      <c r="AJ2697" s="264">
        <v>91.140937805175781</v>
      </c>
      <c r="AK2697" s="264">
        <v>1.6604655981063843</v>
      </c>
      <c r="AL2697" s="264">
        <v>6.4686760306358337E-2</v>
      </c>
      <c r="AM2697" s="264">
        <v>0</v>
      </c>
      <c r="AN2697" s="264">
        <v>0</v>
      </c>
      <c r="AO2697" s="92">
        <v>0</v>
      </c>
      <c r="AP2697" s="92">
        <v>0</v>
      </c>
      <c r="AQ2697" s="92">
        <v>0</v>
      </c>
      <c r="AR2697" s="92">
        <v>0</v>
      </c>
      <c r="AS2697" s="92">
        <v>0</v>
      </c>
      <c r="AT2697" s="92">
        <v>0</v>
      </c>
      <c r="AU2697" s="92">
        <v>0</v>
      </c>
      <c r="AV2697" s="92">
        <v>0</v>
      </c>
      <c r="AW2697" s="93">
        <v>0</v>
      </c>
      <c r="AX2697" s="93">
        <v>0</v>
      </c>
      <c r="AY2697" s="93">
        <v>0</v>
      </c>
      <c r="AZ2697" s="93">
        <v>0</v>
      </c>
      <c r="BA2697" s="93">
        <v>0</v>
      </c>
      <c r="BB2697" s="93">
        <v>0</v>
      </c>
      <c r="BC2697" s="153">
        <v>28</v>
      </c>
      <c r="BD2697" s="153">
        <v>132</v>
      </c>
    </row>
    <row r="2698" spans="1:56" x14ac:dyDescent="0.25">
      <c r="A2698" s="9">
        <v>41746</v>
      </c>
      <c r="B2698" s="149" t="s">
        <v>78</v>
      </c>
      <c r="C2698" s="149" t="s">
        <v>86</v>
      </c>
      <c r="D2698" s="150" t="s">
        <v>118</v>
      </c>
      <c r="E2698" s="153">
        <v>34</v>
      </c>
      <c r="F2698" s="153">
        <v>107</v>
      </c>
      <c r="G2698" s="264">
        <v>45.641403198242188</v>
      </c>
      <c r="H2698" s="264">
        <v>0</v>
      </c>
      <c r="I2698" s="264">
        <v>49623.64453125</v>
      </c>
      <c r="J2698" s="92">
        <v>0</v>
      </c>
      <c r="K2698" s="153">
        <v>47764</v>
      </c>
      <c r="L2698" s="264">
        <v>88.642074584960938</v>
      </c>
      <c r="M2698" s="153">
        <v>34484</v>
      </c>
      <c r="N2698" s="264">
        <v>0</v>
      </c>
      <c r="O2698" s="153">
        <v>4266</v>
      </c>
      <c r="P2698" s="264">
        <v>0</v>
      </c>
      <c r="Q2698" s="153">
        <v>7695</v>
      </c>
      <c r="R2698" s="264">
        <v>99.948020935058594</v>
      </c>
      <c r="S2698" s="153">
        <v>32511</v>
      </c>
      <c r="T2698" s="264">
        <v>99.944633483886719</v>
      </c>
      <c r="U2698" s="264">
        <v>99.953117370605469</v>
      </c>
      <c r="V2698" s="264">
        <v>99.910102844238281</v>
      </c>
      <c r="W2698" s="264">
        <v>99.901161193847656</v>
      </c>
      <c r="X2698" s="264">
        <v>99.854789733886719</v>
      </c>
      <c r="Y2698" s="153">
        <v>65067</v>
      </c>
      <c r="Z2698" s="264">
        <v>99.890884399414063</v>
      </c>
      <c r="AA2698" s="153">
        <v>12541</v>
      </c>
      <c r="AB2698" s="264">
        <v>99.617256164550781</v>
      </c>
      <c r="AC2698" s="153">
        <v>4279</v>
      </c>
      <c r="AD2698" s="264">
        <v>0.2804393470287323</v>
      </c>
      <c r="AE2698" s="153">
        <v>254</v>
      </c>
      <c r="AF2698" s="264">
        <v>97.637794494628906</v>
      </c>
      <c r="AG2698" s="153">
        <v>34809</v>
      </c>
      <c r="AH2698" s="264">
        <v>0.28440919518470764</v>
      </c>
      <c r="AI2698" s="153">
        <v>549</v>
      </c>
      <c r="AJ2698" s="264">
        <v>96.7213134765625</v>
      </c>
      <c r="AK2698" s="264">
        <v>1.8073034286499023</v>
      </c>
      <c r="AL2698" s="264">
        <v>8.751775324344635E-2</v>
      </c>
      <c r="AM2698" s="264">
        <v>0</v>
      </c>
      <c r="AN2698" s="264">
        <v>0</v>
      </c>
      <c r="AO2698" s="92">
        <v>0</v>
      </c>
      <c r="AP2698" s="92">
        <v>0</v>
      </c>
      <c r="AQ2698" s="92">
        <v>0</v>
      </c>
      <c r="AR2698" s="92">
        <v>0</v>
      </c>
      <c r="AS2698" s="92">
        <v>0</v>
      </c>
      <c r="AT2698" s="92">
        <v>0</v>
      </c>
      <c r="AU2698" s="92">
        <v>0</v>
      </c>
      <c r="AV2698" s="92">
        <v>0</v>
      </c>
      <c r="AW2698" s="93">
        <v>0</v>
      </c>
      <c r="AX2698" s="93">
        <v>0</v>
      </c>
      <c r="AY2698" s="93">
        <v>0</v>
      </c>
      <c r="AZ2698" s="93">
        <v>0</v>
      </c>
      <c r="BA2698" s="93">
        <v>0</v>
      </c>
      <c r="BB2698" s="93">
        <v>0</v>
      </c>
      <c r="BC2698" s="153">
        <v>12</v>
      </c>
      <c r="BD2698" s="153">
        <v>100</v>
      </c>
    </row>
    <row r="2699" spans="1:56" x14ac:dyDescent="0.25">
      <c r="A2699" s="9">
        <v>41746</v>
      </c>
      <c r="B2699" s="149" t="s">
        <v>79</v>
      </c>
      <c r="C2699" s="149" t="s">
        <v>86</v>
      </c>
      <c r="D2699" s="150" t="s">
        <v>119</v>
      </c>
      <c r="E2699" s="153">
        <v>84</v>
      </c>
      <c r="F2699" s="153">
        <v>263</v>
      </c>
      <c r="G2699" s="264">
        <v>42.740993499755859</v>
      </c>
      <c r="H2699" s="264">
        <v>0</v>
      </c>
      <c r="I2699" s="264">
        <v>109899.3984375</v>
      </c>
      <c r="J2699" s="92">
        <v>0</v>
      </c>
      <c r="K2699" s="153">
        <v>39160</v>
      </c>
      <c r="L2699" s="264">
        <v>90.771194458007813</v>
      </c>
      <c r="M2699" s="153">
        <v>65689</v>
      </c>
      <c r="N2699" s="264">
        <v>0</v>
      </c>
      <c r="O2699" s="153">
        <v>3132</v>
      </c>
      <c r="P2699" s="264">
        <v>0</v>
      </c>
      <c r="Q2699" s="153">
        <v>7094</v>
      </c>
      <c r="R2699" s="264">
        <v>99.943611145019531</v>
      </c>
      <c r="S2699" s="153">
        <v>61558</v>
      </c>
      <c r="T2699" s="264">
        <v>99.870040893554688</v>
      </c>
      <c r="U2699" s="264">
        <v>99.712646484375</v>
      </c>
      <c r="V2699" s="264">
        <v>99.853858947753906</v>
      </c>
      <c r="W2699" s="264">
        <v>99.656417846679688</v>
      </c>
      <c r="X2699" s="264">
        <v>99.724090576171875</v>
      </c>
      <c r="Y2699" s="153">
        <v>113898</v>
      </c>
      <c r="Z2699" s="264">
        <v>99.921859741210938</v>
      </c>
      <c r="AA2699" s="153">
        <v>24220</v>
      </c>
      <c r="AB2699" s="264">
        <v>99.822463989257813</v>
      </c>
      <c r="AC2699" s="153">
        <v>3246</v>
      </c>
      <c r="AD2699" s="264">
        <v>1.2014787197113037</v>
      </c>
      <c r="AE2699" s="153">
        <v>171</v>
      </c>
      <c r="AF2699" s="264">
        <v>98.830406188964844</v>
      </c>
      <c r="AG2699" s="153">
        <v>66181</v>
      </c>
      <c r="AH2699" s="264">
        <v>0.59080398082733154</v>
      </c>
      <c r="AI2699" s="153">
        <v>1012</v>
      </c>
      <c r="AJ2699" s="264">
        <v>96.64031982421875</v>
      </c>
      <c r="AK2699" s="264">
        <v>1.6160194873809814</v>
      </c>
      <c r="AL2699" s="264">
        <v>5.9114813804626465E-2</v>
      </c>
      <c r="AM2699" s="264">
        <v>0</v>
      </c>
      <c r="AN2699" s="264">
        <v>0</v>
      </c>
      <c r="AO2699" s="92">
        <v>0</v>
      </c>
      <c r="AP2699" s="92">
        <v>0</v>
      </c>
      <c r="AQ2699" s="92">
        <v>0</v>
      </c>
      <c r="AR2699" s="92">
        <v>0</v>
      </c>
      <c r="AS2699" s="92">
        <v>0</v>
      </c>
      <c r="AT2699" s="92">
        <v>0</v>
      </c>
      <c r="AU2699" s="92">
        <v>0</v>
      </c>
      <c r="AV2699" s="92">
        <v>0</v>
      </c>
      <c r="AW2699" s="93">
        <v>0</v>
      </c>
      <c r="AX2699" s="93">
        <v>0</v>
      </c>
      <c r="AY2699" s="93">
        <v>0</v>
      </c>
      <c r="AZ2699" s="93">
        <v>0</v>
      </c>
      <c r="BA2699" s="93">
        <v>0</v>
      </c>
      <c r="BB2699" s="93">
        <v>2</v>
      </c>
      <c r="BC2699" s="153">
        <v>54</v>
      </c>
      <c r="BD2699" s="153">
        <v>259</v>
      </c>
    </row>
    <row r="2700" spans="1:56" x14ac:dyDescent="0.25">
      <c r="A2700" s="9">
        <v>41746</v>
      </c>
      <c r="B2700" s="149" t="s">
        <v>80</v>
      </c>
      <c r="C2700" s="149" t="s">
        <v>86</v>
      </c>
      <c r="D2700" s="150" t="s">
        <v>119</v>
      </c>
      <c r="E2700" s="153">
        <v>60</v>
      </c>
      <c r="F2700" s="153">
        <v>184</v>
      </c>
      <c r="G2700" s="264">
        <v>32.387992858886719</v>
      </c>
      <c r="H2700" s="264">
        <v>0</v>
      </c>
      <c r="I2700" s="264">
        <v>82438.390625</v>
      </c>
      <c r="J2700" s="92">
        <v>0</v>
      </c>
      <c r="K2700" s="153">
        <v>27525</v>
      </c>
      <c r="L2700" s="264">
        <v>88.675750732421875</v>
      </c>
      <c r="M2700" s="153">
        <v>39917</v>
      </c>
      <c r="N2700" s="264">
        <v>0</v>
      </c>
      <c r="O2700" s="153">
        <v>2446</v>
      </c>
      <c r="P2700" s="264">
        <v>0</v>
      </c>
      <c r="Q2700" s="153">
        <v>6016</v>
      </c>
      <c r="R2700" s="264">
        <v>99.883644104003906</v>
      </c>
      <c r="S2700" s="153">
        <v>37546</v>
      </c>
      <c r="T2700" s="264">
        <v>99.858840942382813</v>
      </c>
      <c r="U2700" s="264">
        <v>99.713821411132813</v>
      </c>
      <c r="V2700" s="264">
        <v>99.646766662597656</v>
      </c>
      <c r="W2700" s="264">
        <v>99.597801208496094</v>
      </c>
      <c r="X2700" s="264">
        <v>99.506103515625</v>
      </c>
      <c r="Y2700" s="153">
        <v>60549</v>
      </c>
      <c r="Z2700" s="264">
        <v>99.94549560546875</v>
      </c>
      <c r="AA2700" s="153">
        <v>13991</v>
      </c>
      <c r="AB2700" s="264">
        <v>99.807022094726563</v>
      </c>
      <c r="AC2700" s="153">
        <v>2475</v>
      </c>
      <c r="AD2700" s="264">
        <v>0.36363637447357178</v>
      </c>
      <c r="AE2700" s="153">
        <v>104</v>
      </c>
      <c r="AF2700" s="264">
        <v>98.076919555664062</v>
      </c>
      <c r="AG2700" s="153">
        <v>40646</v>
      </c>
      <c r="AH2700" s="264">
        <v>0.41332480311393738</v>
      </c>
      <c r="AI2700" s="153">
        <v>429</v>
      </c>
      <c r="AJ2700" s="264">
        <v>96.969696044921875</v>
      </c>
      <c r="AK2700" s="264">
        <v>1.8748049736022949</v>
      </c>
      <c r="AL2700" s="264">
        <v>6.5561942756175995E-2</v>
      </c>
      <c r="AM2700" s="264">
        <v>0</v>
      </c>
      <c r="AN2700" s="264">
        <v>0</v>
      </c>
      <c r="AO2700" s="92">
        <v>0</v>
      </c>
      <c r="AP2700" s="92">
        <v>0</v>
      </c>
      <c r="AQ2700" s="92">
        <v>0</v>
      </c>
      <c r="AR2700" s="92">
        <v>0</v>
      </c>
      <c r="AS2700" s="92">
        <v>0</v>
      </c>
      <c r="AT2700" s="92">
        <v>0</v>
      </c>
      <c r="AU2700" s="92">
        <v>0</v>
      </c>
      <c r="AV2700" s="92">
        <v>0</v>
      </c>
      <c r="AW2700" s="93">
        <v>0</v>
      </c>
      <c r="AX2700" s="93">
        <v>0</v>
      </c>
      <c r="AY2700" s="93">
        <v>0</v>
      </c>
      <c r="AZ2700" s="93">
        <v>0</v>
      </c>
      <c r="BA2700" s="93">
        <v>0</v>
      </c>
      <c r="BB2700" s="93">
        <v>1</v>
      </c>
      <c r="BC2700" s="153">
        <v>26</v>
      </c>
      <c r="BD2700" s="153">
        <v>179</v>
      </c>
    </row>
    <row r="2701" spans="1:56" x14ac:dyDescent="0.25">
      <c r="A2701" s="9">
        <v>41746</v>
      </c>
      <c r="B2701" s="149" t="s">
        <v>81</v>
      </c>
      <c r="C2701" s="149" t="s">
        <v>86</v>
      </c>
      <c r="D2701" s="150" t="s">
        <v>119</v>
      </c>
      <c r="E2701" s="153">
        <v>43</v>
      </c>
      <c r="F2701" s="153">
        <v>142</v>
      </c>
      <c r="G2701" s="264">
        <v>31.092000961303711</v>
      </c>
      <c r="H2701" s="264">
        <v>0</v>
      </c>
      <c r="I2701" s="264">
        <v>57624.40625</v>
      </c>
      <c r="J2701" s="92">
        <v>0</v>
      </c>
      <c r="K2701" s="153">
        <v>61284</v>
      </c>
      <c r="L2701" s="264">
        <v>89.423011779785156</v>
      </c>
      <c r="M2701" s="153">
        <v>34278</v>
      </c>
      <c r="N2701" s="264">
        <v>0</v>
      </c>
      <c r="O2701" s="153">
        <v>2332</v>
      </c>
      <c r="P2701" s="264">
        <v>0</v>
      </c>
      <c r="Q2701" s="153">
        <v>5908</v>
      </c>
      <c r="R2701" s="264">
        <v>99.932296752929687</v>
      </c>
      <c r="S2701" s="153">
        <v>32575</v>
      </c>
      <c r="T2701" s="264">
        <v>99.874137878417969</v>
      </c>
      <c r="U2701" s="264">
        <v>99.914237976074219</v>
      </c>
      <c r="V2701" s="264">
        <v>99.854133605957031</v>
      </c>
      <c r="W2701" s="264">
        <v>99.846595764160156</v>
      </c>
      <c r="X2701" s="264">
        <v>99.72845458984375</v>
      </c>
      <c r="Y2701" s="153">
        <v>60591</v>
      </c>
      <c r="Z2701" s="264">
        <v>99.943885803222656</v>
      </c>
      <c r="AA2701" s="153">
        <v>14466</v>
      </c>
      <c r="AB2701" s="264">
        <v>99.688926696777344</v>
      </c>
      <c r="AC2701" s="153">
        <v>2388</v>
      </c>
      <c r="AD2701" s="264">
        <v>0.79564487934112549</v>
      </c>
      <c r="AE2701" s="153">
        <v>134</v>
      </c>
      <c r="AF2701" s="264">
        <v>97.014923095703125</v>
      </c>
      <c r="AG2701" s="153">
        <v>33752</v>
      </c>
      <c r="AH2701" s="264">
        <v>0.41775301098823547</v>
      </c>
      <c r="AI2701" s="153">
        <v>585</v>
      </c>
      <c r="AJ2701" s="264">
        <v>95.384613037109375</v>
      </c>
      <c r="AK2701" s="264">
        <v>1.6020684242248535</v>
      </c>
      <c r="AL2701" s="264">
        <v>5.680423229932785E-2</v>
      </c>
      <c r="AM2701" s="264">
        <v>0</v>
      </c>
      <c r="AN2701" s="264">
        <v>0</v>
      </c>
      <c r="AO2701" s="92">
        <v>0</v>
      </c>
      <c r="AP2701" s="92">
        <v>0</v>
      </c>
      <c r="AQ2701" s="92">
        <v>0</v>
      </c>
      <c r="AR2701" s="92">
        <v>0</v>
      </c>
      <c r="AS2701" s="92">
        <v>0</v>
      </c>
      <c r="AT2701" s="92">
        <v>0</v>
      </c>
      <c r="AU2701" s="92">
        <v>0</v>
      </c>
      <c r="AV2701" s="92">
        <v>0</v>
      </c>
      <c r="AW2701" s="93">
        <v>0</v>
      </c>
      <c r="AX2701" s="93">
        <v>0</v>
      </c>
      <c r="AY2701" s="93">
        <v>1</v>
      </c>
      <c r="AZ2701" s="93">
        <v>0</v>
      </c>
      <c r="BA2701" s="93">
        <v>0</v>
      </c>
      <c r="BB2701" s="93">
        <v>2</v>
      </c>
      <c r="BC2701" s="153">
        <v>24</v>
      </c>
      <c r="BD2701" s="153">
        <v>141</v>
      </c>
    </row>
    <row r="2702" spans="1:56" x14ac:dyDescent="0.25">
      <c r="A2702" s="9">
        <v>41746</v>
      </c>
      <c r="B2702" s="149" t="s">
        <v>125</v>
      </c>
      <c r="C2702" s="149" t="s">
        <v>86</v>
      </c>
      <c r="D2702" s="150" t="s">
        <v>119</v>
      </c>
      <c r="E2702" s="153">
        <v>16</v>
      </c>
      <c r="F2702" s="153">
        <v>57</v>
      </c>
      <c r="G2702" s="264">
        <v>23.412702560424805</v>
      </c>
      <c r="H2702" s="264">
        <v>0</v>
      </c>
      <c r="I2702" s="264">
        <v>28885.091796875</v>
      </c>
      <c r="J2702" s="92">
        <v>0</v>
      </c>
      <c r="K2702" s="153">
        <v>61284</v>
      </c>
      <c r="L2702" s="264">
        <v>89.423011779785156</v>
      </c>
      <c r="M2702" s="153">
        <v>21685</v>
      </c>
      <c r="N2702" s="264">
        <v>0</v>
      </c>
      <c r="O2702" s="153">
        <v>2325</v>
      </c>
      <c r="P2702" s="264">
        <v>0</v>
      </c>
      <c r="Q2702" s="153">
        <v>4633</v>
      </c>
      <c r="R2702" s="264">
        <v>99.870491027832031</v>
      </c>
      <c r="S2702" s="153">
        <v>20044</v>
      </c>
      <c r="T2702" s="264">
        <v>99.870285034179688</v>
      </c>
      <c r="U2702" s="264">
        <v>99.741935729980469</v>
      </c>
      <c r="V2702" s="264">
        <v>99.907768249511719</v>
      </c>
      <c r="W2702" s="264">
        <v>99.612762451171875</v>
      </c>
      <c r="X2702" s="264">
        <v>99.778175354003906</v>
      </c>
      <c r="Y2702" s="153">
        <v>29272</v>
      </c>
      <c r="Z2702" s="264">
        <v>99.962425231933594</v>
      </c>
      <c r="AA2702" s="153">
        <v>6019</v>
      </c>
      <c r="AB2702" s="264">
        <v>99.850471496582031</v>
      </c>
      <c r="AC2702" s="153">
        <v>2356</v>
      </c>
      <c r="AD2702" s="264">
        <v>0.29711374640464783</v>
      </c>
      <c r="AE2702" s="153">
        <v>204</v>
      </c>
      <c r="AF2702" s="264">
        <v>100</v>
      </c>
      <c r="AG2702" s="153">
        <v>22100</v>
      </c>
      <c r="AH2702" s="264">
        <v>0.58823531866073608</v>
      </c>
      <c r="AI2702" s="153">
        <v>422</v>
      </c>
      <c r="AJ2702" s="264">
        <v>95.260665893554688</v>
      </c>
      <c r="AK2702" s="264">
        <v>1.8357846736907959</v>
      </c>
      <c r="AL2702" s="264">
        <v>5.8035094290971756E-2</v>
      </c>
      <c r="AM2702" s="264">
        <v>0</v>
      </c>
      <c r="AN2702" s="264">
        <v>0</v>
      </c>
      <c r="AO2702" s="92">
        <v>0</v>
      </c>
      <c r="AP2702" s="92">
        <v>0</v>
      </c>
      <c r="AQ2702" s="92">
        <v>0</v>
      </c>
      <c r="AR2702" s="92">
        <v>0</v>
      </c>
      <c r="AS2702" s="92">
        <v>0</v>
      </c>
      <c r="AT2702" s="92">
        <v>0</v>
      </c>
      <c r="AU2702" s="92">
        <v>0</v>
      </c>
      <c r="AV2702" s="92">
        <v>0</v>
      </c>
      <c r="AW2702" s="93">
        <v>0</v>
      </c>
      <c r="AX2702" s="93">
        <v>0</v>
      </c>
      <c r="AY2702" s="93">
        <v>0</v>
      </c>
      <c r="AZ2702" s="93">
        <v>0</v>
      </c>
      <c r="BA2702" s="93">
        <v>0</v>
      </c>
      <c r="BB2702" s="93">
        <v>0</v>
      </c>
      <c r="BC2702" s="153">
        <v>7</v>
      </c>
      <c r="BD2702" s="153">
        <v>56</v>
      </c>
    </row>
    <row r="2703" spans="1:56" x14ac:dyDescent="0.25">
      <c r="A2703" s="9">
        <v>41746</v>
      </c>
      <c r="B2703" s="151" t="s">
        <v>82</v>
      </c>
      <c r="C2703" s="151" t="s">
        <v>86</v>
      </c>
      <c r="D2703" s="152" t="s">
        <v>120</v>
      </c>
      <c r="E2703" s="160">
        <v>51</v>
      </c>
      <c r="F2703" s="160">
        <v>162</v>
      </c>
      <c r="G2703" s="266">
        <v>29.520603179931641</v>
      </c>
      <c r="H2703" s="266">
        <v>8.2999998703598976E-3</v>
      </c>
      <c r="I2703" s="266">
        <v>59971.4453125</v>
      </c>
      <c r="J2703" s="157">
        <v>0</v>
      </c>
      <c r="K2703" s="160">
        <v>39090</v>
      </c>
      <c r="L2703" s="266">
        <v>88.557174682617188</v>
      </c>
      <c r="M2703" s="160">
        <v>27953</v>
      </c>
      <c r="N2703" s="266">
        <v>0</v>
      </c>
      <c r="O2703" s="160">
        <v>3563</v>
      </c>
      <c r="P2703" s="266">
        <v>0</v>
      </c>
      <c r="Q2703" s="160">
        <v>9446</v>
      </c>
      <c r="R2703" s="266">
        <v>99.989410400390625</v>
      </c>
      <c r="S2703" s="160">
        <v>26255</v>
      </c>
      <c r="T2703" s="266">
        <v>99.870498657226562</v>
      </c>
      <c r="U2703" s="266">
        <v>99.915802001953125</v>
      </c>
      <c r="V2703" s="266">
        <v>99.835441589355469</v>
      </c>
      <c r="W2703" s="266">
        <v>99.905220031738281</v>
      </c>
      <c r="X2703" s="266">
        <v>99.706153869628906</v>
      </c>
      <c r="Y2703" s="160">
        <v>34607</v>
      </c>
      <c r="Z2703" s="266">
        <v>99.930648803710938</v>
      </c>
      <c r="AA2703" s="160">
        <v>7028</v>
      </c>
      <c r="AB2703" s="266">
        <v>99.758110046386719</v>
      </c>
      <c r="AC2703" s="160">
        <v>3556</v>
      </c>
      <c r="AD2703" s="266">
        <v>0.44994375109672546</v>
      </c>
      <c r="AE2703" s="160">
        <v>286</v>
      </c>
      <c r="AF2703" s="266">
        <v>99.650352478027344</v>
      </c>
      <c r="AG2703" s="160">
        <v>28286</v>
      </c>
      <c r="AH2703" s="266">
        <v>0.93332391977310181</v>
      </c>
      <c r="AI2703" s="160">
        <v>552</v>
      </c>
      <c r="AJ2703" s="266">
        <v>95.471015930175781</v>
      </c>
      <c r="AK2703" s="266">
        <v>2.0365228652954102</v>
      </c>
      <c r="AL2703" s="266">
        <v>6.1078399419784546E-2</v>
      </c>
      <c r="AM2703" s="266">
        <v>0</v>
      </c>
      <c r="AN2703" s="266">
        <v>0</v>
      </c>
      <c r="AO2703" s="157">
        <v>0</v>
      </c>
      <c r="AP2703" s="157">
        <v>0</v>
      </c>
      <c r="AQ2703" s="157">
        <v>0</v>
      </c>
      <c r="AR2703" s="157">
        <v>0</v>
      </c>
      <c r="AS2703" s="157">
        <v>0</v>
      </c>
      <c r="AT2703" s="157">
        <v>0</v>
      </c>
      <c r="AU2703" s="157">
        <v>0</v>
      </c>
      <c r="AV2703" s="157">
        <v>0</v>
      </c>
      <c r="AW2703" s="159">
        <v>0</v>
      </c>
      <c r="AX2703" s="159">
        <v>0</v>
      </c>
      <c r="AY2703" s="159">
        <v>0</v>
      </c>
      <c r="AZ2703" s="159">
        <v>1</v>
      </c>
      <c r="BA2703" s="159">
        <v>0</v>
      </c>
      <c r="BB2703" s="159">
        <v>0</v>
      </c>
      <c r="BC2703" s="160">
        <v>19</v>
      </c>
      <c r="BD2703" s="160">
        <v>158</v>
      </c>
    </row>
    <row r="2704" spans="1:56" x14ac:dyDescent="0.25">
      <c r="A2704" s="9">
        <v>41746</v>
      </c>
      <c r="B2704" s="151" t="s">
        <v>83</v>
      </c>
      <c r="C2704" s="151" t="s">
        <v>87</v>
      </c>
      <c r="D2704" s="152" t="s">
        <v>120</v>
      </c>
      <c r="E2704" s="160">
        <v>47</v>
      </c>
      <c r="F2704" s="160">
        <v>143</v>
      </c>
      <c r="G2704" s="266">
        <v>19.583099365234375</v>
      </c>
      <c r="H2704" s="266">
        <v>0</v>
      </c>
      <c r="I2704" s="266">
        <v>70169.59375</v>
      </c>
      <c r="J2704" s="157">
        <v>0</v>
      </c>
      <c r="K2704" s="160">
        <v>21782</v>
      </c>
      <c r="L2704" s="266">
        <v>82.361579895019531</v>
      </c>
      <c r="M2704" s="160">
        <v>153570</v>
      </c>
      <c r="N2704" s="266">
        <v>0</v>
      </c>
      <c r="O2704" s="160">
        <v>3938</v>
      </c>
      <c r="P2704" s="266">
        <v>0</v>
      </c>
      <c r="Q2704" s="160">
        <v>3417</v>
      </c>
      <c r="R2704" s="266">
        <v>99.853675842285156</v>
      </c>
      <c r="S2704" s="160">
        <v>20672</v>
      </c>
      <c r="T2704" s="266">
        <v>99.85003662109375</v>
      </c>
      <c r="U2704" s="266">
        <v>99.881446838378906</v>
      </c>
      <c r="V2704" s="266">
        <v>99.870445251464844</v>
      </c>
      <c r="W2704" s="266">
        <v>99.735298156738281</v>
      </c>
      <c r="X2704" s="266">
        <v>99.720672607421875</v>
      </c>
      <c r="Y2704" s="160">
        <v>40088</v>
      </c>
      <c r="Z2704" s="266">
        <v>99.952606201171875</v>
      </c>
      <c r="AA2704" s="160">
        <v>10346</v>
      </c>
      <c r="AB2704" s="266">
        <v>99.86468505859375</v>
      </c>
      <c r="AC2704" s="160">
        <v>1735</v>
      </c>
      <c r="AD2704" s="266">
        <v>1.6714696884155273</v>
      </c>
      <c r="AE2704" s="160">
        <v>97</v>
      </c>
      <c r="AF2704" s="266">
        <v>98.969070434570313</v>
      </c>
      <c r="AG2704" s="160">
        <v>22474</v>
      </c>
      <c r="AH2704" s="266">
        <v>0.52505117654800415</v>
      </c>
      <c r="AI2704" s="160">
        <v>162</v>
      </c>
      <c r="AJ2704" s="266">
        <v>99.382713317871094</v>
      </c>
      <c r="AK2704" s="266">
        <v>1.9630367755889893</v>
      </c>
      <c r="AL2704" s="266">
        <v>7.7496498823165894E-2</v>
      </c>
      <c r="AM2704" s="266">
        <v>0</v>
      </c>
      <c r="AN2704" s="266">
        <v>0</v>
      </c>
      <c r="AO2704" s="157">
        <v>0</v>
      </c>
      <c r="AP2704" s="157">
        <v>0</v>
      </c>
      <c r="AQ2704" s="157">
        <v>0</v>
      </c>
      <c r="AR2704" s="157">
        <v>0</v>
      </c>
      <c r="AS2704" s="157">
        <v>0</v>
      </c>
      <c r="AT2704" s="157">
        <v>0</v>
      </c>
      <c r="AU2704" s="157">
        <v>0</v>
      </c>
      <c r="AV2704" s="157">
        <v>0</v>
      </c>
      <c r="AW2704" s="159">
        <v>0</v>
      </c>
      <c r="AX2704" s="159">
        <v>0</v>
      </c>
      <c r="AY2704" s="159">
        <v>0</v>
      </c>
      <c r="AZ2704" s="159">
        <v>0</v>
      </c>
      <c r="BA2704" s="159">
        <v>0</v>
      </c>
      <c r="BB2704" s="159">
        <v>0</v>
      </c>
      <c r="BC2704" s="160">
        <v>15</v>
      </c>
      <c r="BD2704" s="160">
        <v>137</v>
      </c>
    </row>
    <row r="2705" spans="1:56" x14ac:dyDescent="0.25">
      <c r="A2705" s="9">
        <v>41746</v>
      </c>
      <c r="B2705" s="117" t="s">
        <v>85</v>
      </c>
      <c r="C2705" s="117" t="s">
        <v>87</v>
      </c>
      <c r="D2705" s="121">
        <v>3</v>
      </c>
      <c r="E2705" s="89">
        <v>134</v>
      </c>
      <c r="F2705" s="89">
        <v>433</v>
      </c>
      <c r="G2705" s="263">
        <v>42.734287261962891</v>
      </c>
      <c r="H2705" s="263">
        <v>6.25E-2</v>
      </c>
      <c r="I2705" s="263">
        <v>215945.390625</v>
      </c>
      <c r="J2705" s="88">
        <v>0</v>
      </c>
      <c r="K2705" s="89">
        <v>53413</v>
      </c>
      <c r="L2705" s="263">
        <v>80.583381652832031</v>
      </c>
      <c r="M2705" s="124">
        <v>73837</v>
      </c>
      <c r="N2705" s="248">
        <v>0</v>
      </c>
      <c r="O2705" s="124">
        <v>3858</v>
      </c>
      <c r="P2705" s="248">
        <v>0</v>
      </c>
      <c r="Q2705" s="124">
        <v>9396</v>
      </c>
      <c r="R2705" s="248">
        <v>99.91485595703125</v>
      </c>
      <c r="S2705" s="124">
        <v>68292</v>
      </c>
      <c r="T2705" s="248">
        <v>99.881393432617188</v>
      </c>
      <c r="U2705" s="248">
        <v>99.896316528320313</v>
      </c>
      <c r="V2705" s="248">
        <v>99.69256591796875</v>
      </c>
      <c r="W2705" s="248">
        <v>99.811264038085938</v>
      </c>
      <c r="X2705" s="248">
        <v>99.574325561523438</v>
      </c>
      <c r="Y2705" s="124">
        <v>168340</v>
      </c>
      <c r="Z2705" s="248">
        <v>99.847335815429687</v>
      </c>
      <c r="AA2705" s="124">
        <v>39405</v>
      </c>
      <c r="AB2705" s="248">
        <v>89.78302001953125</v>
      </c>
      <c r="AC2705" s="124">
        <v>4230</v>
      </c>
      <c r="AD2705" s="248">
        <v>8.1796693801879883</v>
      </c>
      <c r="AE2705" s="124">
        <v>55</v>
      </c>
      <c r="AF2705" s="248">
        <v>98.181816101074219</v>
      </c>
      <c r="AG2705" s="124">
        <v>75495</v>
      </c>
      <c r="AH2705" s="248">
        <v>1.4411550760269165</v>
      </c>
      <c r="AI2705" s="124">
        <v>661</v>
      </c>
      <c r="AJ2705" s="248">
        <v>91.830558776855469</v>
      </c>
      <c r="AK2705" s="248">
        <v>2.1382677555084229</v>
      </c>
      <c r="AL2705" s="248">
        <v>5.9997230768203735E-2</v>
      </c>
      <c r="AM2705" s="269">
        <v>0</v>
      </c>
      <c r="AN2705" s="269">
        <v>0</v>
      </c>
      <c r="AO2705" s="119">
        <v>0</v>
      </c>
      <c r="AP2705" s="119">
        <v>0</v>
      </c>
      <c r="AQ2705" s="119">
        <v>0</v>
      </c>
      <c r="AR2705" s="119">
        <v>0</v>
      </c>
      <c r="AS2705" s="119">
        <v>0</v>
      </c>
      <c r="AT2705" s="119">
        <v>0</v>
      </c>
      <c r="AU2705" s="119">
        <v>0</v>
      </c>
      <c r="AV2705" s="119">
        <v>0</v>
      </c>
      <c r="AW2705" s="124">
        <v>0</v>
      </c>
      <c r="AX2705" s="124">
        <v>0</v>
      </c>
      <c r="AY2705" s="124">
        <v>2</v>
      </c>
      <c r="AZ2705" s="124">
        <v>0</v>
      </c>
      <c r="BA2705" s="124">
        <v>1</v>
      </c>
      <c r="BB2705" s="124">
        <v>5</v>
      </c>
      <c r="BC2705" s="124">
        <v>23</v>
      </c>
      <c r="BD2705" s="124">
        <v>427</v>
      </c>
    </row>
    <row r="2706" spans="1:56" x14ac:dyDescent="0.25">
      <c r="A2706" s="9">
        <v>41746</v>
      </c>
      <c r="B2706" s="118" t="s">
        <v>84</v>
      </c>
      <c r="C2706" s="118"/>
      <c r="D2706" s="122">
        <v>2</v>
      </c>
      <c r="E2706" s="153"/>
      <c r="F2706" s="153"/>
      <c r="G2706" s="264">
        <v>82.954658508300781</v>
      </c>
      <c r="H2706" s="264">
        <v>6.4119443297386169E-2</v>
      </c>
      <c r="I2706" s="264">
        <v>456293.0625</v>
      </c>
      <c r="J2706" s="91">
        <v>0</v>
      </c>
      <c r="K2706" s="153">
        <v>0</v>
      </c>
      <c r="L2706" s="264">
        <v>65535</v>
      </c>
      <c r="M2706" s="133">
        <v>209503</v>
      </c>
      <c r="N2706" s="267">
        <v>0</v>
      </c>
      <c r="O2706" s="133">
        <v>5394</v>
      </c>
      <c r="P2706" s="267">
        <v>0</v>
      </c>
      <c r="Q2706" s="133">
        <v>4396</v>
      </c>
      <c r="R2706" s="267">
        <v>99.931755065917969</v>
      </c>
      <c r="S2706" s="133">
        <v>172114</v>
      </c>
      <c r="T2706" s="267">
        <v>99.916336059570313</v>
      </c>
      <c r="U2706" s="267">
        <v>99.629219055175781</v>
      </c>
      <c r="V2706" s="267">
        <v>99.776138305664063</v>
      </c>
      <c r="W2706" s="267">
        <v>99.561225891113281</v>
      </c>
      <c r="X2706" s="267">
        <v>99.692665100097656</v>
      </c>
      <c r="Y2706" s="133">
        <v>1097214</v>
      </c>
      <c r="Z2706" s="267">
        <v>99.671257019042969</v>
      </c>
      <c r="AA2706" s="133">
        <v>370</v>
      </c>
      <c r="AB2706" s="267">
        <v>17.574054718017578</v>
      </c>
      <c r="AC2706" s="133">
        <v>4892</v>
      </c>
      <c r="AD2706" s="267">
        <v>0.20441536605358124</v>
      </c>
      <c r="AE2706" s="133">
        <v>484</v>
      </c>
      <c r="AF2706" s="267">
        <v>97.314010620117188</v>
      </c>
      <c r="AG2706" s="133">
        <v>207999</v>
      </c>
      <c r="AH2706" s="267">
        <v>0.2485588937997818</v>
      </c>
      <c r="AI2706" s="133">
        <v>525</v>
      </c>
      <c r="AJ2706" s="267">
        <v>96.00006103515625</v>
      </c>
      <c r="AK2706" s="267">
        <v>10.497519493103027</v>
      </c>
      <c r="AL2706" s="267">
        <v>0.14793075621128082</v>
      </c>
      <c r="AM2706" s="270">
        <v>0</v>
      </c>
      <c r="AN2706" s="270">
        <v>0</v>
      </c>
      <c r="AO2706" s="120">
        <v>0</v>
      </c>
      <c r="AP2706" s="120">
        <v>0</v>
      </c>
      <c r="AQ2706" s="120">
        <v>0</v>
      </c>
      <c r="AR2706" s="120">
        <v>0</v>
      </c>
      <c r="AS2706" s="120">
        <v>0</v>
      </c>
      <c r="AT2706" s="120">
        <v>0</v>
      </c>
      <c r="AU2706" s="120">
        <v>0</v>
      </c>
      <c r="AV2706" s="120">
        <v>0</v>
      </c>
      <c r="AW2706" s="133">
        <v>0</v>
      </c>
      <c r="AX2706" s="133">
        <v>0</v>
      </c>
      <c r="AY2706" s="133">
        <v>0</v>
      </c>
      <c r="AZ2706" s="133">
        <v>2</v>
      </c>
      <c r="BA2706" s="133">
        <v>0</v>
      </c>
      <c r="BB2706" s="133">
        <v>0</v>
      </c>
      <c r="BC2706" s="133">
        <v>7</v>
      </c>
      <c r="BD2706" s="133">
        <v>474</v>
      </c>
    </row>
    <row r="2707" spans="1:56" x14ac:dyDescent="0.25">
      <c r="A2707" s="9">
        <v>41745</v>
      </c>
      <c r="B2707" s="117" t="s">
        <v>17</v>
      </c>
      <c r="C2707" s="117"/>
      <c r="D2707" s="121">
        <v>3</v>
      </c>
      <c r="E2707" s="89">
        <v>679</v>
      </c>
      <c r="F2707" s="89">
        <v>2176</v>
      </c>
      <c r="G2707" s="263">
        <v>559.15827941894531</v>
      </c>
      <c r="H2707" s="263">
        <v>0.39736388903111219</v>
      </c>
      <c r="I2707" s="263">
        <v>1418620.837890625</v>
      </c>
      <c r="J2707" s="88"/>
      <c r="K2707" s="89">
        <v>676741</v>
      </c>
      <c r="L2707" s="263">
        <v>0</v>
      </c>
      <c r="M2707" s="124">
        <v>908025</v>
      </c>
      <c r="N2707" s="248">
        <v>8.8103301700367996E-4</v>
      </c>
      <c r="O2707" s="124">
        <v>51012</v>
      </c>
      <c r="P2707" s="248">
        <v>0</v>
      </c>
      <c r="Q2707" s="124">
        <v>96591</v>
      </c>
      <c r="R2707" s="248">
        <v>99.896471001858004</v>
      </c>
      <c r="S2707" s="124">
        <v>703383</v>
      </c>
      <c r="T2707" s="248">
        <v>99.870055599258933</v>
      </c>
      <c r="U2707" s="248">
        <v>99.806857865473475</v>
      </c>
      <c r="V2707" s="248">
        <v>99.816557655215789</v>
      </c>
      <c r="W2707" s="248">
        <v>99.703528825448345</v>
      </c>
      <c r="X2707" s="248">
        <v>99.686851627530359</v>
      </c>
      <c r="Y2707" s="124">
        <v>2536014</v>
      </c>
      <c r="Z2707" s="248">
        <v>99.77653988535576</v>
      </c>
      <c r="AA2707" s="124">
        <v>220271</v>
      </c>
      <c r="AB2707" s="248">
        <v>97.168721431874516</v>
      </c>
      <c r="AC2707" s="124">
        <v>48560</v>
      </c>
      <c r="AD2707" s="248">
        <v>0.91639210701424512</v>
      </c>
      <c r="AE2707" s="124">
        <v>3768</v>
      </c>
      <c r="AF2707" s="248">
        <v>98.142251543178674</v>
      </c>
      <c r="AG2707" s="124">
        <v>783400</v>
      </c>
      <c r="AH2707" s="248">
        <v>0.45634414267678453</v>
      </c>
      <c r="AI2707" s="124">
        <v>12932</v>
      </c>
      <c r="AJ2707" s="248">
        <v>94.548406740183296</v>
      </c>
      <c r="AK2707" s="248">
        <v>1.1064364750728006</v>
      </c>
      <c r="AL2707" s="248" t="e">
        <v>#DIV/0!</v>
      </c>
      <c r="AM2707" s="269"/>
      <c r="AN2707" s="269"/>
      <c r="AO2707" s="119"/>
      <c r="AP2707" s="119"/>
      <c r="AQ2707" s="119"/>
      <c r="AR2707" s="119"/>
      <c r="AS2707" s="119"/>
      <c r="AT2707" s="119"/>
      <c r="AU2707" s="119"/>
      <c r="AV2707" s="119"/>
      <c r="AW2707" s="124">
        <v>0</v>
      </c>
      <c r="AX2707" s="124">
        <v>0</v>
      </c>
      <c r="AY2707" s="124">
        <v>3</v>
      </c>
      <c r="AZ2707" s="124">
        <v>3</v>
      </c>
      <c r="BA2707" s="124">
        <v>2</v>
      </c>
      <c r="BB2707" s="124">
        <v>10</v>
      </c>
      <c r="BC2707" s="124">
        <v>295</v>
      </c>
      <c r="BD2707" s="124">
        <v>2609</v>
      </c>
    </row>
    <row r="2708" spans="1:56" x14ac:dyDescent="0.25">
      <c r="A2708" s="9">
        <v>41745</v>
      </c>
      <c r="B2708" s="118" t="s">
        <v>88</v>
      </c>
      <c r="C2708" s="118"/>
      <c r="D2708" s="122">
        <v>2</v>
      </c>
      <c r="E2708" s="153">
        <v>679</v>
      </c>
      <c r="F2708" s="153">
        <v>2176</v>
      </c>
      <c r="G2708" s="264">
        <v>488.03544616699219</v>
      </c>
      <c r="H2708" s="264">
        <v>0.34189999755471945</v>
      </c>
      <c r="I2708" s="264">
        <v>984080.900390625</v>
      </c>
      <c r="J2708" s="91"/>
      <c r="K2708" s="153">
        <v>676741</v>
      </c>
      <c r="L2708" s="264"/>
      <c r="M2708" s="133">
        <v>698189</v>
      </c>
      <c r="N2708" s="267">
        <v>1.1458215544283374E-3</v>
      </c>
      <c r="O2708" s="133">
        <v>46117</v>
      </c>
      <c r="P2708" s="267">
        <v>0</v>
      </c>
      <c r="Q2708" s="133">
        <v>92724</v>
      </c>
      <c r="R2708" s="267">
        <v>99.898624200641137</v>
      </c>
      <c r="S2708" s="133">
        <v>533149</v>
      </c>
      <c r="T2708" s="267">
        <v>99.872079787577533</v>
      </c>
      <c r="U2708" s="267">
        <v>99.810209232312701</v>
      </c>
      <c r="V2708" s="267">
        <v>99.8294575103087</v>
      </c>
      <c r="W2708" s="267">
        <v>99.709025834861691</v>
      </c>
      <c r="X2708" s="267">
        <v>99.701755456201312</v>
      </c>
      <c r="Y2708" s="133">
        <v>990042</v>
      </c>
      <c r="Z2708" s="267">
        <v>99.929599740324065</v>
      </c>
      <c r="AA2708" s="133">
        <v>219761</v>
      </c>
      <c r="AB2708" s="267">
        <v>97.363498155275508</v>
      </c>
      <c r="AC2708" s="133">
        <v>44135</v>
      </c>
      <c r="AD2708" s="267">
        <v>0.98108079108137691</v>
      </c>
      <c r="AE2708" s="133">
        <v>3295</v>
      </c>
      <c r="AF2708" s="267">
        <v>98.270105003623215</v>
      </c>
      <c r="AG2708" s="133">
        <v>575226</v>
      </c>
      <c r="AH2708" s="267">
        <v>0.54117860105646198</v>
      </c>
      <c r="AI2708" s="133">
        <v>12316</v>
      </c>
      <c r="AJ2708" s="267">
        <v>94.754790035073114</v>
      </c>
      <c r="AK2708" s="267">
        <v>1.5641330284564399E-5</v>
      </c>
      <c r="AL2708" s="267" t="e">
        <v>#DIV/0!</v>
      </c>
      <c r="AM2708" s="270"/>
      <c r="AN2708" s="270"/>
      <c r="AO2708" s="120"/>
      <c r="AP2708" s="120"/>
      <c r="AQ2708" s="120"/>
      <c r="AR2708" s="120"/>
      <c r="AS2708" s="120"/>
      <c r="AT2708" s="120"/>
      <c r="AU2708" s="120"/>
      <c r="AV2708" s="120"/>
      <c r="AW2708" s="133">
        <v>0</v>
      </c>
      <c r="AX2708" s="133">
        <v>0</v>
      </c>
      <c r="AY2708" s="133">
        <v>3</v>
      </c>
      <c r="AZ2708" s="133">
        <v>2</v>
      </c>
      <c r="BA2708" s="133">
        <v>2</v>
      </c>
      <c r="BB2708" s="133">
        <v>10</v>
      </c>
      <c r="BC2708" s="133">
        <v>285</v>
      </c>
      <c r="BD2708" s="133">
        <v>2133</v>
      </c>
    </row>
    <row r="2709" spans="1:56" x14ac:dyDescent="0.25">
      <c r="A2709" s="9">
        <v>41745</v>
      </c>
      <c r="B2709" s="146" t="s">
        <v>89</v>
      </c>
      <c r="C2709" s="146"/>
      <c r="D2709" s="147">
        <v>1</v>
      </c>
      <c r="E2709" s="136">
        <v>0</v>
      </c>
      <c r="F2709" s="136">
        <v>0</v>
      </c>
      <c r="G2709" s="265">
        <v>71.122833251953125</v>
      </c>
      <c r="H2709" s="265">
        <v>5.5463891476392746E-2</v>
      </c>
      <c r="I2709" s="265">
        <v>434539.9375</v>
      </c>
      <c r="J2709" s="137"/>
      <c r="K2709" s="136">
        <v>0</v>
      </c>
      <c r="L2709" s="265"/>
      <c r="M2709" s="145">
        <v>209836</v>
      </c>
      <c r="N2709" s="250">
        <v>0</v>
      </c>
      <c r="O2709" s="145">
        <v>4895</v>
      </c>
      <c r="P2709" s="250">
        <v>0</v>
      </c>
      <c r="Q2709" s="145">
        <v>3867</v>
      </c>
      <c r="R2709" s="250">
        <v>99.844841003417969</v>
      </c>
      <c r="S2709" s="145">
        <v>170234</v>
      </c>
      <c r="T2709" s="250">
        <v>99.863716125488281</v>
      </c>
      <c r="U2709" s="250">
        <v>99.775283813476563</v>
      </c>
      <c r="V2709" s="250">
        <v>99.773635864257813</v>
      </c>
      <c r="W2709" s="250">
        <v>99.620475769042969</v>
      </c>
      <c r="X2709" s="250">
        <v>99.637657165527344</v>
      </c>
      <c r="Y2709" s="145">
        <v>1545972</v>
      </c>
      <c r="Z2709" s="250">
        <v>99.678520202636719</v>
      </c>
      <c r="AA2709" s="145">
        <v>510</v>
      </c>
      <c r="AB2709" s="250">
        <v>13.238667488098145</v>
      </c>
      <c r="AC2709" s="145">
        <v>4425</v>
      </c>
      <c r="AD2709" s="250">
        <v>0.27118644118309021</v>
      </c>
      <c r="AE2709" s="145">
        <v>473</v>
      </c>
      <c r="AF2709" s="250">
        <v>97.251602172851563</v>
      </c>
      <c r="AG2709" s="145">
        <v>208174</v>
      </c>
      <c r="AH2709" s="250">
        <v>0.22192972898483276</v>
      </c>
      <c r="AI2709" s="145">
        <v>616</v>
      </c>
      <c r="AJ2709" s="250">
        <v>90.422080993652344</v>
      </c>
      <c r="AK2709" s="250">
        <v>3.6120924949645996</v>
      </c>
      <c r="AL2709" s="250">
        <v>0.15371187031269073</v>
      </c>
      <c r="AM2709" s="271"/>
      <c r="AN2709" s="271"/>
      <c r="AO2709" s="148"/>
      <c r="AP2709" s="148"/>
      <c r="AQ2709" s="148"/>
      <c r="AR2709" s="148"/>
      <c r="AS2709" s="148"/>
      <c r="AT2709" s="148"/>
      <c r="AU2709" s="148"/>
      <c r="AV2709" s="148"/>
      <c r="AW2709" s="145">
        <v>0</v>
      </c>
      <c r="AX2709" s="145">
        <v>0</v>
      </c>
      <c r="AY2709" s="145">
        <v>0</v>
      </c>
      <c r="AZ2709" s="145">
        <v>1</v>
      </c>
      <c r="BA2709" s="145">
        <v>0</v>
      </c>
      <c r="BB2709" s="145">
        <v>0</v>
      </c>
      <c r="BC2709" s="145">
        <v>10</v>
      </c>
      <c r="BD2709" s="145">
        <v>476</v>
      </c>
    </row>
    <row r="2710" spans="1:56" x14ac:dyDescent="0.25">
      <c r="A2710" s="9">
        <v>41745</v>
      </c>
      <c r="B2710" s="149" t="s">
        <v>75</v>
      </c>
      <c r="C2710" s="149" t="s">
        <v>86</v>
      </c>
      <c r="D2710" s="150" t="s">
        <v>118</v>
      </c>
      <c r="E2710" s="153">
        <v>41</v>
      </c>
      <c r="F2710" s="153">
        <v>153</v>
      </c>
      <c r="G2710" s="264">
        <v>95.091705322265625</v>
      </c>
      <c r="H2710" s="264">
        <v>0.11679999530315399</v>
      </c>
      <c r="I2710" s="264">
        <v>73823.03125</v>
      </c>
      <c r="J2710" s="92">
        <v>0</v>
      </c>
      <c r="K2710" s="153">
        <v>107263</v>
      </c>
      <c r="L2710" s="264">
        <v>92.643318176269531</v>
      </c>
      <c r="M2710" s="153">
        <v>86517</v>
      </c>
      <c r="N2710" s="264">
        <v>9.2467376962304115E-3</v>
      </c>
      <c r="O2710" s="153">
        <v>10255</v>
      </c>
      <c r="P2710" s="264">
        <v>0</v>
      </c>
      <c r="Q2710" s="153">
        <v>18057</v>
      </c>
      <c r="R2710" s="264">
        <v>99.905853271484375</v>
      </c>
      <c r="S2710" s="153">
        <v>79609</v>
      </c>
      <c r="T2710" s="264">
        <v>99.827911376953125</v>
      </c>
      <c r="U2710" s="264">
        <v>99.70745849609375</v>
      </c>
      <c r="V2710" s="264">
        <v>99.679832458496094</v>
      </c>
      <c r="W2710" s="264">
        <v>99.61358642578125</v>
      </c>
      <c r="X2710" s="264">
        <v>99.508293151855469</v>
      </c>
      <c r="Y2710" s="153">
        <v>127472</v>
      </c>
      <c r="Z2710" s="264">
        <v>99.9521484375</v>
      </c>
      <c r="AA2710" s="153">
        <v>24882</v>
      </c>
      <c r="AB2710" s="264">
        <v>98.139213562011719</v>
      </c>
      <c r="AC2710" s="153">
        <v>10237</v>
      </c>
      <c r="AD2710" s="264">
        <v>0.29305461049079895</v>
      </c>
      <c r="AE2710" s="153">
        <v>1316</v>
      </c>
      <c r="AF2710" s="264">
        <v>99.088142395019531</v>
      </c>
      <c r="AG2710" s="153">
        <v>89818</v>
      </c>
      <c r="AH2710" s="264">
        <v>0.46983900666236877</v>
      </c>
      <c r="AI2710" s="153">
        <v>5061</v>
      </c>
      <c r="AJ2710" s="264">
        <v>96.680496215820313</v>
      </c>
      <c r="AK2710" s="264">
        <v>1.7868193387985229</v>
      </c>
      <c r="AL2710" s="264">
        <v>5.4813720285892487E-2</v>
      </c>
      <c r="AM2710" s="264">
        <v>0</v>
      </c>
      <c r="AN2710" s="264">
        <v>0</v>
      </c>
      <c r="AO2710" s="92">
        <v>0</v>
      </c>
      <c r="AP2710" s="92">
        <v>0</v>
      </c>
      <c r="AQ2710" s="92">
        <v>0</v>
      </c>
      <c r="AR2710" s="92">
        <v>0</v>
      </c>
      <c r="AS2710" s="92">
        <v>0</v>
      </c>
      <c r="AT2710" s="92">
        <v>0</v>
      </c>
      <c r="AU2710" s="92">
        <v>0</v>
      </c>
      <c r="AV2710" s="92">
        <v>0</v>
      </c>
      <c r="AW2710" s="93">
        <v>0</v>
      </c>
      <c r="AX2710" s="93">
        <v>0</v>
      </c>
      <c r="AY2710" s="93">
        <v>0</v>
      </c>
      <c r="AZ2710" s="93">
        <v>1</v>
      </c>
      <c r="BA2710" s="93">
        <v>0</v>
      </c>
      <c r="BB2710" s="93">
        <v>0</v>
      </c>
      <c r="BC2710" s="153">
        <v>19</v>
      </c>
      <c r="BD2710" s="153">
        <v>150</v>
      </c>
    </row>
    <row r="2711" spans="1:56" x14ac:dyDescent="0.25">
      <c r="A2711" s="9">
        <v>41745</v>
      </c>
      <c r="B2711" s="149" t="s">
        <v>76</v>
      </c>
      <c r="C2711" s="149" t="s">
        <v>86</v>
      </c>
      <c r="D2711" s="150" t="s">
        <v>119</v>
      </c>
      <c r="E2711" s="153">
        <v>54</v>
      </c>
      <c r="F2711" s="153">
        <v>163</v>
      </c>
      <c r="G2711" s="264">
        <v>40.287494659423828</v>
      </c>
      <c r="H2711" s="264">
        <v>1.2500000186264515E-2</v>
      </c>
      <c r="I2711" s="264">
        <v>81258.6796875</v>
      </c>
      <c r="J2711" s="92">
        <v>0</v>
      </c>
      <c r="K2711" s="153">
        <v>40340</v>
      </c>
      <c r="L2711" s="264">
        <v>87.70947265625</v>
      </c>
      <c r="M2711" s="153">
        <v>38590</v>
      </c>
      <c r="N2711" s="264">
        <v>0</v>
      </c>
      <c r="O2711" s="153">
        <v>3186</v>
      </c>
      <c r="P2711" s="264">
        <v>0</v>
      </c>
      <c r="Q2711" s="153">
        <v>6302</v>
      </c>
      <c r="R2711" s="264">
        <v>99.936531066894531</v>
      </c>
      <c r="S2711" s="153">
        <v>36670</v>
      </c>
      <c r="T2711" s="264">
        <v>99.880012512207031</v>
      </c>
      <c r="U2711" s="264">
        <v>99.87445068359375</v>
      </c>
      <c r="V2711" s="264">
        <v>99.857475280761719</v>
      </c>
      <c r="W2711" s="264">
        <v>99.811058044433594</v>
      </c>
      <c r="X2711" s="264">
        <v>99.737655639648437</v>
      </c>
      <c r="Y2711" s="153">
        <v>66965</v>
      </c>
      <c r="Z2711" s="264">
        <v>99.967147827148438</v>
      </c>
      <c r="AA2711" s="153">
        <v>12864</v>
      </c>
      <c r="AB2711" s="264">
        <v>99.37811279296875</v>
      </c>
      <c r="AC2711" s="153">
        <v>3154</v>
      </c>
      <c r="AD2711" s="264">
        <v>0.15852884948253632</v>
      </c>
      <c r="AE2711" s="153">
        <v>84</v>
      </c>
      <c r="AF2711" s="264">
        <v>96.428573608398438</v>
      </c>
      <c r="AG2711" s="153">
        <v>38602</v>
      </c>
      <c r="AH2711" s="264">
        <v>0.45852547883987427</v>
      </c>
      <c r="AI2711" s="153">
        <v>583</v>
      </c>
      <c r="AJ2711" s="264">
        <v>95.197257995605469</v>
      </c>
      <c r="AK2711" s="264">
        <v>1.9238740205764771</v>
      </c>
      <c r="AL2711" s="264">
        <v>5.4846607148647308E-2</v>
      </c>
      <c r="AM2711" s="264">
        <v>0</v>
      </c>
      <c r="AN2711" s="264">
        <v>0</v>
      </c>
      <c r="AO2711" s="92">
        <v>0</v>
      </c>
      <c r="AP2711" s="92">
        <v>0</v>
      </c>
      <c r="AQ2711" s="92">
        <v>0</v>
      </c>
      <c r="AR2711" s="92">
        <v>0</v>
      </c>
      <c r="AS2711" s="92">
        <v>0</v>
      </c>
      <c r="AT2711" s="92">
        <v>0</v>
      </c>
      <c r="AU2711" s="92">
        <v>0</v>
      </c>
      <c r="AV2711" s="92">
        <v>0</v>
      </c>
      <c r="AW2711" s="93">
        <v>0</v>
      </c>
      <c r="AX2711" s="93">
        <v>0</v>
      </c>
      <c r="AY2711" s="93">
        <v>0</v>
      </c>
      <c r="AZ2711" s="93">
        <v>0</v>
      </c>
      <c r="BA2711" s="93">
        <v>0</v>
      </c>
      <c r="BB2711" s="93">
        <v>1</v>
      </c>
      <c r="BC2711" s="153">
        <v>15</v>
      </c>
      <c r="BD2711" s="153">
        <v>163</v>
      </c>
    </row>
    <row r="2712" spans="1:56" x14ac:dyDescent="0.25">
      <c r="A2712" s="9">
        <v>41745</v>
      </c>
      <c r="B2712" s="149" t="s">
        <v>77</v>
      </c>
      <c r="C2712" s="149" t="s">
        <v>86</v>
      </c>
      <c r="D2712" s="150" t="s">
        <v>118</v>
      </c>
      <c r="E2712" s="153">
        <v>68</v>
      </c>
      <c r="F2712" s="153">
        <v>222</v>
      </c>
      <c r="G2712" s="264">
        <v>64.337623596191406</v>
      </c>
      <c r="H2712" s="264">
        <v>0.14169999957084656</v>
      </c>
      <c r="I2712" s="264">
        <v>91871.84375</v>
      </c>
      <c r="J2712" s="92">
        <v>0</v>
      </c>
      <c r="K2712" s="153">
        <v>88929</v>
      </c>
      <c r="L2712" s="264">
        <v>89.771614074707031</v>
      </c>
      <c r="M2712" s="153">
        <v>76186</v>
      </c>
      <c r="N2712" s="264">
        <v>0</v>
      </c>
      <c r="O2712" s="153">
        <v>5349</v>
      </c>
      <c r="P2712" s="264">
        <v>0</v>
      </c>
      <c r="Q2712" s="153">
        <v>13940</v>
      </c>
      <c r="R2712" s="264">
        <v>99.964134216308594</v>
      </c>
      <c r="S2712" s="153">
        <v>72360</v>
      </c>
      <c r="T2712" s="264">
        <v>99.904640197753906</v>
      </c>
      <c r="U2712" s="264">
        <v>99.887832641601563</v>
      </c>
      <c r="V2712" s="264">
        <v>99.938308715820312</v>
      </c>
      <c r="W2712" s="264">
        <v>99.852005004882813</v>
      </c>
      <c r="X2712" s="264">
        <v>99.843009948730469</v>
      </c>
      <c r="Y2712" s="153">
        <v>110478</v>
      </c>
      <c r="Z2712" s="264">
        <v>99.912200927734375</v>
      </c>
      <c r="AA2712" s="153">
        <v>23559</v>
      </c>
      <c r="AB2712" s="264">
        <v>98.764801025390625</v>
      </c>
      <c r="AC2712" s="153">
        <v>5346</v>
      </c>
      <c r="AD2712" s="264">
        <v>0.916573166847229</v>
      </c>
      <c r="AE2712" s="153">
        <v>365</v>
      </c>
      <c r="AF2712" s="264">
        <v>98.630134582519531</v>
      </c>
      <c r="AG2712" s="153">
        <v>77580</v>
      </c>
      <c r="AH2712" s="264">
        <v>0.24877545237541199</v>
      </c>
      <c r="AI2712" s="153">
        <v>1441</v>
      </c>
      <c r="AJ2712" s="264">
        <v>92.019432067871094</v>
      </c>
      <c r="AK2712" s="264">
        <v>1.9240742921829224</v>
      </c>
      <c r="AL2712" s="264">
        <v>5.5363971740007401E-2</v>
      </c>
      <c r="AM2712" s="264">
        <v>0</v>
      </c>
      <c r="AN2712" s="264">
        <v>0</v>
      </c>
      <c r="AO2712" s="92">
        <v>0</v>
      </c>
      <c r="AP2712" s="92">
        <v>0</v>
      </c>
      <c r="AQ2712" s="92">
        <v>0</v>
      </c>
      <c r="AR2712" s="92">
        <v>0</v>
      </c>
      <c r="AS2712" s="92">
        <v>0</v>
      </c>
      <c r="AT2712" s="92">
        <v>0</v>
      </c>
      <c r="AU2712" s="92">
        <v>0</v>
      </c>
      <c r="AV2712" s="92">
        <v>0</v>
      </c>
      <c r="AW2712" s="93">
        <v>0</v>
      </c>
      <c r="AX2712" s="93">
        <v>0</v>
      </c>
      <c r="AY2712" s="93">
        <v>0</v>
      </c>
      <c r="AZ2712" s="93">
        <v>0</v>
      </c>
      <c r="BA2712" s="93">
        <v>0</v>
      </c>
      <c r="BB2712" s="93">
        <v>0</v>
      </c>
      <c r="BC2712" s="153">
        <v>33</v>
      </c>
      <c r="BD2712" s="153">
        <v>220</v>
      </c>
    </row>
    <row r="2713" spans="1:56" x14ac:dyDescent="0.25">
      <c r="A2713" s="9">
        <v>41745</v>
      </c>
      <c r="B2713" s="149" t="s">
        <v>124</v>
      </c>
      <c r="C2713" s="149" t="s">
        <v>86</v>
      </c>
      <c r="D2713" s="150" t="s">
        <v>118</v>
      </c>
      <c r="E2713" s="153">
        <v>43</v>
      </c>
      <c r="F2713" s="153">
        <v>136</v>
      </c>
      <c r="G2713" s="264">
        <v>26.98759651184082</v>
      </c>
      <c r="H2713" s="264">
        <v>4.5900002121925354E-2</v>
      </c>
      <c r="I2713" s="264">
        <v>52943.27734375</v>
      </c>
      <c r="J2713" s="92">
        <v>0</v>
      </c>
      <c r="K2713" s="153">
        <v>88929</v>
      </c>
      <c r="L2713" s="264">
        <v>89.771614074707031</v>
      </c>
      <c r="M2713" s="153">
        <v>41313</v>
      </c>
      <c r="N2713" s="264">
        <v>0</v>
      </c>
      <c r="O2713" s="153">
        <v>2573</v>
      </c>
      <c r="P2713" s="264">
        <v>0</v>
      </c>
      <c r="Q2713" s="153">
        <v>4879</v>
      </c>
      <c r="R2713" s="264">
        <v>99.631072998046875</v>
      </c>
      <c r="S2713" s="153">
        <v>39354</v>
      </c>
      <c r="T2713" s="264">
        <v>99.885650634765625</v>
      </c>
      <c r="U2713" s="264">
        <v>99.689079284667969</v>
      </c>
      <c r="V2713" s="264">
        <v>99.782150268554688</v>
      </c>
      <c r="W2713" s="264">
        <v>99.321296691894531</v>
      </c>
      <c r="X2713" s="264">
        <v>99.668052673339844</v>
      </c>
      <c r="Y2713" s="153">
        <v>56800</v>
      </c>
      <c r="Z2713" s="264">
        <v>99.924293518066406</v>
      </c>
      <c r="AA2713" s="153">
        <v>10268</v>
      </c>
      <c r="AB2713" s="264">
        <v>99.065055847167969</v>
      </c>
      <c r="AC2713" s="153">
        <v>2556</v>
      </c>
      <c r="AD2713" s="264">
        <v>0.11737088859081268</v>
      </c>
      <c r="AE2713" s="153">
        <v>182</v>
      </c>
      <c r="AF2713" s="264">
        <v>99.450546264648438</v>
      </c>
      <c r="AG2713" s="153">
        <v>40674</v>
      </c>
      <c r="AH2713" s="264">
        <v>0.25569158792495728</v>
      </c>
      <c r="AI2713" s="153">
        <v>869</v>
      </c>
      <c r="AJ2713" s="264">
        <v>88.95281982421875</v>
      </c>
      <c r="AK2713" s="264">
        <v>1.7151405811309814</v>
      </c>
      <c r="AL2713" s="264">
        <v>6.1957351863384247E-2</v>
      </c>
      <c r="AM2713" s="264">
        <v>0</v>
      </c>
      <c r="AN2713" s="264">
        <v>0</v>
      </c>
      <c r="AO2713" s="92">
        <v>0</v>
      </c>
      <c r="AP2713" s="92">
        <v>0</v>
      </c>
      <c r="AQ2713" s="92">
        <v>0</v>
      </c>
      <c r="AR2713" s="92">
        <v>0</v>
      </c>
      <c r="AS2713" s="92">
        <v>0</v>
      </c>
      <c r="AT2713" s="92">
        <v>0</v>
      </c>
      <c r="AU2713" s="92">
        <v>0</v>
      </c>
      <c r="AV2713" s="92">
        <v>0</v>
      </c>
      <c r="AW2713" s="93">
        <v>0</v>
      </c>
      <c r="AX2713" s="93">
        <v>0</v>
      </c>
      <c r="AY2713" s="93">
        <v>0</v>
      </c>
      <c r="AZ2713" s="93">
        <v>0</v>
      </c>
      <c r="BA2713" s="93">
        <v>0</v>
      </c>
      <c r="BB2713" s="93">
        <v>0</v>
      </c>
      <c r="BC2713" s="153">
        <v>26</v>
      </c>
      <c r="BD2713" s="153">
        <v>133</v>
      </c>
    </row>
    <row r="2714" spans="1:56" x14ac:dyDescent="0.25">
      <c r="A2714" s="9">
        <v>41745</v>
      </c>
      <c r="B2714" s="149" t="s">
        <v>78</v>
      </c>
      <c r="C2714" s="149" t="s">
        <v>86</v>
      </c>
      <c r="D2714" s="150" t="s">
        <v>118</v>
      </c>
      <c r="E2714" s="153">
        <v>34</v>
      </c>
      <c r="F2714" s="153">
        <v>107</v>
      </c>
      <c r="G2714" s="264">
        <v>42.208702087402344</v>
      </c>
      <c r="H2714" s="264">
        <v>0</v>
      </c>
      <c r="I2714" s="264">
        <v>52265.3125</v>
      </c>
      <c r="J2714" s="92">
        <v>0</v>
      </c>
      <c r="K2714" s="153">
        <v>47823</v>
      </c>
      <c r="L2714" s="264">
        <v>87.744392395019531</v>
      </c>
      <c r="M2714" s="153">
        <v>39540</v>
      </c>
      <c r="N2714" s="264">
        <v>0</v>
      </c>
      <c r="O2714" s="153">
        <v>3770</v>
      </c>
      <c r="P2714" s="264">
        <v>0</v>
      </c>
      <c r="Q2714" s="153">
        <v>6708</v>
      </c>
      <c r="R2714" s="264">
        <v>99.910552978515625</v>
      </c>
      <c r="S2714" s="153">
        <v>36998</v>
      </c>
      <c r="T2714" s="264">
        <v>99.921615600585937</v>
      </c>
      <c r="U2714" s="264">
        <v>99.840850830078125</v>
      </c>
      <c r="V2714" s="264">
        <v>99.9190673828125</v>
      </c>
      <c r="W2714" s="264">
        <v>99.751548767089844</v>
      </c>
      <c r="X2714" s="264">
        <v>99.840744018554687</v>
      </c>
      <c r="Y2714" s="153">
        <v>61193</v>
      </c>
      <c r="Z2714" s="264">
        <v>99.921562194824219</v>
      </c>
      <c r="AA2714" s="153">
        <v>11410</v>
      </c>
      <c r="AB2714" s="264">
        <v>97.265556335449219</v>
      </c>
      <c r="AC2714" s="153">
        <v>3824</v>
      </c>
      <c r="AD2714" s="264">
        <v>0.26150628924369812</v>
      </c>
      <c r="AE2714" s="153">
        <v>239</v>
      </c>
      <c r="AF2714" s="264">
        <v>98.326362609863281</v>
      </c>
      <c r="AG2714" s="153">
        <v>40112</v>
      </c>
      <c r="AH2714" s="264">
        <v>0.39639011025428772</v>
      </c>
      <c r="AI2714" s="153">
        <v>486</v>
      </c>
      <c r="AJ2714" s="264">
        <v>95.884773254394531</v>
      </c>
      <c r="AK2714" s="264">
        <v>1.9714885950088501</v>
      </c>
      <c r="AL2714" s="264">
        <v>8.0126166343688965E-2</v>
      </c>
      <c r="AM2714" s="264">
        <v>0</v>
      </c>
      <c r="AN2714" s="264">
        <v>0</v>
      </c>
      <c r="AO2714" s="92">
        <v>0</v>
      </c>
      <c r="AP2714" s="92">
        <v>0</v>
      </c>
      <c r="AQ2714" s="92">
        <v>0</v>
      </c>
      <c r="AR2714" s="92">
        <v>0</v>
      </c>
      <c r="AS2714" s="92">
        <v>0</v>
      </c>
      <c r="AT2714" s="92">
        <v>0</v>
      </c>
      <c r="AU2714" s="92">
        <v>0</v>
      </c>
      <c r="AV2714" s="92">
        <v>0</v>
      </c>
      <c r="AW2714" s="93">
        <v>0</v>
      </c>
      <c r="AX2714" s="93">
        <v>0</v>
      </c>
      <c r="AY2714" s="93">
        <v>0</v>
      </c>
      <c r="AZ2714" s="93">
        <v>0</v>
      </c>
      <c r="BA2714" s="93">
        <v>0</v>
      </c>
      <c r="BB2714" s="93">
        <v>0</v>
      </c>
      <c r="BC2714" s="153">
        <v>12</v>
      </c>
      <c r="BD2714" s="153">
        <v>103</v>
      </c>
    </row>
    <row r="2715" spans="1:56" x14ac:dyDescent="0.25">
      <c r="A2715" s="9">
        <v>41745</v>
      </c>
      <c r="B2715" s="149" t="s">
        <v>79</v>
      </c>
      <c r="C2715" s="149" t="s">
        <v>86</v>
      </c>
      <c r="D2715" s="150" t="s">
        <v>119</v>
      </c>
      <c r="E2715" s="153">
        <v>84</v>
      </c>
      <c r="F2715" s="153">
        <v>262</v>
      </c>
      <c r="G2715" s="264">
        <v>44.941616058349609</v>
      </c>
      <c r="H2715" s="264">
        <v>0</v>
      </c>
      <c r="I2715" s="264">
        <v>113066.3125</v>
      </c>
      <c r="J2715" s="92">
        <v>0</v>
      </c>
      <c r="K2715" s="153">
        <v>42811</v>
      </c>
      <c r="L2715" s="264">
        <v>91.182174682617188</v>
      </c>
      <c r="M2715" s="153">
        <v>62555</v>
      </c>
      <c r="N2715" s="264">
        <v>0</v>
      </c>
      <c r="O2715" s="153">
        <v>3116</v>
      </c>
      <c r="P2715" s="264">
        <v>0</v>
      </c>
      <c r="Q2715" s="153">
        <v>7085</v>
      </c>
      <c r="R2715" s="264">
        <v>99.802398681640625</v>
      </c>
      <c r="S2715" s="153">
        <v>59908</v>
      </c>
      <c r="T2715" s="264">
        <v>99.8564453125</v>
      </c>
      <c r="U2715" s="264">
        <v>99.711166381835938</v>
      </c>
      <c r="V2715" s="264">
        <v>99.816162109375</v>
      </c>
      <c r="W2715" s="264">
        <v>99.514137268066406</v>
      </c>
      <c r="X2715" s="264">
        <v>99.672874450683594</v>
      </c>
      <c r="Y2715" s="153">
        <v>111178</v>
      </c>
      <c r="Z2715" s="264">
        <v>99.946929931640625</v>
      </c>
      <c r="AA2715" s="153">
        <v>24528</v>
      </c>
      <c r="AB2715" s="264">
        <v>99.63714599609375</v>
      </c>
      <c r="AC2715" s="153">
        <v>3176</v>
      </c>
      <c r="AD2715" s="264">
        <v>0.94458436965942383</v>
      </c>
      <c r="AE2715" s="153">
        <v>184</v>
      </c>
      <c r="AF2715" s="264">
        <v>97.826087951660156</v>
      </c>
      <c r="AG2715" s="153">
        <v>62956</v>
      </c>
      <c r="AH2715" s="264">
        <v>0.55594384670257568</v>
      </c>
      <c r="AI2715" s="153">
        <v>912</v>
      </c>
      <c r="AJ2715" s="264">
        <v>96.491226196289063</v>
      </c>
      <c r="AK2715" s="264">
        <v>1.6660583019256592</v>
      </c>
      <c r="AL2715" s="264">
        <v>5.4084733128547668E-2</v>
      </c>
      <c r="AM2715" s="264">
        <v>0</v>
      </c>
      <c r="AN2715" s="264">
        <v>0</v>
      </c>
      <c r="AO2715" s="92">
        <v>0</v>
      </c>
      <c r="AP2715" s="92">
        <v>0</v>
      </c>
      <c r="AQ2715" s="92">
        <v>0</v>
      </c>
      <c r="AR2715" s="92">
        <v>0</v>
      </c>
      <c r="AS2715" s="92">
        <v>0</v>
      </c>
      <c r="AT2715" s="92">
        <v>0</v>
      </c>
      <c r="AU2715" s="92">
        <v>0</v>
      </c>
      <c r="AV2715" s="92">
        <v>0</v>
      </c>
      <c r="AW2715" s="93">
        <v>0</v>
      </c>
      <c r="AX2715" s="93">
        <v>0</v>
      </c>
      <c r="AY2715" s="93">
        <v>0</v>
      </c>
      <c r="AZ2715" s="93">
        <v>0</v>
      </c>
      <c r="BA2715" s="93">
        <v>0</v>
      </c>
      <c r="BB2715" s="93">
        <v>2</v>
      </c>
      <c r="BC2715" s="153">
        <v>53</v>
      </c>
      <c r="BD2715" s="153">
        <v>259</v>
      </c>
    </row>
    <row r="2716" spans="1:56" x14ac:dyDescent="0.25">
      <c r="A2716" s="9">
        <v>41745</v>
      </c>
      <c r="B2716" s="149" t="s">
        <v>80</v>
      </c>
      <c r="C2716" s="149" t="s">
        <v>86</v>
      </c>
      <c r="D2716" s="150" t="s">
        <v>119</v>
      </c>
      <c r="E2716" s="153">
        <v>60</v>
      </c>
      <c r="F2716" s="153">
        <v>184</v>
      </c>
      <c r="G2716" s="264">
        <v>32.600208282470703</v>
      </c>
      <c r="H2716" s="264">
        <v>2.500000037252903E-2</v>
      </c>
      <c r="I2716" s="264">
        <v>81603.890625</v>
      </c>
      <c r="J2716" s="92">
        <v>0</v>
      </c>
      <c r="K2716" s="153">
        <v>27497</v>
      </c>
      <c r="L2716" s="264">
        <v>88.100517272949219</v>
      </c>
      <c r="M2716" s="153">
        <v>40168</v>
      </c>
      <c r="N2716" s="264">
        <v>0</v>
      </c>
      <c r="O2716" s="153">
        <v>2355</v>
      </c>
      <c r="P2716" s="264">
        <v>0</v>
      </c>
      <c r="Q2716" s="153">
        <v>5955</v>
      </c>
      <c r="R2716" s="264">
        <v>99.832077026367188</v>
      </c>
      <c r="S2716" s="153">
        <v>38490</v>
      </c>
      <c r="T2716" s="264">
        <v>99.836318969726563</v>
      </c>
      <c r="U2716" s="264">
        <v>99.617835998535156</v>
      </c>
      <c r="V2716" s="264">
        <v>99.763496398925781</v>
      </c>
      <c r="W2716" s="264">
        <v>99.450553894042969</v>
      </c>
      <c r="X2716" s="264">
        <v>99.600204467773438</v>
      </c>
      <c r="Y2716" s="153">
        <v>64891</v>
      </c>
      <c r="Z2716" s="264">
        <v>99.949142456054688</v>
      </c>
      <c r="AA2716" s="153">
        <v>15313</v>
      </c>
      <c r="AB2716" s="264">
        <v>99.314308166503906</v>
      </c>
      <c r="AC2716" s="153">
        <v>2382</v>
      </c>
      <c r="AD2716" s="264">
        <v>0.29387068748474121</v>
      </c>
      <c r="AE2716" s="153">
        <v>115</v>
      </c>
      <c r="AF2716" s="264">
        <v>94.782608032226563</v>
      </c>
      <c r="AG2716" s="153">
        <v>40536</v>
      </c>
      <c r="AH2716" s="264">
        <v>0.67840933799743652</v>
      </c>
      <c r="AI2716" s="153">
        <v>466</v>
      </c>
      <c r="AJ2716" s="264">
        <v>94.63519287109375</v>
      </c>
      <c r="AK2716" s="264">
        <v>1.9223319292068481</v>
      </c>
      <c r="AL2716" s="264">
        <v>7.147718220949173E-2</v>
      </c>
      <c r="AM2716" s="264">
        <v>0</v>
      </c>
      <c r="AN2716" s="264">
        <v>0</v>
      </c>
      <c r="AO2716" s="92">
        <v>0</v>
      </c>
      <c r="AP2716" s="92">
        <v>0</v>
      </c>
      <c r="AQ2716" s="92">
        <v>0</v>
      </c>
      <c r="AR2716" s="92">
        <v>0</v>
      </c>
      <c r="AS2716" s="92">
        <v>0</v>
      </c>
      <c r="AT2716" s="92">
        <v>0</v>
      </c>
      <c r="AU2716" s="92">
        <v>0</v>
      </c>
      <c r="AV2716" s="92">
        <v>0</v>
      </c>
      <c r="AW2716" s="93">
        <v>0</v>
      </c>
      <c r="AX2716" s="93">
        <v>0</v>
      </c>
      <c r="AY2716" s="93">
        <v>0</v>
      </c>
      <c r="AZ2716" s="93">
        <v>0</v>
      </c>
      <c r="BA2716" s="93">
        <v>0</v>
      </c>
      <c r="BB2716" s="93">
        <v>1</v>
      </c>
      <c r="BC2716" s="153">
        <v>26</v>
      </c>
      <c r="BD2716" s="153">
        <v>178</v>
      </c>
    </row>
    <row r="2717" spans="1:56" x14ac:dyDescent="0.25">
      <c r="A2717" s="9">
        <v>41745</v>
      </c>
      <c r="B2717" s="149" t="s">
        <v>81</v>
      </c>
      <c r="C2717" s="149" t="s">
        <v>86</v>
      </c>
      <c r="D2717" s="150" t="s">
        <v>119</v>
      </c>
      <c r="E2717" s="153">
        <v>43</v>
      </c>
      <c r="F2717" s="153">
        <v>142</v>
      </c>
      <c r="G2717" s="264">
        <v>31.125190734863281</v>
      </c>
      <c r="H2717" s="264">
        <v>0</v>
      </c>
      <c r="I2717" s="264">
        <v>57643.75390625</v>
      </c>
      <c r="J2717" s="92">
        <v>0</v>
      </c>
      <c r="K2717" s="153">
        <v>62838</v>
      </c>
      <c r="L2717" s="264">
        <v>89.320159912109375</v>
      </c>
      <c r="M2717" s="153">
        <v>32427</v>
      </c>
      <c r="N2717" s="264">
        <v>0</v>
      </c>
      <c r="O2717" s="153">
        <v>2490</v>
      </c>
      <c r="P2717" s="264">
        <v>0</v>
      </c>
      <c r="Q2717" s="153">
        <v>6871</v>
      </c>
      <c r="R2717" s="264">
        <v>99.985443115234375</v>
      </c>
      <c r="S2717" s="153">
        <v>30284</v>
      </c>
      <c r="T2717" s="264">
        <v>99.848106384277344</v>
      </c>
      <c r="U2717" s="264">
        <v>99.7991943359375</v>
      </c>
      <c r="V2717" s="264">
        <v>99.821136474609375</v>
      </c>
      <c r="W2717" s="264">
        <v>99.78466796875</v>
      </c>
      <c r="X2717" s="264">
        <v>99.669517517089844</v>
      </c>
      <c r="Y2717" s="153">
        <v>54840</v>
      </c>
      <c r="Z2717" s="264">
        <v>99.965354919433594</v>
      </c>
      <c r="AA2717" s="153">
        <v>12486</v>
      </c>
      <c r="AB2717" s="264">
        <v>99.623580932617188</v>
      </c>
      <c r="AC2717" s="153">
        <v>2505</v>
      </c>
      <c r="AD2717" s="264">
        <v>0.71856290102005005</v>
      </c>
      <c r="AE2717" s="153">
        <v>116</v>
      </c>
      <c r="AF2717" s="264">
        <v>99.137931823730469</v>
      </c>
      <c r="AG2717" s="153">
        <v>32088</v>
      </c>
      <c r="AH2717" s="264">
        <v>0.43630018830299377</v>
      </c>
      <c r="AI2717" s="153">
        <v>467</v>
      </c>
      <c r="AJ2717" s="264">
        <v>94.646682739257813</v>
      </c>
      <c r="AK2717" s="264">
        <v>1.5983270406723022</v>
      </c>
      <c r="AL2717" s="264">
        <v>5.5454913526773453E-2</v>
      </c>
      <c r="AM2717" s="264">
        <v>0</v>
      </c>
      <c r="AN2717" s="264">
        <v>0</v>
      </c>
      <c r="AO2717" s="92">
        <v>0</v>
      </c>
      <c r="AP2717" s="92">
        <v>0</v>
      </c>
      <c r="AQ2717" s="92">
        <v>0</v>
      </c>
      <c r="AR2717" s="92">
        <v>0</v>
      </c>
      <c r="AS2717" s="92">
        <v>0</v>
      </c>
      <c r="AT2717" s="92">
        <v>0</v>
      </c>
      <c r="AU2717" s="92">
        <v>0</v>
      </c>
      <c r="AV2717" s="92">
        <v>0</v>
      </c>
      <c r="AW2717" s="93">
        <v>0</v>
      </c>
      <c r="AX2717" s="93">
        <v>0</v>
      </c>
      <c r="AY2717" s="93">
        <v>1</v>
      </c>
      <c r="AZ2717" s="93">
        <v>0</v>
      </c>
      <c r="BA2717" s="93">
        <v>0</v>
      </c>
      <c r="BB2717" s="93">
        <v>2</v>
      </c>
      <c r="BC2717" s="153">
        <v>22</v>
      </c>
      <c r="BD2717" s="153">
        <v>139</v>
      </c>
    </row>
    <row r="2718" spans="1:56" x14ac:dyDescent="0.25">
      <c r="A2718" s="9">
        <v>41745</v>
      </c>
      <c r="B2718" s="149" t="s">
        <v>125</v>
      </c>
      <c r="C2718" s="149" t="s">
        <v>86</v>
      </c>
      <c r="D2718" s="150" t="s">
        <v>119</v>
      </c>
      <c r="E2718" s="153">
        <v>16</v>
      </c>
      <c r="F2718" s="153">
        <v>57</v>
      </c>
      <c r="G2718" s="264">
        <v>22.854299545288086</v>
      </c>
      <c r="H2718" s="264">
        <v>0</v>
      </c>
      <c r="I2718" s="264">
        <v>27533.619140625</v>
      </c>
      <c r="J2718" s="92">
        <v>0</v>
      </c>
      <c r="K2718" s="153">
        <v>62838</v>
      </c>
      <c r="L2718" s="264">
        <v>89.320159912109375</v>
      </c>
      <c r="M2718" s="153">
        <v>22047</v>
      </c>
      <c r="N2718" s="264">
        <v>0</v>
      </c>
      <c r="O2718" s="153">
        <v>2380</v>
      </c>
      <c r="P2718" s="264">
        <v>0</v>
      </c>
      <c r="Q2718" s="153">
        <v>3807</v>
      </c>
      <c r="R2718" s="264">
        <v>99.921195983886719</v>
      </c>
      <c r="S2718" s="153">
        <v>20702</v>
      </c>
      <c r="T2718" s="264">
        <v>99.927543640136719</v>
      </c>
      <c r="U2718" s="264">
        <v>99.915969848632813</v>
      </c>
      <c r="V2718" s="264">
        <v>99.922889709472656</v>
      </c>
      <c r="W2718" s="264">
        <v>99.837234497070313</v>
      </c>
      <c r="X2718" s="264">
        <v>99.850486755371094</v>
      </c>
      <c r="Y2718" s="153">
        <v>34041</v>
      </c>
      <c r="Z2718" s="264">
        <v>99.97650146484375</v>
      </c>
      <c r="AA2718" s="153">
        <v>7081</v>
      </c>
      <c r="AB2718" s="264">
        <v>99.844657897949219</v>
      </c>
      <c r="AC2718" s="153">
        <v>2389</v>
      </c>
      <c r="AD2718" s="264">
        <v>8.3717033267021179E-2</v>
      </c>
      <c r="AE2718" s="153">
        <v>208</v>
      </c>
      <c r="AF2718" s="264">
        <v>99.519233703613281</v>
      </c>
      <c r="AG2718" s="153">
        <v>22498</v>
      </c>
      <c r="AH2718" s="264">
        <v>0.54671525955200195</v>
      </c>
      <c r="AI2718" s="153">
        <v>528</v>
      </c>
      <c r="AJ2718" s="264">
        <v>92.234848022460938</v>
      </c>
      <c r="AK2718" s="264">
        <v>1.6592104434967041</v>
      </c>
      <c r="AL2718" s="264">
        <v>4.674912616610527E-2</v>
      </c>
      <c r="AM2718" s="264">
        <v>0</v>
      </c>
      <c r="AN2718" s="264">
        <v>0</v>
      </c>
      <c r="AO2718" s="92">
        <v>0</v>
      </c>
      <c r="AP2718" s="92">
        <v>0</v>
      </c>
      <c r="AQ2718" s="92">
        <v>0</v>
      </c>
      <c r="AR2718" s="92">
        <v>0</v>
      </c>
      <c r="AS2718" s="92">
        <v>0</v>
      </c>
      <c r="AT2718" s="92">
        <v>0</v>
      </c>
      <c r="AU2718" s="92">
        <v>0</v>
      </c>
      <c r="AV2718" s="92">
        <v>0</v>
      </c>
      <c r="AW2718" s="93">
        <v>0</v>
      </c>
      <c r="AX2718" s="93">
        <v>0</v>
      </c>
      <c r="AY2718" s="93">
        <v>0</v>
      </c>
      <c r="AZ2718" s="93">
        <v>0</v>
      </c>
      <c r="BA2718" s="93">
        <v>0</v>
      </c>
      <c r="BB2718" s="93">
        <v>0</v>
      </c>
      <c r="BC2718" s="153">
        <v>5</v>
      </c>
      <c r="BD2718" s="153">
        <v>57</v>
      </c>
    </row>
    <row r="2719" spans="1:56" x14ac:dyDescent="0.25">
      <c r="A2719" s="9">
        <v>41745</v>
      </c>
      <c r="B2719" s="151" t="s">
        <v>82</v>
      </c>
      <c r="C2719" s="151" t="s">
        <v>86</v>
      </c>
      <c r="D2719" s="152" t="s">
        <v>120</v>
      </c>
      <c r="E2719" s="160">
        <v>51</v>
      </c>
      <c r="F2719" s="160">
        <v>162</v>
      </c>
      <c r="G2719" s="266">
        <v>28.887897491455078</v>
      </c>
      <c r="H2719" s="266">
        <v>0</v>
      </c>
      <c r="I2719" s="266">
        <v>65866.5859375</v>
      </c>
      <c r="J2719" s="157">
        <v>0</v>
      </c>
      <c r="K2719" s="160">
        <v>33351</v>
      </c>
      <c r="L2719" s="266">
        <v>87.565589904785156</v>
      </c>
      <c r="M2719" s="160">
        <v>30581</v>
      </c>
      <c r="N2719" s="266">
        <v>0</v>
      </c>
      <c r="O2719" s="160">
        <v>3191</v>
      </c>
      <c r="P2719" s="266">
        <v>0</v>
      </c>
      <c r="Q2719" s="160">
        <v>7025</v>
      </c>
      <c r="R2719" s="266">
        <v>99.886123657226563</v>
      </c>
      <c r="S2719" s="160">
        <v>28709</v>
      </c>
      <c r="T2719" s="266">
        <v>99.888534545898437</v>
      </c>
      <c r="U2719" s="266">
        <v>99.905982971191406</v>
      </c>
      <c r="V2719" s="266">
        <v>99.944412231445312</v>
      </c>
      <c r="W2719" s="266">
        <v>99.792213439941406</v>
      </c>
      <c r="X2719" s="266">
        <v>99.8330078125</v>
      </c>
      <c r="Y2719" s="160">
        <v>45931</v>
      </c>
      <c r="Z2719" s="266">
        <v>99.958633422851562</v>
      </c>
      <c r="AA2719" s="160">
        <v>11243</v>
      </c>
      <c r="AB2719" s="266">
        <v>99.822113037109375</v>
      </c>
      <c r="AC2719" s="160">
        <v>3236</v>
      </c>
      <c r="AD2719" s="266">
        <v>0.67985165119171143</v>
      </c>
      <c r="AE2719" s="160">
        <v>290</v>
      </c>
      <c r="AF2719" s="266">
        <v>98.275863647460938</v>
      </c>
      <c r="AG2719" s="160">
        <v>30790</v>
      </c>
      <c r="AH2719" s="266">
        <v>0.69827866554260254</v>
      </c>
      <c r="AI2719" s="160">
        <v>463</v>
      </c>
      <c r="AJ2719" s="266">
        <v>93.520515441894531</v>
      </c>
      <c r="AK2719" s="266">
        <v>1.9337369203567505</v>
      </c>
      <c r="AL2719" s="266">
        <v>7.1138255298137665E-2</v>
      </c>
      <c r="AM2719" s="266">
        <v>0</v>
      </c>
      <c r="AN2719" s="266">
        <v>0</v>
      </c>
      <c r="AO2719" s="157">
        <v>0</v>
      </c>
      <c r="AP2719" s="157">
        <v>0</v>
      </c>
      <c r="AQ2719" s="157">
        <v>0</v>
      </c>
      <c r="AR2719" s="157">
        <v>0</v>
      </c>
      <c r="AS2719" s="157">
        <v>0</v>
      </c>
      <c r="AT2719" s="157">
        <v>0</v>
      </c>
      <c r="AU2719" s="157">
        <v>0</v>
      </c>
      <c r="AV2719" s="157">
        <v>0</v>
      </c>
      <c r="AW2719" s="159">
        <v>0</v>
      </c>
      <c r="AX2719" s="159">
        <v>0</v>
      </c>
      <c r="AY2719" s="159">
        <v>0</v>
      </c>
      <c r="AZ2719" s="159">
        <v>1</v>
      </c>
      <c r="BA2719" s="159">
        <v>0</v>
      </c>
      <c r="BB2719" s="159">
        <v>0</v>
      </c>
      <c r="BC2719" s="160">
        <v>21</v>
      </c>
      <c r="BD2719" s="160">
        <v>157</v>
      </c>
    </row>
    <row r="2720" spans="1:56" x14ac:dyDescent="0.25">
      <c r="A2720" s="9">
        <v>41745</v>
      </c>
      <c r="B2720" s="151" t="s">
        <v>83</v>
      </c>
      <c r="C2720" s="151" t="s">
        <v>87</v>
      </c>
      <c r="D2720" s="152" t="s">
        <v>120</v>
      </c>
      <c r="E2720" s="160">
        <v>47</v>
      </c>
      <c r="F2720" s="160">
        <v>143</v>
      </c>
      <c r="G2720" s="266">
        <v>18.191204071044922</v>
      </c>
      <c r="H2720" s="266">
        <v>0</v>
      </c>
      <c r="I2720" s="266">
        <v>77538.578125</v>
      </c>
      <c r="J2720" s="157">
        <v>0</v>
      </c>
      <c r="K2720" s="160">
        <v>21308</v>
      </c>
      <c r="L2720" s="266">
        <v>81.99267578125</v>
      </c>
      <c r="M2720" s="160">
        <v>153570</v>
      </c>
      <c r="N2720" s="266">
        <v>0</v>
      </c>
      <c r="O2720" s="160">
        <v>3938</v>
      </c>
      <c r="P2720" s="266">
        <v>0</v>
      </c>
      <c r="Q2720" s="160">
        <v>3556</v>
      </c>
      <c r="R2720" s="266">
        <v>99.915634155273438</v>
      </c>
      <c r="S2720" s="160">
        <v>21778</v>
      </c>
      <c r="T2720" s="266">
        <v>99.898979187011719</v>
      </c>
      <c r="U2720" s="266">
        <v>99.935859680175781</v>
      </c>
      <c r="V2720" s="266">
        <v>99.814605712890625</v>
      </c>
      <c r="W2720" s="266">
        <v>99.851547241210937</v>
      </c>
      <c r="X2720" s="266">
        <v>99.713775634765625</v>
      </c>
      <c r="Y2720" s="160">
        <v>43388</v>
      </c>
      <c r="Z2720" s="266">
        <v>99.898590087890625</v>
      </c>
      <c r="AA2720" s="160">
        <v>11304</v>
      </c>
      <c r="AB2720" s="266">
        <v>99.893844604492188</v>
      </c>
      <c r="AC2720" s="160">
        <v>1554</v>
      </c>
      <c r="AD2720" s="266">
        <v>0.19305019080638885</v>
      </c>
      <c r="AE2720" s="160">
        <v>128</v>
      </c>
      <c r="AF2720" s="266">
        <v>89.84375</v>
      </c>
      <c r="AG2720" s="160">
        <v>23253</v>
      </c>
      <c r="AH2720" s="266">
        <v>0.54186558723449707</v>
      </c>
      <c r="AI2720" s="160">
        <v>225</v>
      </c>
      <c r="AJ2720" s="266">
        <v>97.333335876464844</v>
      </c>
      <c r="AK2720" s="266">
        <v>2.0017571449279785</v>
      </c>
      <c r="AL2720" s="266">
        <v>7.6245464384555817E-2</v>
      </c>
      <c r="AM2720" s="266">
        <v>0</v>
      </c>
      <c r="AN2720" s="266">
        <v>0</v>
      </c>
      <c r="AO2720" s="157">
        <v>0</v>
      </c>
      <c r="AP2720" s="157">
        <v>0</v>
      </c>
      <c r="AQ2720" s="157">
        <v>0</v>
      </c>
      <c r="AR2720" s="157">
        <v>0</v>
      </c>
      <c r="AS2720" s="157">
        <v>0</v>
      </c>
      <c r="AT2720" s="157">
        <v>0</v>
      </c>
      <c r="AU2720" s="157">
        <v>0</v>
      </c>
      <c r="AV2720" s="157">
        <v>0</v>
      </c>
      <c r="AW2720" s="159">
        <v>0</v>
      </c>
      <c r="AX2720" s="159">
        <v>0</v>
      </c>
      <c r="AY2720" s="159">
        <v>0</v>
      </c>
      <c r="AZ2720" s="159">
        <v>0</v>
      </c>
      <c r="BA2720" s="159">
        <v>0</v>
      </c>
      <c r="BB2720" s="159">
        <v>0</v>
      </c>
      <c r="BC2720" s="160">
        <v>22</v>
      </c>
      <c r="BD2720" s="160">
        <v>136</v>
      </c>
    </row>
    <row r="2721" spans="1:56" x14ac:dyDescent="0.25">
      <c r="A2721" s="9">
        <v>41745</v>
      </c>
      <c r="B2721" s="117" t="s">
        <v>85</v>
      </c>
      <c r="C2721" s="117" t="s">
        <v>87</v>
      </c>
      <c r="D2721" s="121">
        <v>3</v>
      </c>
      <c r="E2721" s="89">
        <v>138</v>
      </c>
      <c r="F2721" s="89">
        <v>445</v>
      </c>
      <c r="G2721" s="263">
        <v>40.521907806396484</v>
      </c>
      <c r="H2721" s="263">
        <v>0</v>
      </c>
      <c r="I2721" s="263">
        <v>208666.015625</v>
      </c>
      <c r="J2721" s="88">
        <v>0</v>
      </c>
      <c r="K2721" s="89">
        <v>52814</v>
      </c>
      <c r="L2721" s="263">
        <v>80.438896179199219</v>
      </c>
      <c r="M2721" s="124">
        <v>74695</v>
      </c>
      <c r="N2721" s="248">
        <v>0</v>
      </c>
      <c r="O2721" s="124">
        <v>3514</v>
      </c>
      <c r="P2721" s="248">
        <v>0</v>
      </c>
      <c r="Q2721" s="124">
        <v>8539</v>
      </c>
      <c r="R2721" s="248">
        <v>99.941444396972656</v>
      </c>
      <c r="S2721" s="124">
        <v>68287</v>
      </c>
      <c r="T2721" s="248">
        <v>99.862342834472656</v>
      </c>
      <c r="U2721" s="248">
        <v>99.914627075195313</v>
      </c>
      <c r="V2721" s="248">
        <v>99.862106323242187</v>
      </c>
      <c r="W2721" s="248">
        <v>99.856124877929688</v>
      </c>
      <c r="X2721" s="248">
        <v>99.724639892578125</v>
      </c>
      <c r="Y2721" s="124">
        <v>212865</v>
      </c>
      <c r="Z2721" s="248">
        <v>99.8853759765625</v>
      </c>
      <c r="AA2721" s="124">
        <v>54823</v>
      </c>
      <c r="AB2721" s="248">
        <v>92.214942932128906</v>
      </c>
      <c r="AC2721" s="124">
        <v>3776</v>
      </c>
      <c r="AD2721" s="248">
        <v>6.7266950607299805</v>
      </c>
      <c r="AE2721" s="124">
        <v>68</v>
      </c>
      <c r="AF2721" s="248">
        <v>97.058822631835938</v>
      </c>
      <c r="AG2721" s="124">
        <v>76319</v>
      </c>
      <c r="AH2721" s="248">
        <v>1.0862301588058472</v>
      </c>
      <c r="AI2721" s="124">
        <v>815</v>
      </c>
      <c r="AJ2721" s="248">
        <v>92.638038635253906</v>
      </c>
      <c r="AK2721" s="248">
        <v>2.0862984657287598</v>
      </c>
      <c r="AL2721" s="248">
        <v>5.9268329292535782E-2</v>
      </c>
      <c r="AM2721" s="269">
        <v>0</v>
      </c>
      <c r="AN2721" s="269">
        <v>0</v>
      </c>
      <c r="AO2721" s="119">
        <v>0</v>
      </c>
      <c r="AP2721" s="119">
        <v>0</v>
      </c>
      <c r="AQ2721" s="119">
        <v>0</v>
      </c>
      <c r="AR2721" s="119">
        <v>0</v>
      </c>
      <c r="AS2721" s="119">
        <v>0</v>
      </c>
      <c r="AT2721" s="119">
        <v>0</v>
      </c>
      <c r="AU2721" s="119">
        <v>0</v>
      </c>
      <c r="AV2721" s="119">
        <v>0</v>
      </c>
      <c r="AW2721" s="124">
        <v>0</v>
      </c>
      <c r="AX2721" s="124">
        <v>0</v>
      </c>
      <c r="AY2721" s="124">
        <v>2</v>
      </c>
      <c r="AZ2721" s="124">
        <v>0</v>
      </c>
      <c r="BA2721" s="124">
        <v>2</v>
      </c>
      <c r="BB2721" s="124">
        <v>4</v>
      </c>
      <c r="BC2721" s="124">
        <v>31</v>
      </c>
      <c r="BD2721" s="124">
        <v>438</v>
      </c>
    </row>
    <row r="2722" spans="1:56" x14ac:dyDescent="0.25">
      <c r="A2722" s="9">
        <v>41745</v>
      </c>
      <c r="B2722" s="118" t="s">
        <v>84</v>
      </c>
      <c r="C2722" s="118"/>
      <c r="D2722" s="122">
        <v>2</v>
      </c>
      <c r="E2722" s="153"/>
      <c r="F2722" s="153"/>
      <c r="G2722" s="264">
        <v>71.122833251953125</v>
      </c>
      <c r="H2722" s="264">
        <v>5.5463891476392746E-2</v>
      </c>
      <c r="I2722" s="264">
        <v>434539.9375</v>
      </c>
      <c r="J2722" s="91">
        <v>0</v>
      </c>
      <c r="K2722" s="153">
        <v>0</v>
      </c>
      <c r="L2722" s="264">
        <v>65535</v>
      </c>
      <c r="M2722" s="133">
        <v>209836</v>
      </c>
      <c r="N2722" s="267">
        <v>0</v>
      </c>
      <c r="O2722" s="133">
        <v>4895</v>
      </c>
      <c r="P2722" s="267">
        <v>0</v>
      </c>
      <c r="Q2722" s="133">
        <v>3867</v>
      </c>
      <c r="R2722" s="267">
        <v>99.844841003417969</v>
      </c>
      <c r="S2722" s="133">
        <v>170234</v>
      </c>
      <c r="T2722" s="267">
        <v>99.863716125488281</v>
      </c>
      <c r="U2722" s="267">
        <v>99.775283813476563</v>
      </c>
      <c r="V2722" s="267">
        <v>99.773635864257813</v>
      </c>
      <c r="W2722" s="267">
        <v>99.620475769042969</v>
      </c>
      <c r="X2722" s="267">
        <v>99.637657165527344</v>
      </c>
      <c r="Y2722" s="133">
        <v>1545972</v>
      </c>
      <c r="Z2722" s="267">
        <v>99.678520202636719</v>
      </c>
      <c r="AA2722" s="133">
        <v>510</v>
      </c>
      <c r="AB2722" s="267">
        <v>13.238667488098145</v>
      </c>
      <c r="AC2722" s="133">
        <v>4425</v>
      </c>
      <c r="AD2722" s="267">
        <v>0.27118644118309021</v>
      </c>
      <c r="AE2722" s="133">
        <v>473</v>
      </c>
      <c r="AF2722" s="267">
        <v>97.251602172851563</v>
      </c>
      <c r="AG2722" s="133">
        <v>208174</v>
      </c>
      <c r="AH2722" s="267">
        <v>0.22192972898483276</v>
      </c>
      <c r="AI2722" s="133">
        <v>616</v>
      </c>
      <c r="AJ2722" s="267">
        <v>90.422080993652344</v>
      </c>
      <c r="AK2722" s="267">
        <v>3.6120924949645996</v>
      </c>
      <c r="AL2722" s="267">
        <v>0.15371187031269073</v>
      </c>
      <c r="AM2722" s="270">
        <v>0</v>
      </c>
      <c r="AN2722" s="270">
        <v>0</v>
      </c>
      <c r="AO2722" s="120">
        <v>0</v>
      </c>
      <c r="AP2722" s="120">
        <v>0</v>
      </c>
      <c r="AQ2722" s="120">
        <v>0</v>
      </c>
      <c r="AR2722" s="120">
        <v>0</v>
      </c>
      <c r="AS2722" s="120">
        <v>0</v>
      </c>
      <c r="AT2722" s="120">
        <v>0</v>
      </c>
      <c r="AU2722" s="120">
        <v>0</v>
      </c>
      <c r="AV2722" s="120">
        <v>0</v>
      </c>
      <c r="AW2722" s="133">
        <v>0</v>
      </c>
      <c r="AX2722" s="133">
        <v>0</v>
      </c>
      <c r="AY2722" s="133">
        <v>0</v>
      </c>
      <c r="AZ2722" s="133">
        <v>1</v>
      </c>
      <c r="BA2722" s="133">
        <v>0</v>
      </c>
      <c r="BB2722" s="133">
        <v>0</v>
      </c>
      <c r="BC2722" s="133">
        <v>10</v>
      </c>
      <c r="BD2722" s="133">
        <v>476</v>
      </c>
    </row>
    <row r="2723" spans="1:56" x14ac:dyDescent="0.25">
      <c r="A2723" s="9">
        <v>41744</v>
      </c>
      <c r="B2723" s="117" t="s">
        <v>17</v>
      </c>
      <c r="C2723" s="117"/>
      <c r="D2723" s="121">
        <v>3</v>
      </c>
      <c r="E2723" s="89">
        <v>747</v>
      </c>
      <c r="F2723" s="89">
        <v>2389</v>
      </c>
      <c r="G2723" s="263">
        <v>571.52486801147461</v>
      </c>
      <c r="H2723" s="263">
        <v>0.57178333029150963</v>
      </c>
      <c r="I2723" s="263">
        <v>1526468.353515625</v>
      </c>
      <c r="J2723" s="88"/>
      <c r="K2723" s="89">
        <v>755926</v>
      </c>
      <c r="L2723" s="263">
        <v>0</v>
      </c>
      <c r="M2723" s="124">
        <v>984804</v>
      </c>
      <c r="N2723" s="248">
        <v>0</v>
      </c>
      <c r="O2723" s="124">
        <v>52380</v>
      </c>
      <c r="P2723" s="248">
        <v>0</v>
      </c>
      <c r="Q2723" s="124">
        <v>103437</v>
      </c>
      <c r="R2723" s="248">
        <v>99.910089113216358</v>
      </c>
      <c r="S2723" s="124">
        <v>769846</v>
      </c>
      <c r="T2723" s="248">
        <v>99.895042749872275</v>
      </c>
      <c r="U2723" s="248">
        <v>99.76875254385979</v>
      </c>
      <c r="V2723" s="248">
        <v>99.804550773105305</v>
      </c>
      <c r="W2723" s="248">
        <v>99.679049573714636</v>
      </c>
      <c r="X2723" s="248">
        <v>99.699798661111529</v>
      </c>
      <c r="Y2723" s="124">
        <v>2240789</v>
      </c>
      <c r="Z2723" s="248">
        <v>99.784003400601151</v>
      </c>
      <c r="AA2723" s="124">
        <v>202329</v>
      </c>
      <c r="AB2723" s="248">
        <v>98.800356402428093</v>
      </c>
      <c r="AC2723" s="124">
        <v>49665</v>
      </c>
      <c r="AD2723" s="248">
        <v>0.43088694545862766</v>
      </c>
      <c r="AE2723" s="124">
        <v>4082</v>
      </c>
      <c r="AF2723" s="248">
        <v>96.570297372043285</v>
      </c>
      <c r="AG2723" s="124">
        <v>860071</v>
      </c>
      <c r="AH2723" s="248">
        <v>0.48286711187246251</v>
      </c>
      <c r="AI2723" s="124">
        <v>14994</v>
      </c>
      <c r="AJ2723" s="248">
        <v>95.024674743656419</v>
      </c>
      <c r="AK2723" s="248">
        <v>1.0635329195791419</v>
      </c>
      <c r="AL2723" s="248" t="e">
        <v>#DIV/0!</v>
      </c>
      <c r="AM2723" s="269"/>
      <c r="AN2723" s="269"/>
      <c r="AO2723" s="119"/>
      <c r="AP2723" s="119"/>
      <c r="AQ2723" s="119"/>
      <c r="AR2723" s="119"/>
      <c r="AS2723" s="119"/>
      <c r="AT2723" s="119"/>
      <c r="AU2723" s="119"/>
      <c r="AV2723" s="119"/>
      <c r="AW2723" s="124">
        <v>0</v>
      </c>
      <c r="AX2723" s="124">
        <v>0</v>
      </c>
      <c r="AY2723" s="124">
        <v>4</v>
      </c>
      <c r="AZ2723" s="124">
        <v>7</v>
      </c>
      <c r="BA2723" s="124">
        <v>0</v>
      </c>
      <c r="BB2723" s="124">
        <v>7</v>
      </c>
      <c r="BC2723" s="124">
        <v>432</v>
      </c>
      <c r="BD2723" s="124">
        <v>2812</v>
      </c>
    </row>
    <row r="2724" spans="1:56" x14ac:dyDescent="0.25">
      <c r="A2724" s="9">
        <v>41744</v>
      </c>
      <c r="B2724" s="118" t="s">
        <v>88</v>
      </c>
      <c r="C2724" s="118"/>
      <c r="D2724" s="122">
        <v>2</v>
      </c>
      <c r="E2724" s="153">
        <v>747</v>
      </c>
      <c r="F2724" s="153">
        <v>2389</v>
      </c>
      <c r="G2724" s="264">
        <v>502.97643661499023</v>
      </c>
      <c r="H2724" s="264">
        <v>0.56669999705627561</v>
      </c>
      <c r="I2724" s="264">
        <v>1075501.666015625</v>
      </c>
      <c r="J2724" s="91"/>
      <c r="K2724" s="153">
        <v>755926</v>
      </c>
      <c r="L2724" s="264"/>
      <c r="M2724" s="133">
        <v>765466</v>
      </c>
      <c r="N2724" s="267">
        <v>0</v>
      </c>
      <c r="O2724" s="133">
        <v>47805</v>
      </c>
      <c r="P2724" s="267">
        <v>0</v>
      </c>
      <c r="Q2724" s="133">
        <v>99741</v>
      </c>
      <c r="R2724" s="267">
        <v>99.914778275061025</v>
      </c>
      <c r="S2724" s="133">
        <v>591893</v>
      </c>
      <c r="T2724" s="267">
        <v>99.892040288280782</v>
      </c>
      <c r="U2724" s="267">
        <v>99.794733899199002</v>
      </c>
      <c r="V2724" s="267">
        <v>99.808118726774779</v>
      </c>
      <c r="W2724" s="267">
        <v>99.709687105571845</v>
      </c>
      <c r="X2724" s="267">
        <v>99.700366169524983</v>
      </c>
      <c r="Y2724" s="133">
        <v>984166</v>
      </c>
      <c r="Z2724" s="267">
        <v>99.901338972137481</v>
      </c>
      <c r="AA2724" s="133">
        <v>202276</v>
      </c>
      <c r="AB2724" s="267">
        <v>98.804604454012619</v>
      </c>
      <c r="AC2724" s="133">
        <v>45560</v>
      </c>
      <c r="AD2724" s="267">
        <v>0.45873573625998293</v>
      </c>
      <c r="AE2724" s="133">
        <v>3573</v>
      </c>
      <c r="AF2724" s="267">
        <v>97.061294312240889</v>
      </c>
      <c r="AG2724" s="133">
        <v>642536</v>
      </c>
      <c r="AH2724" s="267">
        <v>0.57677701844200546</v>
      </c>
      <c r="AI2724" s="133">
        <v>14305</v>
      </c>
      <c r="AJ2724" s="267">
        <v>94.959802454628758</v>
      </c>
      <c r="AK2724" s="267">
        <v>1.4154520622043981E-5</v>
      </c>
      <c r="AL2724" s="267" t="e">
        <v>#DIV/0!</v>
      </c>
      <c r="AM2724" s="270"/>
      <c r="AN2724" s="270"/>
      <c r="AO2724" s="120"/>
      <c r="AP2724" s="120"/>
      <c r="AQ2724" s="120"/>
      <c r="AR2724" s="120"/>
      <c r="AS2724" s="120"/>
      <c r="AT2724" s="120"/>
      <c r="AU2724" s="120"/>
      <c r="AV2724" s="120"/>
      <c r="AW2724" s="133">
        <v>0</v>
      </c>
      <c r="AX2724" s="133">
        <v>0</v>
      </c>
      <c r="AY2724" s="133">
        <v>4</v>
      </c>
      <c r="AZ2724" s="133">
        <v>3</v>
      </c>
      <c r="BA2724" s="133">
        <v>0</v>
      </c>
      <c r="BB2724" s="133">
        <v>7</v>
      </c>
      <c r="BC2724" s="133">
        <v>425</v>
      </c>
      <c r="BD2724" s="133">
        <v>2348</v>
      </c>
    </row>
    <row r="2725" spans="1:56" x14ac:dyDescent="0.25">
      <c r="A2725" s="9">
        <v>41744</v>
      </c>
      <c r="B2725" s="146" t="s">
        <v>89</v>
      </c>
      <c r="C2725" s="146"/>
      <c r="D2725" s="147">
        <v>1</v>
      </c>
      <c r="E2725" s="136">
        <v>0</v>
      </c>
      <c r="F2725" s="136">
        <v>0</v>
      </c>
      <c r="G2725" s="265">
        <v>68.548431396484375</v>
      </c>
      <c r="H2725" s="265">
        <v>5.0833332352340221E-3</v>
      </c>
      <c r="I2725" s="265">
        <v>450966.6875</v>
      </c>
      <c r="J2725" s="137"/>
      <c r="K2725" s="136">
        <v>0</v>
      </c>
      <c r="L2725" s="265"/>
      <c r="M2725" s="145">
        <v>219338</v>
      </c>
      <c r="N2725" s="250">
        <v>0</v>
      </c>
      <c r="O2725" s="145">
        <v>4575</v>
      </c>
      <c r="P2725" s="250">
        <v>0</v>
      </c>
      <c r="Q2725" s="145">
        <v>3696</v>
      </c>
      <c r="R2725" s="250">
        <v>99.783546447753906</v>
      </c>
      <c r="S2725" s="145">
        <v>177953</v>
      </c>
      <c r="T2725" s="250">
        <v>99.905029296875</v>
      </c>
      <c r="U2725" s="250">
        <v>99.497268676757813</v>
      </c>
      <c r="V2725" s="250">
        <v>99.792098999023438</v>
      </c>
      <c r="W2725" s="250">
        <v>99.281906127929688</v>
      </c>
      <c r="X2725" s="250">
        <v>99.69732666015625</v>
      </c>
      <c r="Y2725" s="145">
        <v>1256623</v>
      </c>
      <c r="Z2725" s="250">
        <v>99.692108154296875</v>
      </c>
      <c r="AA2725" s="145">
        <v>53</v>
      </c>
      <c r="AB2725" s="250">
        <v>82.587547302246094</v>
      </c>
      <c r="AC2725" s="145">
        <v>4105</v>
      </c>
      <c r="AD2725" s="250">
        <v>0.1218026801943779</v>
      </c>
      <c r="AE2725" s="145">
        <v>509</v>
      </c>
      <c r="AF2725" s="250">
        <v>93.123672485351563</v>
      </c>
      <c r="AG2725" s="145">
        <v>217535</v>
      </c>
      <c r="AH2725" s="250">
        <v>0.20548418164253235</v>
      </c>
      <c r="AI2725" s="145">
        <v>689</v>
      </c>
      <c r="AJ2725" s="250">
        <v>96.371551513671875</v>
      </c>
      <c r="AK2725" s="250">
        <v>3.599898099899292</v>
      </c>
      <c r="AL2725" s="250">
        <v>0.15889543294906616</v>
      </c>
      <c r="AM2725" s="271"/>
      <c r="AN2725" s="271"/>
      <c r="AO2725" s="148"/>
      <c r="AP2725" s="148"/>
      <c r="AQ2725" s="148"/>
      <c r="AR2725" s="148"/>
      <c r="AS2725" s="148"/>
      <c r="AT2725" s="148"/>
      <c r="AU2725" s="148"/>
      <c r="AV2725" s="148"/>
      <c r="AW2725" s="145">
        <v>0</v>
      </c>
      <c r="AX2725" s="145">
        <v>0</v>
      </c>
      <c r="AY2725" s="145">
        <v>0</v>
      </c>
      <c r="AZ2725" s="145">
        <v>4</v>
      </c>
      <c r="BA2725" s="145">
        <v>0</v>
      </c>
      <c r="BB2725" s="145">
        <v>0</v>
      </c>
      <c r="BC2725" s="145">
        <v>7</v>
      </c>
      <c r="BD2725" s="145">
        <v>464</v>
      </c>
    </row>
    <row r="2726" spans="1:56" x14ac:dyDescent="0.25">
      <c r="A2726" s="9">
        <v>41744</v>
      </c>
      <c r="B2726" s="149" t="s">
        <v>75</v>
      </c>
      <c r="C2726" s="149" t="s">
        <v>86</v>
      </c>
      <c r="D2726" s="150" t="s">
        <v>118</v>
      </c>
      <c r="E2726" s="153">
        <v>41</v>
      </c>
      <c r="F2726" s="153">
        <v>153</v>
      </c>
      <c r="G2726" s="264">
        <v>97.083572387695312</v>
      </c>
      <c r="H2726" s="264">
        <v>0.39169999957084656</v>
      </c>
      <c r="I2726" s="264">
        <v>81779.8203125</v>
      </c>
      <c r="J2726" s="92">
        <v>0</v>
      </c>
      <c r="K2726" s="153">
        <v>120786</v>
      </c>
      <c r="L2726" s="264">
        <v>92.706108093261719</v>
      </c>
      <c r="M2726" s="153">
        <v>100609</v>
      </c>
      <c r="N2726" s="264">
        <v>0</v>
      </c>
      <c r="O2726" s="153">
        <v>10701</v>
      </c>
      <c r="P2726" s="264">
        <v>0</v>
      </c>
      <c r="Q2726" s="153">
        <v>20184</v>
      </c>
      <c r="R2726" s="264">
        <v>99.900909423828125</v>
      </c>
      <c r="S2726" s="153">
        <v>92703</v>
      </c>
      <c r="T2726" s="264">
        <v>99.915863037109375</v>
      </c>
      <c r="U2726" s="264">
        <v>99.803756713867188</v>
      </c>
      <c r="V2726" s="264">
        <v>99.656097412109375</v>
      </c>
      <c r="W2726" s="264">
        <v>99.704856872558594</v>
      </c>
      <c r="X2726" s="264">
        <v>99.572250366210938</v>
      </c>
      <c r="Y2726" s="153">
        <v>135566</v>
      </c>
      <c r="Z2726" s="264">
        <v>99.897468566894531</v>
      </c>
      <c r="AA2726" s="153">
        <v>30262</v>
      </c>
      <c r="AB2726" s="264">
        <v>97.700088500976563</v>
      </c>
      <c r="AC2726" s="153">
        <v>10705</v>
      </c>
      <c r="AD2726" s="264">
        <v>0.57916861772537231</v>
      </c>
      <c r="AE2726" s="153">
        <v>1369</v>
      </c>
      <c r="AF2726" s="264">
        <v>98.100807189941406</v>
      </c>
      <c r="AG2726" s="153">
        <v>105697</v>
      </c>
      <c r="AH2726" s="264">
        <v>0.55536109209060669</v>
      </c>
      <c r="AI2726" s="153">
        <v>6474</v>
      </c>
      <c r="AJ2726" s="264">
        <v>96.323753356933594</v>
      </c>
      <c r="AK2726" s="264">
        <v>1.6648659706115723</v>
      </c>
      <c r="AL2726" s="264">
        <v>5.6335955858230591E-2</v>
      </c>
      <c r="AM2726" s="264">
        <v>0</v>
      </c>
      <c r="AN2726" s="264">
        <v>0</v>
      </c>
      <c r="AO2726" s="92">
        <v>0</v>
      </c>
      <c r="AP2726" s="92">
        <v>0</v>
      </c>
      <c r="AQ2726" s="92">
        <v>0</v>
      </c>
      <c r="AR2726" s="92">
        <v>0</v>
      </c>
      <c r="AS2726" s="92">
        <v>0</v>
      </c>
      <c r="AT2726" s="92">
        <v>0</v>
      </c>
      <c r="AU2726" s="92">
        <v>0</v>
      </c>
      <c r="AV2726" s="92">
        <v>0</v>
      </c>
      <c r="AW2726" s="93">
        <v>0</v>
      </c>
      <c r="AX2726" s="93">
        <v>0</v>
      </c>
      <c r="AY2726" s="93">
        <v>0</v>
      </c>
      <c r="AZ2726" s="93">
        <v>1</v>
      </c>
      <c r="BA2726" s="93">
        <v>0</v>
      </c>
      <c r="BB2726" s="93">
        <v>0</v>
      </c>
      <c r="BC2726" s="153">
        <v>28</v>
      </c>
      <c r="BD2726" s="153">
        <v>149</v>
      </c>
    </row>
    <row r="2727" spans="1:56" x14ac:dyDescent="0.25">
      <c r="A2727" s="9">
        <v>41744</v>
      </c>
      <c r="B2727" s="149" t="s">
        <v>76</v>
      </c>
      <c r="C2727" s="149" t="s">
        <v>86</v>
      </c>
      <c r="D2727" s="150" t="s">
        <v>119</v>
      </c>
      <c r="E2727" s="153">
        <v>54</v>
      </c>
      <c r="F2727" s="153">
        <v>163</v>
      </c>
      <c r="G2727" s="264">
        <v>39.708297729492188</v>
      </c>
      <c r="H2727" s="264">
        <v>8.2999998703598976E-3</v>
      </c>
      <c r="I2727" s="264">
        <v>89333.625</v>
      </c>
      <c r="J2727" s="92">
        <v>0</v>
      </c>
      <c r="K2727" s="153">
        <v>42685</v>
      </c>
      <c r="L2727" s="264">
        <v>88.255828857421875</v>
      </c>
      <c r="M2727" s="153">
        <v>40504</v>
      </c>
      <c r="N2727" s="264">
        <v>0</v>
      </c>
      <c r="O2727" s="153">
        <v>3318</v>
      </c>
      <c r="P2727" s="264">
        <v>0</v>
      </c>
      <c r="Q2727" s="153">
        <v>6455</v>
      </c>
      <c r="R2727" s="264">
        <v>99.953521728515625</v>
      </c>
      <c r="S2727" s="153">
        <v>38055</v>
      </c>
      <c r="T2727" s="264">
        <v>99.908027648925781</v>
      </c>
      <c r="U2727" s="264">
        <v>99.789031982421875</v>
      </c>
      <c r="V2727" s="264">
        <v>99.772865295410156</v>
      </c>
      <c r="W2727" s="264">
        <v>99.742652893066406</v>
      </c>
      <c r="X2727" s="264">
        <v>99.681098937988281</v>
      </c>
      <c r="Y2727" s="153">
        <v>63145</v>
      </c>
      <c r="Z2727" s="264">
        <v>99.946159362792969</v>
      </c>
      <c r="AA2727" s="153">
        <v>10965</v>
      </c>
      <c r="AB2727" s="264">
        <v>99.844963073730469</v>
      </c>
      <c r="AC2727" s="153">
        <v>3337</v>
      </c>
      <c r="AD2727" s="264">
        <v>0.38957145810127258</v>
      </c>
      <c r="AE2727" s="153">
        <v>79</v>
      </c>
      <c r="AF2727" s="264">
        <v>93.670883178710938</v>
      </c>
      <c r="AG2727" s="153">
        <v>40648</v>
      </c>
      <c r="AH2727" s="264">
        <v>0.67900019884109497</v>
      </c>
      <c r="AI2727" s="153">
        <v>573</v>
      </c>
      <c r="AJ2727" s="264">
        <v>92.495635986328125</v>
      </c>
      <c r="AK2727" s="264">
        <v>1.9972225427627563</v>
      </c>
      <c r="AL2727" s="264">
        <v>5.620305985212326E-2</v>
      </c>
      <c r="AM2727" s="264">
        <v>0</v>
      </c>
      <c r="AN2727" s="264">
        <v>0</v>
      </c>
      <c r="AO2727" s="92">
        <v>0</v>
      </c>
      <c r="AP2727" s="92">
        <v>0</v>
      </c>
      <c r="AQ2727" s="92">
        <v>0</v>
      </c>
      <c r="AR2727" s="92">
        <v>0</v>
      </c>
      <c r="AS2727" s="92">
        <v>0</v>
      </c>
      <c r="AT2727" s="92">
        <v>0</v>
      </c>
      <c r="AU2727" s="92">
        <v>0</v>
      </c>
      <c r="AV2727" s="92">
        <v>0</v>
      </c>
      <c r="AW2727" s="93">
        <v>0</v>
      </c>
      <c r="AX2727" s="93">
        <v>0</v>
      </c>
      <c r="AY2727" s="93">
        <v>0</v>
      </c>
      <c r="AZ2727" s="93">
        <v>0</v>
      </c>
      <c r="BA2727" s="93">
        <v>0</v>
      </c>
      <c r="BB2727" s="93">
        <v>0</v>
      </c>
      <c r="BC2727" s="153">
        <v>15</v>
      </c>
      <c r="BD2727" s="153">
        <v>162</v>
      </c>
    </row>
    <row r="2728" spans="1:56" x14ac:dyDescent="0.25">
      <c r="A2728" s="9">
        <v>41744</v>
      </c>
      <c r="B2728" s="149" t="s">
        <v>77</v>
      </c>
      <c r="C2728" s="149" t="s">
        <v>86</v>
      </c>
      <c r="D2728" s="150" t="s">
        <v>118</v>
      </c>
      <c r="E2728" s="153">
        <v>68</v>
      </c>
      <c r="F2728" s="153">
        <v>222</v>
      </c>
      <c r="G2728" s="264">
        <v>65.400306701660156</v>
      </c>
      <c r="H2728" s="264">
        <v>6.25E-2</v>
      </c>
      <c r="I2728" s="264">
        <v>100464.3046875</v>
      </c>
      <c r="J2728" s="92">
        <v>0</v>
      </c>
      <c r="K2728" s="153">
        <v>100612</v>
      </c>
      <c r="L2728" s="264">
        <v>90.078720092773438</v>
      </c>
      <c r="M2728" s="153">
        <v>81857</v>
      </c>
      <c r="N2728" s="264">
        <v>0</v>
      </c>
      <c r="O2728" s="153">
        <v>5637</v>
      </c>
      <c r="P2728" s="264">
        <v>0</v>
      </c>
      <c r="Q2728" s="153">
        <v>15525</v>
      </c>
      <c r="R2728" s="264">
        <v>99.929145812988281</v>
      </c>
      <c r="S2728" s="153">
        <v>76192</v>
      </c>
      <c r="T2728" s="264">
        <v>99.916000366210937</v>
      </c>
      <c r="U2728" s="264">
        <v>99.875823974609375</v>
      </c>
      <c r="V2728" s="264">
        <v>99.816757202148438</v>
      </c>
      <c r="W2728" s="264">
        <v>99.805061340332031</v>
      </c>
      <c r="X2728" s="264">
        <v>99.73291015625</v>
      </c>
      <c r="Y2728" s="153">
        <v>118899</v>
      </c>
      <c r="Z2728" s="264">
        <v>99.861228942871094</v>
      </c>
      <c r="AA2728" s="153">
        <v>26135</v>
      </c>
      <c r="AB2728" s="264">
        <v>97.780754089355469</v>
      </c>
      <c r="AC2728" s="153">
        <v>5629</v>
      </c>
      <c r="AD2728" s="264">
        <v>0.26647716760635376</v>
      </c>
      <c r="AE2728" s="153">
        <v>436</v>
      </c>
      <c r="AF2728" s="264">
        <v>94.495414733886719</v>
      </c>
      <c r="AG2728" s="153">
        <v>83329</v>
      </c>
      <c r="AH2728" s="264">
        <v>0.44522315263748169</v>
      </c>
      <c r="AI2728" s="153">
        <v>1512</v>
      </c>
      <c r="AJ2728" s="264">
        <v>92.59259033203125</v>
      </c>
      <c r="AK2728" s="264">
        <v>1.7449750900268555</v>
      </c>
      <c r="AL2728" s="264">
        <v>5.0618913024663925E-2</v>
      </c>
      <c r="AM2728" s="264">
        <v>0</v>
      </c>
      <c r="AN2728" s="264">
        <v>0</v>
      </c>
      <c r="AO2728" s="92">
        <v>0</v>
      </c>
      <c r="AP2728" s="92">
        <v>0</v>
      </c>
      <c r="AQ2728" s="92">
        <v>0</v>
      </c>
      <c r="AR2728" s="92">
        <v>0</v>
      </c>
      <c r="AS2728" s="92">
        <v>0</v>
      </c>
      <c r="AT2728" s="92">
        <v>0</v>
      </c>
      <c r="AU2728" s="92">
        <v>0</v>
      </c>
      <c r="AV2728" s="92">
        <v>0</v>
      </c>
      <c r="AW2728" s="93">
        <v>0</v>
      </c>
      <c r="AX2728" s="93">
        <v>0</v>
      </c>
      <c r="AY2728" s="93">
        <v>0</v>
      </c>
      <c r="AZ2728" s="93">
        <v>0</v>
      </c>
      <c r="BA2728" s="93">
        <v>0</v>
      </c>
      <c r="BB2728" s="93">
        <v>0</v>
      </c>
      <c r="BC2728" s="153">
        <v>42</v>
      </c>
      <c r="BD2728" s="153">
        <v>221</v>
      </c>
    </row>
    <row r="2729" spans="1:56" x14ac:dyDescent="0.25">
      <c r="A2729" s="9">
        <v>41744</v>
      </c>
      <c r="B2729" s="149" t="s">
        <v>124</v>
      </c>
      <c r="C2729" s="149" t="s">
        <v>86</v>
      </c>
      <c r="D2729" s="150" t="s">
        <v>118</v>
      </c>
      <c r="E2729" s="153">
        <v>43</v>
      </c>
      <c r="F2729" s="153">
        <v>136</v>
      </c>
      <c r="G2729" s="264">
        <v>26.41650390625</v>
      </c>
      <c r="H2729" s="264">
        <v>0</v>
      </c>
      <c r="I2729" s="264">
        <v>54111.45703125</v>
      </c>
      <c r="J2729" s="92">
        <v>0</v>
      </c>
      <c r="K2729" s="153">
        <v>100612</v>
      </c>
      <c r="L2729" s="264">
        <v>90.078720092773438</v>
      </c>
      <c r="M2729" s="153">
        <v>42316</v>
      </c>
      <c r="N2729" s="264">
        <v>0</v>
      </c>
      <c r="O2729" s="153">
        <v>2508</v>
      </c>
      <c r="P2729" s="264">
        <v>0</v>
      </c>
      <c r="Q2729" s="153">
        <v>5423</v>
      </c>
      <c r="R2729" s="264">
        <v>99.870918273925781</v>
      </c>
      <c r="S2729" s="153">
        <v>39613</v>
      </c>
      <c r="T2729" s="264">
        <v>99.820762634277344</v>
      </c>
      <c r="U2729" s="264">
        <v>99.760765075683594</v>
      </c>
      <c r="V2729" s="264">
        <v>99.777862548828125</v>
      </c>
      <c r="W2729" s="264">
        <v>99.631988525390625</v>
      </c>
      <c r="X2729" s="264">
        <v>99.599021911621094</v>
      </c>
      <c r="Y2729" s="153">
        <v>52825</v>
      </c>
      <c r="Z2729" s="264">
        <v>99.88262939453125</v>
      </c>
      <c r="AA2729" s="153">
        <v>9133</v>
      </c>
      <c r="AB2729" s="264">
        <v>99.69342041015625</v>
      </c>
      <c r="AC2729" s="153">
        <v>2511</v>
      </c>
      <c r="AD2729" s="264">
        <v>0.39824771881103516</v>
      </c>
      <c r="AE2729" s="153">
        <v>186</v>
      </c>
      <c r="AF2729" s="264">
        <v>97.31182861328125</v>
      </c>
      <c r="AG2729" s="153">
        <v>42283</v>
      </c>
      <c r="AH2729" s="264">
        <v>0.35711750388145447</v>
      </c>
      <c r="AI2729" s="153">
        <v>729</v>
      </c>
      <c r="AJ2729" s="264">
        <v>92.59259033203125</v>
      </c>
      <c r="AK2729" s="264">
        <v>1.784063458442688</v>
      </c>
      <c r="AL2729" s="264">
        <v>6.0994841158390045E-2</v>
      </c>
      <c r="AM2729" s="264">
        <v>0</v>
      </c>
      <c r="AN2729" s="264">
        <v>0</v>
      </c>
      <c r="AO2729" s="92">
        <v>0</v>
      </c>
      <c r="AP2729" s="92">
        <v>0</v>
      </c>
      <c r="AQ2729" s="92">
        <v>0</v>
      </c>
      <c r="AR2729" s="92">
        <v>0</v>
      </c>
      <c r="AS2729" s="92">
        <v>0</v>
      </c>
      <c r="AT2729" s="92">
        <v>0</v>
      </c>
      <c r="AU2729" s="92">
        <v>0</v>
      </c>
      <c r="AV2729" s="92">
        <v>0</v>
      </c>
      <c r="AW2729" s="93">
        <v>0</v>
      </c>
      <c r="AX2729" s="93">
        <v>0</v>
      </c>
      <c r="AY2729" s="93">
        <v>1</v>
      </c>
      <c r="AZ2729" s="93">
        <v>0</v>
      </c>
      <c r="BA2729" s="93">
        <v>0</v>
      </c>
      <c r="BB2729" s="93">
        <v>0</v>
      </c>
      <c r="BC2729" s="153">
        <v>29</v>
      </c>
      <c r="BD2729" s="153">
        <v>131</v>
      </c>
    </row>
    <row r="2730" spans="1:56" x14ac:dyDescent="0.25">
      <c r="A2730" s="9">
        <v>41744</v>
      </c>
      <c r="B2730" s="149" t="s">
        <v>78</v>
      </c>
      <c r="C2730" s="149" t="s">
        <v>86</v>
      </c>
      <c r="D2730" s="150" t="s">
        <v>118</v>
      </c>
      <c r="E2730" s="153">
        <v>34</v>
      </c>
      <c r="F2730" s="153">
        <v>107</v>
      </c>
      <c r="G2730" s="264">
        <v>46.458003997802734</v>
      </c>
      <c r="H2730" s="264">
        <v>3.3300001174211502E-2</v>
      </c>
      <c r="I2730" s="264">
        <v>54618.1953125</v>
      </c>
      <c r="J2730" s="92">
        <v>0</v>
      </c>
      <c r="K2730" s="153">
        <v>53367</v>
      </c>
      <c r="L2730" s="264">
        <v>88.697135925292969</v>
      </c>
      <c r="M2730" s="153">
        <v>40308</v>
      </c>
      <c r="N2730" s="264">
        <v>0</v>
      </c>
      <c r="O2730" s="153">
        <v>4028</v>
      </c>
      <c r="P2730" s="264">
        <v>0</v>
      </c>
      <c r="Q2730" s="153">
        <v>7433</v>
      </c>
      <c r="R2730" s="264">
        <v>99.919281005859375</v>
      </c>
      <c r="S2730" s="153">
        <v>37810</v>
      </c>
      <c r="T2730" s="264">
        <v>99.9127197265625</v>
      </c>
      <c r="U2730" s="264">
        <v>99.90069580078125</v>
      </c>
      <c r="V2730" s="264">
        <v>99.937980651855469</v>
      </c>
      <c r="W2730" s="264">
        <v>99.820060729980469</v>
      </c>
      <c r="X2730" s="264">
        <v>99.850753784179687</v>
      </c>
      <c r="Y2730" s="153">
        <v>59977</v>
      </c>
      <c r="Z2730" s="264">
        <v>99.89495849609375</v>
      </c>
      <c r="AA2730" s="153">
        <v>10054</v>
      </c>
      <c r="AB2730" s="264">
        <v>99.313705444335938</v>
      </c>
      <c r="AC2730" s="153">
        <v>4056</v>
      </c>
      <c r="AD2730" s="264">
        <v>7.3964498937129974E-2</v>
      </c>
      <c r="AE2730" s="153">
        <v>252</v>
      </c>
      <c r="AF2730" s="264">
        <v>96.825393676757813</v>
      </c>
      <c r="AG2730" s="153">
        <v>40473</v>
      </c>
      <c r="AH2730" s="264">
        <v>0.37061744928359985</v>
      </c>
      <c r="AI2730" s="153">
        <v>530</v>
      </c>
      <c r="AJ2730" s="264">
        <v>96.603775024414063</v>
      </c>
      <c r="AK2730" s="264">
        <v>1.8990439176559448</v>
      </c>
      <c r="AL2730" s="264">
        <v>6.190747395157814E-2</v>
      </c>
      <c r="AM2730" s="264">
        <v>0</v>
      </c>
      <c r="AN2730" s="264">
        <v>0</v>
      </c>
      <c r="AO2730" s="92">
        <v>0</v>
      </c>
      <c r="AP2730" s="92">
        <v>0</v>
      </c>
      <c r="AQ2730" s="92">
        <v>0</v>
      </c>
      <c r="AR2730" s="92">
        <v>0</v>
      </c>
      <c r="AS2730" s="92">
        <v>0</v>
      </c>
      <c r="AT2730" s="92">
        <v>0</v>
      </c>
      <c r="AU2730" s="92">
        <v>0</v>
      </c>
      <c r="AV2730" s="92">
        <v>0</v>
      </c>
      <c r="AW2730" s="93">
        <v>0</v>
      </c>
      <c r="AX2730" s="93">
        <v>0</v>
      </c>
      <c r="AY2730" s="93">
        <v>0</v>
      </c>
      <c r="AZ2730" s="93">
        <v>0</v>
      </c>
      <c r="BA2730" s="93">
        <v>0</v>
      </c>
      <c r="BB2730" s="93">
        <v>0</v>
      </c>
      <c r="BC2730" s="153">
        <v>10</v>
      </c>
      <c r="BD2730" s="153">
        <v>103</v>
      </c>
    </row>
    <row r="2731" spans="1:56" x14ac:dyDescent="0.25">
      <c r="A2731" s="9">
        <v>41744</v>
      </c>
      <c r="B2731" s="149" t="s">
        <v>79</v>
      </c>
      <c r="C2731" s="149" t="s">
        <v>86</v>
      </c>
      <c r="D2731" s="150" t="s">
        <v>119</v>
      </c>
      <c r="E2731" s="153">
        <v>84</v>
      </c>
      <c r="F2731" s="153">
        <v>262</v>
      </c>
      <c r="G2731" s="264">
        <v>44.971015930175781</v>
      </c>
      <c r="H2731" s="264">
        <v>0</v>
      </c>
      <c r="I2731" s="264">
        <v>135154.0625</v>
      </c>
      <c r="J2731" s="92">
        <v>0</v>
      </c>
      <c r="K2731" s="153">
        <v>48099</v>
      </c>
      <c r="L2731" s="264">
        <v>91.378196716308594</v>
      </c>
      <c r="M2731" s="153">
        <v>67839</v>
      </c>
      <c r="N2731" s="264">
        <v>0</v>
      </c>
      <c r="O2731" s="153">
        <v>3265</v>
      </c>
      <c r="P2731" s="264">
        <v>0</v>
      </c>
      <c r="Q2731" s="153">
        <v>7628</v>
      </c>
      <c r="R2731" s="264">
        <v>99.908233642578125</v>
      </c>
      <c r="S2731" s="153">
        <v>64228</v>
      </c>
      <c r="T2731" s="264">
        <v>99.903465270996094</v>
      </c>
      <c r="U2731" s="264">
        <v>99.571212768554688</v>
      </c>
      <c r="V2731" s="264">
        <v>99.848167419433594</v>
      </c>
      <c r="W2731" s="264">
        <v>99.479843139648438</v>
      </c>
      <c r="X2731" s="264">
        <v>99.751777648925781</v>
      </c>
      <c r="Y2731" s="153">
        <v>111272</v>
      </c>
      <c r="Z2731" s="264">
        <v>99.935295104980469</v>
      </c>
      <c r="AA2731" s="153">
        <v>23661</v>
      </c>
      <c r="AB2731" s="264">
        <v>99.598495483398438</v>
      </c>
      <c r="AC2731" s="153">
        <v>3294</v>
      </c>
      <c r="AD2731" s="264">
        <v>0.7893139123916626</v>
      </c>
      <c r="AE2731" s="153">
        <v>202</v>
      </c>
      <c r="AF2731" s="264">
        <v>99.009902954101563</v>
      </c>
      <c r="AG2731" s="153">
        <v>67809</v>
      </c>
      <c r="AH2731" s="264">
        <v>0.4925599992275238</v>
      </c>
      <c r="AI2731" s="153">
        <v>872</v>
      </c>
      <c r="AJ2731" s="264">
        <v>95.871559143066406</v>
      </c>
      <c r="AK2731" s="264">
        <v>1.602812647819519</v>
      </c>
      <c r="AL2731" s="264">
        <v>6.0157611966133118E-2</v>
      </c>
      <c r="AM2731" s="264">
        <v>0</v>
      </c>
      <c r="AN2731" s="264">
        <v>0</v>
      </c>
      <c r="AO2731" s="92">
        <v>0</v>
      </c>
      <c r="AP2731" s="92">
        <v>0</v>
      </c>
      <c r="AQ2731" s="92">
        <v>0</v>
      </c>
      <c r="AR2731" s="92">
        <v>0</v>
      </c>
      <c r="AS2731" s="92">
        <v>0</v>
      </c>
      <c r="AT2731" s="92">
        <v>0</v>
      </c>
      <c r="AU2731" s="92">
        <v>0</v>
      </c>
      <c r="AV2731" s="92">
        <v>0</v>
      </c>
      <c r="AW2731" s="93">
        <v>0</v>
      </c>
      <c r="AX2731" s="93">
        <v>0</v>
      </c>
      <c r="AY2731" s="93">
        <v>2</v>
      </c>
      <c r="AZ2731" s="93">
        <v>0</v>
      </c>
      <c r="BA2731" s="93">
        <v>0</v>
      </c>
      <c r="BB2731" s="93">
        <v>2</v>
      </c>
      <c r="BC2731" s="153">
        <v>54</v>
      </c>
      <c r="BD2731" s="153">
        <v>259</v>
      </c>
    </row>
    <row r="2732" spans="1:56" x14ac:dyDescent="0.25">
      <c r="A2732" s="9">
        <v>41744</v>
      </c>
      <c r="B2732" s="149" t="s">
        <v>80</v>
      </c>
      <c r="C2732" s="149" t="s">
        <v>86</v>
      </c>
      <c r="D2732" s="150" t="s">
        <v>119</v>
      </c>
      <c r="E2732" s="153">
        <v>60</v>
      </c>
      <c r="F2732" s="153">
        <v>184</v>
      </c>
      <c r="G2732" s="264">
        <v>31.09181022644043</v>
      </c>
      <c r="H2732" s="264">
        <v>0</v>
      </c>
      <c r="I2732" s="264">
        <v>86471.0859375</v>
      </c>
      <c r="J2732" s="92">
        <v>0</v>
      </c>
      <c r="K2732" s="153">
        <v>30273</v>
      </c>
      <c r="L2732" s="264">
        <v>88.583885192871094</v>
      </c>
      <c r="M2732" s="153">
        <v>40495</v>
      </c>
      <c r="N2732" s="264">
        <v>0</v>
      </c>
      <c r="O2732" s="153">
        <v>2326</v>
      </c>
      <c r="P2732" s="264">
        <v>0</v>
      </c>
      <c r="Q2732" s="153">
        <v>4590</v>
      </c>
      <c r="R2732" s="264">
        <v>99.97821044921875</v>
      </c>
      <c r="S2732" s="153">
        <v>38169</v>
      </c>
      <c r="T2732" s="264">
        <v>99.866386413574219</v>
      </c>
      <c r="U2732" s="264">
        <v>99.656059265136719</v>
      </c>
      <c r="V2732" s="264">
        <v>99.770339965820313</v>
      </c>
      <c r="W2732" s="264">
        <v>99.634346008300781</v>
      </c>
      <c r="X2732" s="264">
        <v>99.637031555175781</v>
      </c>
      <c r="Y2732" s="153">
        <v>55250</v>
      </c>
      <c r="Z2732" s="264">
        <v>99.954750061035156</v>
      </c>
      <c r="AA2732" s="153">
        <v>11746</v>
      </c>
      <c r="AB2732" s="264">
        <v>99.659461975097656</v>
      </c>
      <c r="AC2732" s="153">
        <v>2360</v>
      </c>
      <c r="AD2732" s="264">
        <v>0.50847458839416504</v>
      </c>
      <c r="AE2732" s="153">
        <v>130</v>
      </c>
      <c r="AF2732" s="264">
        <v>95.384613037109375</v>
      </c>
      <c r="AG2732" s="153">
        <v>40363</v>
      </c>
      <c r="AH2732" s="264">
        <v>0.69370460510253906</v>
      </c>
      <c r="AI2732" s="153">
        <v>398</v>
      </c>
      <c r="AJ2732" s="264">
        <v>97.487434387207031</v>
      </c>
      <c r="AK2732" s="264">
        <v>1.9566845893859863</v>
      </c>
      <c r="AL2732" s="264">
        <v>6.5583169460296631E-2</v>
      </c>
      <c r="AM2732" s="264">
        <v>0</v>
      </c>
      <c r="AN2732" s="264">
        <v>0</v>
      </c>
      <c r="AO2732" s="92">
        <v>0</v>
      </c>
      <c r="AP2732" s="92">
        <v>0</v>
      </c>
      <c r="AQ2732" s="92">
        <v>0</v>
      </c>
      <c r="AR2732" s="92">
        <v>0</v>
      </c>
      <c r="AS2732" s="92">
        <v>0</v>
      </c>
      <c r="AT2732" s="92">
        <v>0</v>
      </c>
      <c r="AU2732" s="92">
        <v>0</v>
      </c>
      <c r="AV2732" s="92">
        <v>0</v>
      </c>
      <c r="AW2732" s="93">
        <v>0</v>
      </c>
      <c r="AX2732" s="93">
        <v>0</v>
      </c>
      <c r="AY2732" s="93">
        <v>0</v>
      </c>
      <c r="AZ2732" s="93">
        <v>0</v>
      </c>
      <c r="BA2732" s="93">
        <v>0</v>
      </c>
      <c r="BB2732" s="93">
        <v>1</v>
      </c>
      <c r="BC2732" s="153">
        <v>26</v>
      </c>
      <c r="BD2732" s="153">
        <v>179</v>
      </c>
    </row>
    <row r="2733" spans="1:56" x14ac:dyDescent="0.25">
      <c r="A2733" s="9">
        <v>41744</v>
      </c>
      <c r="B2733" s="149" t="s">
        <v>81</v>
      </c>
      <c r="C2733" s="149" t="s">
        <v>86</v>
      </c>
      <c r="D2733" s="150" t="s">
        <v>119</v>
      </c>
      <c r="E2733" s="153">
        <v>43</v>
      </c>
      <c r="F2733" s="153">
        <v>141</v>
      </c>
      <c r="G2733" s="264">
        <v>31.350202560424805</v>
      </c>
      <c r="H2733" s="264">
        <v>0</v>
      </c>
      <c r="I2733" s="264">
        <v>71632.53125</v>
      </c>
      <c r="J2733" s="92">
        <v>0</v>
      </c>
      <c r="K2733" s="153">
        <v>69969</v>
      </c>
      <c r="L2733" s="264">
        <v>89.936973571777344</v>
      </c>
      <c r="M2733" s="153">
        <v>37222</v>
      </c>
      <c r="N2733" s="264">
        <v>0</v>
      </c>
      <c r="O2733" s="153">
        <v>2527</v>
      </c>
      <c r="P2733" s="264">
        <v>0</v>
      </c>
      <c r="Q2733" s="153">
        <v>5723</v>
      </c>
      <c r="R2733" s="264">
        <v>99.982528686523438</v>
      </c>
      <c r="S2733" s="153">
        <v>34220</v>
      </c>
      <c r="T2733" s="264">
        <v>99.906486511230469</v>
      </c>
      <c r="U2733" s="264">
        <v>99.722991943359375</v>
      </c>
      <c r="V2733" s="264">
        <v>99.871040344238281</v>
      </c>
      <c r="W2733" s="264">
        <v>99.70556640625</v>
      </c>
      <c r="X2733" s="264">
        <v>99.77764892578125</v>
      </c>
      <c r="Y2733" s="153">
        <v>57857</v>
      </c>
      <c r="Z2733" s="264">
        <v>99.941230773925781</v>
      </c>
      <c r="AA2733" s="153">
        <v>13484</v>
      </c>
      <c r="AB2733" s="264">
        <v>99.762680053710938</v>
      </c>
      <c r="AC2733" s="153">
        <v>2509</v>
      </c>
      <c r="AD2733" s="264">
        <v>0.79713034629821777</v>
      </c>
      <c r="AE2733" s="153">
        <v>114</v>
      </c>
      <c r="AF2733" s="264">
        <v>94.736839294433594</v>
      </c>
      <c r="AG2733" s="153">
        <v>36605</v>
      </c>
      <c r="AH2733" s="264">
        <v>0.83868324756622314</v>
      </c>
      <c r="AI2733" s="153">
        <v>525</v>
      </c>
      <c r="AJ2733" s="264">
        <v>96.76190185546875</v>
      </c>
      <c r="AK2733" s="264">
        <v>1.5708315372467041</v>
      </c>
      <c r="AL2733" s="264">
        <v>6.0807798057794571E-2</v>
      </c>
      <c r="AM2733" s="264">
        <v>0</v>
      </c>
      <c r="AN2733" s="264">
        <v>0</v>
      </c>
      <c r="AO2733" s="92">
        <v>0</v>
      </c>
      <c r="AP2733" s="92">
        <v>0</v>
      </c>
      <c r="AQ2733" s="92">
        <v>0</v>
      </c>
      <c r="AR2733" s="92">
        <v>0</v>
      </c>
      <c r="AS2733" s="92">
        <v>0</v>
      </c>
      <c r="AT2733" s="92">
        <v>0</v>
      </c>
      <c r="AU2733" s="92">
        <v>0</v>
      </c>
      <c r="AV2733" s="92">
        <v>0</v>
      </c>
      <c r="AW2733" s="93">
        <v>0</v>
      </c>
      <c r="AX2733" s="93">
        <v>0</v>
      </c>
      <c r="AY2733" s="93">
        <v>0</v>
      </c>
      <c r="AZ2733" s="93">
        <v>1</v>
      </c>
      <c r="BA2733" s="93">
        <v>0</v>
      </c>
      <c r="BB2733" s="93">
        <v>2</v>
      </c>
      <c r="BC2733" s="153">
        <v>28</v>
      </c>
      <c r="BD2733" s="153">
        <v>138</v>
      </c>
    </row>
    <row r="2734" spans="1:56" x14ac:dyDescent="0.25">
      <c r="A2734" s="9">
        <v>41744</v>
      </c>
      <c r="B2734" s="149" t="s">
        <v>125</v>
      </c>
      <c r="C2734" s="149" t="s">
        <v>86</v>
      </c>
      <c r="D2734" s="150" t="s">
        <v>119</v>
      </c>
      <c r="E2734" s="153">
        <v>16</v>
      </c>
      <c r="F2734" s="153">
        <v>57</v>
      </c>
      <c r="G2734" s="264">
        <v>24.853797912597656</v>
      </c>
      <c r="H2734" s="264">
        <v>6.6699996590614319E-2</v>
      </c>
      <c r="I2734" s="264">
        <v>32736.505859375</v>
      </c>
      <c r="J2734" s="92">
        <v>0</v>
      </c>
      <c r="K2734" s="153">
        <v>69969</v>
      </c>
      <c r="L2734" s="264">
        <v>89.936973571777344</v>
      </c>
      <c r="M2734" s="153">
        <v>23458</v>
      </c>
      <c r="N2734" s="264">
        <v>0</v>
      </c>
      <c r="O2734" s="153">
        <v>2558</v>
      </c>
      <c r="P2734" s="264">
        <v>0</v>
      </c>
      <c r="Q2734" s="153">
        <v>4250</v>
      </c>
      <c r="R2734" s="264">
        <v>99.835296630859375</v>
      </c>
      <c r="S2734" s="153">
        <v>21860</v>
      </c>
      <c r="T2734" s="264">
        <v>99.9039306640625</v>
      </c>
      <c r="U2734" s="264">
        <v>99.569976806640625</v>
      </c>
      <c r="V2734" s="264">
        <v>99.812431335449219</v>
      </c>
      <c r="W2734" s="264">
        <v>99.405982971191406</v>
      </c>
      <c r="X2734" s="264">
        <v>99.716545104980469</v>
      </c>
      <c r="Y2734" s="153">
        <v>30702</v>
      </c>
      <c r="Z2734" s="264">
        <v>99.951141357421875</v>
      </c>
      <c r="AA2734" s="153">
        <v>5675</v>
      </c>
      <c r="AB2734" s="264">
        <v>99.859031677246094</v>
      </c>
      <c r="AC2734" s="153">
        <v>2628</v>
      </c>
      <c r="AD2734" s="264">
        <v>0.53272449970245361</v>
      </c>
      <c r="AE2734" s="153">
        <v>235</v>
      </c>
      <c r="AF2734" s="264">
        <v>99.574470520019531</v>
      </c>
      <c r="AG2734" s="153">
        <v>23525</v>
      </c>
      <c r="AH2734" s="264">
        <v>0.69287991523742676</v>
      </c>
      <c r="AI2734" s="153">
        <v>401</v>
      </c>
      <c r="AJ2734" s="264">
        <v>92.768081665039063</v>
      </c>
      <c r="AK2734" s="264">
        <v>1.733126163482666</v>
      </c>
      <c r="AL2734" s="264">
        <v>6.1812285333871841E-2</v>
      </c>
      <c r="AM2734" s="264">
        <v>0</v>
      </c>
      <c r="AN2734" s="264">
        <v>0</v>
      </c>
      <c r="AO2734" s="92">
        <v>0</v>
      </c>
      <c r="AP2734" s="92">
        <v>0</v>
      </c>
      <c r="AQ2734" s="92">
        <v>0</v>
      </c>
      <c r="AR2734" s="92">
        <v>0</v>
      </c>
      <c r="AS2734" s="92">
        <v>0</v>
      </c>
      <c r="AT2734" s="92">
        <v>0</v>
      </c>
      <c r="AU2734" s="92">
        <v>0</v>
      </c>
      <c r="AV2734" s="92">
        <v>0</v>
      </c>
      <c r="AW2734" s="93">
        <v>0</v>
      </c>
      <c r="AX2734" s="93">
        <v>0</v>
      </c>
      <c r="AY2734" s="93">
        <v>0</v>
      </c>
      <c r="AZ2734" s="93">
        <v>0</v>
      </c>
      <c r="BA2734" s="93">
        <v>0</v>
      </c>
      <c r="BB2734" s="93">
        <v>0</v>
      </c>
      <c r="BC2734" s="153">
        <v>8</v>
      </c>
      <c r="BD2734" s="153">
        <v>57</v>
      </c>
    </row>
    <row r="2735" spans="1:56" x14ac:dyDescent="0.25">
      <c r="A2735" s="9">
        <v>41744</v>
      </c>
      <c r="B2735" s="151" t="s">
        <v>82</v>
      </c>
      <c r="C2735" s="151" t="s">
        <v>86</v>
      </c>
      <c r="D2735" s="152" t="s">
        <v>120</v>
      </c>
      <c r="E2735" s="160">
        <v>52</v>
      </c>
      <c r="F2735" s="160">
        <v>165</v>
      </c>
      <c r="G2735" s="266">
        <v>34.304000854492187</v>
      </c>
      <c r="H2735" s="266">
        <v>0</v>
      </c>
      <c r="I2735" s="266">
        <v>67968.5703125</v>
      </c>
      <c r="J2735" s="157">
        <v>0</v>
      </c>
      <c r="K2735" s="160">
        <v>39479</v>
      </c>
      <c r="L2735" s="266">
        <v>88.4166259765625</v>
      </c>
      <c r="M2735" s="160">
        <v>30462</v>
      </c>
      <c r="N2735" s="266">
        <v>0</v>
      </c>
      <c r="O2735" s="160">
        <v>3317</v>
      </c>
      <c r="P2735" s="266">
        <v>0</v>
      </c>
      <c r="Q2735" s="160">
        <v>9432</v>
      </c>
      <c r="R2735" s="266">
        <v>99.904579162597656</v>
      </c>
      <c r="S2735" s="160">
        <v>28618</v>
      </c>
      <c r="T2735" s="266">
        <v>99.877700805664063</v>
      </c>
      <c r="U2735" s="266">
        <v>99.909553527832031</v>
      </c>
      <c r="V2735" s="266">
        <v>99.901519775390625</v>
      </c>
      <c r="W2735" s="266">
        <v>99.814216613769531</v>
      </c>
      <c r="X2735" s="266">
        <v>99.779342651367188</v>
      </c>
      <c r="Y2735" s="160">
        <v>35217</v>
      </c>
      <c r="Z2735" s="266">
        <v>99.948890686035156</v>
      </c>
      <c r="AA2735" s="160">
        <v>6735</v>
      </c>
      <c r="AB2735" s="266">
        <v>99.806976318359375</v>
      </c>
      <c r="AC2735" s="160">
        <v>3316</v>
      </c>
      <c r="AD2735" s="266">
        <v>0.51266586780548096</v>
      </c>
      <c r="AE2735" s="160">
        <v>297</v>
      </c>
      <c r="AF2735" s="266">
        <v>93.602691650390625</v>
      </c>
      <c r="AG2735" s="160">
        <v>30675</v>
      </c>
      <c r="AH2735" s="266">
        <v>0.76283615827560425</v>
      </c>
      <c r="AI2735" s="160">
        <v>362</v>
      </c>
      <c r="AJ2735" s="266">
        <v>93.922653198242188</v>
      </c>
      <c r="AK2735" s="266">
        <v>2.104935884475708</v>
      </c>
      <c r="AL2735" s="266">
        <v>5.3192734718322754E-2</v>
      </c>
      <c r="AM2735" s="266">
        <v>0</v>
      </c>
      <c r="AN2735" s="266">
        <v>0</v>
      </c>
      <c r="AO2735" s="157">
        <v>0</v>
      </c>
      <c r="AP2735" s="157">
        <v>0</v>
      </c>
      <c r="AQ2735" s="157">
        <v>0</v>
      </c>
      <c r="AR2735" s="157">
        <v>0</v>
      </c>
      <c r="AS2735" s="157">
        <v>0</v>
      </c>
      <c r="AT2735" s="157">
        <v>0</v>
      </c>
      <c r="AU2735" s="157">
        <v>0</v>
      </c>
      <c r="AV2735" s="157">
        <v>0</v>
      </c>
      <c r="AW2735" s="159">
        <v>0</v>
      </c>
      <c r="AX2735" s="159">
        <v>0</v>
      </c>
      <c r="AY2735" s="159">
        <v>0</v>
      </c>
      <c r="AZ2735" s="159">
        <v>1</v>
      </c>
      <c r="BA2735" s="159">
        <v>0</v>
      </c>
      <c r="BB2735" s="159">
        <v>0</v>
      </c>
      <c r="BC2735" s="160">
        <v>20</v>
      </c>
      <c r="BD2735" s="160">
        <v>164</v>
      </c>
    </row>
    <row r="2736" spans="1:56" x14ac:dyDescent="0.25">
      <c r="A2736" s="9">
        <v>41744</v>
      </c>
      <c r="B2736" s="151" t="s">
        <v>83</v>
      </c>
      <c r="C2736" s="151" t="s">
        <v>87</v>
      </c>
      <c r="D2736" s="152" t="s">
        <v>120</v>
      </c>
      <c r="E2736" s="160">
        <v>47</v>
      </c>
      <c r="F2736" s="160">
        <v>143</v>
      </c>
      <c r="G2736" s="266">
        <v>18.579204559326172</v>
      </c>
      <c r="H2736" s="266">
        <v>0</v>
      </c>
      <c r="I2736" s="266">
        <v>80172.1328125</v>
      </c>
      <c r="J2736" s="157">
        <v>0</v>
      </c>
      <c r="K2736" s="160">
        <v>23279</v>
      </c>
      <c r="L2736" s="266">
        <v>83.109237670898438</v>
      </c>
      <c r="M2736" s="160">
        <v>153570</v>
      </c>
      <c r="N2736" s="266">
        <v>0</v>
      </c>
      <c r="O2736" s="160">
        <v>3938</v>
      </c>
      <c r="P2736" s="266">
        <v>0</v>
      </c>
      <c r="Q2736" s="160">
        <v>3253</v>
      </c>
      <c r="R2736" s="266">
        <v>99.90777587890625</v>
      </c>
      <c r="S2736" s="160">
        <v>22463</v>
      </c>
      <c r="T2736" s="266">
        <v>99.906509399414063</v>
      </c>
      <c r="U2736" s="266">
        <v>99.869789123535156</v>
      </c>
      <c r="V2736" s="266">
        <v>99.798271179199219</v>
      </c>
      <c r="W2736" s="266">
        <v>99.777687072753906</v>
      </c>
      <c r="X2736" s="266">
        <v>99.704971313476563</v>
      </c>
      <c r="Y2736" s="160">
        <v>34734</v>
      </c>
      <c r="Z2736" s="266">
        <v>99.953933715820313</v>
      </c>
      <c r="AA2736" s="160">
        <v>8167</v>
      </c>
      <c r="AB2736" s="266">
        <v>99.93878173828125</v>
      </c>
      <c r="AC2736" s="160">
        <v>1545</v>
      </c>
      <c r="AD2736" s="266">
        <v>0.58252429962158203</v>
      </c>
      <c r="AE2736" s="160">
        <v>130</v>
      </c>
      <c r="AF2736" s="266">
        <v>97.692306518554687</v>
      </c>
      <c r="AG2736" s="160">
        <v>23959</v>
      </c>
      <c r="AH2736" s="266">
        <v>0.63859093189239502</v>
      </c>
      <c r="AI2736" s="160">
        <v>139</v>
      </c>
      <c r="AJ2736" s="266">
        <v>98.561149597167969</v>
      </c>
      <c r="AK2736" s="266">
        <v>1.9128469228744507</v>
      </c>
      <c r="AL2736" s="266">
        <v>7.666923850774765E-2</v>
      </c>
      <c r="AM2736" s="266">
        <v>0</v>
      </c>
      <c r="AN2736" s="266">
        <v>0</v>
      </c>
      <c r="AO2736" s="157">
        <v>0</v>
      </c>
      <c r="AP2736" s="157">
        <v>0</v>
      </c>
      <c r="AQ2736" s="157">
        <v>0</v>
      </c>
      <c r="AR2736" s="157">
        <v>0</v>
      </c>
      <c r="AS2736" s="157">
        <v>0</v>
      </c>
      <c r="AT2736" s="157">
        <v>0</v>
      </c>
      <c r="AU2736" s="157">
        <v>0</v>
      </c>
      <c r="AV2736" s="157">
        <v>0</v>
      </c>
      <c r="AW2736" s="159">
        <v>0</v>
      </c>
      <c r="AX2736" s="159">
        <v>0</v>
      </c>
      <c r="AY2736" s="159">
        <v>0</v>
      </c>
      <c r="AZ2736" s="159">
        <v>0</v>
      </c>
      <c r="BA2736" s="159">
        <v>0</v>
      </c>
      <c r="BB2736" s="159">
        <v>0</v>
      </c>
      <c r="BC2736" s="160">
        <v>17</v>
      </c>
      <c r="BD2736" s="160">
        <v>138</v>
      </c>
    </row>
    <row r="2737" spans="1:56" x14ac:dyDescent="0.25">
      <c r="A2737" s="9">
        <v>41744</v>
      </c>
      <c r="B2737" s="117" t="s">
        <v>85</v>
      </c>
      <c r="C2737" s="117" t="s">
        <v>87</v>
      </c>
      <c r="D2737" s="121">
        <v>3</v>
      </c>
      <c r="E2737" s="89">
        <v>205</v>
      </c>
      <c r="F2737" s="89">
        <v>656</v>
      </c>
      <c r="G2737" s="263">
        <v>42.759719848632812</v>
      </c>
      <c r="H2737" s="263">
        <v>4.19999985024333E-3</v>
      </c>
      <c r="I2737" s="263">
        <v>221059.375</v>
      </c>
      <c r="J2737" s="88">
        <v>0</v>
      </c>
      <c r="K2737" s="89">
        <v>56796</v>
      </c>
      <c r="L2737" s="263">
        <v>82.313896179199219</v>
      </c>
      <c r="M2737" s="124">
        <v>106826</v>
      </c>
      <c r="N2737" s="248">
        <v>0</v>
      </c>
      <c r="O2737" s="124">
        <v>3682</v>
      </c>
      <c r="P2737" s="248">
        <v>0</v>
      </c>
      <c r="Q2737" s="124">
        <v>9845</v>
      </c>
      <c r="R2737" s="248">
        <v>99.898422241210938</v>
      </c>
      <c r="S2737" s="124">
        <v>97962</v>
      </c>
      <c r="T2737" s="248">
        <v>99.861167907714844</v>
      </c>
      <c r="U2737" s="248">
        <v>99.864204406738281</v>
      </c>
      <c r="V2737" s="248">
        <v>99.874565124511719</v>
      </c>
      <c r="W2737" s="248">
        <v>99.762763977050781</v>
      </c>
      <c r="X2737" s="248">
        <v>99.735908508300781</v>
      </c>
      <c r="Y2737" s="124">
        <v>228722</v>
      </c>
      <c r="Z2737" s="248">
        <v>99.856597900390625</v>
      </c>
      <c r="AA2737" s="124">
        <v>46259</v>
      </c>
      <c r="AB2737" s="248">
        <v>98.1949462890625</v>
      </c>
      <c r="AC2737" s="124">
        <v>3670</v>
      </c>
      <c r="AD2737" s="248">
        <v>0.21798364818096161</v>
      </c>
      <c r="AE2737" s="124">
        <v>143</v>
      </c>
      <c r="AF2737" s="248">
        <v>100</v>
      </c>
      <c r="AG2737" s="124">
        <v>107170</v>
      </c>
      <c r="AH2737" s="248">
        <v>0.65316784381866455</v>
      </c>
      <c r="AI2737" s="124">
        <v>1790</v>
      </c>
      <c r="AJ2737" s="248">
        <v>92.17877197265625</v>
      </c>
      <c r="AK2737" s="248">
        <v>1.635019063949585</v>
      </c>
      <c r="AL2737" s="248">
        <v>5.3976025432348251E-2</v>
      </c>
      <c r="AM2737" s="269">
        <v>0</v>
      </c>
      <c r="AN2737" s="269">
        <v>0</v>
      </c>
      <c r="AO2737" s="119">
        <v>0</v>
      </c>
      <c r="AP2737" s="119">
        <v>0</v>
      </c>
      <c r="AQ2737" s="119">
        <v>0</v>
      </c>
      <c r="AR2737" s="119">
        <v>0</v>
      </c>
      <c r="AS2737" s="119">
        <v>0</v>
      </c>
      <c r="AT2737" s="119">
        <v>0</v>
      </c>
      <c r="AU2737" s="119">
        <v>0</v>
      </c>
      <c r="AV2737" s="119">
        <v>0</v>
      </c>
      <c r="AW2737" s="124">
        <v>0</v>
      </c>
      <c r="AX2737" s="124">
        <v>0</v>
      </c>
      <c r="AY2737" s="124">
        <v>1</v>
      </c>
      <c r="AZ2737" s="124">
        <v>0</v>
      </c>
      <c r="BA2737" s="124">
        <v>0</v>
      </c>
      <c r="BB2737" s="124">
        <v>2</v>
      </c>
      <c r="BC2737" s="124">
        <v>148</v>
      </c>
      <c r="BD2737" s="124">
        <v>647</v>
      </c>
    </row>
    <row r="2738" spans="1:56" x14ac:dyDescent="0.25">
      <c r="A2738" s="9">
        <v>41744</v>
      </c>
      <c r="B2738" s="118" t="s">
        <v>84</v>
      </c>
      <c r="C2738" s="118"/>
      <c r="D2738" s="122">
        <v>2</v>
      </c>
      <c r="E2738" s="153"/>
      <c r="F2738" s="153"/>
      <c r="G2738" s="264">
        <v>68.548431396484375</v>
      </c>
      <c r="H2738" s="264">
        <v>5.0833332352340221E-3</v>
      </c>
      <c r="I2738" s="264">
        <v>450966.6875</v>
      </c>
      <c r="J2738" s="91">
        <v>0</v>
      </c>
      <c r="K2738" s="153">
        <v>0</v>
      </c>
      <c r="L2738" s="264">
        <v>65535</v>
      </c>
      <c r="M2738" s="133">
        <v>219338</v>
      </c>
      <c r="N2738" s="267">
        <v>0</v>
      </c>
      <c r="O2738" s="133">
        <v>4575</v>
      </c>
      <c r="P2738" s="267">
        <v>0</v>
      </c>
      <c r="Q2738" s="133">
        <v>3696</v>
      </c>
      <c r="R2738" s="267">
        <v>99.783546447753906</v>
      </c>
      <c r="S2738" s="133">
        <v>177953</v>
      </c>
      <c r="T2738" s="267">
        <v>99.905029296875</v>
      </c>
      <c r="U2738" s="267">
        <v>99.497268676757813</v>
      </c>
      <c r="V2738" s="267">
        <v>99.792098999023438</v>
      </c>
      <c r="W2738" s="267">
        <v>99.281906127929688</v>
      </c>
      <c r="X2738" s="267">
        <v>99.69732666015625</v>
      </c>
      <c r="Y2738" s="133">
        <v>1256623</v>
      </c>
      <c r="Z2738" s="267">
        <v>99.692108154296875</v>
      </c>
      <c r="AA2738" s="133">
        <v>53</v>
      </c>
      <c r="AB2738" s="267">
        <v>82.587547302246094</v>
      </c>
      <c r="AC2738" s="133">
        <v>4105</v>
      </c>
      <c r="AD2738" s="267">
        <v>0.1218026801943779</v>
      </c>
      <c r="AE2738" s="133">
        <v>509</v>
      </c>
      <c r="AF2738" s="267">
        <v>93.123672485351563</v>
      </c>
      <c r="AG2738" s="133">
        <v>217535</v>
      </c>
      <c r="AH2738" s="267">
        <v>0.20548418164253235</v>
      </c>
      <c r="AI2738" s="133">
        <v>689</v>
      </c>
      <c r="AJ2738" s="267">
        <v>96.371551513671875</v>
      </c>
      <c r="AK2738" s="267">
        <v>3.599898099899292</v>
      </c>
      <c r="AL2738" s="267">
        <v>0.15889543294906616</v>
      </c>
      <c r="AM2738" s="270">
        <v>0</v>
      </c>
      <c r="AN2738" s="270">
        <v>0</v>
      </c>
      <c r="AO2738" s="120">
        <v>0</v>
      </c>
      <c r="AP2738" s="120">
        <v>0</v>
      </c>
      <c r="AQ2738" s="120">
        <v>0</v>
      </c>
      <c r="AR2738" s="120">
        <v>0</v>
      </c>
      <c r="AS2738" s="120">
        <v>0</v>
      </c>
      <c r="AT2738" s="120">
        <v>0</v>
      </c>
      <c r="AU2738" s="120">
        <v>0</v>
      </c>
      <c r="AV2738" s="120">
        <v>0</v>
      </c>
      <c r="AW2738" s="133">
        <v>0</v>
      </c>
      <c r="AX2738" s="133">
        <v>0</v>
      </c>
      <c r="AY2738" s="133">
        <v>0</v>
      </c>
      <c r="AZ2738" s="133">
        <v>4</v>
      </c>
      <c r="BA2738" s="133">
        <v>0</v>
      </c>
      <c r="BB2738" s="133">
        <v>0</v>
      </c>
      <c r="BC2738" s="133">
        <v>7</v>
      </c>
      <c r="BD2738" s="133">
        <v>464</v>
      </c>
    </row>
    <row r="2739" spans="1:56" x14ac:dyDescent="0.25">
      <c r="A2739" s="9">
        <v>41743</v>
      </c>
      <c r="B2739" s="117" t="s">
        <v>17</v>
      </c>
      <c r="C2739" s="117"/>
      <c r="D2739" s="121">
        <v>3</v>
      </c>
      <c r="E2739" s="89">
        <v>729</v>
      </c>
      <c r="F2739" s="89">
        <v>2331</v>
      </c>
      <c r="G2739" s="263">
        <v>558.00664520263672</v>
      </c>
      <c r="H2739" s="263">
        <v>0.52369166864082217</v>
      </c>
      <c r="I2739" s="263">
        <v>1503844.6484375</v>
      </c>
      <c r="J2739" s="88"/>
      <c r="K2739" s="89">
        <v>672163</v>
      </c>
      <c r="L2739" s="263">
        <v>0</v>
      </c>
      <c r="M2739" s="124">
        <v>950622</v>
      </c>
      <c r="N2739" s="248">
        <v>1.0519428293096762E-4</v>
      </c>
      <c r="O2739" s="124">
        <v>51397</v>
      </c>
      <c r="P2739" s="248">
        <v>1.9456389441616256E-3</v>
      </c>
      <c r="Q2739" s="124">
        <v>97591</v>
      </c>
      <c r="R2739" s="248">
        <v>99.871915691297673</v>
      </c>
      <c r="S2739" s="124">
        <v>740659</v>
      </c>
      <c r="T2739" s="248">
        <v>99.866334973383942</v>
      </c>
      <c r="U2739" s="248">
        <v>99.750192195220563</v>
      </c>
      <c r="V2739" s="248">
        <v>99.82538821507724</v>
      </c>
      <c r="W2739" s="248">
        <v>99.622427851118061</v>
      </c>
      <c r="X2739" s="248">
        <v>99.691956583349963</v>
      </c>
      <c r="Y2739" s="124">
        <v>2041917</v>
      </c>
      <c r="Z2739" s="248">
        <v>99.756064103586041</v>
      </c>
      <c r="AA2739" s="124">
        <v>193969</v>
      </c>
      <c r="AB2739" s="248">
        <v>98.33941066253368</v>
      </c>
      <c r="AC2739" s="124">
        <v>48900</v>
      </c>
      <c r="AD2739" s="248">
        <v>0.42535787635328581</v>
      </c>
      <c r="AE2739" s="124">
        <v>4143</v>
      </c>
      <c r="AF2739" s="248">
        <v>97.344912951389091</v>
      </c>
      <c r="AG2739" s="124">
        <v>825443</v>
      </c>
      <c r="AH2739" s="248">
        <v>0.47235242272149525</v>
      </c>
      <c r="AI2739" s="124">
        <v>15530</v>
      </c>
      <c r="AJ2739" s="248">
        <v>94.494525005490416</v>
      </c>
      <c r="AK2739" s="248">
        <v>1.0682787624958823</v>
      </c>
      <c r="AL2739" s="248" t="e">
        <v>#DIV/0!</v>
      </c>
      <c r="AM2739" s="269"/>
      <c r="AN2739" s="269"/>
      <c r="AO2739" s="119"/>
      <c r="AP2739" s="119"/>
      <c r="AQ2739" s="119"/>
      <c r="AR2739" s="119"/>
      <c r="AS2739" s="119"/>
      <c r="AT2739" s="119"/>
      <c r="AU2739" s="119"/>
      <c r="AV2739" s="119"/>
      <c r="AW2739" s="124">
        <v>0</v>
      </c>
      <c r="AX2739" s="124">
        <v>0</v>
      </c>
      <c r="AY2739" s="124">
        <v>0</v>
      </c>
      <c r="AZ2739" s="124">
        <v>0</v>
      </c>
      <c r="BA2739" s="124">
        <v>0</v>
      </c>
      <c r="BB2739" s="124">
        <v>0</v>
      </c>
      <c r="BC2739" s="124">
        <v>399</v>
      </c>
      <c r="BD2739" s="124">
        <v>2751</v>
      </c>
    </row>
    <row r="2740" spans="1:56" x14ac:dyDescent="0.25">
      <c r="A2740" s="9">
        <v>41743</v>
      </c>
      <c r="B2740" s="118" t="s">
        <v>88</v>
      </c>
      <c r="C2740" s="118"/>
      <c r="D2740" s="122">
        <v>2</v>
      </c>
      <c r="E2740" s="153">
        <v>729</v>
      </c>
      <c r="F2740" s="153">
        <v>2331</v>
      </c>
      <c r="G2740" s="264">
        <v>487.51811981201172</v>
      </c>
      <c r="H2740" s="264">
        <v>0.45830000145360827</v>
      </c>
      <c r="I2740" s="264">
        <v>1057445.8359375</v>
      </c>
      <c r="J2740" s="91"/>
      <c r="K2740" s="153">
        <v>672163</v>
      </c>
      <c r="L2740" s="264"/>
      <c r="M2740" s="133">
        <v>742558</v>
      </c>
      <c r="N2740" s="267">
        <v>1.3466961453300927E-4</v>
      </c>
      <c r="O2740" s="133">
        <v>46857</v>
      </c>
      <c r="P2740" s="267">
        <v>2.1341529507453542E-3</v>
      </c>
      <c r="Q2740" s="133">
        <v>93722</v>
      </c>
      <c r="R2740" s="267">
        <v>99.868761972032672</v>
      </c>
      <c r="S2740" s="133">
        <v>570305</v>
      </c>
      <c r="T2740" s="267">
        <v>99.864984141815754</v>
      </c>
      <c r="U2740" s="267">
        <v>99.753732442860922</v>
      </c>
      <c r="V2740" s="267">
        <v>99.832888044646253</v>
      </c>
      <c r="W2740" s="267">
        <v>99.622817611579109</v>
      </c>
      <c r="X2740" s="267">
        <v>99.698097814102653</v>
      </c>
      <c r="Y2740" s="133">
        <v>949097</v>
      </c>
      <c r="Z2740" s="267">
        <v>99.917499514812704</v>
      </c>
      <c r="AA2740" s="133">
        <v>193843</v>
      </c>
      <c r="AB2740" s="267">
        <v>98.382711405671515</v>
      </c>
      <c r="AC2740" s="133">
        <v>44832</v>
      </c>
      <c r="AD2740" s="267">
        <v>0.44610992452823728</v>
      </c>
      <c r="AE2740" s="133">
        <v>3651</v>
      </c>
      <c r="AF2740" s="267">
        <v>97.589700279350765</v>
      </c>
      <c r="AG2740" s="133">
        <v>618527</v>
      </c>
      <c r="AH2740" s="267">
        <v>0.54888468900083098</v>
      </c>
      <c r="AI2740" s="133">
        <v>14929</v>
      </c>
      <c r="AJ2740" s="267">
        <v>94.540824669876216</v>
      </c>
      <c r="AK2740" s="267">
        <v>1.4645749908937422E-5</v>
      </c>
      <c r="AL2740" s="267" t="e">
        <v>#DIV/0!</v>
      </c>
      <c r="AM2740" s="270"/>
      <c r="AN2740" s="270"/>
      <c r="AO2740" s="120"/>
      <c r="AP2740" s="120"/>
      <c r="AQ2740" s="120"/>
      <c r="AR2740" s="120"/>
      <c r="AS2740" s="120"/>
      <c r="AT2740" s="120"/>
      <c r="AU2740" s="120"/>
      <c r="AV2740" s="120"/>
      <c r="AW2740" s="133">
        <v>0</v>
      </c>
      <c r="AX2740" s="133">
        <v>0</v>
      </c>
      <c r="AY2740" s="133">
        <v>0</v>
      </c>
      <c r="AZ2740" s="133">
        <v>0</v>
      </c>
      <c r="BA2740" s="133">
        <v>0</v>
      </c>
      <c r="BB2740" s="133">
        <v>0</v>
      </c>
      <c r="BC2740" s="133">
        <v>391</v>
      </c>
      <c r="BD2740" s="133">
        <v>2297</v>
      </c>
    </row>
    <row r="2741" spans="1:56" x14ac:dyDescent="0.25">
      <c r="A2741" s="9">
        <v>41743</v>
      </c>
      <c r="B2741" s="146" t="s">
        <v>89</v>
      </c>
      <c r="C2741" s="146"/>
      <c r="D2741" s="147">
        <v>1</v>
      </c>
      <c r="E2741" s="136">
        <v>0</v>
      </c>
      <c r="F2741" s="136">
        <v>0</v>
      </c>
      <c r="G2741" s="265">
        <v>70.488525390625</v>
      </c>
      <c r="H2741" s="265">
        <v>6.5391667187213898E-2</v>
      </c>
      <c r="I2741" s="265">
        <v>446398.8125</v>
      </c>
      <c r="J2741" s="137"/>
      <c r="K2741" s="136">
        <v>0</v>
      </c>
      <c r="L2741" s="265"/>
      <c r="M2741" s="145">
        <v>208064</v>
      </c>
      <c r="N2741" s="250">
        <v>0</v>
      </c>
      <c r="O2741" s="145">
        <v>4540</v>
      </c>
      <c r="P2741" s="250">
        <v>0</v>
      </c>
      <c r="Q2741" s="145">
        <v>3869</v>
      </c>
      <c r="R2741" s="250">
        <v>99.948310852050781</v>
      </c>
      <c r="S2741" s="145">
        <v>170354</v>
      </c>
      <c r="T2741" s="250">
        <v>99.870857238769531</v>
      </c>
      <c r="U2741" s="250">
        <v>99.713653564453125</v>
      </c>
      <c r="V2741" s="250">
        <v>99.798622131347656</v>
      </c>
      <c r="W2741" s="250">
        <v>99.662109375</v>
      </c>
      <c r="X2741" s="250">
        <v>99.66973876953125</v>
      </c>
      <c r="Y2741" s="145">
        <v>1092820</v>
      </c>
      <c r="Z2741" s="250">
        <v>99.615859985351563</v>
      </c>
      <c r="AA2741" s="145">
        <v>126</v>
      </c>
      <c r="AB2741" s="250">
        <v>31.723966598510742</v>
      </c>
      <c r="AC2741" s="145">
        <v>4068</v>
      </c>
      <c r="AD2741" s="250">
        <v>0.19665683805942535</v>
      </c>
      <c r="AE2741" s="145">
        <v>492</v>
      </c>
      <c r="AF2741" s="250">
        <v>95.528411865234375</v>
      </c>
      <c r="AG2741" s="145">
        <v>206916</v>
      </c>
      <c r="AH2741" s="250">
        <v>0.24357710778713226</v>
      </c>
      <c r="AI2741" s="145">
        <v>601</v>
      </c>
      <c r="AJ2741" s="250">
        <v>93.344429016113281</v>
      </c>
      <c r="AK2741" s="250">
        <v>3.5988218784332275</v>
      </c>
      <c r="AL2741" s="250">
        <v>0.2020268440246582</v>
      </c>
      <c r="AM2741" s="271"/>
      <c r="AN2741" s="271"/>
      <c r="AO2741" s="148"/>
      <c r="AP2741" s="148"/>
      <c r="AQ2741" s="148"/>
      <c r="AR2741" s="148"/>
      <c r="AS2741" s="148"/>
      <c r="AT2741" s="148"/>
      <c r="AU2741" s="148"/>
      <c r="AV2741" s="148"/>
      <c r="AW2741" s="145">
        <v>0</v>
      </c>
      <c r="AX2741" s="145">
        <v>0</v>
      </c>
      <c r="AY2741" s="145">
        <v>0</v>
      </c>
      <c r="AZ2741" s="145">
        <v>0</v>
      </c>
      <c r="BA2741" s="145">
        <v>0</v>
      </c>
      <c r="BB2741" s="145">
        <v>0</v>
      </c>
      <c r="BC2741" s="145">
        <v>8</v>
      </c>
      <c r="BD2741" s="145">
        <v>454</v>
      </c>
    </row>
    <row r="2742" spans="1:56" x14ac:dyDescent="0.25">
      <c r="A2742" s="9">
        <v>41743</v>
      </c>
      <c r="B2742" s="149" t="s">
        <v>75</v>
      </c>
      <c r="C2742" s="149" t="s">
        <v>86</v>
      </c>
      <c r="D2742" s="150" t="s">
        <v>118</v>
      </c>
      <c r="E2742" s="153">
        <v>41</v>
      </c>
      <c r="F2742" s="153">
        <v>152</v>
      </c>
      <c r="G2742" s="264">
        <v>97.249977111816406</v>
      </c>
      <c r="H2742" s="264">
        <v>0.24160000681877136</v>
      </c>
      <c r="I2742" s="264">
        <v>82694.53125</v>
      </c>
      <c r="J2742" s="92">
        <v>0</v>
      </c>
      <c r="K2742" s="153">
        <v>113701</v>
      </c>
      <c r="L2742" s="264">
        <v>92.411674499511719</v>
      </c>
      <c r="M2742" s="153">
        <v>99194</v>
      </c>
      <c r="N2742" s="264">
        <v>1.0081254877150059E-3</v>
      </c>
      <c r="O2742" s="153">
        <v>10586</v>
      </c>
      <c r="P2742" s="264">
        <v>0</v>
      </c>
      <c r="Q2742" s="153">
        <v>19759</v>
      </c>
      <c r="R2742" s="264">
        <v>99.767196655273438</v>
      </c>
      <c r="S2742" s="153">
        <v>90258</v>
      </c>
      <c r="T2742" s="264">
        <v>99.860397338867187</v>
      </c>
      <c r="U2742" s="264">
        <v>99.678817749023437</v>
      </c>
      <c r="V2742" s="264">
        <v>99.61993408203125</v>
      </c>
      <c r="W2742" s="264">
        <v>99.446762084960938</v>
      </c>
      <c r="X2742" s="264">
        <v>99.480865478515625</v>
      </c>
      <c r="Y2742" s="153">
        <v>154878</v>
      </c>
      <c r="Z2742" s="264">
        <v>99.918647766113281</v>
      </c>
      <c r="AA2742" s="153">
        <v>34280</v>
      </c>
      <c r="AB2742" s="264">
        <v>97.179115295410156</v>
      </c>
      <c r="AC2742" s="153">
        <v>10714</v>
      </c>
      <c r="AD2742" s="264">
        <v>0.49467986822128296</v>
      </c>
      <c r="AE2742" s="153">
        <v>1421</v>
      </c>
      <c r="AF2742" s="264">
        <v>96.692466735839844</v>
      </c>
      <c r="AG2742" s="153">
        <v>104301</v>
      </c>
      <c r="AH2742" s="264">
        <v>0.66154688596725464</v>
      </c>
      <c r="AI2742" s="153">
        <v>6738</v>
      </c>
      <c r="AJ2742" s="264">
        <v>94.716529846191406</v>
      </c>
      <c r="AK2742" s="264">
        <v>1.6965044736862183</v>
      </c>
      <c r="AL2742" s="264">
        <v>4.6780914068222046E-2</v>
      </c>
      <c r="AM2742" s="264">
        <v>0</v>
      </c>
      <c r="AN2742" s="264">
        <v>0</v>
      </c>
      <c r="AO2742" s="92">
        <v>0</v>
      </c>
      <c r="AP2742" s="92">
        <v>0</v>
      </c>
      <c r="AQ2742" s="92">
        <v>0</v>
      </c>
      <c r="AR2742" s="92">
        <v>0</v>
      </c>
      <c r="AS2742" s="92">
        <v>0</v>
      </c>
      <c r="AT2742" s="92">
        <v>0</v>
      </c>
      <c r="AU2742" s="92">
        <v>0</v>
      </c>
      <c r="AV2742" s="92">
        <v>0</v>
      </c>
      <c r="AW2742" s="93">
        <v>0</v>
      </c>
      <c r="AX2742" s="93">
        <v>0</v>
      </c>
      <c r="AY2742" s="93">
        <v>0</v>
      </c>
      <c r="AZ2742" s="93">
        <v>0</v>
      </c>
      <c r="BA2742" s="93">
        <v>0</v>
      </c>
      <c r="BB2742" s="93">
        <v>0</v>
      </c>
      <c r="BC2742" s="153">
        <v>28</v>
      </c>
      <c r="BD2742" s="153">
        <v>152</v>
      </c>
    </row>
    <row r="2743" spans="1:56" x14ac:dyDescent="0.25">
      <c r="A2743" s="9">
        <v>41743</v>
      </c>
      <c r="B2743" s="149" t="s">
        <v>76</v>
      </c>
      <c r="C2743" s="149" t="s">
        <v>86</v>
      </c>
      <c r="D2743" s="150" t="s">
        <v>119</v>
      </c>
      <c r="E2743" s="153">
        <v>54</v>
      </c>
      <c r="F2743" s="153">
        <v>163</v>
      </c>
      <c r="G2743" s="264">
        <v>38.520603179931641</v>
      </c>
      <c r="H2743" s="264">
        <v>0</v>
      </c>
      <c r="I2743" s="264">
        <v>86677.8359375</v>
      </c>
      <c r="J2743" s="92">
        <v>0</v>
      </c>
      <c r="K2743" s="153">
        <v>38885</v>
      </c>
      <c r="L2743" s="264">
        <v>87.218719482421875</v>
      </c>
      <c r="M2743" s="153">
        <v>39592</v>
      </c>
      <c r="N2743" s="264">
        <v>0</v>
      </c>
      <c r="O2743" s="153">
        <v>3187</v>
      </c>
      <c r="P2743" s="264">
        <v>0</v>
      </c>
      <c r="Q2743" s="153">
        <v>6234</v>
      </c>
      <c r="R2743" s="264">
        <v>99.935836791992188</v>
      </c>
      <c r="S2743" s="153">
        <v>37640</v>
      </c>
      <c r="T2743" s="264">
        <v>99.806060791015625</v>
      </c>
      <c r="U2743" s="264">
        <v>99.843109130859375</v>
      </c>
      <c r="V2743" s="264">
        <v>99.871185302734375</v>
      </c>
      <c r="W2743" s="264">
        <v>99.779045104980469</v>
      </c>
      <c r="X2743" s="264">
        <v>99.677497863769531</v>
      </c>
      <c r="Y2743" s="153">
        <v>68811</v>
      </c>
      <c r="Z2743" s="264">
        <v>99.921524047851562</v>
      </c>
      <c r="AA2743" s="153">
        <v>12519</v>
      </c>
      <c r="AB2743" s="264">
        <v>99.80828857421875</v>
      </c>
      <c r="AC2743" s="153">
        <v>3213</v>
      </c>
      <c r="AD2743" s="264">
        <v>0.37348273396492004</v>
      </c>
      <c r="AE2743" s="153">
        <v>66</v>
      </c>
      <c r="AF2743" s="264">
        <v>96.969696044921875</v>
      </c>
      <c r="AG2743" s="153">
        <v>39781</v>
      </c>
      <c r="AH2743" s="264">
        <v>0.69128477573394775</v>
      </c>
      <c r="AI2743" s="153">
        <v>547</v>
      </c>
      <c r="AJ2743" s="264">
        <v>92.504570007324219</v>
      </c>
      <c r="AK2743" s="264">
        <v>2.0938863754272461</v>
      </c>
      <c r="AL2743" s="264">
        <v>5.5006753653287888E-2</v>
      </c>
      <c r="AM2743" s="264">
        <v>0</v>
      </c>
      <c r="AN2743" s="264">
        <v>0</v>
      </c>
      <c r="AO2743" s="92">
        <v>0</v>
      </c>
      <c r="AP2743" s="92">
        <v>0</v>
      </c>
      <c r="AQ2743" s="92">
        <v>0</v>
      </c>
      <c r="AR2743" s="92">
        <v>0</v>
      </c>
      <c r="AS2743" s="92">
        <v>0</v>
      </c>
      <c r="AT2743" s="92">
        <v>0</v>
      </c>
      <c r="AU2743" s="92">
        <v>0</v>
      </c>
      <c r="AV2743" s="92">
        <v>0</v>
      </c>
      <c r="AW2743" s="93">
        <v>0</v>
      </c>
      <c r="AX2743" s="93">
        <v>0</v>
      </c>
      <c r="AY2743" s="93">
        <v>0</v>
      </c>
      <c r="AZ2743" s="93">
        <v>0</v>
      </c>
      <c r="BA2743" s="93">
        <v>0</v>
      </c>
      <c r="BB2743" s="93">
        <v>0</v>
      </c>
      <c r="BC2743" s="153">
        <v>10</v>
      </c>
      <c r="BD2743" s="153">
        <v>163</v>
      </c>
    </row>
    <row r="2744" spans="1:56" x14ac:dyDescent="0.25">
      <c r="A2744" s="9">
        <v>41743</v>
      </c>
      <c r="B2744" s="149" t="s">
        <v>77</v>
      </c>
      <c r="C2744" s="149" t="s">
        <v>86</v>
      </c>
      <c r="D2744" s="150" t="s">
        <v>118</v>
      </c>
      <c r="E2744" s="153">
        <v>68</v>
      </c>
      <c r="F2744" s="153">
        <v>222</v>
      </c>
      <c r="G2744" s="264">
        <v>62.482807159423828</v>
      </c>
      <c r="H2744" s="264">
        <v>0.12909999489784241</v>
      </c>
      <c r="I2744" s="264">
        <v>106118.9375</v>
      </c>
      <c r="J2744" s="92">
        <v>0</v>
      </c>
      <c r="K2744" s="153">
        <v>89470</v>
      </c>
      <c r="L2744" s="264">
        <v>89.216499328613281</v>
      </c>
      <c r="M2744" s="153">
        <v>78931</v>
      </c>
      <c r="N2744" s="264">
        <v>0</v>
      </c>
      <c r="O2744" s="153">
        <v>5857</v>
      </c>
      <c r="P2744" s="264">
        <v>0</v>
      </c>
      <c r="Q2744" s="153">
        <v>14052</v>
      </c>
      <c r="R2744" s="264">
        <v>99.950187683105469</v>
      </c>
      <c r="S2744" s="153">
        <v>74281</v>
      </c>
      <c r="T2744" s="264">
        <v>99.932685852050781</v>
      </c>
      <c r="U2744" s="264">
        <v>99.880485534667969</v>
      </c>
      <c r="V2744" s="264">
        <v>99.904983520507813</v>
      </c>
      <c r="W2744" s="264">
        <v>99.830734252929688</v>
      </c>
      <c r="X2744" s="264">
        <v>99.837730407714844</v>
      </c>
      <c r="Y2744" s="153">
        <v>105783</v>
      </c>
      <c r="Z2744" s="264">
        <v>99.886558532714844</v>
      </c>
      <c r="AA2744" s="153">
        <v>21253</v>
      </c>
      <c r="AB2744" s="264">
        <v>98.4896240234375</v>
      </c>
      <c r="AC2744" s="153">
        <v>5889</v>
      </c>
      <c r="AD2744" s="264">
        <v>0.23773136734962463</v>
      </c>
      <c r="AE2744" s="153">
        <v>444</v>
      </c>
      <c r="AF2744" s="264">
        <v>97.52252197265625</v>
      </c>
      <c r="AG2744" s="153">
        <v>79917</v>
      </c>
      <c r="AH2744" s="264">
        <v>0.41292840242385864</v>
      </c>
      <c r="AI2744" s="153">
        <v>1259</v>
      </c>
      <c r="AJ2744" s="264">
        <v>94.042892456054687</v>
      </c>
      <c r="AK2744" s="264">
        <v>1.9126738309860229</v>
      </c>
      <c r="AL2744" s="264">
        <v>5.3911719471216202E-2</v>
      </c>
      <c r="AM2744" s="264">
        <v>0</v>
      </c>
      <c r="AN2744" s="264">
        <v>0</v>
      </c>
      <c r="AO2744" s="92">
        <v>0</v>
      </c>
      <c r="AP2744" s="92">
        <v>0</v>
      </c>
      <c r="AQ2744" s="92">
        <v>0</v>
      </c>
      <c r="AR2744" s="92">
        <v>0</v>
      </c>
      <c r="AS2744" s="92">
        <v>0</v>
      </c>
      <c r="AT2744" s="92">
        <v>0</v>
      </c>
      <c r="AU2744" s="92">
        <v>0</v>
      </c>
      <c r="AV2744" s="92">
        <v>0</v>
      </c>
      <c r="AW2744" s="93">
        <v>0</v>
      </c>
      <c r="AX2744" s="93">
        <v>0</v>
      </c>
      <c r="AY2744" s="93">
        <v>0</v>
      </c>
      <c r="AZ2744" s="93">
        <v>0</v>
      </c>
      <c r="BA2744" s="93">
        <v>0</v>
      </c>
      <c r="BB2744" s="93">
        <v>0</v>
      </c>
      <c r="BC2744" s="153">
        <v>33</v>
      </c>
      <c r="BD2744" s="153">
        <v>222</v>
      </c>
    </row>
    <row r="2745" spans="1:56" x14ac:dyDescent="0.25">
      <c r="A2745" s="9">
        <v>41743</v>
      </c>
      <c r="B2745" s="149" t="s">
        <v>124</v>
      </c>
      <c r="C2745" s="149" t="s">
        <v>86</v>
      </c>
      <c r="D2745" s="150" t="s">
        <v>118</v>
      </c>
      <c r="E2745" s="153">
        <v>43</v>
      </c>
      <c r="F2745" s="153">
        <v>136</v>
      </c>
      <c r="G2745" s="264">
        <v>25.287599563598633</v>
      </c>
      <c r="H2745" s="264">
        <v>5.000000074505806E-2</v>
      </c>
      <c r="I2745" s="264">
        <v>56428.59765625</v>
      </c>
      <c r="J2745" s="92">
        <v>0</v>
      </c>
      <c r="K2745" s="153">
        <v>89470</v>
      </c>
      <c r="L2745" s="264">
        <v>89.216499328613281</v>
      </c>
      <c r="M2745" s="153">
        <v>41780</v>
      </c>
      <c r="N2745" s="264">
        <v>0</v>
      </c>
      <c r="O2745" s="153">
        <v>2248</v>
      </c>
      <c r="P2745" s="264">
        <v>0</v>
      </c>
      <c r="Q2745" s="153">
        <v>6221</v>
      </c>
      <c r="R2745" s="264">
        <v>99.662437438964844</v>
      </c>
      <c r="S2745" s="153">
        <v>39505</v>
      </c>
      <c r="T2745" s="264">
        <v>99.724082946777344</v>
      </c>
      <c r="U2745" s="264">
        <v>99.466194152832031</v>
      </c>
      <c r="V2745" s="264">
        <v>99.784584045410156</v>
      </c>
      <c r="W2745" s="264">
        <v>99.13043212890625</v>
      </c>
      <c r="X2745" s="264">
        <v>99.509262084960937</v>
      </c>
      <c r="Y2745" s="153">
        <v>53579</v>
      </c>
      <c r="Z2745" s="264">
        <v>99.925346374511719</v>
      </c>
      <c r="AA2745" s="153">
        <v>11127</v>
      </c>
      <c r="AB2745" s="264">
        <v>99.703422546386719</v>
      </c>
      <c r="AC2745" s="153">
        <v>2289</v>
      </c>
      <c r="AD2745" s="264">
        <v>0.13106159865856171</v>
      </c>
      <c r="AE2745" s="153">
        <v>181</v>
      </c>
      <c r="AF2745" s="264">
        <v>98.895027160644531</v>
      </c>
      <c r="AG2745" s="153">
        <v>41362</v>
      </c>
      <c r="AH2745" s="264">
        <v>0.35056331753730774</v>
      </c>
      <c r="AI2745" s="153">
        <v>753</v>
      </c>
      <c r="AJ2745" s="264">
        <v>90.039840698242187</v>
      </c>
      <c r="AK2745" s="264">
        <v>1.7294096946716309</v>
      </c>
      <c r="AL2745" s="264">
        <v>5.9168394654989243E-2</v>
      </c>
      <c r="AM2745" s="264">
        <v>0</v>
      </c>
      <c r="AN2745" s="264">
        <v>0</v>
      </c>
      <c r="AO2745" s="92">
        <v>0</v>
      </c>
      <c r="AP2745" s="92">
        <v>0</v>
      </c>
      <c r="AQ2745" s="92">
        <v>0</v>
      </c>
      <c r="AR2745" s="92">
        <v>0</v>
      </c>
      <c r="AS2745" s="92">
        <v>0</v>
      </c>
      <c r="AT2745" s="92">
        <v>0</v>
      </c>
      <c r="AU2745" s="92">
        <v>0</v>
      </c>
      <c r="AV2745" s="92">
        <v>0</v>
      </c>
      <c r="AW2745" s="93">
        <v>0</v>
      </c>
      <c r="AX2745" s="93">
        <v>0</v>
      </c>
      <c r="AY2745" s="93">
        <v>0</v>
      </c>
      <c r="AZ2745" s="93">
        <v>0</v>
      </c>
      <c r="BA2745" s="93">
        <v>0</v>
      </c>
      <c r="BB2745" s="93">
        <v>0</v>
      </c>
      <c r="BC2745" s="153">
        <v>19</v>
      </c>
      <c r="BD2745" s="153">
        <v>133</v>
      </c>
    </row>
    <row r="2746" spans="1:56" x14ac:dyDescent="0.25">
      <c r="A2746" s="9">
        <v>41743</v>
      </c>
      <c r="B2746" s="149" t="s">
        <v>78</v>
      </c>
      <c r="C2746" s="149" t="s">
        <v>86</v>
      </c>
      <c r="D2746" s="150" t="s">
        <v>118</v>
      </c>
      <c r="E2746" s="153">
        <v>34</v>
      </c>
      <c r="F2746" s="153">
        <v>107</v>
      </c>
      <c r="G2746" s="264">
        <v>42.220592498779297</v>
      </c>
      <c r="H2746" s="264">
        <v>3.3399999141693115E-2</v>
      </c>
      <c r="I2746" s="264">
        <v>49370.46484375</v>
      </c>
      <c r="J2746" s="92">
        <v>0</v>
      </c>
      <c r="K2746" s="153">
        <v>47675</v>
      </c>
      <c r="L2746" s="264">
        <v>87.614051818847656</v>
      </c>
      <c r="M2746" s="153">
        <v>36386</v>
      </c>
      <c r="N2746" s="264">
        <v>0</v>
      </c>
      <c r="O2746" s="153">
        <v>4200</v>
      </c>
      <c r="P2746" s="264">
        <v>0</v>
      </c>
      <c r="Q2746" s="153">
        <v>7302</v>
      </c>
      <c r="R2746" s="264">
        <v>99.972610473632813</v>
      </c>
      <c r="S2746" s="153">
        <v>34398</v>
      </c>
      <c r="T2746" s="264">
        <v>99.904067993164062</v>
      </c>
      <c r="U2746" s="264">
        <v>99.857139587402344</v>
      </c>
      <c r="V2746" s="264">
        <v>99.939537048339844</v>
      </c>
      <c r="W2746" s="264">
        <v>99.829788208007812</v>
      </c>
      <c r="X2746" s="264">
        <v>99.843666076660156</v>
      </c>
      <c r="Y2746" s="153">
        <v>58438</v>
      </c>
      <c r="Z2746" s="264">
        <v>99.902458190917969</v>
      </c>
      <c r="AA2746" s="153">
        <v>10763</v>
      </c>
      <c r="AB2746" s="264">
        <v>99.62835693359375</v>
      </c>
      <c r="AC2746" s="153">
        <v>4160</v>
      </c>
      <c r="AD2746" s="264">
        <v>0.14423076808452606</v>
      </c>
      <c r="AE2746" s="153">
        <v>261</v>
      </c>
      <c r="AF2746" s="264">
        <v>99.616859436035156</v>
      </c>
      <c r="AG2746" s="153">
        <v>36580</v>
      </c>
      <c r="AH2746" s="264">
        <v>0.2979770302772522</v>
      </c>
      <c r="AI2746" s="153">
        <v>553</v>
      </c>
      <c r="AJ2746" s="264">
        <v>95.117538452148438</v>
      </c>
      <c r="AK2746" s="264">
        <v>1.9550442695617676</v>
      </c>
      <c r="AL2746" s="264">
        <v>6.2015887349843979E-2</v>
      </c>
      <c r="AM2746" s="264">
        <v>0</v>
      </c>
      <c r="AN2746" s="264">
        <v>0</v>
      </c>
      <c r="AO2746" s="92">
        <v>0</v>
      </c>
      <c r="AP2746" s="92">
        <v>0</v>
      </c>
      <c r="AQ2746" s="92">
        <v>0</v>
      </c>
      <c r="AR2746" s="92">
        <v>0</v>
      </c>
      <c r="AS2746" s="92">
        <v>0</v>
      </c>
      <c r="AT2746" s="92">
        <v>0</v>
      </c>
      <c r="AU2746" s="92">
        <v>0</v>
      </c>
      <c r="AV2746" s="92">
        <v>0</v>
      </c>
      <c r="AW2746" s="93">
        <v>0</v>
      </c>
      <c r="AX2746" s="93">
        <v>0</v>
      </c>
      <c r="AY2746" s="93">
        <v>0</v>
      </c>
      <c r="AZ2746" s="93">
        <v>0</v>
      </c>
      <c r="BA2746" s="93">
        <v>0</v>
      </c>
      <c r="BB2746" s="93">
        <v>0</v>
      </c>
      <c r="BC2746" s="153">
        <v>13</v>
      </c>
      <c r="BD2746" s="153">
        <v>106</v>
      </c>
    </row>
    <row r="2747" spans="1:56" x14ac:dyDescent="0.25">
      <c r="A2747" s="9">
        <v>41743</v>
      </c>
      <c r="B2747" s="149" t="s">
        <v>79</v>
      </c>
      <c r="C2747" s="149" t="s">
        <v>86</v>
      </c>
      <c r="D2747" s="150" t="s">
        <v>119</v>
      </c>
      <c r="E2747" s="153">
        <v>84</v>
      </c>
      <c r="F2747" s="153">
        <v>262</v>
      </c>
      <c r="G2747" s="264">
        <v>43.112403869628906</v>
      </c>
      <c r="H2747" s="264">
        <v>0</v>
      </c>
      <c r="I2747" s="264">
        <v>130974.734375</v>
      </c>
      <c r="J2747" s="92">
        <v>0</v>
      </c>
      <c r="K2747" s="153">
        <v>40790</v>
      </c>
      <c r="L2747" s="264">
        <v>91.017402648925781</v>
      </c>
      <c r="M2747" s="153">
        <v>69209</v>
      </c>
      <c r="N2747" s="264">
        <v>0</v>
      </c>
      <c r="O2747" s="153">
        <v>3169</v>
      </c>
      <c r="P2747" s="264">
        <v>3.1555697321891785E-2</v>
      </c>
      <c r="Q2747" s="153">
        <v>7077</v>
      </c>
      <c r="R2747" s="264">
        <v>99.844566345214844</v>
      </c>
      <c r="S2747" s="153">
        <v>65877</v>
      </c>
      <c r="T2747" s="264">
        <v>99.875526428222656</v>
      </c>
      <c r="U2747" s="264">
        <v>99.526664733886719</v>
      </c>
      <c r="V2747" s="264">
        <v>99.803497314453125</v>
      </c>
      <c r="W2747" s="264">
        <v>99.371963500976563</v>
      </c>
      <c r="X2747" s="264">
        <v>99.679267883300781</v>
      </c>
      <c r="Y2747" s="153">
        <v>117252</v>
      </c>
      <c r="Z2747" s="264">
        <v>99.946266174316406</v>
      </c>
      <c r="AA2747" s="153">
        <v>23461</v>
      </c>
      <c r="AB2747" s="264">
        <v>99.565238952636719</v>
      </c>
      <c r="AC2747" s="153">
        <v>3140</v>
      </c>
      <c r="AD2747" s="264">
        <v>0.8917197585105896</v>
      </c>
      <c r="AE2747" s="153">
        <v>225</v>
      </c>
      <c r="AF2747" s="264">
        <v>95.555557250976563</v>
      </c>
      <c r="AG2747" s="153">
        <v>69038</v>
      </c>
      <c r="AH2747" s="264">
        <v>0.53593671321868896</v>
      </c>
      <c r="AI2747" s="153">
        <v>895</v>
      </c>
      <c r="AJ2747" s="264">
        <v>96.983238220214844</v>
      </c>
      <c r="AK2747" s="264">
        <v>1.7183055877685547</v>
      </c>
      <c r="AL2747" s="264">
        <v>5.9138186275959015E-2</v>
      </c>
      <c r="AM2747" s="264">
        <v>0</v>
      </c>
      <c r="AN2747" s="264">
        <v>0</v>
      </c>
      <c r="AO2747" s="92">
        <v>0</v>
      </c>
      <c r="AP2747" s="92">
        <v>0</v>
      </c>
      <c r="AQ2747" s="92">
        <v>0</v>
      </c>
      <c r="AR2747" s="92">
        <v>0</v>
      </c>
      <c r="AS2747" s="92">
        <v>0</v>
      </c>
      <c r="AT2747" s="92">
        <v>0</v>
      </c>
      <c r="AU2747" s="92">
        <v>0</v>
      </c>
      <c r="AV2747" s="92">
        <v>0</v>
      </c>
      <c r="AW2747" s="93">
        <v>0</v>
      </c>
      <c r="AX2747" s="93">
        <v>0</v>
      </c>
      <c r="AY2747" s="93">
        <v>0</v>
      </c>
      <c r="AZ2747" s="93">
        <v>0</v>
      </c>
      <c r="BA2747" s="93">
        <v>0</v>
      </c>
      <c r="BB2747" s="93">
        <v>0</v>
      </c>
      <c r="BC2747" s="153">
        <v>60</v>
      </c>
      <c r="BD2747" s="153">
        <v>256</v>
      </c>
    </row>
    <row r="2748" spans="1:56" x14ac:dyDescent="0.25">
      <c r="A2748" s="9">
        <v>41743</v>
      </c>
      <c r="B2748" s="149" t="s">
        <v>80</v>
      </c>
      <c r="C2748" s="149" t="s">
        <v>86</v>
      </c>
      <c r="D2748" s="150" t="s">
        <v>119</v>
      </c>
      <c r="E2748" s="153">
        <v>60</v>
      </c>
      <c r="F2748" s="153">
        <v>184</v>
      </c>
      <c r="G2748" s="264">
        <v>32.208595275878906</v>
      </c>
      <c r="H2748" s="264">
        <v>0</v>
      </c>
      <c r="I2748" s="264">
        <v>82681.375</v>
      </c>
      <c r="J2748" s="92">
        <v>0</v>
      </c>
      <c r="K2748" s="153">
        <v>26035</v>
      </c>
      <c r="L2748" s="264">
        <v>87.820243835449219</v>
      </c>
      <c r="M2748" s="153">
        <v>37849</v>
      </c>
      <c r="N2748" s="264">
        <v>0</v>
      </c>
      <c r="O2748" s="153">
        <v>2254</v>
      </c>
      <c r="P2748" s="264">
        <v>0</v>
      </c>
      <c r="Q2748" s="153">
        <v>5379</v>
      </c>
      <c r="R2748" s="264">
        <v>99.90704345703125</v>
      </c>
      <c r="S2748" s="153">
        <v>36028</v>
      </c>
      <c r="T2748" s="264">
        <v>99.758522033691406</v>
      </c>
      <c r="U2748" s="264">
        <v>99.467613220214844</v>
      </c>
      <c r="V2748" s="264">
        <v>99.743721008300781</v>
      </c>
      <c r="W2748" s="264">
        <v>99.375152587890625</v>
      </c>
      <c r="X2748" s="264">
        <v>99.502861022949219</v>
      </c>
      <c r="Y2748" s="153">
        <v>61788</v>
      </c>
      <c r="Z2748" s="264">
        <v>99.956298828125</v>
      </c>
      <c r="AA2748" s="153">
        <v>12558</v>
      </c>
      <c r="AB2748" s="264">
        <v>99.840736389160156</v>
      </c>
      <c r="AC2748" s="153">
        <v>2245</v>
      </c>
      <c r="AD2748" s="264">
        <v>0.53452116250991821</v>
      </c>
      <c r="AE2748" s="153">
        <v>143</v>
      </c>
      <c r="AF2748" s="264">
        <v>97.202796936035156</v>
      </c>
      <c r="AG2748" s="153">
        <v>38068</v>
      </c>
      <c r="AH2748" s="264">
        <v>0.49647998809814453</v>
      </c>
      <c r="AI2748" s="153">
        <v>409</v>
      </c>
      <c r="AJ2748" s="264">
        <v>98.04400634765625</v>
      </c>
      <c r="AK2748" s="264">
        <v>2.0385363101959229</v>
      </c>
      <c r="AL2748" s="264">
        <v>6.8046204745769501E-2</v>
      </c>
      <c r="AM2748" s="264">
        <v>0</v>
      </c>
      <c r="AN2748" s="264">
        <v>0</v>
      </c>
      <c r="AO2748" s="92">
        <v>0</v>
      </c>
      <c r="AP2748" s="92">
        <v>0</v>
      </c>
      <c r="AQ2748" s="92">
        <v>0</v>
      </c>
      <c r="AR2748" s="92">
        <v>0</v>
      </c>
      <c r="AS2748" s="92">
        <v>0</v>
      </c>
      <c r="AT2748" s="92">
        <v>0</v>
      </c>
      <c r="AU2748" s="92">
        <v>0</v>
      </c>
      <c r="AV2748" s="92">
        <v>0</v>
      </c>
      <c r="AW2748" s="93">
        <v>0</v>
      </c>
      <c r="AX2748" s="93">
        <v>0</v>
      </c>
      <c r="AY2748" s="93">
        <v>0</v>
      </c>
      <c r="AZ2748" s="93">
        <v>0</v>
      </c>
      <c r="BA2748" s="93">
        <v>0</v>
      </c>
      <c r="BB2748" s="93">
        <v>0</v>
      </c>
      <c r="BC2748" s="153">
        <v>26</v>
      </c>
      <c r="BD2748" s="153">
        <v>179</v>
      </c>
    </row>
    <row r="2749" spans="1:56" x14ac:dyDescent="0.25">
      <c r="A2749" s="9">
        <v>41743</v>
      </c>
      <c r="B2749" s="149" t="s">
        <v>81</v>
      </c>
      <c r="C2749" s="149" t="s">
        <v>86</v>
      </c>
      <c r="D2749" s="150" t="s">
        <v>119</v>
      </c>
      <c r="E2749" s="153">
        <v>43</v>
      </c>
      <c r="F2749" s="153">
        <v>141</v>
      </c>
      <c r="G2749" s="264">
        <v>30.196098327636719</v>
      </c>
      <c r="H2749" s="264">
        <v>0</v>
      </c>
      <c r="I2749" s="264">
        <v>65494</v>
      </c>
      <c r="J2749" s="92">
        <v>0</v>
      </c>
      <c r="K2749" s="153">
        <v>62163</v>
      </c>
      <c r="L2749" s="264">
        <v>89.357009887695312</v>
      </c>
      <c r="M2749" s="153">
        <v>36808</v>
      </c>
      <c r="N2749" s="264">
        <v>0</v>
      </c>
      <c r="O2749" s="153">
        <v>2220</v>
      </c>
      <c r="P2749" s="264">
        <v>0</v>
      </c>
      <c r="Q2749" s="153">
        <v>5229</v>
      </c>
      <c r="R2749" s="264">
        <v>99.961753845214844</v>
      </c>
      <c r="S2749" s="153">
        <v>33841</v>
      </c>
      <c r="T2749" s="264">
        <v>99.914306640625</v>
      </c>
      <c r="U2749" s="264">
        <v>99.774772644042969</v>
      </c>
      <c r="V2749" s="264">
        <v>99.856010437011719</v>
      </c>
      <c r="W2749" s="264">
        <v>99.736610412597656</v>
      </c>
      <c r="X2749" s="264">
        <v>99.770439147949219</v>
      </c>
      <c r="Y2749" s="153">
        <v>66343</v>
      </c>
      <c r="Z2749" s="264">
        <v>99.939704895019531</v>
      </c>
      <c r="AA2749" s="153">
        <v>14973</v>
      </c>
      <c r="AB2749" s="264">
        <v>99.679420471191406</v>
      </c>
      <c r="AC2749" s="153">
        <v>2282</v>
      </c>
      <c r="AD2749" s="264">
        <v>0.74496054649353027</v>
      </c>
      <c r="AE2749" s="153">
        <v>79</v>
      </c>
      <c r="AF2749" s="264">
        <v>97.468353271484375</v>
      </c>
      <c r="AG2749" s="153">
        <v>36740</v>
      </c>
      <c r="AH2749" s="264">
        <v>0.68317908048629761</v>
      </c>
      <c r="AI2749" s="153">
        <v>637</v>
      </c>
      <c r="AJ2749" s="264">
        <v>96.703300476074219</v>
      </c>
      <c r="AK2749" s="264">
        <v>1.5570873022079468</v>
      </c>
      <c r="AL2749" s="264">
        <v>5.8887947350740433E-2</v>
      </c>
      <c r="AM2749" s="264">
        <v>0</v>
      </c>
      <c r="AN2749" s="264">
        <v>0</v>
      </c>
      <c r="AO2749" s="92">
        <v>0</v>
      </c>
      <c r="AP2749" s="92">
        <v>0</v>
      </c>
      <c r="AQ2749" s="92">
        <v>0</v>
      </c>
      <c r="AR2749" s="92">
        <v>0</v>
      </c>
      <c r="AS2749" s="92">
        <v>0</v>
      </c>
      <c r="AT2749" s="92">
        <v>0</v>
      </c>
      <c r="AU2749" s="92">
        <v>0</v>
      </c>
      <c r="AV2749" s="92">
        <v>0</v>
      </c>
      <c r="AW2749" s="93">
        <v>0</v>
      </c>
      <c r="AX2749" s="93">
        <v>0</v>
      </c>
      <c r="AY2749" s="93">
        <v>0</v>
      </c>
      <c r="AZ2749" s="93">
        <v>0</v>
      </c>
      <c r="BA2749" s="93">
        <v>0</v>
      </c>
      <c r="BB2749" s="93">
        <v>0</v>
      </c>
      <c r="BC2749" s="153">
        <v>34</v>
      </c>
      <c r="BD2749" s="153">
        <v>139</v>
      </c>
    </row>
    <row r="2750" spans="1:56" x14ac:dyDescent="0.25">
      <c r="A2750" s="9">
        <v>41743</v>
      </c>
      <c r="B2750" s="149" t="s">
        <v>125</v>
      </c>
      <c r="C2750" s="149" t="s">
        <v>86</v>
      </c>
      <c r="D2750" s="150" t="s">
        <v>119</v>
      </c>
      <c r="E2750" s="153">
        <v>16</v>
      </c>
      <c r="F2750" s="153">
        <v>57</v>
      </c>
      <c r="G2750" s="264">
        <v>22.487403869628906</v>
      </c>
      <c r="H2750" s="264">
        <v>0</v>
      </c>
      <c r="I2750" s="264">
        <v>35409.4765625</v>
      </c>
      <c r="J2750" s="92">
        <v>0</v>
      </c>
      <c r="K2750" s="153">
        <v>62163</v>
      </c>
      <c r="L2750" s="264">
        <v>89.357009887695312</v>
      </c>
      <c r="M2750" s="153">
        <v>24953</v>
      </c>
      <c r="N2750" s="264">
        <v>0</v>
      </c>
      <c r="O2750" s="153">
        <v>2397</v>
      </c>
      <c r="P2750" s="264">
        <v>0</v>
      </c>
      <c r="Q2750" s="153">
        <v>4781</v>
      </c>
      <c r="R2750" s="264">
        <v>99.874504089355469</v>
      </c>
      <c r="S2750" s="153">
        <v>23392</v>
      </c>
      <c r="T2750" s="264">
        <v>99.927322387695313</v>
      </c>
      <c r="U2750" s="264">
        <v>99.91656494140625</v>
      </c>
      <c r="V2750" s="264">
        <v>99.919845581054688</v>
      </c>
      <c r="W2750" s="264">
        <v>99.791175842285156</v>
      </c>
      <c r="X2750" s="264">
        <v>99.84722900390625</v>
      </c>
      <c r="Y2750" s="153">
        <v>31515</v>
      </c>
      <c r="Z2750" s="264">
        <v>99.939712524414063</v>
      </c>
      <c r="AA2750" s="153">
        <v>5752</v>
      </c>
      <c r="AB2750" s="264">
        <v>99.56536865234375</v>
      </c>
      <c r="AC2750" s="153">
        <v>2420</v>
      </c>
      <c r="AD2750" s="264">
        <v>0.49586775898933411</v>
      </c>
      <c r="AE2750" s="153">
        <v>227</v>
      </c>
      <c r="AF2750" s="264">
        <v>99.559471130371094</v>
      </c>
      <c r="AG2750" s="153">
        <v>25145</v>
      </c>
      <c r="AH2750" s="264">
        <v>0.68800956010818481</v>
      </c>
      <c r="AI2750" s="153">
        <v>671</v>
      </c>
      <c r="AJ2750" s="264">
        <v>95.678092956542969</v>
      </c>
      <c r="AK2750" s="264">
        <v>1.8159983158111572</v>
      </c>
      <c r="AL2750" s="264">
        <v>6.2154375016689301E-2</v>
      </c>
      <c r="AM2750" s="264">
        <v>0</v>
      </c>
      <c r="AN2750" s="264">
        <v>0</v>
      </c>
      <c r="AO2750" s="92">
        <v>0</v>
      </c>
      <c r="AP2750" s="92">
        <v>0</v>
      </c>
      <c r="AQ2750" s="92">
        <v>0</v>
      </c>
      <c r="AR2750" s="92">
        <v>0</v>
      </c>
      <c r="AS2750" s="92">
        <v>0</v>
      </c>
      <c r="AT2750" s="92">
        <v>0</v>
      </c>
      <c r="AU2750" s="92">
        <v>0</v>
      </c>
      <c r="AV2750" s="92">
        <v>0</v>
      </c>
      <c r="AW2750" s="93">
        <v>0</v>
      </c>
      <c r="AX2750" s="93">
        <v>0</v>
      </c>
      <c r="AY2750" s="93">
        <v>0</v>
      </c>
      <c r="AZ2750" s="93">
        <v>0</v>
      </c>
      <c r="BA2750" s="93">
        <v>0</v>
      </c>
      <c r="BB2750" s="93">
        <v>0</v>
      </c>
      <c r="BC2750" s="153">
        <v>10</v>
      </c>
      <c r="BD2750" s="153">
        <v>56</v>
      </c>
    </row>
    <row r="2751" spans="1:56" x14ac:dyDescent="0.25">
      <c r="A2751" s="9">
        <v>41743</v>
      </c>
      <c r="B2751" s="151" t="s">
        <v>82</v>
      </c>
      <c r="C2751" s="151" t="s">
        <v>86</v>
      </c>
      <c r="D2751" s="152" t="s">
        <v>120</v>
      </c>
      <c r="E2751" s="160">
        <v>103</v>
      </c>
      <c r="F2751" s="160">
        <v>325</v>
      </c>
      <c r="G2751" s="266">
        <v>33.398815155029297</v>
      </c>
      <c r="H2751" s="266">
        <v>0</v>
      </c>
      <c r="I2751" s="266">
        <v>70966.40625</v>
      </c>
      <c r="J2751" s="157">
        <v>0</v>
      </c>
      <c r="K2751" s="160">
        <v>33036</v>
      </c>
      <c r="L2751" s="266">
        <v>87.428863525390625</v>
      </c>
      <c r="M2751" s="160">
        <v>37461</v>
      </c>
      <c r="N2751" s="266">
        <v>0</v>
      </c>
      <c r="O2751" s="160">
        <v>3404</v>
      </c>
      <c r="P2751" s="266">
        <v>0</v>
      </c>
      <c r="Q2751" s="160">
        <v>6607</v>
      </c>
      <c r="R2751" s="266">
        <v>99.894050598144531</v>
      </c>
      <c r="S2751" s="160">
        <v>34494</v>
      </c>
      <c r="T2751" s="266">
        <v>99.889839172363281</v>
      </c>
      <c r="U2751" s="266">
        <v>99.882492065429688</v>
      </c>
      <c r="V2751" s="266">
        <v>99.906570434570313</v>
      </c>
      <c r="W2751" s="266">
        <v>99.776664733886719</v>
      </c>
      <c r="X2751" s="266">
        <v>99.7965087890625</v>
      </c>
      <c r="Y2751" s="160">
        <v>39753</v>
      </c>
      <c r="Z2751" s="266">
        <v>99.947174072265625</v>
      </c>
      <c r="AA2751" s="160">
        <v>6487</v>
      </c>
      <c r="AB2751" s="266">
        <v>99.830429077148438</v>
      </c>
      <c r="AC2751" s="160">
        <v>3434</v>
      </c>
      <c r="AD2751" s="266">
        <v>0.29120558500289917</v>
      </c>
      <c r="AE2751" s="160">
        <v>321</v>
      </c>
      <c r="AF2751" s="266">
        <v>99.065422058105469</v>
      </c>
      <c r="AG2751" s="160">
        <v>37081</v>
      </c>
      <c r="AH2751" s="266">
        <v>0.55014699697494507</v>
      </c>
      <c r="AI2751" s="160">
        <v>1039</v>
      </c>
      <c r="AJ2751" s="266">
        <v>95.572662353515625</v>
      </c>
      <c r="AK2751" s="266">
        <v>1.4763331413269043</v>
      </c>
      <c r="AL2751" s="266">
        <v>5.4038483649492264E-2</v>
      </c>
      <c r="AM2751" s="266">
        <v>0</v>
      </c>
      <c r="AN2751" s="266">
        <v>0</v>
      </c>
      <c r="AO2751" s="157">
        <v>0</v>
      </c>
      <c r="AP2751" s="157">
        <v>0</v>
      </c>
      <c r="AQ2751" s="157">
        <v>0</v>
      </c>
      <c r="AR2751" s="157">
        <v>0</v>
      </c>
      <c r="AS2751" s="157">
        <v>0</v>
      </c>
      <c r="AT2751" s="157">
        <v>0</v>
      </c>
      <c r="AU2751" s="157">
        <v>0</v>
      </c>
      <c r="AV2751" s="157">
        <v>0</v>
      </c>
      <c r="AW2751" s="159">
        <v>0</v>
      </c>
      <c r="AX2751" s="159">
        <v>0</v>
      </c>
      <c r="AY2751" s="159">
        <v>0</v>
      </c>
      <c r="AZ2751" s="159">
        <v>0</v>
      </c>
      <c r="BA2751" s="159">
        <v>0</v>
      </c>
      <c r="BB2751" s="159">
        <v>0</v>
      </c>
      <c r="BC2751" s="160">
        <v>115</v>
      </c>
      <c r="BD2751" s="160">
        <v>318</v>
      </c>
    </row>
    <row r="2752" spans="1:56" x14ac:dyDescent="0.25">
      <c r="A2752" s="9">
        <v>41743</v>
      </c>
      <c r="B2752" s="151" t="s">
        <v>83</v>
      </c>
      <c r="C2752" s="151" t="s">
        <v>87</v>
      </c>
      <c r="D2752" s="152" t="s">
        <v>120</v>
      </c>
      <c r="E2752" s="160">
        <v>47</v>
      </c>
      <c r="F2752" s="160">
        <v>143</v>
      </c>
      <c r="G2752" s="266">
        <v>19.708002090454102</v>
      </c>
      <c r="H2752" s="266">
        <v>0</v>
      </c>
      <c r="I2752" s="266">
        <v>82713.3828125</v>
      </c>
      <c r="J2752" s="157">
        <v>0</v>
      </c>
      <c r="K2752" s="160">
        <v>21602</v>
      </c>
      <c r="L2752" s="266">
        <v>82.927505493164063</v>
      </c>
      <c r="M2752" s="160">
        <v>153570</v>
      </c>
      <c r="N2752" s="266">
        <v>0</v>
      </c>
      <c r="O2752" s="160">
        <v>3938</v>
      </c>
      <c r="P2752" s="266">
        <v>0</v>
      </c>
      <c r="Q2752" s="160">
        <v>3602</v>
      </c>
      <c r="R2752" s="266">
        <v>99.944473266601563</v>
      </c>
      <c r="S2752" s="160">
        <v>20608</v>
      </c>
      <c r="T2752" s="266">
        <v>99.859275817871094</v>
      </c>
      <c r="U2752" s="266">
        <v>99.812263488769531</v>
      </c>
      <c r="V2752" s="266">
        <v>99.8861083984375</v>
      </c>
      <c r="W2752" s="266">
        <v>99.756843566894531</v>
      </c>
      <c r="X2752" s="266">
        <v>99.74554443359375</v>
      </c>
      <c r="Y2752" s="160">
        <v>35686</v>
      </c>
      <c r="Z2752" s="266">
        <v>99.932746887207031</v>
      </c>
      <c r="AA2752" s="160">
        <v>8242</v>
      </c>
      <c r="AB2752" s="266">
        <v>99.83013916015625</v>
      </c>
      <c r="AC2752" s="160">
        <v>1615</v>
      </c>
      <c r="AD2752" s="266">
        <v>0.2476780116558075</v>
      </c>
      <c r="AE2752" s="160">
        <v>128</v>
      </c>
      <c r="AF2752" s="266">
        <v>100</v>
      </c>
      <c r="AG2752" s="160">
        <v>23059</v>
      </c>
      <c r="AH2752" s="266">
        <v>0.62448501586914063</v>
      </c>
      <c r="AI2752" s="160">
        <v>211</v>
      </c>
      <c r="AJ2752" s="266">
        <v>98.578201293945313</v>
      </c>
      <c r="AK2752" s="266">
        <v>1.9596630334854126</v>
      </c>
      <c r="AL2752" s="266">
        <v>7.2906292974948883E-2</v>
      </c>
      <c r="AM2752" s="266">
        <v>0</v>
      </c>
      <c r="AN2752" s="266">
        <v>0</v>
      </c>
      <c r="AO2752" s="157">
        <v>0</v>
      </c>
      <c r="AP2752" s="157">
        <v>0</v>
      </c>
      <c r="AQ2752" s="157">
        <v>0</v>
      </c>
      <c r="AR2752" s="157">
        <v>0</v>
      </c>
      <c r="AS2752" s="157">
        <v>0</v>
      </c>
      <c r="AT2752" s="157">
        <v>0</v>
      </c>
      <c r="AU2752" s="157">
        <v>0</v>
      </c>
      <c r="AV2752" s="157">
        <v>0</v>
      </c>
      <c r="AW2752" s="159">
        <v>0</v>
      </c>
      <c r="AX2752" s="159">
        <v>0</v>
      </c>
      <c r="AY2752" s="159">
        <v>0</v>
      </c>
      <c r="AZ2752" s="159">
        <v>0</v>
      </c>
      <c r="BA2752" s="159">
        <v>0</v>
      </c>
      <c r="BB2752" s="159">
        <v>0</v>
      </c>
      <c r="BC2752" s="160">
        <v>20</v>
      </c>
      <c r="BD2752" s="160">
        <v>141</v>
      </c>
    </row>
    <row r="2753" spans="1:56" x14ac:dyDescent="0.25">
      <c r="A2753" s="9">
        <v>41743</v>
      </c>
      <c r="B2753" s="117" t="s">
        <v>85</v>
      </c>
      <c r="C2753" s="117" t="s">
        <v>87</v>
      </c>
      <c r="D2753" s="121">
        <v>3</v>
      </c>
      <c r="E2753" s="89">
        <v>136</v>
      </c>
      <c r="F2753" s="89">
        <v>439</v>
      </c>
      <c r="G2753" s="263">
        <v>40.645221710205078</v>
      </c>
      <c r="H2753" s="263">
        <v>4.19999985024333E-3</v>
      </c>
      <c r="I2753" s="263">
        <v>207916.09375</v>
      </c>
      <c r="J2753" s="88">
        <v>0</v>
      </c>
      <c r="K2753" s="89">
        <v>47173</v>
      </c>
      <c r="L2753" s="263">
        <v>81.37493896484375</v>
      </c>
      <c r="M2753" s="124">
        <v>86825</v>
      </c>
      <c r="N2753" s="248">
        <v>0</v>
      </c>
      <c r="O2753" s="124">
        <v>3397</v>
      </c>
      <c r="P2753" s="248">
        <v>0</v>
      </c>
      <c r="Q2753" s="124">
        <v>7479</v>
      </c>
      <c r="R2753" s="248">
        <v>99.866294860839844</v>
      </c>
      <c r="S2753" s="124">
        <v>79983</v>
      </c>
      <c r="T2753" s="248">
        <v>99.87872314453125</v>
      </c>
      <c r="U2753" s="248">
        <v>99.823371887207031</v>
      </c>
      <c r="V2753" s="248">
        <v>99.873306274414063</v>
      </c>
      <c r="W2753" s="248">
        <v>99.689903259277344</v>
      </c>
      <c r="X2753" s="248">
        <v>99.752182006835938</v>
      </c>
      <c r="Y2753" s="124">
        <v>155271</v>
      </c>
      <c r="Z2753" s="248">
        <v>99.8763427734375</v>
      </c>
      <c r="AA2753" s="124">
        <v>32428</v>
      </c>
      <c r="AB2753" s="248">
        <v>95.281852722167969</v>
      </c>
      <c r="AC2753" s="124">
        <v>3431</v>
      </c>
      <c r="AD2753" s="248">
        <v>0.84523463249206543</v>
      </c>
      <c r="AE2753" s="124">
        <v>155</v>
      </c>
      <c r="AF2753" s="248">
        <v>96.774192810058594</v>
      </c>
      <c r="AG2753" s="124">
        <v>87455</v>
      </c>
      <c r="AH2753" s="248">
        <v>0.58887428045272827</v>
      </c>
      <c r="AI2753" s="124">
        <v>1217</v>
      </c>
      <c r="AJ2753" s="248">
        <v>91.2078857421875</v>
      </c>
      <c r="AK2753" s="248">
        <v>2.0714902877807617</v>
      </c>
      <c r="AL2753" s="248">
        <v>5.7604778558015823E-2</v>
      </c>
      <c r="AM2753" s="269">
        <v>0</v>
      </c>
      <c r="AN2753" s="269">
        <v>0</v>
      </c>
      <c r="AO2753" s="119">
        <v>0</v>
      </c>
      <c r="AP2753" s="119">
        <v>0</v>
      </c>
      <c r="AQ2753" s="119">
        <v>0</v>
      </c>
      <c r="AR2753" s="119">
        <v>0</v>
      </c>
      <c r="AS2753" s="119">
        <v>0</v>
      </c>
      <c r="AT2753" s="119">
        <v>0</v>
      </c>
      <c r="AU2753" s="119">
        <v>0</v>
      </c>
      <c r="AV2753" s="119">
        <v>0</v>
      </c>
      <c r="AW2753" s="124">
        <v>0</v>
      </c>
      <c r="AX2753" s="124">
        <v>0</v>
      </c>
      <c r="AY2753" s="124">
        <v>0</v>
      </c>
      <c r="AZ2753" s="124">
        <v>0</v>
      </c>
      <c r="BA2753" s="124">
        <v>0</v>
      </c>
      <c r="BB2753" s="124">
        <v>0</v>
      </c>
      <c r="BC2753" s="124">
        <v>23</v>
      </c>
      <c r="BD2753" s="124">
        <v>432</v>
      </c>
    </row>
    <row r="2754" spans="1:56" x14ac:dyDescent="0.25">
      <c r="A2754" s="9">
        <v>41743</v>
      </c>
      <c r="B2754" s="118" t="s">
        <v>84</v>
      </c>
      <c r="C2754" s="118"/>
      <c r="D2754" s="122">
        <v>2</v>
      </c>
      <c r="E2754" s="153"/>
      <c r="F2754" s="153"/>
      <c r="G2754" s="264">
        <v>70.488525390625</v>
      </c>
      <c r="H2754" s="264">
        <v>6.5391667187213898E-2</v>
      </c>
      <c r="I2754" s="264">
        <v>446398.8125</v>
      </c>
      <c r="J2754" s="91">
        <v>0</v>
      </c>
      <c r="K2754" s="153">
        <v>0</v>
      </c>
      <c r="L2754" s="264">
        <v>65535</v>
      </c>
      <c r="M2754" s="133">
        <v>208064</v>
      </c>
      <c r="N2754" s="267">
        <v>0</v>
      </c>
      <c r="O2754" s="133">
        <v>4540</v>
      </c>
      <c r="P2754" s="267">
        <v>0</v>
      </c>
      <c r="Q2754" s="133">
        <v>3869</v>
      </c>
      <c r="R2754" s="267">
        <v>99.948310852050781</v>
      </c>
      <c r="S2754" s="133">
        <v>170354</v>
      </c>
      <c r="T2754" s="267">
        <v>99.870857238769531</v>
      </c>
      <c r="U2754" s="267">
        <v>99.713653564453125</v>
      </c>
      <c r="V2754" s="267">
        <v>99.798622131347656</v>
      </c>
      <c r="W2754" s="267">
        <v>99.662109375</v>
      </c>
      <c r="X2754" s="267">
        <v>99.66973876953125</v>
      </c>
      <c r="Y2754" s="133">
        <v>1092820</v>
      </c>
      <c r="Z2754" s="267">
        <v>99.615859985351563</v>
      </c>
      <c r="AA2754" s="133">
        <v>126</v>
      </c>
      <c r="AB2754" s="267">
        <v>31.723966598510742</v>
      </c>
      <c r="AC2754" s="133">
        <v>4068</v>
      </c>
      <c r="AD2754" s="267">
        <v>0.19665683805942535</v>
      </c>
      <c r="AE2754" s="133">
        <v>492</v>
      </c>
      <c r="AF2754" s="267">
        <v>95.528411865234375</v>
      </c>
      <c r="AG2754" s="133">
        <v>206916</v>
      </c>
      <c r="AH2754" s="267">
        <v>0.24357710778713226</v>
      </c>
      <c r="AI2754" s="133">
        <v>601</v>
      </c>
      <c r="AJ2754" s="267">
        <v>93.344429016113281</v>
      </c>
      <c r="AK2754" s="267">
        <v>3.5988218784332275</v>
      </c>
      <c r="AL2754" s="267">
        <v>0.2020268440246582</v>
      </c>
      <c r="AM2754" s="270">
        <v>0</v>
      </c>
      <c r="AN2754" s="270">
        <v>0</v>
      </c>
      <c r="AO2754" s="120">
        <v>0</v>
      </c>
      <c r="AP2754" s="120">
        <v>0</v>
      </c>
      <c r="AQ2754" s="120">
        <v>0</v>
      </c>
      <c r="AR2754" s="120">
        <v>0</v>
      </c>
      <c r="AS2754" s="120">
        <v>0</v>
      </c>
      <c r="AT2754" s="120">
        <v>0</v>
      </c>
      <c r="AU2754" s="120">
        <v>0</v>
      </c>
      <c r="AV2754" s="120">
        <v>0</v>
      </c>
      <c r="AW2754" s="133">
        <v>0</v>
      </c>
      <c r="AX2754" s="133">
        <v>0</v>
      </c>
      <c r="AY2754" s="133">
        <v>0</v>
      </c>
      <c r="AZ2754" s="133">
        <v>0</v>
      </c>
      <c r="BA2754" s="133">
        <v>0</v>
      </c>
      <c r="BB2754" s="133">
        <v>0</v>
      </c>
      <c r="BC2754" s="133">
        <v>8</v>
      </c>
      <c r="BD2754" s="133">
        <v>454</v>
      </c>
    </row>
    <row r="2755" spans="1:56" x14ac:dyDescent="0.25">
      <c r="A2755" s="9">
        <v>41742</v>
      </c>
      <c r="B2755" s="117" t="s">
        <v>17</v>
      </c>
      <c r="C2755" s="117"/>
      <c r="D2755" s="121">
        <v>3</v>
      </c>
      <c r="E2755" s="89">
        <v>714</v>
      </c>
      <c r="F2755" s="89">
        <v>2277</v>
      </c>
      <c r="G2755" s="263">
        <v>509.14573097229004</v>
      </c>
      <c r="H2755" s="263">
        <v>0.69692502438556403</v>
      </c>
      <c r="I2755" s="263">
        <v>1536847.40625</v>
      </c>
      <c r="J2755" s="88"/>
      <c r="K2755" s="89">
        <v>556430</v>
      </c>
      <c r="L2755" s="263">
        <v>0</v>
      </c>
      <c r="M2755" s="124">
        <v>872617</v>
      </c>
      <c r="N2755" s="248">
        <v>2.6357497471102315E-3</v>
      </c>
      <c r="O2755" s="124">
        <v>44378</v>
      </c>
      <c r="P2755" s="248">
        <v>0</v>
      </c>
      <c r="Q2755" s="124">
        <v>88744</v>
      </c>
      <c r="R2755" s="248">
        <v>99.881681361706086</v>
      </c>
      <c r="S2755" s="124">
        <v>679290</v>
      </c>
      <c r="T2755" s="248">
        <v>99.895920678686139</v>
      </c>
      <c r="U2755" s="248">
        <v>99.715377872430423</v>
      </c>
      <c r="V2755" s="248">
        <v>99.803048016096668</v>
      </c>
      <c r="W2755" s="248">
        <v>99.597395995162131</v>
      </c>
      <c r="X2755" s="248">
        <v>99.699173681070974</v>
      </c>
      <c r="Y2755" s="124">
        <v>1843346</v>
      </c>
      <c r="Z2755" s="248">
        <v>99.882226917677471</v>
      </c>
      <c r="AA2755" s="124">
        <v>210986</v>
      </c>
      <c r="AB2755" s="248">
        <v>98.548243747680914</v>
      </c>
      <c r="AC2755" s="124">
        <v>41772</v>
      </c>
      <c r="AD2755" s="248">
        <v>0.41415302267430626</v>
      </c>
      <c r="AE2755" s="124">
        <v>3353</v>
      </c>
      <c r="AF2755" s="248">
        <v>97.793021111356083</v>
      </c>
      <c r="AG2755" s="124">
        <v>751530</v>
      </c>
      <c r="AH2755" s="248">
        <v>0.43045520992859165</v>
      </c>
      <c r="AI2755" s="124">
        <v>16471</v>
      </c>
      <c r="AJ2755" s="248">
        <v>94.47513750780476</v>
      </c>
      <c r="AK2755" s="248">
        <v>1.0426628282879675</v>
      </c>
      <c r="AL2755" s="248" t="e">
        <v>#DIV/0!</v>
      </c>
      <c r="AM2755" s="269"/>
      <c r="AN2755" s="269"/>
      <c r="AO2755" s="119"/>
      <c r="AP2755" s="119"/>
      <c r="AQ2755" s="119"/>
      <c r="AR2755" s="119"/>
      <c r="AS2755" s="119"/>
      <c r="AT2755" s="119"/>
      <c r="AU2755" s="119"/>
      <c r="AV2755" s="119"/>
      <c r="AW2755" s="124">
        <v>0</v>
      </c>
      <c r="AX2755" s="124">
        <v>0</v>
      </c>
      <c r="AY2755" s="124">
        <v>5</v>
      </c>
      <c r="AZ2755" s="124">
        <v>11</v>
      </c>
      <c r="BA2755" s="124">
        <v>7</v>
      </c>
      <c r="BB2755" s="124">
        <v>11</v>
      </c>
      <c r="BC2755" s="124">
        <v>361</v>
      </c>
      <c r="BD2755" s="124">
        <v>2705</v>
      </c>
    </row>
    <row r="2756" spans="1:56" x14ac:dyDescent="0.25">
      <c r="A2756" s="9">
        <v>41742</v>
      </c>
      <c r="B2756" s="118" t="s">
        <v>88</v>
      </c>
      <c r="C2756" s="118"/>
      <c r="D2756" s="122">
        <v>2</v>
      </c>
      <c r="E2756" s="153">
        <v>714</v>
      </c>
      <c r="F2756" s="153">
        <v>2277</v>
      </c>
      <c r="G2756" s="264">
        <v>456.75700950622559</v>
      </c>
      <c r="H2756" s="264">
        <v>0.69590002438053489</v>
      </c>
      <c r="I2756" s="264">
        <v>1101089.9375</v>
      </c>
      <c r="J2756" s="91"/>
      <c r="K2756" s="153">
        <v>556430</v>
      </c>
      <c r="L2756" s="264"/>
      <c r="M2756" s="133">
        <v>695777</v>
      </c>
      <c r="N2756" s="267">
        <v>3.3056568944849988E-3</v>
      </c>
      <c r="O2756" s="133">
        <v>40778</v>
      </c>
      <c r="P2756" s="267">
        <v>0</v>
      </c>
      <c r="Q2756" s="133">
        <v>85764</v>
      </c>
      <c r="R2756" s="267">
        <v>99.881068128218686</v>
      </c>
      <c r="S2756" s="133">
        <v>532668</v>
      </c>
      <c r="T2756" s="267">
        <v>99.881163768316711</v>
      </c>
      <c r="U2756" s="267">
        <v>99.700060116478213</v>
      </c>
      <c r="V2756" s="267">
        <v>99.803151000928139</v>
      </c>
      <c r="W2756" s="267">
        <v>99.581484968814578</v>
      </c>
      <c r="X2756" s="267">
        <v>99.684548697177448</v>
      </c>
      <c r="Y2756" s="133">
        <v>967376</v>
      </c>
      <c r="Z2756" s="267">
        <v>99.914512059037961</v>
      </c>
      <c r="AA2756" s="133">
        <v>210926</v>
      </c>
      <c r="AB2756" s="267">
        <v>98.572009877152198</v>
      </c>
      <c r="AC2756" s="133">
        <v>38435</v>
      </c>
      <c r="AD2756" s="267">
        <v>0.41888903395103294</v>
      </c>
      <c r="AE2756" s="133">
        <v>3101</v>
      </c>
      <c r="AF2756" s="267">
        <v>97.774910944963565</v>
      </c>
      <c r="AG2756" s="133">
        <v>575816</v>
      </c>
      <c r="AH2756" s="267">
        <v>0.48574545396321112</v>
      </c>
      <c r="AI2756" s="133">
        <v>16125</v>
      </c>
      <c r="AJ2756" s="267">
        <v>94.455813933143318</v>
      </c>
      <c r="AK2756" s="267">
        <v>1.4371393411746624E-5</v>
      </c>
      <c r="AL2756" s="267" t="e">
        <v>#DIV/0!</v>
      </c>
      <c r="AM2756" s="270"/>
      <c r="AN2756" s="270"/>
      <c r="AO2756" s="120"/>
      <c r="AP2756" s="120"/>
      <c r="AQ2756" s="120"/>
      <c r="AR2756" s="120"/>
      <c r="AS2756" s="120"/>
      <c r="AT2756" s="120"/>
      <c r="AU2756" s="120"/>
      <c r="AV2756" s="120"/>
      <c r="AW2756" s="133">
        <v>0</v>
      </c>
      <c r="AX2756" s="133">
        <v>0</v>
      </c>
      <c r="AY2756" s="133">
        <v>5</v>
      </c>
      <c r="AZ2756" s="133">
        <v>2</v>
      </c>
      <c r="BA2756" s="133">
        <v>4</v>
      </c>
      <c r="BB2756" s="133">
        <v>11</v>
      </c>
      <c r="BC2756" s="133">
        <v>352</v>
      </c>
      <c r="BD2756" s="133">
        <v>2222</v>
      </c>
    </row>
    <row r="2757" spans="1:56" x14ac:dyDescent="0.25">
      <c r="A2757" s="9">
        <v>41742</v>
      </c>
      <c r="B2757" s="146" t="s">
        <v>89</v>
      </c>
      <c r="C2757" s="146"/>
      <c r="D2757" s="147">
        <v>1</v>
      </c>
      <c r="E2757" s="136">
        <v>0</v>
      </c>
      <c r="F2757" s="136">
        <v>0</v>
      </c>
      <c r="G2757" s="265">
        <v>52.388721466064453</v>
      </c>
      <c r="H2757" s="265">
        <v>1.0250000050291419E-3</v>
      </c>
      <c r="I2757" s="265">
        <v>435757.46875</v>
      </c>
      <c r="J2757" s="137"/>
      <c r="K2757" s="136">
        <v>0</v>
      </c>
      <c r="L2757" s="265"/>
      <c r="M2757" s="145">
        <v>176840</v>
      </c>
      <c r="N2757" s="250">
        <v>0</v>
      </c>
      <c r="O2757" s="145">
        <v>3600</v>
      </c>
      <c r="P2757" s="250">
        <v>0</v>
      </c>
      <c r="Q2757" s="145">
        <v>2980</v>
      </c>
      <c r="R2757" s="250">
        <v>99.899330139160156</v>
      </c>
      <c r="S2757" s="145">
        <v>146622</v>
      </c>
      <c r="T2757" s="250">
        <v>99.949531555175781</v>
      </c>
      <c r="U2757" s="250">
        <v>99.888885498046875</v>
      </c>
      <c r="V2757" s="250">
        <v>99.802642822265625</v>
      </c>
      <c r="W2757" s="250">
        <v>99.788330078125</v>
      </c>
      <c r="X2757" s="250">
        <v>99.752273559570313</v>
      </c>
      <c r="Y2757" s="145">
        <v>875970</v>
      </c>
      <c r="Z2757" s="250">
        <v>99.846572875976563</v>
      </c>
      <c r="AA2757" s="145">
        <v>60</v>
      </c>
      <c r="AB2757" s="250">
        <v>15</v>
      </c>
      <c r="AC2757" s="145">
        <v>3337</v>
      </c>
      <c r="AD2757" s="250">
        <v>0.35960444808006287</v>
      </c>
      <c r="AE2757" s="145">
        <v>252</v>
      </c>
      <c r="AF2757" s="250">
        <v>98.015876770019531</v>
      </c>
      <c r="AG2757" s="145">
        <v>175714</v>
      </c>
      <c r="AH2757" s="250">
        <v>0.24926869571208954</v>
      </c>
      <c r="AI2757" s="145">
        <v>346</v>
      </c>
      <c r="AJ2757" s="250">
        <v>95.375694274902344</v>
      </c>
      <c r="AK2757" s="250">
        <v>3.6772699356079102</v>
      </c>
      <c r="AL2757" s="250">
        <v>0.17759865522384644</v>
      </c>
      <c r="AM2757" s="271"/>
      <c r="AN2757" s="271"/>
      <c r="AO2757" s="148"/>
      <c r="AP2757" s="148"/>
      <c r="AQ2757" s="148"/>
      <c r="AR2757" s="148"/>
      <c r="AS2757" s="148"/>
      <c r="AT2757" s="148"/>
      <c r="AU2757" s="148"/>
      <c r="AV2757" s="148"/>
      <c r="AW2757" s="145">
        <v>0</v>
      </c>
      <c r="AX2757" s="145">
        <v>0</v>
      </c>
      <c r="AY2757" s="145">
        <v>0</v>
      </c>
      <c r="AZ2757" s="145">
        <v>9</v>
      </c>
      <c r="BA2757" s="145">
        <v>3</v>
      </c>
      <c r="BB2757" s="145">
        <v>0</v>
      </c>
      <c r="BC2757" s="145">
        <v>9</v>
      </c>
      <c r="BD2757" s="145">
        <v>483</v>
      </c>
    </row>
    <row r="2758" spans="1:56" x14ac:dyDescent="0.25">
      <c r="A2758" s="9">
        <v>41742</v>
      </c>
      <c r="B2758" s="149" t="s">
        <v>75</v>
      </c>
      <c r="C2758" s="149" t="s">
        <v>86</v>
      </c>
      <c r="D2758" s="150" t="s">
        <v>118</v>
      </c>
      <c r="E2758" s="153">
        <v>41</v>
      </c>
      <c r="F2758" s="153">
        <v>152</v>
      </c>
      <c r="G2758" s="264">
        <v>91.895263671875</v>
      </c>
      <c r="H2758" s="264">
        <v>0.22500002384185791</v>
      </c>
      <c r="I2758" s="264">
        <v>88738.9921875</v>
      </c>
      <c r="J2758" s="92">
        <v>0</v>
      </c>
      <c r="K2758" s="153">
        <v>97742</v>
      </c>
      <c r="L2758" s="264">
        <v>92.234657287597656</v>
      </c>
      <c r="M2758" s="153">
        <v>86624</v>
      </c>
      <c r="N2758" s="264">
        <v>2.6551533490419388E-2</v>
      </c>
      <c r="O2758" s="153">
        <v>9737</v>
      </c>
      <c r="P2758" s="264">
        <v>0</v>
      </c>
      <c r="Q2758" s="153">
        <v>18204</v>
      </c>
      <c r="R2758" s="264">
        <v>99.835197448730469</v>
      </c>
      <c r="S2758" s="153">
        <v>77658</v>
      </c>
      <c r="T2758" s="264">
        <v>99.832595825195313</v>
      </c>
      <c r="U2758" s="264">
        <v>99.578926086425781</v>
      </c>
      <c r="V2758" s="264">
        <v>99.67791748046875</v>
      </c>
      <c r="W2758" s="264">
        <v>99.414817810058594</v>
      </c>
      <c r="X2758" s="264">
        <v>99.511054992675781</v>
      </c>
      <c r="Y2758" s="153">
        <v>151569</v>
      </c>
      <c r="Z2758" s="264">
        <v>99.922149658203125</v>
      </c>
      <c r="AA2758" s="153">
        <v>33677</v>
      </c>
      <c r="AB2758" s="264">
        <v>98.764732360839844</v>
      </c>
      <c r="AC2758" s="153">
        <v>9756</v>
      </c>
      <c r="AD2758" s="264">
        <v>0.42025420069694519</v>
      </c>
      <c r="AE2758" s="153">
        <v>1223</v>
      </c>
      <c r="AF2758" s="264">
        <v>96.811119079589844</v>
      </c>
      <c r="AG2758" s="153">
        <v>89637</v>
      </c>
      <c r="AH2758" s="264">
        <v>0.43397256731987</v>
      </c>
      <c r="AI2758" s="153">
        <v>8086</v>
      </c>
      <c r="AJ2758" s="264">
        <v>94.682167053222656</v>
      </c>
      <c r="AK2758" s="264">
        <v>1.6922985315322876</v>
      </c>
      <c r="AL2758" s="264">
        <v>4.5865785330533981E-2</v>
      </c>
      <c r="AM2758" s="264">
        <v>0</v>
      </c>
      <c r="AN2758" s="264">
        <v>0</v>
      </c>
      <c r="AO2758" s="92">
        <v>0</v>
      </c>
      <c r="AP2758" s="92">
        <v>0</v>
      </c>
      <c r="AQ2758" s="92">
        <v>0</v>
      </c>
      <c r="AR2758" s="92">
        <v>0</v>
      </c>
      <c r="AS2758" s="92">
        <v>0</v>
      </c>
      <c r="AT2758" s="92">
        <v>0</v>
      </c>
      <c r="AU2758" s="92">
        <v>0</v>
      </c>
      <c r="AV2758" s="92">
        <v>0</v>
      </c>
      <c r="AW2758" s="93">
        <v>0</v>
      </c>
      <c r="AX2758" s="93">
        <v>0</v>
      </c>
      <c r="AY2758" s="93">
        <v>0</v>
      </c>
      <c r="AZ2758" s="93">
        <v>1</v>
      </c>
      <c r="BA2758" s="93">
        <v>0</v>
      </c>
      <c r="BB2758" s="93">
        <v>0</v>
      </c>
      <c r="BC2758" s="153">
        <v>25</v>
      </c>
      <c r="BD2758" s="153">
        <v>152</v>
      </c>
    </row>
    <row r="2759" spans="1:56" x14ac:dyDescent="0.25">
      <c r="A2759" s="9">
        <v>41742</v>
      </c>
      <c r="B2759" s="149" t="s">
        <v>76</v>
      </c>
      <c r="C2759" s="149" t="s">
        <v>86</v>
      </c>
      <c r="D2759" s="150" t="s">
        <v>119</v>
      </c>
      <c r="E2759" s="153">
        <v>54</v>
      </c>
      <c r="F2759" s="153">
        <v>163</v>
      </c>
      <c r="G2759" s="264">
        <v>34.717098236083984</v>
      </c>
      <c r="H2759" s="264">
        <v>0.125</v>
      </c>
      <c r="I2759" s="264">
        <v>96815.0546875</v>
      </c>
      <c r="J2759" s="92">
        <v>0</v>
      </c>
      <c r="K2759" s="153">
        <v>32707</v>
      </c>
      <c r="L2759" s="264">
        <v>85.626930236816406</v>
      </c>
      <c r="M2759" s="153">
        <v>41805</v>
      </c>
      <c r="N2759" s="264">
        <v>0</v>
      </c>
      <c r="O2759" s="153">
        <v>2563</v>
      </c>
      <c r="P2759" s="264">
        <v>0</v>
      </c>
      <c r="Q2759" s="153">
        <v>6282</v>
      </c>
      <c r="R2759" s="264">
        <v>99.904487609863281</v>
      </c>
      <c r="S2759" s="153">
        <v>39846</v>
      </c>
      <c r="T2759" s="264">
        <v>99.829345703125</v>
      </c>
      <c r="U2759" s="264">
        <v>99.453765869140625</v>
      </c>
      <c r="V2759" s="264">
        <v>99.856475830078125</v>
      </c>
      <c r="W2759" s="264">
        <v>99.358772277832031</v>
      </c>
      <c r="X2759" s="264">
        <v>99.686065673828125</v>
      </c>
      <c r="Y2759" s="153">
        <v>68095</v>
      </c>
      <c r="Z2759" s="264">
        <v>99.953010559082031</v>
      </c>
      <c r="AA2759" s="153">
        <v>13734</v>
      </c>
      <c r="AB2759" s="264">
        <v>99.854377746582031</v>
      </c>
      <c r="AC2759" s="153">
        <v>2590</v>
      </c>
      <c r="AD2759" s="264">
        <v>0.42471042275428772</v>
      </c>
      <c r="AE2759" s="153">
        <v>58</v>
      </c>
      <c r="AF2759" s="264">
        <v>100</v>
      </c>
      <c r="AG2759" s="153">
        <v>41931</v>
      </c>
      <c r="AH2759" s="264">
        <v>0.53182607889175415</v>
      </c>
      <c r="AI2759" s="153">
        <v>586</v>
      </c>
      <c r="AJ2759" s="264">
        <v>93.003410339355469</v>
      </c>
      <c r="AK2759" s="264">
        <v>1.9900037050247192</v>
      </c>
      <c r="AL2759" s="264">
        <v>6.671595573425293E-2</v>
      </c>
      <c r="AM2759" s="264">
        <v>0</v>
      </c>
      <c r="AN2759" s="264">
        <v>0</v>
      </c>
      <c r="AO2759" s="92">
        <v>0</v>
      </c>
      <c r="AP2759" s="92">
        <v>0</v>
      </c>
      <c r="AQ2759" s="92">
        <v>0</v>
      </c>
      <c r="AR2759" s="92">
        <v>0</v>
      </c>
      <c r="AS2759" s="92">
        <v>0</v>
      </c>
      <c r="AT2759" s="92">
        <v>0</v>
      </c>
      <c r="AU2759" s="92">
        <v>0</v>
      </c>
      <c r="AV2759" s="92">
        <v>0</v>
      </c>
      <c r="AW2759" s="93">
        <v>0</v>
      </c>
      <c r="AX2759" s="93">
        <v>0</v>
      </c>
      <c r="AY2759" s="93">
        <v>0</v>
      </c>
      <c r="AZ2759" s="93">
        <v>0</v>
      </c>
      <c r="BA2759" s="93">
        <v>0</v>
      </c>
      <c r="BB2759" s="93">
        <v>0</v>
      </c>
      <c r="BC2759" s="153">
        <v>13</v>
      </c>
      <c r="BD2759" s="153">
        <v>159</v>
      </c>
    </row>
    <row r="2760" spans="1:56" x14ac:dyDescent="0.25">
      <c r="A2760" s="9">
        <v>41742</v>
      </c>
      <c r="B2760" s="149" t="s">
        <v>77</v>
      </c>
      <c r="C2760" s="149" t="s">
        <v>86</v>
      </c>
      <c r="D2760" s="150" t="s">
        <v>118</v>
      </c>
      <c r="E2760" s="153">
        <v>68</v>
      </c>
      <c r="F2760" s="153">
        <v>222</v>
      </c>
      <c r="G2760" s="264">
        <v>52.675014495849609</v>
      </c>
      <c r="H2760" s="264">
        <v>7.9199999570846558E-2</v>
      </c>
      <c r="I2760" s="264">
        <v>107645.7265625</v>
      </c>
      <c r="J2760" s="92">
        <v>0</v>
      </c>
      <c r="K2760" s="153">
        <v>68348</v>
      </c>
      <c r="L2760" s="264">
        <v>88.0128173828125</v>
      </c>
      <c r="M2760" s="153">
        <v>77192</v>
      </c>
      <c r="N2760" s="264">
        <v>0</v>
      </c>
      <c r="O2760" s="153">
        <v>4003</v>
      </c>
      <c r="P2760" s="264">
        <v>0</v>
      </c>
      <c r="Q2760" s="153">
        <v>12406</v>
      </c>
      <c r="R2760" s="264">
        <v>99.943572998046875</v>
      </c>
      <c r="S2760" s="153">
        <v>71997</v>
      </c>
      <c r="T2760" s="264">
        <v>99.924995422363281</v>
      </c>
      <c r="U2760" s="264">
        <v>99.750190734863281</v>
      </c>
      <c r="V2760" s="264">
        <v>99.883407592773438</v>
      </c>
      <c r="W2760" s="264">
        <v>99.693901062011719</v>
      </c>
      <c r="X2760" s="264">
        <v>99.808486938476563</v>
      </c>
      <c r="Y2760" s="153">
        <v>118339</v>
      </c>
      <c r="Z2760" s="264">
        <v>99.902824401855469</v>
      </c>
      <c r="AA2760" s="153">
        <v>25699</v>
      </c>
      <c r="AB2760" s="264">
        <v>98.758705139160156</v>
      </c>
      <c r="AC2760" s="153">
        <v>4031</v>
      </c>
      <c r="AD2760" s="264">
        <v>0.19846192002296448</v>
      </c>
      <c r="AE2760" s="153">
        <v>316</v>
      </c>
      <c r="AF2760" s="264">
        <v>99.367088317871094</v>
      </c>
      <c r="AG2760" s="153">
        <v>77171</v>
      </c>
      <c r="AH2760" s="264">
        <v>0.32136425375938416</v>
      </c>
      <c r="AI2760" s="153">
        <v>1249</v>
      </c>
      <c r="AJ2760" s="264">
        <v>94.635711669921875</v>
      </c>
      <c r="AK2760" s="264">
        <v>1.8501574993133545</v>
      </c>
      <c r="AL2760" s="264">
        <v>5.58747798204422E-2</v>
      </c>
      <c r="AM2760" s="264">
        <v>0</v>
      </c>
      <c r="AN2760" s="264">
        <v>0</v>
      </c>
      <c r="AO2760" s="92">
        <v>0</v>
      </c>
      <c r="AP2760" s="92">
        <v>0</v>
      </c>
      <c r="AQ2760" s="92">
        <v>0</v>
      </c>
      <c r="AR2760" s="92">
        <v>0</v>
      </c>
      <c r="AS2760" s="92">
        <v>0</v>
      </c>
      <c r="AT2760" s="92">
        <v>0</v>
      </c>
      <c r="AU2760" s="92">
        <v>0</v>
      </c>
      <c r="AV2760" s="92">
        <v>0</v>
      </c>
      <c r="AW2760" s="93">
        <v>0</v>
      </c>
      <c r="AX2760" s="93">
        <v>0</v>
      </c>
      <c r="AY2760" s="93">
        <v>0</v>
      </c>
      <c r="AZ2760" s="93">
        <v>0</v>
      </c>
      <c r="BA2760" s="93">
        <v>0</v>
      </c>
      <c r="BB2760" s="93">
        <v>0</v>
      </c>
      <c r="BC2760" s="153">
        <v>39</v>
      </c>
      <c r="BD2760" s="153">
        <v>218</v>
      </c>
    </row>
    <row r="2761" spans="1:56" x14ac:dyDescent="0.25">
      <c r="A2761" s="9">
        <v>41742</v>
      </c>
      <c r="B2761" s="149" t="s">
        <v>124</v>
      </c>
      <c r="C2761" s="149" t="s">
        <v>86</v>
      </c>
      <c r="D2761" s="150" t="s">
        <v>118</v>
      </c>
      <c r="E2761" s="153">
        <v>43</v>
      </c>
      <c r="F2761" s="153">
        <v>136</v>
      </c>
      <c r="G2761" s="264">
        <v>25.233406066894531</v>
      </c>
      <c r="H2761" s="264">
        <v>8.2999998703598976E-3</v>
      </c>
      <c r="I2761" s="264">
        <v>60566.203125</v>
      </c>
      <c r="J2761" s="92">
        <v>0</v>
      </c>
      <c r="K2761" s="153">
        <v>68348</v>
      </c>
      <c r="L2761" s="264">
        <v>88.0128173828125</v>
      </c>
      <c r="M2761" s="153">
        <v>38511</v>
      </c>
      <c r="N2761" s="264">
        <v>0</v>
      </c>
      <c r="O2761" s="153">
        <v>2063</v>
      </c>
      <c r="P2761" s="264">
        <v>0</v>
      </c>
      <c r="Q2761" s="153">
        <v>3955</v>
      </c>
      <c r="R2761" s="264">
        <v>99.721870422363281</v>
      </c>
      <c r="S2761" s="153">
        <v>36754</v>
      </c>
      <c r="T2761" s="264">
        <v>99.8585205078125</v>
      </c>
      <c r="U2761" s="264">
        <v>99.854583740234375</v>
      </c>
      <c r="V2761" s="264">
        <v>99.88055419921875</v>
      </c>
      <c r="W2761" s="264">
        <v>99.576858520507812</v>
      </c>
      <c r="X2761" s="264">
        <v>99.739242553710938</v>
      </c>
      <c r="Y2761" s="153">
        <v>45721</v>
      </c>
      <c r="Z2761" s="264">
        <v>99.910324096679688</v>
      </c>
      <c r="AA2761" s="153">
        <v>9691</v>
      </c>
      <c r="AB2761" s="264">
        <v>99.907127380371094</v>
      </c>
      <c r="AC2761" s="153">
        <v>2056</v>
      </c>
      <c r="AD2761" s="264">
        <v>0.29182878136634827</v>
      </c>
      <c r="AE2761" s="153">
        <v>169</v>
      </c>
      <c r="AF2761" s="264">
        <v>98.224853515625</v>
      </c>
      <c r="AG2761" s="153">
        <v>38538</v>
      </c>
      <c r="AH2761" s="264">
        <v>0.22834604978561401</v>
      </c>
      <c r="AI2761" s="153">
        <v>607</v>
      </c>
      <c r="AJ2761" s="264">
        <v>89.126853942871094</v>
      </c>
      <c r="AK2761" s="264">
        <v>1.9203577041625977</v>
      </c>
      <c r="AL2761" s="264">
        <v>6.7876458168029785E-2</v>
      </c>
      <c r="AM2761" s="264">
        <v>0</v>
      </c>
      <c r="AN2761" s="264">
        <v>0</v>
      </c>
      <c r="AO2761" s="92">
        <v>0</v>
      </c>
      <c r="AP2761" s="92">
        <v>0</v>
      </c>
      <c r="AQ2761" s="92">
        <v>0</v>
      </c>
      <c r="AR2761" s="92">
        <v>0</v>
      </c>
      <c r="AS2761" s="92">
        <v>0</v>
      </c>
      <c r="AT2761" s="92">
        <v>0</v>
      </c>
      <c r="AU2761" s="92">
        <v>0</v>
      </c>
      <c r="AV2761" s="92">
        <v>0</v>
      </c>
      <c r="AW2761" s="93">
        <v>0</v>
      </c>
      <c r="AX2761" s="93">
        <v>0</v>
      </c>
      <c r="AY2761" s="93">
        <v>2</v>
      </c>
      <c r="AZ2761" s="93">
        <v>0</v>
      </c>
      <c r="BA2761" s="93">
        <v>0</v>
      </c>
      <c r="BB2761" s="93">
        <v>0</v>
      </c>
      <c r="BC2761" s="153">
        <v>23</v>
      </c>
      <c r="BD2761" s="153">
        <v>130</v>
      </c>
    </row>
    <row r="2762" spans="1:56" x14ac:dyDescent="0.25">
      <c r="A2762" s="9">
        <v>41742</v>
      </c>
      <c r="B2762" s="149" t="s">
        <v>78</v>
      </c>
      <c r="C2762" s="149" t="s">
        <v>86</v>
      </c>
      <c r="D2762" s="150" t="s">
        <v>118</v>
      </c>
      <c r="E2762" s="153">
        <v>34</v>
      </c>
      <c r="F2762" s="153">
        <v>107</v>
      </c>
      <c r="G2762" s="264">
        <v>39.700099945068359</v>
      </c>
      <c r="H2762" s="264">
        <v>2.9200000688433647E-2</v>
      </c>
      <c r="I2762" s="264">
        <v>52447.9609375</v>
      </c>
      <c r="J2762" s="92">
        <v>0</v>
      </c>
      <c r="K2762" s="153">
        <v>41666</v>
      </c>
      <c r="L2762" s="264">
        <v>87.109390258789063</v>
      </c>
      <c r="M2762" s="153">
        <v>35044</v>
      </c>
      <c r="N2762" s="264">
        <v>0</v>
      </c>
      <c r="O2762" s="153">
        <v>3653</v>
      </c>
      <c r="P2762" s="264">
        <v>0</v>
      </c>
      <c r="Q2762" s="153">
        <v>7414</v>
      </c>
      <c r="R2762" s="264">
        <v>99.905586242675781</v>
      </c>
      <c r="S2762" s="153">
        <v>33049</v>
      </c>
      <c r="T2762" s="264">
        <v>99.951583862304688</v>
      </c>
      <c r="U2762" s="264">
        <v>99.972625732421875</v>
      </c>
      <c r="V2762" s="264">
        <v>99.874443054199219</v>
      </c>
      <c r="W2762" s="264">
        <v>99.87823486328125</v>
      </c>
      <c r="X2762" s="264">
        <v>99.826087951660156</v>
      </c>
      <c r="Y2762" s="153">
        <v>64540</v>
      </c>
      <c r="Z2762" s="264">
        <v>99.907035827636719</v>
      </c>
      <c r="AA2762" s="153">
        <v>12738</v>
      </c>
      <c r="AB2762" s="264">
        <v>99.3955078125</v>
      </c>
      <c r="AC2762" s="153">
        <v>3683</v>
      </c>
      <c r="AD2762" s="264">
        <v>0.16291067004203796</v>
      </c>
      <c r="AE2762" s="153">
        <v>279</v>
      </c>
      <c r="AF2762" s="264">
        <v>98.566307067871094</v>
      </c>
      <c r="AG2762" s="153">
        <v>34913</v>
      </c>
      <c r="AH2762" s="264">
        <v>0.2549193799495697</v>
      </c>
      <c r="AI2762" s="153">
        <v>619</v>
      </c>
      <c r="AJ2762" s="264">
        <v>96.122779846191406</v>
      </c>
      <c r="AK2762" s="264">
        <v>1.920081615447998</v>
      </c>
      <c r="AL2762" s="264">
        <v>5.3227104246616364E-2</v>
      </c>
      <c r="AM2762" s="264">
        <v>0</v>
      </c>
      <c r="AN2762" s="264">
        <v>0</v>
      </c>
      <c r="AO2762" s="92">
        <v>0</v>
      </c>
      <c r="AP2762" s="92">
        <v>0</v>
      </c>
      <c r="AQ2762" s="92">
        <v>0</v>
      </c>
      <c r="AR2762" s="92">
        <v>0</v>
      </c>
      <c r="AS2762" s="92">
        <v>0</v>
      </c>
      <c r="AT2762" s="92">
        <v>0</v>
      </c>
      <c r="AU2762" s="92">
        <v>0</v>
      </c>
      <c r="AV2762" s="92">
        <v>0</v>
      </c>
      <c r="AW2762" s="93">
        <v>0</v>
      </c>
      <c r="AX2762" s="93">
        <v>0</v>
      </c>
      <c r="AY2762" s="93">
        <v>0</v>
      </c>
      <c r="AZ2762" s="93">
        <v>0</v>
      </c>
      <c r="BA2762" s="93">
        <v>0</v>
      </c>
      <c r="BB2762" s="93">
        <v>0</v>
      </c>
      <c r="BC2762" s="153">
        <v>12</v>
      </c>
      <c r="BD2762" s="153">
        <v>105</v>
      </c>
    </row>
    <row r="2763" spans="1:56" x14ac:dyDescent="0.25">
      <c r="A2763" s="9">
        <v>41742</v>
      </c>
      <c r="B2763" s="149" t="s">
        <v>79</v>
      </c>
      <c r="C2763" s="149" t="s">
        <v>86</v>
      </c>
      <c r="D2763" s="150" t="s">
        <v>119</v>
      </c>
      <c r="E2763" s="153">
        <v>84</v>
      </c>
      <c r="F2763" s="153">
        <v>262</v>
      </c>
      <c r="G2763" s="264">
        <v>39.483901977539063</v>
      </c>
      <c r="H2763" s="264">
        <v>0.17080000042915344</v>
      </c>
      <c r="I2763" s="264">
        <v>131448.328125</v>
      </c>
      <c r="J2763" s="92">
        <v>0</v>
      </c>
      <c r="K2763" s="153">
        <v>34046</v>
      </c>
      <c r="L2763" s="264">
        <v>89.346763610839844</v>
      </c>
      <c r="M2763" s="153">
        <v>62086</v>
      </c>
      <c r="N2763" s="264">
        <v>0</v>
      </c>
      <c r="O2763" s="153">
        <v>2386</v>
      </c>
      <c r="P2763" s="264">
        <v>0</v>
      </c>
      <c r="Q2763" s="153">
        <v>6007</v>
      </c>
      <c r="R2763" s="264">
        <v>99.733642578125</v>
      </c>
      <c r="S2763" s="153">
        <v>58862</v>
      </c>
      <c r="T2763" s="264">
        <v>99.879379272460938</v>
      </c>
      <c r="U2763" s="264">
        <v>99.329421997070313</v>
      </c>
      <c r="V2763" s="264">
        <v>99.748733520507813</v>
      </c>
      <c r="W2763" s="264">
        <v>99.064849853515625</v>
      </c>
      <c r="X2763" s="264">
        <v>99.62841796875</v>
      </c>
      <c r="Y2763" s="153">
        <v>122733</v>
      </c>
      <c r="Z2763" s="264">
        <v>99.944595336914062</v>
      </c>
      <c r="AA2763" s="153">
        <v>27673</v>
      </c>
      <c r="AB2763" s="264">
        <v>99.786796569824219</v>
      </c>
      <c r="AC2763" s="153">
        <v>2444</v>
      </c>
      <c r="AD2763" s="264">
        <v>0.61374795436859131</v>
      </c>
      <c r="AE2763" s="153">
        <v>168</v>
      </c>
      <c r="AF2763" s="264">
        <v>97.023811340332031</v>
      </c>
      <c r="AG2763" s="153">
        <v>62136</v>
      </c>
      <c r="AH2763" s="264">
        <v>0.62443673610687256</v>
      </c>
      <c r="AI2763" s="153">
        <v>948</v>
      </c>
      <c r="AJ2763" s="264">
        <v>97.573837280273438</v>
      </c>
      <c r="AK2763" s="264">
        <v>1.5952067375183105</v>
      </c>
      <c r="AL2763" s="264">
        <v>5.574427917599678E-2</v>
      </c>
      <c r="AM2763" s="264">
        <v>0</v>
      </c>
      <c r="AN2763" s="264">
        <v>0</v>
      </c>
      <c r="AO2763" s="92">
        <v>0</v>
      </c>
      <c r="AP2763" s="92">
        <v>0</v>
      </c>
      <c r="AQ2763" s="92">
        <v>0</v>
      </c>
      <c r="AR2763" s="92">
        <v>0</v>
      </c>
      <c r="AS2763" s="92">
        <v>0</v>
      </c>
      <c r="AT2763" s="92">
        <v>0</v>
      </c>
      <c r="AU2763" s="92">
        <v>0</v>
      </c>
      <c r="AV2763" s="92">
        <v>0</v>
      </c>
      <c r="AW2763" s="93">
        <v>0</v>
      </c>
      <c r="AX2763" s="93">
        <v>0</v>
      </c>
      <c r="AY2763" s="93">
        <v>2</v>
      </c>
      <c r="AZ2763" s="93">
        <v>0</v>
      </c>
      <c r="BA2763" s="93">
        <v>0</v>
      </c>
      <c r="BB2763" s="93">
        <v>2</v>
      </c>
      <c r="BC2763" s="153">
        <v>54</v>
      </c>
      <c r="BD2763" s="153">
        <v>258</v>
      </c>
    </row>
    <row r="2764" spans="1:56" x14ac:dyDescent="0.25">
      <c r="A2764" s="9">
        <v>41742</v>
      </c>
      <c r="B2764" s="149" t="s">
        <v>80</v>
      </c>
      <c r="C2764" s="149" t="s">
        <v>86</v>
      </c>
      <c r="D2764" s="150" t="s">
        <v>119</v>
      </c>
      <c r="E2764" s="153">
        <v>60</v>
      </c>
      <c r="F2764" s="153">
        <v>184</v>
      </c>
      <c r="G2764" s="264">
        <v>29.233396530151367</v>
      </c>
      <c r="H2764" s="264">
        <v>0</v>
      </c>
      <c r="I2764" s="264">
        <v>88928.9140625</v>
      </c>
      <c r="J2764" s="92">
        <v>0</v>
      </c>
      <c r="K2764" s="153">
        <v>21996</v>
      </c>
      <c r="L2764" s="264">
        <v>86.43389892578125</v>
      </c>
      <c r="M2764" s="153">
        <v>37027</v>
      </c>
      <c r="N2764" s="264">
        <v>0</v>
      </c>
      <c r="O2764" s="153">
        <v>1745</v>
      </c>
      <c r="P2764" s="264">
        <v>0</v>
      </c>
      <c r="Q2764" s="153">
        <v>3728</v>
      </c>
      <c r="R2764" s="264">
        <v>99.865882873535156</v>
      </c>
      <c r="S2764" s="153">
        <v>35150</v>
      </c>
      <c r="T2764" s="264">
        <v>99.874824523925781</v>
      </c>
      <c r="U2764" s="264">
        <v>99.598854064941406</v>
      </c>
      <c r="V2764" s="264">
        <v>99.816352844238281</v>
      </c>
      <c r="W2764" s="264">
        <v>99.465278625488281</v>
      </c>
      <c r="X2764" s="264">
        <v>99.69140625</v>
      </c>
      <c r="Y2764" s="153">
        <v>65912</v>
      </c>
      <c r="Z2764" s="264">
        <v>99.95751953125</v>
      </c>
      <c r="AA2764" s="153">
        <v>15140</v>
      </c>
      <c r="AB2764" s="264">
        <v>99.464996337890625</v>
      </c>
      <c r="AC2764" s="153">
        <v>1790</v>
      </c>
      <c r="AD2764" s="264">
        <v>0.61452513933181763</v>
      </c>
      <c r="AE2764" s="153">
        <v>93</v>
      </c>
      <c r="AF2764" s="264">
        <v>100</v>
      </c>
      <c r="AG2764" s="153">
        <v>37603</v>
      </c>
      <c r="AH2764" s="264">
        <v>0.63824695348739624</v>
      </c>
      <c r="AI2764" s="153">
        <v>381</v>
      </c>
      <c r="AJ2764" s="264">
        <v>95.275588989257813</v>
      </c>
      <c r="AK2764" s="264">
        <v>1.9537445306777954</v>
      </c>
      <c r="AL2764" s="264">
        <v>7.6455973088741302E-2</v>
      </c>
      <c r="AM2764" s="264">
        <v>0</v>
      </c>
      <c r="AN2764" s="264">
        <v>0</v>
      </c>
      <c r="AO2764" s="92">
        <v>0</v>
      </c>
      <c r="AP2764" s="92">
        <v>0</v>
      </c>
      <c r="AQ2764" s="92">
        <v>0</v>
      </c>
      <c r="AR2764" s="92">
        <v>0</v>
      </c>
      <c r="AS2764" s="92">
        <v>0</v>
      </c>
      <c r="AT2764" s="92">
        <v>0</v>
      </c>
      <c r="AU2764" s="92">
        <v>0</v>
      </c>
      <c r="AV2764" s="92">
        <v>0</v>
      </c>
      <c r="AW2764" s="93">
        <v>0</v>
      </c>
      <c r="AX2764" s="93">
        <v>0</v>
      </c>
      <c r="AY2764" s="93">
        <v>0</v>
      </c>
      <c r="AZ2764" s="93">
        <v>0</v>
      </c>
      <c r="BA2764" s="93">
        <v>0</v>
      </c>
      <c r="BB2764" s="93">
        <v>1</v>
      </c>
      <c r="BC2764" s="153">
        <v>28</v>
      </c>
      <c r="BD2764" s="153">
        <v>175</v>
      </c>
    </row>
    <row r="2765" spans="1:56" x14ac:dyDescent="0.25">
      <c r="A2765" s="9">
        <v>41742</v>
      </c>
      <c r="B2765" s="149" t="s">
        <v>81</v>
      </c>
      <c r="C2765" s="149" t="s">
        <v>86</v>
      </c>
      <c r="D2765" s="150" t="s">
        <v>119</v>
      </c>
      <c r="E2765" s="153">
        <v>43</v>
      </c>
      <c r="F2765" s="153">
        <v>140</v>
      </c>
      <c r="G2765" s="264">
        <v>28.508699417114258</v>
      </c>
      <c r="H2765" s="264">
        <v>4.19999985024333E-3</v>
      </c>
      <c r="I2765" s="264">
        <v>67016.9375</v>
      </c>
      <c r="J2765" s="92">
        <v>0</v>
      </c>
      <c r="K2765" s="153">
        <v>53941</v>
      </c>
      <c r="L2765" s="264">
        <v>88.144454956054688</v>
      </c>
      <c r="M2765" s="153">
        <v>30817</v>
      </c>
      <c r="N2765" s="264">
        <v>0</v>
      </c>
      <c r="O2765" s="153">
        <v>1856</v>
      </c>
      <c r="P2765" s="264">
        <v>0</v>
      </c>
      <c r="Q2765" s="153">
        <v>6349</v>
      </c>
      <c r="R2765" s="264">
        <v>99.968498229980469</v>
      </c>
      <c r="S2765" s="153">
        <v>29061</v>
      </c>
      <c r="T2765" s="264">
        <v>99.934623718261719</v>
      </c>
      <c r="U2765" s="264">
        <v>99.730606079101563</v>
      </c>
      <c r="V2765" s="264">
        <v>99.766365051269531</v>
      </c>
      <c r="W2765" s="264">
        <v>99.699188232421875</v>
      </c>
      <c r="X2765" s="264">
        <v>99.701141357421875</v>
      </c>
      <c r="Y2765" s="153">
        <v>66037</v>
      </c>
      <c r="Z2765" s="264">
        <v>99.956085205078125</v>
      </c>
      <c r="AA2765" s="153">
        <v>15700</v>
      </c>
      <c r="AB2765" s="264">
        <v>99.471336364746094</v>
      </c>
      <c r="AC2765" s="153">
        <v>1854</v>
      </c>
      <c r="AD2765" s="264">
        <v>1.0787487030029297</v>
      </c>
      <c r="AE2765" s="153">
        <v>68</v>
      </c>
      <c r="AF2765" s="264">
        <v>98.529411315917969</v>
      </c>
      <c r="AG2765" s="153">
        <v>31743</v>
      </c>
      <c r="AH2765" s="264">
        <v>0.49774754047393799</v>
      </c>
      <c r="AI2765" s="153">
        <v>513</v>
      </c>
      <c r="AJ2765" s="264">
        <v>97.270957946777344</v>
      </c>
      <c r="AK2765" s="264">
        <v>1.728386402130127</v>
      </c>
      <c r="AL2765" s="264">
        <v>5.7437855750322342E-2</v>
      </c>
      <c r="AM2765" s="264">
        <v>0</v>
      </c>
      <c r="AN2765" s="264">
        <v>0</v>
      </c>
      <c r="AO2765" s="92">
        <v>0</v>
      </c>
      <c r="AP2765" s="92">
        <v>0</v>
      </c>
      <c r="AQ2765" s="92">
        <v>0</v>
      </c>
      <c r="AR2765" s="92">
        <v>0</v>
      </c>
      <c r="AS2765" s="92">
        <v>0</v>
      </c>
      <c r="AT2765" s="92">
        <v>0</v>
      </c>
      <c r="AU2765" s="92">
        <v>0</v>
      </c>
      <c r="AV2765" s="92">
        <v>0</v>
      </c>
      <c r="AW2765" s="93">
        <v>0</v>
      </c>
      <c r="AX2765" s="93">
        <v>0</v>
      </c>
      <c r="AY2765" s="93">
        <v>0</v>
      </c>
      <c r="AZ2765" s="93">
        <v>0</v>
      </c>
      <c r="BA2765" s="93">
        <v>0</v>
      </c>
      <c r="BB2765" s="93">
        <v>3</v>
      </c>
      <c r="BC2765" s="153">
        <v>22</v>
      </c>
      <c r="BD2765" s="153">
        <v>138</v>
      </c>
    </row>
    <row r="2766" spans="1:56" x14ac:dyDescent="0.25">
      <c r="A2766" s="9">
        <v>41742</v>
      </c>
      <c r="B2766" s="149" t="s">
        <v>125</v>
      </c>
      <c r="C2766" s="149" t="s">
        <v>86</v>
      </c>
      <c r="D2766" s="150" t="s">
        <v>119</v>
      </c>
      <c r="E2766" s="153">
        <v>16</v>
      </c>
      <c r="F2766" s="153">
        <v>57</v>
      </c>
      <c r="G2766" s="264">
        <v>23.087301254272461</v>
      </c>
      <c r="H2766" s="264">
        <v>1.249999925494194E-2</v>
      </c>
      <c r="I2766" s="264">
        <v>37272.37109375</v>
      </c>
      <c r="J2766" s="92">
        <v>0</v>
      </c>
      <c r="K2766" s="153">
        <v>53941</v>
      </c>
      <c r="L2766" s="264">
        <v>88.144454956054688</v>
      </c>
      <c r="M2766" s="153">
        <v>21763</v>
      </c>
      <c r="N2766" s="264">
        <v>0</v>
      </c>
      <c r="O2766" s="153">
        <v>2130</v>
      </c>
      <c r="P2766" s="264">
        <v>0</v>
      </c>
      <c r="Q2766" s="153">
        <v>3550</v>
      </c>
      <c r="R2766" s="264">
        <v>99.971832275390625</v>
      </c>
      <c r="S2766" s="153">
        <v>19892</v>
      </c>
      <c r="T2766" s="264">
        <v>99.959785461425781</v>
      </c>
      <c r="U2766" s="264">
        <v>99.906105041503906</v>
      </c>
      <c r="V2766" s="264">
        <v>99.931076049804688</v>
      </c>
      <c r="W2766" s="264">
        <v>99.877960205078125</v>
      </c>
      <c r="X2766" s="264">
        <v>99.890892028808594</v>
      </c>
      <c r="Y2766" s="153">
        <v>33757</v>
      </c>
      <c r="Z2766" s="264">
        <v>99.949638366699219</v>
      </c>
      <c r="AA2766" s="153">
        <v>6423</v>
      </c>
      <c r="AB2766" s="264">
        <v>99.735328674316406</v>
      </c>
      <c r="AC2766" s="153">
        <v>2139</v>
      </c>
      <c r="AD2766" s="264">
        <v>0.56100982427597046</v>
      </c>
      <c r="AE2766" s="153">
        <v>187</v>
      </c>
      <c r="AF2766" s="264">
        <v>97.8609619140625</v>
      </c>
      <c r="AG2766" s="153">
        <v>21983</v>
      </c>
      <c r="AH2766" s="264">
        <v>0.57771915197372437</v>
      </c>
      <c r="AI2766" s="153">
        <v>556</v>
      </c>
      <c r="AJ2766" s="264">
        <v>90.647483825683594</v>
      </c>
      <c r="AK2766" s="264">
        <v>1.7514088153839111</v>
      </c>
      <c r="AL2766" s="264">
        <v>5.9629824012517929E-2</v>
      </c>
      <c r="AM2766" s="264">
        <v>0</v>
      </c>
      <c r="AN2766" s="264">
        <v>0</v>
      </c>
      <c r="AO2766" s="92">
        <v>0</v>
      </c>
      <c r="AP2766" s="92">
        <v>0</v>
      </c>
      <c r="AQ2766" s="92">
        <v>0</v>
      </c>
      <c r="AR2766" s="92">
        <v>0</v>
      </c>
      <c r="AS2766" s="92">
        <v>0</v>
      </c>
      <c r="AT2766" s="92">
        <v>0</v>
      </c>
      <c r="AU2766" s="92">
        <v>0</v>
      </c>
      <c r="AV2766" s="92">
        <v>0</v>
      </c>
      <c r="AW2766" s="93">
        <v>0</v>
      </c>
      <c r="AX2766" s="93">
        <v>0</v>
      </c>
      <c r="AY2766" s="93">
        <v>0</v>
      </c>
      <c r="AZ2766" s="93">
        <v>0</v>
      </c>
      <c r="BA2766" s="93">
        <v>0</v>
      </c>
      <c r="BB2766" s="93">
        <v>0</v>
      </c>
      <c r="BC2766" s="153">
        <v>7</v>
      </c>
      <c r="BD2766" s="153">
        <v>56</v>
      </c>
    </row>
    <row r="2767" spans="1:56" x14ac:dyDescent="0.25">
      <c r="A2767" s="9">
        <v>41742</v>
      </c>
      <c r="B2767" s="151" t="s">
        <v>82</v>
      </c>
      <c r="C2767" s="151" t="s">
        <v>86</v>
      </c>
      <c r="D2767" s="152" t="s">
        <v>120</v>
      </c>
      <c r="E2767" s="160">
        <v>51</v>
      </c>
      <c r="F2767" s="160">
        <v>160</v>
      </c>
      <c r="G2767" s="266">
        <v>32.179397583007813</v>
      </c>
      <c r="H2767" s="266">
        <v>4.19999985024333E-3</v>
      </c>
      <c r="I2767" s="266">
        <v>64191.16015625</v>
      </c>
      <c r="J2767" s="157">
        <v>0</v>
      </c>
      <c r="K2767" s="160">
        <v>27748</v>
      </c>
      <c r="L2767" s="266">
        <v>87.545051574707031</v>
      </c>
      <c r="M2767" s="160">
        <v>27272</v>
      </c>
      <c r="N2767" s="266">
        <v>0</v>
      </c>
      <c r="O2767" s="160">
        <v>3405</v>
      </c>
      <c r="P2767" s="266">
        <v>0</v>
      </c>
      <c r="Q2767" s="160">
        <v>6853</v>
      </c>
      <c r="R2767" s="266">
        <v>99.970817565917969</v>
      </c>
      <c r="S2767" s="160">
        <v>25263</v>
      </c>
      <c r="T2767" s="266">
        <v>99.790206909179687</v>
      </c>
      <c r="U2767" s="266">
        <v>99.853157043457031</v>
      </c>
      <c r="V2767" s="266">
        <v>99.798324584960937</v>
      </c>
      <c r="W2767" s="266">
        <v>99.824020385742188</v>
      </c>
      <c r="X2767" s="266">
        <v>99.588951110839844</v>
      </c>
      <c r="Y2767" s="160">
        <v>37532</v>
      </c>
      <c r="Z2767" s="266">
        <v>99.946708679199219</v>
      </c>
      <c r="AA2767" s="160">
        <v>7509</v>
      </c>
      <c r="AB2767" s="266">
        <v>99.853507995605469</v>
      </c>
      <c r="AC2767" s="160">
        <v>3426</v>
      </c>
      <c r="AD2767" s="266">
        <v>0.2626970112323761</v>
      </c>
      <c r="AE2767" s="160">
        <v>276</v>
      </c>
      <c r="AF2767" s="266">
        <v>98.188407897949219</v>
      </c>
      <c r="AG2767" s="160">
        <v>27139</v>
      </c>
      <c r="AH2767" s="266">
        <v>0.53797119855880737</v>
      </c>
      <c r="AI2767" s="160">
        <v>1166</v>
      </c>
      <c r="AJ2767" s="266">
        <v>93.481986999511719</v>
      </c>
      <c r="AK2767" s="266">
        <v>1.9678186178207397</v>
      </c>
      <c r="AL2767" s="266">
        <v>5.3110010921955109E-2</v>
      </c>
      <c r="AM2767" s="266">
        <v>0</v>
      </c>
      <c r="AN2767" s="266">
        <v>0</v>
      </c>
      <c r="AO2767" s="157">
        <v>0</v>
      </c>
      <c r="AP2767" s="157">
        <v>0</v>
      </c>
      <c r="AQ2767" s="157">
        <v>0</v>
      </c>
      <c r="AR2767" s="157">
        <v>0</v>
      </c>
      <c r="AS2767" s="157">
        <v>0</v>
      </c>
      <c r="AT2767" s="157">
        <v>0</v>
      </c>
      <c r="AU2767" s="157">
        <v>0</v>
      </c>
      <c r="AV2767" s="157">
        <v>0</v>
      </c>
      <c r="AW2767" s="159">
        <v>0</v>
      </c>
      <c r="AX2767" s="159">
        <v>0</v>
      </c>
      <c r="AY2767" s="159">
        <v>0</v>
      </c>
      <c r="AZ2767" s="159">
        <v>1</v>
      </c>
      <c r="BA2767" s="159">
        <v>0</v>
      </c>
      <c r="BB2767" s="159">
        <v>0</v>
      </c>
      <c r="BC2767" s="160">
        <v>21</v>
      </c>
      <c r="BD2767" s="160">
        <v>159</v>
      </c>
    </row>
    <row r="2768" spans="1:56" x14ac:dyDescent="0.25">
      <c r="A2768" s="9">
        <v>41742</v>
      </c>
      <c r="B2768" s="151" t="s">
        <v>83</v>
      </c>
      <c r="C2768" s="151" t="s">
        <v>87</v>
      </c>
      <c r="D2768" s="152" t="s">
        <v>120</v>
      </c>
      <c r="E2768" s="160">
        <v>84</v>
      </c>
      <c r="F2768" s="160">
        <v>255</v>
      </c>
      <c r="G2768" s="266">
        <v>18.355796813964844</v>
      </c>
      <c r="H2768" s="266">
        <v>3.3300001174211502E-2</v>
      </c>
      <c r="I2768" s="266">
        <v>89403.2890625</v>
      </c>
      <c r="J2768" s="157">
        <v>0</v>
      </c>
      <c r="K2768" s="160">
        <v>18239</v>
      </c>
      <c r="L2768" s="266">
        <v>80.333351135253906</v>
      </c>
      <c r="M2768" s="160">
        <v>153570</v>
      </c>
      <c r="N2768" s="266">
        <v>0</v>
      </c>
      <c r="O2768" s="160">
        <v>3938</v>
      </c>
      <c r="P2768" s="266">
        <v>0</v>
      </c>
      <c r="Q2768" s="160">
        <v>3388</v>
      </c>
      <c r="R2768" s="266">
        <v>99.940971374511719</v>
      </c>
      <c r="S2768" s="160">
        <v>25919</v>
      </c>
      <c r="T2768" s="266">
        <v>99.911262512207031</v>
      </c>
      <c r="U2768" s="266">
        <v>99.560440063476563</v>
      </c>
      <c r="V2768" s="266">
        <v>99.756706237792969</v>
      </c>
      <c r="W2768" s="266">
        <v>99.501670837402344</v>
      </c>
      <c r="X2768" s="266">
        <v>99.668182373046875</v>
      </c>
      <c r="Y2768" s="160">
        <v>47249</v>
      </c>
      <c r="Z2768" s="266">
        <v>99.938621520996094</v>
      </c>
      <c r="AA2768" s="160">
        <v>12529</v>
      </c>
      <c r="AB2768" s="266">
        <v>99.912200927734375</v>
      </c>
      <c r="AC2768" s="160">
        <v>1350</v>
      </c>
      <c r="AD2768" s="266">
        <v>0.37037035822868347</v>
      </c>
      <c r="AE2768" s="160">
        <v>121</v>
      </c>
      <c r="AF2768" s="266">
        <v>99.173553466796875</v>
      </c>
      <c r="AG2768" s="160">
        <v>28190</v>
      </c>
      <c r="AH2768" s="266">
        <v>0.59950339794158936</v>
      </c>
      <c r="AI2768" s="160">
        <v>392</v>
      </c>
      <c r="AJ2768" s="266">
        <v>97.959182739257813</v>
      </c>
      <c r="AK2768" s="266">
        <v>1.5834605693817139</v>
      </c>
      <c r="AL2768" s="266">
        <v>7.447177916765213E-2</v>
      </c>
      <c r="AM2768" s="266">
        <v>0</v>
      </c>
      <c r="AN2768" s="266">
        <v>0</v>
      </c>
      <c r="AO2768" s="157">
        <v>0</v>
      </c>
      <c r="AP2768" s="157">
        <v>0</v>
      </c>
      <c r="AQ2768" s="157">
        <v>0</v>
      </c>
      <c r="AR2768" s="157">
        <v>0</v>
      </c>
      <c r="AS2768" s="157">
        <v>0</v>
      </c>
      <c r="AT2768" s="157">
        <v>0</v>
      </c>
      <c r="AU2768" s="157">
        <v>0</v>
      </c>
      <c r="AV2768" s="157">
        <v>0</v>
      </c>
      <c r="AW2768" s="159">
        <v>0</v>
      </c>
      <c r="AX2768" s="159">
        <v>0</v>
      </c>
      <c r="AY2768" s="159">
        <v>0</v>
      </c>
      <c r="AZ2768" s="159">
        <v>0</v>
      </c>
      <c r="BA2768" s="159">
        <v>0</v>
      </c>
      <c r="BB2768" s="159">
        <v>0</v>
      </c>
      <c r="BC2768" s="160">
        <v>80</v>
      </c>
      <c r="BD2768" s="160">
        <v>242</v>
      </c>
    </row>
    <row r="2769" spans="1:56" x14ac:dyDescent="0.25">
      <c r="A2769" s="9">
        <v>41742</v>
      </c>
      <c r="B2769" s="117" t="s">
        <v>85</v>
      </c>
      <c r="C2769" s="117" t="s">
        <v>87</v>
      </c>
      <c r="D2769" s="121">
        <v>3</v>
      </c>
      <c r="E2769" s="89">
        <v>136</v>
      </c>
      <c r="F2769" s="89">
        <v>439</v>
      </c>
      <c r="G2769" s="263">
        <v>41.687633514404297</v>
      </c>
      <c r="H2769" s="263">
        <v>4.19999985024333E-3</v>
      </c>
      <c r="I2769" s="263">
        <v>216615</v>
      </c>
      <c r="J2769" s="88">
        <v>0</v>
      </c>
      <c r="K2769" s="89">
        <v>37708</v>
      </c>
      <c r="L2769" s="263">
        <v>79.264350891113281</v>
      </c>
      <c r="M2769" s="124">
        <v>84066</v>
      </c>
      <c r="N2769" s="248">
        <v>0</v>
      </c>
      <c r="O2769" s="124">
        <v>3299</v>
      </c>
      <c r="P2769" s="248">
        <v>0</v>
      </c>
      <c r="Q2769" s="124">
        <v>7628</v>
      </c>
      <c r="R2769" s="248">
        <v>99.829574584960938</v>
      </c>
      <c r="S2769" s="124">
        <v>79217</v>
      </c>
      <c r="T2769" s="248">
        <v>99.880073547363281</v>
      </c>
      <c r="U2769" s="248">
        <v>99.969688415527344</v>
      </c>
      <c r="V2769" s="248">
        <v>99.867958068847656</v>
      </c>
      <c r="W2769" s="248">
        <v>99.79931640625</v>
      </c>
      <c r="X2769" s="248">
        <v>99.748191833496094</v>
      </c>
      <c r="Y2769" s="124">
        <v>145892</v>
      </c>
      <c r="Z2769" s="248">
        <v>99.814933776855469</v>
      </c>
      <c r="AA2769" s="124">
        <v>30413</v>
      </c>
      <c r="AB2769" s="248">
        <v>93.723075866699219</v>
      </c>
      <c r="AC2769" s="124">
        <v>3316</v>
      </c>
      <c r="AD2769" s="248">
        <v>0.51266586780548096</v>
      </c>
      <c r="AE2769" s="124">
        <v>143</v>
      </c>
      <c r="AF2769" s="248">
        <v>96.503494262695313</v>
      </c>
      <c r="AG2769" s="124">
        <v>84832</v>
      </c>
      <c r="AH2769" s="248">
        <v>0.62712186574935913</v>
      </c>
      <c r="AI2769" s="124">
        <v>1022</v>
      </c>
      <c r="AJ2769" s="248">
        <v>92.661445617675781</v>
      </c>
      <c r="AK2769" s="248">
        <v>2.133713960647583</v>
      </c>
      <c r="AL2769" s="248">
        <v>6.1330709606409073E-2</v>
      </c>
      <c r="AM2769" s="269">
        <v>0</v>
      </c>
      <c r="AN2769" s="269">
        <v>0</v>
      </c>
      <c r="AO2769" s="119">
        <v>0</v>
      </c>
      <c r="AP2769" s="119">
        <v>0</v>
      </c>
      <c r="AQ2769" s="119">
        <v>0</v>
      </c>
      <c r="AR2769" s="119">
        <v>0</v>
      </c>
      <c r="AS2769" s="119">
        <v>0</v>
      </c>
      <c r="AT2769" s="119">
        <v>0</v>
      </c>
      <c r="AU2769" s="119">
        <v>0</v>
      </c>
      <c r="AV2769" s="119">
        <v>0</v>
      </c>
      <c r="AW2769" s="124">
        <v>0</v>
      </c>
      <c r="AX2769" s="124">
        <v>0</v>
      </c>
      <c r="AY2769" s="124">
        <v>1</v>
      </c>
      <c r="AZ2769" s="124">
        <v>0</v>
      </c>
      <c r="BA2769" s="124">
        <v>4</v>
      </c>
      <c r="BB2769" s="124">
        <v>5</v>
      </c>
      <c r="BC2769" s="124">
        <v>28</v>
      </c>
      <c r="BD2769" s="124">
        <v>430</v>
      </c>
    </row>
    <row r="2770" spans="1:56" x14ac:dyDescent="0.25">
      <c r="A2770" s="9">
        <v>41742</v>
      </c>
      <c r="B2770" s="118" t="s">
        <v>84</v>
      </c>
      <c r="C2770" s="118"/>
      <c r="D2770" s="122">
        <v>2</v>
      </c>
      <c r="E2770" s="153"/>
      <c r="F2770" s="153"/>
      <c r="G2770" s="264">
        <v>52.388721466064453</v>
      </c>
      <c r="H2770" s="264">
        <v>1.0250000050291419E-3</v>
      </c>
      <c r="I2770" s="264">
        <v>435757.46875</v>
      </c>
      <c r="J2770" s="91">
        <v>0</v>
      </c>
      <c r="K2770" s="153">
        <v>0</v>
      </c>
      <c r="L2770" s="264">
        <v>65535</v>
      </c>
      <c r="M2770" s="133">
        <v>176840</v>
      </c>
      <c r="N2770" s="267">
        <v>0</v>
      </c>
      <c r="O2770" s="133">
        <v>3600</v>
      </c>
      <c r="P2770" s="267">
        <v>0</v>
      </c>
      <c r="Q2770" s="133">
        <v>2980</v>
      </c>
      <c r="R2770" s="267">
        <v>99.899330139160156</v>
      </c>
      <c r="S2770" s="133">
        <v>146622</v>
      </c>
      <c r="T2770" s="267">
        <v>99.949531555175781</v>
      </c>
      <c r="U2770" s="267">
        <v>99.888885498046875</v>
      </c>
      <c r="V2770" s="267">
        <v>99.802642822265625</v>
      </c>
      <c r="W2770" s="267">
        <v>99.788330078125</v>
      </c>
      <c r="X2770" s="267">
        <v>99.752273559570313</v>
      </c>
      <c r="Y2770" s="133">
        <v>875970</v>
      </c>
      <c r="Z2770" s="267">
        <v>99.846572875976563</v>
      </c>
      <c r="AA2770" s="133">
        <v>60</v>
      </c>
      <c r="AB2770" s="267">
        <v>15</v>
      </c>
      <c r="AC2770" s="133">
        <v>3337</v>
      </c>
      <c r="AD2770" s="267">
        <v>0.35960444808006287</v>
      </c>
      <c r="AE2770" s="133">
        <v>252</v>
      </c>
      <c r="AF2770" s="267">
        <v>98.015876770019531</v>
      </c>
      <c r="AG2770" s="133">
        <v>175714</v>
      </c>
      <c r="AH2770" s="267">
        <v>0.24926869571208954</v>
      </c>
      <c r="AI2770" s="133">
        <v>346</v>
      </c>
      <c r="AJ2770" s="267">
        <v>95.375694274902344</v>
      </c>
      <c r="AK2770" s="267">
        <v>3.6772699356079102</v>
      </c>
      <c r="AL2770" s="267">
        <v>0.17759865522384644</v>
      </c>
      <c r="AM2770" s="270">
        <v>0</v>
      </c>
      <c r="AN2770" s="270">
        <v>0</v>
      </c>
      <c r="AO2770" s="120">
        <v>0</v>
      </c>
      <c r="AP2770" s="120">
        <v>0</v>
      </c>
      <c r="AQ2770" s="120">
        <v>0</v>
      </c>
      <c r="AR2770" s="120">
        <v>0</v>
      </c>
      <c r="AS2770" s="120">
        <v>0</v>
      </c>
      <c r="AT2770" s="120">
        <v>0</v>
      </c>
      <c r="AU2770" s="120">
        <v>0</v>
      </c>
      <c r="AV2770" s="120">
        <v>0</v>
      </c>
      <c r="AW2770" s="133">
        <v>0</v>
      </c>
      <c r="AX2770" s="133">
        <v>0</v>
      </c>
      <c r="AY2770" s="133">
        <v>0</v>
      </c>
      <c r="AZ2770" s="133">
        <v>9</v>
      </c>
      <c r="BA2770" s="133">
        <v>3</v>
      </c>
      <c r="BB2770" s="133">
        <v>0</v>
      </c>
      <c r="BC2770" s="133">
        <v>9</v>
      </c>
      <c r="BD2770" s="133">
        <v>483</v>
      </c>
    </row>
    <row r="2771" spans="1:56" x14ac:dyDescent="0.25">
      <c r="A2771" s="9">
        <v>41741</v>
      </c>
      <c r="B2771" s="117" t="s">
        <v>17</v>
      </c>
      <c r="C2771" s="117"/>
      <c r="D2771" s="121">
        <v>3</v>
      </c>
      <c r="E2771" s="89">
        <v>682</v>
      </c>
      <c r="F2771" s="89">
        <v>2182</v>
      </c>
      <c r="G2771" s="263">
        <v>539.4561595916748</v>
      </c>
      <c r="H2771" s="263">
        <v>0.34991110302507877</v>
      </c>
      <c r="I2771" s="263">
        <v>1486610.703125</v>
      </c>
      <c r="J2771" s="88"/>
      <c r="K2771" s="89">
        <v>644031</v>
      </c>
      <c r="L2771" s="263">
        <v>0</v>
      </c>
      <c r="M2771" s="124">
        <v>851403</v>
      </c>
      <c r="N2771" s="248">
        <v>5.8726595494868947E-4</v>
      </c>
      <c r="O2771" s="124">
        <v>49702</v>
      </c>
      <c r="P2771" s="248">
        <v>2.0119914696058857E-3</v>
      </c>
      <c r="Q2771" s="124">
        <v>97925</v>
      </c>
      <c r="R2771" s="248">
        <v>99.868266948264619</v>
      </c>
      <c r="S2771" s="124">
        <v>657148</v>
      </c>
      <c r="T2771" s="248">
        <v>99.872631968686932</v>
      </c>
      <c r="U2771" s="248">
        <v>99.737654459826175</v>
      </c>
      <c r="V2771" s="248">
        <v>99.745656182583346</v>
      </c>
      <c r="W2771" s="248">
        <v>99.606267003876965</v>
      </c>
      <c r="X2771" s="248">
        <v>99.618612103983281</v>
      </c>
      <c r="Y2771" s="124">
        <v>1680610</v>
      </c>
      <c r="Z2771" s="248">
        <v>99.881768471709449</v>
      </c>
      <c r="AA2771" s="124">
        <v>195157</v>
      </c>
      <c r="AB2771" s="248">
        <v>97.909741169011539</v>
      </c>
      <c r="AC2771" s="124">
        <v>47222</v>
      </c>
      <c r="AD2771" s="248">
        <v>0.44047265767279298</v>
      </c>
      <c r="AE2771" s="124">
        <v>3874</v>
      </c>
      <c r="AF2771" s="248">
        <v>98.39958983398185</v>
      </c>
      <c r="AG2771" s="124">
        <v>720901</v>
      </c>
      <c r="AH2771" s="248">
        <v>0.48744557164753971</v>
      </c>
      <c r="AI2771" s="124">
        <v>16858</v>
      </c>
      <c r="AJ2771" s="248">
        <v>94.791793553511553</v>
      </c>
      <c r="AK2771" s="248">
        <v>1.4311587420668057</v>
      </c>
      <c r="AL2771" s="248" t="e">
        <v>#DIV/0!</v>
      </c>
      <c r="AM2771" s="269"/>
      <c r="AN2771" s="269"/>
      <c r="AO2771" s="119"/>
      <c r="AP2771" s="119"/>
      <c r="AQ2771" s="119"/>
      <c r="AR2771" s="119"/>
      <c r="AS2771" s="119"/>
      <c r="AT2771" s="119"/>
      <c r="AU2771" s="119"/>
      <c r="AV2771" s="119"/>
      <c r="AW2771" s="124">
        <v>0</v>
      </c>
      <c r="AX2771" s="124">
        <v>0</v>
      </c>
      <c r="AY2771" s="124">
        <v>7</v>
      </c>
      <c r="AZ2771" s="124">
        <v>14</v>
      </c>
      <c r="BA2771" s="124">
        <v>10</v>
      </c>
      <c r="BB2771" s="124">
        <v>13</v>
      </c>
      <c r="BC2771" s="124">
        <v>332</v>
      </c>
      <c r="BD2771" s="124">
        <v>2631</v>
      </c>
    </row>
    <row r="2772" spans="1:56" x14ac:dyDescent="0.25">
      <c r="A2772" s="9">
        <v>41741</v>
      </c>
      <c r="B2772" s="118" t="s">
        <v>88</v>
      </c>
      <c r="C2772" s="118"/>
      <c r="D2772" s="122">
        <v>2</v>
      </c>
      <c r="E2772" s="153">
        <v>682</v>
      </c>
      <c r="F2772" s="153">
        <v>2182</v>
      </c>
      <c r="G2772" s="264">
        <v>484.36320686340332</v>
      </c>
      <c r="H2772" s="264">
        <v>0.3290999922901392</v>
      </c>
      <c r="I2772" s="264">
        <v>1058451.640625</v>
      </c>
      <c r="J2772" s="91"/>
      <c r="K2772" s="153">
        <v>644031</v>
      </c>
      <c r="L2772" s="264"/>
      <c r="M2772" s="133">
        <v>684984</v>
      </c>
      <c r="N2772" s="267">
        <v>7.2994405101605158E-4</v>
      </c>
      <c r="O2772" s="133">
        <v>45984</v>
      </c>
      <c r="P2772" s="267">
        <v>2.1746694507296395E-3</v>
      </c>
      <c r="Q2772" s="133">
        <v>94852</v>
      </c>
      <c r="R2772" s="267">
        <v>99.865053287075455</v>
      </c>
      <c r="S2772" s="133">
        <v>517815</v>
      </c>
      <c r="T2772" s="267">
        <v>99.864043870112241</v>
      </c>
      <c r="U2772" s="267">
        <v>99.733840265453239</v>
      </c>
      <c r="V2772" s="267">
        <v>99.820946306038607</v>
      </c>
      <c r="W2772" s="267">
        <v>99.599252726341604</v>
      </c>
      <c r="X2772" s="267">
        <v>99.685233610623584</v>
      </c>
      <c r="Y2772" s="133">
        <v>911265</v>
      </c>
      <c r="Z2772" s="267">
        <v>99.912648577729186</v>
      </c>
      <c r="AA2772" s="133">
        <v>195010</v>
      </c>
      <c r="AB2772" s="267">
        <v>97.967283048336824</v>
      </c>
      <c r="AC2772" s="133">
        <v>43831</v>
      </c>
      <c r="AD2772" s="267">
        <v>0.44945357939129954</v>
      </c>
      <c r="AE2772" s="133">
        <v>3599</v>
      </c>
      <c r="AF2772" s="267">
        <v>98.33287091797078</v>
      </c>
      <c r="AG2772" s="133">
        <v>555618</v>
      </c>
      <c r="AH2772" s="267">
        <v>0.4969241495291799</v>
      </c>
      <c r="AI2772" s="133">
        <v>16538</v>
      </c>
      <c r="AJ2772" s="267">
        <v>94.866367009317798</v>
      </c>
      <c r="AK2772" s="267">
        <v>1.5323694950032571E-5</v>
      </c>
      <c r="AL2772" s="267" t="e">
        <v>#DIV/0!</v>
      </c>
      <c r="AM2772" s="270"/>
      <c r="AN2772" s="270"/>
      <c r="AO2772" s="120"/>
      <c r="AP2772" s="120"/>
      <c r="AQ2772" s="120"/>
      <c r="AR2772" s="120"/>
      <c r="AS2772" s="120"/>
      <c r="AT2772" s="120"/>
      <c r="AU2772" s="120"/>
      <c r="AV2772" s="120"/>
      <c r="AW2772" s="133">
        <v>0</v>
      </c>
      <c r="AX2772" s="133">
        <v>0</v>
      </c>
      <c r="AY2772" s="133">
        <v>7</v>
      </c>
      <c r="AZ2772" s="133">
        <v>4</v>
      </c>
      <c r="BA2772" s="133">
        <v>7</v>
      </c>
      <c r="BB2772" s="133">
        <v>13</v>
      </c>
      <c r="BC2772" s="133">
        <v>326</v>
      </c>
      <c r="BD2772" s="133">
        <v>2144</v>
      </c>
    </row>
    <row r="2773" spans="1:56" x14ac:dyDescent="0.25">
      <c r="A2773" s="9">
        <v>41741</v>
      </c>
      <c r="B2773" s="146" t="s">
        <v>89</v>
      </c>
      <c r="C2773" s="146"/>
      <c r="D2773" s="147">
        <v>1</v>
      </c>
      <c r="E2773" s="136">
        <v>0</v>
      </c>
      <c r="F2773" s="136">
        <v>0</v>
      </c>
      <c r="G2773" s="265">
        <v>55.092952728271484</v>
      </c>
      <c r="H2773" s="265">
        <v>2.0811110734939575E-2</v>
      </c>
      <c r="I2773" s="265">
        <v>428159.0625</v>
      </c>
      <c r="J2773" s="137"/>
      <c r="K2773" s="136">
        <v>0</v>
      </c>
      <c r="L2773" s="265"/>
      <c r="M2773" s="145">
        <v>166419</v>
      </c>
      <c r="N2773" s="250">
        <v>0</v>
      </c>
      <c r="O2773" s="145">
        <v>3718</v>
      </c>
      <c r="P2773" s="250">
        <v>0</v>
      </c>
      <c r="Q2773" s="145">
        <v>3073</v>
      </c>
      <c r="R2773" s="250">
        <v>99.967460632324219</v>
      </c>
      <c r="S2773" s="145">
        <v>139333</v>
      </c>
      <c r="T2773" s="250">
        <v>99.904548645019531</v>
      </c>
      <c r="U2773" s="250">
        <v>99.784828186035156</v>
      </c>
      <c r="V2773" s="250">
        <v>99.435760498046875</v>
      </c>
      <c r="W2773" s="250">
        <v>99.752357482910156</v>
      </c>
      <c r="X2773" s="250">
        <v>99.340850830078125</v>
      </c>
      <c r="Y2773" s="145">
        <v>769345</v>
      </c>
      <c r="Z2773" s="250">
        <v>99.845191955566406</v>
      </c>
      <c r="AA2773" s="145">
        <v>147</v>
      </c>
      <c r="AB2773" s="250">
        <v>21.574762344360352</v>
      </c>
      <c r="AC2773" s="145">
        <v>3391</v>
      </c>
      <c r="AD2773" s="250">
        <v>0.32438808679580688</v>
      </c>
      <c r="AE2773" s="145">
        <v>275</v>
      </c>
      <c r="AF2773" s="250">
        <v>99.272758483886719</v>
      </c>
      <c r="AG2773" s="145">
        <v>165283</v>
      </c>
      <c r="AH2773" s="250">
        <v>0.45558223128318787</v>
      </c>
      <c r="AI2773" s="145">
        <v>320</v>
      </c>
      <c r="AJ2773" s="250">
        <v>90.937744140625</v>
      </c>
      <c r="AK2773" s="250">
        <v>4.9690871238708496</v>
      </c>
      <c r="AL2773" s="250">
        <v>0.15390351414680481</v>
      </c>
      <c r="AM2773" s="271"/>
      <c r="AN2773" s="271"/>
      <c r="AO2773" s="148"/>
      <c r="AP2773" s="148"/>
      <c r="AQ2773" s="148"/>
      <c r="AR2773" s="148"/>
      <c r="AS2773" s="148"/>
      <c r="AT2773" s="148"/>
      <c r="AU2773" s="148"/>
      <c r="AV2773" s="148"/>
      <c r="AW2773" s="145">
        <v>0</v>
      </c>
      <c r="AX2773" s="145">
        <v>0</v>
      </c>
      <c r="AY2773" s="145">
        <v>0</v>
      </c>
      <c r="AZ2773" s="145">
        <v>10</v>
      </c>
      <c r="BA2773" s="145">
        <v>3</v>
      </c>
      <c r="BB2773" s="145">
        <v>0</v>
      </c>
      <c r="BC2773" s="145">
        <v>6</v>
      </c>
      <c r="BD2773" s="145">
        <v>487</v>
      </c>
    </row>
    <row r="2774" spans="1:56" x14ac:dyDescent="0.25">
      <c r="A2774" s="9">
        <v>41741</v>
      </c>
      <c r="B2774" s="149" t="s">
        <v>75</v>
      </c>
      <c r="C2774" s="149" t="s">
        <v>86</v>
      </c>
      <c r="D2774" s="150" t="s">
        <v>118</v>
      </c>
      <c r="E2774" s="153">
        <v>41</v>
      </c>
      <c r="F2774" s="153">
        <v>152</v>
      </c>
      <c r="G2774" s="264">
        <v>98.279693603515625</v>
      </c>
      <c r="H2774" s="264">
        <v>5.8399997651576996E-2</v>
      </c>
      <c r="I2774" s="264">
        <v>83897.1953125</v>
      </c>
      <c r="J2774" s="92">
        <v>0</v>
      </c>
      <c r="K2774" s="153">
        <v>106815</v>
      </c>
      <c r="L2774" s="264">
        <v>92.172447204589844</v>
      </c>
      <c r="M2774" s="153">
        <v>87007</v>
      </c>
      <c r="N2774" s="264">
        <v>5.7466640137135983E-3</v>
      </c>
      <c r="O2774" s="153">
        <v>10447</v>
      </c>
      <c r="P2774" s="264">
        <v>9.5721259713172913E-3</v>
      </c>
      <c r="Q2774" s="153">
        <v>18288</v>
      </c>
      <c r="R2774" s="264">
        <v>99.797683715820313</v>
      </c>
      <c r="S2774" s="153">
        <v>79686</v>
      </c>
      <c r="T2774" s="264">
        <v>99.919685363769531</v>
      </c>
      <c r="U2774" s="264">
        <v>99.473533630371094</v>
      </c>
      <c r="V2774" s="264">
        <v>99.759788513183594</v>
      </c>
      <c r="W2774" s="264">
        <v>99.272285461425781</v>
      </c>
      <c r="X2774" s="264">
        <v>99.679664611816406</v>
      </c>
      <c r="Y2774" s="153">
        <v>133767</v>
      </c>
      <c r="Z2774" s="264">
        <v>99.911041259765625</v>
      </c>
      <c r="AA2774" s="153">
        <v>29656</v>
      </c>
      <c r="AB2774" s="264">
        <v>98.492713928222656</v>
      </c>
      <c r="AC2774" s="153">
        <v>10499</v>
      </c>
      <c r="AD2774" s="264">
        <v>0.48576053977012634</v>
      </c>
      <c r="AE2774" s="153">
        <v>1376</v>
      </c>
      <c r="AF2774" s="264">
        <v>98.691864013671875</v>
      </c>
      <c r="AG2774" s="153">
        <v>87910</v>
      </c>
      <c r="AH2774" s="264">
        <v>0.35718348622322083</v>
      </c>
      <c r="AI2774" s="153">
        <v>7427</v>
      </c>
      <c r="AJ2774" s="264">
        <v>95.233604431152344</v>
      </c>
      <c r="AK2774" s="264">
        <v>1.7787237167358398</v>
      </c>
      <c r="AL2774" s="264">
        <v>5.2366446703672409E-2</v>
      </c>
      <c r="AM2774" s="264">
        <v>0</v>
      </c>
      <c r="AN2774" s="264">
        <v>0</v>
      </c>
      <c r="AO2774" s="92">
        <v>0</v>
      </c>
      <c r="AP2774" s="92">
        <v>0</v>
      </c>
      <c r="AQ2774" s="92">
        <v>0</v>
      </c>
      <c r="AR2774" s="92">
        <v>0</v>
      </c>
      <c r="AS2774" s="92">
        <v>0</v>
      </c>
      <c r="AT2774" s="92">
        <v>0</v>
      </c>
      <c r="AU2774" s="92">
        <v>0</v>
      </c>
      <c r="AV2774" s="92">
        <v>0</v>
      </c>
      <c r="AW2774" s="93">
        <v>0</v>
      </c>
      <c r="AX2774" s="93">
        <v>0</v>
      </c>
      <c r="AY2774" s="93">
        <v>0</v>
      </c>
      <c r="AZ2774" s="93">
        <v>0</v>
      </c>
      <c r="BA2774" s="93">
        <v>0</v>
      </c>
      <c r="BB2774" s="93">
        <v>0</v>
      </c>
      <c r="BC2774" s="153">
        <v>25</v>
      </c>
      <c r="BD2774" s="153">
        <v>152</v>
      </c>
    </row>
    <row r="2775" spans="1:56" x14ac:dyDescent="0.25">
      <c r="A2775" s="9">
        <v>41741</v>
      </c>
      <c r="B2775" s="149" t="s">
        <v>76</v>
      </c>
      <c r="C2775" s="149" t="s">
        <v>86</v>
      </c>
      <c r="D2775" s="150" t="s">
        <v>119</v>
      </c>
      <c r="E2775" s="153">
        <v>54</v>
      </c>
      <c r="F2775" s="153">
        <v>163</v>
      </c>
      <c r="G2775" s="264">
        <v>38.349899291992188</v>
      </c>
      <c r="H2775" s="264">
        <v>5.000000074505806E-2</v>
      </c>
      <c r="I2775" s="264">
        <v>91215.1328125</v>
      </c>
      <c r="J2775" s="92">
        <v>0</v>
      </c>
      <c r="K2775" s="153">
        <v>36236</v>
      </c>
      <c r="L2775" s="264">
        <v>86.430618286132813</v>
      </c>
      <c r="M2775" s="153">
        <v>35618</v>
      </c>
      <c r="N2775" s="264">
        <v>0</v>
      </c>
      <c r="O2775" s="153">
        <v>2930</v>
      </c>
      <c r="P2775" s="264">
        <v>0</v>
      </c>
      <c r="Q2775" s="153">
        <v>6066</v>
      </c>
      <c r="R2775" s="264">
        <v>99.967025756835938</v>
      </c>
      <c r="S2775" s="153">
        <v>33538</v>
      </c>
      <c r="T2775" s="264">
        <v>99.89862060546875</v>
      </c>
      <c r="U2775" s="264">
        <v>99.795219421386719</v>
      </c>
      <c r="V2775" s="264">
        <v>99.8427734375</v>
      </c>
      <c r="W2775" s="264">
        <v>99.762313842773438</v>
      </c>
      <c r="X2775" s="264">
        <v>99.741554260253906</v>
      </c>
      <c r="Y2775" s="153">
        <v>71132</v>
      </c>
      <c r="Z2775" s="264">
        <v>99.966262817382812</v>
      </c>
      <c r="AA2775" s="153">
        <v>13851</v>
      </c>
      <c r="AB2775" s="264">
        <v>99.963905334472656</v>
      </c>
      <c r="AC2775" s="153">
        <v>2905</v>
      </c>
      <c r="AD2775" s="264">
        <v>0.24096386134624481</v>
      </c>
      <c r="AE2775" s="153">
        <v>85</v>
      </c>
      <c r="AF2775" s="264">
        <v>100</v>
      </c>
      <c r="AG2775" s="153">
        <v>35684</v>
      </c>
      <c r="AH2775" s="264">
        <v>0.49321824312210083</v>
      </c>
      <c r="AI2775" s="153">
        <v>670</v>
      </c>
      <c r="AJ2775" s="264">
        <v>95.522384643554688</v>
      </c>
      <c r="AK2775" s="264">
        <v>2.1045143604278564</v>
      </c>
      <c r="AL2775" s="264">
        <v>6.6136822104454041E-2</v>
      </c>
      <c r="AM2775" s="264">
        <v>0</v>
      </c>
      <c r="AN2775" s="264">
        <v>0</v>
      </c>
      <c r="AO2775" s="92">
        <v>0</v>
      </c>
      <c r="AP2775" s="92">
        <v>0</v>
      </c>
      <c r="AQ2775" s="92">
        <v>0</v>
      </c>
      <c r="AR2775" s="92">
        <v>0</v>
      </c>
      <c r="AS2775" s="92">
        <v>0</v>
      </c>
      <c r="AT2775" s="92">
        <v>0</v>
      </c>
      <c r="AU2775" s="92">
        <v>0</v>
      </c>
      <c r="AV2775" s="92">
        <v>0</v>
      </c>
      <c r="AW2775" s="93">
        <v>0</v>
      </c>
      <c r="AX2775" s="93">
        <v>0</v>
      </c>
      <c r="AY2775" s="93">
        <v>0</v>
      </c>
      <c r="AZ2775" s="93">
        <v>0</v>
      </c>
      <c r="BA2775" s="93">
        <v>0</v>
      </c>
      <c r="BB2775" s="93">
        <v>0</v>
      </c>
      <c r="BC2775" s="153">
        <v>13</v>
      </c>
      <c r="BD2775" s="153">
        <v>159</v>
      </c>
    </row>
    <row r="2776" spans="1:56" x14ac:dyDescent="0.25">
      <c r="A2776" s="9">
        <v>41741</v>
      </c>
      <c r="B2776" s="149" t="s">
        <v>77</v>
      </c>
      <c r="C2776" s="149" t="s">
        <v>86</v>
      </c>
      <c r="D2776" s="150" t="s">
        <v>118</v>
      </c>
      <c r="E2776" s="153">
        <v>68</v>
      </c>
      <c r="F2776" s="153">
        <v>222</v>
      </c>
      <c r="G2776" s="264">
        <v>60.662300109863281</v>
      </c>
      <c r="H2776" s="264">
        <v>3.7500001490116119E-2</v>
      </c>
      <c r="I2776" s="264">
        <v>100818.9453125</v>
      </c>
      <c r="J2776" s="92">
        <v>0</v>
      </c>
      <c r="K2776" s="153">
        <v>82288</v>
      </c>
      <c r="L2776" s="264">
        <v>88.971656799316406</v>
      </c>
      <c r="M2776" s="153">
        <v>73856</v>
      </c>
      <c r="N2776" s="264">
        <v>0</v>
      </c>
      <c r="O2776" s="153">
        <v>5395</v>
      </c>
      <c r="P2776" s="264">
        <v>0</v>
      </c>
      <c r="Q2776" s="153">
        <v>12794</v>
      </c>
      <c r="R2776" s="264">
        <v>99.968734741210937</v>
      </c>
      <c r="S2776" s="153">
        <v>69682</v>
      </c>
      <c r="T2776" s="264">
        <v>99.948333740234375</v>
      </c>
      <c r="U2776" s="264">
        <v>99.925857543945313</v>
      </c>
      <c r="V2776" s="264">
        <v>99.9119873046875</v>
      </c>
      <c r="W2776" s="264">
        <v>99.894615173339844</v>
      </c>
      <c r="X2776" s="264">
        <v>99.860366821289063</v>
      </c>
      <c r="Y2776" s="153">
        <v>112033</v>
      </c>
      <c r="Z2776" s="264">
        <v>99.904495239257813</v>
      </c>
      <c r="AA2776" s="153">
        <v>24286</v>
      </c>
      <c r="AB2776" s="264">
        <v>99.374122619628906</v>
      </c>
      <c r="AC2776" s="153">
        <v>5363</v>
      </c>
      <c r="AD2776" s="264">
        <v>0.29834046959877014</v>
      </c>
      <c r="AE2776" s="153">
        <v>401</v>
      </c>
      <c r="AF2776" s="264">
        <v>96.50872802734375</v>
      </c>
      <c r="AG2776" s="153">
        <v>74626</v>
      </c>
      <c r="AH2776" s="264">
        <v>0.34036394953727722</v>
      </c>
      <c r="AI2776" s="153">
        <v>1473</v>
      </c>
      <c r="AJ2776" s="264">
        <v>93.686355590820313</v>
      </c>
      <c r="AK2776" s="264">
        <v>1.8642203807830811</v>
      </c>
      <c r="AL2776" s="264">
        <v>5.6040540337562561E-2</v>
      </c>
      <c r="AM2776" s="264">
        <v>0</v>
      </c>
      <c r="AN2776" s="264">
        <v>0</v>
      </c>
      <c r="AO2776" s="92">
        <v>0</v>
      </c>
      <c r="AP2776" s="92">
        <v>0</v>
      </c>
      <c r="AQ2776" s="92">
        <v>0</v>
      </c>
      <c r="AR2776" s="92">
        <v>0</v>
      </c>
      <c r="AS2776" s="92">
        <v>0</v>
      </c>
      <c r="AT2776" s="92">
        <v>0</v>
      </c>
      <c r="AU2776" s="92">
        <v>0</v>
      </c>
      <c r="AV2776" s="92">
        <v>0</v>
      </c>
      <c r="AW2776" s="93">
        <v>0</v>
      </c>
      <c r="AX2776" s="93">
        <v>0</v>
      </c>
      <c r="AY2776" s="93">
        <v>0</v>
      </c>
      <c r="AZ2776" s="93">
        <v>0</v>
      </c>
      <c r="BA2776" s="93">
        <v>0</v>
      </c>
      <c r="BB2776" s="93">
        <v>0</v>
      </c>
      <c r="BC2776" s="153">
        <v>36</v>
      </c>
      <c r="BD2776" s="153">
        <v>220</v>
      </c>
    </row>
    <row r="2777" spans="1:56" x14ac:dyDescent="0.25">
      <c r="A2777" s="9">
        <v>41741</v>
      </c>
      <c r="B2777" s="149" t="s">
        <v>124</v>
      </c>
      <c r="C2777" s="149" t="s">
        <v>86</v>
      </c>
      <c r="D2777" s="150" t="s">
        <v>118</v>
      </c>
      <c r="E2777" s="153">
        <v>43</v>
      </c>
      <c r="F2777" s="153">
        <v>136</v>
      </c>
      <c r="G2777" s="264">
        <v>25.775192260742188</v>
      </c>
      <c r="H2777" s="264">
        <v>0.11659999191761017</v>
      </c>
      <c r="I2777" s="264">
        <v>58188.9921875</v>
      </c>
      <c r="J2777" s="92">
        <v>0</v>
      </c>
      <c r="K2777" s="153">
        <v>82288</v>
      </c>
      <c r="L2777" s="264">
        <v>88.971656799316406</v>
      </c>
      <c r="M2777" s="153">
        <v>40938</v>
      </c>
      <c r="N2777" s="264">
        <v>0</v>
      </c>
      <c r="O2777" s="153">
        <v>2330</v>
      </c>
      <c r="P2777" s="264">
        <v>0</v>
      </c>
      <c r="Q2777" s="153">
        <v>4468</v>
      </c>
      <c r="R2777" s="264">
        <v>99.753807067871094</v>
      </c>
      <c r="S2777" s="153">
        <v>39530</v>
      </c>
      <c r="T2777" s="264">
        <v>99.734382629394531</v>
      </c>
      <c r="U2777" s="264">
        <v>99.227470397949219</v>
      </c>
      <c r="V2777" s="264">
        <v>99.760612487792969</v>
      </c>
      <c r="W2777" s="264">
        <v>98.983177185058594</v>
      </c>
      <c r="X2777" s="264">
        <v>99.495628356933594</v>
      </c>
      <c r="Y2777" s="153">
        <v>47283</v>
      </c>
      <c r="Z2777" s="264">
        <v>99.9027099609375</v>
      </c>
      <c r="AA2777" s="153">
        <v>9348</v>
      </c>
      <c r="AB2777" s="264">
        <v>99.83953857421875</v>
      </c>
      <c r="AC2777" s="153">
        <v>2343</v>
      </c>
      <c r="AD2777" s="264">
        <v>0.25608193874359131</v>
      </c>
      <c r="AE2777" s="153">
        <v>199</v>
      </c>
      <c r="AF2777" s="264">
        <v>95.979896545410156</v>
      </c>
      <c r="AG2777" s="153">
        <v>40077</v>
      </c>
      <c r="AH2777" s="264">
        <v>0.31689000129699707</v>
      </c>
      <c r="AI2777" s="153">
        <v>692</v>
      </c>
      <c r="AJ2777" s="264">
        <v>90.462425231933594</v>
      </c>
      <c r="AK2777" s="264">
        <v>1.7736272811889648</v>
      </c>
      <c r="AL2777" s="264">
        <v>6.0004409402608871E-2</v>
      </c>
      <c r="AM2777" s="264">
        <v>0</v>
      </c>
      <c r="AN2777" s="264">
        <v>0</v>
      </c>
      <c r="AO2777" s="92">
        <v>0</v>
      </c>
      <c r="AP2777" s="92">
        <v>0</v>
      </c>
      <c r="AQ2777" s="92">
        <v>0</v>
      </c>
      <c r="AR2777" s="92">
        <v>0</v>
      </c>
      <c r="AS2777" s="92">
        <v>0</v>
      </c>
      <c r="AT2777" s="92">
        <v>0</v>
      </c>
      <c r="AU2777" s="92">
        <v>0</v>
      </c>
      <c r="AV2777" s="92">
        <v>0</v>
      </c>
      <c r="AW2777" s="93">
        <v>0</v>
      </c>
      <c r="AX2777" s="93">
        <v>0</v>
      </c>
      <c r="AY2777" s="93">
        <v>2</v>
      </c>
      <c r="AZ2777" s="93">
        <v>0</v>
      </c>
      <c r="BA2777" s="93">
        <v>0</v>
      </c>
      <c r="BB2777" s="93">
        <v>0</v>
      </c>
      <c r="BC2777" s="153">
        <v>29</v>
      </c>
      <c r="BD2777" s="153">
        <v>132</v>
      </c>
    </row>
    <row r="2778" spans="1:56" x14ac:dyDescent="0.25">
      <c r="A2778" s="9">
        <v>41741</v>
      </c>
      <c r="B2778" s="149" t="s">
        <v>78</v>
      </c>
      <c r="C2778" s="149" t="s">
        <v>86</v>
      </c>
      <c r="D2778" s="150" t="s">
        <v>118</v>
      </c>
      <c r="E2778" s="153">
        <v>34</v>
      </c>
      <c r="F2778" s="153">
        <v>107</v>
      </c>
      <c r="G2778" s="264">
        <v>43.534103393554687</v>
      </c>
      <c r="H2778" s="264">
        <v>2.0800000056624413E-2</v>
      </c>
      <c r="I2778" s="264">
        <v>51026.97265625</v>
      </c>
      <c r="J2778" s="92">
        <v>0</v>
      </c>
      <c r="K2778" s="153">
        <v>44963</v>
      </c>
      <c r="L2778" s="264">
        <v>87.365165710449219</v>
      </c>
      <c r="M2778" s="153">
        <v>36498</v>
      </c>
      <c r="N2778" s="264">
        <v>0</v>
      </c>
      <c r="O2778" s="153">
        <v>4349</v>
      </c>
      <c r="P2778" s="264">
        <v>0</v>
      </c>
      <c r="Q2778" s="153">
        <v>8183</v>
      </c>
      <c r="R2778" s="264">
        <v>99.938896179199219</v>
      </c>
      <c r="S2778" s="153">
        <v>34589</v>
      </c>
      <c r="T2778" s="264">
        <v>99.939285278320312</v>
      </c>
      <c r="U2778" s="264">
        <v>100</v>
      </c>
      <c r="V2778" s="264">
        <v>99.904106140136719</v>
      </c>
      <c r="W2778" s="264">
        <v>99.938896179199219</v>
      </c>
      <c r="X2778" s="264">
        <v>99.843452453613281</v>
      </c>
      <c r="Y2778" s="153">
        <v>60826</v>
      </c>
      <c r="Z2778" s="264">
        <v>99.883270263671875</v>
      </c>
      <c r="AA2778" s="153">
        <v>11707</v>
      </c>
      <c r="AB2778" s="264">
        <v>99.197059631347656</v>
      </c>
      <c r="AC2778" s="153">
        <v>4369</v>
      </c>
      <c r="AD2778" s="264">
        <v>0.32043945789337158</v>
      </c>
      <c r="AE2778" s="153">
        <v>310</v>
      </c>
      <c r="AF2778" s="264">
        <v>99.032257080078125</v>
      </c>
      <c r="AG2778" s="153">
        <v>36767</v>
      </c>
      <c r="AH2778" s="264">
        <v>0.31006065011024475</v>
      </c>
      <c r="AI2778" s="153">
        <v>638</v>
      </c>
      <c r="AJ2778" s="264">
        <v>94.514106750488281</v>
      </c>
      <c r="AK2778" s="264">
        <v>1.8742130994796753</v>
      </c>
      <c r="AL2778" s="264">
        <v>5.6863550096750259E-2</v>
      </c>
      <c r="AM2778" s="264">
        <v>0</v>
      </c>
      <c r="AN2778" s="264">
        <v>0</v>
      </c>
      <c r="AO2778" s="92">
        <v>0</v>
      </c>
      <c r="AP2778" s="92">
        <v>0</v>
      </c>
      <c r="AQ2778" s="92">
        <v>0</v>
      </c>
      <c r="AR2778" s="92">
        <v>0</v>
      </c>
      <c r="AS2778" s="92">
        <v>0</v>
      </c>
      <c r="AT2778" s="92">
        <v>0</v>
      </c>
      <c r="AU2778" s="92">
        <v>0</v>
      </c>
      <c r="AV2778" s="92">
        <v>0</v>
      </c>
      <c r="AW2778" s="93">
        <v>0</v>
      </c>
      <c r="AX2778" s="93">
        <v>0</v>
      </c>
      <c r="AY2778" s="93">
        <v>0</v>
      </c>
      <c r="AZ2778" s="93">
        <v>0</v>
      </c>
      <c r="BA2778" s="93">
        <v>0</v>
      </c>
      <c r="BB2778" s="93">
        <v>0</v>
      </c>
      <c r="BC2778" s="153">
        <v>11</v>
      </c>
      <c r="BD2778" s="153">
        <v>104</v>
      </c>
    </row>
    <row r="2779" spans="1:56" x14ac:dyDescent="0.25">
      <c r="A2779" s="9">
        <v>41741</v>
      </c>
      <c r="B2779" s="149" t="s">
        <v>79</v>
      </c>
      <c r="C2779" s="149" t="s">
        <v>86</v>
      </c>
      <c r="D2779" s="150" t="s">
        <v>119</v>
      </c>
      <c r="E2779" s="153">
        <v>84</v>
      </c>
      <c r="F2779" s="153">
        <v>262</v>
      </c>
      <c r="G2779" s="264">
        <v>43.908103942871094</v>
      </c>
      <c r="H2779" s="264">
        <v>2.0800000056624413E-2</v>
      </c>
      <c r="I2779" s="264">
        <v>125778.25</v>
      </c>
      <c r="J2779" s="92">
        <v>0</v>
      </c>
      <c r="K2779" s="153">
        <v>40994</v>
      </c>
      <c r="L2779" s="264">
        <v>90.354682922363281</v>
      </c>
      <c r="M2779" s="153">
        <v>60312</v>
      </c>
      <c r="N2779" s="264">
        <v>0</v>
      </c>
      <c r="O2779" s="153">
        <v>3149</v>
      </c>
      <c r="P2779" s="264">
        <v>0</v>
      </c>
      <c r="Q2779" s="153">
        <v>8727</v>
      </c>
      <c r="R2779" s="264">
        <v>99.828117370605469</v>
      </c>
      <c r="S2779" s="153">
        <v>56571</v>
      </c>
      <c r="T2779" s="264">
        <v>99.690650939941406</v>
      </c>
      <c r="U2779" s="264">
        <v>99.618927001953125</v>
      </c>
      <c r="V2779" s="264">
        <v>99.834197998046875</v>
      </c>
      <c r="W2779" s="264">
        <v>99.447700500488281</v>
      </c>
      <c r="X2779" s="264">
        <v>99.525360107421875</v>
      </c>
      <c r="Y2779" s="153">
        <v>116088</v>
      </c>
      <c r="Z2779" s="264">
        <v>99.939697265625</v>
      </c>
      <c r="AA2779" s="153">
        <v>25896</v>
      </c>
      <c r="AB2779" s="264">
        <v>99.776023864746094</v>
      </c>
      <c r="AC2779" s="153">
        <v>3197</v>
      </c>
      <c r="AD2779" s="264">
        <v>1.3137316703796387</v>
      </c>
      <c r="AE2779" s="153">
        <v>213</v>
      </c>
      <c r="AF2779" s="264">
        <v>98.122062683105469</v>
      </c>
      <c r="AG2779" s="153">
        <v>61094</v>
      </c>
      <c r="AH2779" s="264">
        <v>0.52378302812576294</v>
      </c>
      <c r="AI2779" s="153">
        <v>1052</v>
      </c>
      <c r="AJ2779" s="264">
        <v>98.193916320800781</v>
      </c>
      <c r="AK2779" s="264">
        <v>1.6217577457427979</v>
      </c>
      <c r="AL2779" s="264">
        <v>5.0700768828392029E-2</v>
      </c>
      <c r="AM2779" s="264">
        <v>0</v>
      </c>
      <c r="AN2779" s="264">
        <v>0</v>
      </c>
      <c r="AO2779" s="92">
        <v>0</v>
      </c>
      <c r="AP2779" s="92">
        <v>0</v>
      </c>
      <c r="AQ2779" s="92">
        <v>0</v>
      </c>
      <c r="AR2779" s="92">
        <v>0</v>
      </c>
      <c r="AS2779" s="92">
        <v>0</v>
      </c>
      <c r="AT2779" s="92">
        <v>0</v>
      </c>
      <c r="AU2779" s="92">
        <v>0</v>
      </c>
      <c r="AV2779" s="92">
        <v>0</v>
      </c>
      <c r="AW2779" s="93">
        <v>0</v>
      </c>
      <c r="AX2779" s="93">
        <v>0</v>
      </c>
      <c r="AY2779" s="93">
        <v>2</v>
      </c>
      <c r="AZ2779" s="93">
        <v>0</v>
      </c>
      <c r="BA2779" s="93">
        <v>0</v>
      </c>
      <c r="BB2779" s="93">
        <v>3</v>
      </c>
      <c r="BC2779" s="153">
        <v>57</v>
      </c>
      <c r="BD2779" s="153">
        <v>260</v>
      </c>
    </row>
    <row r="2780" spans="1:56" x14ac:dyDescent="0.25">
      <c r="A2780" s="9">
        <v>41741</v>
      </c>
      <c r="B2780" s="149" t="s">
        <v>80</v>
      </c>
      <c r="C2780" s="149" t="s">
        <v>86</v>
      </c>
      <c r="D2780" s="150" t="s">
        <v>119</v>
      </c>
      <c r="E2780" s="153">
        <v>60</v>
      </c>
      <c r="F2780" s="153">
        <v>184</v>
      </c>
      <c r="G2780" s="264">
        <v>30.195693969726563</v>
      </c>
      <c r="H2780" s="264">
        <v>0</v>
      </c>
      <c r="I2780" s="264">
        <v>87052.8046875</v>
      </c>
      <c r="J2780" s="92">
        <v>0</v>
      </c>
      <c r="K2780" s="153">
        <v>24643</v>
      </c>
      <c r="L2780" s="264">
        <v>86.961814880371094</v>
      </c>
      <c r="M2780" s="153">
        <v>38443</v>
      </c>
      <c r="N2780" s="264">
        <v>0</v>
      </c>
      <c r="O2780" s="153">
        <v>2022</v>
      </c>
      <c r="P2780" s="264">
        <v>0</v>
      </c>
      <c r="Q2780" s="153">
        <v>4239</v>
      </c>
      <c r="R2780" s="264">
        <v>99.929229736328125</v>
      </c>
      <c r="S2780" s="153">
        <v>36562</v>
      </c>
      <c r="T2780" s="264">
        <v>99.849571228027344</v>
      </c>
      <c r="U2780" s="264">
        <v>99.802177429199219</v>
      </c>
      <c r="V2780" s="264">
        <v>99.698257446289063</v>
      </c>
      <c r="W2780" s="264">
        <v>99.731544494628906</v>
      </c>
      <c r="X2780" s="264">
        <v>99.54827880859375</v>
      </c>
      <c r="Y2780" s="153">
        <v>64503</v>
      </c>
      <c r="Z2780" s="264">
        <v>99.936439514160156</v>
      </c>
      <c r="AA2780" s="153">
        <v>15320</v>
      </c>
      <c r="AB2780" s="264">
        <v>99.88250732421875</v>
      </c>
      <c r="AC2780" s="153">
        <v>2049</v>
      </c>
      <c r="AD2780" s="264">
        <v>0.19521717727184296</v>
      </c>
      <c r="AE2780" s="153">
        <v>119</v>
      </c>
      <c r="AF2780" s="264">
        <v>98.319328308105469</v>
      </c>
      <c r="AG2780" s="153">
        <v>37957</v>
      </c>
      <c r="AH2780" s="264">
        <v>0.43733698129653931</v>
      </c>
      <c r="AI2780" s="153">
        <v>418</v>
      </c>
      <c r="AJ2780" s="264">
        <v>96.88995361328125</v>
      </c>
      <c r="AK2780" s="264">
        <v>2.0236337184906006</v>
      </c>
      <c r="AL2780" s="264">
        <v>6.4891837537288666E-2</v>
      </c>
      <c r="AM2780" s="264">
        <v>0</v>
      </c>
      <c r="AN2780" s="264">
        <v>0</v>
      </c>
      <c r="AO2780" s="92">
        <v>0</v>
      </c>
      <c r="AP2780" s="92">
        <v>0</v>
      </c>
      <c r="AQ2780" s="92">
        <v>0</v>
      </c>
      <c r="AR2780" s="92">
        <v>0</v>
      </c>
      <c r="AS2780" s="92">
        <v>0</v>
      </c>
      <c r="AT2780" s="92">
        <v>0</v>
      </c>
      <c r="AU2780" s="92">
        <v>0</v>
      </c>
      <c r="AV2780" s="92">
        <v>0</v>
      </c>
      <c r="AW2780" s="93">
        <v>0</v>
      </c>
      <c r="AX2780" s="93">
        <v>0</v>
      </c>
      <c r="AY2780" s="93">
        <v>1</v>
      </c>
      <c r="AZ2780" s="93">
        <v>0</v>
      </c>
      <c r="BA2780" s="93">
        <v>0</v>
      </c>
      <c r="BB2780" s="93">
        <v>0</v>
      </c>
      <c r="BC2780" s="153">
        <v>26</v>
      </c>
      <c r="BD2780" s="153">
        <v>179</v>
      </c>
    </row>
    <row r="2781" spans="1:56" x14ac:dyDescent="0.25">
      <c r="A2781" s="9">
        <v>41741</v>
      </c>
      <c r="B2781" s="149" t="s">
        <v>81</v>
      </c>
      <c r="C2781" s="149" t="s">
        <v>86</v>
      </c>
      <c r="D2781" s="150" t="s">
        <v>119</v>
      </c>
      <c r="E2781" s="153">
        <v>43</v>
      </c>
      <c r="F2781" s="153">
        <v>140</v>
      </c>
      <c r="G2781" s="264">
        <v>29.783500671386719</v>
      </c>
      <c r="H2781" s="264">
        <v>0</v>
      </c>
      <c r="I2781" s="264">
        <v>66078.4765625</v>
      </c>
      <c r="J2781" s="92">
        <v>0</v>
      </c>
      <c r="K2781" s="153">
        <v>60949</v>
      </c>
      <c r="L2781" s="264">
        <v>88.473968505859375</v>
      </c>
      <c r="M2781" s="153">
        <v>30679</v>
      </c>
      <c r="N2781" s="264">
        <v>0</v>
      </c>
      <c r="O2781" s="153">
        <v>2205</v>
      </c>
      <c r="P2781" s="264">
        <v>0</v>
      </c>
      <c r="Q2781" s="153">
        <v>8197</v>
      </c>
      <c r="R2781" s="264">
        <v>99.939002990722656</v>
      </c>
      <c r="S2781" s="153">
        <v>28782</v>
      </c>
      <c r="T2781" s="264">
        <v>99.888816833496094</v>
      </c>
      <c r="U2781" s="264">
        <v>99.909294128417969</v>
      </c>
      <c r="V2781" s="264">
        <v>99.833763122558594</v>
      </c>
      <c r="W2781" s="264">
        <v>99.848350524902344</v>
      </c>
      <c r="X2781" s="264">
        <v>99.722763061523438</v>
      </c>
      <c r="Y2781" s="153">
        <v>55741</v>
      </c>
      <c r="Z2781" s="264">
        <v>99.960533142089844</v>
      </c>
      <c r="AA2781" s="153">
        <v>12514</v>
      </c>
      <c r="AB2781" s="264">
        <v>99.560493469238281</v>
      </c>
      <c r="AC2781" s="153">
        <v>2216</v>
      </c>
      <c r="AD2781" s="264">
        <v>0.72202163934707642</v>
      </c>
      <c r="AE2781" s="153">
        <v>115</v>
      </c>
      <c r="AF2781" s="264">
        <v>97.391304016113281</v>
      </c>
      <c r="AG2781" s="153">
        <v>30325</v>
      </c>
      <c r="AH2781" s="264">
        <v>0.45836767554283142</v>
      </c>
      <c r="AI2781" s="153">
        <v>565</v>
      </c>
      <c r="AJ2781" s="264">
        <v>96.283187866210937</v>
      </c>
      <c r="AK2781" s="264">
        <v>1.6653257608413696</v>
      </c>
      <c r="AL2781" s="264">
        <v>6.8327151238918304E-2</v>
      </c>
      <c r="AM2781" s="264">
        <v>0</v>
      </c>
      <c r="AN2781" s="264">
        <v>0</v>
      </c>
      <c r="AO2781" s="92">
        <v>0</v>
      </c>
      <c r="AP2781" s="92">
        <v>0</v>
      </c>
      <c r="AQ2781" s="92">
        <v>0</v>
      </c>
      <c r="AR2781" s="92">
        <v>0</v>
      </c>
      <c r="AS2781" s="92">
        <v>0</v>
      </c>
      <c r="AT2781" s="92">
        <v>0</v>
      </c>
      <c r="AU2781" s="92">
        <v>0</v>
      </c>
      <c r="AV2781" s="92">
        <v>0</v>
      </c>
      <c r="AW2781" s="93">
        <v>0</v>
      </c>
      <c r="AX2781" s="93">
        <v>0</v>
      </c>
      <c r="AY2781" s="93">
        <v>1</v>
      </c>
      <c r="AZ2781" s="93">
        <v>2</v>
      </c>
      <c r="BA2781" s="93">
        <v>0</v>
      </c>
      <c r="BB2781" s="93">
        <v>5</v>
      </c>
      <c r="BC2781" s="153">
        <v>29</v>
      </c>
      <c r="BD2781" s="153">
        <v>136</v>
      </c>
    </row>
    <row r="2782" spans="1:56" x14ac:dyDescent="0.25">
      <c r="A2782" s="9">
        <v>41741</v>
      </c>
      <c r="B2782" s="149" t="s">
        <v>125</v>
      </c>
      <c r="C2782" s="149" t="s">
        <v>86</v>
      </c>
      <c r="D2782" s="150" t="s">
        <v>119</v>
      </c>
      <c r="E2782" s="153">
        <v>16</v>
      </c>
      <c r="F2782" s="153">
        <v>57</v>
      </c>
      <c r="G2782" s="264">
        <v>22.825201034545898</v>
      </c>
      <c r="H2782" s="264">
        <v>0</v>
      </c>
      <c r="I2782" s="264">
        <v>35077.05078125</v>
      </c>
      <c r="J2782" s="92">
        <v>0</v>
      </c>
      <c r="K2782" s="153">
        <v>60949</v>
      </c>
      <c r="L2782" s="264">
        <v>88.473968505859375</v>
      </c>
      <c r="M2782" s="153">
        <v>20963</v>
      </c>
      <c r="N2782" s="264">
        <v>0</v>
      </c>
      <c r="O2782" s="153">
        <v>2551</v>
      </c>
      <c r="P2782" s="264">
        <v>0</v>
      </c>
      <c r="Q2782" s="153">
        <v>4835</v>
      </c>
      <c r="R2782" s="264">
        <v>99.979316711425781</v>
      </c>
      <c r="S2782" s="153">
        <v>19594</v>
      </c>
      <c r="T2782" s="264">
        <v>99.918342590332031</v>
      </c>
      <c r="U2782" s="264">
        <v>99.568794250488281</v>
      </c>
      <c r="V2782" s="264">
        <v>99.904594421386719</v>
      </c>
      <c r="W2782" s="264">
        <v>99.548202514648438</v>
      </c>
      <c r="X2782" s="264">
        <v>99.823013305664063</v>
      </c>
      <c r="Y2782" s="153">
        <v>29935</v>
      </c>
      <c r="Z2782" s="264">
        <v>99.969932556152344</v>
      </c>
      <c r="AA2782" s="153">
        <v>5929</v>
      </c>
      <c r="AB2782" s="264">
        <v>99.8988037109375</v>
      </c>
      <c r="AC2782" s="153">
        <v>2548</v>
      </c>
      <c r="AD2782" s="264">
        <v>0.31397172808647156</v>
      </c>
      <c r="AE2782" s="153">
        <v>239</v>
      </c>
      <c r="AF2782" s="264">
        <v>99.581588745117188</v>
      </c>
      <c r="AG2782" s="153">
        <v>21372</v>
      </c>
      <c r="AH2782" s="264">
        <v>0.37900057435035706</v>
      </c>
      <c r="AI2782" s="153">
        <v>470</v>
      </c>
      <c r="AJ2782" s="264">
        <v>95.744682312011719</v>
      </c>
      <c r="AK2782" s="264">
        <v>2.0684318542480469</v>
      </c>
      <c r="AL2782" s="264">
        <v>5.4812274873256683E-2</v>
      </c>
      <c r="AM2782" s="264">
        <v>0</v>
      </c>
      <c r="AN2782" s="264">
        <v>0</v>
      </c>
      <c r="AO2782" s="92">
        <v>0</v>
      </c>
      <c r="AP2782" s="92">
        <v>0</v>
      </c>
      <c r="AQ2782" s="92">
        <v>0</v>
      </c>
      <c r="AR2782" s="92">
        <v>0</v>
      </c>
      <c r="AS2782" s="92">
        <v>0</v>
      </c>
      <c r="AT2782" s="92">
        <v>0</v>
      </c>
      <c r="AU2782" s="92">
        <v>0</v>
      </c>
      <c r="AV2782" s="92">
        <v>0</v>
      </c>
      <c r="AW2782" s="93">
        <v>0</v>
      </c>
      <c r="AX2782" s="93">
        <v>0</v>
      </c>
      <c r="AY2782" s="93">
        <v>0</v>
      </c>
      <c r="AZ2782" s="93">
        <v>0</v>
      </c>
      <c r="BA2782" s="93">
        <v>0</v>
      </c>
      <c r="BB2782" s="93">
        <v>0</v>
      </c>
      <c r="BC2782" s="153">
        <v>4</v>
      </c>
      <c r="BD2782" s="153">
        <v>57</v>
      </c>
    </row>
    <row r="2783" spans="1:56" x14ac:dyDescent="0.25">
      <c r="A2783" s="9">
        <v>41741</v>
      </c>
      <c r="B2783" s="151" t="s">
        <v>82</v>
      </c>
      <c r="C2783" s="151" t="s">
        <v>86</v>
      </c>
      <c r="D2783" s="152" t="s">
        <v>120</v>
      </c>
      <c r="E2783" s="160">
        <v>51</v>
      </c>
      <c r="F2783" s="160">
        <v>160</v>
      </c>
      <c r="G2783" s="266">
        <v>31.662607192993164</v>
      </c>
      <c r="H2783" s="266">
        <v>1.2500000186264515E-2</v>
      </c>
      <c r="I2783" s="266">
        <v>70028.8046875</v>
      </c>
      <c r="J2783" s="157">
        <v>0</v>
      </c>
      <c r="K2783" s="160">
        <v>34738</v>
      </c>
      <c r="L2783" s="266">
        <v>89.561866760253906</v>
      </c>
      <c r="M2783" s="160">
        <v>26754</v>
      </c>
      <c r="N2783" s="266">
        <v>0</v>
      </c>
      <c r="O2783" s="160">
        <v>3565</v>
      </c>
      <c r="P2783" s="266">
        <v>0</v>
      </c>
      <c r="Q2783" s="160">
        <v>7667</v>
      </c>
      <c r="R2783" s="266">
        <v>99.856529235839844</v>
      </c>
      <c r="S2783" s="160">
        <v>24853</v>
      </c>
      <c r="T2783" s="266">
        <v>99.835029602050781</v>
      </c>
      <c r="U2783" s="266">
        <v>99.859748840332031</v>
      </c>
      <c r="V2783" s="266">
        <v>99.880393981933594</v>
      </c>
      <c r="W2783" s="266">
        <v>99.716476440429687</v>
      </c>
      <c r="X2783" s="266">
        <v>99.715621948242187</v>
      </c>
      <c r="Y2783" s="160">
        <v>36854</v>
      </c>
      <c r="Z2783" s="266">
        <v>99.948448181152344</v>
      </c>
      <c r="AA2783" s="160">
        <v>6994</v>
      </c>
      <c r="AB2783" s="266">
        <v>99.914215087890625</v>
      </c>
      <c r="AC2783" s="160">
        <v>3558</v>
      </c>
      <c r="AD2783" s="266">
        <v>0.28105676174163818</v>
      </c>
      <c r="AE2783" s="160">
        <v>293</v>
      </c>
      <c r="AF2783" s="266">
        <v>100</v>
      </c>
      <c r="AG2783" s="160">
        <v>26715</v>
      </c>
      <c r="AH2783" s="266">
        <v>0.64008980989456177</v>
      </c>
      <c r="AI2783" s="160">
        <v>1216</v>
      </c>
      <c r="AJ2783" s="266">
        <v>93.338813781738281</v>
      </c>
      <c r="AK2783" s="266">
        <v>2.0565555095672607</v>
      </c>
      <c r="AL2783" s="266">
        <v>5.4039366543292999E-2</v>
      </c>
      <c r="AM2783" s="266">
        <v>0</v>
      </c>
      <c r="AN2783" s="266">
        <v>0</v>
      </c>
      <c r="AO2783" s="157">
        <v>0</v>
      </c>
      <c r="AP2783" s="157">
        <v>0</v>
      </c>
      <c r="AQ2783" s="157">
        <v>0</v>
      </c>
      <c r="AR2783" s="157">
        <v>0</v>
      </c>
      <c r="AS2783" s="157">
        <v>0</v>
      </c>
      <c r="AT2783" s="157">
        <v>0</v>
      </c>
      <c r="AU2783" s="157">
        <v>0</v>
      </c>
      <c r="AV2783" s="157">
        <v>0</v>
      </c>
      <c r="AW2783" s="159">
        <v>0</v>
      </c>
      <c r="AX2783" s="159">
        <v>0</v>
      </c>
      <c r="AY2783" s="159">
        <v>0</v>
      </c>
      <c r="AZ2783" s="159">
        <v>1</v>
      </c>
      <c r="BA2783" s="159">
        <v>0</v>
      </c>
      <c r="BB2783" s="159">
        <v>0</v>
      </c>
      <c r="BC2783" s="160">
        <v>18</v>
      </c>
      <c r="BD2783" s="160">
        <v>158</v>
      </c>
    </row>
    <row r="2784" spans="1:56" x14ac:dyDescent="0.25">
      <c r="A2784" s="9">
        <v>41741</v>
      </c>
      <c r="B2784" s="151" t="s">
        <v>83</v>
      </c>
      <c r="C2784" s="151" t="s">
        <v>87</v>
      </c>
      <c r="D2784" s="152" t="s">
        <v>120</v>
      </c>
      <c r="E2784" s="160">
        <v>47</v>
      </c>
      <c r="F2784" s="160">
        <v>143</v>
      </c>
      <c r="G2784" s="266">
        <v>19.812501907348633</v>
      </c>
      <c r="H2784" s="266">
        <v>0</v>
      </c>
      <c r="I2784" s="266">
        <v>79855.375</v>
      </c>
      <c r="J2784" s="157">
        <v>0</v>
      </c>
      <c r="K2784" s="160">
        <v>20979</v>
      </c>
      <c r="L2784" s="266">
        <v>81.438583374023438</v>
      </c>
      <c r="M2784" s="160">
        <v>153570</v>
      </c>
      <c r="N2784" s="266">
        <v>0</v>
      </c>
      <c r="O2784" s="160">
        <v>3938</v>
      </c>
      <c r="P2784" s="266">
        <v>0</v>
      </c>
      <c r="Q2784" s="160">
        <v>3200</v>
      </c>
      <c r="R2784" s="266">
        <v>99.875</v>
      </c>
      <c r="S2784" s="160">
        <v>19101</v>
      </c>
      <c r="T2784" s="266">
        <v>99.895294189453125</v>
      </c>
      <c r="U2784" s="266">
        <v>99.939285278320312</v>
      </c>
      <c r="V2784" s="266">
        <v>99.786750793457031</v>
      </c>
      <c r="W2784" s="266">
        <v>99.814361572265625</v>
      </c>
      <c r="X2784" s="266">
        <v>99.682266235351563</v>
      </c>
      <c r="Y2784" s="160">
        <v>38565</v>
      </c>
      <c r="Z2784" s="266">
        <v>99.955917358398438</v>
      </c>
      <c r="AA2784" s="160">
        <v>9178</v>
      </c>
      <c r="AB2784" s="266">
        <v>99.97821044921875</v>
      </c>
      <c r="AC2784" s="160">
        <v>1665</v>
      </c>
      <c r="AD2784" s="266">
        <v>6.0060061514377594E-2</v>
      </c>
      <c r="AE2784" s="160">
        <v>101</v>
      </c>
      <c r="AF2784" s="266">
        <v>98.019798278808594</v>
      </c>
      <c r="AG2784" s="160">
        <v>20689</v>
      </c>
      <c r="AH2784" s="266">
        <v>0.50751608610153198</v>
      </c>
      <c r="AI2784" s="160">
        <v>632</v>
      </c>
      <c r="AJ2784" s="266">
        <v>98.892402648925781</v>
      </c>
      <c r="AK2784" s="266">
        <v>1.9480191469192505</v>
      </c>
      <c r="AL2784" s="266">
        <v>6.4761534333229065E-2</v>
      </c>
      <c r="AM2784" s="266">
        <v>0</v>
      </c>
      <c r="AN2784" s="266">
        <v>0</v>
      </c>
      <c r="AO2784" s="157">
        <v>0</v>
      </c>
      <c r="AP2784" s="157">
        <v>0</v>
      </c>
      <c r="AQ2784" s="157">
        <v>0</v>
      </c>
      <c r="AR2784" s="157">
        <v>0</v>
      </c>
      <c r="AS2784" s="157">
        <v>0</v>
      </c>
      <c r="AT2784" s="157">
        <v>0</v>
      </c>
      <c r="AU2784" s="157">
        <v>0</v>
      </c>
      <c r="AV2784" s="157">
        <v>0</v>
      </c>
      <c r="AW2784" s="159">
        <v>0</v>
      </c>
      <c r="AX2784" s="159">
        <v>0</v>
      </c>
      <c r="AY2784" s="159">
        <v>0</v>
      </c>
      <c r="AZ2784" s="159">
        <v>0</v>
      </c>
      <c r="BA2784" s="159">
        <v>0</v>
      </c>
      <c r="BB2784" s="159">
        <v>0</v>
      </c>
      <c r="BC2784" s="160">
        <v>28</v>
      </c>
      <c r="BD2784" s="160">
        <v>140</v>
      </c>
    </row>
    <row r="2785" spans="1:56" x14ac:dyDescent="0.25">
      <c r="A2785" s="9">
        <v>41741</v>
      </c>
      <c r="B2785" s="117" t="s">
        <v>85</v>
      </c>
      <c r="C2785" s="117" t="s">
        <v>87</v>
      </c>
      <c r="D2785" s="121">
        <v>3</v>
      </c>
      <c r="E2785" s="89">
        <v>141</v>
      </c>
      <c r="F2785" s="89">
        <v>456</v>
      </c>
      <c r="G2785" s="263">
        <v>39.574409484863281</v>
      </c>
      <c r="H2785" s="263">
        <v>1.2500000186264515E-2</v>
      </c>
      <c r="I2785" s="263">
        <v>209433.640625</v>
      </c>
      <c r="J2785" s="88">
        <v>0</v>
      </c>
      <c r="K2785" s="89">
        <v>48189</v>
      </c>
      <c r="L2785" s="263">
        <v>80.74664306640625</v>
      </c>
      <c r="M2785" s="124">
        <v>80346</v>
      </c>
      <c r="N2785" s="248">
        <v>0</v>
      </c>
      <c r="O2785" s="124">
        <v>3103</v>
      </c>
      <c r="P2785" s="248">
        <v>0</v>
      </c>
      <c r="Q2785" s="124">
        <v>8188</v>
      </c>
      <c r="R2785" s="248">
        <v>99.633613586425781</v>
      </c>
      <c r="S2785" s="124">
        <v>75327</v>
      </c>
      <c r="T2785" s="248">
        <v>99.860610961914063</v>
      </c>
      <c r="U2785" s="248">
        <v>99.9033203125</v>
      </c>
      <c r="V2785" s="248">
        <v>99.854377746582031</v>
      </c>
      <c r="W2785" s="248">
        <v>99.537284851074219</v>
      </c>
      <c r="X2785" s="248">
        <v>99.715194702148438</v>
      </c>
      <c r="Y2785" s="124">
        <v>144538</v>
      </c>
      <c r="Z2785" s="248">
        <v>99.826339721679688</v>
      </c>
      <c r="AA2785" s="124">
        <v>30331</v>
      </c>
      <c r="AB2785" s="248">
        <v>89.759651184082031</v>
      </c>
      <c r="AC2785" s="124">
        <v>3119</v>
      </c>
      <c r="AD2785" s="248">
        <v>0.70535427331924438</v>
      </c>
      <c r="AE2785" s="124">
        <v>148</v>
      </c>
      <c r="AF2785" s="248">
        <v>96.621620178222656</v>
      </c>
      <c r="AG2785" s="124">
        <v>82402</v>
      </c>
      <c r="AH2785" s="248">
        <v>0.96356886625289917</v>
      </c>
      <c r="AI2785" s="124">
        <v>1285</v>
      </c>
      <c r="AJ2785" s="248">
        <v>91.439689636230469</v>
      </c>
      <c r="AK2785" s="248">
        <v>2.0013463497161865</v>
      </c>
      <c r="AL2785" s="248">
        <v>5.380876362323761E-2</v>
      </c>
      <c r="AM2785" s="269">
        <v>0</v>
      </c>
      <c r="AN2785" s="269">
        <v>0</v>
      </c>
      <c r="AO2785" s="119">
        <v>0</v>
      </c>
      <c r="AP2785" s="119">
        <v>0</v>
      </c>
      <c r="AQ2785" s="119">
        <v>0</v>
      </c>
      <c r="AR2785" s="119">
        <v>0</v>
      </c>
      <c r="AS2785" s="119">
        <v>0</v>
      </c>
      <c r="AT2785" s="119">
        <v>0</v>
      </c>
      <c r="AU2785" s="119">
        <v>0</v>
      </c>
      <c r="AV2785" s="119">
        <v>0</v>
      </c>
      <c r="AW2785" s="124">
        <v>0</v>
      </c>
      <c r="AX2785" s="124">
        <v>0</v>
      </c>
      <c r="AY2785" s="124">
        <v>1</v>
      </c>
      <c r="AZ2785" s="124">
        <v>1</v>
      </c>
      <c r="BA2785" s="124">
        <v>7</v>
      </c>
      <c r="BB2785" s="124">
        <v>5</v>
      </c>
      <c r="BC2785" s="124">
        <v>50</v>
      </c>
      <c r="BD2785" s="124">
        <v>447</v>
      </c>
    </row>
    <row r="2786" spans="1:56" x14ac:dyDescent="0.25">
      <c r="A2786" s="9">
        <v>41741</v>
      </c>
      <c r="B2786" s="118" t="s">
        <v>84</v>
      </c>
      <c r="C2786" s="118"/>
      <c r="D2786" s="122">
        <v>2</v>
      </c>
      <c r="E2786" s="153"/>
      <c r="F2786" s="153"/>
      <c r="G2786" s="264">
        <v>55.092952728271484</v>
      </c>
      <c r="H2786" s="264">
        <v>2.0811110734939575E-2</v>
      </c>
      <c r="I2786" s="264">
        <v>428159.0625</v>
      </c>
      <c r="J2786" s="91">
        <v>0</v>
      </c>
      <c r="K2786" s="153">
        <v>0</v>
      </c>
      <c r="L2786" s="264">
        <v>65535</v>
      </c>
      <c r="M2786" s="133">
        <v>166419</v>
      </c>
      <c r="N2786" s="267">
        <v>0</v>
      </c>
      <c r="O2786" s="133">
        <v>3718</v>
      </c>
      <c r="P2786" s="267">
        <v>0</v>
      </c>
      <c r="Q2786" s="133">
        <v>3073</v>
      </c>
      <c r="R2786" s="267">
        <v>99.967460632324219</v>
      </c>
      <c r="S2786" s="133">
        <v>139333</v>
      </c>
      <c r="T2786" s="267">
        <v>99.904548645019531</v>
      </c>
      <c r="U2786" s="267">
        <v>99.784828186035156</v>
      </c>
      <c r="V2786" s="267">
        <v>99.435760498046875</v>
      </c>
      <c r="W2786" s="267">
        <v>99.752357482910156</v>
      </c>
      <c r="X2786" s="267">
        <v>99.340850830078125</v>
      </c>
      <c r="Y2786" s="133">
        <v>769345</v>
      </c>
      <c r="Z2786" s="267">
        <v>99.845191955566406</v>
      </c>
      <c r="AA2786" s="133">
        <v>147</v>
      </c>
      <c r="AB2786" s="267">
        <v>21.574762344360352</v>
      </c>
      <c r="AC2786" s="133">
        <v>3391</v>
      </c>
      <c r="AD2786" s="267">
        <v>0.32438808679580688</v>
      </c>
      <c r="AE2786" s="133">
        <v>275</v>
      </c>
      <c r="AF2786" s="267">
        <v>99.272758483886719</v>
      </c>
      <c r="AG2786" s="133">
        <v>165283</v>
      </c>
      <c r="AH2786" s="267">
        <v>0.45558223128318787</v>
      </c>
      <c r="AI2786" s="133">
        <v>320</v>
      </c>
      <c r="AJ2786" s="267">
        <v>90.937744140625</v>
      </c>
      <c r="AK2786" s="267">
        <v>4.9690871238708496</v>
      </c>
      <c r="AL2786" s="267">
        <v>0.15390351414680481</v>
      </c>
      <c r="AM2786" s="270">
        <v>0</v>
      </c>
      <c r="AN2786" s="270">
        <v>0</v>
      </c>
      <c r="AO2786" s="120">
        <v>0</v>
      </c>
      <c r="AP2786" s="120">
        <v>0</v>
      </c>
      <c r="AQ2786" s="120">
        <v>0</v>
      </c>
      <c r="AR2786" s="120">
        <v>0</v>
      </c>
      <c r="AS2786" s="120">
        <v>0</v>
      </c>
      <c r="AT2786" s="120">
        <v>0</v>
      </c>
      <c r="AU2786" s="120">
        <v>0</v>
      </c>
      <c r="AV2786" s="120">
        <v>0</v>
      </c>
      <c r="AW2786" s="133">
        <v>0</v>
      </c>
      <c r="AX2786" s="133">
        <v>0</v>
      </c>
      <c r="AY2786" s="133">
        <v>0</v>
      </c>
      <c r="AZ2786" s="133">
        <v>10</v>
      </c>
      <c r="BA2786" s="133">
        <v>3</v>
      </c>
      <c r="BB2786" s="133">
        <v>0</v>
      </c>
      <c r="BC2786" s="133">
        <v>6</v>
      </c>
      <c r="BD2786" s="133">
        <v>487</v>
      </c>
    </row>
    <row r="2787" spans="1:56" x14ac:dyDescent="0.25">
      <c r="A2787" s="9">
        <v>41740</v>
      </c>
      <c r="B2787" s="117" t="s">
        <v>17</v>
      </c>
      <c r="C2787" s="117"/>
      <c r="D2787" s="121">
        <v>3</v>
      </c>
      <c r="E2787" s="89">
        <v>677</v>
      </c>
      <c r="F2787" s="89">
        <v>2165</v>
      </c>
      <c r="G2787" s="263">
        <v>545.46213912963867</v>
      </c>
      <c r="H2787" s="263">
        <v>0.72257780376821756</v>
      </c>
      <c r="I2787" s="263">
        <v>1499242.30859375</v>
      </c>
      <c r="J2787" s="88"/>
      <c r="K2787" s="89">
        <v>769194</v>
      </c>
      <c r="L2787" s="263">
        <v>0</v>
      </c>
      <c r="M2787" s="124">
        <v>954453</v>
      </c>
      <c r="N2787" s="248">
        <v>1.0477204951526749E-4</v>
      </c>
      <c r="O2787" s="124">
        <v>50372</v>
      </c>
      <c r="P2787" s="248">
        <v>6.6174329389772676E-2</v>
      </c>
      <c r="Q2787" s="124">
        <v>95694</v>
      </c>
      <c r="R2787" s="248">
        <v>99.898634809868383</v>
      </c>
      <c r="S2787" s="124">
        <v>743806</v>
      </c>
      <c r="T2787" s="248">
        <v>99.836246736570146</v>
      </c>
      <c r="U2787" s="248">
        <v>99.698479195522623</v>
      </c>
      <c r="V2787" s="248">
        <v>99.675430497976166</v>
      </c>
      <c r="W2787" s="248">
        <v>99.597419642527754</v>
      </c>
      <c r="X2787" s="248">
        <v>99.512208727697981</v>
      </c>
      <c r="Y2787" s="124">
        <v>2087473</v>
      </c>
      <c r="Z2787" s="248">
        <v>99.746058281430834</v>
      </c>
      <c r="AA2787" s="124">
        <v>234469</v>
      </c>
      <c r="AB2787" s="248">
        <v>95.594109689529589</v>
      </c>
      <c r="AC2787" s="124">
        <v>48086</v>
      </c>
      <c r="AD2787" s="248">
        <v>0.5303029925531646</v>
      </c>
      <c r="AE2787" s="124">
        <v>4038</v>
      </c>
      <c r="AF2787" s="248">
        <v>98.340757860294246</v>
      </c>
      <c r="AG2787" s="124">
        <v>829880</v>
      </c>
      <c r="AH2787" s="248">
        <v>0.70769267156982318</v>
      </c>
      <c r="AI2787" s="124">
        <v>16176</v>
      </c>
      <c r="AJ2787" s="248">
        <v>95.202762810813681</v>
      </c>
      <c r="AK2787" s="248">
        <v>1.0904834793672877</v>
      </c>
      <c r="AL2787" s="248" t="e">
        <v>#DIV/0!</v>
      </c>
      <c r="AM2787" s="269"/>
      <c r="AN2787" s="269"/>
      <c r="AO2787" s="119"/>
      <c r="AP2787" s="119"/>
      <c r="AQ2787" s="119"/>
      <c r="AR2787" s="119"/>
      <c r="AS2787" s="119"/>
      <c r="AT2787" s="119"/>
      <c r="AU2787" s="119"/>
      <c r="AV2787" s="119"/>
      <c r="AW2787" s="124">
        <v>0</v>
      </c>
      <c r="AX2787" s="124">
        <v>0</v>
      </c>
      <c r="AY2787" s="124">
        <v>7</v>
      </c>
      <c r="AZ2787" s="124">
        <v>17</v>
      </c>
      <c r="BA2787" s="124">
        <v>11</v>
      </c>
      <c r="BB2787" s="124">
        <v>14</v>
      </c>
      <c r="BC2787" s="124">
        <v>331</v>
      </c>
      <c r="BD2787" s="124">
        <v>2628</v>
      </c>
    </row>
    <row r="2788" spans="1:56" x14ac:dyDescent="0.25">
      <c r="A2788" s="9">
        <v>41740</v>
      </c>
      <c r="B2788" s="118" t="s">
        <v>88</v>
      </c>
      <c r="C2788" s="118"/>
      <c r="D2788" s="122">
        <v>2</v>
      </c>
      <c r="E2788" s="153">
        <v>677</v>
      </c>
      <c r="F2788" s="153">
        <v>2165</v>
      </c>
      <c r="G2788" s="264">
        <v>477.20895767211914</v>
      </c>
      <c r="H2788" s="264">
        <v>0.70420002471655607</v>
      </c>
      <c r="I2788" s="264">
        <v>1052470.49609375</v>
      </c>
      <c r="J2788" s="91"/>
      <c r="K2788" s="153">
        <v>769194</v>
      </c>
      <c r="L2788" s="264"/>
      <c r="M2788" s="133">
        <v>741748</v>
      </c>
      <c r="N2788" s="267">
        <v>1.3481667220672735E-4</v>
      </c>
      <c r="O2788" s="133">
        <v>45910</v>
      </c>
      <c r="P2788" s="267">
        <v>0</v>
      </c>
      <c r="Q2788" s="133">
        <v>91967</v>
      </c>
      <c r="R2788" s="267">
        <v>99.905400338205524</v>
      </c>
      <c r="S2788" s="133">
        <v>570133</v>
      </c>
      <c r="T2788" s="267">
        <v>99.842141774314968</v>
      </c>
      <c r="U2788" s="267">
        <v>99.714916119402048</v>
      </c>
      <c r="V2788" s="267">
        <v>99.7593706067385</v>
      </c>
      <c r="W2788" s="267">
        <v>99.620586145994451</v>
      </c>
      <c r="X2788" s="267">
        <v>99.601892234344135</v>
      </c>
      <c r="Y2788" s="133">
        <v>1019028</v>
      </c>
      <c r="Z2788" s="267">
        <v>99.887834036020408</v>
      </c>
      <c r="AA2788" s="133">
        <v>234381</v>
      </c>
      <c r="AB2788" s="267">
        <v>95.608005661422254</v>
      </c>
      <c r="AC2788" s="133">
        <v>44114</v>
      </c>
      <c r="AD2788" s="267">
        <v>0.54177811533042419</v>
      </c>
      <c r="AE2788" s="133">
        <v>3642</v>
      </c>
      <c r="AF2788" s="267">
        <v>98.407468051061997</v>
      </c>
      <c r="AG2788" s="133">
        <v>618887</v>
      </c>
      <c r="AH2788" s="267">
        <v>0.74456240712799771</v>
      </c>
      <c r="AI2788" s="133">
        <v>15713</v>
      </c>
      <c r="AJ2788" s="267">
        <v>95.169606207526712</v>
      </c>
      <c r="AK2788" s="267">
        <v>1.4567514163112431E-5</v>
      </c>
      <c r="AL2788" s="267" t="e">
        <v>#DIV/0!</v>
      </c>
      <c r="AM2788" s="270"/>
      <c r="AN2788" s="270"/>
      <c r="AO2788" s="120"/>
      <c r="AP2788" s="120"/>
      <c r="AQ2788" s="120"/>
      <c r="AR2788" s="120"/>
      <c r="AS2788" s="120"/>
      <c r="AT2788" s="120"/>
      <c r="AU2788" s="120"/>
      <c r="AV2788" s="120"/>
      <c r="AW2788" s="133">
        <v>0</v>
      </c>
      <c r="AX2788" s="133">
        <v>0</v>
      </c>
      <c r="AY2788" s="133">
        <v>7</v>
      </c>
      <c r="AZ2788" s="133">
        <v>7</v>
      </c>
      <c r="BA2788" s="133">
        <v>8</v>
      </c>
      <c r="BB2788" s="133">
        <v>14</v>
      </c>
      <c r="BC2788" s="133">
        <v>323</v>
      </c>
      <c r="BD2788" s="133">
        <v>2139</v>
      </c>
    </row>
    <row r="2789" spans="1:56" x14ac:dyDescent="0.25">
      <c r="A2789" s="9">
        <v>41740</v>
      </c>
      <c r="B2789" s="146" t="s">
        <v>89</v>
      </c>
      <c r="C2789" s="146"/>
      <c r="D2789" s="147">
        <v>1</v>
      </c>
      <c r="E2789" s="136">
        <v>0</v>
      </c>
      <c r="F2789" s="136">
        <v>0</v>
      </c>
      <c r="G2789" s="265">
        <v>68.253181457519531</v>
      </c>
      <c r="H2789" s="265">
        <v>1.8377779051661491E-2</v>
      </c>
      <c r="I2789" s="265">
        <v>446771.8125</v>
      </c>
      <c r="J2789" s="137"/>
      <c r="K2789" s="136">
        <v>0</v>
      </c>
      <c r="L2789" s="265"/>
      <c r="M2789" s="145">
        <v>212705</v>
      </c>
      <c r="N2789" s="250">
        <v>0</v>
      </c>
      <c r="O2789" s="145">
        <v>4462</v>
      </c>
      <c r="P2789" s="250">
        <v>0.74704915285110474</v>
      </c>
      <c r="Q2789" s="145">
        <v>3727</v>
      </c>
      <c r="R2789" s="250">
        <v>99.731689453125</v>
      </c>
      <c r="S2789" s="145">
        <v>173673</v>
      </c>
      <c r="T2789" s="250">
        <v>99.81689453125</v>
      </c>
      <c r="U2789" s="250">
        <v>99.52935791015625</v>
      </c>
      <c r="V2789" s="250">
        <v>99.382713317871094</v>
      </c>
      <c r="W2789" s="250">
        <v>99.262313842773438</v>
      </c>
      <c r="X2789" s="250">
        <v>99.200736999511719</v>
      </c>
      <c r="Y2789" s="145">
        <v>1068445</v>
      </c>
      <c r="Z2789" s="250">
        <v>99.61083984375</v>
      </c>
      <c r="AA2789" s="145">
        <v>88</v>
      </c>
      <c r="AB2789" s="250">
        <v>58.583293914794922</v>
      </c>
      <c r="AC2789" s="145">
        <v>3972</v>
      </c>
      <c r="AD2789" s="250">
        <v>0.40285748243331909</v>
      </c>
      <c r="AE2789" s="145">
        <v>396</v>
      </c>
      <c r="AF2789" s="250">
        <v>97.727226257324219</v>
      </c>
      <c r="AG2789" s="145">
        <v>210993</v>
      </c>
      <c r="AH2789" s="250">
        <v>0.59954595565795898</v>
      </c>
      <c r="AI2789" s="145">
        <v>463</v>
      </c>
      <c r="AJ2789" s="250">
        <v>96.328010559082031</v>
      </c>
      <c r="AK2789" s="250">
        <v>3.6593258380889893</v>
      </c>
      <c r="AL2789" s="250">
        <v>0.12434817105531693</v>
      </c>
      <c r="AM2789" s="271"/>
      <c r="AN2789" s="271"/>
      <c r="AO2789" s="148"/>
      <c r="AP2789" s="148"/>
      <c r="AQ2789" s="148"/>
      <c r="AR2789" s="148"/>
      <c r="AS2789" s="148"/>
      <c r="AT2789" s="148"/>
      <c r="AU2789" s="148"/>
      <c r="AV2789" s="148"/>
      <c r="AW2789" s="145">
        <v>0</v>
      </c>
      <c r="AX2789" s="145">
        <v>0</v>
      </c>
      <c r="AY2789" s="145">
        <v>0</v>
      </c>
      <c r="AZ2789" s="145">
        <v>10</v>
      </c>
      <c r="BA2789" s="145">
        <v>3</v>
      </c>
      <c r="BB2789" s="145">
        <v>0</v>
      </c>
      <c r="BC2789" s="145">
        <v>8</v>
      </c>
      <c r="BD2789" s="145">
        <v>489</v>
      </c>
    </row>
    <row r="2790" spans="1:56" x14ac:dyDescent="0.25">
      <c r="A2790" s="9">
        <v>41740</v>
      </c>
      <c r="B2790" s="149" t="s">
        <v>75</v>
      </c>
      <c r="C2790" s="149" t="s">
        <v>86</v>
      </c>
      <c r="D2790" s="150" t="s">
        <v>118</v>
      </c>
      <c r="E2790" s="153">
        <v>41</v>
      </c>
      <c r="F2790" s="153">
        <v>152</v>
      </c>
      <c r="G2790" s="264">
        <v>87.903999328613281</v>
      </c>
      <c r="H2790" s="264">
        <v>0.35000002384185791</v>
      </c>
      <c r="I2790" s="264">
        <v>77745.9296875</v>
      </c>
      <c r="J2790" s="92">
        <v>0</v>
      </c>
      <c r="K2790" s="153">
        <v>103264</v>
      </c>
      <c r="L2790" s="264">
        <v>92.018516540527344</v>
      </c>
      <c r="M2790" s="153">
        <v>86092</v>
      </c>
      <c r="N2790" s="264">
        <v>1.161548076197505E-3</v>
      </c>
      <c r="O2790" s="153">
        <v>9585</v>
      </c>
      <c r="P2790" s="264">
        <v>0</v>
      </c>
      <c r="Q2790" s="153">
        <v>15639</v>
      </c>
      <c r="R2790" s="264">
        <v>99.904083251953125</v>
      </c>
      <c r="S2790" s="153">
        <v>78779</v>
      </c>
      <c r="T2790" s="264">
        <v>99.828636169433594</v>
      </c>
      <c r="U2790" s="264">
        <v>99.634849548339844</v>
      </c>
      <c r="V2790" s="264">
        <v>99.720069885253906</v>
      </c>
      <c r="W2790" s="264">
        <v>99.539283752441406</v>
      </c>
      <c r="X2790" s="264">
        <v>99.549186706542969</v>
      </c>
      <c r="Y2790" s="153">
        <v>137041</v>
      </c>
      <c r="Z2790" s="264">
        <v>99.908782958984375</v>
      </c>
      <c r="AA2790" s="153">
        <v>31774</v>
      </c>
      <c r="AB2790" s="264">
        <v>98.265876770019531</v>
      </c>
      <c r="AC2790" s="153">
        <v>9653</v>
      </c>
      <c r="AD2790" s="264">
        <v>0.37294104695320129</v>
      </c>
      <c r="AE2790" s="153">
        <v>1439</v>
      </c>
      <c r="AF2790" s="264">
        <v>98.610145568847656</v>
      </c>
      <c r="AG2790" s="153">
        <v>87838</v>
      </c>
      <c r="AH2790" s="264">
        <v>0.51458364725112915</v>
      </c>
      <c r="AI2790" s="153">
        <v>6774</v>
      </c>
      <c r="AJ2790" s="264">
        <v>96.619430541992188</v>
      </c>
      <c r="AK2790" s="264">
        <v>1.7576555013656616</v>
      </c>
      <c r="AL2790" s="264">
        <v>5.0865132361650467E-2</v>
      </c>
      <c r="AM2790" s="264">
        <v>0</v>
      </c>
      <c r="AN2790" s="264">
        <v>0</v>
      </c>
      <c r="AO2790" s="92">
        <v>0</v>
      </c>
      <c r="AP2790" s="92">
        <v>0</v>
      </c>
      <c r="AQ2790" s="92">
        <v>0</v>
      </c>
      <c r="AR2790" s="92">
        <v>0</v>
      </c>
      <c r="AS2790" s="92">
        <v>0</v>
      </c>
      <c r="AT2790" s="92">
        <v>0</v>
      </c>
      <c r="AU2790" s="92">
        <v>0</v>
      </c>
      <c r="AV2790" s="92">
        <v>0</v>
      </c>
      <c r="AW2790" s="93">
        <v>0</v>
      </c>
      <c r="AX2790" s="93">
        <v>0</v>
      </c>
      <c r="AY2790" s="93">
        <v>0</v>
      </c>
      <c r="AZ2790" s="93">
        <v>0</v>
      </c>
      <c r="BA2790" s="93">
        <v>0</v>
      </c>
      <c r="BB2790" s="93">
        <v>0</v>
      </c>
      <c r="BC2790" s="153">
        <v>28</v>
      </c>
      <c r="BD2790" s="153">
        <v>151</v>
      </c>
    </row>
    <row r="2791" spans="1:56" x14ac:dyDescent="0.25">
      <c r="A2791" s="9">
        <v>41740</v>
      </c>
      <c r="B2791" s="149" t="s">
        <v>76</v>
      </c>
      <c r="C2791" s="149" t="s">
        <v>86</v>
      </c>
      <c r="D2791" s="150" t="s">
        <v>119</v>
      </c>
      <c r="E2791" s="153">
        <v>54</v>
      </c>
      <c r="F2791" s="153">
        <v>163</v>
      </c>
      <c r="G2791" s="264">
        <v>38.191707611083984</v>
      </c>
      <c r="H2791" s="264">
        <v>0</v>
      </c>
      <c r="I2791" s="264">
        <v>88626.296875</v>
      </c>
      <c r="J2791" s="92">
        <v>0</v>
      </c>
      <c r="K2791" s="153">
        <v>45928</v>
      </c>
      <c r="L2791" s="264">
        <v>89.183067321777344</v>
      </c>
      <c r="M2791" s="153">
        <v>40053</v>
      </c>
      <c r="N2791" s="264">
        <v>0</v>
      </c>
      <c r="O2791" s="153">
        <v>3051</v>
      </c>
      <c r="P2791" s="264">
        <v>0</v>
      </c>
      <c r="Q2791" s="153">
        <v>5901</v>
      </c>
      <c r="R2791" s="264">
        <v>99.932212829589844</v>
      </c>
      <c r="S2791" s="153">
        <v>37700</v>
      </c>
      <c r="T2791" s="264">
        <v>99.917770385742188</v>
      </c>
      <c r="U2791" s="264">
        <v>99.57391357421875</v>
      </c>
      <c r="V2791" s="264">
        <v>99.882652282714844</v>
      </c>
      <c r="W2791" s="264">
        <v>99.506416320800781</v>
      </c>
      <c r="X2791" s="264">
        <v>99.800521850585937</v>
      </c>
      <c r="Y2791" s="153">
        <v>78658</v>
      </c>
      <c r="Z2791" s="264">
        <v>99.950416564941406</v>
      </c>
      <c r="AA2791" s="153">
        <v>16007</v>
      </c>
      <c r="AB2791" s="264">
        <v>99.743858337402344</v>
      </c>
      <c r="AC2791" s="153">
        <v>3069</v>
      </c>
      <c r="AD2791" s="264">
        <v>0.22808732092380524</v>
      </c>
      <c r="AE2791" s="153">
        <v>65</v>
      </c>
      <c r="AF2791" s="264">
        <v>96.923080444335937</v>
      </c>
      <c r="AG2791" s="153">
        <v>40516</v>
      </c>
      <c r="AH2791" s="264">
        <v>0.5281863808631897</v>
      </c>
      <c r="AI2791" s="153">
        <v>580</v>
      </c>
      <c r="AJ2791" s="264">
        <v>90.517242431640625</v>
      </c>
      <c r="AK2791" s="264">
        <v>2.0288143157958984</v>
      </c>
      <c r="AL2791" s="264">
        <v>5.6246008723974228E-2</v>
      </c>
      <c r="AM2791" s="264">
        <v>0</v>
      </c>
      <c r="AN2791" s="264">
        <v>0</v>
      </c>
      <c r="AO2791" s="92">
        <v>0</v>
      </c>
      <c r="AP2791" s="92">
        <v>0</v>
      </c>
      <c r="AQ2791" s="92">
        <v>0</v>
      </c>
      <c r="AR2791" s="92">
        <v>0</v>
      </c>
      <c r="AS2791" s="92">
        <v>0</v>
      </c>
      <c r="AT2791" s="92">
        <v>0</v>
      </c>
      <c r="AU2791" s="92">
        <v>0</v>
      </c>
      <c r="AV2791" s="92">
        <v>0</v>
      </c>
      <c r="AW2791" s="93">
        <v>0</v>
      </c>
      <c r="AX2791" s="93">
        <v>0</v>
      </c>
      <c r="AY2791" s="93">
        <v>0</v>
      </c>
      <c r="AZ2791" s="93">
        <v>0</v>
      </c>
      <c r="BA2791" s="93">
        <v>0</v>
      </c>
      <c r="BB2791" s="93">
        <v>0</v>
      </c>
      <c r="BC2791" s="153">
        <v>14</v>
      </c>
      <c r="BD2791" s="153">
        <v>161</v>
      </c>
    </row>
    <row r="2792" spans="1:56" x14ac:dyDescent="0.25">
      <c r="A2792" s="9">
        <v>41740</v>
      </c>
      <c r="B2792" s="149" t="s">
        <v>77</v>
      </c>
      <c r="C2792" s="149" t="s">
        <v>86</v>
      </c>
      <c r="D2792" s="150" t="s">
        <v>118</v>
      </c>
      <c r="E2792" s="153">
        <v>68</v>
      </c>
      <c r="F2792" s="153">
        <v>222</v>
      </c>
      <c r="G2792" s="264">
        <v>61.182926177978516</v>
      </c>
      <c r="H2792" s="264">
        <v>0.13750000298023224</v>
      </c>
      <c r="I2792" s="264">
        <v>102572.03125</v>
      </c>
      <c r="J2792" s="92">
        <v>0</v>
      </c>
      <c r="K2792" s="153">
        <v>96594</v>
      </c>
      <c r="L2792" s="264">
        <v>90.137069702148438</v>
      </c>
      <c r="M2792" s="153">
        <v>80786</v>
      </c>
      <c r="N2792" s="264">
        <v>0</v>
      </c>
      <c r="O2792" s="153">
        <v>5423</v>
      </c>
      <c r="P2792" s="264">
        <v>0</v>
      </c>
      <c r="Q2792" s="153">
        <v>11771</v>
      </c>
      <c r="R2792" s="264">
        <v>99.966018676757813</v>
      </c>
      <c r="S2792" s="153">
        <v>75954</v>
      </c>
      <c r="T2792" s="264">
        <v>99.951286315917969</v>
      </c>
      <c r="U2792" s="264">
        <v>99.834037780761719</v>
      </c>
      <c r="V2792" s="264">
        <v>99.88116455078125</v>
      </c>
      <c r="W2792" s="264">
        <v>99.80010986328125</v>
      </c>
      <c r="X2792" s="264">
        <v>99.832511901855469</v>
      </c>
      <c r="Y2792" s="153">
        <v>112293</v>
      </c>
      <c r="Z2792" s="264">
        <v>99.891357421875</v>
      </c>
      <c r="AA2792" s="153">
        <v>24164</v>
      </c>
      <c r="AB2792" s="264">
        <v>99.081275939941406</v>
      </c>
      <c r="AC2792" s="153">
        <v>5505</v>
      </c>
      <c r="AD2792" s="264">
        <v>0.29064485430717468</v>
      </c>
      <c r="AE2792" s="153">
        <v>470</v>
      </c>
      <c r="AF2792" s="264">
        <v>98.936172485351563</v>
      </c>
      <c r="AG2792" s="153">
        <v>80387</v>
      </c>
      <c r="AH2792" s="264">
        <v>0.39683032035827637</v>
      </c>
      <c r="AI2792" s="153">
        <v>1342</v>
      </c>
      <c r="AJ2792" s="264">
        <v>93.740684509277344</v>
      </c>
      <c r="AK2792" s="264">
        <v>1.9044314622879028</v>
      </c>
      <c r="AL2792" s="264">
        <v>5.3076576441526413E-2</v>
      </c>
      <c r="AM2792" s="264">
        <v>0</v>
      </c>
      <c r="AN2792" s="264">
        <v>0</v>
      </c>
      <c r="AO2792" s="92">
        <v>0</v>
      </c>
      <c r="AP2792" s="92">
        <v>0</v>
      </c>
      <c r="AQ2792" s="92">
        <v>0</v>
      </c>
      <c r="AR2792" s="92">
        <v>0</v>
      </c>
      <c r="AS2792" s="92">
        <v>0</v>
      </c>
      <c r="AT2792" s="92">
        <v>0</v>
      </c>
      <c r="AU2792" s="92">
        <v>0</v>
      </c>
      <c r="AV2792" s="92">
        <v>0</v>
      </c>
      <c r="AW2792" s="93">
        <v>0</v>
      </c>
      <c r="AX2792" s="93">
        <v>0</v>
      </c>
      <c r="AY2792" s="93">
        <v>0</v>
      </c>
      <c r="AZ2792" s="93">
        <v>0</v>
      </c>
      <c r="BA2792" s="93">
        <v>0</v>
      </c>
      <c r="BB2792" s="93">
        <v>0</v>
      </c>
      <c r="BC2792" s="153">
        <v>35</v>
      </c>
      <c r="BD2792" s="153">
        <v>220</v>
      </c>
    </row>
    <row r="2793" spans="1:56" x14ac:dyDescent="0.25">
      <c r="A2793" s="9">
        <v>41740</v>
      </c>
      <c r="B2793" s="149" t="s">
        <v>124</v>
      </c>
      <c r="C2793" s="149" t="s">
        <v>86</v>
      </c>
      <c r="D2793" s="150" t="s">
        <v>118</v>
      </c>
      <c r="E2793" s="153">
        <v>43</v>
      </c>
      <c r="F2793" s="153">
        <v>136</v>
      </c>
      <c r="G2793" s="264">
        <v>28.474796295166016</v>
      </c>
      <c r="H2793" s="264">
        <v>7.9099997878074646E-2</v>
      </c>
      <c r="I2793" s="264">
        <v>52196.234375</v>
      </c>
      <c r="J2793" s="92">
        <v>0</v>
      </c>
      <c r="K2793" s="153">
        <v>96594</v>
      </c>
      <c r="L2793" s="264">
        <v>90.137069702148438</v>
      </c>
      <c r="M2793" s="153">
        <v>38183</v>
      </c>
      <c r="N2793" s="264">
        <v>0</v>
      </c>
      <c r="O2793" s="153">
        <v>2413</v>
      </c>
      <c r="P2793" s="264">
        <v>0</v>
      </c>
      <c r="Q2793" s="153">
        <v>4786</v>
      </c>
      <c r="R2793" s="264">
        <v>99.791053771972656</v>
      </c>
      <c r="S2793" s="153">
        <v>36506</v>
      </c>
      <c r="T2793" s="264">
        <v>99.827423095703125</v>
      </c>
      <c r="U2793" s="264">
        <v>99.751350402832031</v>
      </c>
      <c r="V2793" s="264">
        <v>99.735481262207031</v>
      </c>
      <c r="W2793" s="264">
        <v>99.542922973632812</v>
      </c>
      <c r="X2793" s="264">
        <v>99.563362121582031</v>
      </c>
      <c r="Y2793" s="153">
        <v>49673</v>
      </c>
      <c r="Z2793" s="264">
        <v>99.905380249023438</v>
      </c>
      <c r="AA2793" s="153">
        <v>9279</v>
      </c>
      <c r="AB2793" s="264">
        <v>99.709022521972656</v>
      </c>
      <c r="AC2793" s="153">
        <v>2363</v>
      </c>
      <c r="AD2793" s="264">
        <v>0.16927634179592133</v>
      </c>
      <c r="AE2793" s="153">
        <v>187</v>
      </c>
      <c r="AF2793" s="264">
        <v>99.465240478515625</v>
      </c>
      <c r="AG2793" s="153">
        <v>38611</v>
      </c>
      <c r="AH2793" s="264">
        <v>0.27971303462982178</v>
      </c>
      <c r="AI2793" s="153">
        <v>628</v>
      </c>
      <c r="AJ2793" s="264">
        <v>91.560508728027344</v>
      </c>
      <c r="AK2793" s="264">
        <v>1.7312343120574951</v>
      </c>
      <c r="AL2793" s="264">
        <v>5.4011780768632889E-2</v>
      </c>
      <c r="AM2793" s="264">
        <v>0</v>
      </c>
      <c r="AN2793" s="264">
        <v>0</v>
      </c>
      <c r="AO2793" s="92">
        <v>0</v>
      </c>
      <c r="AP2793" s="92">
        <v>0</v>
      </c>
      <c r="AQ2793" s="92">
        <v>0</v>
      </c>
      <c r="AR2793" s="92">
        <v>0</v>
      </c>
      <c r="AS2793" s="92">
        <v>0</v>
      </c>
      <c r="AT2793" s="92">
        <v>0</v>
      </c>
      <c r="AU2793" s="92">
        <v>0</v>
      </c>
      <c r="AV2793" s="92">
        <v>0</v>
      </c>
      <c r="AW2793" s="93">
        <v>0</v>
      </c>
      <c r="AX2793" s="93">
        <v>0</v>
      </c>
      <c r="AY2793" s="93">
        <v>3</v>
      </c>
      <c r="AZ2793" s="93">
        <v>0</v>
      </c>
      <c r="BA2793" s="93">
        <v>0</v>
      </c>
      <c r="BB2793" s="93">
        <v>0</v>
      </c>
      <c r="BC2793" s="153">
        <v>20</v>
      </c>
      <c r="BD2793" s="153">
        <v>135</v>
      </c>
    </row>
    <row r="2794" spans="1:56" x14ac:dyDescent="0.25">
      <c r="A2794" s="9">
        <v>41740</v>
      </c>
      <c r="B2794" s="149" t="s">
        <v>78</v>
      </c>
      <c r="C2794" s="149" t="s">
        <v>86</v>
      </c>
      <c r="D2794" s="150" t="s">
        <v>118</v>
      </c>
      <c r="E2794" s="153">
        <v>34</v>
      </c>
      <c r="F2794" s="153">
        <v>107</v>
      </c>
      <c r="G2794" s="264">
        <v>45.966602325439453</v>
      </c>
      <c r="H2794" s="264">
        <v>1.6699999570846558E-2</v>
      </c>
      <c r="I2794" s="264">
        <v>51674.59375</v>
      </c>
      <c r="J2794" s="92">
        <v>0</v>
      </c>
      <c r="K2794" s="153">
        <v>54154</v>
      </c>
      <c r="L2794" s="264">
        <v>88.713668823242188</v>
      </c>
      <c r="M2794" s="153">
        <v>44900</v>
      </c>
      <c r="N2794" s="264">
        <v>0</v>
      </c>
      <c r="O2794" s="153">
        <v>4422</v>
      </c>
      <c r="P2794" s="264">
        <v>0</v>
      </c>
      <c r="Q2794" s="153">
        <v>7039</v>
      </c>
      <c r="R2794" s="264">
        <v>99.94317626953125</v>
      </c>
      <c r="S2794" s="153">
        <v>42148</v>
      </c>
      <c r="T2794" s="264">
        <v>99.914588928222656</v>
      </c>
      <c r="U2794" s="264">
        <v>99.95477294921875</v>
      </c>
      <c r="V2794" s="264">
        <v>99.8819580078125</v>
      </c>
      <c r="W2794" s="264">
        <v>99.897972106933594</v>
      </c>
      <c r="X2794" s="264">
        <v>99.796646118164063</v>
      </c>
      <c r="Y2794" s="153">
        <v>71894</v>
      </c>
      <c r="Z2794" s="264">
        <v>99.883163452148438</v>
      </c>
      <c r="AA2794" s="153">
        <v>14691</v>
      </c>
      <c r="AB2794" s="264">
        <v>98.277854919433594</v>
      </c>
      <c r="AC2794" s="153">
        <v>4444</v>
      </c>
      <c r="AD2794" s="264">
        <v>0.29252925515174866</v>
      </c>
      <c r="AE2794" s="153">
        <v>300</v>
      </c>
      <c r="AF2794" s="264">
        <v>97.666664123535156</v>
      </c>
      <c r="AG2794" s="153">
        <v>45858</v>
      </c>
      <c r="AH2794" s="264">
        <v>0.43612891435623169</v>
      </c>
      <c r="AI2794" s="153">
        <v>647</v>
      </c>
      <c r="AJ2794" s="264">
        <v>97.063369750976563</v>
      </c>
      <c r="AK2794" s="264">
        <v>1.8008301258087158</v>
      </c>
      <c r="AL2794" s="264">
        <v>5.6090667843818665E-2</v>
      </c>
      <c r="AM2794" s="264">
        <v>0</v>
      </c>
      <c r="AN2794" s="264">
        <v>0</v>
      </c>
      <c r="AO2794" s="92">
        <v>0</v>
      </c>
      <c r="AP2794" s="92">
        <v>0</v>
      </c>
      <c r="AQ2794" s="92">
        <v>0</v>
      </c>
      <c r="AR2794" s="92">
        <v>0</v>
      </c>
      <c r="AS2794" s="92">
        <v>0</v>
      </c>
      <c r="AT2794" s="92">
        <v>0</v>
      </c>
      <c r="AU2794" s="92">
        <v>0</v>
      </c>
      <c r="AV2794" s="92">
        <v>0</v>
      </c>
      <c r="AW2794" s="93">
        <v>0</v>
      </c>
      <c r="AX2794" s="93">
        <v>0</v>
      </c>
      <c r="AY2794" s="93">
        <v>0</v>
      </c>
      <c r="AZ2794" s="93">
        <v>0</v>
      </c>
      <c r="BA2794" s="93">
        <v>0</v>
      </c>
      <c r="BB2794" s="93">
        <v>0</v>
      </c>
      <c r="BC2794" s="153">
        <v>13</v>
      </c>
      <c r="BD2794" s="153">
        <v>104</v>
      </c>
    </row>
    <row r="2795" spans="1:56" x14ac:dyDescent="0.25">
      <c r="A2795" s="9">
        <v>41740</v>
      </c>
      <c r="B2795" s="149" t="s">
        <v>79</v>
      </c>
      <c r="C2795" s="149" t="s">
        <v>86</v>
      </c>
      <c r="D2795" s="150" t="s">
        <v>119</v>
      </c>
      <c r="E2795" s="153">
        <v>84</v>
      </c>
      <c r="F2795" s="153">
        <v>262</v>
      </c>
      <c r="G2795" s="264">
        <v>40.425197601318359</v>
      </c>
      <c r="H2795" s="264">
        <v>8.2999998703598976E-3</v>
      </c>
      <c r="I2795" s="264">
        <v>141318.640625</v>
      </c>
      <c r="J2795" s="92">
        <v>0</v>
      </c>
      <c r="K2795" s="153">
        <v>53152</v>
      </c>
      <c r="L2795" s="264">
        <v>92.013473510742187</v>
      </c>
      <c r="M2795" s="153">
        <v>71322</v>
      </c>
      <c r="N2795" s="264">
        <v>0</v>
      </c>
      <c r="O2795" s="153">
        <v>3115</v>
      </c>
      <c r="P2795" s="264">
        <v>0</v>
      </c>
      <c r="Q2795" s="153">
        <v>8339</v>
      </c>
      <c r="R2795" s="264">
        <v>99.880081176757813</v>
      </c>
      <c r="S2795" s="153">
        <v>67617</v>
      </c>
      <c r="T2795" s="264">
        <v>99.8846435546875</v>
      </c>
      <c r="U2795" s="264">
        <v>99.486358642578125</v>
      </c>
      <c r="V2795" s="264">
        <v>99.792488098144531</v>
      </c>
      <c r="W2795" s="264">
        <v>99.367057800292969</v>
      </c>
      <c r="X2795" s="264">
        <v>99.6773681640625</v>
      </c>
      <c r="Y2795" s="153">
        <v>148739</v>
      </c>
      <c r="Z2795" s="264">
        <v>99.940834045410156</v>
      </c>
      <c r="AA2795" s="153">
        <v>34881</v>
      </c>
      <c r="AB2795" s="264">
        <v>99.515495300292969</v>
      </c>
      <c r="AC2795" s="153">
        <v>3194</v>
      </c>
      <c r="AD2795" s="264">
        <v>1.6593612432479858</v>
      </c>
      <c r="AE2795" s="153">
        <v>190</v>
      </c>
      <c r="AF2795" s="264">
        <v>97.368423461914063</v>
      </c>
      <c r="AG2795" s="153">
        <v>72312</v>
      </c>
      <c r="AH2795" s="264">
        <v>0.6029428243637085</v>
      </c>
      <c r="AI2795" s="153">
        <v>1260</v>
      </c>
      <c r="AJ2795" s="264">
        <v>97.460319519042969</v>
      </c>
      <c r="AK2795" s="264">
        <v>1.5778810977935791</v>
      </c>
      <c r="AL2795" s="264">
        <v>5.4040055721998215E-2</v>
      </c>
      <c r="AM2795" s="264">
        <v>0</v>
      </c>
      <c r="AN2795" s="264">
        <v>0</v>
      </c>
      <c r="AO2795" s="92">
        <v>0</v>
      </c>
      <c r="AP2795" s="92">
        <v>0</v>
      </c>
      <c r="AQ2795" s="92">
        <v>0</v>
      </c>
      <c r="AR2795" s="92">
        <v>0</v>
      </c>
      <c r="AS2795" s="92">
        <v>0</v>
      </c>
      <c r="AT2795" s="92">
        <v>0</v>
      </c>
      <c r="AU2795" s="92">
        <v>0</v>
      </c>
      <c r="AV2795" s="92">
        <v>0</v>
      </c>
      <c r="AW2795" s="93">
        <v>0</v>
      </c>
      <c r="AX2795" s="93">
        <v>0</v>
      </c>
      <c r="AY2795" s="93">
        <v>1</v>
      </c>
      <c r="AZ2795" s="93">
        <v>0</v>
      </c>
      <c r="BA2795" s="93">
        <v>0</v>
      </c>
      <c r="BB2795" s="93">
        <v>4</v>
      </c>
      <c r="BC2795" s="153">
        <v>54</v>
      </c>
      <c r="BD2795" s="153">
        <v>259</v>
      </c>
    </row>
    <row r="2796" spans="1:56" x14ac:dyDescent="0.25">
      <c r="A2796" s="9">
        <v>41740</v>
      </c>
      <c r="B2796" s="149" t="s">
        <v>80</v>
      </c>
      <c r="C2796" s="149" t="s">
        <v>86</v>
      </c>
      <c r="D2796" s="150" t="s">
        <v>119</v>
      </c>
      <c r="E2796" s="153">
        <v>60</v>
      </c>
      <c r="F2796" s="153">
        <v>184</v>
      </c>
      <c r="G2796" s="264">
        <v>31.466703414916992</v>
      </c>
      <c r="H2796" s="264">
        <v>3.3300001174211502E-2</v>
      </c>
      <c r="I2796" s="264">
        <v>88335.5625</v>
      </c>
      <c r="J2796" s="92">
        <v>0</v>
      </c>
      <c r="K2796" s="153">
        <v>34986</v>
      </c>
      <c r="L2796" s="264">
        <v>87.629341125488281</v>
      </c>
      <c r="M2796" s="153">
        <v>39655</v>
      </c>
      <c r="N2796" s="264">
        <v>0</v>
      </c>
      <c r="O2796" s="153">
        <v>2458</v>
      </c>
      <c r="P2796" s="264">
        <v>0</v>
      </c>
      <c r="Q2796" s="153">
        <v>4678</v>
      </c>
      <c r="R2796" s="264">
        <v>99.978622436523438</v>
      </c>
      <c r="S2796" s="153">
        <v>37077</v>
      </c>
      <c r="T2796" s="264">
        <v>99.884025573730469</v>
      </c>
      <c r="U2796" s="264">
        <v>99.674530029296875</v>
      </c>
      <c r="V2796" s="264">
        <v>99.825996398925781</v>
      </c>
      <c r="W2796" s="264">
        <v>99.653221130371094</v>
      </c>
      <c r="X2796" s="264">
        <v>99.710220336914063</v>
      </c>
      <c r="Y2796" s="153">
        <v>70494</v>
      </c>
      <c r="Z2796" s="264">
        <v>99.917724609375</v>
      </c>
      <c r="AA2796" s="153">
        <v>16977</v>
      </c>
      <c r="AB2796" s="264">
        <v>99.646583557128906</v>
      </c>
      <c r="AC2796" s="153">
        <v>2510</v>
      </c>
      <c r="AD2796" s="264">
        <v>0.4780876636505127</v>
      </c>
      <c r="AE2796" s="153">
        <v>115</v>
      </c>
      <c r="AF2796" s="264">
        <v>100</v>
      </c>
      <c r="AG2796" s="153">
        <v>39672</v>
      </c>
      <c r="AH2796" s="264">
        <v>0.57723331451416016</v>
      </c>
      <c r="AI2796" s="153">
        <v>552</v>
      </c>
      <c r="AJ2796" s="264">
        <v>97.101448059082031</v>
      </c>
      <c r="AK2796" s="264">
        <v>1.9294263124465942</v>
      </c>
      <c r="AL2796" s="264">
        <v>6.0909774154424667E-2</v>
      </c>
      <c r="AM2796" s="264">
        <v>0</v>
      </c>
      <c r="AN2796" s="264">
        <v>0</v>
      </c>
      <c r="AO2796" s="92">
        <v>0</v>
      </c>
      <c r="AP2796" s="92">
        <v>0</v>
      </c>
      <c r="AQ2796" s="92">
        <v>0</v>
      </c>
      <c r="AR2796" s="92">
        <v>0</v>
      </c>
      <c r="AS2796" s="92">
        <v>0</v>
      </c>
      <c r="AT2796" s="92">
        <v>0</v>
      </c>
      <c r="AU2796" s="92">
        <v>0</v>
      </c>
      <c r="AV2796" s="92">
        <v>0</v>
      </c>
      <c r="AW2796" s="93">
        <v>0</v>
      </c>
      <c r="AX2796" s="93">
        <v>0</v>
      </c>
      <c r="AY2796" s="93">
        <v>1</v>
      </c>
      <c r="AZ2796" s="93">
        <v>0</v>
      </c>
      <c r="BA2796" s="93">
        <v>0</v>
      </c>
      <c r="BB2796" s="93">
        <v>0</v>
      </c>
      <c r="BC2796" s="153">
        <v>24</v>
      </c>
      <c r="BD2796" s="153">
        <v>178</v>
      </c>
    </row>
    <row r="2797" spans="1:56" x14ac:dyDescent="0.25">
      <c r="A2797" s="9">
        <v>41740</v>
      </c>
      <c r="B2797" s="149" t="s">
        <v>81</v>
      </c>
      <c r="C2797" s="149" t="s">
        <v>86</v>
      </c>
      <c r="D2797" s="150" t="s">
        <v>119</v>
      </c>
      <c r="E2797" s="153">
        <v>43</v>
      </c>
      <c r="F2797" s="153">
        <v>140</v>
      </c>
      <c r="G2797" s="264">
        <v>29.466999053955078</v>
      </c>
      <c r="H2797" s="264">
        <v>0</v>
      </c>
      <c r="I2797" s="264">
        <v>72361.359375</v>
      </c>
      <c r="J2797" s="92">
        <v>0</v>
      </c>
      <c r="K2797" s="153">
        <v>76793</v>
      </c>
      <c r="L2797" s="264">
        <v>90.743949890136719</v>
      </c>
      <c r="M2797" s="153">
        <v>39925</v>
      </c>
      <c r="N2797" s="264">
        <v>0</v>
      </c>
      <c r="O2797" s="153">
        <v>2326</v>
      </c>
      <c r="P2797" s="264">
        <v>0</v>
      </c>
      <c r="Q2797" s="153">
        <v>7454</v>
      </c>
      <c r="R2797" s="264">
        <v>99.919509887695313</v>
      </c>
      <c r="S2797" s="153">
        <v>37375</v>
      </c>
      <c r="T2797" s="264">
        <v>99.882270812988281</v>
      </c>
      <c r="U2797" s="264">
        <v>99.656059265136719</v>
      </c>
      <c r="V2797" s="264">
        <v>99.739509582519531</v>
      </c>
      <c r="W2797" s="264">
        <v>99.575843811035156</v>
      </c>
      <c r="X2797" s="264">
        <v>99.622085571289063</v>
      </c>
      <c r="Y2797" s="153">
        <v>70128</v>
      </c>
      <c r="Z2797" s="264">
        <v>99.907310485839844</v>
      </c>
      <c r="AA2797" s="153">
        <v>17040</v>
      </c>
      <c r="AB2797" s="264">
        <v>98.609153747558594</v>
      </c>
      <c r="AC2797" s="153">
        <v>2384</v>
      </c>
      <c r="AD2797" s="264">
        <v>1.426174521446228</v>
      </c>
      <c r="AE2797" s="153">
        <v>122</v>
      </c>
      <c r="AF2797" s="264">
        <v>98.36065673828125</v>
      </c>
      <c r="AG2797" s="153">
        <v>40074</v>
      </c>
      <c r="AH2797" s="264">
        <v>0.59140592813491821</v>
      </c>
      <c r="AI2797" s="153">
        <v>456</v>
      </c>
      <c r="AJ2797" s="264">
        <v>94.736839294433594</v>
      </c>
      <c r="AK2797" s="264">
        <v>1.6238721609115601</v>
      </c>
      <c r="AL2797" s="264">
        <v>5.6551415473222733E-2</v>
      </c>
      <c r="AM2797" s="264">
        <v>0</v>
      </c>
      <c r="AN2797" s="264">
        <v>0</v>
      </c>
      <c r="AO2797" s="92">
        <v>0</v>
      </c>
      <c r="AP2797" s="92">
        <v>0</v>
      </c>
      <c r="AQ2797" s="92">
        <v>0</v>
      </c>
      <c r="AR2797" s="92">
        <v>0</v>
      </c>
      <c r="AS2797" s="92">
        <v>0</v>
      </c>
      <c r="AT2797" s="92">
        <v>0</v>
      </c>
      <c r="AU2797" s="92">
        <v>0</v>
      </c>
      <c r="AV2797" s="92">
        <v>0</v>
      </c>
      <c r="AW2797" s="93">
        <v>0</v>
      </c>
      <c r="AX2797" s="93">
        <v>0</v>
      </c>
      <c r="AY2797" s="93">
        <v>1</v>
      </c>
      <c r="AZ2797" s="93">
        <v>2</v>
      </c>
      <c r="BA2797" s="93">
        <v>0</v>
      </c>
      <c r="BB2797" s="93">
        <v>3</v>
      </c>
      <c r="BC2797" s="153">
        <v>28</v>
      </c>
      <c r="BD2797" s="153">
        <v>139</v>
      </c>
    </row>
    <row r="2798" spans="1:56" x14ac:dyDescent="0.25">
      <c r="A2798" s="9">
        <v>41740</v>
      </c>
      <c r="B2798" s="149" t="s">
        <v>125</v>
      </c>
      <c r="C2798" s="149" t="s">
        <v>86</v>
      </c>
      <c r="D2798" s="150" t="s">
        <v>119</v>
      </c>
      <c r="E2798" s="153">
        <v>16</v>
      </c>
      <c r="F2798" s="153">
        <v>57</v>
      </c>
      <c r="G2798" s="264">
        <v>24.121295928955078</v>
      </c>
      <c r="H2798" s="264">
        <v>2.0899999886751175E-2</v>
      </c>
      <c r="I2798" s="264">
        <v>33601.23828125</v>
      </c>
      <c r="J2798" s="92">
        <v>0</v>
      </c>
      <c r="K2798" s="153">
        <v>76793</v>
      </c>
      <c r="L2798" s="264">
        <v>90.743949890136719</v>
      </c>
      <c r="M2798" s="153">
        <v>25488</v>
      </c>
      <c r="N2798" s="264">
        <v>0</v>
      </c>
      <c r="O2798" s="153">
        <v>2591</v>
      </c>
      <c r="P2798" s="264">
        <v>0</v>
      </c>
      <c r="Q2798" s="153">
        <v>5052</v>
      </c>
      <c r="R2798" s="264">
        <v>99.940620422363281</v>
      </c>
      <c r="S2798" s="153">
        <v>22748</v>
      </c>
      <c r="T2798" s="264">
        <v>99.876914978027344</v>
      </c>
      <c r="U2798" s="264">
        <v>99.88421630859375</v>
      </c>
      <c r="V2798" s="264">
        <v>99.890144348144531</v>
      </c>
      <c r="W2798" s="264">
        <v>99.824905395507813</v>
      </c>
      <c r="X2798" s="264">
        <v>99.767196655273438</v>
      </c>
      <c r="Y2798" s="153">
        <v>29632</v>
      </c>
      <c r="Z2798" s="264">
        <v>99.908882141113281</v>
      </c>
      <c r="AA2798" s="153">
        <v>6715</v>
      </c>
      <c r="AB2798" s="264">
        <v>99.776618957519531</v>
      </c>
      <c r="AC2798" s="153">
        <v>2595</v>
      </c>
      <c r="AD2798" s="264">
        <v>0.19267822802066803</v>
      </c>
      <c r="AE2798" s="153">
        <v>194</v>
      </c>
      <c r="AF2798" s="264">
        <v>97.938140869140625</v>
      </c>
      <c r="AG2798" s="153">
        <v>25809</v>
      </c>
      <c r="AH2798" s="264">
        <v>0.83691734075546265</v>
      </c>
      <c r="AI2798" s="153">
        <v>518</v>
      </c>
      <c r="AJ2798" s="264">
        <v>93.050193786621094</v>
      </c>
      <c r="AK2798" s="264">
        <v>1.6764404773712158</v>
      </c>
      <c r="AL2798" s="264">
        <v>5.8815784752368927E-2</v>
      </c>
      <c r="AM2798" s="264">
        <v>0</v>
      </c>
      <c r="AN2798" s="264">
        <v>0</v>
      </c>
      <c r="AO2798" s="92">
        <v>0</v>
      </c>
      <c r="AP2798" s="92">
        <v>0</v>
      </c>
      <c r="AQ2798" s="92">
        <v>0</v>
      </c>
      <c r="AR2798" s="92">
        <v>0</v>
      </c>
      <c r="AS2798" s="92">
        <v>0</v>
      </c>
      <c r="AT2798" s="92">
        <v>0</v>
      </c>
      <c r="AU2798" s="92">
        <v>0</v>
      </c>
      <c r="AV2798" s="92">
        <v>0</v>
      </c>
      <c r="AW2798" s="93">
        <v>0</v>
      </c>
      <c r="AX2798" s="93">
        <v>0</v>
      </c>
      <c r="AY2798" s="93">
        <v>0</v>
      </c>
      <c r="AZ2798" s="93">
        <v>0</v>
      </c>
      <c r="BA2798" s="93">
        <v>0</v>
      </c>
      <c r="BB2798" s="93">
        <v>0</v>
      </c>
      <c r="BC2798" s="153">
        <v>8</v>
      </c>
      <c r="BD2798" s="153">
        <v>55</v>
      </c>
    </row>
    <row r="2799" spans="1:56" x14ac:dyDescent="0.25">
      <c r="A2799" s="9">
        <v>41740</v>
      </c>
      <c r="B2799" s="151" t="s">
        <v>82</v>
      </c>
      <c r="C2799" s="151" t="s">
        <v>86</v>
      </c>
      <c r="D2799" s="152" t="s">
        <v>120</v>
      </c>
      <c r="E2799" s="160">
        <v>51</v>
      </c>
      <c r="F2799" s="160">
        <v>160</v>
      </c>
      <c r="G2799" s="266">
        <v>31.520603179931641</v>
      </c>
      <c r="H2799" s="266">
        <v>3.3399999141693115E-2</v>
      </c>
      <c r="I2799" s="266">
        <v>73990.1953125</v>
      </c>
      <c r="J2799" s="157">
        <v>0</v>
      </c>
      <c r="K2799" s="160">
        <v>38067</v>
      </c>
      <c r="L2799" s="266">
        <v>90.776786804199219</v>
      </c>
      <c r="M2799" s="160">
        <v>31209</v>
      </c>
      <c r="N2799" s="266">
        <v>0</v>
      </c>
      <c r="O2799" s="160">
        <v>3545</v>
      </c>
      <c r="P2799" s="266">
        <v>0</v>
      </c>
      <c r="Q2799" s="160">
        <v>7246</v>
      </c>
      <c r="R2799" s="266">
        <v>99.87579345703125</v>
      </c>
      <c r="S2799" s="160">
        <v>28916</v>
      </c>
      <c r="T2799" s="266">
        <v>99.809791564941406</v>
      </c>
      <c r="U2799" s="266">
        <v>99.887161254882813</v>
      </c>
      <c r="V2799" s="266">
        <v>99.807746887207031</v>
      </c>
      <c r="W2799" s="266">
        <v>99.763092041015625</v>
      </c>
      <c r="X2799" s="266">
        <v>99.617904663085938</v>
      </c>
      <c r="Y2799" s="160">
        <v>41744</v>
      </c>
      <c r="Z2799" s="266">
        <v>99.937713623046875</v>
      </c>
      <c r="AA2799" s="160">
        <v>8465</v>
      </c>
      <c r="AB2799" s="266">
        <v>99.751922607421875</v>
      </c>
      <c r="AC2799" s="160">
        <v>3589</v>
      </c>
      <c r="AD2799" s="266">
        <v>0.30649206042289734</v>
      </c>
      <c r="AE2799" s="160">
        <v>308</v>
      </c>
      <c r="AF2799" s="266">
        <v>97.077919006347656</v>
      </c>
      <c r="AG2799" s="160">
        <v>31257</v>
      </c>
      <c r="AH2799" s="266">
        <v>0.71024090051651001</v>
      </c>
      <c r="AI2799" s="160">
        <v>1084</v>
      </c>
      <c r="AJ2799" s="266">
        <v>91.789665222167969</v>
      </c>
      <c r="AK2799" s="266">
        <v>1.9611470699310303</v>
      </c>
      <c r="AL2799" s="266">
        <v>5.0856243818998337E-2</v>
      </c>
      <c r="AM2799" s="266">
        <v>0</v>
      </c>
      <c r="AN2799" s="266">
        <v>0</v>
      </c>
      <c r="AO2799" s="157">
        <v>0</v>
      </c>
      <c r="AP2799" s="157">
        <v>0</v>
      </c>
      <c r="AQ2799" s="157">
        <v>0</v>
      </c>
      <c r="AR2799" s="157">
        <v>0</v>
      </c>
      <c r="AS2799" s="157">
        <v>0</v>
      </c>
      <c r="AT2799" s="157">
        <v>0</v>
      </c>
      <c r="AU2799" s="157">
        <v>0</v>
      </c>
      <c r="AV2799" s="157">
        <v>0</v>
      </c>
      <c r="AW2799" s="159">
        <v>0</v>
      </c>
      <c r="AX2799" s="159">
        <v>0</v>
      </c>
      <c r="AY2799" s="159">
        <v>0</v>
      </c>
      <c r="AZ2799" s="159">
        <v>1</v>
      </c>
      <c r="BA2799" s="159">
        <v>0</v>
      </c>
      <c r="BB2799" s="159">
        <v>0</v>
      </c>
      <c r="BC2799" s="160">
        <v>23</v>
      </c>
      <c r="BD2799" s="160">
        <v>159</v>
      </c>
    </row>
    <row r="2800" spans="1:56" x14ac:dyDescent="0.25">
      <c r="A2800" s="9">
        <v>41740</v>
      </c>
      <c r="B2800" s="151" t="s">
        <v>83</v>
      </c>
      <c r="C2800" s="151" t="s">
        <v>87</v>
      </c>
      <c r="D2800" s="152" t="s">
        <v>120</v>
      </c>
      <c r="E2800" s="160">
        <v>47</v>
      </c>
      <c r="F2800" s="160">
        <v>143</v>
      </c>
      <c r="G2800" s="266">
        <v>19.51240348815918</v>
      </c>
      <c r="H2800" s="266">
        <v>0</v>
      </c>
      <c r="I2800" s="266">
        <v>79963.5234375</v>
      </c>
      <c r="J2800" s="157">
        <v>0</v>
      </c>
      <c r="K2800" s="160">
        <v>27983</v>
      </c>
      <c r="L2800" s="266">
        <v>85.995071411132813</v>
      </c>
      <c r="M2800" s="160">
        <v>153570</v>
      </c>
      <c r="N2800" s="266">
        <v>0</v>
      </c>
      <c r="O2800" s="160">
        <v>3938</v>
      </c>
      <c r="P2800" s="266">
        <v>0</v>
      </c>
      <c r="Q2800" s="160">
        <v>5764</v>
      </c>
      <c r="R2800" s="266">
        <v>99.93060302734375</v>
      </c>
      <c r="S2800" s="160">
        <v>21781</v>
      </c>
      <c r="T2800" s="266">
        <v>99.393966674804687</v>
      </c>
      <c r="U2800" s="266">
        <v>99.647476196289063</v>
      </c>
      <c r="V2800" s="266">
        <v>99.594413757324219</v>
      </c>
      <c r="W2800" s="266">
        <v>99.578323364257813</v>
      </c>
      <c r="X2800" s="266">
        <v>98.990837097167969</v>
      </c>
      <c r="Y2800" s="160">
        <v>53740</v>
      </c>
      <c r="Z2800" s="266">
        <v>99.968368530273437</v>
      </c>
      <c r="AA2800" s="160">
        <v>13673</v>
      </c>
      <c r="AB2800" s="266">
        <v>99.941490173339844</v>
      </c>
      <c r="AC2800" s="160">
        <v>1700</v>
      </c>
      <c r="AD2800" s="266">
        <v>0.17647059261798859</v>
      </c>
      <c r="AE2800" s="160">
        <v>111</v>
      </c>
      <c r="AF2800" s="266">
        <v>97.297294616699219</v>
      </c>
      <c r="AG2800" s="160">
        <v>23442</v>
      </c>
      <c r="AH2800" s="266">
        <v>0.57588940858840942</v>
      </c>
      <c r="AI2800" s="160">
        <v>433</v>
      </c>
      <c r="AJ2800" s="266">
        <v>96.766746520996094</v>
      </c>
      <c r="AK2800" s="266">
        <v>1.9758354425430298</v>
      </c>
      <c r="AL2800" s="266">
        <v>6.3849657773971558E-2</v>
      </c>
      <c r="AM2800" s="266">
        <v>0</v>
      </c>
      <c r="AN2800" s="266">
        <v>0</v>
      </c>
      <c r="AO2800" s="157">
        <v>0</v>
      </c>
      <c r="AP2800" s="157">
        <v>0</v>
      </c>
      <c r="AQ2800" s="157">
        <v>0</v>
      </c>
      <c r="AR2800" s="157">
        <v>0</v>
      </c>
      <c r="AS2800" s="157">
        <v>0</v>
      </c>
      <c r="AT2800" s="157">
        <v>0</v>
      </c>
      <c r="AU2800" s="157">
        <v>0</v>
      </c>
      <c r="AV2800" s="157">
        <v>0</v>
      </c>
      <c r="AW2800" s="159">
        <v>0</v>
      </c>
      <c r="AX2800" s="159">
        <v>0</v>
      </c>
      <c r="AY2800" s="159">
        <v>0</v>
      </c>
      <c r="AZ2800" s="159">
        <v>0</v>
      </c>
      <c r="BA2800" s="159">
        <v>0</v>
      </c>
      <c r="BB2800" s="159">
        <v>0</v>
      </c>
      <c r="BC2800" s="160">
        <v>19</v>
      </c>
      <c r="BD2800" s="160">
        <v>141</v>
      </c>
    </row>
    <row r="2801" spans="1:56" x14ac:dyDescent="0.25">
      <c r="A2801" s="9">
        <v>41740</v>
      </c>
      <c r="B2801" s="117" t="s">
        <v>85</v>
      </c>
      <c r="C2801" s="117" t="s">
        <v>87</v>
      </c>
      <c r="D2801" s="121">
        <v>3</v>
      </c>
      <c r="E2801" s="89">
        <v>136</v>
      </c>
      <c r="F2801" s="89">
        <v>439</v>
      </c>
      <c r="G2801" s="263">
        <v>38.975723266601563</v>
      </c>
      <c r="H2801" s="263">
        <v>2.500000037252903E-2</v>
      </c>
      <c r="I2801" s="263">
        <v>190084.890625</v>
      </c>
      <c r="J2801" s="88">
        <v>0</v>
      </c>
      <c r="K2801" s="89">
        <v>64886</v>
      </c>
      <c r="L2801" s="263">
        <v>82.874580383300781</v>
      </c>
      <c r="M2801" s="124">
        <v>90565</v>
      </c>
      <c r="N2801" s="248">
        <v>0</v>
      </c>
      <c r="O2801" s="124">
        <v>3043</v>
      </c>
      <c r="P2801" s="248">
        <v>0</v>
      </c>
      <c r="Q2801" s="124">
        <v>8298</v>
      </c>
      <c r="R2801" s="248">
        <v>99.795127868652344</v>
      </c>
      <c r="S2801" s="124">
        <v>83532</v>
      </c>
      <c r="T2801" s="248">
        <v>99.739021301269531</v>
      </c>
      <c r="U2801" s="248">
        <v>99.572792053222656</v>
      </c>
      <c r="V2801" s="248">
        <v>99.762603759765625</v>
      </c>
      <c r="W2801" s="248">
        <v>99.368797302246094</v>
      </c>
      <c r="X2801" s="248">
        <v>99.502243041992188</v>
      </c>
      <c r="Y2801" s="124">
        <v>154992</v>
      </c>
      <c r="Z2801" s="248">
        <v>99.712890625</v>
      </c>
      <c r="AA2801" s="124">
        <v>40715</v>
      </c>
      <c r="AB2801" s="248">
        <v>78.656517028808594</v>
      </c>
      <c r="AC2801" s="124">
        <v>3108</v>
      </c>
      <c r="AD2801" s="248">
        <v>1.4478764533996582</v>
      </c>
      <c r="AE2801" s="124">
        <v>141</v>
      </c>
      <c r="AF2801" s="248">
        <v>100</v>
      </c>
      <c r="AG2801" s="124">
        <v>93111</v>
      </c>
      <c r="AH2801" s="248">
        <v>1.9761359691619873</v>
      </c>
      <c r="AI2801" s="124">
        <v>1439</v>
      </c>
      <c r="AJ2801" s="248">
        <v>92.494789123535156</v>
      </c>
      <c r="AK2801" s="248">
        <v>1.8726652860641479</v>
      </c>
      <c r="AL2801" s="248">
        <v>4.1495677083730698E-2</v>
      </c>
      <c r="AM2801" s="269">
        <v>0</v>
      </c>
      <c r="AN2801" s="269">
        <v>0</v>
      </c>
      <c r="AO2801" s="119">
        <v>0</v>
      </c>
      <c r="AP2801" s="119">
        <v>0</v>
      </c>
      <c r="AQ2801" s="119">
        <v>0</v>
      </c>
      <c r="AR2801" s="119">
        <v>0</v>
      </c>
      <c r="AS2801" s="119">
        <v>0</v>
      </c>
      <c r="AT2801" s="119">
        <v>0</v>
      </c>
      <c r="AU2801" s="119">
        <v>0</v>
      </c>
      <c r="AV2801" s="119">
        <v>0</v>
      </c>
      <c r="AW2801" s="124">
        <v>0</v>
      </c>
      <c r="AX2801" s="124">
        <v>0</v>
      </c>
      <c r="AY2801" s="124">
        <v>1</v>
      </c>
      <c r="AZ2801" s="124">
        <v>4</v>
      </c>
      <c r="BA2801" s="124">
        <v>8</v>
      </c>
      <c r="BB2801" s="124">
        <v>7</v>
      </c>
      <c r="BC2801" s="124">
        <v>57</v>
      </c>
      <c r="BD2801" s="124">
        <v>437</v>
      </c>
    </row>
    <row r="2802" spans="1:56" x14ac:dyDescent="0.25">
      <c r="A2802" s="9">
        <v>41740</v>
      </c>
      <c r="B2802" s="118" t="s">
        <v>84</v>
      </c>
      <c r="C2802" s="118"/>
      <c r="D2802" s="122">
        <v>2</v>
      </c>
      <c r="E2802" s="153"/>
      <c r="F2802" s="153"/>
      <c r="G2802" s="264">
        <v>68.253181457519531</v>
      </c>
      <c r="H2802" s="264">
        <v>1.8377779051661491E-2</v>
      </c>
      <c r="I2802" s="264">
        <v>446771.8125</v>
      </c>
      <c r="J2802" s="91">
        <v>0</v>
      </c>
      <c r="K2802" s="153">
        <v>0</v>
      </c>
      <c r="L2802" s="264">
        <v>65535</v>
      </c>
      <c r="M2802" s="133">
        <v>212705</v>
      </c>
      <c r="N2802" s="267">
        <v>0</v>
      </c>
      <c r="O2802" s="133">
        <v>4462</v>
      </c>
      <c r="P2802" s="267">
        <v>0.74704915285110474</v>
      </c>
      <c r="Q2802" s="133">
        <v>3727</v>
      </c>
      <c r="R2802" s="267">
        <v>99.731689453125</v>
      </c>
      <c r="S2802" s="133">
        <v>173673</v>
      </c>
      <c r="T2802" s="267">
        <v>99.81689453125</v>
      </c>
      <c r="U2802" s="267">
        <v>99.52935791015625</v>
      </c>
      <c r="V2802" s="267">
        <v>99.382713317871094</v>
      </c>
      <c r="W2802" s="267">
        <v>99.262313842773438</v>
      </c>
      <c r="X2802" s="267">
        <v>99.200736999511719</v>
      </c>
      <c r="Y2802" s="133">
        <v>1068445</v>
      </c>
      <c r="Z2802" s="267">
        <v>99.61083984375</v>
      </c>
      <c r="AA2802" s="133">
        <v>88</v>
      </c>
      <c r="AB2802" s="267">
        <v>58.583293914794922</v>
      </c>
      <c r="AC2802" s="133">
        <v>3972</v>
      </c>
      <c r="AD2802" s="267">
        <v>0.40285748243331909</v>
      </c>
      <c r="AE2802" s="133">
        <v>396</v>
      </c>
      <c r="AF2802" s="267">
        <v>97.727226257324219</v>
      </c>
      <c r="AG2802" s="133">
        <v>210993</v>
      </c>
      <c r="AH2802" s="267">
        <v>0.59954595565795898</v>
      </c>
      <c r="AI2802" s="133">
        <v>463</v>
      </c>
      <c r="AJ2802" s="267">
        <v>96.328010559082031</v>
      </c>
      <c r="AK2802" s="267">
        <v>3.6593258380889893</v>
      </c>
      <c r="AL2802" s="267">
        <v>0.12434817105531693</v>
      </c>
      <c r="AM2802" s="270">
        <v>0</v>
      </c>
      <c r="AN2802" s="270">
        <v>0</v>
      </c>
      <c r="AO2802" s="120">
        <v>0</v>
      </c>
      <c r="AP2802" s="120">
        <v>0</v>
      </c>
      <c r="AQ2802" s="120">
        <v>0</v>
      </c>
      <c r="AR2802" s="120">
        <v>0</v>
      </c>
      <c r="AS2802" s="120">
        <v>0</v>
      </c>
      <c r="AT2802" s="120">
        <v>0</v>
      </c>
      <c r="AU2802" s="120">
        <v>0</v>
      </c>
      <c r="AV2802" s="120">
        <v>0</v>
      </c>
      <c r="AW2802" s="133">
        <v>0</v>
      </c>
      <c r="AX2802" s="133">
        <v>0</v>
      </c>
      <c r="AY2802" s="133">
        <v>0</v>
      </c>
      <c r="AZ2802" s="133">
        <v>10</v>
      </c>
      <c r="BA2802" s="133">
        <v>3</v>
      </c>
      <c r="BB2802" s="133">
        <v>0</v>
      </c>
      <c r="BC2802" s="133">
        <v>8</v>
      </c>
      <c r="BD2802" s="133">
        <v>489</v>
      </c>
    </row>
    <row r="2803" spans="1:56" x14ac:dyDescent="0.25">
      <c r="A2803" s="9">
        <v>41739</v>
      </c>
      <c r="B2803" s="117" t="s">
        <v>17</v>
      </c>
      <c r="C2803" s="117"/>
      <c r="D2803" s="121">
        <v>3</v>
      </c>
      <c r="E2803" s="89">
        <v>677</v>
      </c>
      <c r="F2803" s="89">
        <v>2160</v>
      </c>
      <c r="G2803" s="263">
        <v>532.05061149597168</v>
      </c>
      <c r="H2803" s="263">
        <v>1.6776807089336216</v>
      </c>
      <c r="I2803" s="263">
        <v>1430590.826171875</v>
      </c>
      <c r="J2803" s="88"/>
      <c r="K2803" s="89">
        <v>777043</v>
      </c>
      <c r="L2803" s="263">
        <v>0</v>
      </c>
      <c r="M2803" s="124">
        <v>978315</v>
      </c>
      <c r="N2803" s="248">
        <v>0</v>
      </c>
      <c r="O2803" s="124">
        <v>48484</v>
      </c>
      <c r="P2803" s="248">
        <v>0</v>
      </c>
      <c r="Q2803" s="124">
        <v>88027</v>
      </c>
      <c r="R2803" s="248">
        <v>99.842094087876433</v>
      </c>
      <c r="S2803" s="124">
        <v>765800</v>
      </c>
      <c r="T2803" s="248">
        <v>99.863802547240638</v>
      </c>
      <c r="U2803" s="248">
        <v>99.769324439024928</v>
      </c>
      <c r="V2803" s="248">
        <v>99.66422932368738</v>
      </c>
      <c r="W2803" s="248">
        <v>99.611782777249971</v>
      </c>
      <c r="X2803" s="248">
        <v>99.528489182036267</v>
      </c>
      <c r="Y2803" s="124">
        <v>2172796</v>
      </c>
      <c r="Z2803" s="248">
        <v>99.811853237566126</v>
      </c>
      <c r="AA2803" s="124">
        <v>228453</v>
      </c>
      <c r="AB2803" s="248">
        <v>95.29038839496377</v>
      </c>
      <c r="AC2803" s="124">
        <v>46104</v>
      </c>
      <c r="AD2803" s="248">
        <v>0.55959591446998691</v>
      </c>
      <c r="AE2803" s="124">
        <v>3944</v>
      </c>
      <c r="AF2803" s="248">
        <v>96.627786783369274</v>
      </c>
      <c r="AG2803" s="124">
        <v>857981</v>
      </c>
      <c r="AH2803" s="248">
        <v>0.76073945557433076</v>
      </c>
      <c r="AI2803" s="124">
        <v>12054</v>
      </c>
      <c r="AJ2803" s="248">
        <v>94.284060213485517</v>
      </c>
      <c r="AK2803" s="248">
        <v>1.1596023024329833</v>
      </c>
      <c r="AL2803" s="248" t="e">
        <v>#DIV/0!</v>
      </c>
      <c r="AM2803" s="269"/>
      <c r="AN2803" s="269"/>
      <c r="AO2803" s="119"/>
      <c r="AP2803" s="119"/>
      <c r="AQ2803" s="119"/>
      <c r="AR2803" s="119"/>
      <c r="AS2803" s="119"/>
      <c r="AT2803" s="119"/>
      <c r="AU2803" s="119"/>
      <c r="AV2803" s="119"/>
      <c r="AW2803" s="124">
        <v>0</v>
      </c>
      <c r="AX2803" s="124">
        <v>0</v>
      </c>
      <c r="AY2803" s="124">
        <v>9</v>
      </c>
      <c r="AZ2803" s="124">
        <v>16</v>
      </c>
      <c r="BA2803" s="124">
        <v>12</v>
      </c>
      <c r="BB2803" s="124">
        <v>17</v>
      </c>
      <c r="BC2803" s="124">
        <v>303</v>
      </c>
      <c r="BD2803" s="124">
        <v>2617</v>
      </c>
    </row>
    <row r="2804" spans="1:56" x14ac:dyDescent="0.25">
      <c r="A2804" s="9">
        <v>41739</v>
      </c>
      <c r="B2804" s="118" t="s">
        <v>88</v>
      </c>
      <c r="C2804" s="118"/>
      <c r="D2804" s="122">
        <v>2</v>
      </c>
      <c r="E2804" s="153">
        <v>677</v>
      </c>
      <c r="F2804" s="153">
        <v>2160</v>
      </c>
      <c r="G2804" s="264">
        <v>468.99585151672363</v>
      </c>
      <c r="H2804" s="264">
        <v>1.6250001532025635</v>
      </c>
      <c r="I2804" s="264">
        <v>975317.044921875</v>
      </c>
      <c r="J2804" s="91"/>
      <c r="K2804" s="153">
        <v>777043</v>
      </c>
      <c r="L2804" s="264"/>
      <c r="M2804" s="133">
        <v>753820</v>
      </c>
      <c r="N2804" s="267">
        <v>0</v>
      </c>
      <c r="O2804" s="133">
        <v>44391</v>
      </c>
      <c r="P2804" s="267">
        <v>0</v>
      </c>
      <c r="Q2804" s="133">
        <v>84503</v>
      </c>
      <c r="R2804" s="267">
        <v>99.841425925248132</v>
      </c>
      <c r="S2804" s="133">
        <v>583331</v>
      </c>
      <c r="T2804" s="267">
        <v>99.86251461083377</v>
      </c>
      <c r="U2804" s="267">
        <v>99.797615250464602</v>
      </c>
      <c r="V2804" s="267">
        <v>99.759373567790732</v>
      </c>
      <c r="W2804" s="267">
        <v>99.639362105456755</v>
      </c>
      <c r="X2804" s="267">
        <v>99.622219004811271</v>
      </c>
      <c r="Y2804" s="133">
        <v>995297</v>
      </c>
      <c r="Z2804" s="267">
        <v>99.876418655480123</v>
      </c>
      <c r="AA2804" s="133">
        <v>228402</v>
      </c>
      <c r="AB2804" s="267">
        <v>95.297764905729693</v>
      </c>
      <c r="AC2804" s="133">
        <v>42451</v>
      </c>
      <c r="AD2804" s="267">
        <v>0.57713598965874002</v>
      </c>
      <c r="AE2804" s="133">
        <v>3423</v>
      </c>
      <c r="AF2804" s="267">
        <v>98.451650451784971</v>
      </c>
      <c r="AG2804" s="133">
        <v>635253</v>
      </c>
      <c r="AH2804" s="267">
        <v>0.8324242472112674</v>
      </c>
      <c r="AI2804" s="133">
        <v>11570</v>
      </c>
      <c r="AJ2804" s="267">
        <v>94.243733771875597</v>
      </c>
      <c r="AK2804" s="267">
        <v>1.5253099732258154E-5</v>
      </c>
      <c r="AL2804" s="267" t="e">
        <v>#DIV/0!</v>
      </c>
      <c r="AM2804" s="270"/>
      <c r="AN2804" s="270"/>
      <c r="AO2804" s="120"/>
      <c r="AP2804" s="120"/>
      <c r="AQ2804" s="120"/>
      <c r="AR2804" s="120"/>
      <c r="AS2804" s="120"/>
      <c r="AT2804" s="120"/>
      <c r="AU2804" s="120"/>
      <c r="AV2804" s="120"/>
      <c r="AW2804" s="133">
        <v>0</v>
      </c>
      <c r="AX2804" s="133">
        <v>0</v>
      </c>
      <c r="AY2804" s="133">
        <v>9</v>
      </c>
      <c r="AZ2804" s="133">
        <v>6</v>
      </c>
      <c r="BA2804" s="133">
        <v>8</v>
      </c>
      <c r="BB2804" s="133">
        <v>17</v>
      </c>
      <c r="BC2804" s="133">
        <v>291</v>
      </c>
      <c r="BD2804" s="133">
        <v>2125</v>
      </c>
    </row>
    <row r="2805" spans="1:56" x14ac:dyDescent="0.25">
      <c r="A2805" s="9">
        <v>41739</v>
      </c>
      <c r="B2805" s="146" t="s">
        <v>89</v>
      </c>
      <c r="C2805" s="146"/>
      <c r="D2805" s="147">
        <v>1</v>
      </c>
      <c r="E2805" s="136">
        <v>0</v>
      </c>
      <c r="F2805" s="136">
        <v>0</v>
      </c>
      <c r="G2805" s="265">
        <v>63.054759979248047</v>
      </c>
      <c r="H2805" s="265">
        <v>5.2680555731058121E-2</v>
      </c>
      <c r="I2805" s="265">
        <v>455273.78125</v>
      </c>
      <c r="J2805" s="137"/>
      <c r="K2805" s="136">
        <v>0</v>
      </c>
      <c r="L2805" s="265"/>
      <c r="M2805" s="145">
        <v>224495</v>
      </c>
      <c r="N2805" s="250">
        <v>0</v>
      </c>
      <c r="O2805" s="145">
        <v>4093</v>
      </c>
      <c r="P2805" s="250">
        <v>0</v>
      </c>
      <c r="Q2805" s="145">
        <v>3524</v>
      </c>
      <c r="R2805" s="250">
        <v>99.858116149902344</v>
      </c>
      <c r="S2805" s="145">
        <v>182469</v>
      </c>
      <c r="T2805" s="250">
        <v>99.867919921875</v>
      </c>
      <c r="U2805" s="250">
        <v>99.462493896484375</v>
      </c>
      <c r="V2805" s="250">
        <v>99.344749450683594</v>
      </c>
      <c r="W2805" s="250">
        <v>99.321372985839844</v>
      </c>
      <c r="X2805" s="250">
        <v>99.213531494140625</v>
      </c>
      <c r="Y2805" s="145">
        <v>1177499</v>
      </c>
      <c r="Z2805" s="250">
        <v>99.757278442382813</v>
      </c>
      <c r="AA2805" s="145">
        <v>51</v>
      </c>
      <c r="AB2805" s="250">
        <v>62.254901885986328</v>
      </c>
      <c r="AC2805" s="145">
        <v>3653</v>
      </c>
      <c r="AD2805" s="250">
        <v>0.35576516389846802</v>
      </c>
      <c r="AE2805" s="145">
        <v>521</v>
      </c>
      <c r="AF2805" s="250">
        <v>84.6448974609375</v>
      </c>
      <c r="AG2805" s="145">
        <v>222728</v>
      </c>
      <c r="AH2805" s="250">
        <v>0.55628389120101929</v>
      </c>
      <c r="AI2805" s="145">
        <v>484</v>
      </c>
      <c r="AJ2805" s="250">
        <v>95.248062133789063</v>
      </c>
      <c r="AK2805" s="250">
        <v>3.643744945526123</v>
      </c>
      <c r="AL2805" s="250">
        <v>0.13211672008037567</v>
      </c>
      <c r="AM2805" s="271"/>
      <c r="AN2805" s="271"/>
      <c r="AO2805" s="148"/>
      <c r="AP2805" s="148"/>
      <c r="AQ2805" s="148"/>
      <c r="AR2805" s="148"/>
      <c r="AS2805" s="148"/>
      <c r="AT2805" s="148"/>
      <c r="AU2805" s="148"/>
      <c r="AV2805" s="148"/>
      <c r="AW2805" s="145">
        <v>0</v>
      </c>
      <c r="AX2805" s="145">
        <v>0</v>
      </c>
      <c r="AY2805" s="145">
        <v>0</v>
      </c>
      <c r="AZ2805" s="145">
        <v>10</v>
      </c>
      <c r="BA2805" s="145">
        <v>4</v>
      </c>
      <c r="BB2805" s="145">
        <v>0</v>
      </c>
      <c r="BC2805" s="145">
        <v>12</v>
      </c>
      <c r="BD2805" s="145">
        <v>492</v>
      </c>
    </row>
    <row r="2806" spans="1:56" x14ac:dyDescent="0.25">
      <c r="A2806" s="9">
        <v>41739</v>
      </c>
      <c r="B2806" s="149" t="s">
        <v>75</v>
      </c>
      <c r="C2806" s="149" t="s">
        <v>86</v>
      </c>
      <c r="D2806" s="150" t="s">
        <v>118</v>
      </c>
      <c r="E2806" s="153">
        <v>41</v>
      </c>
      <c r="F2806" s="153">
        <v>151</v>
      </c>
      <c r="G2806" s="264">
        <v>82.983314514160156</v>
      </c>
      <c r="H2806" s="264">
        <v>1.0375001430511475</v>
      </c>
      <c r="I2806" s="264">
        <v>55370.41796875</v>
      </c>
      <c r="J2806" s="92">
        <v>0</v>
      </c>
      <c r="K2806" s="153">
        <v>97932</v>
      </c>
      <c r="L2806" s="264">
        <v>91.106071472167969</v>
      </c>
      <c r="M2806" s="153">
        <v>84889</v>
      </c>
      <c r="N2806" s="264">
        <v>0</v>
      </c>
      <c r="O2806" s="153">
        <v>9309</v>
      </c>
      <c r="P2806" s="264">
        <v>0</v>
      </c>
      <c r="Q2806" s="153">
        <v>15656</v>
      </c>
      <c r="R2806" s="264">
        <v>99.808380126953125</v>
      </c>
      <c r="S2806" s="153">
        <v>79792</v>
      </c>
      <c r="T2806" s="264">
        <v>99.862144470214844</v>
      </c>
      <c r="U2806" s="264">
        <v>99.7958984375</v>
      </c>
      <c r="V2806" s="264">
        <v>99.677223205566406</v>
      </c>
      <c r="W2806" s="264">
        <v>99.604667663574219</v>
      </c>
      <c r="X2806" s="264">
        <v>99.539810180664063</v>
      </c>
      <c r="Y2806" s="153">
        <v>121057</v>
      </c>
      <c r="Z2806" s="264">
        <v>99.90252685546875</v>
      </c>
      <c r="AA2806" s="153">
        <v>25449</v>
      </c>
      <c r="AB2806" s="264">
        <v>97.925262451171875</v>
      </c>
      <c r="AC2806" s="153">
        <v>9312</v>
      </c>
      <c r="AD2806" s="264">
        <v>0.32216495275497437</v>
      </c>
      <c r="AE2806" s="153">
        <v>1193</v>
      </c>
      <c r="AF2806" s="264">
        <v>98.407379150390625</v>
      </c>
      <c r="AG2806" s="153">
        <v>87515</v>
      </c>
      <c r="AH2806" s="264">
        <v>0.68673944473266602</v>
      </c>
      <c r="AI2806" s="153">
        <v>2432</v>
      </c>
      <c r="AJ2806" s="264">
        <v>95.148025512695313</v>
      </c>
      <c r="AK2806" s="264">
        <v>1.6124296188354492</v>
      </c>
      <c r="AL2806" s="264">
        <v>4.5315228402614594E-2</v>
      </c>
      <c r="AM2806" s="264">
        <v>0</v>
      </c>
      <c r="AN2806" s="264">
        <v>0</v>
      </c>
      <c r="AO2806" s="92">
        <v>0</v>
      </c>
      <c r="AP2806" s="92">
        <v>0</v>
      </c>
      <c r="AQ2806" s="92">
        <v>0</v>
      </c>
      <c r="AR2806" s="92">
        <v>0</v>
      </c>
      <c r="AS2806" s="92">
        <v>0</v>
      </c>
      <c r="AT2806" s="92">
        <v>0</v>
      </c>
      <c r="AU2806" s="92">
        <v>0</v>
      </c>
      <c r="AV2806" s="92">
        <v>0</v>
      </c>
      <c r="AW2806" s="93">
        <v>0</v>
      </c>
      <c r="AX2806" s="93">
        <v>0</v>
      </c>
      <c r="AY2806" s="93">
        <v>0</v>
      </c>
      <c r="AZ2806" s="93">
        <v>0</v>
      </c>
      <c r="BA2806" s="93">
        <v>0</v>
      </c>
      <c r="BB2806" s="93">
        <v>0</v>
      </c>
      <c r="BC2806" s="153">
        <v>27</v>
      </c>
      <c r="BD2806" s="153">
        <v>151</v>
      </c>
    </row>
    <row r="2807" spans="1:56" x14ac:dyDescent="0.25">
      <c r="A2807" s="9">
        <v>41739</v>
      </c>
      <c r="B2807" s="149" t="s">
        <v>76</v>
      </c>
      <c r="C2807" s="149" t="s">
        <v>86</v>
      </c>
      <c r="D2807" s="150" t="s">
        <v>119</v>
      </c>
      <c r="E2807" s="153">
        <v>54</v>
      </c>
      <c r="F2807" s="153">
        <v>163</v>
      </c>
      <c r="G2807" s="264">
        <v>38.887603759765625</v>
      </c>
      <c r="H2807" s="264">
        <v>7.5000002980232239E-2</v>
      </c>
      <c r="I2807" s="264">
        <v>85666.984375</v>
      </c>
      <c r="J2807" s="92">
        <v>0</v>
      </c>
      <c r="K2807" s="153">
        <v>48095</v>
      </c>
      <c r="L2807" s="264">
        <v>88.907371520996094</v>
      </c>
      <c r="M2807" s="153">
        <v>47337</v>
      </c>
      <c r="N2807" s="264">
        <v>0</v>
      </c>
      <c r="O2807" s="153">
        <v>2733</v>
      </c>
      <c r="P2807" s="264">
        <v>0</v>
      </c>
      <c r="Q2807" s="153">
        <v>6638</v>
      </c>
      <c r="R2807" s="264">
        <v>99.909614562988281</v>
      </c>
      <c r="S2807" s="153">
        <v>44616</v>
      </c>
      <c r="T2807" s="264">
        <v>99.905860900878906</v>
      </c>
      <c r="U2807" s="264">
        <v>99.8536376953125</v>
      </c>
      <c r="V2807" s="264">
        <v>99.871139526367188</v>
      </c>
      <c r="W2807" s="264">
        <v>99.763381958007813</v>
      </c>
      <c r="X2807" s="264">
        <v>99.777122497558594</v>
      </c>
      <c r="Y2807" s="153">
        <v>84846</v>
      </c>
      <c r="Z2807" s="264">
        <v>99.95050048828125</v>
      </c>
      <c r="AA2807" s="153">
        <v>17045</v>
      </c>
      <c r="AB2807" s="264">
        <v>99.835731506347656</v>
      </c>
      <c r="AC2807" s="153">
        <v>2747</v>
      </c>
      <c r="AD2807" s="264">
        <v>0.25482344627380371</v>
      </c>
      <c r="AE2807" s="153">
        <v>89</v>
      </c>
      <c r="AF2807" s="264">
        <v>95.505615234375</v>
      </c>
      <c r="AG2807" s="153">
        <v>47473</v>
      </c>
      <c r="AH2807" s="264">
        <v>0.59612834453582764</v>
      </c>
      <c r="AI2807" s="153">
        <v>680</v>
      </c>
      <c r="AJ2807" s="264">
        <v>93.382354736328125</v>
      </c>
      <c r="AK2807" s="264">
        <v>1.8556348085403442</v>
      </c>
      <c r="AL2807" s="264">
        <v>5.2424535155296326E-2</v>
      </c>
      <c r="AM2807" s="264">
        <v>0</v>
      </c>
      <c r="AN2807" s="264">
        <v>0</v>
      </c>
      <c r="AO2807" s="92">
        <v>0</v>
      </c>
      <c r="AP2807" s="92">
        <v>0</v>
      </c>
      <c r="AQ2807" s="92">
        <v>0</v>
      </c>
      <c r="AR2807" s="92">
        <v>0</v>
      </c>
      <c r="AS2807" s="92">
        <v>0</v>
      </c>
      <c r="AT2807" s="92">
        <v>0</v>
      </c>
      <c r="AU2807" s="92">
        <v>0</v>
      </c>
      <c r="AV2807" s="92">
        <v>0</v>
      </c>
      <c r="AW2807" s="93">
        <v>0</v>
      </c>
      <c r="AX2807" s="93">
        <v>0</v>
      </c>
      <c r="AY2807" s="93">
        <v>0</v>
      </c>
      <c r="AZ2807" s="93">
        <v>0</v>
      </c>
      <c r="BA2807" s="93">
        <v>0</v>
      </c>
      <c r="BB2807" s="93">
        <v>0</v>
      </c>
      <c r="BC2807" s="153">
        <v>19</v>
      </c>
      <c r="BD2807" s="153">
        <v>162</v>
      </c>
    </row>
    <row r="2808" spans="1:56" x14ac:dyDescent="0.25">
      <c r="A2808" s="9">
        <v>41739</v>
      </c>
      <c r="B2808" s="149" t="s">
        <v>77</v>
      </c>
      <c r="C2808" s="149" t="s">
        <v>86</v>
      </c>
      <c r="D2808" s="150" t="s">
        <v>118</v>
      </c>
      <c r="E2808" s="153">
        <v>68</v>
      </c>
      <c r="F2808" s="153">
        <v>222</v>
      </c>
      <c r="G2808" s="264">
        <v>63.638011932373047</v>
      </c>
      <c r="H2808" s="264">
        <v>0.15839999914169312</v>
      </c>
      <c r="I2808" s="264">
        <v>93066.046875</v>
      </c>
      <c r="J2808" s="92">
        <v>0</v>
      </c>
      <c r="K2808" s="153">
        <v>97243</v>
      </c>
      <c r="L2808" s="264">
        <v>89.311309814453125</v>
      </c>
      <c r="M2808" s="153">
        <v>84167</v>
      </c>
      <c r="N2808" s="264">
        <v>0</v>
      </c>
      <c r="O2808" s="153">
        <v>5702</v>
      </c>
      <c r="P2808" s="264">
        <v>0</v>
      </c>
      <c r="Q2808" s="153">
        <v>11680</v>
      </c>
      <c r="R2808" s="264">
        <v>99.940071105957031</v>
      </c>
      <c r="S2808" s="153">
        <v>78510</v>
      </c>
      <c r="T2808" s="264">
        <v>99.936317443847656</v>
      </c>
      <c r="U2808" s="264">
        <v>99.894775390625</v>
      </c>
      <c r="V2808" s="264">
        <v>99.832473754882813</v>
      </c>
      <c r="W2808" s="264">
        <v>99.834907531738281</v>
      </c>
      <c r="X2808" s="264">
        <v>99.768898010253906</v>
      </c>
      <c r="Y2808" s="153">
        <v>117578</v>
      </c>
      <c r="Z2808" s="264">
        <v>99.868171691894531</v>
      </c>
      <c r="AA2808" s="153">
        <v>26886</v>
      </c>
      <c r="AB2808" s="264">
        <v>97.764633178710938</v>
      </c>
      <c r="AC2808" s="153">
        <v>5744</v>
      </c>
      <c r="AD2808" s="264">
        <v>0.29596099257469177</v>
      </c>
      <c r="AE2808" s="153">
        <v>369</v>
      </c>
      <c r="AF2808" s="264">
        <v>99.728996276855469</v>
      </c>
      <c r="AG2808" s="153">
        <v>85978</v>
      </c>
      <c r="AH2808" s="264">
        <v>0.48035544157028198</v>
      </c>
      <c r="AI2808" s="153">
        <v>1128</v>
      </c>
      <c r="AJ2808" s="264">
        <v>92.46453857421875</v>
      </c>
      <c r="AK2808" s="264">
        <v>1.842223048210144</v>
      </c>
      <c r="AL2808" s="264">
        <v>5.1644615828990936E-2</v>
      </c>
      <c r="AM2808" s="264">
        <v>0</v>
      </c>
      <c r="AN2808" s="264">
        <v>0</v>
      </c>
      <c r="AO2808" s="92">
        <v>0</v>
      </c>
      <c r="AP2808" s="92">
        <v>0</v>
      </c>
      <c r="AQ2808" s="92">
        <v>0</v>
      </c>
      <c r="AR2808" s="92">
        <v>0</v>
      </c>
      <c r="AS2808" s="92">
        <v>0</v>
      </c>
      <c r="AT2808" s="92">
        <v>0</v>
      </c>
      <c r="AU2808" s="92">
        <v>0</v>
      </c>
      <c r="AV2808" s="92">
        <v>0</v>
      </c>
      <c r="AW2808" s="93">
        <v>0</v>
      </c>
      <c r="AX2808" s="93">
        <v>0</v>
      </c>
      <c r="AY2808" s="93">
        <v>0</v>
      </c>
      <c r="AZ2808" s="93">
        <v>0</v>
      </c>
      <c r="BA2808" s="93">
        <v>0</v>
      </c>
      <c r="BB2808" s="93">
        <v>0</v>
      </c>
      <c r="BC2808" s="153">
        <v>32</v>
      </c>
      <c r="BD2808" s="153">
        <v>219</v>
      </c>
    </row>
    <row r="2809" spans="1:56" x14ac:dyDescent="0.25">
      <c r="A2809" s="9">
        <v>41739</v>
      </c>
      <c r="B2809" s="149" t="s">
        <v>124</v>
      </c>
      <c r="C2809" s="149" t="s">
        <v>86</v>
      </c>
      <c r="D2809" s="150" t="s">
        <v>118</v>
      </c>
      <c r="E2809" s="153">
        <v>43</v>
      </c>
      <c r="F2809" s="153">
        <v>136</v>
      </c>
      <c r="G2809" s="264">
        <v>26.913206100463867</v>
      </c>
      <c r="H2809" s="264">
        <v>7.080000638961792E-2</v>
      </c>
      <c r="I2809" s="264">
        <v>47234.90234375</v>
      </c>
      <c r="J2809" s="92">
        <v>0</v>
      </c>
      <c r="K2809" s="153">
        <v>97243</v>
      </c>
      <c r="L2809" s="264">
        <v>89.311309814453125</v>
      </c>
      <c r="M2809" s="153">
        <v>40033</v>
      </c>
      <c r="N2809" s="264">
        <v>0</v>
      </c>
      <c r="O2809" s="153">
        <v>2382</v>
      </c>
      <c r="P2809" s="264">
        <v>0</v>
      </c>
      <c r="Q2809" s="153">
        <v>4144</v>
      </c>
      <c r="R2809" s="264">
        <v>99.806953430175781</v>
      </c>
      <c r="S2809" s="153">
        <v>38121</v>
      </c>
      <c r="T2809" s="264">
        <v>99.75604248046875</v>
      </c>
      <c r="U2809" s="264">
        <v>99.706130981445313</v>
      </c>
      <c r="V2809" s="264">
        <v>99.785179138183594</v>
      </c>
      <c r="W2809" s="264">
        <v>99.513648986816406</v>
      </c>
      <c r="X2809" s="264">
        <v>99.541748046875</v>
      </c>
      <c r="Y2809" s="153">
        <v>51538</v>
      </c>
      <c r="Z2809" s="264">
        <v>99.930145263671875</v>
      </c>
      <c r="AA2809" s="153">
        <v>10016</v>
      </c>
      <c r="AB2809" s="264">
        <v>99.420928955078125</v>
      </c>
      <c r="AC2809" s="153">
        <v>2406</v>
      </c>
      <c r="AD2809" s="264">
        <v>0.2493765652179718</v>
      </c>
      <c r="AE2809" s="153">
        <v>162</v>
      </c>
      <c r="AF2809" s="264">
        <v>100</v>
      </c>
      <c r="AG2809" s="153">
        <v>40184</v>
      </c>
      <c r="AH2809" s="264">
        <v>0.3185347318649292</v>
      </c>
      <c r="AI2809" s="153">
        <v>777</v>
      </c>
      <c r="AJ2809" s="264">
        <v>92.792793273925781</v>
      </c>
      <c r="AK2809" s="264">
        <v>1.7279901504516602</v>
      </c>
      <c r="AL2809" s="264">
        <v>5.4514721035957336E-2</v>
      </c>
      <c r="AM2809" s="264">
        <v>0</v>
      </c>
      <c r="AN2809" s="264">
        <v>0</v>
      </c>
      <c r="AO2809" s="92">
        <v>0</v>
      </c>
      <c r="AP2809" s="92">
        <v>0</v>
      </c>
      <c r="AQ2809" s="92">
        <v>0</v>
      </c>
      <c r="AR2809" s="92">
        <v>0</v>
      </c>
      <c r="AS2809" s="92">
        <v>0</v>
      </c>
      <c r="AT2809" s="92">
        <v>0</v>
      </c>
      <c r="AU2809" s="92">
        <v>0</v>
      </c>
      <c r="AV2809" s="92">
        <v>0</v>
      </c>
      <c r="AW2809" s="93">
        <v>0</v>
      </c>
      <c r="AX2809" s="93">
        <v>0</v>
      </c>
      <c r="AY2809" s="93">
        <v>3</v>
      </c>
      <c r="AZ2809" s="93">
        <v>0</v>
      </c>
      <c r="BA2809" s="93">
        <v>0</v>
      </c>
      <c r="BB2809" s="93">
        <v>0</v>
      </c>
      <c r="BC2809" s="153">
        <v>18</v>
      </c>
      <c r="BD2809" s="153">
        <v>132</v>
      </c>
    </row>
    <row r="2810" spans="1:56" x14ac:dyDescent="0.25">
      <c r="A2810" s="9">
        <v>41739</v>
      </c>
      <c r="B2810" s="149" t="s">
        <v>78</v>
      </c>
      <c r="C2810" s="149" t="s">
        <v>86</v>
      </c>
      <c r="D2810" s="150" t="s">
        <v>118</v>
      </c>
      <c r="E2810" s="153">
        <v>34</v>
      </c>
      <c r="F2810" s="153">
        <v>106</v>
      </c>
      <c r="G2810" s="264">
        <v>44.466297149658203</v>
      </c>
      <c r="H2810" s="264">
        <v>0</v>
      </c>
      <c r="I2810" s="264">
        <v>46714.80859375</v>
      </c>
      <c r="J2810" s="92">
        <v>0</v>
      </c>
      <c r="K2810" s="153">
        <v>53056</v>
      </c>
      <c r="L2810" s="264">
        <v>87.675285339355469</v>
      </c>
      <c r="M2810" s="153">
        <v>45695</v>
      </c>
      <c r="N2810" s="264">
        <v>0</v>
      </c>
      <c r="O2810" s="153">
        <v>4062</v>
      </c>
      <c r="P2810" s="264">
        <v>0</v>
      </c>
      <c r="Q2810" s="153">
        <v>6861</v>
      </c>
      <c r="R2810" s="264">
        <v>99.868820190429688</v>
      </c>
      <c r="S2810" s="153">
        <v>43117</v>
      </c>
      <c r="T2810" s="264">
        <v>99.9281005859375</v>
      </c>
      <c r="U2810" s="264">
        <v>99.876907348632812</v>
      </c>
      <c r="V2810" s="264">
        <v>99.879638671875</v>
      </c>
      <c r="W2810" s="264">
        <v>99.745887756347656</v>
      </c>
      <c r="X2810" s="264">
        <v>99.807823181152344</v>
      </c>
      <c r="Y2810" s="153">
        <v>72457</v>
      </c>
      <c r="Z2810" s="264">
        <v>99.85784912109375</v>
      </c>
      <c r="AA2810" s="153">
        <v>14875</v>
      </c>
      <c r="AB2810" s="264">
        <v>99.186553955078125</v>
      </c>
      <c r="AC2810" s="153">
        <v>4082</v>
      </c>
      <c r="AD2810" s="264">
        <v>0.29397353529930115</v>
      </c>
      <c r="AE2810" s="153">
        <v>299</v>
      </c>
      <c r="AF2810" s="264">
        <v>98.3277587890625</v>
      </c>
      <c r="AG2810" s="153">
        <v>47114</v>
      </c>
      <c r="AH2810" s="264">
        <v>0.62826335430145264</v>
      </c>
      <c r="AI2810" s="153">
        <v>783</v>
      </c>
      <c r="AJ2810" s="264">
        <v>96.807151794433594</v>
      </c>
      <c r="AK2810" s="264">
        <v>1.9394361972808838</v>
      </c>
      <c r="AL2810" s="264">
        <v>4.9160368740558624E-2</v>
      </c>
      <c r="AM2810" s="264">
        <v>0</v>
      </c>
      <c r="AN2810" s="264">
        <v>0</v>
      </c>
      <c r="AO2810" s="92">
        <v>0</v>
      </c>
      <c r="AP2810" s="92">
        <v>0</v>
      </c>
      <c r="AQ2810" s="92">
        <v>0</v>
      </c>
      <c r="AR2810" s="92">
        <v>0</v>
      </c>
      <c r="AS2810" s="92">
        <v>0</v>
      </c>
      <c r="AT2810" s="92">
        <v>0</v>
      </c>
      <c r="AU2810" s="92">
        <v>0</v>
      </c>
      <c r="AV2810" s="92">
        <v>0</v>
      </c>
      <c r="AW2810" s="93">
        <v>0</v>
      </c>
      <c r="AX2810" s="93">
        <v>0</v>
      </c>
      <c r="AY2810" s="93">
        <v>0</v>
      </c>
      <c r="AZ2810" s="93">
        <v>0</v>
      </c>
      <c r="BA2810" s="93">
        <v>0</v>
      </c>
      <c r="BB2810" s="93">
        <v>0</v>
      </c>
      <c r="BC2810" s="153">
        <v>13</v>
      </c>
      <c r="BD2810" s="153">
        <v>104</v>
      </c>
    </row>
    <row r="2811" spans="1:56" x14ac:dyDescent="0.25">
      <c r="A2811" s="9">
        <v>41739</v>
      </c>
      <c r="B2811" s="149" t="s">
        <v>79</v>
      </c>
      <c r="C2811" s="149" t="s">
        <v>86</v>
      </c>
      <c r="D2811" s="150" t="s">
        <v>119</v>
      </c>
      <c r="E2811" s="153">
        <v>84</v>
      </c>
      <c r="F2811" s="153">
        <v>261</v>
      </c>
      <c r="G2811" s="264">
        <v>41.528396606445313</v>
      </c>
      <c r="H2811" s="264">
        <v>8.7499998509883881E-2</v>
      </c>
      <c r="I2811" s="264">
        <v>141755.765625</v>
      </c>
      <c r="J2811" s="92">
        <v>0</v>
      </c>
      <c r="K2811" s="153">
        <v>53852</v>
      </c>
      <c r="L2811" s="264">
        <v>91.634483337402344</v>
      </c>
      <c r="M2811" s="153">
        <v>70213</v>
      </c>
      <c r="N2811" s="264">
        <v>0</v>
      </c>
      <c r="O2811" s="153">
        <v>3185</v>
      </c>
      <c r="P2811" s="264">
        <v>0</v>
      </c>
      <c r="Q2811" s="153">
        <v>8310</v>
      </c>
      <c r="R2811" s="264">
        <v>99.843559265136719</v>
      </c>
      <c r="S2811" s="153">
        <v>65709</v>
      </c>
      <c r="T2811" s="264">
        <v>99.911735534667969</v>
      </c>
      <c r="U2811" s="264">
        <v>99.654632568359375</v>
      </c>
      <c r="V2811" s="264">
        <v>99.779243469238281</v>
      </c>
      <c r="W2811" s="264">
        <v>99.498733520507813</v>
      </c>
      <c r="X2811" s="264">
        <v>99.691177368164063</v>
      </c>
      <c r="Y2811" s="153">
        <v>135834</v>
      </c>
      <c r="Z2811" s="264">
        <v>99.924171447753906</v>
      </c>
      <c r="AA2811" s="153">
        <v>33281</v>
      </c>
      <c r="AB2811" s="264">
        <v>99.402061462402344</v>
      </c>
      <c r="AC2811" s="153">
        <v>3234</v>
      </c>
      <c r="AD2811" s="264">
        <v>1.2368583679199219</v>
      </c>
      <c r="AE2811" s="153">
        <v>222</v>
      </c>
      <c r="AF2811" s="264">
        <v>98.198196411132813</v>
      </c>
      <c r="AG2811" s="153">
        <v>70479</v>
      </c>
      <c r="AH2811" s="264">
        <v>0.57180154323577881</v>
      </c>
      <c r="AI2811" s="153">
        <v>1077</v>
      </c>
      <c r="AJ2811" s="264">
        <v>96.935935974121094</v>
      </c>
      <c r="AK2811" s="264">
        <v>1.5921926498413086</v>
      </c>
      <c r="AL2811" s="264">
        <v>5.5126827210187912E-2</v>
      </c>
      <c r="AM2811" s="264">
        <v>0</v>
      </c>
      <c r="AN2811" s="264">
        <v>0</v>
      </c>
      <c r="AO2811" s="92">
        <v>0</v>
      </c>
      <c r="AP2811" s="92">
        <v>0</v>
      </c>
      <c r="AQ2811" s="92">
        <v>0</v>
      </c>
      <c r="AR2811" s="92">
        <v>0</v>
      </c>
      <c r="AS2811" s="92">
        <v>0</v>
      </c>
      <c r="AT2811" s="92">
        <v>0</v>
      </c>
      <c r="AU2811" s="92">
        <v>0</v>
      </c>
      <c r="AV2811" s="92">
        <v>0</v>
      </c>
      <c r="AW2811" s="93">
        <v>0</v>
      </c>
      <c r="AX2811" s="93">
        <v>0</v>
      </c>
      <c r="AY2811" s="93">
        <v>1</v>
      </c>
      <c r="AZ2811" s="93">
        <v>0</v>
      </c>
      <c r="BA2811" s="93">
        <v>0</v>
      </c>
      <c r="BB2811" s="93">
        <v>6</v>
      </c>
      <c r="BC2811" s="153">
        <v>48</v>
      </c>
      <c r="BD2811" s="153">
        <v>256</v>
      </c>
    </row>
    <row r="2812" spans="1:56" x14ac:dyDescent="0.25">
      <c r="A2812" s="9">
        <v>41739</v>
      </c>
      <c r="B2812" s="149" t="s">
        <v>80</v>
      </c>
      <c r="C2812" s="149" t="s">
        <v>86</v>
      </c>
      <c r="D2812" s="150" t="s">
        <v>119</v>
      </c>
      <c r="E2812" s="153">
        <v>60</v>
      </c>
      <c r="F2812" s="153">
        <v>184</v>
      </c>
      <c r="G2812" s="264">
        <v>29.303897857666016</v>
      </c>
      <c r="H2812" s="264">
        <v>0.18330000340938568</v>
      </c>
      <c r="I2812" s="264">
        <v>84358.1796875</v>
      </c>
      <c r="J2812" s="92">
        <v>0</v>
      </c>
      <c r="K2812" s="153">
        <v>31287</v>
      </c>
      <c r="L2812" s="264">
        <v>87.512382507324219</v>
      </c>
      <c r="M2812" s="153">
        <v>38821</v>
      </c>
      <c r="N2812" s="264">
        <v>0</v>
      </c>
      <c r="O2812" s="153">
        <v>2062</v>
      </c>
      <c r="P2812" s="264">
        <v>0</v>
      </c>
      <c r="Q2812" s="153">
        <v>4654</v>
      </c>
      <c r="R2812" s="264">
        <v>99.828102111816406</v>
      </c>
      <c r="S2812" s="153">
        <v>37055</v>
      </c>
      <c r="T2812" s="264">
        <v>99.875862121582031</v>
      </c>
      <c r="U2812" s="264">
        <v>99.6605224609375</v>
      </c>
      <c r="V2812" s="264">
        <v>99.778472900390625</v>
      </c>
      <c r="W2812" s="264">
        <v>99.489204406738281</v>
      </c>
      <c r="X2812" s="264">
        <v>99.654609680175781</v>
      </c>
      <c r="Y2812" s="153">
        <v>63236</v>
      </c>
      <c r="Z2812" s="264">
        <v>99.925674438476563</v>
      </c>
      <c r="AA2812" s="153">
        <v>14707</v>
      </c>
      <c r="AB2812" s="264">
        <v>99.864013671875</v>
      </c>
      <c r="AC2812" s="153">
        <v>2100</v>
      </c>
      <c r="AD2812" s="264">
        <v>0.66666668653488159</v>
      </c>
      <c r="AE2812" s="153">
        <v>129</v>
      </c>
      <c r="AF2812" s="264">
        <v>97.674415588378906</v>
      </c>
      <c r="AG2812" s="153">
        <v>38472</v>
      </c>
      <c r="AH2812" s="264">
        <v>0.71220630407333374</v>
      </c>
      <c r="AI2812" s="153">
        <v>433</v>
      </c>
      <c r="AJ2812" s="264">
        <v>95.150115966796875</v>
      </c>
      <c r="AK2812" s="264">
        <v>1.9125212430953979</v>
      </c>
      <c r="AL2812" s="264">
        <v>6.8177178502082825E-2</v>
      </c>
      <c r="AM2812" s="264">
        <v>0</v>
      </c>
      <c r="AN2812" s="264">
        <v>0</v>
      </c>
      <c r="AO2812" s="92">
        <v>0</v>
      </c>
      <c r="AP2812" s="92">
        <v>0</v>
      </c>
      <c r="AQ2812" s="92">
        <v>0</v>
      </c>
      <c r="AR2812" s="92">
        <v>0</v>
      </c>
      <c r="AS2812" s="92">
        <v>0</v>
      </c>
      <c r="AT2812" s="92">
        <v>0</v>
      </c>
      <c r="AU2812" s="92">
        <v>0</v>
      </c>
      <c r="AV2812" s="92">
        <v>0</v>
      </c>
      <c r="AW2812" s="93">
        <v>0</v>
      </c>
      <c r="AX2812" s="93">
        <v>0</v>
      </c>
      <c r="AY2812" s="93">
        <v>2</v>
      </c>
      <c r="AZ2812" s="93">
        <v>0</v>
      </c>
      <c r="BA2812" s="93">
        <v>0</v>
      </c>
      <c r="BB2812" s="93">
        <v>1</v>
      </c>
      <c r="BC2812" s="153">
        <v>25</v>
      </c>
      <c r="BD2812" s="153">
        <v>178</v>
      </c>
    </row>
    <row r="2813" spans="1:56" x14ac:dyDescent="0.25">
      <c r="A2813" s="9">
        <v>41739</v>
      </c>
      <c r="B2813" s="149" t="s">
        <v>81</v>
      </c>
      <c r="C2813" s="149" t="s">
        <v>86</v>
      </c>
      <c r="D2813" s="150" t="s">
        <v>119</v>
      </c>
      <c r="E2813" s="153">
        <v>43</v>
      </c>
      <c r="F2813" s="153">
        <v>139</v>
      </c>
      <c r="G2813" s="264">
        <v>28.729198455810547</v>
      </c>
      <c r="H2813" s="264">
        <v>0</v>
      </c>
      <c r="I2813" s="264">
        <v>72624.875</v>
      </c>
      <c r="J2813" s="92">
        <v>0</v>
      </c>
      <c r="K2813" s="153">
        <v>74904</v>
      </c>
      <c r="L2813" s="264">
        <v>90.342308044433594</v>
      </c>
      <c r="M2813" s="153">
        <v>41962</v>
      </c>
      <c r="N2813" s="264">
        <v>0</v>
      </c>
      <c r="O2813" s="153">
        <v>2224</v>
      </c>
      <c r="P2813" s="264">
        <v>0</v>
      </c>
      <c r="Q2813" s="153">
        <v>4899</v>
      </c>
      <c r="R2813" s="264">
        <v>99.918350219726563</v>
      </c>
      <c r="S2813" s="153">
        <v>38990</v>
      </c>
      <c r="T2813" s="264">
        <v>99.938446044921875</v>
      </c>
      <c r="U2813" s="264">
        <v>99.595321655273438</v>
      </c>
      <c r="V2813" s="264">
        <v>99.721176147460938</v>
      </c>
      <c r="W2813" s="264">
        <v>99.513999938964844</v>
      </c>
      <c r="X2813" s="264">
        <v>99.6597900390625</v>
      </c>
      <c r="Y2813" s="153">
        <v>73146</v>
      </c>
      <c r="Z2813" s="264">
        <v>99.881057739257813</v>
      </c>
      <c r="AA2813" s="153">
        <v>17958</v>
      </c>
      <c r="AB2813" s="264">
        <v>98.797195434570313</v>
      </c>
      <c r="AC2813" s="153">
        <v>2267</v>
      </c>
      <c r="AD2813" s="264">
        <v>2.6466696262359619</v>
      </c>
      <c r="AE2813" s="153">
        <v>110</v>
      </c>
      <c r="AF2813" s="264">
        <v>100</v>
      </c>
      <c r="AG2813" s="153">
        <v>41728</v>
      </c>
      <c r="AH2813" s="264">
        <v>0.70216643810272217</v>
      </c>
      <c r="AI2813" s="153">
        <v>595</v>
      </c>
      <c r="AJ2813" s="264">
        <v>96.638656616210938</v>
      </c>
      <c r="AK2813" s="264">
        <v>1.7088431119918823</v>
      </c>
      <c r="AL2813" s="264">
        <v>5.3935237228870392E-2</v>
      </c>
      <c r="AM2813" s="264">
        <v>0</v>
      </c>
      <c r="AN2813" s="264">
        <v>0</v>
      </c>
      <c r="AO2813" s="92">
        <v>0</v>
      </c>
      <c r="AP2813" s="92">
        <v>0</v>
      </c>
      <c r="AQ2813" s="92">
        <v>0</v>
      </c>
      <c r="AR2813" s="92">
        <v>0</v>
      </c>
      <c r="AS2813" s="92">
        <v>0</v>
      </c>
      <c r="AT2813" s="92">
        <v>0</v>
      </c>
      <c r="AU2813" s="92">
        <v>0</v>
      </c>
      <c r="AV2813" s="92">
        <v>0</v>
      </c>
      <c r="AW2813" s="93">
        <v>0</v>
      </c>
      <c r="AX2813" s="93">
        <v>0</v>
      </c>
      <c r="AY2813" s="93">
        <v>1</v>
      </c>
      <c r="AZ2813" s="93">
        <v>2</v>
      </c>
      <c r="BA2813" s="93">
        <v>0</v>
      </c>
      <c r="BB2813" s="93">
        <v>4</v>
      </c>
      <c r="BC2813" s="153">
        <v>21</v>
      </c>
      <c r="BD2813" s="153">
        <v>138</v>
      </c>
    </row>
    <row r="2814" spans="1:56" x14ac:dyDescent="0.25">
      <c r="A2814" s="9">
        <v>41739</v>
      </c>
      <c r="B2814" s="149" t="s">
        <v>125</v>
      </c>
      <c r="C2814" s="149" t="s">
        <v>86</v>
      </c>
      <c r="D2814" s="150" t="s">
        <v>119</v>
      </c>
      <c r="E2814" s="153">
        <v>16</v>
      </c>
      <c r="F2814" s="153">
        <v>56</v>
      </c>
      <c r="G2814" s="264">
        <v>23.899900436401367</v>
      </c>
      <c r="H2814" s="264">
        <v>4.19999985024333E-3</v>
      </c>
      <c r="I2814" s="264">
        <v>32344.705078125</v>
      </c>
      <c r="J2814" s="92">
        <v>0</v>
      </c>
      <c r="K2814" s="153">
        <v>74904</v>
      </c>
      <c r="L2814" s="264">
        <v>90.342308044433594</v>
      </c>
      <c r="M2814" s="153">
        <v>24601</v>
      </c>
      <c r="N2814" s="264">
        <v>0</v>
      </c>
      <c r="O2814" s="153">
        <v>2445</v>
      </c>
      <c r="P2814" s="264">
        <v>0</v>
      </c>
      <c r="Q2814" s="153">
        <v>4971</v>
      </c>
      <c r="R2814" s="264">
        <v>99.939651489257813</v>
      </c>
      <c r="S2814" s="153">
        <v>22910</v>
      </c>
      <c r="T2814" s="264">
        <v>99.869049072265625</v>
      </c>
      <c r="U2814" s="264">
        <v>99.754600524902344</v>
      </c>
      <c r="V2814" s="264">
        <v>99.829277038574219</v>
      </c>
      <c r="W2814" s="264">
        <v>99.69439697265625</v>
      </c>
      <c r="X2814" s="264">
        <v>99.69854736328125</v>
      </c>
      <c r="Y2814" s="153">
        <v>32347</v>
      </c>
      <c r="Z2814" s="264">
        <v>99.925804138183594</v>
      </c>
      <c r="AA2814" s="153">
        <v>6541</v>
      </c>
      <c r="AB2814" s="264">
        <v>99.740104675292969</v>
      </c>
      <c r="AC2814" s="153">
        <v>2439</v>
      </c>
      <c r="AD2814" s="264">
        <v>8.2000821828842163E-2</v>
      </c>
      <c r="AE2814" s="153">
        <v>208</v>
      </c>
      <c r="AF2814" s="264">
        <v>99.038459777832031</v>
      </c>
      <c r="AG2814" s="153">
        <v>25289</v>
      </c>
      <c r="AH2814" s="264">
        <v>0.56546324491500854</v>
      </c>
      <c r="AI2814" s="153">
        <v>667</v>
      </c>
      <c r="AJ2814" s="264">
        <v>92.503746032714844</v>
      </c>
      <c r="AK2814" s="264">
        <v>1.6946393251419067</v>
      </c>
      <c r="AL2814" s="264">
        <v>5.6371446698904037E-2</v>
      </c>
      <c r="AM2814" s="264">
        <v>0</v>
      </c>
      <c r="AN2814" s="264">
        <v>0</v>
      </c>
      <c r="AO2814" s="92">
        <v>0</v>
      </c>
      <c r="AP2814" s="92">
        <v>0</v>
      </c>
      <c r="AQ2814" s="92">
        <v>0</v>
      </c>
      <c r="AR2814" s="92">
        <v>0</v>
      </c>
      <c r="AS2814" s="92">
        <v>0</v>
      </c>
      <c r="AT2814" s="92">
        <v>0</v>
      </c>
      <c r="AU2814" s="92">
        <v>0</v>
      </c>
      <c r="AV2814" s="92">
        <v>0</v>
      </c>
      <c r="AW2814" s="93">
        <v>0</v>
      </c>
      <c r="AX2814" s="93">
        <v>0</v>
      </c>
      <c r="AY2814" s="93">
        <v>0</v>
      </c>
      <c r="AZ2814" s="93">
        <v>0</v>
      </c>
      <c r="BA2814" s="93">
        <v>0</v>
      </c>
      <c r="BB2814" s="93">
        <v>0</v>
      </c>
      <c r="BC2814" s="153">
        <v>10</v>
      </c>
      <c r="BD2814" s="153">
        <v>55</v>
      </c>
    </row>
    <row r="2815" spans="1:56" x14ac:dyDescent="0.25">
      <c r="A2815" s="9">
        <v>41739</v>
      </c>
      <c r="B2815" s="151" t="s">
        <v>82</v>
      </c>
      <c r="C2815" s="151" t="s">
        <v>86</v>
      </c>
      <c r="D2815" s="152" t="s">
        <v>120</v>
      </c>
      <c r="E2815" s="160">
        <v>51</v>
      </c>
      <c r="F2815" s="160">
        <v>160</v>
      </c>
      <c r="G2815" s="266">
        <v>30.954198837280273</v>
      </c>
      <c r="H2815" s="266">
        <v>8.2999998703598976E-3</v>
      </c>
      <c r="I2815" s="266">
        <v>69541.4296875</v>
      </c>
      <c r="J2815" s="157">
        <v>0</v>
      </c>
      <c r="K2815" s="160">
        <v>42641</v>
      </c>
      <c r="L2815" s="266">
        <v>90.591217041015625</v>
      </c>
      <c r="M2815" s="160">
        <v>30421</v>
      </c>
      <c r="N2815" s="266">
        <v>0</v>
      </c>
      <c r="O2815" s="160">
        <v>3426</v>
      </c>
      <c r="P2815" s="266">
        <v>0</v>
      </c>
      <c r="Q2815" s="160">
        <v>6488</v>
      </c>
      <c r="R2815" s="266">
        <v>99.7071533203125</v>
      </c>
      <c r="S2815" s="160">
        <v>28252</v>
      </c>
      <c r="T2815" s="266">
        <v>99.709754943847656</v>
      </c>
      <c r="U2815" s="266">
        <v>99.854057312011719</v>
      </c>
      <c r="V2815" s="266">
        <v>99.776473999023437</v>
      </c>
      <c r="W2815" s="266">
        <v>99.561637878417969</v>
      </c>
      <c r="X2815" s="266">
        <v>99.48687744140625</v>
      </c>
      <c r="Y2815" s="160">
        <v>36488</v>
      </c>
      <c r="Z2815" s="266">
        <v>99.884895324707031</v>
      </c>
      <c r="AA2815" s="160">
        <v>8544</v>
      </c>
      <c r="AB2815" s="266">
        <v>99.871253967285156</v>
      </c>
      <c r="AC2815" s="160">
        <v>3480</v>
      </c>
      <c r="AD2815" s="266">
        <v>0.25862067937850952</v>
      </c>
      <c r="AE2815" s="160">
        <v>348</v>
      </c>
      <c r="AF2815" s="266">
        <v>97.988502502441406</v>
      </c>
      <c r="AG2815" s="160">
        <v>30618</v>
      </c>
      <c r="AH2815" s="266">
        <v>0.74792605638504028</v>
      </c>
      <c r="AI2815" s="160">
        <v>1192</v>
      </c>
      <c r="AJ2815" s="266">
        <v>92.701339721679688</v>
      </c>
      <c r="AK2815" s="266">
        <v>2.1684818267822266</v>
      </c>
      <c r="AL2815" s="266">
        <v>6.2973096966743469E-2</v>
      </c>
      <c r="AM2815" s="266">
        <v>0</v>
      </c>
      <c r="AN2815" s="266">
        <v>0</v>
      </c>
      <c r="AO2815" s="157">
        <v>0</v>
      </c>
      <c r="AP2815" s="157">
        <v>0</v>
      </c>
      <c r="AQ2815" s="157">
        <v>0</v>
      </c>
      <c r="AR2815" s="157">
        <v>0</v>
      </c>
      <c r="AS2815" s="157">
        <v>0</v>
      </c>
      <c r="AT2815" s="157">
        <v>0</v>
      </c>
      <c r="AU2815" s="157">
        <v>0</v>
      </c>
      <c r="AV2815" s="157">
        <v>0</v>
      </c>
      <c r="AW2815" s="159">
        <v>0</v>
      </c>
      <c r="AX2815" s="159">
        <v>0</v>
      </c>
      <c r="AY2815" s="159">
        <v>0</v>
      </c>
      <c r="AZ2815" s="159">
        <v>1</v>
      </c>
      <c r="BA2815" s="159">
        <v>0</v>
      </c>
      <c r="BB2815" s="159">
        <v>0</v>
      </c>
      <c r="BC2815" s="160">
        <v>12</v>
      </c>
      <c r="BD2815" s="160">
        <v>156</v>
      </c>
    </row>
    <row r="2816" spans="1:56" x14ac:dyDescent="0.25">
      <c r="A2816" s="9">
        <v>41739</v>
      </c>
      <c r="B2816" s="151" t="s">
        <v>83</v>
      </c>
      <c r="C2816" s="151" t="s">
        <v>87</v>
      </c>
      <c r="D2816" s="152" t="s">
        <v>120</v>
      </c>
      <c r="E2816" s="160">
        <v>47</v>
      </c>
      <c r="F2816" s="160">
        <v>143</v>
      </c>
      <c r="G2816" s="266">
        <v>19.179397583007812</v>
      </c>
      <c r="H2816" s="266">
        <v>0</v>
      </c>
      <c r="I2816" s="266">
        <v>74815.5234375</v>
      </c>
      <c r="J2816" s="157">
        <v>0</v>
      </c>
      <c r="K2816" s="160">
        <v>28748</v>
      </c>
      <c r="L2816" s="266">
        <v>85.1641845703125</v>
      </c>
      <c r="M2816" s="160">
        <v>153570</v>
      </c>
      <c r="N2816" s="266">
        <v>0</v>
      </c>
      <c r="O2816" s="160">
        <v>3938</v>
      </c>
      <c r="P2816" s="266">
        <v>0</v>
      </c>
      <c r="Q2816" s="160">
        <v>3237</v>
      </c>
      <c r="R2816" s="266">
        <v>99.660179138183594</v>
      </c>
      <c r="S2816" s="160">
        <v>22043</v>
      </c>
      <c r="T2816" s="266">
        <v>99.795852661132813</v>
      </c>
      <c r="U2816" s="266">
        <v>99.8770751953125</v>
      </c>
      <c r="V2816" s="266">
        <v>99.662765502929688</v>
      </c>
      <c r="W2816" s="266">
        <v>99.537673950195313</v>
      </c>
      <c r="X2816" s="266">
        <v>99.459304809570313</v>
      </c>
      <c r="Y2816" s="160">
        <v>50189</v>
      </c>
      <c r="Z2816" s="266">
        <v>99.940223693847656</v>
      </c>
      <c r="AA2816" s="160">
        <v>12768</v>
      </c>
      <c r="AB2816" s="266">
        <v>99.866851806640625</v>
      </c>
      <c r="AC2816" s="160">
        <v>1661</v>
      </c>
      <c r="AD2816" s="266">
        <v>0.48163756728172302</v>
      </c>
      <c r="AE2816" s="160">
        <v>143</v>
      </c>
      <c r="AF2816" s="266">
        <v>99.300697326660156</v>
      </c>
      <c r="AG2816" s="160">
        <v>25314</v>
      </c>
      <c r="AH2816" s="266">
        <v>0.63996207714080811</v>
      </c>
      <c r="AI2816" s="160">
        <v>678</v>
      </c>
      <c r="AJ2816" s="266">
        <v>95.575218200683594</v>
      </c>
      <c r="AK2816" s="266">
        <v>1.8721575736999512</v>
      </c>
      <c r="AL2816" s="266">
        <v>6.6168531775474548E-2</v>
      </c>
      <c r="AM2816" s="266">
        <v>0</v>
      </c>
      <c r="AN2816" s="266">
        <v>0</v>
      </c>
      <c r="AO2816" s="157">
        <v>0</v>
      </c>
      <c r="AP2816" s="157">
        <v>0</v>
      </c>
      <c r="AQ2816" s="157">
        <v>0</v>
      </c>
      <c r="AR2816" s="157">
        <v>0</v>
      </c>
      <c r="AS2816" s="157">
        <v>0</v>
      </c>
      <c r="AT2816" s="157">
        <v>0</v>
      </c>
      <c r="AU2816" s="157">
        <v>0</v>
      </c>
      <c r="AV2816" s="157">
        <v>0</v>
      </c>
      <c r="AW2816" s="159">
        <v>0</v>
      </c>
      <c r="AX2816" s="159">
        <v>0</v>
      </c>
      <c r="AY2816" s="159">
        <v>0</v>
      </c>
      <c r="AZ2816" s="159">
        <v>0</v>
      </c>
      <c r="BA2816" s="159">
        <v>0</v>
      </c>
      <c r="BB2816" s="159">
        <v>0</v>
      </c>
      <c r="BC2816" s="160">
        <v>16</v>
      </c>
      <c r="BD2816" s="160">
        <v>141</v>
      </c>
    </row>
    <row r="2817" spans="1:56" x14ac:dyDescent="0.25">
      <c r="A2817" s="9">
        <v>41739</v>
      </c>
      <c r="B2817" s="117" t="s">
        <v>85</v>
      </c>
      <c r="C2817" s="117" t="s">
        <v>87</v>
      </c>
      <c r="D2817" s="121">
        <v>3</v>
      </c>
      <c r="E2817" s="89">
        <v>136</v>
      </c>
      <c r="F2817" s="89">
        <v>439</v>
      </c>
      <c r="G2817" s="263">
        <v>38.512428283691406</v>
      </c>
      <c r="H2817" s="263">
        <v>0</v>
      </c>
      <c r="I2817" s="263">
        <v>171823.40625</v>
      </c>
      <c r="J2817" s="88">
        <v>0</v>
      </c>
      <c r="K2817" s="89">
        <v>77138</v>
      </c>
      <c r="L2817" s="263">
        <v>84.211410522460938</v>
      </c>
      <c r="M2817" s="124">
        <v>92111</v>
      </c>
      <c r="N2817" s="248">
        <v>0</v>
      </c>
      <c r="O2817" s="124">
        <v>2923</v>
      </c>
      <c r="P2817" s="248">
        <v>0</v>
      </c>
      <c r="Q2817" s="124">
        <v>6965</v>
      </c>
      <c r="R2817" s="248">
        <v>99.770278930664063</v>
      </c>
      <c r="S2817" s="124">
        <v>84216</v>
      </c>
      <c r="T2817" s="248">
        <v>99.773200988769531</v>
      </c>
      <c r="U2817" s="248">
        <v>99.794731140136719</v>
      </c>
      <c r="V2817" s="248">
        <v>99.770927429199219</v>
      </c>
      <c r="W2817" s="248">
        <v>99.565483093261719</v>
      </c>
      <c r="X2817" s="248">
        <v>99.544647216796875</v>
      </c>
      <c r="Y2817" s="124">
        <v>156581</v>
      </c>
      <c r="Z2817" s="248">
        <v>99.717079162597656</v>
      </c>
      <c r="AA2817" s="124">
        <v>40332</v>
      </c>
      <c r="AB2817" s="248">
        <v>77.873649597167969</v>
      </c>
      <c r="AC2817" s="124">
        <v>2979</v>
      </c>
      <c r="AD2817" s="248">
        <v>1.3427324295043945</v>
      </c>
      <c r="AE2817" s="124">
        <v>151</v>
      </c>
      <c r="AF2817" s="248">
        <v>95.364234924316406</v>
      </c>
      <c r="AG2817" s="124">
        <v>95089</v>
      </c>
      <c r="AH2817" s="248">
        <v>2.169546365737915</v>
      </c>
      <c r="AI2817" s="124">
        <v>1128</v>
      </c>
      <c r="AJ2817" s="248">
        <v>91.489364624023438</v>
      </c>
      <c r="AK2817" s="248">
        <v>1.8943949937820435</v>
      </c>
      <c r="AL2817" s="248">
        <v>4.5277472585439682E-2</v>
      </c>
      <c r="AM2817" s="269">
        <v>0</v>
      </c>
      <c r="AN2817" s="269">
        <v>0</v>
      </c>
      <c r="AO2817" s="119">
        <v>0</v>
      </c>
      <c r="AP2817" s="119">
        <v>0</v>
      </c>
      <c r="AQ2817" s="119">
        <v>0</v>
      </c>
      <c r="AR2817" s="119">
        <v>0</v>
      </c>
      <c r="AS2817" s="119">
        <v>0</v>
      </c>
      <c r="AT2817" s="119">
        <v>0</v>
      </c>
      <c r="AU2817" s="119">
        <v>0</v>
      </c>
      <c r="AV2817" s="119">
        <v>0</v>
      </c>
      <c r="AW2817" s="124">
        <v>0</v>
      </c>
      <c r="AX2817" s="124">
        <v>0</v>
      </c>
      <c r="AY2817" s="124">
        <v>2</v>
      </c>
      <c r="AZ2817" s="124">
        <v>3</v>
      </c>
      <c r="BA2817" s="124">
        <v>8</v>
      </c>
      <c r="BB2817" s="124">
        <v>6</v>
      </c>
      <c r="BC2817" s="124">
        <v>50</v>
      </c>
      <c r="BD2817" s="124">
        <v>433</v>
      </c>
    </row>
    <row r="2818" spans="1:56" x14ac:dyDescent="0.25">
      <c r="A2818" s="9">
        <v>41739</v>
      </c>
      <c r="B2818" s="118" t="s">
        <v>84</v>
      </c>
      <c r="C2818" s="118"/>
      <c r="D2818" s="122">
        <v>2</v>
      </c>
      <c r="E2818" s="153"/>
      <c r="F2818" s="153"/>
      <c r="G2818" s="264">
        <v>63.054759979248047</v>
      </c>
      <c r="H2818" s="264">
        <v>5.2680555731058121E-2</v>
      </c>
      <c r="I2818" s="264">
        <v>455273.78125</v>
      </c>
      <c r="J2818" s="91">
        <v>0</v>
      </c>
      <c r="K2818" s="153">
        <v>0</v>
      </c>
      <c r="L2818" s="264">
        <v>65535</v>
      </c>
      <c r="M2818" s="133">
        <v>224495</v>
      </c>
      <c r="N2818" s="267">
        <v>0</v>
      </c>
      <c r="O2818" s="133">
        <v>4093</v>
      </c>
      <c r="P2818" s="267">
        <v>0</v>
      </c>
      <c r="Q2818" s="133">
        <v>3524</v>
      </c>
      <c r="R2818" s="267">
        <v>99.858116149902344</v>
      </c>
      <c r="S2818" s="133">
        <v>182469</v>
      </c>
      <c r="T2818" s="267">
        <v>99.867919921875</v>
      </c>
      <c r="U2818" s="267">
        <v>99.462493896484375</v>
      </c>
      <c r="V2818" s="267">
        <v>99.344749450683594</v>
      </c>
      <c r="W2818" s="267">
        <v>99.321372985839844</v>
      </c>
      <c r="X2818" s="267">
        <v>99.213531494140625</v>
      </c>
      <c r="Y2818" s="133">
        <v>1177499</v>
      </c>
      <c r="Z2818" s="267">
        <v>99.757278442382813</v>
      </c>
      <c r="AA2818" s="133">
        <v>51</v>
      </c>
      <c r="AB2818" s="267">
        <v>62.254901885986328</v>
      </c>
      <c r="AC2818" s="133">
        <v>3653</v>
      </c>
      <c r="AD2818" s="267">
        <v>0.35576516389846802</v>
      </c>
      <c r="AE2818" s="133">
        <v>521</v>
      </c>
      <c r="AF2818" s="267">
        <v>84.6448974609375</v>
      </c>
      <c r="AG2818" s="133">
        <v>222728</v>
      </c>
      <c r="AH2818" s="267">
        <v>0.55628389120101929</v>
      </c>
      <c r="AI2818" s="133">
        <v>484</v>
      </c>
      <c r="AJ2818" s="267">
        <v>95.248062133789063</v>
      </c>
      <c r="AK2818" s="267">
        <v>3.643744945526123</v>
      </c>
      <c r="AL2818" s="267">
        <v>0.13211672008037567</v>
      </c>
      <c r="AM2818" s="270">
        <v>0</v>
      </c>
      <c r="AN2818" s="270">
        <v>0</v>
      </c>
      <c r="AO2818" s="120">
        <v>0</v>
      </c>
      <c r="AP2818" s="120">
        <v>0</v>
      </c>
      <c r="AQ2818" s="120">
        <v>0</v>
      </c>
      <c r="AR2818" s="120">
        <v>0</v>
      </c>
      <c r="AS2818" s="120">
        <v>0</v>
      </c>
      <c r="AT2818" s="120">
        <v>0</v>
      </c>
      <c r="AU2818" s="120">
        <v>0</v>
      </c>
      <c r="AV2818" s="120">
        <v>0</v>
      </c>
      <c r="AW2818" s="133">
        <v>0</v>
      </c>
      <c r="AX2818" s="133">
        <v>0</v>
      </c>
      <c r="AY2818" s="133">
        <v>0</v>
      </c>
      <c r="AZ2818" s="133">
        <v>10</v>
      </c>
      <c r="BA2818" s="133">
        <v>4</v>
      </c>
      <c r="BB2818" s="133">
        <v>0</v>
      </c>
      <c r="BC2818" s="133">
        <v>12</v>
      </c>
      <c r="BD2818" s="133">
        <v>492</v>
      </c>
    </row>
    <row r="2819" spans="1:56" x14ac:dyDescent="0.25">
      <c r="A2819" s="9">
        <v>41738</v>
      </c>
      <c r="B2819" s="117" t="s">
        <v>17</v>
      </c>
      <c r="C2819" s="117"/>
      <c r="D2819" s="121">
        <v>3</v>
      </c>
      <c r="E2819" s="89">
        <v>677</v>
      </c>
      <c r="F2819" s="89">
        <v>2160</v>
      </c>
      <c r="G2819" s="263">
        <v>548.47952461242676</v>
      </c>
      <c r="H2819" s="263">
        <v>0.91996388230472803</v>
      </c>
      <c r="I2819" s="263">
        <v>1464922.28125</v>
      </c>
      <c r="J2819" s="88"/>
      <c r="K2819" s="89">
        <v>801891</v>
      </c>
      <c r="L2819" s="263">
        <v>0</v>
      </c>
      <c r="M2819" s="124">
        <v>974640</v>
      </c>
      <c r="N2819" s="248">
        <v>0</v>
      </c>
      <c r="O2819" s="124">
        <v>49837</v>
      </c>
      <c r="P2819" s="248">
        <v>0</v>
      </c>
      <c r="Q2819" s="124">
        <v>92547</v>
      </c>
      <c r="R2819" s="248">
        <v>99.87249658038381</v>
      </c>
      <c r="S2819" s="124">
        <v>761482</v>
      </c>
      <c r="T2819" s="248">
        <v>99.871564819269736</v>
      </c>
      <c r="U2819" s="248">
        <v>99.705064242768827</v>
      </c>
      <c r="V2819" s="248">
        <v>99.645641446413009</v>
      </c>
      <c r="W2819" s="248">
        <v>99.577936876328792</v>
      </c>
      <c r="X2819" s="248">
        <v>99.517661386731476</v>
      </c>
      <c r="Y2819" s="124">
        <v>2212213</v>
      </c>
      <c r="Z2819" s="248">
        <v>99.853812597902547</v>
      </c>
      <c r="AA2819" s="124">
        <v>239441</v>
      </c>
      <c r="AB2819" s="248">
        <v>95.984763567735854</v>
      </c>
      <c r="AC2819" s="124">
        <v>47451</v>
      </c>
      <c r="AD2819" s="248">
        <v>0.5184295471350272</v>
      </c>
      <c r="AE2819" s="124">
        <v>3828</v>
      </c>
      <c r="AF2819" s="248">
        <v>98.092998869366781</v>
      </c>
      <c r="AG2819" s="124">
        <v>852996</v>
      </c>
      <c r="AH2819" s="248">
        <v>0.72087091809954229</v>
      </c>
      <c r="AI2819" s="124">
        <v>15034</v>
      </c>
      <c r="AJ2819" s="248">
        <v>94.77850135304881</v>
      </c>
      <c r="AK2819" s="248">
        <v>1.1479947220242612</v>
      </c>
      <c r="AL2819" s="248" t="e">
        <v>#DIV/0!</v>
      </c>
      <c r="AM2819" s="269"/>
      <c r="AN2819" s="269"/>
      <c r="AO2819" s="119"/>
      <c r="AP2819" s="119"/>
      <c r="AQ2819" s="119"/>
      <c r="AR2819" s="119"/>
      <c r="AS2819" s="119"/>
      <c r="AT2819" s="119"/>
      <c r="AU2819" s="119"/>
      <c r="AV2819" s="119"/>
      <c r="AW2819" s="124">
        <v>0</v>
      </c>
      <c r="AX2819" s="124">
        <v>0</v>
      </c>
      <c r="AY2819" s="124">
        <v>0</v>
      </c>
      <c r="AZ2819" s="124">
        <v>0</v>
      </c>
      <c r="BA2819" s="124">
        <v>0</v>
      </c>
      <c r="BB2819" s="124">
        <v>0</v>
      </c>
      <c r="BC2819" s="124">
        <v>323</v>
      </c>
      <c r="BD2819" s="124">
        <v>2589</v>
      </c>
    </row>
    <row r="2820" spans="1:56" x14ac:dyDescent="0.25">
      <c r="A2820" s="9">
        <v>41738</v>
      </c>
      <c r="B2820" s="118" t="s">
        <v>88</v>
      </c>
      <c r="C2820" s="118"/>
      <c r="D2820" s="122">
        <v>2</v>
      </c>
      <c r="E2820" s="153">
        <v>677</v>
      </c>
      <c r="F2820" s="153">
        <v>2160</v>
      </c>
      <c r="G2820" s="264">
        <v>481.96344184875488</v>
      </c>
      <c r="H2820" s="264">
        <v>0.82099999580532312</v>
      </c>
      <c r="I2820" s="264">
        <v>1010394.15625</v>
      </c>
      <c r="J2820" s="91"/>
      <c r="K2820" s="153">
        <v>801891</v>
      </c>
      <c r="L2820" s="264"/>
      <c r="M2820" s="133">
        <v>750619</v>
      </c>
      <c r="N2820" s="267">
        <v>0</v>
      </c>
      <c r="O2820" s="133">
        <v>45654</v>
      </c>
      <c r="P2820" s="267">
        <v>0</v>
      </c>
      <c r="Q2820" s="133">
        <v>88995</v>
      </c>
      <c r="R2820" s="267">
        <v>99.870778512282286</v>
      </c>
      <c r="S2820" s="133">
        <v>579411</v>
      </c>
      <c r="T2820" s="267">
        <v>99.870902517602715</v>
      </c>
      <c r="U2820" s="267">
        <v>99.708706342777603</v>
      </c>
      <c r="V2820" s="267">
        <v>99.738652707319559</v>
      </c>
      <c r="W2820" s="267">
        <v>99.579861269057389</v>
      </c>
      <c r="X2820" s="267">
        <v>99.60989261769744</v>
      </c>
      <c r="Y2820" s="133">
        <v>1037102</v>
      </c>
      <c r="Z2820" s="267">
        <v>99.880532566119996</v>
      </c>
      <c r="AA2820" s="133">
        <v>239375</v>
      </c>
      <c r="AB2820" s="267">
        <v>95.994568244699025</v>
      </c>
      <c r="AC2820" s="133">
        <v>43736</v>
      </c>
      <c r="AD2820" s="267">
        <v>0.54188770043812062</v>
      </c>
      <c r="AE2820" s="133">
        <v>3444</v>
      </c>
      <c r="AF2820" s="267">
        <v>97.996515300631103</v>
      </c>
      <c r="AG2820" s="133">
        <v>631438</v>
      </c>
      <c r="AH2820" s="267">
        <v>0.76492071174860199</v>
      </c>
      <c r="AI2820" s="133">
        <v>14529</v>
      </c>
      <c r="AJ2820" s="267">
        <v>94.858557916473586</v>
      </c>
      <c r="AK2820" s="267">
        <v>1.4757496112930473E-5</v>
      </c>
      <c r="AL2820" s="267" t="e">
        <v>#DIV/0!</v>
      </c>
      <c r="AM2820" s="270"/>
      <c r="AN2820" s="270"/>
      <c r="AO2820" s="120"/>
      <c r="AP2820" s="120"/>
      <c r="AQ2820" s="120"/>
      <c r="AR2820" s="120"/>
      <c r="AS2820" s="120"/>
      <c r="AT2820" s="120"/>
      <c r="AU2820" s="120"/>
      <c r="AV2820" s="120"/>
      <c r="AW2820" s="133">
        <v>0</v>
      </c>
      <c r="AX2820" s="133">
        <v>0</v>
      </c>
      <c r="AY2820" s="133">
        <v>0</v>
      </c>
      <c r="AZ2820" s="133">
        <v>0</v>
      </c>
      <c r="BA2820" s="133">
        <v>0</v>
      </c>
      <c r="BB2820" s="133">
        <v>0</v>
      </c>
      <c r="BC2820" s="133">
        <v>315</v>
      </c>
      <c r="BD2820" s="133">
        <v>2117</v>
      </c>
    </row>
    <row r="2821" spans="1:56" x14ac:dyDescent="0.25">
      <c r="A2821" s="9">
        <v>41738</v>
      </c>
      <c r="B2821" s="146" t="s">
        <v>89</v>
      </c>
      <c r="C2821" s="146"/>
      <c r="D2821" s="147">
        <v>1</v>
      </c>
      <c r="E2821" s="136">
        <v>0</v>
      </c>
      <c r="F2821" s="136">
        <v>0</v>
      </c>
      <c r="G2821" s="265">
        <v>66.516082763671875</v>
      </c>
      <c r="H2821" s="265">
        <v>9.8963886499404907E-2</v>
      </c>
      <c r="I2821" s="265">
        <v>454528.125</v>
      </c>
      <c r="J2821" s="137"/>
      <c r="K2821" s="136">
        <v>0</v>
      </c>
      <c r="L2821" s="265"/>
      <c r="M2821" s="145">
        <v>224021</v>
      </c>
      <c r="N2821" s="250">
        <v>0</v>
      </c>
      <c r="O2821" s="145">
        <v>4183</v>
      </c>
      <c r="P2821" s="250">
        <v>0</v>
      </c>
      <c r="Q2821" s="145">
        <v>3552</v>
      </c>
      <c r="R2821" s="250">
        <v>99.915542602539063</v>
      </c>
      <c r="S2821" s="145">
        <v>182071</v>
      </c>
      <c r="T2821" s="250">
        <v>99.873672485351563</v>
      </c>
      <c r="U2821" s="250">
        <v>99.665313720703125</v>
      </c>
      <c r="V2821" s="250">
        <v>99.333992004394531</v>
      </c>
      <c r="W2821" s="250">
        <v>99.581138610839844</v>
      </c>
      <c r="X2821" s="250">
        <v>99.208503723144531</v>
      </c>
      <c r="Y2821" s="145">
        <v>1175111</v>
      </c>
      <c r="Z2821" s="250">
        <v>99.830230712890625</v>
      </c>
      <c r="AA2821" s="145">
        <v>66</v>
      </c>
      <c r="AB2821" s="250">
        <v>60.424240112304687</v>
      </c>
      <c r="AC2821" s="145">
        <v>3715</v>
      </c>
      <c r="AD2821" s="250">
        <v>0.24226109683513641</v>
      </c>
      <c r="AE2821" s="145">
        <v>384</v>
      </c>
      <c r="AF2821" s="250">
        <v>98.958335876464844</v>
      </c>
      <c r="AG2821" s="145">
        <v>221558</v>
      </c>
      <c r="AH2821" s="250">
        <v>0.59532946348190308</v>
      </c>
      <c r="AI2821" s="145">
        <v>505</v>
      </c>
      <c r="AJ2821" s="250">
        <v>92.475250244140625</v>
      </c>
      <c r="AK2821" s="250">
        <v>3.6998989582061768</v>
      </c>
      <c r="AL2821" s="250">
        <v>0.13395026326179504</v>
      </c>
      <c r="AM2821" s="271"/>
      <c r="AN2821" s="271"/>
      <c r="AO2821" s="148"/>
      <c r="AP2821" s="148"/>
      <c r="AQ2821" s="148"/>
      <c r="AR2821" s="148"/>
      <c r="AS2821" s="148"/>
      <c r="AT2821" s="148"/>
      <c r="AU2821" s="148"/>
      <c r="AV2821" s="148"/>
      <c r="AW2821" s="145">
        <v>0</v>
      </c>
      <c r="AX2821" s="145">
        <v>0</v>
      </c>
      <c r="AY2821" s="145">
        <v>0</v>
      </c>
      <c r="AZ2821" s="145">
        <v>0</v>
      </c>
      <c r="BA2821" s="145">
        <v>0</v>
      </c>
      <c r="BB2821" s="145">
        <v>0</v>
      </c>
      <c r="BC2821" s="145">
        <v>8</v>
      </c>
      <c r="BD2821" s="145">
        <v>472</v>
      </c>
    </row>
    <row r="2822" spans="1:56" x14ac:dyDescent="0.25">
      <c r="A2822" s="9">
        <v>41738</v>
      </c>
      <c r="B2822" s="149" t="s">
        <v>75</v>
      </c>
      <c r="C2822" s="149" t="s">
        <v>86</v>
      </c>
      <c r="D2822" s="150" t="s">
        <v>118</v>
      </c>
      <c r="E2822" s="153">
        <v>41</v>
      </c>
      <c r="F2822" s="153">
        <v>151</v>
      </c>
      <c r="G2822" s="264">
        <v>93.425186157226562</v>
      </c>
      <c r="H2822" s="264">
        <v>0.42080000042915344</v>
      </c>
      <c r="I2822" s="264">
        <v>64945.34765625</v>
      </c>
      <c r="J2822" s="92">
        <v>0</v>
      </c>
      <c r="K2822" s="153">
        <v>120818</v>
      </c>
      <c r="L2822" s="264">
        <v>92.611198425292969</v>
      </c>
      <c r="M2822" s="153">
        <v>88000</v>
      </c>
      <c r="N2822" s="264">
        <v>0</v>
      </c>
      <c r="O2822" s="153">
        <v>10581</v>
      </c>
      <c r="P2822" s="264">
        <v>0</v>
      </c>
      <c r="Q2822" s="153">
        <v>18873</v>
      </c>
      <c r="R2822" s="264">
        <v>99.8304443359375</v>
      </c>
      <c r="S2822" s="153">
        <v>80923</v>
      </c>
      <c r="T2822" s="264">
        <v>99.873954772949219</v>
      </c>
      <c r="U2822" s="264">
        <v>99.782630920410156</v>
      </c>
      <c r="V2822" s="264">
        <v>99.6397705078125</v>
      </c>
      <c r="W2822" s="264">
        <v>99.613441467285156</v>
      </c>
      <c r="X2822" s="264">
        <v>99.514183044433594</v>
      </c>
      <c r="Y2822" s="153">
        <v>135759</v>
      </c>
      <c r="Z2822" s="264">
        <v>99.928550720214844</v>
      </c>
      <c r="AA2822" s="153">
        <v>29280</v>
      </c>
      <c r="AB2822" s="264">
        <v>98.244537353515625</v>
      </c>
      <c r="AC2822" s="153">
        <v>10613</v>
      </c>
      <c r="AD2822" s="264">
        <v>0.33920663595199585</v>
      </c>
      <c r="AE2822" s="153">
        <v>1277</v>
      </c>
      <c r="AF2822" s="264">
        <v>97.650741577148438</v>
      </c>
      <c r="AG2822" s="153">
        <v>91400</v>
      </c>
      <c r="AH2822" s="264">
        <v>0.54814004898071289</v>
      </c>
      <c r="AI2822" s="153">
        <v>5773</v>
      </c>
      <c r="AJ2822" s="264">
        <v>95.115188598632812</v>
      </c>
      <c r="AK2822" s="264">
        <v>1.7802120447158813</v>
      </c>
      <c r="AL2822" s="264">
        <v>5.7335108518600464E-2</v>
      </c>
      <c r="AM2822" s="264">
        <v>0</v>
      </c>
      <c r="AN2822" s="264">
        <v>0</v>
      </c>
      <c r="AO2822" s="92">
        <v>0</v>
      </c>
      <c r="AP2822" s="92">
        <v>0</v>
      </c>
      <c r="AQ2822" s="92">
        <v>0</v>
      </c>
      <c r="AR2822" s="92">
        <v>0</v>
      </c>
      <c r="AS2822" s="92">
        <v>0</v>
      </c>
      <c r="AT2822" s="92">
        <v>0</v>
      </c>
      <c r="AU2822" s="92">
        <v>0</v>
      </c>
      <c r="AV2822" s="92">
        <v>0</v>
      </c>
      <c r="AW2822" s="93">
        <v>0</v>
      </c>
      <c r="AX2822" s="93">
        <v>0</v>
      </c>
      <c r="AY2822" s="93">
        <v>0</v>
      </c>
      <c r="AZ2822" s="93">
        <v>0</v>
      </c>
      <c r="BA2822" s="93">
        <v>0</v>
      </c>
      <c r="BB2822" s="93">
        <v>0</v>
      </c>
      <c r="BC2822" s="153">
        <v>27</v>
      </c>
      <c r="BD2822" s="153">
        <v>149</v>
      </c>
    </row>
    <row r="2823" spans="1:56" x14ac:dyDescent="0.25">
      <c r="A2823" s="9">
        <v>41738</v>
      </c>
      <c r="B2823" s="149" t="s">
        <v>76</v>
      </c>
      <c r="C2823" s="149" t="s">
        <v>86</v>
      </c>
      <c r="D2823" s="150" t="s">
        <v>119</v>
      </c>
      <c r="E2823" s="153">
        <v>54</v>
      </c>
      <c r="F2823" s="153">
        <v>163</v>
      </c>
      <c r="G2823" s="264">
        <v>36.812705993652344</v>
      </c>
      <c r="H2823" s="264">
        <v>0.10830000042915344</v>
      </c>
      <c r="I2823" s="264">
        <v>86279.75</v>
      </c>
      <c r="J2823" s="92">
        <v>0</v>
      </c>
      <c r="K2823" s="153">
        <v>49265</v>
      </c>
      <c r="L2823" s="264">
        <v>88.774993896484375</v>
      </c>
      <c r="M2823" s="153">
        <v>44748</v>
      </c>
      <c r="N2823" s="264">
        <v>0</v>
      </c>
      <c r="O2823" s="153">
        <v>3055</v>
      </c>
      <c r="P2823" s="264">
        <v>0</v>
      </c>
      <c r="Q2823" s="153">
        <v>6468</v>
      </c>
      <c r="R2823" s="264">
        <v>99.953620910644531</v>
      </c>
      <c r="S2823" s="153">
        <v>42185</v>
      </c>
      <c r="T2823" s="264">
        <v>99.945480346679688</v>
      </c>
      <c r="U2823" s="264">
        <v>99.705398559570313</v>
      </c>
      <c r="V2823" s="264">
        <v>99.852508544921875</v>
      </c>
      <c r="W2823" s="264">
        <v>99.659156799316406</v>
      </c>
      <c r="X2823" s="264">
        <v>99.798072814941406</v>
      </c>
      <c r="Y2823" s="153">
        <v>81768</v>
      </c>
      <c r="Z2823" s="264">
        <v>99.921730041503906</v>
      </c>
      <c r="AA2823" s="153">
        <v>16880</v>
      </c>
      <c r="AB2823" s="264">
        <v>99.680091857910156</v>
      </c>
      <c r="AC2823" s="153">
        <v>3076</v>
      </c>
      <c r="AD2823" s="264">
        <v>0.29258778691291809</v>
      </c>
      <c r="AE2823" s="153">
        <v>94</v>
      </c>
      <c r="AF2823" s="264">
        <v>98.936172485351563</v>
      </c>
      <c r="AG2823" s="153">
        <v>44812</v>
      </c>
      <c r="AH2823" s="264">
        <v>0.3525841236114502</v>
      </c>
      <c r="AI2823" s="153">
        <v>699</v>
      </c>
      <c r="AJ2823" s="264">
        <v>95.278968811035156</v>
      </c>
      <c r="AK2823" s="264">
        <v>1.9084206819534302</v>
      </c>
      <c r="AL2823" s="264">
        <v>6.2567487359046936E-2</v>
      </c>
      <c r="AM2823" s="264">
        <v>0</v>
      </c>
      <c r="AN2823" s="264">
        <v>0</v>
      </c>
      <c r="AO2823" s="92">
        <v>0</v>
      </c>
      <c r="AP2823" s="92">
        <v>0</v>
      </c>
      <c r="AQ2823" s="92">
        <v>0</v>
      </c>
      <c r="AR2823" s="92">
        <v>0</v>
      </c>
      <c r="AS2823" s="92">
        <v>0</v>
      </c>
      <c r="AT2823" s="92">
        <v>0</v>
      </c>
      <c r="AU2823" s="92">
        <v>0</v>
      </c>
      <c r="AV2823" s="92">
        <v>0</v>
      </c>
      <c r="AW2823" s="93">
        <v>0</v>
      </c>
      <c r="AX2823" s="93">
        <v>0</v>
      </c>
      <c r="AY2823" s="93">
        <v>0</v>
      </c>
      <c r="AZ2823" s="93">
        <v>0</v>
      </c>
      <c r="BA2823" s="93">
        <v>0</v>
      </c>
      <c r="BB2823" s="93">
        <v>0</v>
      </c>
      <c r="BC2823" s="153">
        <v>12</v>
      </c>
      <c r="BD2823" s="153">
        <v>160</v>
      </c>
    </row>
    <row r="2824" spans="1:56" x14ac:dyDescent="0.25">
      <c r="A2824" s="9">
        <v>41738</v>
      </c>
      <c r="B2824" s="149" t="s">
        <v>77</v>
      </c>
      <c r="C2824" s="149" t="s">
        <v>86</v>
      </c>
      <c r="D2824" s="150" t="s">
        <v>118</v>
      </c>
      <c r="E2824" s="153">
        <v>68</v>
      </c>
      <c r="F2824" s="153">
        <v>222</v>
      </c>
      <c r="G2824" s="264">
        <v>65.262222290039063</v>
      </c>
      <c r="H2824" s="264">
        <v>7.4999995529651642E-2</v>
      </c>
      <c r="I2824" s="264">
        <v>97504.578125</v>
      </c>
      <c r="J2824" s="92">
        <v>0</v>
      </c>
      <c r="K2824" s="153">
        <v>97833</v>
      </c>
      <c r="L2824" s="264">
        <v>89.925689697265625</v>
      </c>
      <c r="M2824" s="153">
        <v>80095</v>
      </c>
      <c r="N2824" s="264">
        <v>0</v>
      </c>
      <c r="O2824" s="153">
        <v>5493</v>
      </c>
      <c r="P2824" s="264">
        <v>0</v>
      </c>
      <c r="Q2824" s="153">
        <v>10844</v>
      </c>
      <c r="R2824" s="264">
        <v>99.953887939453125</v>
      </c>
      <c r="S2824" s="153">
        <v>75814</v>
      </c>
      <c r="T2824" s="264">
        <v>99.918220520019531</v>
      </c>
      <c r="U2824" s="264">
        <v>99.854362487792969</v>
      </c>
      <c r="V2824" s="264">
        <v>99.908859252929688</v>
      </c>
      <c r="W2824" s="264">
        <v>99.808319091796875</v>
      </c>
      <c r="X2824" s="264">
        <v>99.827156066894531</v>
      </c>
      <c r="Y2824" s="153">
        <v>115462</v>
      </c>
      <c r="Z2824" s="264">
        <v>99.878746032714844</v>
      </c>
      <c r="AA2824" s="153">
        <v>25583</v>
      </c>
      <c r="AB2824" s="264">
        <v>97.9752197265625</v>
      </c>
      <c r="AC2824" s="153">
        <v>5485</v>
      </c>
      <c r="AD2824" s="264">
        <v>0.2734731137752533</v>
      </c>
      <c r="AE2824" s="153">
        <v>404</v>
      </c>
      <c r="AF2824" s="264">
        <v>97.524749755859375</v>
      </c>
      <c r="AG2824" s="153">
        <v>81203</v>
      </c>
      <c r="AH2824" s="264">
        <v>0.47288894653320313</v>
      </c>
      <c r="AI2824" s="153">
        <v>1222</v>
      </c>
      <c r="AJ2824" s="264">
        <v>95.908348083496094</v>
      </c>
      <c r="AK2824" s="264">
        <v>1.8190194368362427</v>
      </c>
      <c r="AL2824" s="264">
        <v>5.863557755947113E-2</v>
      </c>
      <c r="AM2824" s="264">
        <v>0</v>
      </c>
      <c r="AN2824" s="264">
        <v>0</v>
      </c>
      <c r="AO2824" s="92">
        <v>0</v>
      </c>
      <c r="AP2824" s="92">
        <v>0</v>
      </c>
      <c r="AQ2824" s="92">
        <v>0</v>
      </c>
      <c r="AR2824" s="92">
        <v>0</v>
      </c>
      <c r="AS2824" s="92">
        <v>0</v>
      </c>
      <c r="AT2824" s="92">
        <v>0</v>
      </c>
      <c r="AU2824" s="92">
        <v>0</v>
      </c>
      <c r="AV2824" s="92">
        <v>0</v>
      </c>
      <c r="AW2824" s="93">
        <v>0</v>
      </c>
      <c r="AX2824" s="93">
        <v>0</v>
      </c>
      <c r="AY2824" s="93">
        <v>0</v>
      </c>
      <c r="AZ2824" s="93">
        <v>0</v>
      </c>
      <c r="BA2824" s="93">
        <v>0</v>
      </c>
      <c r="BB2824" s="93">
        <v>0</v>
      </c>
      <c r="BC2824" s="153">
        <v>37</v>
      </c>
      <c r="BD2824" s="153">
        <v>219</v>
      </c>
    </row>
    <row r="2825" spans="1:56" x14ac:dyDescent="0.25">
      <c r="A2825" s="9">
        <v>41738</v>
      </c>
      <c r="B2825" s="149" t="s">
        <v>124</v>
      </c>
      <c r="C2825" s="149" t="s">
        <v>86</v>
      </c>
      <c r="D2825" s="150" t="s">
        <v>118</v>
      </c>
      <c r="E2825" s="153">
        <v>43</v>
      </c>
      <c r="F2825" s="153">
        <v>136</v>
      </c>
      <c r="G2825" s="264">
        <v>26.291599273681641</v>
      </c>
      <c r="H2825" s="264">
        <v>4.19999985024333E-3</v>
      </c>
      <c r="I2825" s="264">
        <v>51955.078125</v>
      </c>
      <c r="J2825" s="92">
        <v>0</v>
      </c>
      <c r="K2825" s="153">
        <v>97833</v>
      </c>
      <c r="L2825" s="264">
        <v>89.925689697265625</v>
      </c>
      <c r="M2825" s="153">
        <v>39484</v>
      </c>
      <c r="N2825" s="264">
        <v>0</v>
      </c>
      <c r="O2825" s="153">
        <v>2322</v>
      </c>
      <c r="P2825" s="264">
        <v>0</v>
      </c>
      <c r="Q2825" s="153">
        <v>6105</v>
      </c>
      <c r="R2825" s="264">
        <v>99.819816589355469</v>
      </c>
      <c r="S2825" s="153">
        <v>37254</v>
      </c>
      <c r="T2825" s="264">
        <v>99.755729675292969</v>
      </c>
      <c r="U2825" s="264">
        <v>99.741600036621094</v>
      </c>
      <c r="V2825" s="264">
        <v>99.73406982421875</v>
      </c>
      <c r="W2825" s="264">
        <v>99.561882019042969</v>
      </c>
      <c r="X2825" s="264">
        <v>99.490447998046875</v>
      </c>
      <c r="Y2825" s="153">
        <v>49956</v>
      </c>
      <c r="Z2825" s="264">
        <v>99.895912170410156</v>
      </c>
      <c r="AA2825" s="153">
        <v>10101</v>
      </c>
      <c r="AB2825" s="264">
        <v>99.663398742675781</v>
      </c>
      <c r="AC2825" s="153">
        <v>2292</v>
      </c>
      <c r="AD2825" s="264">
        <v>0.30541011691093445</v>
      </c>
      <c r="AE2825" s="153">
        <v>162</v>
      </c>
      <c r="AF2825" s="264">
        <v>98.765434265136719</v>
      </c>
      <c r="AG2825" s="153">
        <v>39591</v>
      </c>
      <c r="AH2825" s="264">
        <v>0.43444216251373291</v>
      </c>
      <c r="AI2825" s="153">
        <v>649</v>
      </c>
      <c r="AJ2825" s="264">
        <v>90.600921630859375</v>
      </c>
      <c r="AK2825" s="264">
        <v>1.7550560235977173</v>
      </c>
      <c r="AL2825" s="264">
        <v>6.622721254825592E-2</v>
      </c>
      <c r="AM2825" s="264">
        <v>0</v>
      </c>
      <c r="AN2825" s="264">
        <v>0</v>
      </c>
      <c r="AO2825" s="92">
        <v>0</v>
      </c>
      <c r="AP2825" s="92">
        <v>0</v>
      </c>
      <c r="AQ2825" s="92">
        <v>0</v>
      </c>
      <c r="AR2825" s="92">
        <v>0</v>
      </c>
      <c r="AS2825" s="92">
        <v>0</v>
      </c>
      <c r="AT2825" s="92">
        <v>0</v>
      </c>
      <c r="AU2825" s="92">
        <v>0</v>
      </c>
      <c r="AV2825" s="92">
        <v>0</v>
      </c>
      <c r="AW2825" s="93">
        <v>0</v>
      </c>
      <c r="AX2825" s="93">
        <v>0</v>
      </c>
      <c r="AY2825" s="93">
        <v>0</v>
      </c>
      <c r="AZ2825" s="93">
        <v>0</v>
      </c>
      <c r="BA2825" s="93">
        <v>0</v>
      </c>
      <c r="BB2825" s="93">
        <v>0</v>
      </c>
      <c r="BC2825" s="153">
        <v>27</v>
      </c>
      <c r="BD2825" s="153">
        <v>130</v>
      </c>
    </row>
    <row r="2826" spans="1:56" x14ac:dyDescent="0.25">
      <c r="A2826" s="9">
        <v>41738</v>
      </c>
      <c r="B2826" s="149" t="s">
        <v>78</v>
      </c>
      <c r="C2826" s="149" t="s">
        <v>86</v>
      </c>
      <c r="D2826" s="150" t="s">
        <v>118</v>
      </c>
      <c r="E2826" s="153">
        <v>34</v>
      </c>
      <c r="F2826" s="153">
        <v>106</v>
      </c>
      <c r="G2826" s="264">
        <v>42.387485504150391</v>
      </c>
      <c r="H2826" s="264">
        <v>2.9200000688433647E-2</v>
      </c>
      <c r="I2826" s="264">
        <v>47389.66015625</v>
      </c>
      <c r="J2826" s="92">
        <v>0</v>
      </c>
      <c r="K2826" s="153">
        <v>52203</v>
      </c>
      <c r="L2826" s="264">
        <v>88.586860656738281</v>
      </c>
      <c r="M2826" s="153">
        <v>40278</v>
      </c>
      <c r="N2826" s="264">
        <v>0</v>
      </c>
      <c r="O2826" s="153">
        <v>3768</v>
      </c>
      <c r="P2826" s="264">
        <v>0</v>
      </c>
      <c r="Q2826" s="153">
        <v>7180</v>
      </c>
      <c r="R2826" s="264">
        <v>99.916435241699219</v>
      </c>
      <c r="S2826" s="153">
        <v>38201</v>
      </c>
      <c r="T2826" s="264">
        <v>99.9293212890625</v>
      </c>
      <c r="U2826" s="264">
        <v>99.867301940917969</v>
      </c>
      <c r="V2826" s="264">
        <v>99.856002807617188</v>
      </c>
      <c r="W2826" s="264">
        <v>99.783851623535156</v>
      </c>
      <c r="X2826" s="264">
        <v>99.785423278808594</v>
      </c>
      <c r="Y2826" s="153">
        <v>76060</v>
      </c>
      <c r="Z2826" s="264">
        <v>99.901390075683594</v>
      </c>
      <c r="AA2826" s="153">
        <v>15420</v>
      </c>
      <c r="AB2826" s="264">
        <v>99.20233154296875</v>
      </c>
      <c r="AC2826" s="153">
        <v>3728</v>
      </c>
      <c r="AD2826" s="264">
        <v>0.21459227800369263</v>
      </c>
      <c r="AE2826" s="153">
        <v>250</v>
      </c>
      <c r="AF2826" s="264">
        <v>98.800003051757812</v>
      </c>
      <c r="AG2826" s="153">
        <v>41148</v>
      </c>
      <c r="AH2826" s="264">
        <v>0.46903860569000244</v>
      </c>
      <c r="AI2826" s="153">
        <v>641</v>
      </c>
      <c r="AJ2826" s="264">
        <v>95.787834167480469</v>
      </c>
      <c r="AK2826" s="264">
        <v>1.8085019588470459</v>
      </c>
      <c r="AL2826" s="264">
        <v>6.5613210201263428E-2</v>
      </c>
      <c r="AM2826" s="264">
        <v>0</v>
      </c>
      <c r="AN2826" s="264">
        <v>0</v>
      </c>
      <c r="AO2826" s="92">
        <v>0</v>
      </c>
      <c r="AP2826" s="92">
        <v>0</v>
      </c>
      <c r="AQ2826" s="92">
        <v>0</v>
      </c>
      <c r="AR2826" s="92">
        <v>0</v>
      </c>
      <c r="AS2826" s="92">
        <v>0</v>
      </c>
      <c r="AT2826" s="92">
        <v>0</v>
      </c>
      <c r="AU2826" s="92">
        <v>0</v>
      </c>
      <c r="AV2826" s="92">
        <v>0</v>
      </c>
      <c r="AW2826" s="93">
        <v>0</v>
      </c>
      <c r="AX2826" s="93">
        <v>0</v>
      </c>
      <c r="AY2826" s="93">
        <v>0</v>
      </c>
      <c r="AZ2826" s="93">
        <v>0</v>
      </c>
      <c r="BA2826" s="93">
        <v>0</v>
      </c>
      <c r="BB2826" s="93">
        <v>0</v>
      </c>
      <c r="BC2826" s="153">
        <v>20</v>
      </c>
      <c r="BD2826" s="153">
        <v>101</v>
      </c>
    </row>
    <row r="2827" spans="1:56" x14ac:dyDescent="0.25">
      <c r="A2827" s="9">
        <v>41738</v>
      </c>
      <c r="B2827" s="149" t="s">
        <v>79</v>
      </c>
      <c r="C2827" s="149" t="s">
        <v>86</v>
      </c>
      <c r="D2827" s="150" t="s">
        <v>119</v>
      </c>
      <c r="E2827" s="153">
        <v>84</v>
      </c>
      <c r="F2827" s="153">
        <v>261</v>
      </c>
      <c r="G2827" s="264">
        <v>43.991714477539062</v>
      </c>
      <c r="H2827" s="264">
        <v>7.9199999570846558E-2</v>
      </c>
      <c r="I2827" s="264">
        <v>134812.515625</v>
      </c>
      <c r="J2827" s="92">
        <v>0</v>
      </c>
      <c r="K2827" s="153">
        <v>54687</v>
      </c>
      <c r="L2827" s="264">
        <v>91.654327392578125</v>
      </c>
      <c r="M2827" s="153">
        <v>70369</v>
      </c>
      <c r="N2827" s="264">
        <v>0</v>
      </c>
      <c r="O2827" s="153">
        <v>3345</v>
      </c>
      <c r="P2827" s="264">
        <v>0</v>
      </c>
      <c r="Q2827" s="153">
        <v>7757</v>
      </c>
      <c r="R2827" s="264">
        <v>99.922653198242188</v>
      </c>
      <c r="S2827" s="153">
        <v>65439</v>
      </c>
      <c r="T2827" s="264">
        <v>99.903724670410156</v>
      </c>
      <c r="U2827" s="264">
        <v>99.641258239746094</v>
      </c>
      <c r="V2827" s="264">
        <v>99.7740478515625</v>
      </c>
      <c r="W2827" s="264">
        <v>99.564186096191406</v>
      </c>
      <c r="X2827" s="264">
        <v>99.677993774414063</v>
      </c>
      <c r="Y2827" s="153">
        <v>138199</v>
      </c>
      <c r="Z2827" s="264">
        <v>99.896522521972656</v>
      </c>
      <c r="AA2827" s="153">
        <v>33196</v>
      </c>
      <c r="AB2827" s="264">
        <v>99.698760986328125</v>
      </c>
      <c r="AC2827" s="153">
        <v>3448</v>
      </c>
      <c r="AD2827" s="264">
        <v>1.6821346282958984</v>
      </c>
      <c r="AE2827" s="153">
        <v>233</v>
      </c>
      <c r="AF2827" s="264">
        <v>100</v>
      </c>
      <c r="AG2827" s="153">
        <v>70707</v>
      </c>
      <c r="AH2827" s="264">
        <v>0.44267186522483826</v>
      </c>
      <c r="AI2827" s="153">
        <v>1015</v>
      </c>
      <c r="AJ2827" s="264">
        <v>95.960594177246094</v>
      </c>
      <c r="AK2827" s="264">
        <v>1.5720318555831909</v>
      </c>
      <c r="AL2827" s="264">
        <v>5.5116094648838043E-2</v>
      </c>
      <c r="AM2827" s="264">
        <v>0</v>
      </c>
      <c r="AN2827" s="264">
        <v>0</v>
      </c>
      <c r="AO2827" s="92">
        <v>0</v>
      </c>
      <c r="AP2827" s="92">
        <v>0</v>
      </c>
      <c r="AQ2827" s="92">
        <v>0</v>
      </c>
      <c r="AR2827" s="92">
        <v>0</v>
      </c>
      <c r="AS2827" s="92">
        <v>0</v>
      </c>
      <c r="AT2827" s="92">
        <v>0</v>
      </c>
      <c r="AU2827" s="92">
        <v>0</v>
      </c>
      <c r="AV2827" s="92">
        <v>0</v>
      </c>
      <c r="AW2827" s="93">
        <v>0</v>
      </c>
      <c r="AX2827" s="93">
        <v>0</v>
      </c>
      <c r="AY2827" s="93">
        <v>0</v>
      </c>
      <c r="AZ2827" s="93">
        <v>0</v>
      </c>
      <c r="BA2827" s="93">
        <v>0</v>
      </c>
      <c r="BB2827" s="93">
        <v>0</v>
      </c>
      <c r="BC2827" s="153">
        <v>53</v>
      </c>
      <c r="BD2827" s="153">
        <v>258</v>
      </c>
    </row>
    <row r="2828" spans="1:56" x14ac:dyDescent="0.25">
      <c r="A2828" s="9">
        <v>41738</v>
      </c>
      <c r="B2828" s="149" t="s">
        <v>80</v>
      </c>
      <c r="C2828" s="149" t="s">
        <v>86</v>
      </c>
      <c r="D2828" s="150" t="s">
        <v>119</v>
      </c>
      <c r="E2828" s="153">
        <v>60</v>
      </c>
      <c r="F2828" s="153">
        <v>184</v>
      </c>
      <c r="G2828" s="264">
        <v>31.08751106262207</v>
      </c>
      <c r="H2828" s="264">
        <v>4.19999985024333E-3</v>
      </c>
      <c r="I2828" s="264">
        <v>82295.2265625</v>
      </c>
      <c r="J2828" s="92">
        <v>0</v>
      </c>
      <c r="K2828" s="153">
        <v>30473</v>
      </c>
      <c r="L2828" s="264">
        <v>88.399566650390625</v>
      </c>
      <c r="M2828" s="153">
        <v>40272</v>
      </c>
      <c r="N2828" s="264">
        <v>0</v>
      </c>
      <c r="O2828" s="153">
        <v>2258</v>
      </c>
      <c r="P2828" s="264">
        <v>0</v>
      </c>
      <c r="Q2828" s="153">
        <v>4868</v>
      </c>
      <c r="R2828" s="264">
        <v>99.938369750976563</v>
      </c>
      <c r="S2828" s="153">
        <v>38455</v>
      </c>
      <c r="T2828" s="264">
        <v>99.934989929199219</v>
      </c>
      <c r="U2828" s="264">
        <v>99.55712890625</v>
      </c>
      <c r="V2828" s="264">
        <v>99.79638671875</v>
      </c>
      <c r="W2828" s="264">
        <v>99.495773315429688</v>
      </c>
      <c r="X2828" s="264">
        <v>99.73150634765625</v>
      </c>
      <c r="Y2828" s="153">
        <v>72114</v>
      </c>
      <c r="Z2828" s="264">
        <v>99.92095947265625</v>
      </c>
      <c r="AA2828" s="153">
        <v>17741</v>
      </c>
      <c r="AB2828" s="264">
        <v>99.667434692382813</v>
      </c>
      <c r="AC2828" s="153">
        <v>2314</v>
      </c>
      <c r="AD2828" s="264">
        <v>0.38893690705299377</v>
      </c>
      <c r="AE2828" s="153">
        <v>116</v>
      </c>
      <c r="AF2828" s="264">
        <v>96.551727294921875</v>
      </c>
      <c r="AG2828" s="153">
        <v>40328</v>
      </c>
      <c r="AH2828" s="264">
        <v>0.58768099546432495</v>
      </c>
      <c r="AI2828" s="153">
        <v>477</v>
      </c>
      <c r="AJ2828" s="264">
        <v>97.484275817871094</v>
      </c>
      <c r="AK2828" s="264">
        <v>1.8634939193725586</v>
      </c>
      <c r="AL2828" s="264">
        <v>6.7144028842449188E-2</v>
      </c>
      <c r="AM2828" s="264">
        <v>0</v>
      </c>
      <c r="AN2828" s="264">
        <v>0</v>
      </c>
      <c r="AO2828" s="92">
        <v>0</v>
      </c>
      <c r="AP2828" s="92">
        <v>0</v>
      </c>
      <c r="AQ2828" s="92">
        <v>0</v>
      </c>
      <c r="AR2828" s="92">
        <v>0</v>
      </c>
      <c r="AS2828" s="92">
        <v>0</v>
      </c>
      <c r="AT2828" s="92">
        <v>0</v>
      </c>
      <c r="AU2828" s="92">
        <v>0</v>
      </c>
      <c r="AV2828" s="92">
        <v>0</v>
      </c>
      <c r="AW2828" s="93">
        <v>0</v>
      </c>
      <c r="AX2828" s="93">
        <v>0</v>
      </c>
      <c r="AY2828" s="93">
        <v>0</v>
      </c>
      <c r="AZ2828" s="93">
        <v>0</v>
      </c>
      <c r="BA2828" s="93">
        <v>0</v>
      </c>
      <c r="BB2828" s="93">
        <v>0</v>
      </c>
      <c r="BC2828" s="153">
        <v>29</v>
      </c>
      <c r="BD2828" s="153">
        <v>179</v>
      </c>
    </row>
    <row r="2829" spans="1:56" x14ac:dyDescent="0.25">
      <c r="A2829" s="9">
        <v>41738</v>
      </c>
      <c r="B2829" s="149" t="s">
        <v>81</v>
      </c>
      <c r="C2829" s="149" t="s">
        <v>86</v>
      </c>
      <c r="D2829" s="150" t="s">
        <v>119</v>
      </c>
      <c r="E2829" s="153">
        <v>43</v>
      </c>
      <c r="F2829" s="153">
        <v>139</v>
      </c>
      <c r="G2829" s="264">
        <v>28.237802505493164</v>
      </c>
      <c r="H2829" s="264">
        <v>0</v>
      </c>
      <c r="I2829" s="264">
        <v>77241.796875</v>
      </c>
      <c r="J2829" s="92">
        <v>0</v>
      </c>
      <c r="K2829" s="153">
        <v>78106</v>
      </c>
      <c r="L2829" s="264">
        <v>90.241470336914063</v>
      </c>
      <c r="M2829" s="153">
        <v>39370</v>
      </c>
      <c r="N2829" s="264">
        <v>0</v>
      </c>
      <c r="O2829" s="153">
        <v>2218</v>
      </c>
      <c r="P2829" s="264">
        <v>0</v>
      </c>
      <c r="Q2829" s="153">
        <v>5530</v>
      </c>
      <c r="R2829" s="264">
        <v>99.981918334960938</v>
      </c>
      <c r="S2829" s="153">
        <v>36609</v>
      </c>
      <c r="T2829" s="264">
        <v>99.926246643066406</v>
      </c>
      <c r="U2829" s="264">
        <v>99.639312744140625</v>
      </c>
      <c r="V2829" s="264">
        <v>99.799339294433594</v>
      </c>
      <c r="W2829" s="264">
        <v>99.621299743652344</v>
      </c>
      <c r="X2829" s="264">
        <v>99.725730895996094</v>
      </c>
      <c r="Y2829" s="153">
        <v>78814</v>
      </c>
      <c r="Z2829" s="264">
        <v>99.902297973632813</v>
      </c>
      <c r="AA2829" s="153">
        <v>19217</v>
      </c>
      <c r="AB2829" s="264">
        <v>99.359939575195313</v>
      </c>
      <c r="AC2829" s="153">
        <v>2268</v>
      </c>
      <c r="AD2829" s="264">
        <v>1.4991182088851929</v>
      </c>
      <c r="AE2829" s="153">
        <v>118</v>
      </c>
      <c r="AF2829" s="264">
        <v>100</v>
      </c>
      <c r="AG2829" s="153">
        <v>39527</v>
      </c>
      <c r="AH2829" s="264">
        <v>0.48574391007423401</v>
      </c>
      <c r="AI2829" s="153">
        <v>605</v>
      </c>
      <c r="AJ2829" s="264">
        <v>95.537193298339844</v>
      </c>
      <c r="AK2829" s="264">
        <v>1.6636563539505005</v>
      </c>
      <c r="AL2829" s="264">
        <v>4.9024458974599838E-2</v>
      </c>
      <c r="AM2829" s="264">
        <v>0</v>
      </c>
      <c r="AN2829" s="264">
        <v>0</v>
      </c>
      <c r="AO2829" s="92">
        <v>0</v>
      </c>
      <c r="AP2829" s="92">
        <v>0</v>
      </c>
      <c r="AQ2829" s="92">
        <v>0</v>
      </c>
      <c r="AR2829" s="92">
        <v>0</v>
      </c>
      <c r="AS2829" s="92">
        <v>0</v>
      </c>
      <c r="AT2829" s="92">
        <v>0</v>
      </c>
      <c r="AU2829" s="92">
        <v>0</v>
      </c>
      <c r="AV2829" s="92">
        <v>0</v>
      </c>
      <c r="AW2829" s="93">
        <v>0</v>
      </c>
      <c r="AX2829" s="93">
        <v>0</v>
      </c>
      <c r="AY2829" s="93">
        <v>0</v>
      </c>
      <c r="AZ2829" s="93">
        <v>0</v>
      </c>
      <c r="BA2829" s="93">
        <v>0</v>
      </c>
      <c r="BB2829" s="93">
        <v>0</v>
      </c>
      <c r="BC2829" s="153">
        <v>23</v>
      </c>
      <c r="BD2829" s="153">
        <v>138</v>
      </c>
    </row>
    <row r="2830" spans="1:56" x14ac:dyDescent="0.25">
      <c r="A2830" s="9">
        <v>41738</v>
      </c>
      <c r="B2830" s="149" t="s">
        <v>125</v>
      </c>
      <c r="C2830" s="149" t="s">
        <v>86</v>
      </c>
      <c r="D2830" s="150" t="s">
        <v>119</v>
      </c>
      <c r="E2830" s="153">
        <v>16</v>
      </c>
      <c r="F2830" s="153">
        <v>56</v>
      </c>
      <c r="G2830" s="264">
        <v>25.962301254272461</v>
      </c>
      <c r="H2830" s="264">
        <v>1.249999925494194E-2</v>
      </c>
      <c r="I2830" s="264">
        <v>34773.234375</v>
      </c>
      <c r="J2830" s="92">
        <v>0</v>
      </c>
      <c r="K2830" s="153">
        <v>78106</v>
      </c>
      <c r="L2830" s="264">
        <v>90.241470336914063</v>
      </c>
      <c r="M2830" s="153">
        <v>26061</v>
      </c>
      <c r="N2830" s="264">
        <v>0</v>
      </c>
      <c r="O2830" s="153">
        <v>2561</v>
      </c>
      <c r="P2830" s="264">
        <v>0</v>
      </c>
      <c r="Q2830" s="153">
        <v>4708</v>
      </c>
      <c r="R2830" s="264">
        <v>99.9150390625</v>
      </c>
      <c r="S2830" s="153">
        <v>24405</v>
      </c>
      <c r="T2830" s="264">
        <v>99.852485656738281</v>
      </c>
      <c r="U2830" s="264">
        <v>99.726669311523438</v>
      </c>
      <c r="V2830" s="264">
        <v>99.808143615722656</v>
      </c>
      <c r="W2830" s="264">
        <v>99.641937255859375</v>
      </c>
      <c r="X2830" s="264">
        <v>99.660911560058594</v>
      </c>
      <c r="Y2830" s="153">
        <v>35246</v>
      </c>
      <c r="Z2830" s="264">
        <v>99.91204833984375</v>
      </c>
      <c r="AA2830" s="153">
        <v>7292</v>
      </c>
      <c r="AB2830" s="264">
        <v>99.657157897949219</v>
      </c>
      <c r="AC2830" s="153">
        <v>2583</v>
      </c>
      <c r="AD2830" s="264">
        <v>0.54200541973114014</v>
      </c>
      <c r="AE2830" s="153">
        <v>256</v>
      </c>
      <c r="AF2830" s="264">
        <v>98.4375</v>
      </c>
      <c r="AG2830" s="153">
        <v>26658</v>
      </c>
      <c r="AH2830" s="264">
        <v>0.65646332502365112</v>
      </c>
      <c r="AI2830" s="153">
        <v>576</v>
      </c>
      <c r="AJ2830" s="264">
        <v>91.145835876464844</v>
      </c>
      <c r="AK2830" s="264">
        <v>1.6654337644577026</v>
      </c>
      <c r="AL2830" s="264">
        <v>5.2717845886945724E-2</v>
      </c>
      <c r="AM2830" s="264">
        <v>0</v>
      </c>
      <c r="AN2830" s="264">
        <v>0</v>
      </c>
      <c r="AO2830" s="92">
        <v>0</v>
      </c>
      <c r="AP2830" s="92">
        <v>0</v>
      </c>
      <c r="AQ2830" s="92">
        <v>0</v>
      </c>
      <c r="AR2830" s="92">
        <v>0</v>
      </c>
      <c r="AS2830" s="92">
        <v>0</v>
      </c>
      <c r="AT2830" s="92">
        <v>0</v>
      </c>
      <c r="AU2830" s="92">
        <v>0</v>
      </c>
      <c r="AV2830" s="92">
        <v>0</v>
      </c>
      <c r="AW2830" s="93">
        <v>0</v>
      </c>
      <c r="AX2830" s="93">
        <v>0</v>
      </c>
      <c r="AY2830" s="93">
        <v>0</v>
      </c>
      <c r="AZ2830" s="93">
        <v>0</v>
      </c>
      <c r="BA2830" s="93">
        <v>0</v>
      </c>
      <c r="BB2830" s="93">
        <v>0</v>
      </c>
      <c r="BC2830" s="153">
        <v>8</v>
      </c>
      <c r="BD2830" s="153">
        <v>55</v>
      </c>
    </row>
    <row r="2831" spans="1:56" x14ac:dyDescent="0.25">
      <c r="A2831" s="9">
        <v>41738</v>
      </c>
      <c r="B2831" s="151" t="s">
        <v>82</v>
      </c>
      <c r="C2831" s="151" t="s">
        <v>86</v>
      </c>
      <c r="D2831" s="152" t="s">
        <v>120</v>
      </c>
      <c r="E2831" s="160">
        <v>51</v>
      </c>
      <c r="F2831" s="160">
        <v>160</v>
      </c>
      <c r="G2831" s="266">
        <v>30.084003448486328</v>
      </c>
      <c r="H2831" s="266">
        <v>5.4200001060962677E-2</v>
      </c>
      <c r="I2831" s="266">
        <v>76175.125</v>
      </c>
      <c r="J2831" s="157">
        <v>0</v>
      </c>
      <c r="K2831" s="160">
        <v>41173</v>
      </c>
      <c r="L2831" s="266">
        <v>90.459770202636719</v>
      </c>
      <c r="M2831" s="160">
        <v>30515</v>
      </c>
      <c r="N2831" s="266">
        <v>0</v>
      </c>
      <c r="O2831" s="160">
        <v>3463</v>
      </c>
      <c r="P2831" s="266">
        <v>0</v>
      </c>
      <c r="Q2831" s="160">
        <v>6072</v>
      </c>
      <c r="R2831" s="266">
        <v>99.90118408203125</v>
      </c>
      <c r="S2831" s="160">
        <v>28559</v>
      </c>
      <c r="T2831" s="266">
        <v>99.866943359375</v>
      </c>
      <c r="U2831" s="266">
        <v>99.913368225097656</v>
      </c>
      <c r="V2831" s="266">
        <v>99.813209533691406</v>
      </c>
      <c r="W2831" s="266">
        <v>99.81463623046875</v>
      </c>
      <c r="X2831" s="266">
        <v>99.680404663085938</v>
      </c>
      <c r="Y2831" s="160">
        <v>37892</v>
      </c>
      <c r="Z2831" s="266">
        <v>99.894439697265625</v>
      </c>
      <c r="AA2831" s="160">
        <v>7669</v>
      </c>
      <c r="AB2831" s="266">
        <v>99.895683288574219</v>
      </c>
      <c r="AC2831" s="160">
        <v>3508</v>
      </c>
      <c r="AD2831" s="266">
        <v>0.25655645132064819</v>
      </c>
      <c r="AE2831" s="160">
        <v>287</v>
      </c>
      <c r="AF2831" s="266">
        <v>99.303138732910156</v>
      </c>
      <c r="AG2831" s="160">
        <v>30846</v>
      </c>
      <c r="AH2831" s="266">
        <v>0.78454256057739258</v>
      </c>
      <c r="AI2831" s="160">
        <v>995</v>
      </c>
      <c r="AJ2831" s="266">
        <v>96.080398559570313</v>
      </c>
      <c r="AK2831" s="266">
        <v>2.0512523651123047</v>
      </c>
      <c r="AL2831" s="266">
        <v>6.391250342130661E-2</v>
      </c>
      <c r="AM2831" s="266">
        <v>0</v>
      </c>
      <c r="AN2831" s="266">
        <v>0</v>
      </c>
      <c r="AO2831" s="157">
        <v>0</v>
      </c>
      <c r="AP2831" s="157">
        <v>0</v>
      </c>
      <c r="AQ2831" s="157">
        <v>0</v>
      </c>
      <c r="AR2831" s="157">
        <v>0</v>
      </c>
      <c r="AS2831" s="157">
        <v>0</v>
      </c>
      <c r="AT2831" s="157">
        <v>0</v>
      </c>
      <c r="AU2831" s="157">
        <v>0</v>
      </c>
      <c r="AV2831" s="157">
        <v>0</v>
      </c>
      <c r="AW2831" s="159">
        <v>0</v>
      </c>
      <c r="AX2831" s="159">
        <v>0</v>
      </c>
      <c r="AY2831" s="159">
        <v>0</v>
      </c>
      <c r="AZ2831" s="159">
        <v>0</v>
      </c>
      <c r="BA2831" s="159">
        <v>0</v>
      </c>
      <c r="BB2831" s="159">
        <v>0</v>
      </c>
      <c r="BC2831" s="160">
        <v>19</v>
      </c>
      <c r="BD2831" s="160">
        <v>155</v>
      </c>
    </row>
    <row r="2832" spans="1:56" x14ac:dyDescent="0.25">
      <c r="A2832" s="9">
        <v>41738</v>
      </c>
      <c r="B2832" s="151" t="s">
        <v>83</v>
      </c>
      <c r="C2832" s="151" t="s">
        <v>87</v>
      </c>
      <c r="D2832" s="152" t="s">
        <v>120</v>
      </c>
      <c r="E2832" s="160">
        <v>47</v>
      </c>
      <c r="F2832" s="160">
        <v>143</v>
      </c>
      <c r="G2832" s="266">
        <v>20.145500183105469</v>
      </c>
      <c r="H2832" s="266">
        <v>0</v>
      </c>
      <c r="I2832" s="266">
        <v>74689.875</v>
      </c>
      <c r="J2832" s="157">
        <v>0</v>
      </c>
      <c r="K2832" s="160">
        <v>27743</v>
      </c>
      <c r="L2832" s="266">
        <v>84.850234985351563</v>
      </c>
      <c r="M2832" s="160">
        <v>153570</v>
      </c>
      <c r="N2832" s="266">
        <v>0</v>
      </c>
      <c r="O2832" s="160">
        <v>3938</v>
      </c>
      <c r="P2832" s="266">
        <v>0</v>
      </c>
      <c r="Q2832" s="160">
        <v>3893</v>
      </c>
      <c r="R2832" s="266">
        <v>99.845878601074219</v>
      </c>
      <c r="S2832" s="160">
        <v>21687</v>
      </c>
      <c r="T2832" s="266">
        <v>99.870887756347656</v>
      </c>
      <c r="U2832" s="266">
        <v>99.136940002441406</v>
      </c>
      <c r="V2832" s="266">
        <v>99.534591674804688</v>
      </c>
      <c r="W2832" s="266">
        <v>98.984146118164063</v>
      </c>
      <c r="X2832" s="266">
        <v>99.406082153320312</v>
      </c>
      <c r="Y2832" s="160">
        <v>53606</v>
      </c>
      <c r="Z2832" s="266">
        <v>99.917922973632812</v>
      </c>
      <c r="AA2832" s="160">
        <v>13499</v>
      </c>
      <c r="AB2832" s="266">
        <v>99.903694152832031</v>
      </c>
      <c r="AC2832" s="160">
        <v>1711</v>
      </c>
      <c r="AD2832" s="266">
        <v>0.23378141224384308</v>
      </c>
      <c r="AE2832" s="160">
        <v>127</v>
      </c>
      <c r="AF2832" s="266">
        <v>99.212600708007813</v>
      </c>
      <c r="AG2832" s="160">
        <v>24220</v>
      </c>
      <c r="AH2832" s="266">
        <v>0.78860443830490112</v>
      </c>
      <c r="AI2832" s="160">
        <v>603</v>
      </c>
      <c r="AJ2832" s="266">
        <v>96.517410278320313</v>
      </c>
      <c r="AK2832" s="266">
        <v>1.8396271467208862</v>
      </c>
      <c r="AL2832" s="266">
        <v>8.7492302060127258E-2</v>
      </c>
      <c r="AM2832" s="266">
        <v>0</v>
      </c>
      <c r="AN2832" s="266">
        <v>0</v>
      </c>
      <c r="AO2832" s="157">
        <v>0</v>
      </c>
      <c r="AP2832" s="157">
        <v>0</v>
      </c>
      <c r="AQ2832" s="157">
        <v>0</v>
      </c>
      <c r="AR2832" s="157">
        <v>0</v>
      </c>
      <c r="AS2832" s="157">
        <v>0</v>
      </c>
      <c r="AT2832" s="157">
        <v>0</v>
      </c>
      <c r="AU2832" s="157">
        <v>0</v>
      </c>
      <c r="AV2832" s="157">
        <v>0</v>
      </c>
      <c r="AW2832" s="159">
        <v>0</v>
      </c>
      <c r="AX2832" s="159">
        <v>0</v>
      </c>
      <c r="AY2832" s="159">
        <v>0</v>
      </c>
      <c r="AZ2832" s="159">
        <v>0</v>
      </c>
      <c r="BA2832" s="159">
        <v>0</v>
      </c>
      <c r="BB2832" s="159">
        <v>0</v>
      </c>
      <c r="BC2832" s="160">
        <v>17</v>
      </c>
      <c r="BD2832" s="160">
        <v>136</v>
      </c>
    </row>
    <row r="2833" spans="1:56" x14ac:dyDescent="0.25">
      <c r="A2833" s="9">
        <v>41738</v>
      </c>
      <c r="B2833" s="117" t="s">
        <v>85</v>
      </c>
      <c r="C2833" s="117" t="s">
        <v>87</v>
      </c>
      <c r="D2833" s="121">
        <v>3</v>
      </c>
      <c r="E2833" s="89">
        <v>136</v>
      </c>
      <c r="F2833" s="89">
        <v>439</v>
      </c>
      <c r="G2833" s="263">
        <v>38.275409698486328</v>
      </c>
      <c r="H2833" s="263">
        <v>3.3399999141693115E-2</v>
      </c>
      <c r="I2833" s="263">
        <v>182331.96875</v>
      </c>
      <c r="J2833" s="88">
        <v>0</v>
      </c>
      <c r="K2833" s="89">
        <v>73651</v>
      </c>
      <c r="L2833" s="263">
        <v>87.048377990722656</v>
      </c>
      <c r="M2833" s="124">
        <v>97857</v>
      </c>
      <c r="N2833" s="248">
        <v>0</v>
      </c>
      <c r="O2833" s="124">
        <v>2652</v>
      </c>
      <c r="P2833" s="248">
        <v>0</v>
      </c>
      <c r="Q2833" s="124">
        <v>6697</v>
      </c>
      <c r="R2833" s="248">
        <v>99.522171020507813</v>
      </c>
      <c r="S2833" s="124">
        <v>89880</v>
      </c>
      <c r="T2833" s="248">
        <v>99.748550415039063</v>
      </c>
      <c r="U2833" s="248">
        <v>99.698341369628906</v>
      </c>
      <c r="V2833" s="248">
        <v>99.794601440429687</v>
      </c>
      <c r="W2833" s="248">
        <v>99.221954345703125</v>
      </c>
      <c r="X2833" s="248">
        <v>99.543670654296875</v>
      </c>
      <c r="Y2833" s="124">
        <v>162226</v>
      </c>
      <c r="Z2833" s="248">
        <v>99.741722106933594</v>
      </c>
      <c r="AA2833" s="124">
        <v>43497</v>
      </c>
      <c r="AB2833" s="248">
        <v>81.568840026855469</v>
      </c>
      <c r="AC2833" s="124">
        <v>2710</v>
      </c>
      <c r="AD2833" s="248">
        <v>1.2546125650405884</v>
      </c>
      <c r="AE2833" s="124">
        <v>120</v>
      </c>
      <c r="AF2833" s="248">
        <v>90</v>
      </c>
      <c r="AG2833" s="124">
        <v>100998</v>
      </c>
      <c r="AH2833" s="248">
        <v>2.0515258312225342</v>
      </c>
      <c r="AI2833" s="124">
        <v>1274</v>
      </c>
      <c r="AJ2833" s="248">
        <v>91.915229797363281</v>
      </c>
      <c r="AK2833" s="248">
        <v>1.8918793201446533</v>
      </c>
      <c r="AL2833" s="248">
        <v>4.3778605759143829E-2</v>
      </c>
      <c r="AM2833" s="269">
        <v>0</v>
      </c>
      <c r="AN2833" s="269">
        <v>0</v>
      </c>
      <c r="AO2833" s="119">
        <v>0</v>
      </c>
      <c r="AP2833" s="119">
        <v>0</v>
      </c>
      <c r="AQ2833" s="119">
        <v>0</v>
      </c>
      <c r="AR2833" s="119">
        <v>0</v>
      </c>
      <c r="AS2833" s="119">
        <v>0</v>
      </c>
      <c r="AT2833" s="119">
        <v>0</v>
      </c>
      <c r="AU2833" s="119">
        <v>0</v>
      </c>
      <c r="AV2833" s="119">
        <v>0</v>
      </c>
      <c r="AW2833" s="124">
        <v>0</v>
      </c>
      <c r="AX2833" s="124">
        <v>0</v>
      </c>
      <c r="AY2833" s="124">
        <v>0</v>
      </c>
      <c r="AZ2833" s="124">
        <v>0</v>
      </c>
      <c r="BA2833" s="124">
        <v>0</v>
      </c>
      <c r="BB2833" s="124">
        <v>0</v>
      </c>
      <c r="BC2833" s="124">
        <v>43</v>
      </c>
      <c r="BD2833" s="124">
        <v>437</v>
      </c>
    </row>
    <row r="2834" spans="1:56" x14ac:dyDescent="0.25">
      <c r="A2834" s="9">
        <v>41738</v>
      </c>
      <c r="B2834" s="118" t="s">
        <v>84</v>
      </c>
      <c r="C2834" s="118"/>
      <c r="D2834" s="122">
        <v>2</v>
      </c>
      <c r="E2834" s="153"/>
      <c r="F2834" s="153"/>
      <c r="G2834" s="264">
        <v>66.516082763671875</v>
      </c>
      <c r="H2834" s="264">
        <v>9.8963886499404907E-2</v>
      </c>
      <c r="I2834" s="264">
        <v>454528.125</v>
      </c>
      <c r="J2834" s="91">
        <v>0</v>
      </c>
      <c r="K2834" s="153">
        <v>0</v>
      </c>
      <c r="L2834" s="264">
        <v>65535</v>
      </c>
      <c r="M2834" s="133">
        <v>224021</v>
      </c>
      <c r="N2834" s="267">
        <v>0</v>
      </c>
      <c r="O2834" s="133">
        <v>4183</v>
      </c>
      <c r="P2834" s="267">
        <v>0</v>
      </c>
      <c r="Q2834" s="133">
        <v>3552</v>
      </c>
      <c r="R2834" s="267">
        <v>99.915542602539063</v>
      </c>
      <c r="S2834" s="133">
        <v>182071</v>
      </c>
      <c r="T2834" s="267">
        <v>99.873672485351563</v>
      </c>
      <c r="U2834" s="267">
        <v>99.665313720703125</v>
      </c>
      <c r="V2834" s="267">
        <v>99.333992004394531</v>
      </c>
      <c r="W2834" s="267">
        <v>99.581138610839844</v>
      </c>
      <c r="X2834" s="267">
        <v>99.208503723144531</v>
      </c>
      <c r="Y2834" s="133">
        <v>1175111</v>
      </c>
      <c r="Z2834" s="267">
        <v>99.830230712890625</v>
      </c>
      <c r="AA2834" s="133">
        <v>66</v>
      </c>
      <c r="AB2834" s="267">
        <v>60.424240112304687</v>
      </c>
      <c r="AC2834" s="133">
        <v>3715</v>
      </c>
      <c r="AD2834" s="267">
        <v>0.24226109683513641</v>
      </c>
      <c r="AE2834" s="133">
        <v>384</v>
      </c>
      <c r="AF2834" s="267">
        <v>98.958335876464844</v>
      </c>
      <c r="AG2834" s="133">
        <v>221558</v>
      </c>
      <c r="AH2834" s="267">
        <v>0.59532946348190308</v>
      </c>
      <c r="AI2834" s="133">
        <v>505</v>
      </c>
      <c r="AJ2834" s="267">
        <v>92.475250244140625</v>
      </c>
      <c r="AK2834" s="267">
        <v>3.6998989582061768</v>
      </c>
      <c r="AL2834" s="267">
        <v>0.13395026326179504</v>
      </c>
      <c r="AM2834" s="270">
        <v>0</v>
      </c>
      <c r="AN2834" s="270">
        <v>0</v>
      </c>
      <c r="AO2834" s="120">
        <v>0</v>
      </c>
      <c r="AP2834" s="120">
        <v>0</v>
      </c>
      <c r="AQ2834" s="120">
        <v>0</v>
      </c>
      <c r="AR2834" s="120">
        <v>0</v>
      </c>
      <c r="AS2834" s="120">
        <v>0</v>
      </c>
      <c r="AT2834" s="120">
        <v>0</v>
      </c>
      <c r="AU2834" s="120">
        <v>0</v>
      </c>
      <c r="AV2834" s="120">
        <v>0</v>
      </c>
      <c r="AW2834" s="133">
        <v>0</v>
      </c>
      <c r="AX2834" s="133">
        <v>0</v>
      </c>
      <c r="AY2834" s="133">
        <v>0</v>
      </c>
      <c r="AZ2834" s="133">
        <v>0</v>
      </c>
      <c r="BA2834" s="133">
        <v>0</v>
      </c>
      <c r="BB2834" s="133">
        <v>0</v>
      </c>
      <c r="BC2834" s="133">
        <v>8</v>
      </c>
      <c r="BD2834" s="133">
        <v>472</v>
      </c>
    </row>
    <row r="2835" spans="1:56" x14ac:dyDescent="0.25">
      <c r="A2835" s="9">
        <v>41737</v>
      </c>
      <c r="B2835" s="117" t="s">
        <v>17</v>
      </c>
      <c r="C2835" s="117"/>
      <c r="D2835" s="121">
        <v>3</v>
      </c>
      <c r="E2835" s="89">
        <v>682</v>
      </c>
      <c r="F2835" s="89">
        <v>2170</v>
      </c>
      <c r="G2835" s="263">
        <v>544.02335166931152</v>
      </c>
      <c r="H2835" s="263">
        <v>0.33355278708040714</v>
      </c>
      <c r="I2835" s="263">
        <v>1375291.47265625</v>
      </c>
      <c r="J2835" s="88"/>
      <c r="K2835" s="89">
        <v>801891</v>
      </c>
      <c r="L2835" s="263">
        <v>0</v>
      </c>
      <c r="M2835" s="124">
        <v>974938</v>
      </c>
      <c r="N2835" s="248">
        <v>1.1282768494173701E-3</v>
      </c>
      <c r="O2835" s="124">
        <v>51342</v>
      </c>
      <c r="P2835" s="248">
        <v>0</v>
      </c>
      <c r="Q2835" s="124">
        <v>91211</v>
      </c>
      <c r="R2835" s="248">
        <v>99.854184350284541</v>
      </c>
      <c r="S2835" s="124">
        <v>761272</v>
      </c>
      <c r="T2835" s="248">
        <v>99.845916616739899</v>
      </c>
      <c r="U2835" s="248">
        <v>99.798993611622734</v>
      </c>
      <c r="V2835" s="248">
        <v>99.707645926569597</v>
      </c>
      <c r="W2835" s="248">
        <v>99.653471060678456</v>
      </c>
      <c r="X2835" s="248">
        <v>99.554013012356933</v>
      </c>
      <c r="Y2835" s="124">
        <v>2336724</v>
      </c>
      <c r="Z2835" s="248">
        <v>99.886037103618989</v>
      </c>
      <c r="AA2835" s="124">
        <v>253040</v>
      </c>
      <c r="AB2835" s="248">
        <v>95.856605492669345</v>
      </c>
      <c r="AC2835" s="124">
        <v>49048</v>
      </c>
      <c r="AD2835" s="248">
        <v>0.54436469793652675</v>
      </c>
      <c r="AE2835" s="124">
        <v>3950</v>
      </c>
      <c r="AF2835" s="248">
        <v>97.949367590795589</v>
      </c>
      <c r="AG2835" s="124">
        <v>851168</v>
      </c>
      <c r="AH2835" s="248">
        <v>0.74133425763107885</v>
      </c>
      <c r="AI2835" s="124">
        <v>14506</v>
      </c>
      <c r="AJ2835" s="248">
        <v>93.905971598628469</v>
      </c>
      <c r="AK2835" s="248">
        <v>1.1015271047945128</v>
      </c>
      <c r="AL2835" s="248" t="e">
        <v>#DIV/0!</v>
      </c>
      <c r="AM2835" s="269"/>
      <c r="AN2835" s="269"/>
      <c r="AO2835" s="119"/>
      <c r="AP2835" s="119"/>
      <c r="AQ2835" s="119"/>
      <c r="AR2835" s="119"/>
      <c r="AS2835" s="119"/>
      <c r="AT2835" s="119"/>
      <c r="AU2835" s="119"/>
      <c r="AV2835" s="119"/>
      <c r="AW2835" s="124">
        <v>0</v>
      </c>
      <c r="AX2835" s="124">
        <v>0</v>
      </c>
      <c r="AY2835" s="124">
        <v>0</v>
      </c>
      <c r="AZ2835" s="124">
        <v>0</v>
      </c>
      <c r="BA2835" s="124">
        <v>0</v>
      </c>
      <c r="BB2835" s="124">
        <v>0</v>
      </c>
      <c r="BC2835" s="124">
        <v>308</v>
      </c>
      <c r="BD2835" s="124">
        <v>2618</v>
      </c>
    </row>
    <row r="2836" spans="1:56" x14ac:dyDescent="0.25">
      <c r="A2836" s="9">
        <v>41737</v>
      </c>
      <c r="B2836" s="118" t="s">
        <v>88</v>
      </c>
      <c r="C2836" s="118"/>
      <c r="D2836" s="122">
        <v>2</v>
      </c>
      <c r="E2836" s="153">
        <v>682</v>
      </c>
      <c r="F2836" s="153">
        <v>2170</v>
      </c>
      <c r="G2836" s="264">
        <v>480.3777904510498</v>
      </c>
      <c r="H2836" s="264">
        <v>0.27100000716745853</v>
      </c>
      <c r="I2836" s="264">
        <v>962091.28515625</v>
      </c>
      <c r="J2836" s="91"/>
      <c r="K2836" s="153">
        <v>801891</v>
      </c>
      <c r="L2836" s="264"/>
      <c r="M2836" s="133">
        <v>754759</v>
      </c>
      <c r="N2836" s="267">
        <v>1.4574188251047977E-3</v>
      </c>
      <c r="O2836" s="133">
        <v>47123</v>
      </c>
      <c r="P2836" s="267">
        <v>0</v>
      </c>
      <c r="Q2836" s="133">
        <v>87612</v>
      </c>
      <c r="R2836" s="267">
        <v>99.855042662004664</v>
      </c>
      <c r="S2836" s="133">
        <v>583586</v>
      </c>
      <c r="T2836" s="267">
        <v>99.827446862647761</v>
      </c>
      <c r="U2836" s="267">
        <v>99.80646211274312</v>
      </c>
      <c r="V2836" s="267">
        <v>99.76863233610031</v>
      </c>
      <c r="W2836" s="267">
        <v>99.661785322117154</v>
      </c>
      <c r="X2836" s="267">
        <v>99.596478430910963</v>
      </c>
      <c r="Y2836" s="133">
        <v>1080183</v>
      </c>
      <c r="Z2836" s="267">
        <v>99.905479215382996</v>
      </c>
      <c r="AA2836" s="133">
        <v>252984</v>
      </c>
      <c r="AB2836" s="267">
        <v>95.862979058164143</v>
      </c>
      <c r="AC2836" s="133">
        <v>45270</v>
      </c>
      <c r="AD2836" s="267">
        <v>0.56328693772944916</v>
      </c>
      <c r="AE2836" s="133">
        <v>3551</v>
      </c>
      <c r="AF2836" s="267">
        <v>97.88791966740429</v>
      </c>
      <c r="AG2836" s="133">
        <v>633188</v>
      </c>
      <c r="AH2836" s="267">
        <v>0.82661073789694939</v>
      </c>
      <c r="AI2836" s="133">
        <v>13980</v>
      </c>
      <c r="AJ2836" s="267">
        <v>93.841201850443611</v>
      </c>
      <c r="AK2836" s="267">
        <v>1.5602537503495984E-5</v>
      </c>
      <c r="AL2836" s="267" t="e">
        <v>#DIV/0!</v>
      </c>
      <c r="AM2836" s="270"/>
      <c r="AN2836" s="270"/>
      <c r="AO2836" s="120"/>
      <c r="AP2836" s="120"/>
      <c r="AQ2836" s="120"/>
      <c r="AR2836" s="120"/>
      <c r="AS2836" s="120"/>
      <c r="AT2836" s="120"/>
      <c r="AU2836" s="120"/>
      <c r="AV2836" s="120"/>
      <c r="AW2836" s="133">
        <v>0</v>
      </c>
      <c r="AX2836" s="133">
        <v>0</v>
      </c>
      <c r="AY2836" s="133">
        <v>0</v>
      </c>
      <c r="AZ2836" s="133">
        <v>0</v>
      </c>
      <c r="BA2836" s="133">
        <v>0</v>
      </c>
      <c r="BB2836" s="133">
        <v>0</v>
      </c>
      <c r="BC2836" s="133">
        <v>300</v>
      </c>
      <c r="BD2836" s="133">
        <v>2128</v>
      </c>
    </row>
    <row r="2837" spans="1:56" x14ac:dyDescent="0.25">
      <c r="A2837" s="9">
        <v>41737</v>
      </c>
      <c r="B2837" s="146" t="s">
        <v>89</v>
      </c>
      <c r="C2837" s="146"/>
      <c r="D2837" s="147">
        <v>1</v>
      </c>
      <c r="E2837" s="136">
        <v>0</v>
      </c>
      <c r="F2837" s="136">
        <v>0</v>
      </c>
      <c r="G2837" s="265">
        <v>63.645561218261719</v>
      </c>
      <c r="H2837" s="265">
        <v>6.2552779912948608E-2</v>
      </c>
      <c r="I2837" s="265">
        <v>413200.1875</v>
      </c>
      <c r="J2837" s="137"/>
      <c r="K2837" s="136">
        <v>0</v>
      </c>
      <c r="L2837" s="265"/>
      <c r="M2837" s="145">
        <v>220179</v>
      </c>
      <c r="N2837" s="250">
        <v>0</v>
      </c>
      <c r="O2837" s="145">
        <v>4219</v>
      </c>
      <c r="P2837" s="250">
        <v>0</v>
      </c>
      <c r="Q2837" s="145">
        <v>3599</v>
      </c>
      <c r="R2837" s="250">
        <v>99.833290100097656</v>
      </c>
      <c r="S2837" s="145">
        <v>177686</v>
      </c>
      <c r="T2837" s="250">
        <v>99.906578063964844</v>
      </c>
      <c r="U2837" s="250">
        <v>99.715576171875</v>
      </c>
      <c r="V2837" s="250">
        <v>99.498588562011719</v>
      </c>
      <c r="W2837" s="250">
        <v>99.549339294433594</v>
      </c>
      <c r="X2837" s="250">
        <v>99.405632019042969</v>
      </c>
      <c r="Y2837" s="145">
        <v>1256541</v>
      </c>
      <c r="Z2837" s="250">
        <v>99.86932373046875</v>
      </c>
      <c r="AA2837" s="145">
        <v>56</v>
      </c>
      <c r="AB2837" s="250">
        <v>67.063568115234375</v>
      </c>
      <c r="AC2837" s="145">
        <v>3778</v>
      </c>
      <c r="AD2837" s="250">
        <v>0.31762838363647461</v>
      </c>
      <c r="AE2837" s="145">
        <v>399</v>
      </c>
      <c r="AF2837" s="250">
        <v>98.496238708496094</v>
      </c>
      <c r="AG2837" s="145">
        <v>217980</v>
      </c>
      <c r="AH2837" s="250">
        <v>0.49362325668334961</v>
      </c>
      <c r="AI2837" s="145">
        <v>526</v>
      </c>
      <c r="AJ2837" s="250">
        <v>95.627418518066406</v>
      </c>
      <c r="AK2837" s="250">
        <v>3.6662757396697998</v>
      </c>
      <c r="AL2837" s="250">
        <v>0.13244558870792389</v>
      </c>
      <c r="AM2837" s="271"/>
      <c r="AN2837" s="271"/>
      <c r="AO2837" s="148"/>
      <c r="AP2837" s="148"/>
      <c r="AQ2837" s="148"/>
      <c r="AR2837" s="148"/>
      <c r="AS2837" s="148"/>
      <c r="AT2837" s="148"/>
      <c r="AU2837" s="148"/>
      <c r="AV2837" s="148"/>
      <c r="AW2837" s="145">
        <v>0</v>
      </c>
      <c r="AX2837" s="145">
        <v>0</v>
      </c>
      <c r="AY2837" s="145">
        <v>0</v>
      </c>
      <c r="AZ2837" s="145">
        <v>0</v>
      </c>
      <c r="BA2837" s="145">
        <v>0</v>
      </c>
      <c r="BB2837" s="145">
        <v>0</v>
      </c>
      <c r="BC2837" s="145">
        <v>8</v>
      </c>
      <c r="BD2837" s="145">
        <v>490</v>
      </c>
    </row>
    <row r="2838" spans="1:56" x14ac:dyDescent="0.25">
      <c r="A2838" s="9">
        <v>41737</v>
      </c>
      <c r="B2838" s="149" t="s">
        <v>75</v>
      </c>
      <c r="C2838" s="149" t="s">
        <v>86</v>
      </c>
      <c r="D2838" s="150" t="s">
        <v>118</v>
      </c>
      <c r="E2838" s="153">
        <v>41</v>
      </c>
      <c r="F2838" s="153">
        <v>151</v>
      </c>
      <c r="G2838" s="264">
        <v>98.795494079589844</v>
      </c>
      <c r="H2838" s="264">
        <v>5.4300002753734589E-2</v>
      </c>
      <c r="I2838" s="264">
        <v>70622.78125</v>
      </c>
      <c r="J2838" s="92">
        <v>0</v>
      </c>
      <c r="K2838" s="153">
        <v>120818</v>
      </c>
      <c r="L2838" s="264">
        <v>92.611198425292969</v>
      </c>
      <c r="M2838" s="153">
        <v>97475</v>
      </c>
      <c r="N2838" s="264">
        <v>1.1284944601356983E-2</v>
      </c>
      <c r="O2838" s="153">
        <v>10978</v>
      </c>
      <c r="P2838" s="264">
        <v>0</v>
      </c>
      <c r="Q2838" s="153">
        <v>19146</v>
      </c>
      <c r="R2838" s="264">
        <v>99.911209106445313</v>
      </c>
      <c r="S2838" s="153">
        <v>89751</v>
      </c>
      <c r="T2838" s="264">
        <v>99.828414916992188</v>
      </c>
      <c r="U2838" s="264">
        <v>99.799598693847656</v>
      </c>
      <c r="V2838" s="264">
        <v>99.729164123535156</v>
      </c>
      <c r="W2838" s="264">
        <v>99.710983276367188</v>
      </c>
      <c r="X2838" s="264">
        <v>99.55804443359375</v>
      </c>
      <c r="Y2838" s="153">
        <v>153555</v>
      </c>
      <c r="Z2838" s="264">
        <v>99.93682861328125</v>
      </c>
      <c r="AA2838" s="153">
        <v>32493</v>
      </c>
      <c r="AB2838" s="264">
        <v>98.485824584960938</v>
      </c>
      <c r="AC2838" s="153">
        <v>10969</v>
      </c>
      <c r="AD2838" s="264">
        <v>0.21879842877388</v>
      </c>
      <c r="AE2838" s="153">
        <v>1227</v>
      </c>
      <c r="AF2838" s="264">
        <v>97.636512756347656</v>
      </c>
      <c r="AG2838" s="153">
        <v>102752</v>
      </c>
      <c r="AH2838" s="264">
        <v>0.55959981679916382</v>
      </c>
      <c r="AI2838" s="153">
        <v>4918</v>
      </c>
      <c r="AJ2838" s="264">
        <v>94.347297668457031</v>
      </c>
      <c r="AK2838" s="264">
        <v>1.70550537109375</v>
      </c>
      <c r="AL2838" s="264">
        <v>5.2868206053972244E-2</v>
      </c>
      <c r="AM2838" s="264">
        <v>0</v>
      </c>
      <c r="AN2838" s="264">
        <v>0</v>
      </c>
      <c r="AO2838" s="92">
        <v>0</v>
      </c>
      <c r="AP2838" s="92">
        <v>0</v>
      </c>
      <c r="AQ2838" s="92">
        <v>0</v>
      </c>
      <c r="AR2838" s="92">
        <v>0</v>
      </c>
      <c r="AS2838" s="92">
        <v>0</v>
      </c>
      <c r="AT2838" s="92">
        <v>0</v>
      </c>
      <c r="AU2838" s="92">
        <v>0</v>
      </c>
      <c r="AV2838" s="92">
        <v>0</v>
      </c>
      <c r="AW2838" s="93">
        <v>0</v>
      </c>
      <c r="AX2838" s="93">
        <v>0</v>
      </c>
      <c r="AY2838" s="93">
        <v>0</v>
      </c>
      <c r="AZ2838" s="93">
        <v>0</v>
      </c>
      <c r="BA2838" s="93">
        <v>0</v>
      </c>
      <c r="BB2838" s="93">
        <v>0</v>
      </c>
      <c r="BC2838" s="153">
        <v>23</v>
      </c>
      <c r="BD2838" s="153">
        <v>149</v>
      </c>
    </row>
    <row r="2839" spans="1:56" x14ac:dyDescent="0.25">
      <c r="A2839" s="9">
        <v>41737</v>
      </c>
      <c r="B2839" s="149" t="s">
        <v>76</v>
      </c>
      <c r="C2839" s="149" t="s">
        <v>86</v>
      </c>
      <c r="D2839" s="150" t="s">
        <v>119</v>
      </c>
      <c r="E2839" s="153">
        <v>54</v>
      </c>
      <c r="F2839" s="153">
        <v>163</v>
      </c>
      <c r="G2839" s="264">
        <v>37.391300201416016</v>
      </c>
      <c r="H2839" s="264">
        <v>0</v>
      </c>
      <c r="I2839" s="264">
        <v>87234.9765625</v>
      </c>
      <c r="J2839" s="92">
        <v>0</v>
      </c>
      <c r="K2839" s="153">
        <v>49265</v>
      </c>
      <c r="L2839" s="264">
        <v>88.774993896484375</v>
      </c>
      <c r="M2839" s="153">
        <v>40721</v>
      </c>
      <c r="N2839" s="264">
        <v>0</v>
      </c>
      <c r="O2839" s="153">
        <v>3169</v>
      </c>
      <c r="P2839" s="264">
        <v>0</v>
      </c>
      <c r="Q2839" s="153">
        <v>6274</v>
      </c>
      <c r="R2839" s="264">
        <v>99.665283203125</v>
      </c>
      <c r="S2839" s="153">
        <v>38063</v>
      </c>
      <c r="T2839" s="264">
        <v>99.897537231445313</v>
      </c>
      <c r="U2839" s="264">
        <v>99.873779296875</v>
      </c>
      <c r="V2839" s="264">
        <v>99.80108642578125</v>
      </c>
      <c r="W2839" s="264">
        <v>99.539482116699219</v>
      </c>
      <c r="X2839" s="264">
        <v>99.698829650878906</v>
      </c>
      <c r="Y2839" s="153">
        <v>79312</v>
      </c>
      <c r="Z2839" s="264">
        <v>99.936958312988281</v>
      </c>
      <c r="AA2839" s="153">
        <v>17083</v>
      </c>
      <c r="AB2839" s="264">
        <v>99.841949462890625</v>
      </c>
      <c r="AC2839" s="153">
        <v>3226</v>
      </c>
      <c r="AD2839" s="264">
        <v>0.40297582745552063</v>
      </c>
      <c r="AE2839" s="153">
        <v>90</v>
      </c>
      <c r="AF2839" s="264">
        <v>95.555557250976563</v>
      </c>
      <c r="AG2839" s="153">
        <v>40803</v>
      </c>
      <c r="AH2839" s="264">
        <v>0.4460456371307373</v>
      </c>
      <c r="AI2839" s="153">
        <v>760</v>
      </c>
      <c r="AJ2839" s="264">
        <v>93.947364807128906</v>
      </c>
      <c r="AK2839" s="264">
        <v>2.0283153057098389</v>
      </c>
      <c r="AL2839" s="264">
        <v>6.0404900461435318E-2</v>
      </c>
      <c r="AM2839" s="264">
        <v>0</v>
      </c>
      <c r="AN2839" s="264">
        <v>0</v>
      </c>
      <c r="AO2839" s="92">
        <v>0</v>
      </c>
      <c r="AP2839" s="92">
        <v>0</v>
      </c>
      <c r="AQ2839" s="92">
        <v>0</v>
      </c>
      <c r="AR2839" s="92">
        <v>0</v>
      </c>
      <c r="AS2839" s="92">
        <v>0</v>
      </c>
      <c r="AT2839" s="92">
        <v>0</v>
      </c>
      <c r="AU2839" s="92">
        <v>0</v>
      </c>
      <c r="AV2839" s="92">
        <v>0</v>
      </c>
      <c r="AW2839" s="93">
        <v>0</v>
      </c>
      <c r="AX2839" s="93">
        <v>0</v>
      </c>
      <c r="AY2839" s="93">
        <v>0</v>
      </c>
      <c r="AZ2839" s="93">
        <v>0</v>
      </c>
      <c r="BA2839" s="93">
        <v>0</v>
      </c>
      <c r="BB2839" s="93">
        <v>0</v>
      </c>
      <c r="BC2839" s="153">
        <v>8</v>
      </c>
      <c r="BD2839" s="153">
        <v>159</v>
      </c>
    </row>
    <row r="2840" spans="1:56" x14ac:dyDescent="0.25">
      <c r="A2840" s="9">
        <v>41737</v>
      </c>
      <c r="B2840" s="149" t="s">
        <v>77</v>
      </c>
      <c r="C2840" s="149" t="s">
        <v>86</v>
      </c>
      <c r="D2840" s="150" t="s">
        <v>118</v>
      </c>
      <c r="E2840" s="153">
        <v>68</v>
      </c>
      <c r="F2840" s="153">
        <v>222</v>
      </c>
      <c r="G2840" s="264">
        <v>66.862586975097656</v>
      </c>
      <c r="H2840" s="264">
        <v>2.0799998193979263E-2</v>
      </c>
      <c r="I2840" s="264">
        <v>90449.1796875</v>
      </c>
      <c r="J2840" s="92">
        <v>0</v>
      </c>
      <c r="K2840" s="153">
        <v>97833</v>
      </c>
      <c r="L2840" s="264">
        <v>89.925689697265625</v>
      </c>
      <c r="M2840" s="153">
        <v>82928</v>
      </c>
      <c r="N2840" s="264">
        <v>0</v>
      </c>
      <c r="O2840" s="153">
        <v>5874</v>
      </c>
      <c r="P2840" s="264">
        <v>0</v>
      </c>
      <c r="Q2840" s="153">
        <v>11661</v>
      </c>
      <c r="R2840" s="264">
        <v>99.8970947265625</v>
      </c>
      <c r="S2840" s="153">
        <v>78026</v>
      </c>
      <c r="T2840" s="264">
        <v>99.842361450195312</v>
      </c>
      <c r="U2840" s="264">
        <v>99.880828857421875</v>
      </c>
      <c r="V2840" s="264">
        <v>99.854087829589844</v>
      </c>
      <c r="W2840" s="264">
        <v>99.778045654296875</v>
      </c>
      <c r="X2840" s="264">
        <v>99.696678161621094</v>
      </c>
      <c r="Y2840" s="153">
        <v>120198</v>
      </c>
      <c r="Z2840" s="264">
        <v>99.932609558105469</v>
      </c>
      <c r="AA2840" s="153">
        <v>26516</v>
      </c>
      <c r="AB2840" s="264">
        <v>98.385879516601563</v>
      </c>
      <c r="AC2840" s="153">
        <v>5868</v>
      </c>
      <c r="AD2840" s="264">
        <v>0.27266529202461243</v>
      </c>
      <c r="AE2840" s="153">
        <v>457</v>
      </c>
      <c r="AF2840" s="264">
        <v>98.905906677246094</v>
      </c>
      <c r="AG2840" s="153">
        <v>83338</v>
      </c>
      <c r="AH2840" s="264">
        <v>0.56036859750747681</v>
      </c>
      <c r="AI2840" s="153">
        <v>1126</v>
      </c>
      <c r="AJ2840" s="264">
        <v>95.204261779785156</v>
      </c>
      <c r="AK2840" s="264">
        <v>1.8826661109924316</v>
      </c>
      <c r="AL2840" s="264">
        <v>5.9672970324754715E-2</v>
      </c>
      <c r="AM2840" s="264">
        <v>0</v>
      </c>
      <c r="AN2840" s="264">
        <v>0</v>
      </c>
      <c r="AO2840" s="92">
        <v>0</v>
      </c>
      <c r="AP2840" s="92">
        <v>0</v>
      </c>
      <c r="AQ2840" s="92">
        <v>0</v>
      </c>
      <c r="AR2840" s="92">
        <v>0</v>
      </c>
      <c r="AS2840" s="92">
        <v>0</v>
      </c>
      <c r="AT2840" s="92">
        <v>0</v>
      </c>
      <c r="AU2840" s="92">
        <v>0</v>
      </c>
      <c r="AV2840" s="92">
        <v>0</v>
      </c>
      <c r="AW2840" s="93">
        <v>0</v>
      </c>
      <c r="AX2840" s="93">
        <v>0</v>
      </c>
      <c r="AY2840" s="93">
        <v>0</v>
      </c>
      <c r="AZ2840" s="93">
        <v>0</v>
      </c>
      <c r="BA2840" s="93">
        <v>0</v>
      </c>
      <c r="BB2840" s="93">
        <v>0</v>
      </c>
      <c r="BC2840" s="153">
        <v>40</v>
      </c>
      <c r="BD2840" s="153">
        <v>218</v>
      </c>
    </row>
    <row r="2841" spans="1:56" x14ac:dyDescent="0.25">
      <c r="A2841" s="9">
        <v>41737</v>
      </c>
      <c r="B2841" s="149" t="s">
        <v>124</v>
      </c>
      <c r="C2841" s="149" t="s">
        <v>86</v>
      </c>
      <c r="D2841" s="150" t="s">
        <v>118</v>
      </c>
      <c r="E2841" s="153">
        <v>43</v>
      </c>
      <c r="F2841" s="153">
        <v>136</v>
      </c>
      <c r="G2841" s="264">
        <v>24.691598892211914</v>
      </c>
      <c r="H2841" s="264">
        <v>2.9200000688433647E-2</v>
      </c>
      <c r="I2841" s="264">
        <v>53550.0703125</v>
      </c>
      <c r="J2841" s="92">
        <v>0</v>
      </c>
      <c r="K2841" s="153">
        <v>97833</v>
      </c>
      <c r="L2841" s="264">
        <v>89.925689697265625</v>
      </c>
      <c r="M2841" s="153">
        <v>42483</v>
      </c>
      <c r="N2841" s="264">
        <v>0</v>
      </c>
      <c r="O2841" s="153">
        <v>2175</v>
      </c>
      <c r="P2841" s="264">
        <v>0</v>
      </c>
      <c r="Q2841" s="153">
        <v>4875</v>
      </c>
      <c r="R2841" s="264">
        <v>99.876922607421875</v>
      </c>
      <c r="S2841" s="153">
        <v>39574</v>
      </c>
      <c r="T2841" s="264">
        <v>99.802902221679688</v>
      </c>
      <c r="U2841" s="264">
        <v>99.724136352539063</v>
      </c>
      <c r="V2841" s="264">
        <v>99.814041137695312</v>
      </c>
      <c r="W2841" s="264">
        <v>99.601402282714844</v>
      </c>
      <c r="X2841" s="264">
        <v>99.6173095703125</v>
      </c>
      <c r="Y2841" s="153">
        <v>52130</v>
      </c>
      <c r="Z2841" s="264">
        <v>99.942451477050781</v>
      </c>
      <c r="AA2841" s="153">
        <v>10604</v>
      </c>
      <c r="AB2841" s="264">
        <v>99.764236450195313</v>
      </c>
      <c r="AC2841" s="153">
        <v>2176</v>
      </c>
      <c r="AD2841" s="264">
        <v>0.36764705181121826</v>
      </c>
      <c r="AE2841" s="153">
        <v>186</v>
      </c>
      <c r="AF2841" s="264">
        <v>99.462364196777344</v>
      </c>
      <c r="AG2841" s="153">
        <v>41576</v>
      </c>
      <c r="AH2841" s="264">
        <v>0.36078506708145142</v>
      </c>
      <c r="AI2841" s="153">
        <v>873</v>
      </c>
      <c r="AJ2841" s="264">
        <v>89.11798095703125</v>
      </c>
      <c r="AK2841" s="264">
        <v>1.600344181060791</v>
      </c>
      <c r="AL2841" s="264">
        <v>5.8699995279312134E-2</v>
      </c>
      <c r="AM2841" s="264">
        <v>0</v>
      </c>
      <c r="AN2841" s="264">
        <v>0</v>
      </c>
      <c r="AO2841" s="92">
        <v>0</v>
      </c>
      <c r="AP2841" s="92">
        <v>0</v>
      </c>
      <c r="AQ2841" s="92">
        <v>0</v>
      </c>
      <c r="AR2841" s="92">
        <v>0</v>
      </c>
      <c r="AS2841" s="92">
        <v>0</v>
      </c>
      <c r="AT2841" s="92">
        <v>0</v>
      </c>
      <c r="AU2841" s="92">
        <v>0</v>
      </c>
      <c r="AV2841" s="92">
        <v>0</v>
      </c>
      <c r="AW2841" s="93">
        <v>0</v>
      </c>
      <c r="AX2841" s="93">
        <v>0</v>
      </c>
      <c r="AY2841" s="93">
        <v>0</v>
      </c>
      <c r="AZ2841" s="93">
        <v>0</v>
      </c>
      <c r="BA2841" s="93">
        <v>0</v>
      </c>
      <c r="BB2841" s="93">
        <v>0</v>
      </c>
      <c r="BC2841" s="153">
        <v>26</v>
      </c>
      <c r="BD2841" s="153">
        <v>133</v>
      </c>
    </row>
    <row r="2842" spans="1:56" x14ac:dyDescent="0.25">
      <c r="A2842" s="9">
        <v>41737</v>
      </c>
      <c r="B2842" s="149" t="s">
        <v>78</v>
      </c>
      <c r="C2842" s="149" t="s">
        <v>86</v>
      </c>
      <c r="D2842" s="150" t="s">
        <v>118</v>
      </c>
      <c r="E2842" s="153">
        <v>34</v>
      </c>
      <c r="F2842" s="153">
        <v>106</v>
      </c>
      <c r="G2842" s="264">
        <v>41.375106811523438</v>
      </c>
      <c r="H2842" s="264">
        <v>5.8300003409385681E-2</v>
      </c>
      <c r="I2842" s="264">
        <v>49877.05078125</v>
      </c>
      <c r="J2842" s="92">
        <v>0</v>
      </c>
      <c r="K2842" s="153">
        <v>52203</v>
      </c>
      <c r="L2842" s="264">
        <v>88.586860656738281</v>
      </c>
      <c r="M2842" s="153">
        <v>40023</v>
      </c>
      <c r="N2842" s="264">
        <v>0</v>
      </c>
      <c r="O2842" s="153">
        <v>4022</v>
      </c>
      <c r="P2842" s="264">
        <v>0</v>
      </c>
      <c r="Q2842" s="153">
        <v>6683</v>
      </c>
      <c r="R2842" s="264">
        <v>99.925186157226563</v>
      </c>
      <c r="S2842" s="153">
        <v>37957</v>
      </c>
      <c r="T2842" s="264">
        <v>99.949943542480469</v>
      </c>
      <c r="U2842" s="264">
        <v>99.925407409667969</v>
      </c>
      <c r="V2842" s="264">
        <v>99.92254638671875</v>
      </c>
      <c r="W2842" s="264">
        <v>99.85064697265625</v>
      </c>
      <c r="X2842" s="264">
        <v>99.872528076171875</v>
      </c>
      <c r="Y2842" s="153">
        <v>73052</v>
      </c>
      <c r="Z2842" s="264">
        <v>99.9041748046875</v>
      </c>
      <c r="AA2842" s="153">
        <v>16187</v>
      </c>
      <c r="AB2842" s="264">
        <v>99.338973999023438</v>
      </c>
      <c r="AC2842" s="153">
        <v>4029</v>
      </c>
      <c r="AD2842" s="264">
        <v>0.4964011013507843</v>
      </c>
      <c r="AE2842" s="153">
        <v>295</v>
      </c>
      <c r="AF2842" s="264">
        <v>93.898307800292969</v>
      </c>
      <c r="AG2842" s="153">
        <v>39256</v>
      </c>
      <c r="AH2842" s="264">
        <v>0.33625432848930359</v>
      </c>
      <c r="AI2842" s="153">
        <v>509</v>
      </c>
      <c r="AJ2842" s="264">
        <v>95.284873962402344</v>
      </c>
      <c r="AK2842" s="264">
        <v>1.9779491424560547</v>
      </c>
      <c r="AL2842" s="264">
        <v>5.6399058550596237E-2</v>
      </c>
      <c r="AM2842" s="264">
        <v>0</v>
      </c>
      <c r="AN2842" s="264">
        <v>0</v>
      </c>
      <c r="AO2842" s="92">
        <v>0</v>
      </c>
      <c r="AP2842" s="92">
        <v>0</v>
      </c>
      <c r="AQ2842" s="92">
        <v>0</v>
      </c>
      <c r="AR2842" s="92">
        <v>0</v>
      </c>
      <c r="AS2842" s="92">
        <v>0</v>
      </c>
      <c r="AT2842" s="92">
        <v>0</v>
      </c>
      <c r="AU2842" s="92">
        <v>0</v>
      </c>
      <c r="AV2842" s="92">
        <v>0</v>
      </c>
      <c r="AW2842" s="93">
        <v>0</v>
      </c>
      <c r="AX2842" s="93">
        <v>0</v>
      </c>
      <c r="AY2842" s="93">
        <v>0</v>
      </c>
      <c r="AZ2842" s="93">
        <v>0</v>
      </c>
      <c r="BA2842" s="93">
        <v>0</v>
      </c>
      <c r="BB2842" s="93">
        <v>0</v>
      </c>
      <c r="BC2842" s="153">
        <v>6</v>
      </c>
      <c r="BD2842" s="153">
        <v>104</v>
      </c>
    </row>
    <row r="2843" spans="1:56" x14ac:dyDescent="0.25">
      <c r="A2843" s="9">
        <v>41737</v>
      </c>
      <c r="B2843" s="149" t="s">
        <v>79</v>
      </c>
      <c r="C2843" s="149" t="s">
        <v>86</v>
      </c>
      <c r="D2843" s="150" t="s">
        <v>119</v>
      </c>
      <c r="E2843" s="153">
        <v>84</v>
      </c>
      <c r="F2843" s="153">
        <v>257</v>
      </c>
      <c r="G2843" s="264">
        <v>42.607486724853516</v>
      </c>
      <c r="H2843" s="264">
        <v>0</v>
      </c>
      <c r="I2843" s="264">
        <v>129048.96875</v>
      </c>
      <c r="J2843" s="92">
        <v>0</v>
      </c>
      <c r="K2843" s="153">
        <v>54687</v>
      </c>
      <c r="L2843" s="264">
        <v>91.654327392578125</v>
      </c>
      <c r="M2843" s="153">
        <v>69650</v>
      </c>
      <c r="N2843" s="264">
        <v>0</v>
      </c>
      <c r="O2843" s="153">
        <v>3335</v>
      </c>
      <c r="P2843" s="264">
        <v>0</v>
      </c>
      <c r="Q2843" s="153">
        <v>7739</v>
      </c>
      <c r="R2843" s="264">
        <v>99.948310852050781</v>
      </c>
      <c r="S2843" s="153">
        <v>65587</v>
      </c>
      <c r="T2843" s="264">
        <v>99.914619445800781</v>
      </c>
      <c r="U2843" s="264">
        <v>99.730133056640625</v>
      </c>
      <c r="V2843" s="264">
        <v>99.804740905761719</v>
      </c>
      <c r="W2843" s="264">
        <v>99.678581237792969</v>
      </c>
      <c r="X2843" s="264">
        <v>99.719528198242187</v>
      </c>
      <c r="Y2843" s="153">
        <v>151799</v>
      </c>
      <c r="Z2843" s="264">
        <v>99.922927856445313</v>
      </c>
      <c r="AA2843" s="153">
        <v>36786</v>
      </c>
      <c r="AB2843" s="264">
        <v>99.140975952148438</v>
      </c>
      <c r="AC2843" s="153">
        <v>3413</v>
      </c>
      <c r="AD2843" s="264">
        <v>1.2598886489868164</v>
      </c>
      <c r="AE2843" s="153">
        <v>234</v>
      </c>
      <c r="AF2843" s="264">
        <v>99.145301818847656</v>
      </c>
      <c r="AG2843" s="153">
        <v>70784</v>
      </c>
      <c r="AH2843" s="264">
        <v>0.62726038694381714</v>
      </c>
      <c r="AI2843" s="153">
        <v>1017</v>
      </c>
      <c r="AJ2843" s="264">
        <v>95.476890563964844</v>
      </c>
      <c r="AK2843" s="264">
        <v>1.594354510307312</v>
      </c>
      <c r="AL2843" s="264">
        <v>5.697314441204071E-2</v>
      </c>
      <c r="AM2843" s="264">
        <v>0</v>
      </c>
      <c r="AN2843" s="264">
        <v>0</v>
      </c>
      <c r="AO2843" s="92">
        <v>0</v>
      </c>
      <c r="AP2843" s="92">
        <v>0</v>
      </c>
      <c r="AQ2843" s="92">
        <v>0</v>
      </c>
      <c r="AR2843" s="92">
        <v>0</v>
      </c>
      <c r="AS2843" s="92">
        <v>0</v>
      </c>
      <c r="AT2843" s="92">
        <v>0</v>
      </c>
      <c r="AU2843" s="92">
        <v>0</v>
      </c>
      <c r="AV2843" s="92">
        <v>0</v>
      </c>
      <c r="AW2843" s="93">
        <v>0</v>
      </c>
      <c r="AX2843" s="93">
        <v>0</v>
      </c>
      <c r="AY2843" s="93">
        <v>0</v>
      </c>
      <c r="AZ2843" s="93">
        <v>0</v>
      </c>
      <c r="BA2843" s="93">
        <v>0</v>
      </c>
      <c r="BB2843" s="93">
        <v>0</v>
      </c>
      <c r="BC2843" s="153">
        <v>57</v>
      </c>
      <c r="BD2843" s="153">
        <v>250</v>
      </c>
    </row>
    <row r="2844" spans="1:56" x14ac:dyDescent="0.25">
      <c r="A2844" s="9">
        <v>41737</v>
      </c>
      <c r="B2844" s="149" t="s">
        <v>80</v>
      </c>
      <c r="C2844" s="149" t="s">
        <v>86</v>
      </c>
      <c r="D2844" s="150" t="s">
        <v>119</v>
      </c>
      <c r="E2844" s="153">
        <v>60</v>
      </c>
      <c r="F2844" s="153">
        <v>183</v>
      </c>
      <c r="G2844" s="264">
        <v>30.116603851318359</v>
      </c>
      <c r="H2844" s="264">
        <v>8.39999970048666E-3</v>
      </c>
      <c r="I2844" s="264">
        <v>74589.1484375</v>
      </c>
      <c r="J2844" s="92">
        <v>0</v>
      </c>
      <c r="K2844" s="153">
        <v>30473</v>
      </c>
      <c r="L2844" s="264">
        <v>88.399566650390625</v>
      </c>
      <c r="M2844" s="153">
        <v>38054</v>
      </c>
      <c r="N2844" s="264">
        <v>0</v>
      </c>
      <c r="O2844" s="153">
        <v>2195</v>
      </c>
      <c r="P2844" s="264">
        <v>0</v>
      </c>
      <c r="Q2844" s="153">
        <v>4201</v>
      </c>
      <c r="R2844" s="264">
        <v>99.90478515625</v>
      </c>
      <c r="S2844" s="153">
        <v>36488</v>
      </c>
      <c r="T2844" s="264">
        <v>99.895858764648438</v>
      </c>
      <c r="U2844" s="264">
        <v>99.68109130859375</v>
      </c>
      <c r="V2844" s="264">
        <v>99.6610107421875</v>
      </c>
      <c r="W2844" s="264">
        <v>99.586181640625</v>
      </c>
      <c r="X2844" s="264">
        <v>99.557220458984375</v>
      </c>
      <c r="Y2844" s="153">
        <v>60340</v>
      </c>
      <c r="Z2844" s="264">
        <v>99.940338134765625</v>
      </c>
      <c r="AA2844" s="153">
        <v>13019</v>
      </c>
      <c r="AB2844" s="264">
        <v>99.846382141113281</v>
      </c>
      <c r="AC2844" s="153">
        <v>2236</v>
      </c>
      <c r="AD2844" s="264">
        <v>0.62611806392669678</v>
      </c>
      <c r="AE2844" s="153">
        <v>108</v>
      </c>
      <c r="AF2844" s="264">
        <v>93.518516540527344</v>
      </c>
      <c r="AG2844" s="153">
        <v>37749</v>
      </c>
      <c r="AH2844" s="264">
        <v>0.55365705490112305</v>
      </c>
      <c r="AI2844" s="153">
        <v>350</v>
      </c>
      <c r="AJ2844" s="264">
        <v>95.428573608398437</v>
      </c>
      <c r="AK2844" s="264">
        <v>1.8681589365005493</v>
      </c>
      <c r="AL2844" s="264">
        <v>6.8412572145462036E-2</v>
      </c>
      <c r="AM2844" s="264">
        <v>0</v>
      </c>
      <c r="AN2844" s="264">
        <v>0</v>
      </c>
      <c r="AO2844" s="92">
        <v>0</v>
      </c>
      <c r="AP2844" s="92">
        <v>0</v>
      </c>
      <c r="AQ2844" s="92">
        <v>0</v>
      </c>
      <c r="AR2844" s="92">
        <v>0</v>
      </c>
      <c r="AS2844" s="92">
        <v>0</v>
      </c>
      <c r="AT2844" s="92">
        <v>0</v>
      </c>
      <c r="AU2844" s="92">
        <v>0</v>
      </c>
      <c r="AV2844" s="92">
        <v>0</v>
      </c>
      <c r="AW2844" s="93">
        <v>0</v>
      </c>
      <c r="AX2844" s="93">
        <v>0</v>
      </c>
      <c r="AY2844" s="93">
        <v>0</v>
      </c>
      <c r="AZ2844" s="93">
        <v>0</v>
      </c>
      <c r="BA2844" s="93">
        <v>0</v>
      </c>
      <c r="BB2844" s="93">
        <v>0</v>
      </c>
      <c r="BC2844" s="153">
        <v>23</v>
      </c>
      <c r="BD2844" s="153">
        <v>174</v>
      </c>
    </row>
    <row r="2845" spans="1:56" x14ac:dyDescent="0.25">
      <c r="A2845" s="9">
        <v>41737</v>
      </c>
      <c r="B2845" s="149" t="s">
        <v>81</v>
      </c>
      <c r="C2845" s="149" t="s">
        <v>86</v>
      </c>
      <c r="D2845" s="150" t="s">
        <v>119</v>
      </c>
      <c r="E2845" s="153">
        <v>43</v>
      </c>
      <c r="F2845" s="153">
        <v>138</v>
      </c>
      <c r="G2845" s="264">
        <v>29.27049446105957</v>
      </c>
      <c r="H2845" s="264">
        <v>8.2999998703598976E-3</v>
      </c>
      <c r="I2845" s="264">
        <v>67246.578125</v>
      </c>
      <c r="J2845" s="92">
        <v>0</v>
      </c>
      <c r="K2845" s="153">
        <v>78106</v>
      </c>
      <c r="L2845" s="264">
        <v>90.241470336914063</v>
      </c>
      <c r="M2845" s="153">
        <v>40662</v>
      </c>
      <c r="N2845" s="264">
        <v>0</v>
      </c>
      <c r="O2845" s="153">
        <v>2525</v>
      </c>
      <c r="P2845" s="264">
        <v>0</v>
      </c>
      <c r="Q2845" s="153">
        <v>5541</v>
      </c>
      <c r="R2845" s="264">
        <v>99.963905334472656</v>
      </c>
      <c r="S2845" s="153">
        <v>38346</v>
      </c>
      <c r="T2845" s="264">
        <v>99.874824523925781</v>
      </c>
      <c r="U2845" s="264">
        <v>99.762374877929688</v>
      </c>
      <c r="V2845" s="264">
        <v>99.803253173828125</v>
      </c>
      <c r="W2845" s="264">
        <v>99.726364135742188</v>
      </c>
      <c r="X2845" s="264">
        <v>99.678321838378906</v>
      </c>
      <c r="Y2845" s="153">
        <v>87224</v>
      </c>
      <c r="Z2845" s="264">
        <v>99.910575866699219</v>
      </c>
      <c r="AA2845" s="153">
        <v>23304</v>
      </c>
      <c r="AB2845" s="264">
        <v>99.510810852050781</v>
      </c>
      <c r="AC2845" s="153">
        <v>2556</v>
      </c>
      <c r="AD2845" s="264">
        <v>1.5258215665817261</v>
      </c>
      <c r="AE2845" s="153">
        <v>102</v>
      </c>
      <c r="AF2845" s="264">
        <v>98.039215087890625</v>
      </c>
      <c r="AG2845" s="153">
        <v>40325</v>
      </c>
      <c r="AH2845" s="264">
        <v>0.70923745632171631</v>
      </c>
      <c r="AI2845" s="153">
        <v>598</v>
      </c>
      <c r="AJ2845" s="264">
        <v>96.153846740722656</v>
      </c>
      <c r="AK2845" s="264">
        <v>1.563787579536438</v>
      </c>
      <c r="AL2845" s="264">
        <v>5.4975345730781555E-2</v>
      </c>
      <c r="AM2845" s="264">
        <v>0</v>
      </c>
      <c r="AN2845" s="264">
        <v>0</v>
      </c>
      <c r="AO2845" s="92">
        <v>0</v>
      </c>
      <c r="AP2845" s="92">
        <v>0</v>
      </c>
      <c r="AQ2845" s="92">
        <v>0</v>
      </c>
      <c r="AR2845" s="92">
        <v>0</v>
      </c>
      <c r="AS2845" s="92">
        <v>0</v>
      </c>
      <c r="AT2845" s="92">
        <v>0</v>
      </c>
      <c r="AU2845" s="92">
        <v>0</v>
      </c>
      <c r="AV2845" s="92">
        <v>0</v>
      </c>
      <c r="AW2845" s="93">
        <v>0</v>
      </c>
      <c r="AX2845" s="93">
        <v>0</v>
      </c>
      <c r="AY2845" s="93">
        <v>0</v>
      </c>
      <c r="AZ2845" s="93">
        <v>0</v>
      </c>
      <c r="BA2845" s="93">
        <v>0</v>
      </c>
      <c r="BB2845" s="93">
        <v>0</v>
      </c>
      <c r="BC2845" s="153">
        <v>25</v>
      </c>
      <c r="BD2845" s="153">
        <v>136</v>
      </c>
    </row>
    <row r="2846" spans="1:56" x14ac:dyDescent="0.25">
      <c r="A2846" s="9">
        <v>41737</v>
      </c>
      <c r="B2846" s="149" t="s">
        <v>125</v>
      </c>
      <c r="C2846" s="149" t="s">
        <v>86</v>
      </c>
      <c r="D2846" s="150" t="s">
        <v>119</v>
      </c>
      <c r="E2846" s="153">
        <v>16</v>
      </c>
      <c r="F2846" s="153">
        <v>55</v>
      </c>
      <c r="G2846" s="264">
        <v>23.058401107788086</v>
      </c>
      <c r="H2846" s="264">
        <v>0</v>
      </c>
      <c r="I2846" s="264">
        <v>28766.046875</v>
      </c>
      <c r="J2846" s="92">
        <v>0</v>
      </c>
      <c r="K2846" s="153">
        <v>78106</v>
      </c>
      <c r="L2846" s="264">
        <v>90.241470336914063</v>
      </c>
      <c r="M2846" s="153">
        <v>27067</v>
      </c>
      <c r="N2846" s="264">
        <v>0</v>
      </c>
      <c r="O2846" s="153">
        <v>2625</v>
      </c>
      <c r="P2846" s="264">
        <v>0</v>
      </c>
      <c r="Q2846" s="153">
        <v>4443</v>
      </c>
      <c r="R2846" s="264">
        <v>99.90997314453125</v>
      </c>
      <c r="S2846" s="153">
        <v>25167</v>
      </c>
      <c r="T2846" s="264">
        <v>99.821197509765625</v>
      </c>
      <c r="U2846" s="264">
        <v>99.809524536132813</v>
      </c>
      <c r="V2846" s="264">
        <v>99.870689392089844</v>
      </c>
      <c r="W2846" s="264">
        <v>99.71966552734375</v>
      </c>
      <c r="X2846" s="264">
        <v>99.692115783691406</v>
      </c>
      <c r="Y2846" s="153">
        <v>39747</v>
      </c>
      <c r="Z2846" s="264">
        <v>99.944648742675781</v>
      </c>
      <c r="AA2846" s="153">
        <v>8474</v>
      </c>
      <c r="AB2846" s="264">
        <v>99.787582397460938</v>
      </c>
      <c r="AC2846" s="153">
        <v>2655</v>
      </c>
      <c r="AD2846" s="264">
        <v>0.97928434610366821</v>
      </c>
      <c r="AE2846" s="153">
        <v>264</v>
      </c>
      <c r="AF2846" s="264">
        <v>98.863639831542969</v>
      </c>
      <c r="AG2846" s="153">
        <v>27692</v>
      </c>
      <c r="AH2846" s="264">
        <v>0.80889785289764404</v>
      </c>
      <c r="AI2846" s="153">
        <v>621</v>
      </c>
      <c r="AJ2846" s="264">
        <v>93.07568359375</v>
      </c>
      <c r="AK2846" s="264">
        <v>1.6081215143203735</v>
      </c>
      <c r="AL2846" s="264">
        <v>6.4052723348140717E-2</v>
      </c>
      <c r="AM2846" s="264">
        <v>0</v>
      </c>
      <c r="AN2846" s="264">
        <v>0</v>
      </c>
      <c r="AO2846" s="92">
        <v>0</v>
      </c>
      <c r="AP2846" s="92">
        <v>0</v>
      </c>
      <c r="AQ2846" s="92">
        <v>0</v>
      </c>
      <c r="AR2846" s="92">
        <v>0</v>
      </c>
      <c r="AS2846" s="92">
        <v>0</v>
      </c>
      <c r="AT2846" s="92">
        <v>0</v>
      </c>
      <c r="AU2846" s="92">
        <v>0</v>
      </c>
      <c r="AV2846" s="92">
        <v>0</v>
      </c>
      <c r="AW2846" s="93">
        <v>0</v>
      </c>
      <c r="AX2846" s="93">
        <v>0</v>
      </c>
      <c r="AY2846" s="93">
        <v>0</v>
      </c>
      <c r="AZ2846" s="93">
        <v>0</v>
      </c>
      <c r="BA2846" s="93">
        <v>0</v>
      </c>
      <c r="BB2846" s="93">
        <v>0</v>
      </c>
      <c r="BC2846" s="153">
        <v>5</v>
      </c>
      <c r="BD2846" s="153">
        <v>53</v>
      </c>
    </row>
    <row r="2847" spans="1:56" x14ac:dyDescent="0.25">
      <c r="A2847" s="9">
        <v>41737</v>
      </c>
      <c r="B2847" s="151" t="s">
        <v>82</v>
      </c>
      <c r="C2847" s="151" t="s">
        <v>86</v>
      </c>
      <c r="D2847" s="152" t="s">
        <v>120</v>
      </c>
      <c r="E2847" s="160">
        <v>51</v>
      </c>
      <c r="F2847" s="160">
        <v>160</v>
      </c>
      <c r="G2847" s="266">
        <v>30.258499145507813</v>
      </c>
      <c r="H2847" s="266">
        <v>0</v>
      </c>
      <c r="I2847" s="266">
        <v>70654.8203125</v>
      </c>
      <c r="J2847" s="157">
        <v>0</v>
      </c>
      <c r="K2847" s="160">
        <v>41173</v>
      </c>
      <c r="L2847" s="266">
        <v>90.459770202636719</v>
      </c>
      <c r="M2847" s="160">
        <v>29385</v>
      </c>
      <c r="N2847" s="266">
        <v>0</v>
      </c>
      <c r="O2847" s="160">
        <v>3414</v>
      </c>
      <c r="P2847" s="266">
        <v>0</v>
      </c>
      <c r="Q2847" s="160">
        <v>5789</v>
      </c>
      <c r="R2847" s="266">
        <v>99.896354675292969</v>
      </c>
      <c r="S2847" s="160">
        <v>27361</v>
      </c>
      <c r="T2847" s="266">
        <v>99.872077941894531</v>
      </c>
      <c r="U2847" s="266">
        <v>99.941413879394531</v>
      </c>
      <c r="V2847" s="266">
        <v>99.850265502929688</v>
      </c>
      <c r="W2847" s="266">
        <v>99.83782958984375</v>
      </c>
      <c r="X2847" s="266">
        <v>99.7225341796875</v>
      </c>
      <c r="Y2847" s="160">
        <v>37788</v>
      </c>
      <c r="Z2847" s="266">
        <v>99.957656860351563</v>
      </c>
      <c r="AA2847" s="160">
        <v>8436</v>
      </c>
      <c r="AB2847" s="266">
        <v>99.83404541015625</v>
      </c>
      <c r="AC2847" s="160">
        <v>3427</v>
      </c>
      <c r="AD2847" s="266">
        <v>0.29180040955543518</v>
      </c>
      <c r="AE2847" s="160">
        <v>313</v>
      </c>
      <c r="AF2847" s="266">
        <v>99.041534423828125</v>
      </c>
      <c r="AG2847" s="160">
        <v>29425</v>
      </c>
      <c r="AH2847" s="266">
        <v>0.55734920501708984</v>
      </c>
      <c r="AI2847" s="160">
        <v>1178</v>
      </c>
      <c r="AJ2847" s="266">
        <v>94.736839294433594</v>
      </c>
      <c r="AK2847" s="266">
        <v>2.0637581348419189</v>
      </c>
      <c r="AL2847" s="266">
        <v>6.9356873631477356E-2</v>
      </c>
      <c r="AM2847" s="266">
        <v>0</v>
      </c>
      <c r="AN2847" s="266">
        <v>0</v>
      </c>
      <c r="AO2847" s="157">
        <v>0</v>
      </c>
      <c r="AP2847" s="157">
        <v>0</v>
      </c>
      <c r="AQ2847" s="157">
        <v>0</v>
      </c>
      <c r="AR2847" s="157">
        <v>0</v>
      </c>
      <c r="AS2847" s="157">
        <v>0</v>
      </c>
      <c r="AT2847" s="157">
        <v>0</v>
      </c>
      <c r="AU2847" s="157">
        <v>0</v>
      </c>
      <c r="AV2847" s="157">
        <v>0</v>
      </c>
      <c r="AW2847" s="159">
        <v>0</v>
      </c>
      <c r="AX2847" s="159">
        <v>0</v>
      </c>
      <c r="AY2847" s="159">
        <v>0</v>
      </c>
      <c r="AZ2847" s="159">
        <v>0</v>
      </c>
      <c r="BA2847" s="159">
        <v>0</v>
      </c>
      <c r="BB2847" s="159">
        <v>0</v>
      </c>
      <c r="BC2847" s="160">
        <v>13</v>
      </c>
      <c r="BD2847" s="160">
        <v>157</v>
      </c>
    </row>
    <row r="2848" spans="1:56" x14ac:dyDescent="0.25">
      <c r="A2848" s="9">
        <v>41737</v>
      </c>
      <c r="B2848" s="151" t="s">
        <v>83</v>
      </c>
      <c r="C2848" s="151" t="s">
        <v>87</v>
      </c>
      <c r="D2848" s="152" t="s">
        <v>120</v>
      </c>
      <c r="E2848" s="160">
        <v>47</v>
      </c>
      <c r="F2848" s="160">
        <v>143</v>
      </c>
      <c r="G2848" s="266">
        <v>17.816799163818359</v>
      </c>
      <c r="H2848" s="266">
        <v>0</v>
      </c>
      <c r="I2848" s="266">
        <v>72509.5703125</v>
      </c>
      <c r="J2848" s="157">
        <v>0</v>
      </c>
      <c r="K2848" s="160">
        <v>27743</v>
      </c>
      <c r="L2848" s="266">
        <v>84.850234985351563</v>
      </c>
      <c r="M2848" s="160">
        <v>153570</v>
      </c>
      <c r="N2848" s="266">
        <v>0</v>
      </c>
      <c r="O2848" s="160">
        <v>3938</v>
      </c>
      <c r="P2848" s="266">
        <v>0</v>
      </c>
      <c r="Q2848" s="160">
        <v>3499</v>
      </c>
      <c r="R2848" s="266">
        <v>99.942840576171875</v>
      </c>
      <c r="S2848" s="160">
        <v>21485</v>
      </c>
      <c r="T2848" s="266">
        <v>99.883636474609375</v>
      </c>
      <c r="U2848" s="266">
        <v>99.715583801269531</v>
      </c>
      <c r="V2848" s="266">
        <v>99.689865112304688</v>
      </c>
      <c r="W2848" s="266">
        <v>99.658584594726563</v>
      </c>
      <c r="X2848" s="266">
        <v>99.573860168457031</v>
      </c>
      <c r="Y2848" s="160">
        <v>49603</v>
      </c>
      <c r="Z2848" s="266">
        <v>99.929443359375</v>
      </c>
      <c r="AA2848" s="160">
        <v>13257</v>
      </c>
      <c r="AB2848" s="266">
        <v>99.90948486328125</v>
      </c>
      <c r="AC2848" s="160">
        <v>1770</v>
      </c>
      <c r="AD2848" s="266">
        <v>0.39548021554946899</v>
      </c>
      <c r="AE2848" s="160">
        <v>115</v>
      </c>
      <c r="AF2848" s="266">
        <v>100</v>
      </c>
      <c r="AG2848" s="160">
        <v>23652</v>
      </c>
      <c r="AH2848" s="266">
        <v>0.68070352077484131</v>
      </c>
      <c r="AI2848" s="160">
        <v>611</v>
      </c>
      <c r="AJ2848" s="266">
        <v>95.908348083496094</v>
      </c>
      <c r="AK2848" s="266">
        <v>1.7569319009780884</v>
      </c>
      <c r="AL2848" s="266">
        <v>6.8272039294242859E-2</v>
      </c>
      <c r="AM2848" s="266">
        <v>0</v>
      </c>
      <c r="AN2848" s="266">
        <v>0</v>
      </c>
      <c r="AO2848" s="157">
        <v>0</v>
      </c>
      <c r="AP2848" s="157">
        <v>0</v>
      </c>
      <c r="AQ2848" s="157">
        <v>0</v>
      </c>
      <c r="AR2848" s="157">
        <v>0</v>
      </c>
      <c r="AS2848" s="157">
        <v>0</v>
      </c>
      <c r="AT2848" s="157">
        <v>0</v>
      </c>
      <c r="AU2848" s="157">
        <v>0</v>
      </c>
      <c r="AV2848" s="157">
        <v>0</v>
      </c>
      <c r="AW2848" s="159">
        <v>0</v>
      </c>
      <c r="AX2848" s="159">
        <v>0</v>
      </c>
      <c r="AY2848" s="159">
        <v>0</v>
      </c>
      <c r="AZ2848" s="159">
        <v>0</v>
      </c>
      <c r="BA2848" s="159">
        <v>0</v>
      </c>
      <c r="BB2848" s="159">
        <v>0</v>
      </c>
      <c r="BC2848" s="160">
        <v>21</v>
      </c>
      <c r="BD2848" s="160">
        <v>141</v>
      </c>
    </row>
    <row r="2849" spans="1:56" x14ac:dyDescent="0.25">
      <c r="A2849" s="9">
        <v>41737</v>
      </c>
      <c r="B2849" s="117" t="s">
        <v>85</v>
      </c>
      <c r="C2849" s="117" t="s">
        <v>87</v>
      </c>
      <c r="D2849" s="121">
        <v>3</v>
      </c>
      <c r="E2849" s="89">
        <v>141</v>
      </c>
      <c r="F2849" s="89">
        <v>456</v>
      </c>
      <c r="G2849" s="263">
        <v>38.133419036865234</v>
      </c>
      <c r="H2849" s="263">
        <v>9.1700002551078796E-2</v>
      </c>
      <c r="I2849" s="263">
        <v>167542.09375</v>
      </c>
      <c r="J2849" s="88">
        <v>0</v>
      </c>
      <c r="K2849" s="89">
        <v>73651</v>
      </c>
      <c r="L2849" s="263">
        <v>87.048377990722656</v>
      </c>
      <c r="M2849" s="124">
        <v>92741</v>
      </c>
      <c r="N2849" s="248">
        <v>0</v>
      </c>
      <c r="O2849" s="124">
        <v>2873</v>
      </c>
      <c r="P2849" s="248">
        <v>0</v>
      </c>
      <c r="Q2849" s="124">
        <v>7761</v>
      </c>
      <c r="R2849" s="248">
        <v>99.433059692382812</v>
      </c>
      <c r="S2849" s="124">
        <v>85781</v>
      </c>
      <c r="T2849" s="248">
        <v>99.595481872558594</v>
      </c>
      <c r="U2849" s="248">
        <v>99.686737060546875</v>
      </c>
      <c r="V2849" s="248">
        <v>99.708869934082031</v>
      </c>
      <c r="W2849" s="248">
        <v>99.121574401855469</v>
      </c>
      <c r="X2849" s="248">
        <v>99.305526733398438</v>
      </c>
      <c r="Y2849" s="124">
        <v>175435</v>
      </c>
      <c r="Z2849" s="248">
        <v>99.778266906738281</v>
      </c>
      <c r="AA2849" s="124">
        <v>46825</v>
      </c>
      <c r="AB2849" s="248">
        <v>81.008010864257813</v>
      </c>
      <c r="AC2849" s="124">
        <v>2945</v>
      </c>
      <c r="AD2849" s="248">
        <v>1.1884549856185913</v>
      </c>
      <c r="AE2849" s="124">
        <v>160</v>
      </c>
      <c r="AF2849" s="248">
        <v>99.375</v>
      </c>
      <c r="AG2849" s="124">
        <v>95836</v>
      </c>
      <c r="AH2849" s="248">
        <v>2.3373262882232666</v>
      </c>
      <c r="AI2849" s="124">
        <v>1419</v>
      </c>
      <c r="AJ2849" s="248">
        <v>89.499649047851563</v>
      </c>
      <c r="AK2849" s="248">
        <v>1.8081440925598145</v>
      </c>
      <c r="AL2849" s="248">
        <v>4.1332442313432693E-2</v>
      </c>
      <c r="AM2849" s="269">
        <v>0</v>
      </c>
      <c r="AN2849" s="269">
        <v>0</v>
      </c>
      <c r="AO2849" s="119">
        <v>0</v>
      </c>
      <c r="AP2849" s="119">
        <v>0</v>
      </c>
      <c r="AQ2849" s="119">
        <v>0</v>
      </c>
      <c r="AR2849" s="119">
        <v>0</v>
      </c>
      <c r="AS2849" s="119">
        <v>0</v>
      </c>
      <c r="AT2849" s="119">
        <v>0</v>
      </c>
      <c r="AU2849" s="119">
        <v>0</v>
      </c>
      <c r="AV2849" s="119">
        <v>0</v>
      </c>
      <c r="AW2849" s="124">
        <v>0</v>
      </c>
      <c r="AX2849" s="124">
        <v>0</v>
      </c>
      <c r="AY2849" s="124">
        <v>0</v>
      </c>
      <c r="AZ2849" s="124">
        <v>0</v>
      </c>
      <c r="BA2849" s="124">
        <v>0</v>
      </c>
      <c r="BB2849" s="124">
        <v>0</v>
      </c>
      <c r="BC2849" s="124">
        <v>53</v>
      </c>
      <c r="BD2849" s="124">
        <v>454</v>
      </c>
    </row>
    <row r="2850" spans="1:56" x14ac:dyDescent="0.25">
      <c r="A2850" s="9">
        <v>41737</v>
      </c>
      <c r="B2850" s="118" t="s">
        <v>84</v>
      </c>
      <c r="C2850" s="118"/>
      <c r="D2850" s="122">
        <v>2</v>
      </c>
      <c r="E2850" s="153"/>
      <c r="F2850" s="153"/>
      <c r="G2850" s="264">
        <v>63.645561218261719</v>
      </c>
      <c r="H2850" s="264">
        <v>6.2552779912948608E-2</v>
      </c>
      <c r="I2850" s="264">
        <v>413200.1875</v>
      </c>
      <c r="J2850" s="91">
        <v>0</v>
      </c>
      <c r="K2850" s="153">
        <v>0</v>
      </c>
      <c r="L2850" s="264">
        <v>65535</v>
      </c>
      <c r="M2850" s="133">
        <v>220179</v>
      </c>
      <c r="N2850" s="267">
        <v>0</v>
      </c>
      <c r="O2850" s="133">
        <v>4219</v>
      </c>
      <c r="P2850" s="267">
        <v>0</v>
      </c>
      <c r="Q2850" s="133">
        <v>3599</v>
      </c>
      <c r="R2850" s="267">
        <v>99.833290100097656</v>
      </c>
      <c r="S2850" s="133">
        <v>177686</v>
      </c>
      <c r="T2850" s="267">
        <v>99.906578063964844</v>
      </c>
      <c r="U2850" s="267">
        <v>99.715576171875</v>
      </c>
      <c r="V2850" s="267">
        <v>99.498588562011719</v>
      </c>
      <c r="W2850" s="267">
        <v>99.549339294433594</v>
      </c>
      <c r="X2850" s="267">
        <v>99.405632019042969</v>
      </c>
      <c r="Y2850" s="133">
        <v>1256541</v>
      </c>
      <c r="Z2850" s="267">
        <v>99.86932373046875</v>
      </c>
      <c r="AA2850" s="133">
        <v>56</v>
      </c>
      <c r="AB2850" s="267">
        <v>67.063568115234375</v>
      </c>
      <c r="AC2850" s="133">
        <v>3778</v>
      </c>
      <c r="AD2850" s="267">
        <v>0.31762838363647461</v>
      </c>
      <c r="AE2850" s="133">
        <v>399</v>
      </c>
      <c r="AF2850" s="267">
        <v>98.496238708496094</v>
      </c>
      <c r="AG2850" s="133">
        <v>217980</v>
      </c>
      <c r="AH2850" s="267">
        <v>0.49362325668334961</v>
      </c>
      <c r="AI2850" s="133">
        <v>526</v>
      </c>
      <c r="AJ2850" s="267">
        <v>95.627418518066406</v>
      </c>
      <c r="AK2850" s="267">
        <v>3.6662757396697998</v>
      </c>
      <c r="AL2850" s="267">
        <v>0.13244558870792389</v>
      </c>
      <c r="AM2850" s="270">
        <v>0</v>
      </c>
      <c r="AN2850" s="270">
        <v>0</v>
      </c>
      <c r="AO2850" s="120">
        <v>0</v>
      </c>
      <c r="AP2850" s="120">
        <v>0</v>
      </c>
      <c r="AQ2850" s="120">
        <v>0</v>
      </c>
      <c r="AR2850" s="120">
        <v>0</v>
      </c>
      <c r="AS2850" s="120">
        <v>0</v>
      </c>
      <c r="AT2850" s="120">
        <v>0</v>
      </c>
      <c r="AU2850" s="120">
        <v>0</v>
      </c>
      <c r="AV2850" s="120">
        <v>0</v>
      </c>
      <c r="AW2850" s="133">
        <v>0</v>
      </c>
      <c r="AX2850" s="133">
        <v>0</v>
      </c>
      <c r="AY2850" s="133">
        <v>0</v>
      </c>
      <c r="AZ2850" s="133">
        <v>0</v>
      </c>
      <c r="BA2850" s="133">
        <v>0</v>
      </c>
      <c r="BB2850" s="133">
        <v>0</v>
      </c>
      <c r="BC2850" s="133">
        <v>8</v>
      </c>
      <c r="BD2850" s="133">
        <v>490</v>
      </c>
    </row>
    <row r="2851" spans="1:56" x14ac:dyDescent="0.25">
      <c r="A2851" s="9">
        <v>41736</v>
      </c>
      <c r="B2851" s="117" t="s">
        <v>17</v>
      </c>
      <c r="C2851" s="117"/>
      <c r="D2851" s="121">
        <v>3</v>
      </c>
      <c r="E2851" s="89">
        <v>677</v>
      </c>
      <c r="F2851" s="89">
        <v>2153</v>
      </c>
      <c r="G2851" s="263">
        <v>522.39212608337402</v>
      </c>
      <c r="H2851" s="263">
        <v>0.14721389173064381</v>
      </c>
      <c r="I2851" s="263">
        <v>1357935.68359375</v>
      </c>
      <c r="J2851" s="88"/>
      <c r="K2851" s="89">
        <v>820252</v>
      </c>
      <c r="L2851" s="263">
        <v>0</v>
      </c>
      <c r="M2851" s="124">
        <v>913394</v>
      </c>
      <c r="N2851" s="248">
        <v>1.248092339018346E-2</v>
      </c>
      <c r="O2851" s="124">
        <v>49894</v>
      </c>
      <c r="P2851" s="248">
        <v>2.0042490540092855E-2</v>
      </c>
      <c r="Q2851" s="124">
        <v>95404</v>
      </c>
      <c r="R2851" s="248">
        <v>99.785124715531794</v>
      </c>
      <c r="S2851" s="124">
        <v>710097</v>
      </c>
      <c r="T2851" s="248">
        <v>99.833544137456897</v>
      </c>
      <c r="U2851" s="248">
        <v>99.6595801788757</v>
      </c>
      <c r="V2851" s="248">
        <v>99.695646157590673</v>
      </c>
      <c r="W2851" s="248">
        <v>99.445436372466517</v>
      </c>
      <c r="X2851" s="248">
        <v>99.529696909861144</v>
      </c>
      <c r="Y2851" s="124">
        <v>2421593</v>
      </c>
      <c r="Z2851" s="248">
        <v>99.900022894288142</v>
      </c>
      <c r="AA2851" s="124">
        <v>266377</v>
      </c>
      <c r="AB2851" s="248">
        <v>95.543909546661041</v>
      </c>
      <c r="AC2851" s="124">
        <v>47474</v>
      </c>
      <c r="AD2851" s="248">
        <v>0.37704723157004627</v>
      </c>
      <c r="AE2851" s="124">
        <v>3889</v>
      </c>
      <c r="AF2851" s="248">
        <v>98.251479239352236</v>
      </c>
      <c r="AG2851" s="124">
        <v>786064</v>
      </c>
      <c r="AH2851" s="248">
        <v>0.88122594300895229</v>
      </c>
      <c r="AI2851" s="124">
        <v>16001</v>
      </c>
      <c r="AJ2851" s="248">
        <v>95.481531639902542</v>
      </c>
      <c r="AK2851" s="248">
        <v>1.0424948733181076</v>
      </c>
      <c r="AL2851" s="248" t="e">
        <v>#DIV/0!</v>
      </c>
      <c r="AM2851" s="269"/>
      <c r="AN2851" s="269"/>
      <c r="AO2851" s="119"/>
      <c r="AP2851" s="119"/>
      <c r="AQ2851" s="119"/>
      <c r="AR2851" s="119"/>
      <c r="AS2851" s="119"/>
      <c r="AT2851" s="119"/>
      <c r="AU2851" s="119"/>
      <c r="AV2851" s="119"/>
      <c r="AW2851" s="124">
        <v>0</v>
      </c>
      <c r="AX2851" s="124">
        <v>0</v>
      </c>
      <c r="AY2851" s="124">
        <v>10</v>
      </c>
      <c r="AZ2851" s="124">
        <v>6</v>
      </c>
      <c r="BA2851" s="124">
        <v>4</v>
      </c>
      <c r="BB2851" s="124">
        <v>9</v>
      </c>
      <c r="BC2851" s="124">
        <v>324</v>
      </c>
      <c r="BD2851" s="124">
        <v>2625</v>
      </c>
    </row>
    <row r="2852" spans="1:56" x14ac:dyDescent="0.25">
      <c r="A2852" s="9">
        <v>41736</v>
      </c>
      <c r="B2852" s="118" t="s">
        <v>88</v>
      </c>
      <c r="C2852" s="118"/>
      <c r="D2852" s="122">
        <v>2</v>
      </c>
      <c r="E2852" s="153">
        <v>677</v>
      </c>
      <c r="F2852" s="153">
        <v>2153</v>
      </c>
      <c r="G2852" s="264">
        <v>468.13390922546387</v>
      </c>
      <c r="H2852" s="264">
        <v>0.14580000285059214</v>
      </c>
      <c r="I2852" s="264">
        <v>966798.24609375</v>
      </c>
      <c r="J2852" s="91"/>
      <c r="K2852" s="153">
        <v>820252</v>
      </c>
      <c r="L2852" s="264"/>
      <c r="M2852" s="133">
        <v>734496</v>
      </c>
      <c r="N2852" s="267">
        <v>1.5520847682020366E-2</v>
      </c>
      <c r="O2852" s="133">
        <v>46828</v>
      </c>
      <c r="P2852" s="267">
        <v>0</v>
      </c>
      <c r="Q2852" s="133">
        <v>92620</v>
      </c>
      <c r="R2852" s="267">
        <v>99.784064278533606</v>
      </c>
      <c r="S2852" s="133">
        <v>563809</v>
      </c>
      <c r="T2852" s="267">
        <v>99.817314384229334</v>
      </c>
      <c r="U2852" s="267">
        <v>99.662917247526849</v>
      </c>
      <c r="V2852" s="267">
        <v>99.761747632510506</v>
      </c>
      <c r="W2852" s="267">
        <v>99.447709408133946</v>
      </c>
      <c r="X2852" s="267">
        <v>99.579497269544476</v>
      </c>
      <c r="Y2852" s="133">
        <v>1137615</v>
      </c>
      <c r="Z2852" s="267">
        <v>99.925897159932617</v>
      </c>
      <c r="AA2852" s="133">
        <v>266307</v>
      </c>
      <c r="AB2852" s="267">
        <v>95.56564413755379</v>
      </c>
      <c r="AC2852" s="133">
        <v>44737</v>
      </c>
      <c r="AD2852" s="267">
        <v>0.37999866449601355</v>
      </c>
      <c r="AE2852" s="133">
        <v>3635</v>
      </c>
      <c r="AF2852" s="267">
        <v>98.156809483335309</v>
      </c>
      <c r="AG2852" s="133">
        <v>609074</v>
      </c>
      <c r="AH2852" s="267">
        <v>0.95029501895589785</v>
      </c>
      <c r="AI2852" s="133">
        <v>15586</v>
      </c>
      <c r="AJ2852" s="267">
        <v>95.508787909230819</v>
      </c>
      <c r="AK2852" s="267">
        <v>1.6213920648168516E-5</v>
      </c>
      <c r="AL2852" s="267" t="e">
        <v>#DIV/0!</v>
      </c>
      <c r="AM2852" s="270"/>
      <c r="AN2852" s="270"/>
      <c r="AO2852" s="120"/>
      <c r="AP2852" s="120"/>
      <c r="AQ2852" s="120"/>
      <c r="AR2852" s="120"/>
      <c r="AS2852" s="120"/>
      <c r="AT2852" s="120"/>
      <c r="AU2852" s="120"/>
      <c r="AV2852" s="120"/>
      <c r="AW2852" s="133">
        <v>0</v>
      </c>
      <c r="AX2852" s="133">
        <v>0</v>
      </c>
      <c r="AY2852" s="133">
        <v>10</v>
      </c>
      <c r="AZ2852" s="133">
        <v>1</v>
      </c>
      <c r="BA2852" s="133">
        <v>3</v>
      </c>
      <c r="BB2852" s="133">
        <v>9</v>
      </c>
      <c r="BC2852" s="133">
        <v>314</v>
      </c>
      <c r="BD2852" s="133">
        <v>2124</v>
      </c>
    </row>
    <row r="2853" spans="1:56" x14ac:dyDescent="0.25">
      <c r="A2853" s="9">
        <v>41736</v>
      </c>
      <c r="B2853" s="146" t="s">
        <v>89</v>
      </c>
      <c r="C2853" s="146"/>
      <c r="D2853" s="147">
        <v>1</v>
      </c>
      <c r="E2853" s="136">
        <v>0</v>
      </c>
      <c r="F2853" s="136">
        <v>0</v>
      </c>
      <c r="G2853" s="265">
        <v>54.258216857910156</v>
      </c>
      <c r="H2853" s="265">
        <v>1.4138888800516725E-3</v>
      </c>
      <c r="I2853" s="265">
        <v>391137.4375</v>
      </c>
      <c r="J2853" s="137"/>
      <c r="K2853" s="136">
        <v>0</v>
      </c>
      <c r="L2853" s="265"/>
      <c r="M2853" s="145">
        <v>178898</v>
      </c>
      <c r="N2853" s="250">
        <v>0</v>
      </c>
      <c r="O2853" s="145">
        <v>3066</v>
      </c>
      <c r="P2853" s="250">
        <v>0.32615786790847778</v>
      </c>
      <c r="Q2853" s="145">
        <v>2784</v>
      </c>
      <c r="R2853" s="250">
        <v>99.820404052734375</v>
      </c>
      <c r="S2853" s="145">
        <v>146288</v>
      </c>
      <c r="T2853" s="250">
        <v>99.896095275878906</v>
      </c>
      <c r="U2853" s="250">
        <v>99.608612060546875</v>
      </c>
      <c r="V2853" s="250">
        <v>99.42425537109375</v>
      </c>
      <c r="W2853" s="250">
        <v>99.429718017578125</v>
      </c>
      <c r="X2853" s="250">
        <v>99.320945739746094</v>
      </c>
      <c r="Y2853" s="145">
        <v>1283978</v>
      </c>
      <c r="Z2853" s="250">
        <v>99.877098083496094</v>
      </c>
      <c r="AA2853" s="145">
        <v>70</v>
      </c>
      <c r="AB2853" s="250">
        <v>12.857142448425293</v>
      </c>
      <c r="AC2853" s="145">
        <v>2737</v>
      </c>
      <c r="AD2853" s="250">
        <v>0.32880526781082153</v>
      </c>
      <c r="AE2853" s="145">
        <v>254</v>
      </c>
      <c r="AF2853" s="250">
        <v>99.606300354003906</v>
      </c>
      <c r="AG2853" s="145">
        <v>176990</v>
      </c>
      <c r="AH2853" s="250">
        <v>0.6435391902923584</v>
      </c>
      <c r="AI2853" s="145">
        <v>415</v>
      </c>
      <c r="AJ2853" s="250">
        <v>94.457878112792969</v>
      </c>
      <c r="AK2853" s="250">
        <v>3.6192529201507568</v>
      </c>
      <c r="AL2853" s="250">
        <v>0.12099131941795349</v>
      </c>
      <c r="AM2853" s="271"/>
      <c r="AN2853" s="271"/>
      <c r="AO2853" s="148"/>
      <c r="AP2853" s="148"/>
      <c r="AQ2853" s="148"/>
      <c r="AR2853" s="148"/>
      <c r="AS2853" s="148"/>
      <c r="AT2853" s="148"/>
      <c r="AU2853" s="148"/>
      <c r="AV2853" s="148"/>
      <c r="AW2853" s="145">
        <v>0</v>
      </c>
      <c r="AX2853" s="145">
        <v>0</v>
      </c>
      <c r="AY2853" s="145">
        <v>0</v>
      </c>
      <c r="AZ2853" s="145">
        <v>5</v>
      </c>
      <c r="BA2853" s="145">
        <v>1</v>
      </c>
      <c r="BB2853" s="145">
        <v>0</v>
      </c>
      <c r="BC2853" s="145">
        <v>10</v>
      </c>
      <c r="BD2853" s="145">
        <v>501</v>
      </c>
    </row>
    <row r="2854" spans="1:56" x14ac:dyDescent="0.25">
      <c r="A2854" s="9">
        <v>41736</v>
      </c>
      <c r="B2854" s="149" t="s">
        <v>75</v>
      </c>
      <c r="C2854" s="149" t="s">
        <v>86</v>
      </c>
      <c r="D2854" s="150" t="s">
        <v>118</v>
      </c>
      <c r="E2854" s="153">
        <v>41</v>
      </c>
      <c r="F2854" s="153">
        <v>151</v>
      </c>
      <c r="G2854" s="264">
        <v>101.88259124755859</v>
      </c>
      <c r="H2854" s="264">
        <v>3.7500001490116119E-2</v>
      </c>
      <c r="I2854" s="264">
        <v>63954.7265625</v>
      </c>
      <c r="J2854" s="92">
        <v>0</v>
      </c>
      <c r="K2854" s="153">
        <v>121237</v>
      </c>
      <c r="L2854" s="264">
        <v>93.206695556640625</v>
      </c>
      <c r="M2854" s="153">
        <v>94177</v>
      </c>
      <c r="N2854" s="264">
        <v>1.4865625649690628E-2</v>
      </c>
      <c r="O2854" s="153">
        <v>12378</v>
      </c>
      <c r="P2854" s="264">
        <v>0</v>
      </c>
      <c r="Q2854" s="153">
        <v>20661</v>
      </c>
      <c r="R2854" s="264">
        <v>99.714439392089844</v>
      </c>
      <c r="S2854" s="153">
        <v>86379</v>
      </c>
      <c r="T2854" s="264">
        <v>99.748779296875</v>
      </c>
      <c r="U2854" s="264">
        <v>99.5556640625</v>
      </c>
      <c r="V2854" s="264">
        <v>99.743034362792969</v>
      </c>
      <c r="W2854" s="264">
        <v>99.271369934082031</v>
      </c>
      <c r="X2854" s="264">
        <v>99.492462158203125</v>
      </c>
      <c r="Y2854" s="153">
        <v>164703</v>
      </c>
      <c r="Z2854" s="264">
        <v>99.962356567382812</v>
      </c>
      <c r="AA2854" s="153">
        <v>33892</v>
      </c>
      <c r="AB2854" s="264">
        <v>98.430305480957031</v>
      </c>
      <c r="AC2854" s="153">
        <v>12473</v>
      </c>
      <c r="AD2854" s="264">
        <v>0.20845025777816772</v>
      </c>
      <c r="AE2854" s="153">
        <v>1402</v>
      </c>
      <c r="AF2854" s="264">
        <v>98.359489440917969</v>
      </c>
      <c r="AG2854" s="153">
        <v>96763</v>
      </c>
      <c r="AH2854" s="264">
        <v>0.56426525115966797</v>
      </c>
      <c r="AI2854" s="153">
        <v>6334</v>
      </c>
      <c r="AJ2854" s="264">
        <v>95.563621520996094</v>
      </c>
      <c r="AK2854" s="264">
        <v>1.778638482093811</v>
      </c>
      <c r="AL2854" s="264">
        <v>4.7741055488586426E-2</v>
      </c>
      <c r="AM2854" s="264">
        <v>0</v>
      </c>
      <c r="AN2854" s="264">
        <v>0</v>
      </c>
      <c r="AO2854" s="92">
        <v>0</v>
      </c>
      <c r="AP2854" s="92">
        <v>0</v>
      </c>
      <c r="AQ2854" s="92">
        <v>0</v>
      </c>
      <c r="AR2854" s="92">
        <v>0</v>
      </c>
      <c r="AS2854" s="92">
        <v>0</v>
      </c>
      <c r="AT2854" s="92">
        <v>0</v>
      </c>
      <c r="AU2854" s="92">
        <v>0</v>
      </c>
      <c r="AV2854" s="92">
        <v>0</v>
      </c>
      <c r="AW2854" s="93">
        <v>0</v>
      </c>
      <c r="AX2854" s="93">
        <v>0</v>
      </c>
      <c r="AY2854" s="93">
        <v>1</v>
      </c>
      <c r="AZ2854" s="93">
        <v>0</v>
      </c>
      <c r="BA2854" s="93">
        <v>0</v>
      </c>
      <c r="BB2854" s="93">
        <v>0</v>
      </c>
      <c r="BC2854" s="153">
        <v>28</v>
      </c>
      <c r="BD2854" s="153">
        <v>151</v>
      </c>
    </row>
    <row r="2855" spans="1:56" x14ac:dyDescent="0.25">
      <c r="A2855" s="9">
        <v>41736</v>
      </c>
      <c r="B2855" s="149" t="s">
        <v>76</v>
      </c>
      <c r="C2855" s="149" t="s">
        <v>86</v>
      </c>
      <c r="D2855" s="150" t="s">
        <v>119</v>
      </c>
      <c r="E2855" s="153">
        <v>54</v>
      </c>
      <c r="F2855" s="153">
        <v>163</v>
      </c>
      <c r="G2855" s="264">
        <v>36.462688446044922</v>
      </c>
      <c r="H2855" s="264">
        <v>0</v>
      </c>
      <c r="I2855" s="264">
        <v>77320.125</v>
      </c>
      <c r="J2855" s="92">
        <v>0</v>
      </c>
      <c r="K2855" s="153">
        <v>48151</v>
      </c>
      <c r="L2855" s="264">
        <v>88.509063720703125</v>
      </c>
      <c r="M2855" s="153">
        <v>39631</v>
      </c>
      <c r="N2855" s="264">
        <v>0</v>
      </c>
      <c r="O2855" s="153">
        <v>3254</v>
      </c>
      <c r="P2855" s="264">
        <v>0</v>
      </c>
      <c r="Q2855" s="153">
        <v>6009</v>
      </c>
      <c r="R2855" s="264">
        <v>99.750373840332031</v>
      </c>
      <c r="S2855" s="153">
        <v>37202</v>
      </c>
      <c r="T2855" s="264">
        <v>99.849472045898438</v>
      </c>
      <c r="U2855" s="264">
        <v>99.44683837890625</v>
      </c>
      <c r="V2855" s="264">
        <v>99.810752868652344</v>
      </c>
      <c r="W2855" s="264">
        <v>99.198593139648438</v>
      </c>
      <c r="X2855" s="264">
        <v>99.660507202148438</v>
      </c>
      <c r="Y2855" s="153">
        <v>81300</v>
      </c>
      <c r="Z2855" s="264">
        <v>99.950798034667969</v>
      </c>
      <c r="AA2855" s="153">
        <v>16687</v>
      </c>
      <c r="AB2855" s="264">
        <v>99.93408203125</v>
      </c>
      <c r="AC2855" s="153">
        <v>3272</v>
      </c>
      <c r="AD2855" s="264">
        <v>0.24449877440929413</v>
      </c>
      <c r="AE2855" s="153">
        <v>70</v>
      </c>
      <c r="AF2855" s="264">
        <v>98.571426391601563</v>
      </c>
      <c r="AG2855" s="153">
        <v>39736</v>
      </c>
      <c r="AH2855" s="264">
        <v>0.48570564389228821</v>
      </c>
      <c r="AI2855" s="153">
        <v>673</v>
      </c>
      <c r="AJ2855" s="264">
        <v>93.907875061035156</v>
      </c>
      <c r="AK2855" s="264">
        <v>1.9843671321868896</v>
      </c>
      <c r="AL2855" s="264">
        <v>6.3580997288227081E-2</v>
      </c>
      <c r="AM2855" s="264">
        <v>0</v>
      </c>
      <c r="AN2855" s="264">
        <v>0</v>
      </c>
      <c r="AO2855" s="92">
        <v>0</v>
      </c>
      <c r="AP2855" s="92">
        <v>0</v>
      </c>
      <c r="AQ2855" s="92">
        <v>0</v>
      </c>
      <c r="AR2855" s="92">
        <v>0</v>
      </c>
      <c r="AS2855" s="92">
        <v>0</v>
      </c>
      <c r="AT2855" s="92">
        <v>0</v>
      </c>
      <c r="AU2855" s="92">
        <v>0</v>
      </c>
      <c r="AV2855" s="92">
        <v>0</v>
      </c>
      <c r="AW2855" s="93">
        <v>0</v>
      </c>
      <c r="AX2855" s="93">
        <v>0</v>
      </c>
      <c r="AY2855" s="93">
        <v>0</v>
      </c>
      <c r="AZ2855" s="93">
        <v>0</v>
      </c>
      <c r="BA2855" s="93">
        <v>0</v>
      </c>
      <c r="BB2855" s="93">
        <v>0</v>
      </c>
      <c r="BC2855" s="153">
        <v>15</v>
      </c>
      <c r="BD2855" s="153">
        <v>161</v>
      </c>
    </row>
    <row r="2856" spans="1:56" x14ac:dyDescent="0.25">
      <c r="A2856" s="9">
        <v>41736</v>
      </c>
      <c r="B2856" s="149" t="s">
        <v>77</v>
      </c>
      <c r="C2856" s="149" t="s">
        <v>86</v>
      </c>
      <c r="D2856" s="150" t="s">
        <v>118</v>
      </c>
      <c r="E2856" s="153">
        <v>68</v>
      </c>
      <c r="F2856" s="153">
        <v>222</v>
      </c>
      <c r="G2856" s="264">
        <v>55.496509552001953</v>
      </c>
      <c r="H2856" s="264">
        <v>5.4200001060962677E-2</v>
      </c>
      <c r="I2856" s="264">
        <v>103921.6796875</v>
      </c>
      <c r="J2856" s="92">
        <v>0</v>
      </c>
      <c r="K2856" s="153">
        <v>91003</v>
      </c>
      <c r="L2856" s="264">
        <v>89.545402526855469</v>
      </c>
      <c r="M2856" s="153">
        <v>78231</v>
      </c>
      <c r="N2856" s="264">
        <v>0.12782657146453857</v>
      </c>
      <c r="O2856" s="153">
        <v>4696</v>
      </c>
      <c r="P2856" s="264">
        <v>0</v>
      </c>
      <c r="Q2856" s="153">
        <v>12109</v>
      </c>
      <c r="R2856" s="264">
        <v>99.884384155273438</v>
      </c>
      <c r="S2856" s="153">
        <v>73474</v>
      </c>
      <c r="T2856" s="264">
        <v>99.902008056640625</v>
      </c>
      <c r="U2856" s="264">
        <v>99.808349609375</v>
      </c>
      <c r="V2856" s="264">
        <v>99.760963439941406</v>
      </c>
      <c r="W2856" s="264">
        <v>99.692955017089844</v>
      </c>
      <c r="X2856" s="264">
        <v>99.6632080078125</v>
      </c>
      <c r="Y2856" s="153">
        <v>124707</v>
      </c>
      <c r="Z2856" s="264">
        <v>99.931037902832031</v>
      </c>
      <c r="AA2856" s="153">
        <v>29534</v>
      </c>
      <c r="AB2856" s="264">
        <v>97.816078186035156</v>
      </c>
      <c r="AC2856" s="153">
        <v>4761</v>
      </c>
      <c r="AD2856" s="264">
        <v>0.27305188775062561</v>
      </c>
      <c r="AE2856" s="153">
        <v>339</v>
      </c>
      <c r="AF2856" s="264">
        <v>99.70501708984375</v>
      </c>
      <c r="AG2856" s="153">
        <v>79358</v>
      </c>
      <c r="AH2856" s="264">
        <v>0.62249553203582764</v>
      </c>
      <c r="AI2856" s="153">
        <v>1242</v>
      </c>
      <c r="AJ2856" s="264">
        <v>94.766502380371094</v>
      </c>
      <c r="AK2856" s="264">
        <v>1.9364249706268311</v>
      </c>
      <c r="AL2856" s="264">
        <v>4.8838287591934204E-2</v>
      </c>
      <c r="AM2856" s="264">
        <v>0</v>
      </c>
      <c r="AN2856" s="264">
        <v>0</v>
      </c>
      <c r="AO2856" s="92">
        <v>0</v>
      </c>
      <c r="AP2856" s="92">
        <v>0</v>
      </c>
      <c r="AQ2856" s="92">
        <v>0</v>
      </c>
      <c r="AR2856" s="92">
        <v>0</v>
      </c>
      <c r="AS2856" s="92">
        <v>0</v>
      </c>
      <c r="AT2856" s="92">
        <v>0</v>
      </c>
      <c r="AU2856" s="92">
        <v>0</v>
      </c>
      <c r="AV2856" s="92">
        <v>0</v>
      </c>
      <c r="AW2856" s="93">
        <v>0</v>
      </c>
      <c r="AX2856" s="93">
        <v>0</v>
      </c>
      <c r="AY2856" s="93">
        <v>0</v>
      </c>
      <c r="AZ2856" s="93">
        <v>0</v>
      </c>
      <c r="BA2856" s="93">
        <v>0</v>
      </c>
      <c r="BB2856" s="93">
        <v>0</v>
      </c>
      <c r="BC2856" s="153">
        <v>36</v>
      </c>
      <c r="BD2856" s="153">
        <v>222</v>
      </c>
    </row>
    <row r="2857" spans="1:56" x14ac:dyDescent="0.25">
      <c r="A2857" s="9">
        <v>41736</v>
      </c>
      <c r="B2857" s="149" t="s">
        <v>124</v>
      </c>
      <c r="C2857" s="149" t="s">
        <v>86</v>
      </c>
      <c r="D2857" s="150" t="s">
        <v>118</v>
      </c>
      <c r="E2857" s="153">
        <v>43</v>
      </c>
      <c r="F2857" s="153">
        <v>136</v>
      </c>
      <c r="G2857" s="264">
        <v>25.124893188476562</v>
      </c>
      <c r="H2857" s="264">
        <v>0</v>
      </c>
      <c r="I2857" s="264">
        <v>55595.296875</v>
      </c>
      <c r="J2857" s="92">
        <v>0</v>
      </c>
      <c r="K2857" s="153">
        <v>91003</v>
      </c>
      <c r="L2857" s="264">
        <v>89.545402526855469</v>
      </c>
      <c r="M2857" s="153">
        <v>35714</v>
      </c>
      <c r="N2857" s="264">
        <v>0</v>
      </c>
      <c r="O2857" s="153">
        <v>2253</v>
      </c>
      <c r="P2857" s="264">
        <v>0</v>
      </c>
      <c r="Q2857" s="153">
        <v>4562</v>
      </c>
      <c r="R2857" s="264">
        <v>99.868476867675781</v>
      </c>
      <c r="S2857" s="153">
        <v>34184</v>
      </c>
      <c r="T2857" s="264">
        <v>99.865432739257813</v>
      </c>
      <c r="U2857" s="264">
        <v>99.644920349121094</v>
      </c>
      <c r="V2857" s="264">
        <v>99.854400634765625</v>
      </c>
      <c r="W2857" s="264">
        <v>99.513862609863281</v>
      </c>
      <c r="X2857" s="264">
        <v>99.72003173828125</v>
      </c>
      <c r="Y2857" s="153">
        <v>48330</v>
      </c>
      <c r="Z2857" s="264">
        <v>99.952407836914063</v>
      </c>
      <c r="AA2857" s="153">
        <v>9436</v>
      </c>
      <c r="AB2857" s="264">
        <v>99.851631164550781</v>
      </c>
      <c r="AC2857" s="153">
        <v>2300</v>
      </c>
      <c r="AD2857" s="264">
        <v>0.17391304671764374</v>
      </c>
      <c r="AE2857" s="153">
        <v>203</v>
      </c>
      <c r="AF2857" s="264">
        <v>94.088668823242188</v>
      </c>
      <c r="AG2857" s="153">
        <v>35458</v>
      </c>
      <c r="AH2857" s="264">
        <v>0.40893450379371643</v>
      </c>
      <c r="AI2857" s="153">
        <v>627</v>
      </c>
      <c r="AJ2857" s="264">
        <v>91.86602783203125</v>
      </c>
      <c r="AK2857" s="264">
        <v>1.7708067893981934</v>
      </c>
      <c r="AL2857" s="264">
        <v>7.287868857383728E-2</v>
      </c>
      <c r="AM2857" s="264">
        <v>0</v>
      </c>
      <c r="AN2857" s="264">
        <v>0</v>
      </c>
      <c r="AO2857" s="92">
        <v>0</v>
      </c>
      <c r="AP2857" s="92">
        <v>0</v>
      </c>
      <c r="AQ2857" s="92">
        <v>0</v>
      </c>
      <c r="AR2857" s="92">
        <v>0</v>
      </c>
      <c r="AS2857" s="92">
        <v>0</v>
      </c>
      <c r="AT2857" s="92">
        <v>0</v>
      </c>
      <c r="AU2857" s="92">
        <v>0</v>
      </c>
      <c r="AV2857" s="92">
        <v>0</v>
      </c>
      <c r="AW2857" s="93">
        <v>0</v>
      </c>
      <c r="AX2857" s="93">
        <v>0</v>
      </c>
      <c r="AY2857" s="93">
        <v>3</v>
      </c>
      <c r="AZ2857" s="93">
        <v>0</v>
      </c>
      <c r="BA2857" s="93">
        <v>0</v>
      </c>
      <c r="BB2857" s="93">
        <v>0</v>
      </c>
      <c r="BC2857" s="153">
        <v>21</v>
      </c>
      <c r="BD2857" s="153">
        <v>131</v>
      </c>
    </row>
    <row r="2858" spans="1:56" x14ac:dyDescent="0.25">
      <c r="A2858" s="9">
        <v>41736</v>
      </c>
      <c r="B2858" s="149" t="s">
        <v>78</v>
      </c>
      <c r="C2858" s="149" t="s">
        <v>86</v>
      </c>
      <c r="D2858" s="150" t="s">
        <v>118</v>
      </c>
      <c r="E2858" s="153">
        <v>34</v>
      </c>
      <c r="F2858" s="153">
        <v>106</v>
      </c>
      <c r="G2858" s="264">
        <v>40.312297821044922</v>
      </c>
      <c r="H2858" s="264">
        <v>0</v>
      </c>
      <c r="I2858" s="264">
        <v>49297.93359375</v>
      </c>
      <c r="J2858" s="92">
        <v>0</v>
      </c>
      <c r="K2858" s="153">
        <v>53822</v>
      </c>
      <c r="L2858" s="264">
        <v>88.749954223632813</v>
      </c>
      <c r="M2858" s="153">
        <v>37880</v>
      </c>
      <c r="N2858" s="264">
        <v>0</v>
      </c>
      <c r="O2858" s="153">
        <v>4206</v>
      </c>
      <c r="P2858" s="264">
        <v>0</v>
      </c>
      <c r="Q2858" s="153">
        <v>7392</v>
      </c>
      <c r="R2858" s="264">
        <v>99.932357788085938</v>
      </c>
      <c r="S2858" s="153">
        <v>35923</v>
      </c>
      <c r="T2858" s="264">
        <v>99.891433715820313</v>
      </c>
      <c r="U2858" s="264">
        <v>99.833572387695313</v>
      </c>
      <c r="V2858" s="264">
        <v>99.865364074707031</v>
      </c>
      <c r="W2858" s="264">
        <v>99.766044616699219</v>
      </c>
      <c r="X2858" s="264">
        <v>99.756942749023438</v>
      </c>
      <c r="Y2858" s="153">
        <v>73912</v>
      </c>
      <c r="Z2858" s="264">
        <v>99.941825866699219</v>
      </c>
      <c r="AA2858" s="153">
        <v>15512</v>
      </c>
      <c r="AB2858" s="264">
        <v>99.419807434082031</v>
      </c>
      <c r="AC2858" s="153">
        <v>4233</v>
      </c>
      <c r="AD2858" s="264">
        <v>0.35435861349105835</v>
      </c>
      <c r="AE2858" s="153">
        <v>296</v>
      </c>
      <c r="AF2858" s="264">
        <v>97.297294616699219</v>
      </c>
      <c r="AG2858" s="153">
        <v>38546</v>
      </c>
      <c r="AH2858" s="264">
        <v>0.63300991058349609</v>
      </c>
      <c r="AI2858" s="153">
        <v>600</v>
      </c>
      <c r="AJ2858" s="264">
        <v>98.166664123535156</v>
      </c>
      <c r="AK2858" s="264">
        <v>2.0455012321472168</v>
      </c>
      <c r="AL2858" s="264">
        <v>5.4582078009843826E-2</v>
      </c>
      <c r="AM2858" s="264">
        <v>0</v>
      </c>
      <c r="AN2858" s="264">
        <v>0</v>
      </c>
      <c r="AO2858" s="92">
        <v>0</v>
      </c>
      <c r="AP2858" s="92">
        <v>0</v>
      </c>
      <c r="AQ2858" s="92">
        <v>0</v>
      </c>
      <c r="AR2858" s="92">
        <v>0</v>
      </c>
      <c r="AS2858" s="92">
        <v>0</v>
      </c>
      <c r="AT2858" s="92">
        <v>0</v>
      </c>
      <c r="AU2858" s="92">
        <v>0</v>
      </c>
      <c r="AV2858" s="92">
        <v>0</v>
      </c>
      <c r="AW2858" s="93">
        <v>0</v>
      </c>
      <c r="AX2858" s="93">
        <v>0</v>
      </c>
      <c r="AY2858" s="93">
        <v>0</v>
      </c>
      <c r="AZ2858" s="93">
        <v>0</v>
      </c>
      <c r="BA2858" s="93">
        <v>0</v>
      </c>
      <c r="BB2858" s="93">
        <v>0</v>
      </c>
      <c r="BC2858" s="153">
        <v>11</v>
      </c>
      <c r="BD2858" s="153">
        <v>104</v>
      </c>
    </row>
    <row r="2859" spans="1:56" x14ac:dyDescent="0.25">
      <c r="A2859" s="9">
        <v>41736</v>
      </c>
      <c r="B2859" s="149" t="s">
        <v>79</v>
      </c>
      <c r="C2859" s="149" t="s">
        <v>86</v>
      </c>
      <c r="D2859" s="150" t="s">
        <v>119</v>
      </c>
      <c r="E2859" s="153">
        <v>84</v>
      </c>
      <c r="F2859" s="153">
        <v>257</v>
      </c>
      <c r="G2859" s="264">
        <v>41.26690673828125</v>
      </c>
      <c r="H2859" s="264">
        <v>2.500000037252903E-2</v>
      </c>
      <c r="I2859" s="264">
        <v>122493.6640625</v>
      </c>
      <c r="J2859" s="92">
        <v>0</v>
      </c>
      <c r="K2859" s="153">
        <v>56882</v>
      </c>
      <c r="L2859" s="264">
        <v>92.1363525390625</v>
      </c>
      <c r="M2859" s="153">
        <v>66336</v>
      </c>
      <c r="N2859" s="264">
        <v>0</v>
      </c>
      <c r="O2859" s="153">
        <v>3120</v>
      </c>
      <c r="P2859" s="264">
        <v>0</v>
      </c>
      <c r="Q2859" s="153">
        <v>8193</v>
      </c>
      <c r="R2859" s="264">
        <v>99.829124450683594</v>
      </c>
      <c r="S2859" s="153">
        <v>63300</v>
      </c>
      <c r="T2859" s="264">
        <v>99.775672912597656</v>
      </c>
      <c r="U2859" s="264">
        <v>99.679489135742187</v>
      </c>
      <c r="V2859" s="264">
        <v>99.829658508300781</v>
      </c>
      <c r="W2859" s="264">
        <v>99.509162902832031</v>
      </c>
      <c r="X2859" s="264">
        <v>99.605712890625</v>
      </c>
      <c r="Y2859" s="153">
        <v>148372</v>
      </c>
      <c r="Z2859" s="264">
        <v>99.939338684082031</v>
      </c>
      <c r="AA2859" s="153">
        <v>34708</v>
      </c>
      <c r="AB2859" s="264">
        <v>99.772384643554688</v>
      </c>
      <c r="AC2859" s="153">
        <v>3181</v>
      </c>
      <c r="AD2859" s="264">
        <v>0.84878969192504883</v>
      </c>
      <c r="AE2859" s="153">
        <v>216</v>
      </c>
      <c r="AF2859" s="264">
        <v>96.296295166015625</v>
      </c>
      <c r="AG2859" s="153">
        <v>66026</v>
      </c>
      <c r="AH2859" s="264">
        <v>0.51949232816696167</v>
      </c>
      <c r="AI2859" s="153">
        <v>1239</v>
      </c>
      <c r="AJ2859" s="264">
        <v>97.578689575195313</v>
      </c>
      <c r="AK2859" s="264">
        <v>1.5307451486587524</v>
      </c>
      <c r="AL2859" s="264">
        <v>5.6777842342853546E-2</v>
      </c>
      <c r="AM2859" s="264">
        <v>0</v>
      </c>
      <c r="AN2859" s="264">
        <v>0</v>
      </c>
      <c r="AO2859" s="92">
        <v>0</v>
      </c>
      <c r="AP2859" s="92">
        <v>0</v>
      </c>
      <c r="AQ2859" s="92">
        <v>0</v>
      </c>
      <c r="AR2859" s="92">
        <v>0</v>
      </c>
      <c r="AS2859" s="92">
        <v>0</v>
      </c>
      <c r="AT2859" s="92">
        <v>0</v>
      </c>
      <c r="AU2859" s="92">
        <v>0</v>
      </c>
      <c r="AV2859" s="92">
        <v>0</v>
      </c>
      <c r="AW2859" s="93">
        <v>0</v>
      </c>
      <c r="AX2859" s="93">
        <v>0</v>
      </c>
      <c r="AY2859" s="93">
        <v>1</v>
      </c>
      <c r="AZ2859" s="93">
        <v>0</v>
      </c>
      <c r="BA2859" s="93">
        <v>0</v>
      </c>
      <c r="BB2859" s="93">
        <v>4</v>
      </c>
      <c r="BC2859" s="153">
        <v>62</v>
      </c>
      <c r="BD2859" s="153">
        <v>253</v>
      </c>
    </row>
    <row r="2860" spans="1:56" x14ac:dyDescent="0.25">
      <c r="A2860" s="9">
        <v>41736</v>
      </c>
      <c r="B2860" s="149" t="s">
        <v>80</v>
      </c>
      <c r="C2860" s="149" t="s">
        <v>86</v>
      </c>
      <c r="D2860" s="150" t="s">
        <v>119</v>
      </c>
      <c r="E2860" s="153">
        <v>60</v>
      </c>
      <c r="F2860" s="153">
        <v>183</v>
      </c>
      <c r="G2860" s="264">
        <v>30.729606628417969</v>
      </c>
      <c r="H2860" s="264">
        <v>0</v>
      </c>
      <c r="I2860" s="264">
        <v>77721.0234375</v>
      </c>
      <c r="J2860" s="92">
        <v>0</v>
      </c>
      <c r="K2860" s="153">
        <v>27305</v>
      </c>
      <c r="L2860" s="264">
        <v>87.848381042480469</v>
      </c>
      <c r="M2860" s="153">
        <v>36219</v>
      </c>
      <c r="N2860" s="264">
        <v>0</v>
      </c>
      <c r="O2860" s="153">
        <v>2126</v>
      </c>
      <c r="P2860" s="264">
        <v>0</v>
      </c>
      <c r="Q2860" s="153">
        <v>4610</v>
      </c>
      <c r="R2860" s="264">
        <v>99.826461791992188</v>
      </c>
      <c r="S2860" s="153">
        <v>34684</v>
      </c>
      <c r="T2860" s="264">
        <v>99.876022338867188</v>
      </c>
      <c r="U2860" s="264">
        <v>99.388519287109375</v>
      </c>
      <c r="V2860" s="264">
        <v>99.7542724609375</v>
      </c>
      <c r="W2860" s="264">
        <v>99.216041564941406</v>
      </c>
      <c r="X2860" s="264">
        <v>99.630599975585938</v>
      </c>
      <c r="Y2860" s="153">
        <v>60563</v>
      </c>
      <c r="Z2860" s="264">
        <v>99.947158813476563</v>
      </c>
      <c r="AA2860" s="153">
        <v>13822</v>
      </c>
      <c r="AB2860" s="264">
        <v>99.717842102050781</v>
      </c>
      <c r="AC2860" s="153">
        <v>2133</v>
      </c>
      <c r="AD2860" s="264">
        <v>0.46882325410842896</v>
      </c>
      <c r="AE2860" s="153">
        <v>126</v>
      </c>
      <c r="AF2860" s="264">
        <v>98.412696838378906</v>
      </c>
      <c r="AG2860" s="153">
        <v>36356</v>
      </c>
      <c r="AH2860" s="264">
        <v>0.58587300777435303</v>
      </c>
      <c r="AI2860" s="153">
        <v>386</v>
      </c>
      <c r="AJ2860" s="264">
        <v>96.891189575195313</v>
      </c>
      <c r="AK2860" s="264">
        <v>1.8909158706665039</v>
      </c>
      <c r="AL2860" s="264">
        <v>6.0355748981237411E-2</v>
      </c>
      <c r="AM2860" s="264">
        <v>0</v>
      </c>
      <c r="AN2860" s="264">
        <v>0</v>
      </c>
      <c r="AO2860" s="92">
        <v>0</v>
      </c>
      <c r="AP2860" s="92">
        <v>0</v>
      </c>
      <c r="AQ2860" s="92">
        <v>0</v>
      </c>
      <c r="AR2860" s="92">
        <v>0</v>
      </c>
      <c r="AS2860" s="92">
        <v>0</v>
      </c>
      <c r="AT2860" s="92">
        <v>0</v>
      </c>
      <c r="AU2860" s="92">
        <v>0</v>
      </c>
      <c r="AV2860" s="92">
        <v>0</v>
      </c>
      <c r="AW2860" s="93">
        <v>0</v>
      </c>
      <c r="AX2860" s="93">
        <v>0</v>
      </c>
      <c r="AY2860" s="93">
        <v>3</v>
      </c>
      <c r="AZ2860" s="93">
        <v>0</v>
      </c>
      <c r="BA2860" s="93">
        <v>0</v>
      </c>
      <c r="BB2860" s="93">
        <v>1</v>
      </c>
      <c r="BC2860" s="153">
        <v>25</v>
      </c>
      <c r="BD2860" s="153">
        <v>179</v>
      </c>
    </row>
    <row r="2861" spans="1:56" x14ac:dyDescent="0.25">
      <c r="A2861" s="9">
        <v>41736</v>
      </c>
      <c r="B2861" s="149" t="s">
        <v>81</v>
      </c>
      <c r="C2861" s="149" t="s">
        <v>86</v>
      </c>
      <c r="D2861" s="150" t="s">
        <v>119</v>
      </c>
      <c r="E2861" s="153">
        <v>43</v>
      </c>
      <c r="F2861" s="153">
        <v>138</v>
      </c>
      <c r="G2861" s="264">
        <v>28.458305358886719</v>
      </c>
      <c r="H2861" s="264">
        <v>0</v>
      </c>
      <c r="I2861" s="264">
        <v>65645.765625</v>
      </c>
      <c r="J2861" s="92">
        <v>0</v>
      </c>
      <c r="K2861" s="153">
        <v>85387</v>
      </c>
      <c r="L2861" s="264">
        <v>91.085296630859375</v>
      </c>
      <c r="M2861" s="153">
        <v>39770</v>
      </c>
      <c r="N2861" s="264">
        <v>0</v>
      </c>
      <c r="O2861" s="153">
        <v>2295</v>
      </c>
      <c r="P2861" s="264">
        <v>0</v>
      </c>
      <c r="Q2861" s="153">
        <v>6303</v>
      </c>
      <c r="R2861" s="264">
        <v>99.936538696289063</v>
      </c>
      <c r="S2861" s="153">
        <v>37542</v>
      </c>
      <c r="T2861" s="264">
        <v>99.880134582519531</v>
      </c>
      <c r="U2861" s="264">
        <v>99.738563537597656</v>
      </c>
      <c r="V2861" s="264">
        <v>99.688209533691406</v>
      </c>
      <c r="W2861" s="264">
        <v>99.675270080566406</v>
      </c>
      <c r="X2861" s="264">
        <v>99.568717956542969</v>
      </c>
      <c r="Y2861" s="153">
        <v>92404</v>
      </c>
      <c r="Z2861" s="264">
        <v>99.9437255859375</v>
      </c>
      <c r="AA2861" s="153">
        <v>22836</v>
      </c>
      <c r="AB2861" s="264">
        <v>99.575233459472656</v>
      </c>
      <c r="AC2861" s="153">
        <v>2341</v>
      </c>
      <c r="AD2861" s="264">
        <v>0.81161898374557495</v>
      </c>
      <c r="AE2861" s="153">
        <v>152</v>
      </c>
      <c r="AF2861" s="264">
        <v>97.368423461914063</v>
      </c>
      <c r="AG2861" s="153">
        <v>39589</v>
      </c>
      <c r="AH2861" s="264">
        <v>0.73252671957015991</v>
      </c>
      <c r="AI2861" s="153">
        <v>718</v>
      </c>
      <c r="AJ2861" s="264">
        <v>96.935935974121094</v>
      </c>
      <c r="AK2861" s="264">
        <v>1.5797972679138184</v>
      </c>
      <c r="AL2861" s="264">
        <v>5.2297834306955338E-2</v>
      </c>
      <c r="AM2861" s="264">
        <v>0</v>
      </c>
      <c r="AN2861" s="264">
        <v>0</v>
      </c>
      <c r="AO2861" s="92">
        <v>0</v>
      </c>
      <c r="AP2861" s="92">
        <v>0</v>
      </c>
      <c r="AQ2861" s="92">
        <v>0</v>
      </c>
      <c r="AR2861" s="92">
        <v>0</v>
      </c>
      <c r="AS2861" s="92">
        <v>0</v>
      </c>
      <c r="AT2861" s="92">
        <v>0</v>
      </c>
      <c r="AU2861" s="92">
        <v>0</v>
      </c>
      <c r="AV2861" s="92">
        <v>0</v>
      </c>
      <c r="AW2861" s="93">
        <v>0</v>
      </c>
      <c r="AX2861" s="93">
        <v>0</v>
      </c>
      <c r="AY2861" s="93">
        <v>0</v>
      </c>
      <c r="AZ2861" s="93">
        <v>0</v>
      </c>
      <c r="BA2861" s="93">
        <v>0</v>
      </c>
      <c r="BB2861" s="93">
        <v>2</v>
      </c>
      <c r="BC2861" s="153">
        <v>27</v>
      </c>
      <c r="BD2861" s="153">
        <v>136</v>
      </c>
    </row>
    <row r="2862" spans="1:56" x14ac:dyDescent="0.25">
      <c r="A2862" s="9">
        <v>41736</v>
      </c>
      <c r="B2862" s="149" t="s">
        <v>125</v>
      </c>
      <c r="C2862" s="149" t="s">
        <v>86</v>
      </c>
      <c r="D2862" s="150" t="s">
        <v>119</v>
      </c>
      <c r="E2862" s="153">
        <v>16</v>
      </c>
      <c r="F2862" s="153">
        <v>55</v>
      </c>
      <c r="G2862" s="264">
        <v>23.087198257446289</v>
      </c>
      <c r="H2862" s="264">
        <v>8.2999998703598976E-3</v>
      </c>
      <c r="I2862" s="264">
        <v>30319.28515625</v>
      </c>
      <c r="J2862" s="92">
        <v>0</v>
      </c>
      <c r="K2862" s="153">
        <v>85387</v>
      </c>
      <c r="L2862" s="264">
        <v>91.085296630859375</v>
      </c>
      <c r="M2862" s="153">
        <v>25936</v>
      </c>
      <c r="N2862" s="264">
        <v>0</v>
      </c>
      <c r="O2862" s="153">
        <v>2566</v>
      </c>
      <c r="P2862" s="264">
        <v>0</v>
      </c>
      <c r="Q2862" s="153">
        <v>4743</v>
      </c>
      <c r="R2862" s="264">
        <v>99.873497009277344</v>
      </c>
      <c r="S2862" s="153">
        <v>24339</v>
      </c>
      <c r="T2862" s="264">
        <v>99.872634887695313</v>
      </c>
      <c r="U2862" s="264">
        <v>99.649261474609375</v>
      </c>
      <c r="V2862" s="264">
        <v>99.838066101074219</v>
      </c>
      <c r="W2862" s="264">
        <v>99.523200988769531</v>
      </c>
      <c r="X2862" s="264">
        <v>99.710906982421875</v>
      </c>
      <c r="Y2862" s="153">
        <v>41904</v>
      </c>
      <c r="Z2862" s="264">
        <v>99.954658508300781</v>
      </c>
      <c r="AA2862" s="153">
        <v>9233</v>
      </c>
      <c r="AB2862" s="264">
        <v>99.772552490234375</v>
      </c>
      <c r="AC2862" s="153">
        <v>2606</v>
      </c>
      <c r="AD2862" s="264">
        <v>0.15349194407463074</v>
      </c>
      <c r="AE2862" s="153">
        <v>224</v>
      </c>
      <c r="AF2862" s="264">
        <v>99.107139587402344</v>
      </c>
      <c r="AG2862" s="153">
        <v>26468</v>
      </c>
      <c r="AH2862" s="264">
        <v>0.54405319690704346</v>
      </c>
      <c r="AI2862" s="153">
        <v>486</v>
      </c>
      <c r="AJ2862" s="264">
        <v>93.209877014160156</v>
      </c>
      <c r="AK2862" s="264">
        <v>1.705405592918396</v>
      </c>
      <c r="AL2862" s="264">
        <v>5.0939999520778656E-2</v>
      </c>
      <c r="AM2862" s="264">
        <v>0</v>
      </c>
      <c r="AN2862" s="264">
        <v>0</v>
      </c>
      <c r="AO2862" s="92">
        <v>0</v>
      </c>
      <c r="AP2862" s="92">
        <v>0</v>
      </c>
      <c r="AQ2862" s="92">
        <v>0</v>
      </c>
      <c r="AR2862" s="92">
        <v>0</v>
      </c>
      <c r="AS2862" s="92">
        <v>0</v>
      </c>
      <c r="AT2862" s="92">
        <v>0</v>
      </c>
      <c r="AU2862" s="92">
        <v>0</v>
      </c>
      <c r="AV2862" s="92">
        <v>0</v>
      </c>
      <c r="AW2862" s="93">
        <v>0</v>
      </c>
      <c r="AX2862" s="93">
        <v>0</v>
      </c>
      <c r="AY2862" s="93">
        <v>0</v>
      </c>
      <c r="AZ2862" s="93">
        <v>0</v>
      </c>
      <c r="BA2862" s="93">
        <v>0</v>
      </c>
      <c r="BB2862" s="93">
        <v>0</v>
      </c>
      <c r="BC2862" s="153">
        <v>6</v>
      </c>
      <c r="BD2862" s="153">
        <v>55</v>
      </c>
    </row>
    <row r="2863" spans="1:56" x14ac:dyDescent="0.25">
      <c r="A2863" s="9">
        <v>41736</v>
      </c>
      <c r="B2863" s="151" t="s">
        <v>82</v>
      </c>
      <c r="C2863" s="151" t="s">
        <v>86</v>
      </c>
      <c r="D2863" s="152" t="s">
        <v>120</v>
      </c>
      <c r="E2863" s="160">
        <v>51</v>
      </c>
      <c r="F2863" s="160">
        <v>160</v>
      </c>
      <c r="G2863" s="266">
        <v>28.72920036315918</v>
      </c>
      <c r="H2863" s="266">
        <v>1.2500000186264515E-2</v>
      </c>
      <c r="I2863" s="266">
        <v>63453.41796875</v>
      </c>
      <c r="J2863" s="157">
        <v>0</v>
      </c>
      <c r="K2863" s="160">
        <v>39692</v>
      </c>
      <c r="L2863" s="266">
        <v>90.234809875488281</v>
      </c>
      <c r="M2863" s="160">
        <v>28664</v>
      </c>
      <c r="N2863" s="266">
        <v>0</v>
      </c>
      <c r="O2863" s="160">
        <v>3117</v>
      </c>
      <c r="P2863" s="266">
        <v>0</v>
      </c>
      <c r="Q2863" s="160">
        <v>5547</v>
      </c>
      <c r="R2863" s="266">
        <v>99.45916748046875</v>
      </c>
      <c r="S2863" s="160">
        <v>26604</v>
      </c>
      <c r="T2863" s="266">
        <v>99.815818786621094</v>
      </c>
      <c r="U2863" s="266">
        <v>99.711257934570313</v>
      </c>
      <c r="V2863" s="266">
        <v>99.856964111328125</v>
      </c>
      <c r="W2863" s="266">
        <v>99.171989440917969</v>
      </c>
      <c r="X2863" s="266">
        <v>99.673049926757813</v>
      </c>
      <c r="Y2863" s="160">
        <v>44392</v>
      </c>
      <c r="Z2863" s="266">
        <v>99.912147521972656</v>
      </c>
      <c r="AA2863" s="160">
        <v>9908</v>
      </c>
      <c r="AB2863" s="266">
        <v>99.969718933105469</v>
      </c>
      <c r="AC2863" s="160">
        <v>3120</v>
      </c>
      <c r="AD2863" s="266">
        <v>0.32051283121109009</v>
      </c>
      <c r="AE2863" s="160">
        <v>345</v>
      </c>
      <c r="AF2863" s="266">
        <v>99.13043212890625</v>
      </c>
      <c r="AG2863" s="160">
        <v>28593</v>
      </c>
      <c r="AH2863" s="266">
        <v>0.64351415634155273</v>
      </c>
      <c r="AI2863" s="160">
        <v>1348</v>
      </c>
      <c r="AJ2863" s="266">
        <v>95.103858947753906</v>
      </c>
      <c r="AK2863" s="266">
        <v>2.1244797706604004</v>
      </c>
      <c r="AL2863" s="266">
        <v>5.5851243436336517E-2</v>
      </c>
      <c r="AM2863" s="266">
        <v>0</v>
      </c>
      <c r="AN2863" s="266">
        <v>0</v>
      </c>
      <c r="AO2863" s="157">
        <v>0</v>
      </c>
      <c r="AP2863" s="157">
        <v>0</v>
      </c>
      <c r="AQ2863" s="157">
        <v>0</v>
      </c>
      <c r="AR2863" s="157">
        <v>0</v>
      </c>
      <c r="AS2863" s="157">
        <v>0</v>
      </c>
      <c r="AT2863" s="157">
        <v>0</v>
      </c>
      <c r="AU2863" s="157">
        <v>0</v>
      </c>
      <c r="AV2863" s="157">
        <v>0</v>
      </c>
      <c r="AW2863" s="159">
        <v>0</v>
      </c>
      <c r="AX2863" s="159">
        <v>0</v>
      </c>
      <c r="AY2863" s="159">
        <v>1</v>
      </c>
      <c r="AZ2863" s="159">
        <v>0</v>
      </c>
      <c r="BA2863" s="159">
        <v>0</v>
      </c>
      <c r="BB2863" s="159">
        <v>0</v>
      </c>
      <c r="BC2863" s="160">
        <v>13</v>
      </c>
      <c r="BD2863" s="160">
        <v>157</v>
      </c>
    </row>
    <row r="2864" spans="1:56" x14ac:dyDescent="0.25">
      <c r="A2864" s="9">
        <v>41736</v>
      </c>
      <c r="B2864" s="151" t="s">
        <v>83</v>
      </c>
      <c r="C2864" s="151" t="s">
        <v>87</v>
      </c>
      <c r="D2864" s="152" t="s">
        <v>120</v>
      </c>
      <c r="E2864" s="160">
        <v>47</v>
      </c>
      <c r="F2864" s="160">
        <v>143</v>
      </c>
      <c r="G2864" s="266">
        <v>18.242097854614258</v>
      </c>
      <c r="H2864" s="266">
        <v>8.2999998703598976E-3</v>
      </c>
      <c r="I2864" s="266">
        <v>75869.484375</v>
      </c>
      <c r="J2864" s="157">
        <v>0</v>
      </c>
      <c r="K2864" s="160">
        <v>27263</v>
      </c>
      <c r="L2864" s="266">
        <v>84.990646362304688</v>
      </c>
      <c r="M2864" s="160">
        <v>153570</v>
      </c>
      <c r="N2864" s="266">
        <v>0</v>
      </c>
      <c r="O2864" s="160">
        <v>3938</v>
      </c>
      <c r="P2864" s="266">
        <v>0</v>
      </c>
      <c r="Q2864" s="160">
        <v>3617</v>
      </c>
      <c r="R2864" s="266">
        <v>99.778823852539063</v>
      </c>
      <c r="S2864" s="160">
        <v>18893</v>
      </c>
      <c r="T2864" s="266">
        <v>99.86767578125</v>
      </c>
      <c r="U2864" s="266">
        <v>99.927642822265625</v>
      </c>
      <c r="V2864" s="266">
        <v>99.673141479492188</v>
      </c>
      <c r="W2864" s="266">
        <v>99.706626892089844</v>
      </c>
      <c r="X2864" s="266">
        <v>99.541252136230469</v>
      </c>
      <c r="Y2864" s="160">
        <v>44942</v>
      </c>
      <c r="Z2864" s="266">
        <v>99.944374084472656</v>
      </c>
      <c r="AA2864" s="160">
        <v>11343</v>
      </c>
      <c r="AB2864" s="266">
        <v>99.903022766113281</v>
      </c>
      <c r="AC2864" s="160">
        <v>1405</v>
      </c>
      <c r="AD2864" s="266">
        <v>0.49822065234184265</v>
      </c>
      <c r="AE2864" s="160">
        <v>105</v>
      </c>
      <c r="AF2864" s="266">
        <v>98.095237731933594</v>
      </c>
      <c r="AG2864" s="160">
        <v>20662</v>
      </c>
      <c r="AH2864" s="266">
        <v>0.91956245899200439</v>
      </c>
      <c r="AI2864" s="160">
        <v>508</v>
      </c>
      <c r="AJ2864" s="266">
        <v>98.031494140625</v>
      </c>
      <c r="AK2864" s="266">
        <v>1.8485172986984253</v>
      </c>
      <c r="AL2864" s="266">
        <v>7.9046845436096191E-2</v>
      </c>
      <c r="AM2864" s="266">
        <v>0</v>
      </c>
      <c r="AN2864" s="266">
        <v>0</v>
      </c>
      <c r="AO2864" s="157">
        <v>0</v>
      </c>
      <c r="AP2864" s="157">
        <v>0</v>
      </c>
      <c r="AQ2864" s="157">
        <v>0</v>
      </c>
      <c r="AR2864" s="157">
        <v>0</v>
      </c>
      <c r="AS2864" s="157">
        <v>0</v>
      </c>
      <c r="AT2864" s="157">
        <v>0</v>
      </c>
      <c r="AU2864" s="157">
        <v>0</v>
      </c>
      <c r="AV2864" s="157">
        <v>0</v>
      </c>
      <c r="AW2864" s="159">
        <v>0</v>
      </c>
      <c r="AX2864" s="159">
        <v>0</v>
      </c>
      <c r="AY2864" s="159">
        <v>1</v>
      </c>
      <c r="AZ2864" s="159">
        <v>0</v>
      </c>
      <c r="BA2864" s="159">
        <v>0</v>
      </c>
      <c r="BB2864" s="159">
        <v>0</v>
      </c>
      <c r="BC2864" s="160">
        <v>23</v>
      </c>
      <c r="BD2864" s="160">
        <v>137</v>
      </c>
    </row>
    <row r="2865" spans="1:56" x14ac:dyDescent="0.25">
      <c r="A2865" s="9">
        <v>41736</v>
      </c>
      <c r="B2865" s="117" t="s">
        <v>85</v>
      </c>
      <c r="C2865" s="117" t="s">
        <v>87</v>
      </c>
      <c r="D2865" s="121">
        <v>3</v>
      </c>
      <c r="E2865" s="89">
        <v>136</v>
      </c>
      <c r="F2865" s="89">
        <v>439</v>
      </c>
      <c r="G2865" s="263">
        <v>38.34161376953125</v>
      </c>
      <c r="H2865" s="263">
        <v>0</v>
      </c>
      <c r="I2865" s="263">
        <v>181205.84375</v>
      </c>
      <c r="J2865" s="88">
        <v>0</v>
      </c>
      <c r="K2865" s="89">
        <v>93120</v>
      </c>
      <c r="L2865" s="263">
        <v>88.5223388671875</v>
      </c>
      <c r="M2865" s="124">
        <v>98368</v>
      </c>
      <c r="N2865" s="248">
        <v>0</v>
      </c>
      <c r="O2865" s="124">
        <v>2879</v>
      </c>
      <c r="P2865" s="248">
        <v>0</v>
      </c>
      <c r="Q2865" s="124">
        <v>8874</v>
      </c>
      <c r="R2865" s="248">
        <v>99.650665283203125</v>
      </c>
      <c r="S2865" s="124">
        <v>91285</v>
      </c>
      <c r="T2865" s="248">
        <v>99.709701538085938</v>
      </c>
      <c r="U2865" s="248">
        <v>99.617919921875</v>
      </c>
      <c r="V2865" s="248">
        <v>99.764152526855469</v>
      </c>
      <c r="W2865" s="248">
        <v>99.269920349121094</v>
      </c>
      <c r="X2865" s="248">
        <v>99.474540710449219</v>
      </c>
      <c r="Y2865" s="124">
        <v>212086</v>
      </c>
      <c r="Z2865" s="248">
        <v>99.843460083007813</v>
      </c>
      <c r="AA2865" s="124">
        <v>59396</v>
      </c>
      <c r="AB2865" s="248">
        <v>82.714324951171875</v>
      </c>
      <c r="AC2865" s="124">
        <v>2912</v>
      </c>
      <c r="AD2865" s="248">
        <v>0.92719781398773193</v>
      </c>
      <c r="AE2865" s="124">
        <v>157</v>
      </c>
      <c r="AF2865" s="248">
        <v>99.363059997558594</v>
      </c>
      <c r="AG2865" s="124">
        <v>101519</v>
      </c>
      <c r="AH2865" s="248">
        <v>2.7600743770599365</v>
      </c>
      <c r="AI2865" s="124">
        <v>1425</v>
      </c>
      <c r="AJ2865" s="248">
        <v>94.526313781738281</v>
      </c>
      <c r="AK2865" s="248">
        <v>1.8218618631362915</v>
      </c>
      <c r="AL2865" s="248">
        <v>4.2103651911020279E-2</v>
      </c>
      <c r="AM2865" s="269">
        <v>0</v>
      </c>
      <c r="AN2865" s="269">
        <v>0</v>
      </c>
      <c r="AO2865" s="119">
        <v>0</v>
      </c>
      <c r="AP2865" s="119">
        <v>0</v>
      </c>
      <c r="AQ2865" s="119">
        <v>0</v>
      </c>
      <c r="AR2865" s="119">
        <v>0</v>
      </c>
      <c r="AS2865" s="119">
        <v>0</v>
      </c>
      <c r="AT2865" s="119">
        <v>0</v>
      </c>
      <c r="AU2865" s="119">
        <v>0</v>
      </c>
      <c r="AV2865" s="119">
        <v>0</v>
      </c>
      <c r="AW2865" s="124">
        <v>0</v>
      </c>
      <c r="AX2865" s="124">
        <v>0</v>
      </c>
      <c r="AY2865" s="124">
        <v>0</v>
      </c>
      <c r="AZ2865" s="124">
        <v>1</v>
      </c>
      <c r="BA2865" s="124">
        <v>3</v>
      </c>
      <c r="BB2865" s="124">
        <v>2</v>
      </c>
      <c r="BC2865" s="124">
        <v>47</v>
      </c>
      <c r="BD2865" s="124">
        <v>438</v>
      </c>
    </row>
    <row r="2866" spans="1:56" x14ac:dyDescent="0.25">
      <c r="A2866" s="9">
        <v>41736</v>
      </c>
      <c r="B2866" s="118" t="s">
        <v>84</v>
      </c>
      <c r="C2866" s="118"/>
      <c r="D2866" s="122">
        <v>2</v>
      </c>
      <c r="E2866" s="153"/>
      <c r="F2866" s="153"/>
      <c r="G2866" s="264">
        <v>54.258216857910156</v>
      </c>
      <c r="H2866" s="264">
        <v>1.4138888800516725E-3</v>
      </c>
      <c r="I2866" s="264">
        <v>391137.4375</v>
      </c>
      <c r="J2866" s="91">
        <v>0</v>
      </c>
      <c r="K2866" s="153">
        <v>0</v>
      </c>
      <c r="L2866" s="264">
        <v>65535</v>
      </c>
      <c r="M2866" s="133">
        <v>178898</v>
      </c>
      <c r="N2866" s="267">
        <v>0</v>
      </c>
      <c r="O2866" s="133">
        <v>3066</v>
      </c>
      <c r="P2866" s="267">
        <v>0.32615786790847778</v>
      </c>
      <c r="Q2866" s="133">
        <v>2784</v>
      </c>
      <c r="R2866" s="267">
        <v>99.820404052734375</v>
      </c>
      <c r="S2866" s="133">
        <v>146288</v>
      </c>
      <c r="T2866" s="267">
        <v>99.896095275878906</v>
      </c>
      <c r="U2866" s="267">
        <v>99.608612060546875</v>
      </c>
      <c r="V2866" s="267">
        <v>99.42425537109375</v>
      </c>
      <c r="W2866" s="267">
        <v>99.429718017578125</v>
      </c>
      <c r="X2866" s="267">
        <v>99.320945739746094</v>
      </c>
      <c r="Y2866" s="133">
        <v>1283978</v>
      </c>
      <c r="Z2866" s="267">
        <v>99.877098083496094</v>
      </c>
      <c r="AA2866" s="133">
        <v>70</v>
      </c>
      <c r="AB2866" s="267">
        <v>12.857142448425293</v>
      </c>
      <c r="AC2866" s="133">
        <v>2737</v>
      </c>
      <c r="AD2866" s="267">
        <v>0.32880526781082153</v>
      </c>
      <c r="AE2866" s="133">
        <v>254</v>
      </c>
      <c r="AF2866" s="267">
        <v>99.606300354003906</v>
      </c>
      <c r="AG2866" s="133">
        <v>176990</v>
      </c>
      <c r="AH2866" s="267">
        <v>0.6435391902923584</v>
      </c>
      <c r="AI2866" s="133">
        <v>415</v>
      </c>
      <c r="AJ2866" s="267">
        <v>94.457878112792969</v>
      </c>
      <c r="AK2866" s="267">
        <v>3.6192529201507568</v>
      </c>
      <c r="AL2866" s="267">
        <v>0.12099131941795349</v>
      </c>
      <c r="AM2866" s="270">
        <v>0</v>
      </c>
      <c r="AN2866" s="270">
        <v>0</v>
      </c>
      <c r="AO2866" s="120">
        <v>0</v>
      </c>
      <c r="AP2866" s="120">
        <v>0</v>
      </c>
      <c r="AQ2866" s="120">
        <v>0</v>
      </c>
      <c r="AR2866" s="120">
        <v>0</v>
      </c>
      <c r="AS2866" s="120">
        <v>0</v>
      </c>
      <c r="AT2866" s="120">
        <v>0</v>
      </c>
      <c r="AU2866" s="120">
        <v>0</v>
      </c>
      <c r="AV2866" s="120">
        <v>0</v>
      </c>
      <c r="AW2866" s="133">
        <v>0</v>
      </c>
      <c r="AX2866" s="133">
        <v>0</v>
      </c>
      <c r="AY2866" s="133">
        <v>0</v>
      </c>
      <c r="AZ2866" s="133">
        <v>5</v>
      </c>
      <c r="BA2866" s="133">
        <v>1</v>
      </c>
      <c r="BB2866" s="133">
        <v>0</v>
      </c>
      <c r="BC2866" s="133">
        <v>10</v>
      </c>
      <c r="BD2866" s="133">
        <v>501</v>
      </c>
    </row>
    <row r="2867" spans="1:56" x14ac:dyDescent="0.25">
      <c r="A2867" s="9">
        <v>41735</v>
      </c>
      <c r="B2867" s="117" t="s">
        <v>17</v>
      </c>
      <c r="C2867" s="117"/>
      <c r="D2867" s="121">
        <v>3</v>
      </c>
      <c r="E2867" s="89">
        <v>677</v>
      </c>
      <c r="F2867" s="89">
        <v>2152</v>
      </c>
      <c r="G2867" s="263">
        <v>514.06475257873535</v>
      </c>
      <c r="H2867" s="263">
        <v>1.1707999776117504</v>
      </c>
      <c r="I2867" s="263">
        <v>1313866.587890625</v>
      </c>
      <c r="J2867" s="88"/>
      <c r="K2867" s="89">
        <v>719547</v>
      </c>
      <c r="L2867" s="263">
        <v>0</v>
      </c>
      <c r="M2867" s="124">
        <v>882629</v>
      </c>
      <c r="N2867" s="248">
        <v>1.6314895433242434E-2</v>
      </c>
      <c r="O2867" s="124">
        <v>46324</v>
      </c>
      <c r="P2867" s="248">
        <v>0</v>
      </c>
      <c r="Q2867" s="124">
        <v>86447</v>
      </c>
      <c r="R2867" s="248">
        <v>99.720059251741702</v>
      </c>
      <c r="S2867" s="124">
        <v>677253</v>
      </c>
      <c r="T2867" s="248">
        <v>99.828721011293268</v>
      </c>
      <c r="U2867" s="248">
        <v>99.748154953697295</v>
      </c>
      <c r="V2867" s="248">
        <v>99.702496850006199</v>
      </c>
      <c r="W2867" s="248">
        <v>99.468919222346074</v>
      </c>
      <c r="X2867" s="248">
        <v>99.531727421686156</v>
      </c>
      <c r="Y2867" s="124">
        <v>2283070</v>
      </c>
      <c r="Z2867" s="248">
        <v>99.862074010833012</v>
      </c>
      <c r="AA2867" s="124">
        <v>239715</v>
      </c>
      <c r="AB2867" s="248">
        <v>95.728678101198128</v>
      </c>
      <c r="AC2867" s="124">
        <v>43983</v>
      </c>
      <c r="AD2867" s="248">
        <v>0.54793896786139307</v>
      </c>
      <c r="AE2867" s="124">
        <v>3521</v>
      </c>
      <c r="AF2867" s="248">
        <v>97.841523263373858</v>
      </c>
      <c r="AG2867" s="124">
        <v>756106</v>
      </c>
      <c r="AH2867" s="248">
        <v>0.8076909903040882</v>
      </c>
      <c r="AI2867" s="124">
        <v>14556</v>
      </c>
      <c r="AJ2867" s="248">
        <v>94.85435789631893</v>
      </c>
      <c r="AK2867" s="248">
        <v>0.99075709950257718</v>
      </c>
      <c r="AL2867" s="248" t="e">
        <v>#DIV/0!</v>
      </c>
      <c r="AM2867" s="269"/>
      <c r="AN2867" s="269"/>
      <c r="AO2867" s="119"/>
      <c r="AP2867" s="119"/>
      <c r="AQ2867" s="119"/>
      <c r="AR2867" s="119"/>
      <c r="AS2867" s="119"/>
      <c r="AT2867" s="119"/>
      <c r="AU2867" s="119"/>
      <c r="AV2867" s="119"/>
      <c r="AW2867" s="124">
        <v>0</v>
      </c>
      <c r="AX2867" s="124">
        <v>0</v>
      </c>
      <c r="AY2867" s="124">
        <v>8</v>
      </c>
      <c r="AZ2867" s="124">
        <v>3</v>
      </c>
      <c r="BA2867" s="124">
        <v>0</v>
      </c>
      <c r="BB2867" s="124">
        <v>9</v>
      </c>
      <c r="BC2867" s="124">
        <v>333</v>
      </c>
      <c r="BD2867" s="124">
        <v>2615</v>
      </c>
    </row>
    <row r="2868" spans="1:56" x14ac:dyDescent="0.25">
      <c r="A2868" s="9">
        <v>41735</v>
      </c>
      <c r="B2868" s="118" t="s">
        <v>88</v>
      </c>
      <c r="C2868" s="118"/>
      <c r="D2868" s="122">
        <v>2</v>
      </c>
      <c r="E2868" s="153">
        <v>677</v>
      </c>
      <c r="F2868" s="153">
        <v>2152</v>
      </c>
      <c r="G2868" s="264">
        <v>463.30549049377441</v>
      </c>
      <c r="H2868" s="264">
        <v>0.91689998609945178</v>
      </c>
      <c r="I2868" s="264">
        <v>948251.244140625</v>
      </c>
      <c r="J2868" s="91"/>
      <c r="K2868" s="153">
        <v>719547</v>
      </c>
      <c r="L2868" s="264"/>
      <c r="M2868" s="133">
        <v>713851</v>
      </c>
      <c r="N2868" s="267">
        <v>2.0172276625440515E-2</v>
      </c>
      <c r="O2868" s="133">
        <v>43264</v>
      </c>
      <c r="P2868" s="267">
        <v>0</v>
      </c>
      <c r="Q2868" s="133">
        <v>83698</v>
      </c>
      <c r="R2868" s="267">
        <v>99.713254350445609</v>
      </c>
      <c r="S2868" s="133">
        <v>538495</v>
      </c>
      <c r="T2868" s="267">
        <v>99.81968390147658</v>
      </c>
      <c r="U2868" s="267">
        <v>99.748833340653306</v>
      </c>
      <c r="V2868" s="267">
        <v>99.769721808912379</v>
      </c>
      <c r="W2868" s="267">
        <v>99.462807900567725</v>
      </c>
      <c r="X2868" s="267">
        <v>99.589820939038873</v>
      </c>
      <c r="Y2868" s="133">
        <v>1037140</v>
      </c>
      <c r="Z2868" s="267">
        <v>99.922287826814681</v>
      </c>
      <c r="AA2868" s="133">
        <v>239648</v>
      </c>
      <c r="AB2868" s="267">
        <v>95.751686102303893</v>
      </c>
      <c r="AC2868" s="133">
        <v>41135</v>
      </c>
      <c r="AD2868" s="267">
        <v>0.57372066647238174</v>
      </c>
      <c r="AE2868" s="133">
        <v>3318</v>
      </c>
      <c r="AF2868" s="267">
        <v>97.769741847042297</v>
      </c>
      <c r="AG2868" s="133">
        <v>588949</v>
      </c>
      <c r="AH2868" s="267">
        <v>0.88326834063437631</v>
      </c>
      <c r="AI2868" s="133">
        <v>14096</v>
      </c>
      <c r="AJ2868" s="267">
        <v>94.842508380989486</v>
      </c>
      <c r="AK2868" s="267">
        <v>1.6531117128058786E-5</v>
      </c>
      <c r="AL2868" s="267" t="e">
        <v>#DIV/0!</v>
      </c>
      <c r="AM2868" s="270"/>
      <c r="AN2868" s="270"/>
      <c r="AO2868" s="120"/>
      <c r="AP2868" s="120"/>
      <c r="AQ2868" s="120"/>
      <c r="AR2868" s="120"/>
      <c r="AS2868" s="120"/>
      <c r="AT2868" s="120"/>
      <c r="AU2868" s="120"/>
      <c r="AV2868" s="120"/>
      <c r="AW2868" s="133">
        <v>0</v>
      </c>
      <c r="AX2868" s="133">
        <v>0</v>
      </c>
      <c r="AY2868" s="133">
        <v>8</v>
      </c>
      <c r="AZ2868" s="133">
        <v>2</v>
      </c>
      <c r="BA2868" s="133">
        <v>0</v>
      </c>
      <c r="BB2868" s="133">
        <v>9</v>
      </c>
      <c r="BC2868" s="133">
        <v>326</v>
      </c>
      <c r="BD2868" s="133">
        <v>2110</v>
      </c>
    </row>
    <row r="2869" spans="1:56" x14ac:dyDescent="0.25">
      <c r="A2869" s="9">
        <v>41735</v>
      </c>
      <c r="B2869" s="146" t="s">
        <v>89</v>
      </c>
      <c r="C2869" s="146"/>
      <c r="D2869" s="147">
        <v>1</v>
      </c>
      <c r="E2869" s="136">
        <v>0</v>
      </c>
      <c r="F2869" s="136">
        <v>0</v>
      </c>
      <c r="G2869" s="265">
        <v>50.759262084960938</v>
      </c>
      <c r="H2869" s="265">
        <v>0.25389999151229858</v>
      </c>
      <c r="I2869" s="265">
        <v>365615.34375</v>
      </c>
      <c r="J2869" s="137"/>
      <c r="K2869" s="136">
        <v>0</v>
      </c>
      <c r="L2869" s="265"/>
      <c r="M2869" s="145">
        <v>168778</v>
      </c>
      <c r="N2869" s="250">
        <v>0</v>
      </c>
      <c r="O2869" s="145">
        <v>3060</v>
      </c>
      <c r="P2869" s="250">
        <v>0</v>
      </c>
      <c r="Q2869" s="145">
        <v>2749</v>
      </c>
      <c r="R2869" s="250">
        <v>99.92724609375</v>
      </c>
      <c r="S2869" s="145">
        <v>138758</v>
      </c>
      <c r="T2869" s="250">
        <v>99.863792419433594</v>
      </c>
      <c r="U2869" s="250">
        <v>99.738563537597656</v>
      </c>
      <c r="V2869" s="250">
        <v>99.418167114257813</v>
      </c>
      <c r="W2869" s="250">
        <v>99.666000366210938</v>
      </c>
      <c r="X2869" s="250">
        <v>99.282752990722656</v>
      </c>
      <c r="Y2869" s="145">
        <v>1245930</v>
      </c>
      <c r="Z2869" s="250">
        <v>99.81195068359375</v>
      </c>
      <c r="AA2869" s="145">
        <v>67</v>
      </c>
      <c r="AB2869" s="250">
        <v>13.432835578918457</v>
      </c>
      <c r="AC2869" s="145">
        <v>2848</v>
      </c>
      <c r="AD2869" s="250">
        <v>0.17556180059909821</v>
      </c>
      <c r="AE2869" s="145">
        <v>203</v>
      </c>
      <c r="AF2869" s="250">
        <v>99.014778137207031</v>
      </c>
      <c r="AG2869" s="145">
        <v>167157</v>
      </c>
      <c r="AH2869" s="250">
        <v>0.54140716791152954</v>
      </c>
      <c r="AI2869" s="145">
        <v>460</v>
      </c>
      <c r="AJ2869" s="250">
        <v>95.21746826171875</v>
      </c>
      <c r="AK2869" s="250">
        <v>3.5603182315826416</v>
      </c>
      <c r="AL2869" s="250">
        <v>0.11786939948797226</v>
      </c>
      <c r="AM2869" s="271"/>
      <c r="AN2869" s="271"/>
      <c r="AO2869" s="148"/>
      <c r="AP2869" s="148"/>
      <c r="AQ2869" s="148"/>
      <c r="AR2869" s="148"/>
      <c r="AS2869" s="148"/>
      <c r="AT2869" s="148"/>
      <c r="AU2869" s="148"/>
      <c r="AV2869" s="148"/>
      <c r="AW2869" s="145">
        <v>0</v>
      </c>
      <c r="AX2869" s="145">
        <v>0</v>
      </c>
      <c r="AY2869" s="145">
        <v>0</v>
      </c>
      <c r="AZ2869" s="145">
        <v>1</v>
      </c>
      <c r="BA2869" s="145">
        <v>0</v>
      </c>
      <c r="BB2869" s="145">
        <v>0</v>
      </c>
      <c r="BC2869" s="145">
        <v>7</v>
      </c>
      <c r="BD2869" s="145">
        <v>505</v>
      </c>
    </row>
    <row r="2870" spans="1:56" x14ac:dyDescent="0.25">
      <c r="A2870" s="9">
        <v>41735</v>
      </c>
      <c r="B2870" s="149" t="s">
        <v>75</v>
      </c>
      <c r="C2870" s="149" t="s">
        <v>86</v>
      </c>
      <c r="D2870" s="150" t="s">
        <v>118</v>
      </c>
      <c r="E2870" s="153">
        <v>41</v>
      </c>
      <c r="F2870" s="153">
        <v>151</v>
      </c>
      <c r="G2870" s="264">
        <v>102.90440368652344</v>
      </c>
      <c r="H2870" s="264">
        <v>0.25839999318122864</v>
      </c>
      <c r="I2870" s="264">
        <v>67566.546875</v>
      </c>
      <c r="J2870" s="92">
        <v>0</v>
      </c>
      <c r="K2870" s="153">
        <v>114009</v>
      </c>
      <c r="L2870" s="264">
        <v>92.47515869140625</v>
      </c>
      <c r="M2870" s="153">
        <v>91085</v>
      </c>
      <c r="N2870" s="264">
        <v>0</v>
      </c>
      <c r="O2870" s="153">
        <v>11070</v>
      </c>
      <c r="P2870" s="264">
        <v>0</v>
      </c>
      <c r="Q2870" s="153">
        <v>17918</v>
      </c>
      <c r="R2870" s="264">
        <v>99.653976440429688</v>
      </c>
      <c r="S2870" s="153">
        <v>82941</v>
      </c>
      <c r="T2870" s="264">
        <v>99.822769165039063</v>
      </c>
      <c r="U2870" s="264">
        <v>99.728996276855469</v>
      </c>
      <c r="V2870" s="264">
        <v>99.806770324707031</v>
      </c>
      <c r="W2870" s="264">
        <v>99.3839111328125</v>
      </c>
      <c r="X2870" s="264">
        <v>99.6298828125</v>
      </c>
      <c r="Y2870" s="153">
        <v>140131</v>
      </c>
      <c r="Z2870" s="264">
        <v>99.96075439453125</v>
      </c>
      <c r="AA2870" s="153">
        <v>27857</v>
      </c>
      <c r="AB2870" s="264">
        <v>97.939476013183594</v>
      </c>
      <c r="AC2870" s="153">
        <v>11053</v>
      </c>
      <c r="AD2870" s="264">
        <v>0.30760878324508667</v>
      </c>
      <c r="AE2870" s="153">
        <v>1264</v>
      </c>
      <c r="AF2870" s="264">
        <v>98.417724609375</v>
      </c>
      <c r="AG2870" s="153">
        <v>95995</v>
      </c>
      <c r="AH2870" s="264">
        <v>0.64065837860107422</v>
      </c>
      <c r="AI2870" s="153">
        <v>5748</v>
      </c>
      <c r="AJ2870" s="264">
        <v>95.633262634277344</v>
      </c>
      <c r="AK2870" s="264">
        <v>1.690930962562561</v>
      </c>
      <c r="AL2870" s="264">
        <v>4.8526503145694733E-2</v>
      </c>
      <c r="AM2870" s="264">
        <v>0</v>
      </c>
      <c r="AN2870" s="264">
        <v>0</v>
      </c>
      <c r="AO2870" s="92">
        <v>0</v>
      </c>
      <c r="AP2870" s="92">
        <v>0</v>
      </c>
      <c r="AQ2870" s="92">
        <v>0</v>
      </c>
      <c r="AR2870" s="92">
        <v>0</v>
      </c>
      <c r="AS2870" s="92">
        <v>0</v>
      </c>
      <c r="AT2870" s="92">
        <v>0</v>
      </c>
      <c r="AU2870" s="92">
        <v>0</v>
      </c>
      <c r="AV2870" s="92">
        <v>0</v>
      </c>
      <c r="AW2870" s="93">
        <v>0</v>
      </c>
      <c r="AX2870" s="93">
        <v>0</v>
      </c>
      <c r="AY2870" s="93">
        <v>1</v>
      </c>
      <c r="AZ2870" s="93">
        <v>0</v>
      </c>
      <c r="BA2870" s="93">
        <v>0</v>
      </c>
      <c r="BB2870" s="93">
        <v>0</v>
      </c>
      <c r="BC2870" s="153">
        <v>25</v>
      </c>
      <c r="BD2870" s="153">
        <v>149</v>
      </c>
    </row>
    <row r="2871" spans="1:56" x14ac:dyDescent="0.25">
      <c r="A2871" s="9">
        <v>41735</v>
      </c>
      <c r="B2871" s="149" t="s">
        <v>76</v>
      </c>
      <c r="C2871" s="149" t="s">
        <v>86</v>
      </c>
      <c r="D2871" s="150" t="s">
        <v>119</v>
      </c>
      <c r="E2871" s="153">
        <v>54</v>
      </c>
      <c r="F2871" s="153">
        <v>163</v>
      </c>
      <c r="G2871" s="264">
        <v>33.870697021484375</v>
      </c>
      <c r="H2871" s="264">
        <v>7.5000002980232239E-2</v>
      </c>
      <c r="I2871" s="264">
        <v>79396.484375</v>
      </c>
      <c r="J2871" s="92">
        <v>0</v>
      </c>
      <c r="K2871" s="153">
        <v>41915</v>
      </c>
      <c r="L2871" s="264">
        <v>87.135871887207031</v>
      </c>
      <c r="M2871" s="153">
        <v>39801</v>
      </c>
      <c r="N2871" s="264">
        <v>0</v>
      </c>
      <c r="O2871" s="153">
        <v>2553</v>
      </c>
      <c r="P2871" s="264">
        <v>0</v>
      </c>
      <c r="Q2871" s="153">
        <v>6262</v>
      </c>
      <c r="R2871" s="264">
        <v>99.904182434082031</v>
      </c>
      <c r="S2871" s="153">
        <v>37468</v>
      </c>
      <c r="T2871" s="264">
        <v>99.717094421386719</v>
      </c>
      <c r="U2871" s="264">
        <v>99.725814819335938</v>
      </c>
      <c r="V2871" s="264">
        <v>99.81658935546875</v>
      </c>
      <c r="W2871" s="264">
        <v>99.630256652832031</v>
      </c>
      <c r="X2871" s="264">
        <v>99.534202575683594</v>
      </c>
      <c r="Y2871" s="153">
        <v>83415</v>
      </c>
      <c r="Z2871" s="264">
        <v>99.943656921386719</v>
      </c>
      <c r="AA2871" s="153">
        <v>17044</v>
      </c>
      <c r="AB2871" s="264">
        <v>99.917861938476563</v>
      </c>
      <c r="AC2871" s="153">
        <v>2599</v>
      </c>
      <c r="AD2871" s="264">
        <v>0.46171605587005615</v>
      </c>
      <c r="AE2871" s="153">
        <v>73</v>
      </c>
      <c r="AF2871" s="264">
        <v>83.5616455078125</v>
      </c>
      <c r="AG2871" s="153">
        <v>39964</v>
      </c>
      <c r="AH2871" s="264">
        <v>0.51546388864517212</v>
      </c>
      <c r="AI2871" s="153">
        <v>633</v>
      </c>
      <c r="AJ2871" s="264">
        <v>95.734596252441406</v>
      </c>
      <c r="AK2871" s="264">
        <v>1.9732149839401245</v>
      </c>
      <c r="AL2871" s="264">
        <v>5.8339867740869522E-2</v>
      </c>
      <c r="AM2871" s="264">
        <v>0</v>
      </c>
      <c r="AN2871" s="264">
        <v>0</v>
      </c>
      <c r="AO2871" s="92">
        <v>0</v>
      </c>
      <c r="AP2871" s="92">
        <v>0</v>
      </c>
      <c r="AQ2871" s="92">
        <v>0</v>
      </c>
      <c r="AR2871" s="92">
        <v>0</v>
      </c>
      <c r="AS2871" s="92">
        <v>0</v>
      </c>
      <c r="AT2871" s="92">
        <v>0</v>
      </c>
      <c r="AU2871" s="92">
        <v>0</v>
      </c>
      <c r="AV2871" s="92">
        <v>0</v>
      </c>
      <c r="AW2871" s="93">
        <v>0</v>
      </c>
      <c r="AX2871" s="93">
        <v>0</v>
      </c>
      <c r="AY2871" s="93">
        <v>0</v>
      </c>
      <c r="AZ2871" s="93">
        <v>0</v>
      </c>
      <c r="BA2871" s="93">
        <v>0</v>
      </c>
      <c r="BB2871" s="93">
        <v>0</v>
      </c>
      <c r="BC2871" s="153">
        <v>15</v>
      </c>
      <c r="BD2871" s="153">
        <v>160</v>
      </c>
    </row>
    <row r="2872" spans="1:56" x14ac:dyDescent="0.25">
      <c r="A2872" s="9">
        <v>41735</v>
      </c>
      <c r="B2872" s="149" t="s">
        <v>77</v>
      </c>
      <c r="C2872" s="149" t="s">
        <v>86</v>
      </c>
      <c r="D2872" s="150" t="s">
        <v>118</v>
      </c>
      <c r="E2872" s="153">
        <v>68</v>
      </c>
      <c r="F2872" s="153">
        <v>222</v>
      </c>
      <c r="G2872" s="264">
        <v>59.162403106689453</v>
      </c>
      <c r="H2872" s="264">
        <v>0.16669999063014984</v>
      </c>
      <c r="I2872" s="264">
        <v>90572.1015625</v>
      </c>
      <c r="J2872" s="92">
        <v>0</v>
      </c>
      <c r="K2872" s="153">
        <v>82377</v>
      </c>
      <c r="L2872" s="264">
        <v>88.522285461425781</v>
      </c>
      <c r="M2872" s="153">
        <v>71901</v>
      </c>
      <c r="N2872" s="264">
        <v>0.20027537643909454</v>
      </c>
      <c r="O2872" s="153">
        <v>4770</v>
      </c>
      <c r="P2872" s="264">
        <v>0</v>
      </c>
      <c r="Q2872" s="153">
        <v>10591</v>
      </c>
      <c r="R2872" s="264">
        <v>99.556228637695313</v>
      </c>
      <c r="S2872" s="153">
        <v>67197</v>
      </c>
      <c r="T2872" s="264">
        <v>99.874992370605469</v>
      </c>
      <c r="U2872" s="264">
        <v>99.937103271484375</v>
      </c>
      <c r="V2872" s="264">
        <v>99.71905517578125</v>
      </c>
      <c r="W2872" s="264">
        <v>99.493614196777344</v>
      </c>
      <c r="X2872" s="264">
        <v>99.594398498535156</v>
      </c>
      <c r="Y2872" s="153">
        <v>106938</v>
      </c>
      <c r="Z2872" s="264">
        <v>99.92706298828125</v>
      </c>
      <c r="AA2872" s="153">
        <v>23261</v>
      </c>
      <c r="AB2872" s="264">
        <v>98.280380249023438</v>
      </c>
      <c r="AC2872" s="153">
        <v>4840</v>
      </c>
      <c r="AD2872" s="264">
        <v>0.12396693974733353</v>
      </c>
      <c r="AE2872" s="153">
        <v>326</v>
      </c>
      <c r="AF2872" s="264">
        <v>98.773002624511719</v>
      </c>
      <c r="AG2872" s="153">
        <v>72420</v>
      </c>
      <c r="AH2872" s="264">
        <v>0.54128694534301758</v>
      </c>
      <c r="AI2872" s="153">
        <v>998</v>
      </c>
      <c r="AJ2872" s="264">
        <v>95.090179443359375</v>
      </c>
      <c r="AK2872" s="264">
        <v>1.8716850280761719</v>
      </c>
      <c r="AL2872" s="264">
        <v>4.8128824681043625E-2</v>
      </c>
      <c r="AM2872" s="264">
        <v>0</v>
      </c>
      <c r="AN2872" s="264">
        <v>0</v>
      </c>
      <c r="AO2872" s="92">
        <v>0</v>
      </c>
      <c r="AP2872" s="92">
        <v>0</v>
      </c>
      <c r="AQ2872" s="92">
        <v>0</v>
      </c>
      <c r="AR2872" s="92">
        <v>0</v>
      </c>
      <c r="AS2872" s="92">
        <v>0</v>
      </c>
      <c r="AT2872" s="92">
        <v>0</v>
      </c>
      <c r="AU2872" s="92">
        <v>0</v>
      </c>
      <c r="AV2872" s="92">
        <v>0</v>
      </c>
      <c r="AW2872" s="93">
        <v>0</v>
      </c>
      <c r="AX2872" s="93">
        <v>0</v>
      </c>
      <c r="AY2872" s="93">
        <v>0</v>
      </c>
      <c r="AZ2872" s="93">
        <v>0</v>
      </c>
      <c r="BA2872" s="93">
        <v>0</v>
      </c>
      <c r="BB2872" s="93">
        <v>0</v>
      </c>
      <c r="BC2872" s="153">
        <v>38</v>
      </c>
      <c r="BD2872" s="153">
        <v>221</v>
      </c>
    </row>
    <row r="2873" spans="1:56" x14ac:dyDescent="0.25">
      <c r="A2873" s="9">
        <v>41735</v>
      </c>
      <c r="B2873" s="149" t="s">
        <v>124</v>
      </c>
      <c r="C2873" s="149" t="s">
        <v>86</v>
      </c>
      <c r="D2873" s="150" t="s">
        <v>118</v>
      </c>
      <c r="E2873" s="153">
        <v>43</v>
      </c>
      <c r="F2873" s="153">
        <v>136</v>
      </c>
      <c r="G2873" s="264">
        <v>26.087701797485352</v>
      </c>
      <c r="H2873" s="264">
        <v>0</v>
      </c>
      <c r="I2873" s="264">
        <v>53042.41015625</v>
      </c>
      <c r="J2873" s="92">
        <v>0</v>
      </c>
      <c r="K2873" s="153">
        <v>82377</v>
      </c>
      <c r="L2873" s="264">
        <v>88.522285461425781</v>
      </c>
      <c r="M2873" s="153">
        <v>36490</v>
      </c>
      <c r="N2873" s="264">
        <v>0</v>
      </c>
      <c r="O2873" s="153">
        <v>2154</v>
      </c>
      <c r="P2873" s="264">
        <v>0</v>
      </c>
      <c r="Q2873" s="153">
        <v>4470</v>
      </c>
      <c r="R2873" s="264">
        <v>99.731544494628906</v>
      </c>
      <c r="S2873" s="153">
        <v>33577</v>
      </c>
      <c r="T2873" s="264">
        <v>99.773651123046875</v>
      </c>
      <c r="U2873" s="264">
        <v>99.62860107421875</v>
      </c>
      <c r="V2873" s="264">
        <v>99.810905456542969</v>
      </c>
      <c r="W2873" s="264">
        <v>99.36114501953125</v>
      </c>
      <c r="X2873" s="264">
        <v>99.584983825683594</v>
      </c>
      <c r="Y2873" s="153">
        <v>43881</v>
      </c>
      <c r="Z2873" s="264">
        <v>99.927078247070313</v>
      </c>
      <c r="AA2873" s="153">
        <v>8048</v>
      </c>
      <c r="AB2873" s="264">
        <v>99.838470458984375</v>
      </c>
      <c r="AC2873" s="153">
        <v>2134</v>
      </c>
      <c r="AD2873" s="264">
        <v>0.28116214275360107</v>
      </c>
      <c r="AE2873" s="153">
        <v>158</v>
      </c>
      <c r="AF2873" s="264">
        <v>98.101264953613281</v>
      </c>
      <c r="AG2873" s="153">
        <v>36344</v>
      </c>
      <c r="AH2873" s="264">
        <v>0.39896544814109802</v>
      </c>
      <c r="AI2873" s="153">
        <v>773</v>
      </c>
      <c r="AJ2873" s="264">
        <v>91.073738098144531</v>
      </c>
      <c r="AK2873" s="264">
        <v>1.6789510250091553</v>
      </c>
      <c r="AL2873" s="264">
        <v>6.5786033868789673E-2</v>
      </c>
      <c r="AM2873" s="264">
        <v>0</v>
      </c>
      <c r="AN2873" s="264">
        <v>0</v>
      </c>
      <c r="AO2873" s="92">
        <v>0</v>
      </c>
      <c r="AP2873" s="92">
        <v>0</v>
      </c>
      <c r="AQ2873" s="92">
        <v>0</v>
      </c>
      <c r="AR2873" s="92">
        <v>0</v>
      </c>
      <c r="AS2873" s="92">
        <v>0</v>
      </c>
      <c r="AT2873" s="92">
        <v>0</v>
      </c>
      <c r="AU2873" s="92">
        <v>0</v>
      </c>
      <c r="AV2873" s="92">
        <v>0</v>
      </c>
      <c r="AW2873" s="93">
        <v>0</v>
      </c>
      <c r="AX2873" s="93">
        <v>0</v>
      </c>
      <c r="AY2873" s="93">
        <v>2</v>
      </c>
      <c r="AZ2873" s="93">
        <v>0</v>
      </c>
      <c r="BA2873" s="93">
        <v>0</v>
      </c>
      <c r="BB2873" s="93">
        <v>0</v>
      </c>
      <c r="BC2873" s="153">
        <v>23</v>
      </c>
      <c r="BD2873" s="153">
        <v>131</v>
      </c>
    </row>
    <row r="2874" spans="1:56" x14ac:dyDescent="0.25">
      <c r="A2874" s="9">
        <v>41735</v>
      </c>
      <c r="B2874" s="149" t="s">
        <v>78</v>
      </c>
      <c r="C2874" s="149" t="s">
        <v>86</v>
      </c>
      <c r="D2874" s="150" t="s">
        <v>118</v>
      </c>
      <c r="E2874" s="153">
        <v>34</v>
      </c>
      <c r="F2874" s="153">
        <v>106</v>
      </c>
      <c r="G2874" s="264">
        <v>40.374908447265625</v>
      </c>
      <c r="H2874" s="264">
        <v>4.19999985024333E-3</v>
      </c>
      <c r="I2874" s="264">
        <v>44466.45703125</v>
      </c>
      <c r="J2874" s="92">
        <v>0</v>
      </c>
      <c r="K2874" s="153">
        <v>50684</v>
      </c>
      <c r="L2874" s="264">
        <v>87.558204650878906</v>
      </c>
      <c r="M2874" s="153">
        <v>38056</v>
      </c>
      <c r="N2874" s="264">
        <v>0</v>
      </c>
      <c r="O2874" s="153">
        <v>3946</v>
      </c>
      <c r="P2874" s="264">
        <v>0</v>
      </c>
      <c r="Q2874" s="153">
        <v>7149</v>
      </c>
      <c r="R2874" s="264">
        <v>99.902084350585937</v>
      </c>
      <c r="S2874" s="153">
        <v>35968</v>
      </c>
      <c r="T2874" s="264">
        <v>99.913810729980469</v>
      </c>
      <c r="U2874" s="264">
        <v>99.898628234863281</v>
      </c>
      <c r="V2874" s="264">
        <v>99.900146484375</v>
      </c>
      <c r="W2874" s="264">
        <v>99.800811767578125</v>
      </c>
      <c r="X2874" s="264">
        <v>99.814041137695312</v>
      </c>
      <c r="Y2874" s="153">
        <v>67714</v>
      </c>
      <c r="Z2874" s="264">
        <v>99.902534484863281</v>
      </c>
      <c r="AA2874" s="153">
        <v>10820</v>
      </c>
      <c r="AB2874" s="264">
        <v>98.881698608398438</v>
      </c>
      <c r="AC2874" s="153">
        <v>3986</v>
      </c>
      <c r="AD2874" s="264">
        <v>0.25087806582450867</v>
      </c>
      <c r="AE2874" s="153">
        <v>292</v>
      </c>
      <c r="AF2874" s="264">
        <v>96.232879638671875</v>
      </c>
      <c r="AG2874" s="153">
        <v>38766</v>
      </c>
      <c r="AH2874" s="264">
        <v>0.69648659229278564</v>
      </c>
      <c r="AI2874" s="153">
        <v>441</v>
      </c>
      <c r="AJ2874" s="264">
        <v>96.145126342773438</v>
      </c>
      <c r="AK2874" s="264">
        <v>1.9268338680267334</v>
      </c>
      <c r="AL2874" s="264">
        <v>6.6785849630832672E-2</v>
      </c>
      <c r="AM2874" s="264">
        <v>0</v>
      </c>
      <c r="AN2874" s="264">
        <v>0</v>
      </c>
      <c r="AO2874" s="92">
        <v>0</v>
      </c>
      <c r="AP2874" s="92">
        <v>0</v>
      </c>
      <c r="AQ2874" s="92">
        <v>0</v>
      </c>
      <c r="AR2874" s="92">
        <v>0</v>
      </c>
      <c r="AS2874" s="92">
        <v>0</v>
      </c>
      <c r="AT2874" s="92">
        <v>0</v>
      </c>
      <c r="AU2874" s="92">
        <v>0</v>
      </c>
      <c r="AV2874" s="92">
        <v>0</v>
      </c>
      <c r="AW2874" s="93">
        <v>0</v>
      </c>
      <c r="AX2874" s="93">
        <v>0</v>
      </c>
      <c r="AY2874" s="93">
        <v>0</v>
      </c>
      <c r="AZ2874" s="93">
        <v>0</v>
      </c>
      <c r="BA2874" s="93">
        <v>0</v>
      </c>
      <c r="BB2874" s="93">
        <v>0</v>
      </c>
      <c r="BC2874" s="153">
        <v>10</v>
      </c>
      <c r="BD2874" s="153">
        <v>103</v>
      </c>
    </row>
    <row r="2875" spans="1:56" x14ac:dyDescent="0.25">
      <c r="A2875" s="9">
        <v>41735</v>
      </c>
      <c r="B2875" s="149" t="s">
        <v>79</v>
      </c>
      <c r="C2875" s="149" t="s">
        <v>86</v>
      </c>
      <c r="D2875" s="150" t="s">
        <v>119</v>
      </c>
      <c r="E2875" s="153">
        <v>84</v>
      </c>
      <c r="F2875" s="153">
        <v>257</v>
      </c>
      <c r="G2875" s="264">
        <v>40.300296783447266</v>
      </c>
      <c r="H2875" s="264">
        <v>0</v>
      </c>
      <c r="I2875" s="264">
        <v>124433.796875</v>
      </c>
      <c r="J2875" s="92">
        <v>0</v>
      </c>
      <c r="K2875" s="153">
        <v>49532</v>
      </c>
      <c r="L2875" s="264">
        <v>91.435836791992188</v>
      </c>
      <c r="M2875" s="153">
        <v>65571</v>
      </c>
      <c r="N2875" s="264">
        <v>0</v>
      </c>
      <c r="O2875" s="153">
        <v>2583</v>
      </c>
      <c r="P2875" s="264">
        <v>0</v>
      </c>
      <c r="Q2875" s="153">
        <v>6848</v>
      </c>
      <c r="R2875" s="264">
        <v>99.912384033203125</v>
      </c>
      <c r="S2875" s="153">
        <v>61095</v>
      </c>
      <c r="T2875" s="264">
        <v>99.873970031738281</v>
      </c>
      <c r="U2875" s="264">
        <v>99.845138549804687</v>
      </c>
      <c r="V2875" s="264">
        <v>99.856643676757813</v>
      </c>
      <c r="W2875" s="264">
        <v>99.757659912109375</v>
      </c>
      <c r="X2875" s="264">
        <v>99.730796813964844</v>
      </c>
      <c r="Y2875" s="153">
        <v>130446</v>
      </c>
      <c r="Z2875" s="264">
        <v>99.937141418457031</v>
      </c>
      <c r="AA2875" s="153">
        <v>31911</v>
      </c>
      <c r="AB2875" s="264">
        <v>99.649024963378906</v>
      </c>
      <c r="AC2875" s="153">
        <v>2667</v>
      </c>
      <c r="AD2875" s="264">
        <v>1.7997750043869019</v>
      </c>
      <c r="AE2875" s="153">
        <v>168</v>
      </c>
      <c r="AF2875" s="264">
        <v>98.809524536132813</v>
      </c>
      <c r="AG2875" s="153">
        <v>65686</v>
      </c>
      <c r="AH2875" s="264">
        <v>0.54806196689605713</v>
      </c>
      <c r="AI2875" s="153">
        <v>926</v>
      </c>
      <c r="AJ2875" s="264">
        <v>96.220298767089844</v>
      </c>
      <c r="AK2875" s="264">
        <v>1.6347391605377197</v>
      </c>
      <c r="AL2875" s="264">
        <v>6.0547851026058197E-2</v>
      </c>
      <c r="AM2875" s="264">
        <v>0</v>
      </c>
      <c r="AN2875" s="264">
        <v>0</v>
      </c>
      <c r="AO2875" s="92">
        <v>0</v>
      </c>
      <c r="AP2875" s="92">
        <v>0</v>
      </c>
      <c r="AQ2875" s="92">
        <v>0</v>
      </c>
      <c r="AR2875" s="92">
        <v>0</v>
      </c>
      <c r="AS2875" s="92">
        <v>0</v>
      </c>
      <c r="AT2875" s="92">
        <v>0</v>
      </c>
      <c r="AU2875" s="92">
        <v>0</v>
      </c>
      <c r="AV2875" s="92">
        <v>0</v>
      </c>
      <c r="AW2875" s="93">
        <v>0</v>
      </c>
      <c r="AX2875" s="93">
        <v>0</v>
      </c>
      <c r="AY2875" s="93">
        <v>1</v>
      </c>
      <c r="AZ2875" s="93">
        <v>0</v>
      </c>
      <c r="BA2875" s="93">
        <v>0</v>
      </c>
      <c r="BB2875" s="93">
        <v>5</v>
      </c>
      <c r="BC2875" s="153">
        <v>59</v>
      </c>
      <c r="BD2875" s="153">
        <v>251</v>
      </c>
    </row>
    <row r="2876" spans="1:56" x14ac:dyDescent="0.25">
      <c r="A2876" s="9">
        <v>41735</v>
      </c>
      <c r="B2876" s="149" t="s">
        <v>80</v>
      </c>
      <c r="C2876" s="149" t="s">
        <v>86</v>
      </c>
      <c r="D2876" s="150" t="s">
        <v>119</v>
      </c>
      <c r="E2876" s="153">
        <v>60</v>
      </c>
      <c r="F2876" s="153">
        <v>183</v>
      </c>
      <c r="G2876" s="264">
        <v>27.487794876098633</v>
      </c>
      <c r="H2876" s="264">
        <v>0.22920000553131104</v>
      </c>
      <c r="I2876" s="264">
        <v>75528.1640625</v>
      </c>
      <c r="J2876" s="92">
        <v>0</v>
      </c>
      <c r="K2876" s="153">
        <v>24609</v>
      </c>
      <c r="L2876" s="264">
        <v>86.037628173828125</v>
      </c>
      <c r="M2876" s="153">
        <v>35424</v>
      </c>
      <c r="N2876" s="264">
        <v>0</v>
      </c>
      <c r="O2876" s="153">
        <v>1883</v>
      </c>
      <c r="P2876" s="264">
        <v>0</v>
      </c>
      <c r="Q2876" s="153">
        <v>5307</v>
      </c>
      <c r="R2876" s="264">
        <v>99.886940002441406</v>
      </c>
      <c r="S2876" s="153">
        <v>33920</v>
      </c>
      <c r="T2876" s="264">
        <v>99.885025024414063</v>
      </c>
      <c r="U2876" s="264">
        <v>99.681358337402344</v>
      </c>
      <c r="V2876" s="264">
        <v>99.808036804199219</v>
      </c>
      <c r="W2876" s="264">
        <v>99.568656921386719</v>
      </c>
      <c r="X2876" s="264">
        <v>99.693283081054688</v>
      </c>
      <c r="Y2876" s="153">
        <v>66027</v>
      </c>
      <c r="Z2876" s="264">
        <v>99.942451477050781</v>
      </c>
      <c r="AA2876" s="153">
        <v>14912</v>
      </c>
      <c r="AB2876" s="264">
        <v>99.798820495605469</v>
      </c>
      <c r="AC2876" s="153">
        <v>1889</v>
      </c>
      <c r="AD2876" s="264">
        <v>0.63525676727294922</v>
      </c>
      <c r="AE2876" s="153">
        <v>107</v>
      </c>
      <c r="AF2876" s="264">
        <v>100</v>
      </c>
      <c r="AG2876" s="153">
        <v>35461</v>
      </c>
      <c r="AH2876" s="264">
        <v>0.49067988991737366</v>
      </c>
      <c r="AI2876" s="153">
        <v>298</v>
      </c>
      <c r="AJ2876" s="264">
        <v>95.973152160644531</v>
      </c>
      <c r="AK2876" s="264">
        <v>1.8783054351806641</v>
      </c>
      <c r="AL2876" s="264">
        <v>6.4663387835025787E-2</v>
      </c>
      <c r="AM2876" s="264">
        <v>0</v>
      </c>
      <c r="AN2876" s="264">
        <v>0</v>
      </c>
      <c r="AO2876" s="92">
        <v>0</v>
      </c>
      <c r="AP2876" s="92">
        <v>0</v>
      </c>
      <c r="AQ2876" s="92">
        <v>0</v>
      </c>
      <c r="AR2876" s="92">
        <v>0</v>
      </c>
      <c r="AS2876" s="92">
        <v>0</v>
      </c>
      <c r="AT2876" s="92">
        <v>0</v>
      </c>
      <c r="AU2876" s="92">
        <v>0</v>
      </c>
      <c r="AV2876" s="92">
        <v>0</v>
      </c>
      <c r="AW2876" s="93">
        <v>0</v>
      </c>
      <c r="AX2876" s="93">
        <v>0</v>
      </c>
      <c r="AY2876" s="93">
        <v>3</v>
      </c>
      <c r="AZ2876" s="93">
        <v>0</v>
      </c>
      <c r="BA2876" s="93">
        <v>0</v>
      </c>
      <c r="BB2876" s="93">
        <v>1</v>
      </c>
      <c r="BC2876" s="153">
        <v>26</v>
      </c>
      <c r="BD2876" s="153">
        <v>178</v>
      </c>
    </row>
    <row r="2877" spans="1:56" x14ac:dyDescent="0.25">
      <c r="A2877" s="9">
        <v>41735</v>
      </c>
      <c r="B2877" s="149" t="s">
        <v>81</v>
      </c>
      <c r="C2877" s="149" t="s">
        <v>86</v>
      </c>
      <c r="D2877" s="150" t="s">
        <v>119</v>
      </c>
      <c r="E2877" s="153">
        <v>43</v>
      </c>
      <c r="F2877" s="153">
        <v>138</v>
      </c>
      <c r="G2877" s="264">
        <v>27.458398818969727</v>
      </c>
      <c r="H2877" s="264">
        <v>0</v>
      </c>
      <c r="I2877" s="264">
        <v>64091.96484375</v>
      </c>
      <c r="J2877" s="92">
        <v>0</v>
      </c>
      <c r="K2877" s="153">
        <v>78769</v>
      </c>
      <c r="L2877" s="264">
        <v>90.017646789550781</v>
      </c>
      <c r="M2877" s="153">
        <v>39928</v>
      </c>
      <c r="N2877" s="264">
        <v>0</v>
      </c>
      <c r="O2877" s="153">
        <v>1977</v>
      </c>
      <c r="P2877" s="264">
        <v>0</v>
      </c>
      <c r="Q2877" s="153">
        <v>4735</v>
      </c>
      <c r="R2877" s="264">
        <v>99.915519714355469</v>
      </c>
      <c r="S2877" s="153">
        <v>37773</v>
      </c>
      <c r="T2877" s="264">
        <v>99.878219604492187</v>
      </c>
      <c r="U2877" s="264">
        <v>99.393020629882813</v>
      </c>
      <c r="V2877" s="264">
        <v>99.767082214355469</v>
      </c>
      <c r="W2877" s="264">
        <v>99.309051513671875</v>
      </c>
      <c r="X2877" s="264">
        <v>99.645584106445313</v>
      </c>
      <c r="Y2877" s="153">
        <v>79491</v>
      </c>
      <c r="Z2877" s="264">
        <v>99.927032470703125</v>
      </c>
      <c r="AA2877" s="153">
        <v>19209</v>
      </c>
      <c r="AB2877" s="264">
        <v>99.635589599609375</v>
      </c>
      <c r="AC2877" s="153">
        <v>2060</v>
      </c>
      <c r="AD2877" s="264">
        <v>2.7184464931488037</v>
      </c>
      <c r="AE2877" s="153">
        <v>133</v>
      </c>
      <c r="AF2877" s="264">
        <v>99.248123168945313</v>
      </c>
      <c r="AG2877" s="153">
        <v>39766</v>
      </c>
      <c r="AH2877" s="264">
        <v>0.64376604557037354</v>
      </c>
      <c r="AI2877" s="153">
        <v>452</v>
      </c>
      <c r="AJ2877" s="264">
        <v>95.132743835449219</v>
      </c>
      <c r="AK2877" s="264">
        <v>1.7161775827407837</v>
      </c>
      <c r="AL2877" s="264">
        <v>5.4000716656446457E-2</v>
      </c>
      <c r="AM2877" s="264">
        <v>0</v>
      </c>
      <c r="AN2877" s="264">
        <v>0</v>
      </c>
      <c r="AO2877" s="92">
        <v>0</v>
      </c>
      <c r="AP2877" s="92">
        <v>0</v>
      </c>
      <c r="AQ2877" s="92">
        <v>0</v>
      </c>
      <c r="AR2877" s="92">
        <v>0</v>
      </c>
      <c r="AS2877" s="92">
        <v>0</v>
      </c>
      <c r="AT2877" s="92">
        <v>0</v>
      </c>
      <c r="AU2877" s="92">
        <v>0</v>
      </c>
      <c r="AV2877" s="92">
        <v>0</v>
      </c>
      <c r="AW2877" s="93">
        <v>0</v>
      </c>
      <c r="AX2877" s="93">
        <v>0</v>
      </c>
      <c r="AY2877" s="93">
        <v>0</v>
      </c>
      <c r="AZ2877" s="93">
        <v>0</v>
      </c>
      <c r="BA2877" s="93">
        <v>0</v>
      </c>
      <c r="BB2877" s="93">
        <v>3</v>
      </c>
      <c r="BC2877" s="153">
        <v>22</v>
      </c>
      <c r="BD2877" s="153">
        <v>137</v>
      </c>
    </row>
    <row r="2878" spans="1:56" x14ac:dyDescent="0.25">
      <c r="A2878" s="9">
        <v>41735</v>
      </c>
      <c r="B2878" s="149" t="s">
        <v>125</v>
      </c>
      <c r="C2878" s="149" t="s">
        <v>86</v>
      </c>
      <c r="D2878" s="150" t="s">
        <v>119</v>
      </c>
      <c r="E2878" s="153">
        <v>16</v>
      </c>
      <c r="F2878" s="153">
        <v>54</v>
      </c>
      <c r="G2878" s="264">
        <v>22.750202178955078</v>
      </c>
      <c r="H2878" s="264">
        <v>1.249999925494194E-2</v>
      </c>
      <c r="I2878" s="264">
        <v>31075.970703125</v>
      </c>
      <c r="J2878" s="92">
        <v>0</v>
      </c>
      <c r="K2878" s="153">
        <v>78769</v>
      </c>
      <c r="L2878" s="264">
        <v>90.017646789550781</v>
      </c>
      <c r="M2878" s="153">
        <v>24766</v>
      </c>
      <c r="N2878" s="264">
        <v>0</v>
      </c>
      <c r="O2878" s="153">
        <v>2395</v>
      </c>
      <c r="P2878" s="264">
        <v>0</v>
      </c>
      <c r="Q2878" s="153">
        <v>4036</v>
      </c>
      <c r="R2878" s="264">
        <v>99.925666809082031</v>
      </c>
      <c r="S2878" s="153">
        <v>23355</v>
      </c>
      <c r="T2878" s="264">
        <v>99.897239685058594</v>
      </c>
      <c r="U2878" s="264">
        <v>99.958244323730469</v>
      </c>
      <c r="V2878" s="264">
        <v>99.87078857421875</v>
      </c>
      <c r="W2878" s="264">
        <v>99.883941650390625</v>
      </c>
      <c r="X2878" s="264">
        <v>99.768157958984375</v>
      </c>
      <c r="Y2878" s="153">
        <v>37470</v>
      </c>
      <c r="Z2878" s="264">
        <v>99.962638854980469</v>
      </c>
      <c r="AA2878" s="153">
        <v>8058</v>
      </c>
      <c r="AB2878" s="264">
        <v>99.689750671386719</v>
      </c>
      <c r="AC2878" s="153">
        <v>2435</v>
      </c>
      <c r="AD2878" s="264">
        <v>0.20533880591392517</v>
      </c>
      <c r="AE2878" s="153">
        <v>214</v>
      </c>
      <c r="AF2878" s="264">
        <v>98.598129272460938</v>
      </c>
      <c r="AG2878" s="153">
        <v>25714</v>
      </c>
      <c r="AH2878" s="264">
        <v>0.76611959934234619</v>
      </c>
      <c r="AI2878" s="153">
        <v>598</v>
      </c>
      <c r="AJ2878" s="264">
        <v>92.642143249511719</v>
      </c>
      <c r="AK2878" s="264">
        <v>1.6996834278106689</v>
      </c>
      <c r="AL2878" s="264">
        <v>5.6446295231580734E-2</v>
      </c>
      <c r="AM2878" s="264">
        <v>0</v>
      </c>
      <c r="AN2878" s="264">
        <v>0</v>
      </c>
      <c r="AO2878" s="92">
        <v>0</v>
      </c>
      <c r="AP2878" s="92">
        <v>0</v>
      </c>
      <c r="AQ2878" s="92">
        <v>0</v>
      </c>
      <c r="AR2878" s="92">
        <v>0</v>
      </c>
      <c r="AS2878" s="92">
        <v>0</v>
      </c>
      <c r="AT2878" s="92">
        <v>0</v>
      </c>
      <c r="AU2878" s="92">
        <v>0</v>
      </c>
      <c r="AV2878" s="92">
        <v>0</v>
      </c>
      <c r="AW2878" s="93">
        <v>0</v>
      </c>
      <c r="AX2878" s="93">
        <v>0</v>
      </c>
      <c r="AY2878" s="93">
        <v>0</v>
      </c>
      <c r="AZ2878" s="93">
        <v>0</v>
      </c>
      <c r="BA2878" s="93">
        <v>0</v>
      </c>
      <c r="BB2878" s="93">
        <v>0</v>
      </c>
      <c r="BC2878" s="153">
        <v>7</v>
      </c>
      <c r="BD2878" s="153">
        <v>53</v>
      </c>
    </row>
    <row r="2879" spans="1:56" x14ac:dyDescent="0.25">
      <c r="A2879" s="9">
        <v>41735</v>
      </c>
      <c r="B2879" s="151" t="s">
        <v>82</v>
      </c>
      <c r="C2879" s="151" t="s">
        <v>86</v>
      </c>
      <c r="D2879" s="152" t="s">
        <v>120</v>
      </c>
      <c r="E2879" s="160">
        <v>51</v>
      </c>
      <c r="F2879" s="160">
        <v>160</v>
      </c>
      <c r="G2879" s="266">
        <v>28.671594619750977</v>
      </c>
      <c r="H2879" s="266">
        <v>7.0899993181228638E-2</v>
      </c>
      <c r="I2879" s="266">
        <v>60939.73828125</v>
      </c>
      <c r="J2879" s="157">
        <v>0</v>
      </c>
      <c r="K2879" s="160">
        <v>31174</v>
      </c>
      <c r="L2879" s="266">
        <v>87.149551391601562</v>
      </c>
      <c r="M2879" s="160">
        <v>28327</v>
      </c>
      <c r="N2879" s="266">
        <v>0</v>
      </c>
      <c r="O2879" s="160">
        <v>3125</v>
      </c>
      <c r="P2879" s="266">
        <v>0</v>
      </c>
      <c r="Q2879" s="160">
        <v>5365</v>
      </c>
      <c r="R2879" s="266">
        <v>99.534019470214844</v>
      </c>
      <c r="S2879" s="160">
        <v>26090</v>
      </c>
      <c r="T2879" s="266">
        <v>99.819854736328125</v>
      </c>
      <c r="U2879" s="266">
        <v>99.7760009765625</v>
      </c>
      <c r="V2879" s="266">
        <v>99.774070739746094</v>
      </c>
      <c r="W2879" s="266">
        <v>99.311065673828125</v>
      </c>
      <c r="X2879" s="266">
        <v>99.594329833984375</v>
      </c>
      <c r="Y2879" s="160">
        <v>44333</v>
      </c>
      <c r="Z2879" s="266">
        <v>99.963912963867188</v>
      </c>
      <c r="AA2879" s="160">
        <v>11098</v>
      </c>
      <c r="AB2879" s="266">
        <v>99.864837646484375</v>
      </c>
      <c r="AC2879" s="160">
        <v>3118</v>
      </c>
      <c r="AD2879" s="266">
        <v>0.3527902364730835</v>
      </c>
      <c r="AE2879" s="160">
        <v>333</v>
      </c>
      <c r="AF2879" s="266">
        <v>99.099098205566406</v>
      </c>
      <c r="AG2879" s="160">
        <v>28696</v>
      </c>
      <c r="AH2879" s="266">
        <v>0.78408139944076538</v>
      </c>
      <c r="AI2879" s="160">
        <v>1120</v>
      </c>
      <c r="AJ2879" s="266">
        <v>95.714286804199219</v>
      </c>
      <c r="AK2879" s="266">
        <v>1.9957659244537354</v>
      </c>
      <c r="AL2879" s="266">
        <v>6.0425639152526855E-2</v>
      </c>
      <c r="AM2879" s="266">
        <v>0</v>
      </c>
      <c r="AN2879" s="266">
        <v>0</v>
      </c>
      <c r="AO2879" s="157">
        <v>0</v>
      </c>
      <c r="AP2879" s="157">
        <v>0</v>
      </c>
      <c r="AQ2879" s="157">
        <v>0</v>
      </c>
      <c r="AR2879" s="157">
        <v>0</v>
      </c>
      <c r="AS2879" s="157">
        <v>0</v>
      </c>
      <c r="AT2879" s="157">
        <v>0</v>
      </c>
      <c r="AU2879" s="157">
        <v>0</v>
      </c>
      <c r="AV2879" s="157">
        <v>0</v>
      </c>
      <c r="AW2879" s="159">
        <v>0</v>
      </c>
      <c r="AX2879" s="159">
        <v>0</v>
      </c>
      <c r="AY2879" s="159">
        <v>0</v>
      </c>
      <c r="AZ2879" s="159">
        <v>1</v>
      </c>
      <c r="BA2879" s="159">
        <v>0</v>
      </c>
      <c r="BB2879" s="159">
        <v>0</v>
      </c>
      <c r="BC2879" s="160">
        <v>23</v>
      </c>
      <c r="BD2879" s="160">
        <v>157</v>
      </c>
    </row>
    <row r="2880" spans="1:56" x14ac:dyDescent="0.25">
      <c r="A2880" s="9">
        <v>41735</v>
      </c>
      <c r="B2880" s="151" t="s">
        <v>83</v>
      </c>
      <c r="C2880" s="151" t="s">
        <v>87</v>
      </c>
      <c r="D2880" s="152" t="s">
        <v>120</v>
      </c>
      <c r="E2880" s="160">
        <v>47</v>
      </c>
      <c r="F2880" s="160">
        <v>143</v>
      </c>
      <c r="G2880" s="266">
        <v>16.033197402954102</v>
      </c>
      <c r="H2880" s="266">
        <v>0</v>
      </c>
      <c r="I2880" s="266">
        <v>73950</v>
      </c>
      <c r="J2880" s="157">
        <v>0</v>
      </c>
      <c r="K2880" s="160">
        <v>23582</v>
      </c>
      <c r="L2880" s="266">
        <v>81.736068725585938</v>
      </c>
      <c r="M2880" s="160">
        <v>153570</v>
      </c>
      <c r="N2880" s="266">
        <v>0</v>
      </c>
      <c r="O2880" s="160">
        <v>3938</v>
      </c>
      <c r="P2880" s="266">
        <v>0</v>
      </c>
      <c r="Q2880" s="160">
        <v>2748</v>
      </c>
      <c r="R2880" s="266">
        <v>99.6724853515625</v>
      </c>
      <c r="S2880" s="160">
        <v>16890</v>
      </c>
      <c r="T2880" s="266">
        <v>99.780937194824219</v>
      </c>
      <c r="U2880" s="266">
        <v>99.65301513671875</v>
      </c>
      <c r="V2880" s="266">
        <v>99.686241149902344</v>
      </c>
      <c r="W2880" s="266">
        <v>99.326637268066406</v>
      </c>
      <c r="X2880" s="266">
        <v>99.467864990234375</v>
      </c>
      <c r="Y2880" s="160">
        <v>45353</v>
      </c>
      <c r="Z2880" s="266">
        <v>99.929443359375</v>
      </c>
      <c r="AA2880" s="160">
        <v>13126</v>
      </c>
      <c r="AB2880" s="266">
        <v>99.939048767089844</v>
      </c>
      <c r="AC2880" s="160">
        <v>1442</v>
      </c>
      <c r="AD2880" s="266">
        <v>0.2080443799495697</v>
      </c>
      <c r="AE2880" s="160">
        <v>109</v>
      </c>
      <c r="AF2880" s="266">
        <v>88.990829467773438</v>
      </c>
      <c r="AG2880" s="160">
        <v>19191</v>
      </c>
      <c r="AH2880" s="266">
        <v>0.58881765604019165</v>
      </c>
      <c r="AI2880" s="160">
        <v>636</v>
      </c>
      <c r="AJ2880" s="266">
        <v>97.955978393554688</v>
      </c>
      <c r="AK2880" s="266">
        <v>1.733885645866394</v>
      </c>
      <c r="AL2880" s="266">
        <v>7.3683939874172211E-2</v>
      </c>
      <c r="AM2880" s="266">
        <v>0</v>
      </c>
      <c r="AN2880" s="266">
        <v>0</v>
      </c>
      <c r="AO2880" s="157">
        <v>0</v>
      </c>
      <c r="AP2880" s="157">
        <v>0</v>
      </c>
      <c r="AQ2880" s="157">
        <v>0</v>
      </c>
      <c r="AR2880" s="157">
        <v>0</v>
      </c>
      <c r="AS2880" s="157">
        <v>0</v>
      </c>
      <c r="AT2880" s="157">
        <v>0</v>
      </c>
      <c r="AU2880" s="157">
        <v>0</v>
      </c>
      <c r="AV2880" s="157">
        <v>0</v>
      </c>
      <c r="AW2880" s="159">
        <v>0</v>
      </c>
      <c r="AX2880" s="159">
        <v>0</v>
      </c>
      <c r="AY2880" s="159">
        <v>1</v>
      </c>
      <c r="AZ2880" s="159">
        <v>0</v>
      </c>
      <c r="BA2880" s="159">
        <v>0</v>
      </c>
      <c r="BB2880" s="159">
        <v>0</v>
      </c>
      <c r="BC2880" s="160">
        <v>25</v>
      </c>
      <c r="BD2880" s="160">
        <v>137</v>
      </c>
    </row>
    <row r="2881" spans="1:56" x14ac:dyDescent="0.25">
      <c r="A2881" s="9">
        <v>41735</v>
      </c>
      <c r="B2881" s="117" t="s">
        <v>85</v>
      </c>
      <c r="C2881" s="117" t="s">
        <v>87</v>
      </c>
      <c r="D2881" s="121">
        <v>3</v>
      </c>
      <c r="E2881" s="89">
        <v>136</v>
      </c>
      <c r="F2881" s="89">
        <v>439</v>
      </c>
      <c r="G2881" s="263">
        <v>38.203891754150391</v>
      </c>
      <c r="H2881" s="263">
        <v>0.10000000149011612</v>
      </c>
      <c r="I2881" s="263">
        <v>183187.609375</v>
      </c>
      <c r="J2881" s="88">
        <v>0</v>
      </c>
      <c r="K2881" s="89">
        <v>61750</v>
      </c>
      <c r="L2881" s="263">
        <v>86.304450988769531</v>
      </c>
      <c r="M2881" s="124">
        <v>88932</v>
      </c>
      <c r="N2881" s="248">
        <v>0</v>
      </c>
      <c r="O2881" s="124">
        <v>2870</v>
      </c>
      <c r="P2881" s="248">
        <v>0</v>
      </c>
      <c r="Q2881" s="124">
        <v>8269</v>
      </c>
      <c r="R2881" s="248">
        <v>99.359054565429687</v>
      </c>
      <c r="S2881" s="124">
        <v>82221</v>
      </c>
      <c r="T2881" s="248">
        <v>99.687431335449219</v>
      </c>
      <c r="U2881" s="248">
        <v>99.547035217285156</v>
      </c>
      <c r="V2881" s="248">
        <v>99.71551513671875</v>
      </c>
      <c r="W2881" s="248">
        <v>98.90899658203125</v>
      </c>
      <c r="X2881" s="248">
        <v>99.403839111328125</v>
      </c>
      <c r="Y2881" s="124">
        <v>191941</v>
      </c>
      <c r="Z2881" s="248">
        <v>99.849952697753906</v>
      </c>
      <c r="AA2881" s="124">
        <v>54304</v>
      </c>
      <c r="AB2881" s="248">
        <v>83.796775817871094</v>
      </c>
      <c r="AC2881" s="124">
        <v>2912</v>
      </c>
      <c r="AD2881" s="248">
        <v>1.1332417726516724</v>
      </c>
      <c r="AE2881" s="124">
        <v>141</v>
      </c>
      <c r="AF2881" s="248">
        <v>97.872337341308594</v>
      </c>
      <c r="AG2881" s="124">
        <v>90946</v>
      </c>
      <c r="AH2881" s="248">
        <v>2.4728960990905762</v>
      </c>
      <c r="AI2881" s="124">
        <v>1473</v>
      </c>
      <c r="AJ2881" s="248">
        <v>90.495590209960937</v>
      </c>
      <c r="AK2881" s="248">
        <v>1.9195094108581543</v>
      </c>
      <c r="AL2881" s="248">
        <v>4.7267891466617584E-2</v>
      </c>
      <c r="AM2881" s="269">
        <v>0</v>
      </c>
      <c r="AN2881" s="269">
        <v>0</v>
      </c>
      <c r="AO2881" s="119">
        <v>0</v>
      </c>
      <c r="AP2881" s="119">
        <v>0</v>
      </c>
      <c r="AQ2881" s="119">
        <v>0</v>
      </c>
      <c r="AR2881" s="119">
        <v>0</v>
      </c>
      <c r="AS2881" s="119">
        <v>0</v>
      </c>
      <c r="AT2881" s="119">
        <v>0</v>
      </c>
      <c r="AU2881" s="119">
        <v>0</v>
      </c>
      <c r="AV2881" s="119">
        <v>0</v>
      </c>
      <c r="AW2881" s="124">
        <v>0</v>
      </c>
      <c r="AX2881" s="124">
        <v>0</v>
      </c>
      <c r="AY2881" s="124">
        <v>0</v>
      </c>
      <c r="AZ2881" s="124">
        <v>1</v>
      </c>
      <c r="BA2881" s="124">
        <v>0</v>
      </c>
      <c r="BB2881" s="124">
        <v>0</v>
      </c>
      <c r="BC2881" s="124">
        <v>53</v>
      </c>
      <c r="BD2881" s="124">
        <v>433</v>
      </c>
    </row>
    <row r="2882" spans="1:56" x14ac:dyDescent="0.25">
      <c r="A2882" s="9">
        <v>41735</v>
      </c>
      <c r="B2882" s="118" t="s">
        <v>84</v>
      </c>
      <c r="C2882" s="118"/>
      <c r="D2882" s="122">
        <v>2</v>
      </c>
      <c r="E2882" s="153"/>
      <c r="F2882" s="153"/>
      <c r="G2882" s="264">
        <v>50.759262084960938</v>
      </c>
      <c r="H2882" s="264">
        <v>0.25389999151229858</v>
      </c>
      <c r="I2882" s="264">
        <v>365615.34375</v>
      </c>
      <c r="J2882" s="91">
        <v>0</v>
      </c>
      <c r="K2882" s="153">
        <v>0</v>
      </c>
      <c r="L2882" s="264">
        <v>65535</v>
      </c>
      <c r="M2882" s="133">
        <v>168778</v>
      </c>
      <c r="N2882" s="267">
        <v>0</v>
      </c>
      <c r="O2882" s="133">
        <v>3060</v>
      </c>
      <c r="P2882" s="267">
        <v>0</v>
      </c>
      <c r="Q2882" s="133">
        <v>2749</v>
      </c>
      <c r="R2882" s="267">
        <v>99.92724609375</v>
      </c>
      <c r="S2882" s="133">
        <v>138758</v>
      </c>
      <c r="T2882" s="267">
        <v>99.863792419433594</v>
      </c>
      <c r="U2882" s="267">
        <v>99.738563537597656</v>
      </c>
      <c r="V2882" s="267">
        <v>99.418167114257813</v>
      </c>
      <c r="W2882" s="267">
        <v>99.666000366210938</v>
      </c>
      <c r="X2882" s="267">
        <v>99.282752990722656</v>
      </c>
      <c r="Y2882" s="133">
        <v>1245930</v>
      </c>
      <c r="Z2882" s="267">
        <v>99.81195068359375</v>
      </c>
      <c r="AA2882" s="133">
        <v>67</v>
      </c>
      <c r="AB2882" s="267">
        <v>13.432835578918457</v>
      </c>
      <c r="AC2882" s="133">
        <v>2848</v>
      </c>
      <c r="AD2882" s="267">
        <v>0.17556180059909821</v>
      </c>
      <c r="AE2882" s="133">
        <v>203</v>
      </c>
      <c r="AF2882" s="267">
        <v>99.014778137207031</v>
      </c>
      <c r="AG2882" s="133">
        <v>167157</v>
      </c>
      <c r="AH2882" s="267">
        <v>0.54140716791152954</v>
      </c>
      <c r="AI2882" s="133">
        <v>460</v>
      </c>
      <c r="AJ2882" s="267">
        <v>95.21746826171875</v>
      </c>
      <c r="AK2882" s="267">
        <v>3.5603182315826416</v>
      </c>
      <c r="AL2882" s="267">
        <v>0.11786939948797226</v>
      </c>
      <c r="AM2882" s="270">
        <v>0</v>
      </c>
      <c r="AN2882" s="270">
        <v>0</v>
      </c>
      <c r="AO2882" s="120">
        <v>0</v>
      </c>
      <c r="AP2882" s="120">
        <v>0</v>
      </c>
      <c r="AQ2882" s="120">
        <v>0</v>
      </c>
      <c r="AR2882" s="120">
        <v>0</v>
      </c>
      <c r="AS2882" s="120">
        <v>0</v>
      </c>
      <c r="AT2882" s="120">
        <v>0</v>
      </c>
      <c r="AU2882" s="120">
        <v>0</v>
      </c>
      <c r="AV2882" s="120">
        <v>0</v>
      </c>
      <c r="AW2882" s="133">
        <v>0</v>
      </c>
      <c r="AX2882" s="133">
        <v>0</v>
      </c>
      <c r="AY2882" s="133">
        <v>0</v>
      </c>
      <c r="AZ2882" s="133">
        <v>1</v>
      </c>
      <c r="BA2882" s="133">
        <v>0</v>
      </c>
      <c r="BB2882" s="133">
        <v>0</v>
      </c>
      <c r="BC2882" s="133">
        <v>7</v>
      </c>
      <c r="BD2882" s="133">
        <v>505</v>
      </c>
    </row>
    <row r="2883" spans="1:56" x14ac:dyDescent="0.25">
      <c r="A2883" s="9">
        <v>41735</v>
      </c>
      <c r="B2883" s="117" t="s">
        <v>17</v>
      </c>
      <c r="C2883" s="117"/>
      <c r="D2883" s="121">
        <v>3</v>
      </c>
      <c r="E2883" s="89">
        <v>677</v>
      </c>
      <c r="F2883" s="89">
        <v>2152</v>
      </c>
      <c r="G2883" s="263">
        <v>577.61511039733887</v>
      </c>
      <c r="H2883" s="263">
        <v>0.62513334210962057</v>
      </c>
      <c r="I2883" s="263">
        <v>1257662.84375</v>
      </c>
      <c r="J2883" s="88"/>
      <c r="K2883" s="89">
        <v>900754</v>
      </c>
      <c r="L2883" s="263">
        <v>0</v>
      </c>
      <c r="M2883" s="124">
        <v>897765</v>
      </c>
      <c r="N2883" s="248">
        <v>4.9456151439258161E-2</v>
      </c>
      <c r="O2883" s="124">
        <v>53951</v>
      </c>
      <c r="P2883" s="248">
        <v>0</v>
      </c>
      <c r="Q2883" s="124">
        <v>98876</v>
      </c>
      <c r="R2883" s="248">
        <v>99.864477117314607</v>
      </c>
      <c r="S2883" s="124">
        <v>692787</v>
      </c>
      <c r="T2883" s="248">
        <v>99.84107603831589</v>
      </c>
      <c r="U2883" s="248">
        <v>99.761171807641972</v>
      </c>
      <c r="V2883" s="248">
        <v>99.640032297381808</v>
      </c>
      <c r="W2883" s="248">
        <v>99.625972591807525</v>
      </c>
      <c r="X2883" s="248">
        <v>99.481680410631483</v>
      </c>
      <c r="Y2883" s="124">
        <v>2267403</v>
      </c>
      <c r="Z2883" s="248">
        <v>99.891591651325967</v>
      </c>
      <c r="AA2883" s="124">
        <v>231609</v>
      </c>
      <c r="AB2883" s="248">
        <v>95.665109905823684</v>
      </c>
      <c r="AC2883" s="124">
        <v>51633</v>
      </c>
      <c r="AD2883" s="248">
        <v>0.50742742852225886</v>
      </c>
      <c r="AE2883" s="124">
        <v>3926</v>
      </c>
      <c r="AF2883" s="248">
        <v>97.350994543463244</v>
      </c>
      <c r="AG2883" s="124">
        <v>774598</v>
      </c>
      <c r="AH2883" s="248">
        <v>0.84353432699685649</v>
      </c>
      <c r="AI2883" s="124">
        <v>15260</v>
      </c>
      <c r="AJ2883" s="248">
        <v>93.997377747601945</v>
      </c>
      <c r="AK2883" s="248">
        <v>1.0336546245781024</v>
      </c>
      <c r="AL2883" s="248" t="e">
        <v>#DIV/0!</v>
      </c>
      <c r="AM2883" s="269"/>
      <c r="AN2883" s="269"/>
      <c r="AO2883" s="119"/>
      <c r="AP2883" s="119"/>
      <c r="AQ2883" s="119"/>
      <c r="AR2883" s="119"/>
      <c r="AS2883" s="119"/>
      <c r="AT2883" s="119"/>
      <c r="AU2883" s="119"/>
      <c r="AV2883" s="119"/>
      <c r="AW2883" s="124">
        <v>0</v>
      </c>
      <c r="AX2883" s="124">
        <v>0</v>
      </c>
      <c r="AY2883" s="124">
        <v>5</v>
      </c>
      <c r="AZ2883" s="124">
        <v>0</v>
      </c>
      <c r="BA2883" s="124">
        <v>0</v>
      </c>
      <c r="BB2883" s="124">
        <v>7</v>
      </c>
      <c r="BC2883" s="124">
        <v>340</v>
      </c>
      <c r="BD2883" s="124">
        <v>2620</v>
      </c>
    </row>
    <row r="2884" spans="1:56" x14ac:dyDescent="0.25">
      <c r="A2884" s="9">
        <v>41735</v>
      </c>
      <c r="B2884" s="118" t="s">
        <v>88</v>
      </c>
      <c r="C2884" s="118"/>
      <c r="D2884" s="122">
        <v>2</v>
      </c>
      <c r="E2884" s="153">
        <v>677</v>
      </c>
      <c r="F2884" s="153">
        <v>2152</v>
      </c>
      <c r="G2884" s="264">
        <v>514.12906074523926</v>
      </c>
      <c r="H2884" s="264">
        <v>0.62100000865757465</v>
      </c>
      <c r="I2884" s="264">
        <v>897569.59375</v>
      </c>
      <c r="J2884" s="91"/>
      <c r="K2884" s="153">
        <v>900754</v>
      </c>
      <c r="L2884" s="264"/>
      <c r="M2884" s="133">
        <v>720927</v>
      </c>
      <c r="N2884" s="267">
        <v>6.158737541646464E-2</v>
      </c>
      <c r="O2884" s="133">
        <v>49773</v>
      </c>
      <c r="P2884" s="267">
        <v>0</v>
      </c>
      <c r="Q2884" s="133">
        <v>95236</v>
      </c>
      <c r="R2884" s="267">
        <v>99.865597377275449</v>
      </c>
      <c r="S2884" s="133">
        <v>546432</v>
      </c>
      <c r="T2884" s="267">
        <v>99.828156437924662</v>
      </c>
      <c r="U2884" s="267">
        <v>99.761215555462627</v>
      </c>
      <c r="V2884" s="267">
        <v>99.700987341092016</v>
      </c>
      <c r="W2884" s="267">
        <v>99.627133865294198</v>
      </c>
      <c r="X2884" s="267">
        <v>99.529657613020802</v>
      </c>
      <c r="Y2884" s="133">
        <v>1021321</v>
      </c>
      <c r="Z2884" s="267">
        <v>99.926662869898053</v>
      </c>
      <c r="AA2884" s="133">
        <v>231560</v>
      </c>
      <c r="AB2884" s="267">
        <v>95.67110226361487</v>
      </c>
      <c r="AC2884" s="133">
        <v>47750</v>
      </c>
      <c r="AD2884" s="267">
        <v>0.50261780888528729</v>
      </c>
      <c r="AE2884" s="133">
        <v>3611</v>
      </c>
      <c r="AF2884" s="267">
        <v>97.341457748307448</v>
      </c>
      <c r="AG2884" s="133">
        <v>599623</v>
      </c>
      <c r="AH2884" s="267">
        <v>0.9097382901444091</v>
      </c>
      <c r="AI2884" s="133">
        <v>14825</v>
      </c>
      <c r="AJ2884" s="267">
        <v>93.956154118709989</v>
      </c>
      <c r="AK2884" s="267">
        <v>1.7272333637421842E-5</v>
      </c>
      <c r="AL2884" s="267" t="e">
        <v>#DIV/0!</v>
      </c>
      <c r="AM2884" s="270"/>
      <c r="AN2884" s="270"/>
      <c r="AO2884" s="120"/>
      <c r="AP2884" s="120"/>
      <c r="AQ2884" s="120"/>
      <c r="AR2884" s="120"/>
      <c r="AS2884" s="120"/>
      <c r="AT2884" s="120"/>
      <c r="AU2884" s="120"/>
      <c r="AV2884" s="120"/>
      <c r="AW2884" s="133">
        <v>0</v>
      </c>
      <c r="AX2884" s="133">
        <v>0</v>
      </c>
      <c r="AY2884" s="133">
        <v>5</v>
      </c>
      <c r="AZ2884" s="133">
        <v>0</v>
      </c>
      <c r="BA2884" s="133">
        <v>0</v>
      </c>
      <c r="BB2884" s="133">
        <v>7</v>
      </c>
      <c r="BC2884" s="133">
        <v>331</v>
      </c>
      <c r="BD2884" s="133">
        <v>2110</v>
      </c>
    </row>
    <row r="2885" spans="1:56" x14ac:dyDescent="0.25">
      <c r="A2885" s="9">
        <v>41735</v>
      </c>
      <c r="B2885" s="146" t="s">
        <v>89</v>
      </c>
      <c r="C2885" s="146"/>
      <c r="D2885" s="147">
        <v>1</v>
      </c>
      <c r="E2885" s="136">
        <v>0</v>
      </c>
      <c r="F2885" s="136">
        <v>0</v>
      </c>
      <c r="G2885" s="265">
        <v>63.486049652099609</v>
      </c>
      <c r="H2885" s="265">
        <v>4.1333334520459175E-3</v>
      </c>
      <c r="I2885" s="265">
        <v>360093.25</v>
      </c>
      <c r="J2885" s="137"/>
      <c r="K2885" s="136">
        <v>0</v>
      </c>
      <c r="L2885" s="265"/>
      <c r="M2885" s="145">
        <v>176838</v>
      </c>
      <c r="N2885" s="250">
        <v>0</v>
      </c>
      <c r="O2885" s="145">
        <v>4178</v>
      </c>
      <c r="P2885" s="250">
        <v>0</v>
      </c>
      <c r="Q2885" s="145">
        <v>3640</v>
      </c>
      <c r="R2885" s="250">
        <v>99.835166931152344</v>
      </c>
      <c r="S2885" s="145">
        <v>146355</v>
      </c>
      <c r="T2885" s="250">
        <v>99.889312744140625</v>
      </c>
      <c r="U2885" s="250">
        <v>99.760650634765625</v>
      </c>
      <c r="V2885" s="250">
        <v>99.391532897949219</v>
      </c>
      <c r="W2885" s="250">
        <v>99.596214294433594</v>
      </c>
      <c r="X2885" s="250">
        <v>99.281517028808594</v>
      </c>
      <c r="Y2885" s="145">
        <v>1246082</v>
      </c>
      <c r="Z2885" s="250">
        <v>99.862846374511719</v>
      </c>
      <c r="AA2885" s="145">
        <v>49</v>
      </c>
      <c r="AB2885" s="250">
        <v>67.346939086914063</v>
      </c>
      <c r="AC2885" s="145">
        <v>3883</v>
      </c>
      <c r="AD2885" s="250">
        <v>0.56657224893569946</v>
      </c>
      <c r="AE2885" s="145">
        <v>315</v>
      </c>
      <c r="AF2885" s="250">
        <v>97.460319519042969</v>
      </c>
      <c r="AG2885" s="145">
        <v>174975</v>
      </c>
      <c r="AH2885" s="250">
        <v>0.61665952205657959</v>
      </c>
      <c r="AI2885" s="145">
        <v>435</v>
      </c>
      <c r="AJ2885" s="250">
        <v>95.402297973632813</v>
      </c>
      <c r="AK2885" s="250">
        <v>3.6101024150848389</v>
      </c>
      <c r="AL2885" s="250">
        <v>0.11140202730894089</v>
      </c>
      <c r="AM2885" s="271"/>
      <c r="AN2885" s="271"/>
      <c r="AO2885" s="148"/>
      <c r="AP2885" s="148"/>
      <c r="AQ2885" s="148"/>
      <c r="AR2885" s="148"/>
      <c r="AS2885" s="148"/>
      <c r="AT2885" s="148"/>
      <c r="AU2885" s="148"/>
      <c r="AV2885" s="148"/>
      <c r="AW2885" s="145">
        <v>0</v>
      </c>
      <c r="AX2885" s="145">
        <v>0</v>
      </c>
      <c r="AY2885" s="145">
        <v>0</v>
      </c>
      <c r="AZ2885" s="145">
        <v>0</v>
      </c>
      <c r="BA2885" s="145">
        <v>0</v>
      </c>
      <c r="BB2885" s="145">
        <v>0</v>
      </c>
      <c r="BC2885" s="145">
        <v>9</v>
      </c>
      <c r="BD2885" s="145">
        <v>510</v>
      </c>
    </row>
    <row r="2886" spans="1:56" x14ac:dyDescent="0.25">
      <c r="A2886" s="9">
        <v>41735</v>
      </c>
      <c r="B2886" s="149" t="s">
        <v>75</v>
      </c>
      <c r="C2886" s="149" t="s">
        <v>86</v>
      </c>
      <c r="D2886" s="150" t="s">
        <v>118</v>
      </c>
      <c r="E2886" s="153">
        <v>41</v>
      </c>
      <c r="F2886" s="153">
        <v>151</v>
      </c>
      <c r="G2886" s="264">
        <v>105.59138488769531</v>
      </c>
      <c r="H2886" s="264">
        <v>0.3499000072479248</v>
      </c>
      <c r="I2886" s="264">
        <v>65729.40625</v>
      </c>
      <c r="J2886" s="92">
        <v>0</v>
      </c>
      <c r="K2886" s="153">
        <v>132094</v>
      </c>
      <c r="L2886" s="264">
        <v>92.462188720703125</v>
      </c>
      <c r="M2886" s="153">
        <v>96051</v>
      </c>
      <c r="N2886" s="264">
        <v>1.0411136317998171E-3</v>
      </c>
      <c r="O2886" s="153">
        <v>11740</v>
      </c>
      <c r="P2886" s="264">
        <v>0</v>
      </c>
      <c r="Q2886" s="153">
        <v>20095</v>
      </c>
      <c r="R2886" s="264">
        <v>99.920379638671875</v>
      </c>
      <c r="S2886" s="153">
        <v>86970</v>
      </c>
      <c r="T2886" s="264">
        <v>99.804527282714844</v>
      </c>
      <c r="U2886" s="264">
        <v>99.761497497558594</v>
      </c>
      <c r="V2886" s="264">
        <v>99.686622619628906</v>
      </c>
      <c r="W2886" s="264">
        <v>99.68206787109375</v>
      </c>
      <c r="X2886" s="264">
        <v>99.49176025390625</v>
      </c>
      <c r="Y2886" s="153">
        <v>155524</v>
      </c>
      <c r="Z2886" s="264">
        <v>99.952415466308594</v>
      </c>
      <c r="AA2886" s="153">
        <v>31033</v>
      </c>
      <c r="AB2886" s="264">
        <v>98.727165222167969</v>
      </c>
      <c r="AC2886" s="153">
        <v>11788</v>
      </c>
      <c r="AD2886" s="264">
        <v>0.35629454255104065</v>
      </c>
      <c r="AE2886" s="153">
        <v>1318</v>
      </c>
      <c r="AF2886" s="264">
        <v>96.889228820800781</v>
      </c>
      <c r="AG2886" s="153">
        <v>103003</v>
      </c>
      <c r="AH2886" s="264">
        <v>0.6815335750579834</v>
      </c>
      <c r="AI2886" s="153">
        <v>5919</v>
      </c>
      <c r="AJ2886" s="264">
        <v>94.441627502441406</v>
      </c>
      <c r="AK2886" s="264">
        <v>1.6582027673721313</v>
      </c>
      <c r="AL2886" s="264">
        <v>4.7447692602872849E-2</v>
      </c>
      <c r="AM2886" s="264">
        <v>0</v>
      </c>
      <c r="AN2886" s="264">
        <v>0</v>
      </c>
      <c r="AO2886" s="92">
        <v>0</v>
      </c>
      <c r="AP2886" s="92">
        <v>0</v>
      </c>
      <c r="AQ2886" s="92">
        <v>0</v>
      </c>
      <c r="AR2886" s="92">
        <v>0</v>
      </c>
      <c r="AS2886" s="92">
        <v>0</v>
      </c>
      <c r="AT2886" s="92">
        <v>0</v>
      </c>
      <c r="AU2886" s="92">
        <v>0</v>
      </c>
      <c r="AV2886" s="92">
        <v>0</v>
      </c>
      <c r="AW2886" s="93">
        <v>0</v>
      </c>
      <c r="AX2886" s="93">
        <v>0</v>
      </c>
      <c r="AY2886" s="93">
        <v>1</v>
      </c>
      <c r="AZ2886" s="93">
        <v>0</v>
      </c>
      <c r="BA2886" s="93">
        <v>0</v>
      </c>
      <c r="BB2886" s="93">
        <v>0</v>
      </c>
      <c r="BC2886" s="153">
        <v>36</v>
      </c>
      <c r="BD2886" s="153">
        <v>149</v>
      </c>
    </row>
    <row r="2887" spans="1:56" x14ac:dyDescent="0.25">
      <c r="A2887" s="9">
        <v>41735</v>
      </c>
      <c r="B2887" s="149" t="s">
        <v>76</v>
      </c>
      <c r="C2887" s="149" t="s">
        <v>86</v>
      </c>
      <c r="D2887" s="150" t="s">
        <v>119</v>
      </c>
      <c r="E2887" s="153">
        <v>54</v>
      </c>
      <c r="F2887" s="153">
        <v>163</v>
      </c>
      <c r="G2887" s="264">
        <v>40.757709503173828</v>
      </c>
      <c r="H2887" s="264">
        <v>0</v>
      </c>
      <c r="I2887" s="264">
        <v>75768.453125</v>
      </c>
      <c r="J2887" s="92">
        <v>0</v>
      </c>
      <c r="K2887" s="153">
        <v>54239</v>
      </c>
      <c r="L2887" s="264">
        <v>89.562858581542969</v>
      </c>
      <c r="M2887" s="153">
        <v>43420</v>
      </c>
      <c r="N2887" s="264">
        <v>0</v>
      </c>
      <c r="O2887" s="153">
        <v>3308</v>
      </c>
      <c r="P2887" s="264">
        <v>0</v>
      </c>
      <c r="Q2887" s="153">
        <v>6042</v>
      </c>
      <c r="R2887" s="264">
        <v>99.933799743652344</v>
      </c>
      <c r="S2887" s="153">
        <v>40759</v>
      </c>
      <c r="T2887" s="264">
        <v>99.771827697753906</v>
      </c>
      <c r="U2887" s="264">
        <v>99.727935791015625</v>
      </c>
      <c r="V2887" s="264">
        <v>99.880241394042969</v>
      </c>
      <c r="W2887" s="264">
        <v>99.661918640136719</v>
      </c>
      <c r="X2887" s="264">
        <v>99.65234375</v>
      </c>
      <c r="Y2887" s="153">
        <v>88453</v>
      </c>
      <c r="Z2887" s="264">
        <v>99.943473815917969</v>
      </c>
      <c r="AA2887" s="153">
        <v>17990</v>
      </c>
      <c r="AB2887" s="264">
        <v>99.888824462890625</v>
      </c>
      <c r="AC2887" s="153">
        <v>3328</v>
      </c>
      <c r="AD2887" s="264">
        <v>0.36057692766189575</v>
      </c>
      <c r="AE2887" s="153">
        <v>72</v>
      </c>
      <c r="AF2887" s="264">
        <v>100</v>
      </c>
      <c r="AG2887" s="153">
        <v>43409</v>
      </c>
      <c r="AH2887" s="264">
        <v>0.56670278310775757</v>
      </c>
      <c r="AI2887" s="153">
        <v>831</v>
      </c>
      <c r="AJ2887" s="264">
        <v>94.464500427246094</v>
      </c>
      <c r="AK2887" s="264">
        <v>2.0167152881622314</v>
      </c>
      <c r="AL2887" s="264">
        <v>6.2391411513090134E-2</v>
      </c>
      <c r="AM2887" s="264">
        <v>0</v>
      </c>
      <c r="AN2887" s="264">
        <v>0</v>
      </c>
      <c r="AO2887" s="92">
        <v>0</v>
      </c>
      <c r="AP2887" s="92">
        <v>0</v>
      </c>
      <c r="AQ2887" s="92">
        <v>0</v>
      </c>
      <c r="AR2887" s="92">
        <v>0</v>
      </c>
      <c r="AS2887" s="92">
        <v>0</v>
      </c>
      <c r="AT2887" s="92">
        <v>0</v>
      </c>
      <c r="AU2887" s="92">
        <v>0</v>
      </c>
      <c r="AV2887" s="92">
        <v>0</v>
      </c>
      <c r="AW2887" s="93">
        <v>0</v>
      </c>
      <c r="AX2887" s="93">
        <v>0</v>
      </c>
      <c r="AY2887" s="93">
        <v>0</v>
      </c>
      <c r="AZ2887" s="93">
        <v>0</v>
      </c>
      <c r="BA2887" s="93">
        <v>0</v>
      </c>
      <c r="BB2887" s="93">
        <v>0</v>
      </c>
      <c r="BC2887" s="153">
        <v>8</v>
      </c>
      <c r="BD2887" s="153">
        <v>160</v>
      </c>
    </row>
    <row r="2888" spans="1:56" x14ac:dyDescent="0.25">
      <c r="A2888" s="9">
        <v>41735</v>
      </c>
      <c r="B2888" s="149" t="s">
        <v>77</v>
      </c>
      <c r="C2888" s="149" t="s">
        <v>86</v>
      </c>
      <c r="D2888" s="150" t="s">
        <v>118</v>
      </c>
      <c r="E2888" s="153">
        <v>68</v>
      </c>
      <c r="F2888" s="153">
        <v>222</v>
      </c>
      <c r="G2888" s="264">
        <v>66.191581726074219</v>
      </c>
      <c r="H2888" s="264">
        <v>4.5900002121925354E-2</v>
      </c>
      <c r="I2888" s="264">
        <v>88746.5</v>
      </c>
      <c r="J2888" s="92">
        <v>0</v>
      </c>
      <c r="K2888" s="153">
        <v>108952</v>
      </c>
      <c r="L2888" s="264">
        <v>89.9267578125</v>
      </c>
      <c r="M2888" s="153">
        <v>75477</v>
      </c>
      <c r="N2888" s="264">
        <v>0.58693379163742065</v>
      </c>
      <c r="O2888" s="153">
        <v>6046</v>
      </c>
      <c r="P2888" s="264">
        <v>0</v>
      </c>
      <c r="Q2888" s="153">
        <v>13078</v>
      </c>
      <c r="R2888" s="264">
        <v>99.915885925292969</v>
      </c>
      <c r="S2888" s="153">
        <v>71292</v>
      </c>
      <c r="T2888" s="264">
        <v>99.859733581542969</v>
      </c>
      <c r="U2888" s="264">
        <v>99.91729736328125</v>
      </c>
      <c r="V2888" s="264">
        <v>99.304420471191406</v>
      </c>
      <c r="W2888" s="264">
        <v>99.833251953125</v>
      </c>
      <c r="X2888" s="264">
        <v>99.165130615234375</v>
      </c>
      <c r="Y2888" s="153">
        <v>102093</v>
      </c>
      <c r="Z2888" s="264">
        <v>99.924575805664062</v>
      </c>
      <c r="AA2888" s="153">
        <v>20791</v>
      </c>
      <c r="AB2888" s="264">
        <v>98.282913208007812</v>
      </c>
      <c r="AC2888" s="153">
        <v>6028</v>
      </c>
      <c r="AD2888" s="264">
        <v>0.2986065149307251</v>
      </c>
      <c r="AE2888" s="153">
        <v>411</v>
      </c>
      <c r="AF2888" s="264">
        <v>99.270072937011719</v>
      </c>
      <c r="AG2888" s="153">
        <v>75080</v>
      </c>
      <c r="AH2888" s="264">
        <v>0.62200319766998291</v>
      </c>
      <c r="AI2888" s="153">
        <v>961</v>
      </c>
      <c r="AJ2888" s="264">
        <v>94.380851745605469</v>
      </c>
      <c r="AK2888" s="264">
        <v>1.8199006319046021</v>
      </c>
      <c r="AL2888" s="264">
        <v>4.8919349908828735E-2</v>
      </c>
      <c r="AM2888" s="264">
        <v>0</v>
      </c>
      <c r="AN2888" s="264">
        <v>0</v>
      </c>
      <c r="AO2888" s="92">
        <v>0</v>
      </c>
      <c r="AP2888" s="92">
        <v>0</v>
      </c>
      <c r="AQ2888" s="92">
        <v>0</v>
      </c>
      <c r="AR2888" s="92">
        <v>0</v>
      </c>
      <c r="AS2888" s="92">
        <v>0</v>
      </c>
      <c r="AT2888" s="92">
        <v>0</v>
      </c>
      <c r="AU2888" s="92">
        <v>0</v>
      </c>
      <c r="AV2888" s="92">
        <v>0</v>
      </c>
      <c r="AW2888" s="93">
        <v>0</v>
      </c>
      <c r="AX2888" s="93">
        <v>0</v>
      </c>
      <c r="AY2888" s="93">
        <v>0</v>
      </c>
      <c r="AZ2888" s="93">
        <v>0</v>
      </c>
      <c r="BA2888" s="93">
        <v>0</v>
      </c>
      <c r="BB2888" s="93">
        <v>0</v>
      </c>
      <c r="BC2888" s="153">
        <v>40</v>
      </c>
      <c r="BD2888" s="153">
        <v>222</v>
      </c>
    </row>
    <row r="2889" spans="1:56" x14ac:dyDescent="0.25">
      <c r="A2889" s="9">
        <v>41735</v>
      </c>
      <c r="B2889" s="149" t="s">
        <v>124</v>
      </c>
      <c r="C2889" s="149" t="s">
        <v>86</v>
      </c>
      <c r="D2889" s="150" t="s">
        <v>118</v>
      </c>
      <c r="E2889" s="153">
        <v>43</v>
      </c>
      <c r="F2889" s="153">
        <v>136</v>
      </c>
      <c r="G2889" s="264">
        <v>28.066993713378906</v>
      </c>
      <c r="H2889" s="264">
        <v>0</v>
      </c>
      <c r="I2889" s="264">
        <v>49777.87890625</v>
      </c>
      <c r="J2889" s="92">
        <v>0</v>
      </c>
      <c r="K2889" s="153">
        <v>108952</v>
      </c>
      <c r="L2889" s="264">
        <v>89.9267578125</v>
      </c>
      <c r="M2889" s="153">
        <v>37468</v>
      </c>
      <c r="N2889" s="264">
        <v>0</v>
      </c>
      <c r="O2889" s="153">
        <v>2353</v>
      </c>
      <c r="P2889" s="264">
        <v>0</v>
      </c>
      <c r="Q2889" s="153">
        <v>5065</v>
      </c>
      <c r="R2889" s="264">
        <v>99.763076782226563</v>
      </c>
      <c r="S2889" s="153">
        <v>34962</v>
      </c>
      <c r="T2889" s="264">
        <v>99.768318176269531</v>
      </c>
      <c r="U2889" s="264">
        <v>99.702507019042969</v>
      </c>
      <c r="V2889" s="264">
        <v>99.786483764648437</v>
      </c>
      <c r="W2889" s="264">
        <v>99.466285705566406</v>
      </c>
      <c r="X2889" s="264">
        <v>99.5552978515625</v>
      </c>
      <c r="Y2889" s="153">
        <v>45883</v>
      </c>
      <c r="Z2889" s="264">
        <v>99.943336486816406</v>
      </c>
      <c r="AA2889" s="153">
        <v>7732</v>
      </c>
      <c r="AB2889" s="264">
        <v>99.793067932128906</v>
      </c>
      <c r="AC2889" s="153">
        <v>2377</v>
      </c>
      <c r="AD2889" s="264">
        <v>0.46276819705963135</v>
      </c>
      <c r="AE2889" s="153">
        <v>147</v>
      </c>
      <c r="AF2889" s="264">
        <v>100</v>
      </c>
      <c r="AG2889" s="153">
        <v>37485</v>
      </c>
      <c r="AH2889" s="264">
        <v>0.40282779932022095</v>
      </c>
      <c r="AI2889" s="153">
        <v>632</v>
      </c>
      <c r="AJ2889" s="264">
        <v>90.822784423828125</v>
      </c>
      <c r="AK2889" s="264">
        <v>1.7595937252044678</v>
      </c>
      <c r="AL2889" s="264">
        <v>7.6987482607364655E-2</v>
      </c>
      <c r="AM2889" s="264">
        <v>0</v>
      </c>
      <c r="AN2889" s="264">
        <v>0</v>
      </c>
      <c r="AO2889" s="92">
        <v>0</v>
      </c>
      <c r="AP2889" s="92">
        <v>0</v>
      </c>
      <c r="AQ2889" s="92">
        <v>0</v>
      </c>
      <c r="AR2889" s="92">
        <v>0</v>
      </c>
      <c r="AS2889" s="92">
        <v>0</v>
      </c>
      <c r="AT2889" s="92">
        <v>0</v>
      </c>
      <c r="AU2889" s="92">
        <v>0</v>
      </c>
      <c r="AV2889" s="92">
        <v>0</v>
      </c>
      <c r="AW2889" s="93">
        <v>0</v>
      </c>
      <c r="AX2889" s="93">
        <v>0</v>
      </c>
      <c r="AY2889" s="93">
        <v>0</v>
      </c>
      <c r="AZ2889" s="93">
        <v>0</v>
      </c>
      <c r="BA2889" s="93">
        <v>0</v>
      </c>
      <c r="BB2889" s="93">
        <v>0</v>
      </c>
      <c r="BC2889" s="153">
        <v>26</v>
      </c>
      <c r="BD2889" s="153">
        <v>129</v>
      </c>
    </row>
    <row r="2890" spans="1:56" x14ac:dyDescent="0.25">
      <c r="A2890" s="9">
        <v>41735</v>
      </c>
      <c r="B2890" s="149" t="s">
        <v>78</v>
      </c>
      <c r="C2890" s="149" t="s">
        <v>86</v>
      </c>
      <c r="D2890" s="150" t="s">
        <v>118</v>
      </c>
      <c r="E2890" s="153">
        <v>34</v>
      </c>
      <c r="F2890" s="153">
        <v>106</v>
      </c>
      <c r="G2890" s="264">
        <v>45.545803070068359</v>
      </c>
      <c r="H2890" s="264">
        <v>4.19999985024333E-3</v>
      </c>
      <c r="I2890" s="264">
        <v>44380.69140625</v>
      </c>
      <c r="J2890" s="92">
        <v>0</v>
      </c>
      <c r="K2890" s="153">
        <v>62798</v>
      </c>
      <c r="L2890" s="264">
        <v>88.939140319824219</v>
      </c>
      <c r="M2890" s="153">
        <v>35733</v>
      </c>
      <c r="N2890" s="264">
        <v>0</v>
      </c>
      <c r="O2890" s="153">
        <v>4310</v>
      </c>
      <c r="P2890" s="264">
        <v>0</v>
      </c>
      <c r="Q2890" s="153">
        <v>6912</v>
      </c>
      <c r="R2890" s="264">
        <v>99.927665710449219</v>
      </c>
      <c r="S2890" s="153">
        <v>32766</v>
      </c>
      <c r="T2890" s="264">
        <v>99.923698425292969</v>
      </c>
      <c r="U2890" s="264">
        <v>99.953598022460938</v>
      </c>
      <c r="V2890" s="264">
        <v>99.913246154785156</v>
      </c>
      <c r="W2890" s="264">
        <v>99.881294250488281</v>
      </c>
      <c r="X2890" s="264">
        <v>99.837013244628906</v>
      </c>
      <c r="Y2890" s="153">
        <v>57944</v>
      </c>
      <c r="Z2890" s="264">
        <v>99.932693481445313</v>
      </c>
      <c r="AA2890" s="153">
        <v>10718</v>
      </c>
      <c r="AB2890" s="264">
        <v>99.2442626953125</v>
      </c>
      <c r="AC2890" s="153">
        <v>4377</v>
      </c>
      <c r="AD2890" s="264">
        <v>0.41124057769775391</v>
      </c>
      <c r="AE2890" s="153">
        <v>317</v>
      </c>
      <c r="AF2890" s="264">
        <v>98.422714233398438</v>
      </c>
      <c r="AG2890" s="153">
        <v>36017</v>
      </c>
      <c r="AH2890" s="264">
        <v>0.56362271308898926</v>
      </c>
      <c r="AI2890" s="153">
        <v>673</v>
      </c>
      <c r="AJ2890" s="264">
        <v>96.136703491210937</v>
      </c>
      <c r="AK2890" s="264">
        <v>1.8485383987426758</v>
      </c>
      <c r="AL2890" s="264">
        <v>4.9960382282733917E-2</v>
      </c>
      <c r="AM2890" s="264">
        <v>0</v>
      </c>
      <c r="AN2890" s="264">
        <v>0</v>
      </c>
      <c r="AO2890" s="92">
        <v>0</v>
      </c>
      <c r="AP2890" s="92">
        <v>0</v>
      </c>
      <c r="AQ2890" s="92">
        <v>0</v>
      </c>
      <c r="AR2890" s="92">
        <v>0</v>
      </c>
      <c r="AS2890" s="92">
        <v>0</v>
      </c>
      <c r="AT2890" s="92">
        <v>0</v>
      </c>
      <c r="AU2890" s="92">
        <v>0</v>
      </c>
      <c r="AV2890" s="92">
        <v>0</v>
      </c>
      <c r="AW2890" s="93">
        <v>0</v>
      </c>
      <c r="AX2890" s="93">
        <v>0</v>
      </c>
      <c r="AY2890" s="93">
        <v>0</v>
      </c>
      <c r="AZ2890" s="93">
        <v>0</v>
      </c>
      <c r="BA2890" s="93">
        <v>0</v>
      </c>
      <c r="BB2890" s="93">
        <v>0</v>
      </c>
      <c r="BC2890" s="153">
        <v>15</v>
      </c>
      <c r="BD2890" s="153">
        <v>106</v>
      </c>
    </row>
    <row r="2891" spans="1:56" x14ac:dyDescent="0.25">
      <c r="A2891" s="9">
        <v>41735</v>
      </c>
      <c r="B2891" s="149" t="s">
        <v>79</v>
      </c>
      <c r="C2891" s="149" t="s">
        <v>86</v>
      </c>
      <c r="D2891" s="150" t="s">
        <v>119</v>
      </c>
      <c r="E2891" s="153">
        <v>84</v>
      </c>
      <c r="F2891" s="153">
        <v>257</v>
      </c>
      <c r="G2891" s="264">
        <v>44.783092498779297</v>
      </c>
      <c r="H2891" s="264">
        <v>7.5000002980232239E-2</v>
      </c>
      <c r="I2891" s="264">
        <v>114399.6640625</v>
      </c>
      <c r="J2891" s="92">
        <v>0</v>
      </c>
      <c r="K2891" s="153">
        <v>67478</v>
      </c>
      <c r="L2891" s="264">
        <v>92.948814392089844</v>
      </c>
      <c r="M2891" s="153">
        <v>60286</v>
      </c>
      <c r="N2891" s="264">
        <v>0</v>
      </c>
      <c r="O2891" s="153">
        <v>3249</v>
      </c>
      <c r="P2891" s="264">
        <v>0</v>
      </c>
      <c r="Q2891" s="153">
        <v>7708</v>
      </c>
      <c r="R2891" s="264">
        <v>99.922157287597656</v>
      </c>
      <c r="S2891" s="153">
        <v>57009</v>
      </c>
      <c r="T2891" s="264">
        <v>99.857917785644531</v>
      </c>
      <c r="U2891" s="264">
        <v>99.7845458984375</v>
      </c>
      <c r="V2891" s="264">
        <v>99.895500183105469</v>
      </c>
      <c r="W2891" s="264">
        <v>99.706871032714844</v>
      </c>
      <c r="X2891" s="264">
        <v>99.753562927246094</v>
      </c>
      <c r="Y2891" s="153">
        <v>131436</v>
      </c>
      <c r="Z2891" s="264">
        <v>99.94598388671875</v>
      </c>
      <c r="AA2891" s="153">
        <v>30941</v>
      </c>
      <c r="AB2891" s="264">
        <v>99.638023376464844</v>
      </c>
      <c r="AC2891" s="153">
        <v>3301</v>
      </c>
      <c r="AD2891" s="264">
        <v>0.93910938501358032</v>
      </c>
      <c r="AE2891" s="153">
        <v>222</v>
      </c>
      <c r="AF2891" s="264">
        <v>92.342338562011719</v>
      </c>
      <c r="AG2891" s="153">
        <v>61121</v>
      </c>
      <c r="AH2891" s="264">
        <v>0.48428526520729065</v>
      </c>
      <c r="AI2891" s="153">
        <v>975</v>
      </c>
      <c r="AJ2891" s="264">
        <v>98.358970642089844</v>
      </c>
      <c r="AK2891" s="264">
        <v>1.6372361183166504</v>
      </c>
      <c r="AL2891" s="264">
        <v>6.4354069530963898E-2</v>
      </c>
      <c r="AM2891" s="264">
        <v>0</v>
      </c>
      <c r="AN2891" s="264">
        <v>0</v>
      </c>
      <c r="AO2891" s="92">
        <v>0</v>
      </c>
      <c r="AP2891" s="92">
        <v>0</v>
      </c>
      <c r="AQ2891" s="92">
        <v>0</v>
      </c>
      <c r="AR2891" s="92">
        <v>0</v>
      </c>
      <c r="AS2891" s="92">
        <v>0</v>
      </c>
      <c r="AT2891" s="92">
        <v>0</v>
      </c>
      <c r="AU2891" s="92">
        <v>0</v>
      </c>
      <c r="AV2891" s="92">
        <v>0</v>
      </c>
      <c r="AW2891" s="93">
        <v>0</v>
      </c>
      <c r="AX2891" s="93">
        <v>0</v>
      </c>
      <c r="AY2891" s="93">
        <v>1</v>
      </c>
      <c r="AZ2891" s="93">
        <v>0</v>
      </c>
      <c r="BA2891" s="93">
        <v>0</v>
      </c>
      <c r="BB2891" s="93">
        <v>3</v>
      </c>
      <c r="BC2891" s="153">
        <v>53</v>
      </c>
      <c r="BD2891" s="153">
        <v>250</v>
      </c>
    </row>
    <row r="2892" spans="1:56" x14ac:dyDescent="0.25">
      <c r="A2892" s="9">
        <v>41735</v>
      </c>
      <c r="B2892" s="149" t="s">
        <v>80</v>
      </c>
      <c r="C2892" s="149" t="s">
        <v>86</v>
      </c>
      <c r="D2892" s="150" t="s">
        <v>119</v>
      </c>
      <c r="E2892" s="153">
        <v>60</v>
      </c>
      <c r="F2892" s="153">
        <v>183</v>
      </c>
      <c r="G2892" s="264">
        <v>29.462390899658203</v>
      </c>
      <c r="H2892" s="264">
        <v>0.120899997651577</v>
      </c>
      <c r="I2892" s="264">
        <v>71196.1328125</v>
      </c>
      <c r="J2892" s="92">
        <v>0</v>
      </c>
      <c r="K2892" s="153">
        <v>33907</v>
      </c>
      <c r="L2892" s="264">
        <v>89.388618469238281</v>
      </c>
      <c r="M2892" s="153">
        <v>37160</v>
      </c>
      <c r="N2892" s="264">
        <v>0</v>
      </c>
      <c r="O2892" s="153">
        <v>2307</v>
      </c>
      <c r="P2892" s="264">
        <v>0</v>
      </c>
      <c r="Q2892" s="153">
        <v>7440</v>
      </c>
      <c r="R2892" s="264">
        <v>99.825271606445313</v>
      </c>
      <c r="S2892" s="153">
        <v>35638</v>
      </c>
      <c r="T2892" s="264">
        <v>99.848472595214844</v>
      </c>
      <c r="U2892" s="264">
        <v>99.089729309082031</v>
      </c>
      <c r="V2892" s="264">
        <v>99.808937072753906</v>
      </c>
      <c r="W2892" s="264">
        <v>98.916587829589844</v>
      </c>
      <c r="X2892" s="264">
        <v>99.657699584960938</v>
      </c>
      <c r="Y2892" s="153">
        <v>65420</v>
      </c>
      <c r="Z2892" s="264">
        <v>99.960258483886719</v>
      </c>
      <c r="AA2892" s="153">
        <v>15106</v>
      </c>
      <c r="AB2892" s="264">
        <v>99.3380126953125</v>
      </c>
      <c r="AC2892" s="153">
        <v>2302</v>
      </c>
      <c r="AD2892" s="264">
        <v>0.52128583192825317</v>
      </c>
      <c r="AE2892" s="153">
        <v>123</v>
      </c>
      <c r="AF2892" s="264">
        <v>98.373985290527344</v>
      </c>
      <c r="AG2892" s="153">
        <v>37461</v>
      </c>
      <c r="AH2892" s="264">
        <v>0.78748565912246704</v>
      </c>
      <c r="AI2892" s="153">
        <v>451</v>
      </c>
      <c r="AJ2892" s="264">
        <v>94.456764221191406</v>
      </c>
      <c r="AK2892" s="264">
        <v>1.7629215717315674</v>
      </c>
      <c r="AL2892" s="264">
        <v>6.3455738127231598E-2</v>
      </c>
      <c r="AM2892" s="264">
        <v>0</v>
      </c>
      <c r="AN2892" s="264">
        <v>0</v>
      </c>
      <c r="AO2892" s="92">
        <v>0</v>
      </c>
      <c r="AP2892" s="92">
        <v>0</v>
      </c>
      <c r="AQ2892" s="92">
        <v>0</v>
      </c>
      <c r="AR2892" s="92">
        <v>0</v>
      </c>
      <c r="AS2892" s="92">
        <v>0</v>
      </c>
      <c r="AT2892" s="92">
        <v>0</v>
      </c>
      <c r="AU2892" s="92">
        <v>0</v>
      </c>
      <c r="AV2892" s="92">
        <v>0</v>
      </c>
      <c r="AW2892" s="93">
        <v>0</v>
      </c>
      <c r="AX2892" s="93">
        <v>0</v>
      </c>
      <c r="AY2892" s="93">
        <v>2</v>
      </c>
      <c r="AZ2892" s="93">
        <v>0</v>
      </c>
      <c r="BA2892" s="93">
        <v>0</v>
      </c>
      <c r="BB2892" s="93">
        <v>1</v>
      </c>
      <c r="BC2892" s="153">
        <v>34</v>
      </c>
      <c r="BD2892" s="153">
        <v>176</v>
      </c>
    </row>
    <row r="2893" spans="1:56" x14ac:dyDescent="0.25">
      <c r="A2893" s="9">
        <v>41735</v>
      </c>
      <c r="B2893" s="149" t="s">
        <v>81</v>
      </c>
      <c r="C2893" s="149" t="s">
        <v>86</v>
      </c>
      <c r="D2893" s="150" t="s">
        <v>119</v>
      </c>
      <c r="E2893" s="153">
        <v>43</v>
      </c>
      <c r="F2893" s="153">
        <v>138</v>
      </c>
      <c r="G2893" s="264">
        <v>32.770896911621094</v>
      </c>
      <c r="H2893" s="264">
        <v>0</v>
      </c>
      <c r="I2893" s="264">
        <v>62215.09765625</v>
      </c>
      <c r="J2893" s="92">
        <v>0</v>
      </c>
      <c r="K2893" s="153">
        <v>96069</v>
      </c>
      <c r="L2893" s="264">
        <v>91.336433410644531</v>
      </c>
      <c r="M2893" s="153">
        <v>38107</v>
      </c>
      <c r="N2893" s="264">
        <v>0</v>
      </c>
      <c r="O2893" s="153">
        <v>2587</v>
      </c>
      <c r="P2893" s="264">
        <v>0</v>
      </c>
      <c r="Q2893" s="153">
        <v>5591</v>
      </c>
      <c r="R2893" s="264">
        <v>99.946342468261719</v>
      </c>
      <c r="S2893" s="153">
        <v>35848</v>
      </c>
      <c r="T2893" s="264">
        <v>99.891204833984375</v>
      </c>
      <c r="U2893" s="264">
        <v>99.536140441894531</v>
      </c>
      <c r="V2893" s="264">
        <v>99.850418090820313</v>
      </c>
      <c r="W2893" s="264">
        <v>99.482734680175781</v>
      </c>
      <c r="X2893" s="264">
        <v>99.741783142089844</v>
      </c>
      <c r="Y2893" s="153">
        <v>66234</v>
      </c>
      <c r="Z2893" s="264">
        <v>99.953193664550781</v>
      </c>
      <c r="AA2893" s="153">
        <v>15092</v>
      </c>
      <c r="AB2893" s="264">
        <v>99.695205688476563</v>
      </c>
      <c r="AC2893" s="153">
        <v>2618</v>
      </c>
      <c r="AD2893" s="264">
        <v>0.87853324413299561</v>
      </c>
      <c r="AE2893" s="153">
        <v>110</v>
      </c>
      <c r="AF2893" s="264">
        <v>95.454544067382813</v>
      </c>
      <c r="AG2893" s="153">
        <v>38704</v>
      </c>
      <c r="AH2893" s="264">
        <v>0.58650267124176025</v>
      </c>
      <c r="AI2893" s="153">
        <v>380</v>
      </c>
      <c r="AJ2893" s="264">
        <v>96.578948974609375</v>
      </c>
      <c r="AK2893" s="264">
        <v>1.8682043552398682</v>
      </c>
      <c r="AL2893" s="264">
        <v>5.2665948867797852E-2</v>
      </c>
      <c r="AM2893" s="264">
        <v>0</v>
      </c>
      <c r="AN2893" s="264">
        <v>0</v>
      </c>
      <c r="AO2893" s="92">
        <v>0</v>
      </c>
      <c r="AP2893" s="92">
        <v>0</v>
      </c>
      <c r="AQ2893" s="92">
        <v>0</v>
      </c>
      <c r="AR2893" s="92">
        <v>0</v>
      </c>
      <c r="AS2893" s="92">
        <v>0</v>
      </c>
      <c r="AT2893" s="92">
        <v>0</v>
      </c>
      <c r="AU2893" s="92">
        <v>0</v>
      </c>
      <c r="AV2893" s="92">
        <v>0</v>
      </c>
      <c r="AW2893" s="93">
        <v>0</v>
      </c>
      <c r="AX2893" s="93">
        <v>0</v>
      </c>
      <c r="AY2893" s="93">
        <v>0</v>
      </c>
      <c r="AZ2893" s="93">
        <v>0</v>
      </c>
      <c r="BA2893" s="93">
        <v>0</v>
      </c>
      <c r="BB2893" s="93">
        <v>3</v>
      </c>
      <c r="BC2893" s="153">
        <v>17</v>
      </c>
      <c r="BD2893" s="153">
        <v>136</v>
      </c>
    </row>
    <row r="2894" spans="1:56" x14ac:dyDescent="0.25">
      <c r="A2894" s="9">
        <v>41735</v>
      </c>
      <c r="B2894" s="149" t="s">
        <v>125</v>
      </c>
      <c r="C2894" s="149" t="s">
        <v>86</v>
      </c>
      <c r="D2894" s="150" t="s">
        <v>119</v>
      </c>
      <c r="E2894" s="153">
        <v>16</v>
      </c>
      <c r="F2894" s="153">
        <v>54</v>
      </c>
      <c r="G2894" s="264">
        <v>28.070798873901367</v>
      </c>
      <c r="H2894" s="264">
        <v>4.19999985024333E-3</v>
      </c>
      <c r="I2894" s="264">
        <v>25923.9765625</v>
      </c>
      <c r="J2894" s="92">
        <v>0</v>
      </c>
      <c r="K2894" s="153">
        <v>96069</v>
      </c>
      <c r="L2894" s="264">
        <v>91.336433410644531</v>
      </c>
      <c r="M2894" s="153">
        <v>24084</v>
      </c>
      <c r="N2894" s="264">
        <v>0</v>
      </c>
      <c r="O2894" s="153">
        <v>2673</v>
      </c>
      <c r="P2894" s="264">
        <v>0</v>
      </c>
      <c r="Q2894" s="153">
        <v>4166</v>
      </c>
      <c r="R2894" s="264">
        <v>99.927986145019531</v>
      </c>
      <c r="S2894" s="153">
        <v>22511</v>
      </c>
      <c r="T2894" s="264">
        <v>99.888946533203125</v>
      </c>
      <c r="U2894" s="264">
        <v>99.925178527832031</v>
      </c>
      <c r="V2894" s="264">
        <v>99.85882568359375</v>
      </c>
      <c r="W2894" s="264">
        <v>99.853218078613281</v>
      </c>
      <c r="X2894" s="264">
        <v>99.747932434082031</v>
      </c>
      <c r="Y2894" s="153">
        <v>34491</v>
      </c>
      <c r="Z2894" s="264">
        <v>99.94781494140625</v>
      </c>
      <c r="AA2894" s="153">
        <v>7203</v>
      </c>
      <c r="AB2894" s="264">
        <v>99.708457946777344</v>
      </c>
      <c r="AC2894" s="153">
        <v>2666</v>
      </c>
      <c r="AD2894" s="264">
        <v>0.22505626082420349</v>
      </c>
      <c r="AE2894" s="153">
        <v>203</v>
      </c>
      <c r="AF2894" s="264">
        <v>97.044334411621094</v>
      </c>
      <c r="AG2894" s="153">
        <v>24489</v>
      </c>
      <c r="AH2894" s="264">
        <v>0.69010573625564575</v>
      </c>
      <c r="AI2894" s="153">
        <v>405</v>
      </c>
      <c r="AJ2894" s="264">
        <v>90.86419677734375</v>
      </c>
      <c r="AK2894" s="264">
        <v>1.7638701200485229</v>
      </c>
      <c r="AL2894" s="264">
        <v>5.7479642331600189E-2</v>
      </c>
      <c r="AM2894" s="264">
        <v>0</v>
      </c>
      <c r="AN2894" s="264">
        <v>0</v>
      </c>
      <c r="AO2894" s="92">
        <v>0</v>
      </c>
      <c r="AP2894" s="92">
        <v>0</v>
      </c>
      <c r="AQ2894" s="92">
        <v>0</v>
      </c>
      <c r="AR2894" s="92">
        <v>0</v>
      </c>
      <c r="AS2894" s="92">
        <v>0</v>
      </c>
      <c r="AT2894" s="92">
        <v>0</v>
      </c>
      <c r="AU2894" s="92">
        <v>0</v>
      </c>
      <c r="AV2894" s="92">
        <v>0</v>
      </c>
      <c r="AW2894" s="93">
        <v>0</v>
      </c>
      <c r="AX2894" s="93">
        <v>0</v>
      </c>
      <c r="AY2894" s="93">
        <v>0</v>
      </c>
      <c r="AZ2894" s="93">
        <v>0</v>
      </c>
      <c r="BA2894" s="93">
        <v>0</v>
      </c>
      <c r="BB2894" s="93">
        <v>0</v>
      </c>
      <c r="BC2894" s="153">
        <v>10</v>
      </c>
      <c r="BD2894" s="153">
        <v>52</v>
      </c>
    </row>
    <row r="2895" spans="1:56" x14ac:dyDescent="0.25">
      <c r="A2895" s="9">
        <v>41735</v>
      </c>
      <c r="B2895" s="151" t="s">
        <v>82</v>
      </c>
      <c r="C2895" s="151" t="s">
        <v>86</v>
      </c>
      <c r="D2895" s="152" t="s">
        <v>120</v>
      </c>
      <c r="E2895" s="160">
        <v>51</v>
      </c>
      <c r="F2895" s="160">
        <v>160</v>
      </c>
      <c r="G2895" s="266">
        <v>31.887203216552734</v>
      </c>
      <c r="H2895" s="266">
        <v>1.249999925494194E-2</v>
      </c>
      <c r="I2895" s="266">
        <v>56645.04296875</v>
      </c>
      <c r="J2895" s="157">
        <v>0</v>
      </c>
      <c r="K2895" s="160">
        <v>43032</v>
      </c>
      <c r="L2895" s="266">
        <v>91.036903381347656</v>
      </c>
      <c r="M2895" s="160">
        <v>29453</v>
      </c>
      <c r="N2895" s="266">
        <v>0</v>
      </c>
      <c r="O2895" s="160">
        <v>3692</v>
      </c>
      <c r="P2895" s="266">
        <v>0</v>
      </c>
      <c r="Q2895" s="160">
        <v>6094</v>
      </c>
      <c r="R2895" s="266">
        <v>99.934364318847656</v>
      </c>
      <c r="S2895" s="160">
        <v>27091</v>
      </c>
      <c r="T2895" s="266">
        <v>99.867111206054688</v>
      </c>
      <c r="U2895" s="266">
        <v>99.702056884765625</v>
      </c>
      <c r="V2895" s="266">
        <v>99.816658020019531</v>
      </c>
      <c r="W2895" s="266">
        <v>99.636619567871094</v>
      </c>
      <c r="X2895" s="266">
        <v>99.684013366699219</v>
      </c>
      <c r="Y2895" s="160">
        <v>42176</v>
      </c>
      <c r="Z2895" s="266">
        <v>99.947837829589844</v>
      </c>
      <c r="AA2895" s="160">
        <v>9516</v>
      </c>
      <c r="AB2895" s="266">
        <v>99.968475341796875</v>
      </c>
      <c r="AC2895" s="160">
        <v>3695</v>
      </c>
      <c r="AD2895" s="266">
        <v>0.27063599228858948</v>
      </c>
      <c r="AE2895" s="160">
        <v>352</v>
      </c>
      <c r="AF2895" s="266">
        <v>98.863639831542969</v>
      </c>
      <c r="AG2895" s="160">
        <v>30015</v>
      </c>
      <c r="AH2895" s="266">
        <v>0.69298684597015381</v>
      </c>
      <c r="AI2895" s="160">
        <v>1542</v>
      </c>
      <c r="AJ2895" s="266">
        <v>90.661476135253906</v>
      </c>
      <c r="AK2895" s="266">
        <v>1.9553844928741455</v>
      </c>
      <c r="AL2895" s="266">
        <v>5.1318131387233734E-2</v>
      </c>
      <c r="AM2895" s="266">
        <v>0</v>
      </c>
      <c r="AN2895" s="266">
        <v>0</v>
      </c>
      <c r="AO2895" s="157">
        <v>0</v>
      </c>
      <c r="AP2895" s="157">
        <v>0</v>
      </c>
      <c r="AQ2895" s="157">
        <v>0</v>
      </c>
      <c r="AR2895" s="157">
        <v>0</v>
      </c>
      <c r="AS2895" s="157">
        <v>0</v>
      </c>
      <c r="AT2895" s="157">
        <v>0</v>
      </c>
      <c r="AU2895" s="157">
        <v>0</v>
      </c>
      <c r="AV2895" s="157">
        <v>0</v>
      </c>
      <c r="AW2895" s="159">
        <v>0</v>
      </c>
      <c r="AX2895" s="159">
        <v>0</v>
      </c>
      <c r="AY2895" s="159">
        <v>0</v>
      </c>
      <c r="AZ2895" s="159">
        <v>0</v>
      </c>
      <c r="BA2895" s="159">
        <v>0</v>
      </c>
      <c r="BB2895" s="159">
        <v>0</v>
      </c>
      <c r="BC2895" s="160">
        <v>23</v>
      </c>
      <c r="BD2895" s="160">
        <v>158</v>
      </c>
    </row>
    <row r="2896" spans="1:56" x14ac:dyDescent="0.25">
      <c r="A2896" s="9">
        <v>41735</v>
      </c>
      <c r="B2896" s="151" t="s">
        <v>83</v>
      </c>
      <c r="C2896" s="151" t="s">
        <v>87</v>
      </c>
      <c r="D2896" s="152" t="s">
        <v>120</v>
      </c>
      <c r="E2896" s="160">
        <v>47</v>
      </c>
      <c r="F2896" s="160">
        <v>143</v>
      </c>
      <c r="G2896" s="266">
        <v>19.446098327636719</v>
      </c>
      <c r="H2896" s="266">
        <v>4.19999985024333E-3</v>
      </c>
      <c r="I2896" s="266">
        <v>75219.921875</v>
      </c>
      <c r="J2896" s="157">
        <v>0</v>
      </c>
      <c r="K2896" s="160">
        <v>32497</v>
      </c>
      <c r="L2896" s="266">
        <v>87.7342529296875</v>
      </c>
      <c r="M2896" s="160">
        <v>153570</v>
      </c>
      <c r="N2896" s="266">
        <v>0</v>
      </c>
      <c r="O2896" s="160">
        <v>3938</v>
      </c>
      <c r="P2896" s="266">
        <v>0</v>
      </c>
      <c r="Q2896" s="160">
        <v>3955</v>
      </c>
      <c r="R2896" s="266">
        <v>99.924148559570313</v>
      </c>
      <c r="S2896" s="160">
        <v>19215</v>
      </c>
      <c r="T2896" s="266">
        <v>99.854278564453125</v>
      </c>
      <c r="U2896" s="266">
        <v>99.876846313476563</v>
      </c>
      <c r="V2896" s="266">
        <v>99.614730834960937</v>
      </c>
      <c r="W2896" s="266">
        <v>99.80108642578125</v>
      </c>
      <c r="X2896" s="266">
        <v>99.469573974609375</v>
      </c>
      <c r="Y2896" s="160">
        <v>51503</v>
      </c>
      <c r="Z2896" s="266">
        <v>99.953399658203125</v>
      </c>
      <c r="AA2896" s="160">
        <v>14754</v>
      </c>
      <c r="AB2896" s="266">
        <v>99.966110229492188</v>
      </c>
      <c r="AC2896" s="160">
        <v>1639</v>
      </c>
      <c r="AD2896" s="266">
        <v>0.12202562391757965</v>
      </c>
      <c r="AE2896" s="160">
        <v>166</v>
      </c>
      <c r="AF2896" s="266">
        <v>97.590362548828125</v>
      </c>
      <c r="AG2896" s="160">
        <v>21440</v>
      </c>
      <c r="AH2896" s="266">
        <v>0.65764927864074707</v>
      </c>
      <c r="AI2896" s="160">
        <v>654</v>
      </c>
      <c r="AJ2896" s="266">
        <v>97.400611877441406</v>
      </c>
      <c r="AK2896" s="266">
        <v>1.7134257555007935</v>
      </c>
      <c r="AL2896" s="266">
        <v>8.579370379447937E-2</v>
      </c>
      <c r="AM2896" s="266">
        <v>0</v>
      </c>
      <c r="AN2896" s="266">
        <v>0</v>
      </c>
      <c r="AO2896" s="157">
        <v>0</v>
      </c>
      <c r="AP2896" s="157">
        <v>0</v>
      </c>
      <c r="AQ2896" s="157">
        <v>0</v>
      </c>
      <c r="AR2896" s="157">
        <v>0</v>
      </c>
      <c r="AS2896" s="157">
        <v>0</v>
      </c>
      <c r="AT2896" s="157">
        <v>0</v>
      </c>
      <c r="AU2896" s="157">
        <v>0</v>
      </c>
      <c r="AV2896" s="157">
        <v>0</v>
      </c>
      <c r="AW2896" s="159">
        <v>0</v>
      </c>
      <c r="AX2896" s="159">
        <v>0</v>
      </c>
      <c r="AY2896" s="159">
        <v>1</v>
      </c>
      <c r="AZ2896" s="159">
        <v>0</v>
      </c>
      <c r="BA2896" s="159">
        <v>0</v>
      </c>
      <c r="BB2896" s="159">
        <v>0</v>
      </c>
      <c r="BC2896" s="160">
        <v>27</v>
      </c>
      <c r="BD2896" s="160">
        <v>135</v>
      </c>
    </row>
    <row r="2897" spans="1:56" x14ac:dyDescent="0.25">
      <c r="A2897" s="9">
        <v>41735</v>
      </c>
      <c r="B2897" s="117" t="s">
        <v>85</v>
      </c>
      <c r="C2897" s="117" t="s">
        <v>87</v>
      </c>
      <c r="D2897" s="121">
        <v>3</v>
      </c>
      <c r="E2897" s="89">
        <v>136</v>
      </c>
      <c r="F2897" s="89">
        <v>439</v>
      </c>
      <c r="G2897" s="263">
        <v>41.555107116699219</v>
      </c>
      <c r="H2897" s="263">
        <v>4.19999985024333E-3</v>
      </c>
      <c r="I2897" s="263">
        <v>167566.828125</v>
      </c>
      <c r="J2897" s="88">
        <v>0</v>
      </c>
      <c r="K2897" s="89">
        <v>64667</v>
      </c>
      <c r="L2897" s="263">
        <v>85.632545471191406</v>
      </c>
      <c r="M2897" s="124">
        <v>90118</v>
      </c>
      <c r="N2897" s="248">
        <v>0</v>
      </c>
      <c r="O2897" s="124">
        <v>3570</v>
      </c>
      <c r="P2897" s="248">
        <v>0</v>
      </c>
      <c r="Q2897" s="124">
        <v>9090</v>
      </c>
      <c r="R2897" s="248">
        <v>99.471946716308594</v>
      </c>
      <c r="S2897" s="124">
        <v>82371</v>
      </c>
      <c r="T2897" s="248">
        <v>99.748695373535156</v>
      </c>
      <c r="U2897" s="248">
        <v>99.719886779785156</v>
      </c>
      <c r="V2897" s="248">
        <v>99.671539306640625</v>
      </c>
      <c r="W2897" s="248">
        <v>99.193313598632812</v>
      </c>
      <c r="X2897" s="248">
        <v>99.421058654785156</v>
      </c>
      <c r="Y2897" s="124">
        <v>180164</v>
      </c>
      <c r="Z2897" s="248">
        <v>99.838478088378906</v>
      </c>
      <c r="AA2897" s="124">
        <v>50684</v>
      </c>
      <c r="AB2897" s="248">
        <v>82.50335693359375</v>
      </c>
      <c r="AC2897" s="124">
        <v>3631</v>
      </c>
      <c r="AD2897" s="248">
        <v>1.5147342681884766</v>
      </c>
      <c r="AE2897" s="124">
        <v>170</v>
      </c>
      <c r="AF2897" s="248">
        <v>94.705879211425781</v>
      </c>
      <c r="AG2897" s="124">
        <v>91399</v>
      </c>
      <c r="AH2897" s="248">
        <v>2.5711441040039063</v>
      </c>
      <c r="AI2897" s="124">
        <v>1402</v>
      </c>
      <c r="AJ2897" s="248">
        <v>90.656204223632812</v>
      </c>
      <c r="AK2897" s="248">
        <v>1.9187790155410767</v>
      </c>
      <c r="AL2897" s="248">
        <v>4.2484041303396225E-2</v>
      </c>
      <c r="AM2897" s="269">
        <v>0</v>
      </c>
      <c r="AN2897" s="269">
        <v>0</v>
      </c>
      <c r="AO2897" s="119">
        <v>0</v>
      </c>
      <c r="AP2897" s="119">
        <v>0</v>
      </c>
      <c r="AQ2897" s="119">
        <v>0</v>
      </c>
      <c r="AR2897" s="119">
        <v>0</v>
      </c>
      <c r="AS2897" s="119">
        <v>0</v>
      </c>
      <c r="AT2897" s="119">
        <v>0</v>
      </c>
      <c r="AU2897" s="119">
        <v>0</v>
      </c>
      <c r="AV2897" s="119">
        <v>0</v>
      </c>
      <c r="AW2897" s="124">
        <v>0</v>
      </c>
      <c r="AX2897" s="124">
        <v>0</v>
      </c>
      <c r="AY2897" s="124">
        <v>0</v>
      </c>
      <c r="AZ2897" s="124">
        <v>0</v>
      </c>
      <c r="BA2897" s="124">
        <v>0</v>
      </c>
      <c r="BB2897" s="124">
        <v>0</v>
      </c>
      <c r="BC2897" s="124">
        <v>42</v>
      </c>
      <c r="BD2897" s="124">
        <v>437</v>
      </c>
    </row>
    <row r="2898" spans="1:56" x14ac:dyDescent="0.25">
      <c r="A2898" s="9">
        <v>41735</v>
      </c>
      <c r="B2898" s="118" t="s">
        <v>84</v>
      </c>
      <c r="C2898" s="118"/>
      <c r="D2898" s="122">
        <v>2</v>
      </c>
      <c r="E2898" s="153"/>
      <c r="F2898" s="153"/>
      <c r="G2898" s="264">
        <v>63.486049652099609</v>
      </c>
      <c r="H2898" s="264">
        <v>4.1333334520459175E-3</v>
      </c>
      <c r="I2898" s="264">
        <v>360093.25</v>
      </c>
      <c r="J2898" s="91">
        <v>0</v>
      </c>
      <c r="K2898" s="153">
        <v>0</v>
      </c>
      <c r="L2898" s="264">
        <v>65535</v>
      </c>
      <c r="M2898" s="133">
        <v>176838</v>
      </c>
      <c r="N2898" s="267">
        <v>0</v>
      </c>
      <c r="O2898" s="133">
        <v>4178</v>
      </c>
      <c r="P2898" s="267">
        <v>0</v>
      </c>
      <c r="Q2898" s="133">
        <v>3640</v>
      </c>
      <c r="R2898" s="267">
        <v>99.835166931152344</v>
      </c>
      <c r="S2898" s="133">
        <v>146355</v>
      </c>
      <c r="T2898" s="267">
        <v>99.889312744140625</v>
      </c>
      <c r="U2898" s="267">
        <v>99.760650634765625</v>
      </c>
      <c r="V2898" s="267">
        <v>99.391532897949219</v>
      </c>
      <c r="W2898" s="267">
        <v>99.596214294433594</v>
      </c>
      <c r="X2898" s="267">
        <v>99.281517028808594</v>
      </c>
      <c r="Y2898" s="133">
        <v>1246082</v>
      </c>
      <c r="Z2898" s="267">
        <v>99.862846374511719</v>
      </c>
      <c r="AA2898" s="133">
        <v>49</v>
      </c>
      <c r="AB2898" s="267">
        <v>67.346939086914063</v>
      </c>
      <c r="AC2898" s="133">
        <v>3883</v>
      </c>
      <c r="AD2898" s="267">
        <v>0.56657224893569946</v>
      </c>
      <c r="AE2898" s="133">
        <v>315</v>
      </c>
      <c r="AF2898" s="267">
        <v>97.460319519042969</v>
      </c>
      <c r="AG2898" s="133">
        <v>174975</v>
      </c>
      <c r="AH2898" s="267">
        <v>0.61665952205657959</v>
      </c>
      <c r="AI2898" s="133">
        <v>435</v>
      </c>
      <c r="AJ2898" s="267">
        <v>95.402297973632813</v>
      </c>
      <c r="AK2898" s="267">
        <v>3.6101024150848389</v>
      </c>
      <c r="AL2898" s="267">
        <v>0.11140202730894089</v>
      </c>
      <c r="AM2898" s="270">
        <v>0</v>
      </c>
      <c r="AN2898" s="270">
        <v>0</v>
      </c>
      <c r="AO2898" s="120">
        <v>0</v>
      </c>
      <c r="AP2898" s="120">
        <v>0</v>
      </c>
      <c r="AQ2898" s="120">
        <v>0</v>
      </c>
      <c r="AR2898" s="120">
        <v>0</v>
      </c>
      <c r="AS2898" s="120">
        <v>0</v>
      </c>
      <c r="AT2898" s="120">
        <v>0</v>
      </c>
      <c r="AU2898" s="120">
        <v>0</v>
      </c>
      <c r="AV2898" s="120">
        <v>0</v>
      </c>
      <c r="AW2898" s="133">
        <v>0</v>
      </c>
      <c r="AX2898" s="133">
        <v>0</v>
      </c>
      <c r="AY2898" s="133">
        <v>0</v>
      </c>
      <c r="AZ2898" s="133">
        <v>0</v>
      </c>
      <c r="BA2898" s="133">
        <v>0</v>
      </c>
      <c r="BB2898" s="133">
        <v>0</v>
      </c>
      <c r="BC2898" s="133">
        <v>9</v>
      </c>
      <c r="BD2898" s="133">
        <v>510</v>
      </c>
    </row>
    <row r="2899" spans="1:56" x14ac:dyDescent="0.25">
      <c r="A2899" s="9">
        <v>41733</v>
      </c>
      <c r="B2899" s="117" t="s">
        <v>17</v>
      </c>
      <c r="C2899" s="117"/>
      <c r="D2899" s="121">
        <v>3</v>
      </c>
      <c r="E2899" s="89">
        <v>687</v>
      </c>
      <c r="F2899" s="89">
        <v>2177</v>
      </c>
      <c r="G2899" s="263">
        <v>588.07639503479004</v>
      </c>
      <c r="H2899" s="263">
        <v>0.54287776071578264</v>
      </c>
      <c r="I2899" s="263">
        <v>1270970.60546875</v>
      </c>
      <c r="J2899" s="88"/>
      <c r="K2899" s="89">
        <v>900754</v>
      </c>
      <c r="L2899" s="263">
        <v>0</v>
      </c>
      <c r="M2899" s="124">
        <v>934387</v>
      </c>
      <c r="N2899" s="248">
        <v>2.2153562626977312E-2</v>
      </c>
      <c r="O2899" s="124">
        <v>55661</v>
      </c>
      <c r="P2899" s="248">
        <v>0</v>
      </c>
      <c r="Q2899" s="124">
        <v>97363</v>
      </c>
      <c r="R2899" s="248">
        <v>99.75349986349822</v>
      </c>
      <c r="S2899" s="124">
        <v>726646</v>
      </c>
      <c r="T2899" s="248">
        <v>99.816692800128621</v>
      </c>
      <c r="U2899" s="248">
        <v>99.739903907531215</v>
      </c>
      <c r="V2899" s="248">
        <v>99.689818777777148</v>
      </c>
      <c r="W2899" s="248">
        <v>99.494044908252405</v>
      </c>
      <c r="X2899" s="248">
        <v>99.507080162418745</v>
      </c>
      <c r="Y2899" s="124">
        <v>2326725</v>
      </c>
      <c r="Z2899" s="248">
        <v>99.451888859011703</v>
      </c>
      <c r="AA2899" s="124">
        <v>230453</v>
      </c>
      <c r="AB2899" s="248">
        <v>95.082727668090385</v>
      </c>
      <c r="AC2899" s="124">
        <v>53472</v>
      </c>
      <c r="AD2899" s="248">
        <v>0.54046978740905538</v>
      </c>
      <c r="AE2899" s="124">
        <v>4348</v>
      </c>
      <c r="AF2899" s="248">
        <v>97.309111073133366</v>
      </c>
      <c r="AG2899" s="124">
        <v>817174</v>
      </c>
      <c r="AH2899" s="248">
        <v>0.71123162580874977</v>
      </c>
      <c r="AI2899" s="124">
        <v>15005</v>
      </c>
      <c r="AJ2899" s="248">
        <v>93.775406847823191</v>
      </c>
      <c r="AK2899" s="248">
        <v>1.0410010777886702</v>
      </c>
      <c r="AL2899" s="248" t="e">
        <v>#DIV/0!</v>
      </c>
      <c r="AM2899" s="269"/>
      <c r="AN2899" s="269"/>
      <c r="AO2899" s="119"/>
      <c r="AP2899" s="119"/>
      <c r="AQ2899" s="119"/>
      <c r="AR2899" s="119"/>
      <c r="AS2899" s="119"/>
      <c r="AT2899" s="119"/>
      <c r="AU2899" s="119"/>
      <c r="AV2899" s="119"/>
      <c r="AW2899" s="124">
        <v>0</v>
      </c>
      <c r="AX2899" s="124">
        <v>0</v>
      </c>
      <c r="AY2899" s="124">
        <v>0</v>
      </c>
      <c r="AZ2899" s="124">
        <v>0</v>
      </c>
      <c r="BA2899" s="124">
        <v>0</v>
      </c>
      <c r="BB2899" s="124">
        <v>0</v>
      </c>
      <c r="BC2899" s="124">
        <v>350</v>
      </c>
      <c r="BD2899" s="124">
        <v>2641</v>
      </c>
    </row>
    <row r="2900" spans="1:56" x14ac:dyDescent="0.25">
      <c r="A2900" s="9">
        <v>41733</v>
      </c>
      <c r="B2900" s="118" t="s">
        <v>88</v>
      </c>
      <c r="C2900" s="118"/>
      <c r="D2900" s="122">
        <v>2</v>
      </c>
      <c r="E2900" s="153">
        <v>687</v>
      </c>
      <c r="F2900" s="153">
        <v>2177</v>
      </c>
      <c r="G2900" s="264">
        <v>525.03139305114746</v>
      </c>
      <c r="H2900" s="264">
        <v>0.53769998298957944</v>
      </c>
      <c r="I2900" s="264">
        <v>903118.41796875</v>
      </c>
      <c r="J2900" s="91"/>
      <c r="K2900" s="153">
        <v>900754</v>
      </c>
      <c r="L2900" s="264"/>
      <c r="M2900" s="133">
        <v>736884</v>
      </c>
      <c r="N2900" s="267">
        <v>2.8091261205743984E-2</v>
      </c>
      <c r="O2900" s="133">
        <v>51557</v>
      </c>
      <c r="P2900" s="267">
        <v>0</v>
      </c>
      <c r="Q2900" s="133">
        <v>93878</v>
      </c>
      <c r="R2900" s="267">
        <v>99.745414328515707</v>
      </c>
      <c r="S2900" s="133">
        <v>567208</v>
      </c>
      <c r="T2900" s="267">
        <v>99.799897751672518</v>
      </c>
      <c r="U2900" s="267">
        <v>99.757991810378812</v>
      </c>
      <c r="V2900" s="267">
        <v>99.743473841176581</v>
      </c>
      <c r="W2900" s="267">
        <v>99.504022257069124</v>
      </c>
      <c r="X2900" s="267">
        <v>99.543884907460452</v>
      </c>
      <c r="Y2900" s="133">
        <v>1001208</v>
      </c>
      <c r="Z2900" s="267">
        <v>99.855572819123978</v>
      </c>
      <c r="AA2900" s="133">
        <v>230352</v>
      </c>
      <c r="AB2900" s="267">
        <v>95.094029308665398</v>
      </c>
      <c r="AC2900" s="133">
        <v>49766</v>
      </c>
      <c r="AD2900" s="267">
        <v>0.55258611323391948</v>
      </c>
      <c r="AE2900" s="133">
        <v>3908</v>
      </c>
      <c r="AF2900" s="267">
        <v>97.569090295594449</v>
      </c>
      <c r="AG2900" s="133">
        <v>621985</v>
      </c>
      <c r="AH2900" s="267">
        <v>0.75114351118521405</v>
      </c>
      <c r="AI2900" s="133">
        <v>14528</v>
      </c>
      <c r="AJ2900" s="267">
        <v>93.653633748907353</v>
      </c>
      <c r="AK2900" s="267">
        <v>1.7311041843117252E-5</v>
      </c>
      <c r="AL2900" s="267" t="e">
        <v>#DIV/0!</v>
      </c>
      <c r="AM2900" s="270"/>
      <c r="AN2900" s="270"/>
      <c r="AO2900" s="120"/>
      <c r="AP2900" s="120"/>
      <c r="AQ2900" s="120"/>
      <c r="AR2900" s="120"/>
      <c r="AS2900" s="120"/>
      <c r="AT2900" s="120"/>
      <c r="AU2900" s="120"/>
      <c r="AV2900" s="120"/>
      <c r="AW2900" s="133">
        <v>0</v>
      </c>
      <c r="AX2900" s="133">
        <v>0</v>
      </c>
      <c r="AY2900" s="133">
        <v>0</v>
      </c>
      <c r="AZ2900" s="133">
        <v>0</v>
      </c>
      <c r="BA2900" s="133">
        <v>0</v>
      </c>
      <c r="BB2900" s="133">
        <v>0</v>
      </c>
      <c r="BC2900" s="133">
        <v>345</v>
      </c>
      <c r="BD2900" s="133">
        <v>2145</v>
      </c>
    </row>
    <row r="2901" spans="1:56" x14ac:dyDescent="0.25">
      <c r="A2901" s="9">
        <v>41733</v>
      </c>
      <c r="B2901" s="146" t="s">
        <v>89</v>
      </c>
      <c r="C2901" s="146"/>
      <c r="D2901" s="147">
        <v>1</v>
      </c>
      <c r="E2901" s="136">
        <v>0</v>
      </c>
      <c r="F2901" s="136">
        <v>0</v>
      </c>
      <c r="G2901" s="265">
        <v>63.045001983642578</v>
      </c>
      <c r="H2901" s="265">
        <v>5.1777777262032032E-3</v>
      </c>
      <c r="I2901" s="265">
        <v>367852.1875</v>
      </c>
      <c r="J2901" s="137"/>
      <c r="K2901" s="136">
        <v>0</v>
      </c>
      <c r="L2901" s="265"/>
      <c r="M2901" s="145">
        <v>197503</v>
      </c>
      <c r="N2901" s="250">
        <v>0</v>
      </c>
      <c r="O2901" s="145">
        <v>4104</v>
      </c>
      <c r="P2901" s="250">
        <v>0</v>
      </c>
      <c r="Q2901" s="145">
        <v>3485</v>
      </c>
      <c r="R2901" s="250">
        <v>99.971305847167969</v>
      </c>
      <c r="S2901" s="145">
        <v>159438</v>
      </c>
      <c r="T2901" s="250">
        <v>99.876441955566406</v>
      </c>
      <c r="U2901" s="250">
        <v>99.512672424316406</v>
      </c>
      <c r="V2901" s="250">
        <v>99.489631652832031</v>
      </c>
      <c r="W2901" s="250">
        <v>99.484115600585938</v>
      </c>
      <c r="X2901" s="250">
        <v>99.366706848144531</v>
      </c>
      <c r="Y2901" s="145">
        <v>1325517</v>
      </c>
      <c r="Z2901" s="250">
        <v>99.14697265625</v>
      </c>
      <c r="AA2901" s="145">
        <v>101</v>
      </c>
      <c r="AB2901" s="250">
        <v>69.306930541992188</v>
      </c>
      <c r="AC2901" s="145">
        <v>3706</v>
      </c>
      <c r="AD2901" s="250">
        <v>0.37776577472686768</v>
      </c>
      <c r="AE2901" s="145">
        <v>440</v>
      </c>
      <c r="AF2901" s="250">
        <v>95.000022888183594</v>
      </c>
      <c r="AG2901" s="145">
        <v>195189</v>
      </c>
      <c r="AH2901" s="250">
        <v>0.5840492844581604</v>
      </c>
      <c r="AI2901" s="145">
        <v>477</v>
      </c>
      <c r="AJ2901" s="250">
        <v>97.4842529296875</v>
      </c>
      <c r="AK2901" s="250">
        <v>3.5967330932617187</v>
      </c>
      <c r="AL2901" s="250">
        <v>0.11090847104787827</v>
      </c>
      <c r="AM2901" s="271"/>
      <c r="AN2901" s="271"/>
      <c r="AO2901" s="148"/>
      <c r="AP2901" s="148"/>
      <c r="AQ2901" s="148"/>
      <c r="AR2901" s="148"/>
      <c r="AS2901" s="148"/>
      <c r="AT2901" s="148"/>
      <c r="AU2901" s="148"/>
      <c r="AV2901" s="148"/>
      <c r="AW2901" s="145">
        <v>0</v>
      </c>
      <c r="AX2901" s="145">
        <v>0</v>
      </c>
      <c r="AY2901" s="145">
        <v>0</v>
      </c>
      <c r="AZ2901" s="145">
        <v>0</v>
      </c>
      <c r="BA2901" s="145">
        <v>0</v>
      </c>
      <c r="BB2901" s="145">
        <v>0</v>
      </c>
      <c r="BC2901" s="145">
        <v>5</v>
      </c>
      <c r="BD2901" s="145">
        <v>496</v>
      </c>
    </row>
    <row r="2902" spans="1:56" x14ac:dyDescent="0.25">
      <c r="A2902" s="9">
        <v>41733</v>
      </c>
      <c r="B2902" s="149" t="s">
        <v>75</v>
      </c>
      <c r="C2902" s="149" t="s">
        <v>86</v>
      </c>
      <c r="D2902" s="150" t="s">
        <v>118</v>
      </c>
      <c r="E2902" s="153">
        <v>41</v>
      </c>
      <c r="F2902" s="153">
        <v>151</v>
      </c>
      <c r="G2902" s="264">
        <v>110.63800048828125</v>
      </c>
      <c r="H2902" s="264">
        <v>0.20419998466968536</v>
      </c>
      <c r="I2902" s="264">
        <v>69449.890625</v>
      </c>
      <c r="J2902" s="92">
        <v>0</v>
      </c>
      <c r="K2902" s="153">
        <v>132094</v>
      </c>
      <c r="L2902" s="264">
        <v>92.462188720703125</v>
      </c>
      <c r="M2902" s="153">
        <v>97351</v>
      </c>
      <c r="N2902" s="264">
        <v>5.1360540091991425E-3</v>
      </c>
      <c r="O2902" s="153">
        <v>12287</v>
      </c>
      <c r="P2902" s="264">
        <v>0</v>
      </c>
      <c r="Q2902" s="153">
        <v>19155</v>
      </c>
      <c r="R2902" s="264">
        <v>99.352645874023438</v>
      </c>
      <c r="S2902" s="153">
        <v>89036</v>
      </c>
      <c r="T2902" s="264">
        <v>99.57208251953125</v>
      </c>
      <c r="U2902" s="264">
        <v>99.698867797851563</v>
      </c>
      <c r="V2902" s="264">
        <v>99.647666931152344</v>
      </c>
      <c r="W2902" s="264">
        <v>99.053466796875</v>
      </c>
      <c r="X2902" s="264">
        <v>99.221260070800781</v>
      </c>
      <c r="Y2902" s="153">
        <v>142584</v>
      </c>
      <c r="Z2902" s="264">
        <v>99.910926818847656</v>
      </c>
      <c r="AA2902" s="153">
        <v>29949</v>
      </c>
      <c r="AB2902" s="264">
        <v>97.933151245117188</v>
      </c>
      <c r="AC2902" s="153">
        <v>12323</v>
      </c>
      <c r="AD2902" s="264">
        <v>0.29213666915893555</v>
      </c>
      <c r="AE2902" s="153">
        <v>1535</v>
      </c>
      <c r="AF2902" s="264">
        <v>97.198699951171875</v>
      </c>
      <c r="AG2902" s="153">
        <v>103679</v>
      </c>
      <c r="AH2902" s="264">
        <v>0.69927370548248291</v>
      </c>
      <c r="AI2902" s="153">
        <v>5465</v>
      </c>
      <c r="AJ2902" s="264">
        <v>92.644096374511719</v>
      </c>
      <c r="AK2902" s="264">
        <v>1.7184622287750244</v>
      </c>
      <c r="AL2902" s="264">
        <v>5.2231136709451675E-2</v>
      </c>
      <c r="AM2902" s="264">
        <v>0</v>
      </c>
      <c r="AN2902" s="264">
        <v>0</v>
      </c>
      <c r="AO2902" s="92">
        <v>0</v>
      </c>
      <c r="AP2902" s="92">
        <v>0</v>
      </c>
      <c r="AQ2902" s="92">
        <v>0</v>
      </c>
      <c r="AR2902" s="92">
        <v>0</v>
      </c>
      <c r="AS2902" s="92">
        <v>0</v>
      </c>
      <c r="AT2902" s="92">
        <v>0</v>
      </c>
      <c r="AU2902" s="92">
        <v>0</v>
      </c>
      <c r="AV2902" s="92">
        <v>0</v>
      </c>
      <c r="AW2902" s="93">
        <v>0</v>
      </c>
      <c r="AX2902" s="93">
        <v>0</v>
      </c>
      <c r="AY2902" s="93">
        <v>0</v>
      </c>
      <c r="AZ2902" s="93">
        <v>0</v>
      </c>
      <c r="BA2902" s="93">
        <v>0</v>
      </c>
      <c r="BB2902" s="93">
        <v>0</v>
      </c>
      <c r="BC2902" s="153">
        <v>24</v>
      </c>
      <c r="BD2902" s="153">
        <v>148</v>
      </c>
    </row>
    <row r="2903" spans="1:56" x14ac:dyDescent="0.25">
      <c r="A2903" s="9">
        <v>41733</v>
      </c>
      <c r="B2903" s="149" t="s">
        <v>76</v>
      </c>
      <c r="C2903" s="149" t="s">
        <v>86</v>
      </c>
      <c r="D2903" s="150" t="s">
        <v>119</v>
      </c>
      <c r="E2903" s="153">
        <v>54</v>
      </c>
      <c r="F2903" s="153">
        <v>163</v>
      </c>
      <c r="G2903" s="264">
        <v>40.808197021484375</v>
      </c>
      <c r="H2903" s="264">
        <v>0.11249999701976776</v>
      </c>
      <c r="I2903" s="264">
        <v>71964.6171875</v>
      </c>
      <c r="J2903" s="92">
        <v>0</v>
      </c>
      <c r="K2903" s="153">
        <v>54239</v>
      </c>
      <c r="L2903" s="264">
        <v>89.562858581542969</v>
      </c>
      <c r="M2903" s="153">
        <v>41675</v>
      </c>
      <c r="N2903" s="264">
        <v>0</v>
      </c>
      <c r="O2903" s="153">
        <v>3554</v>
      </c>
      <c r="P2903" s="264">
        <v>0</v>
      </c>
      <c r="Q2903" s="153">
        <v>5967</v>
      </c>
      <c r="R2903" s="264">
        <v>99.949722290039063</v>
      </c>
      <c r="S2903" s="153">
        <v>39368</v>
      </c>
      <c r="T2903" s="264">
        <v>99.880615234375</v>
      </c>
      <c r="U2903" s="264">
        <v>99.69049072265625</v>
      </c>
      <c r="V2903" s="264">
        <v>99.894424438476563</v>
      </c>
      <c r="W2903" s="264">
        <v>99.640365600585938</v>
      </c>
      <c r="X2903" s="264">
        <v>99.775169372558594</v>
      </c>
      <c r="Y2903" s="153">
        <v>75680</v>
      </c>
      <c r="Z2903" s="264">
        <v>99.871826171875</v>
      </c>
      <c r="AA2903" s="153">
        <v>15302</v>
      </c>
      <c r="AB2903" s="264">
        <v>99.895439147949219</v>
      </c>
      <c r="AC2903" s="153">
        <v>3538</v>
      </c>
      <c r="AD2903" s="264">
        <v>0.53702658414840698</v>
      </c>
      <c r="AE2903" s="153">
        <v>79</v>
      </c>
      <c r="AF2903" s="264">
        <v>98.734176635742188</v>
      </c>
      <c r="AG2903" s="153">
        <v>41938</v>
      </c>
      <c r="AH2903" s="264">
        <v>0.49597024917602539</v>
      </c>
      <c r="AI2903" s="153">
        <v>594</v>
      </c>
      <c r="AJ2903" s="264">
        <v>92.760940551757813</v>
      </c>
      <c r="AK2903" s="264">
        <v>2.0081913471221924</v>
      </c>
      <c r="AL2903" s="264">
        <v>4.9563169479370117E-2</v>
      </c>
      <c r="AM2903" s="264">
        <v>0</v>
      </c>
      <c r="AN2903" s="264">
        <v>0</v>
      </c>
      <c r="AO2903" s="92">
        <v>0</v>
      </c>
      <c r="AP2903" s="92">
        <v>0</v>
      </c>
      <c r="AQ2903" s="92">
        <v>0</v>
      </c>
      <c r="AR2903" s="92">
        <v>0</v>
      </c>
      <c r="AS2903" s="92">
        <v>0</v>
      </c>
      <c r="AT2903" s="92">
        <v>0</v>
      </c>
      <c r="AU2903" s="92">
        <v>0</v>
      </c>
      <c r="AV2903" s="92">
        <v>0</v>
      </c>
      <c r="AW2903" s="93">
        <v>0</v>
      </c>
      <c r="AX2903" s="93">
        <v>0</v>
      </c>
      <c r="AY2903" s="93">
        <v>0</v>
      </c>
      <c r="AZ2903" s="93">
        <v>0</v>
      </c>
      <c r="BA2903" s="93">
        <v>0</v>
      </c>
      <c r="BB2903" s="93">
        <v>0</v>
      </c>
      <c r="BC2903" s="153">
        <v>15</v>
      </c>
      <c r="BD2903" s="153">
        <v>162</v>
      </c>
    </row>
    <row r="2904" spans="1:56" x14ac:dyDescent="0.25">
      <c r="A2904" s="9">
        <v>41733</v>
      </c>
      <c r="B2904" s="149" t="s">
        <v>77</v>
      </c>
      <c r="C2904" s="149" t="s">
        <v>86</v>
      </c>
      <c r="D2904" s="150" t="s">
        <v>118</v>
      </c>
      <c r="E2904" s="153">
        <v>68</v>
      </c>
      <c r="F2904" s="153">
        <v>222</v>
      </c>
      <c r="G2904" s="264">
        <v>68.742103576660156</v>
      </c>
      <c r="H2904" s="264">
        <v>0.10840000212192535</v>
      </c>
      <c r="I2904" s="264">
        <v>88467.6953125</v>
      </c>
      <c r="J2904" s="92">
        <v>0</v>
      </c>
      <c r="K2904" s="153">
        <v>108952</v>
      </c>
      <c r="L2904" s="264">
        <v>89.9267578125</v>
      </c>
      <c r="M2904" s="153">
        <v>79370</v>
      </c>
      <c r="N2904" s="264">
        <v>0.2532443106174469</v>
      </c>
      <c r="O2904" s="153">
        <v>6264</v>
      </c>
      <c r="P2904" s="264">
        <v>0</v>
      </c>
      <c r="Q2904" s="153">
        <v>12976</v>
      </c>
      <c r="R2904" s="264">
        <v>99.838165283203125</v>
      </c>
      <c r="S2904" s="153">
        <v>75331</v>
      </c>
      <c r="T2904" s="264">
        <v>99.871238708496094</v>
      </c>
      <c r="U2904" s="264">
        <v>99.888252258300781</v>
      </c>
      <c r="V2904" s="264">
        <v>99.642181396484375</v>
      </c>
      <c r="W2904" s="264">
        <v>99.726600646972656</v>
      </c>
      <c r="X2904" s="264">
        <v>99.513877868652344</v>
      </c>
      <c r="Y2904" s="153">
        <v>104384</v>
      </c>
      <c r="Z2904" s="264">
        <v>99.877372741699219</v>
      </c>
      <c r="AA2904" s="153">
        <v>22764</v>
      </c>
      <c r="AB2904" s="264">
        <v>96.147422790527344</v>
      </c>
      <c r="AC2904" s="153">
        <v>6281</v>
      </c>
      <c r="AD2904" s="264">
        <v>0.54131507873535156</v>
      </c>
      <c r="AE2904" s="153">
        <v>457</v>
      </c>
      <c r="AF2904" s="264">
        <v>98.030632019042969</v>
      </c>
      <c r="AG2904" s="153">
        <v>81733</v>
      </c>
      <c r="AH2904" s="264">
        <v>0.61908900737762451</v>
      </c>
      <c r="AI2904" s="153">
        <v>1128</v>
      </c>
      <c r="AJ2904" s="264">
        <v>94.858154296875</v>
      </c>
      <c r="AK2904" s="264">
        <v>1.853527307510376</v>
      </c>
      <c r="AL2904" s="264">
        <v>5.4128848016262054E-2</v>
      </c>
      <c r="AM2904" s="264">
        <v>0</v>
      </c>
      <c r="AN2904" s="264">
        <v>0</v>
      </c>
      <c r="AO2904" s="92">
        <v>0</v>
      </c>
      <c r="AP2904" s="92">
        <v>0</v>
      </c>
      <c r="AQ2904" s="92">
        <v>0</v>
      </c>
      <c r="AR2904" s="92">
        <v>0</v>
      </c>
      <c r="AS2904" s="92">
        <v>0</v>
      </c>
      <c r="AT2904" s="92">
        <v>0</v>
      </c>
      <c r="AU2904" s="92">
        <v>0</v>
      </c>
      <c r="AV2904" s="92">
        <v>0</v>
      </c>
      <c r="AW2904" s="93">
        <v>0</v>
      </c>
      <c r="AX2904" s="93">
        <v>0</v>
      </c>
      <c r="AY2904" s="93">
        <v>0</v>
      </c>
      <c r="AZ2904" s="93">
        <v>0</v>
      </c>
      <c r="BA2904" s="93">
        <v>0</v>
      </c>
      <c r="BB2904" s="93">
        <v>0</v>
      </c>
      <c r="BC2904" s="153">
        <v>37</v>
      </c>
      <c r="BD2904" s="153">
        <v>218</v>
      </c>
    </row>
    <row r="2905" spans="1:56" x14ac:dyDescent="0.25">
      <c r="A2905" s="9">
        <v>41733</v>
      </c>
      <c r="B2905" s="149" t="s">
        <v>124</v>
      </c>
      <c r="C2905" s="149" t="s">
        <v>86</v>
      </c>
      <c r="D2905" s="150" t="s">
        <v>118</v>
      </c>
      <c r="E2905" s="153">
        <v>43</v>
      </c>
      <c r="F2905" s="153">
        <v>136</v>
      </c>
      <c r="G2905" s="264">
        <v>26.324893951416016</v>
      </c>
      <c r="H2905" s="264">
        <v>0</v>
      </c>
      <c r="I2905" s="264">
        <v>46518.5703125</v>
      </c>
      <c r="J2905" s="92">
        <v>0</v>
      </c>
      <c r="K2905" s="153">
        <v>108952</v>
      </c>
      <c r="L2905" s="264">
        <v>89.9267578125</v>
      </c>
      <c r="M2905" s="153">
        <v>38515</v>
      </c>
      <c r="N2905" s="264">
        <v>0</v>
      </c>
      <c r="O2905" s="153">
        <v>2504</v>
      </c>
      <c r="P2905" s="264">
        <v>0</v>
      </c>
      <c r="Q2905" s="153">
        <v>5231</v>
      </c>
      <c r="R2905" s="264">
        <v>99.732368469238281</v>
      </c>
      <c r="S2905" s="153">
        <v>36551</v>
      </c>
      <c r="T2905" s="264">
        <v>99.7811279296875</v>
      </c>
      <c r="U2905" s="264">
        <v>99.640571594238281</v>
      </c>
      <c r="V2905" s="264">
        <v>99.805267333984375</v>
      </c>
      <c r="W2905" s="264">
        <v>99.3739013671875</v>
      </c>
      <c r="X2905" s="264">
        <v>99.586822509765625</v>
      </c>
      <c r="Y2905" s="153">
        <v>49750</v>
      </c>
      <c r="Z2905" s="264">
        <v>99.897483825683594</v>
      </c>
      <c r="AA2905" s="153">
        <v>9123</v>
      </c>
      <c r="AB2905" s="264">
        <v>99.791732788085938</v>
      </c>
      <c r="AC2905" s="153">
        <v>2518</v>
      </c>
      <c r="AD2905" s="264">
        <v>0.19857029616832733</v>
      </c>
      <c r="AE2905" s="153">
        <v>196</v>
      </c>
      <c r="AF2905" s="264">
        <v>97.448982238769531</v>
      </c>
      <c r="AG2905" s="153">
        <v>37880</v>
      </c>
      <c r="AH2905" s="264">
        <v>0.40390706062316895</v>
      </c>
      <c r="AI2905" s="153">
        <v>946</v>
      </c>
      <c r="AJ2905" s="264">
        <v>90.803382873535156</v>
      </c>
      <c r="AK2905" s="264">
        <v>1.6690977811813354</v>
      </c>
      <c r="AL2905" s="264">
        <v>6.0785301029682159E-2</v>
      </c>
      <c r="AM2905" s="264">
        <v>0</v>
      </c>
      <c r="AN2905" s="264">
        <v>0</v>
      </c>
      <c r="AO2905" s="92">
        <v>0</v>
      </c>
      <c r="AP2905" s="92">
        <v>0</v>
      </c>
      <c r="AQ2905" s="92">
        <v>0</v>
      </c>
      <c r="AR2905" s="92">
        <v>0</v>
      </c>
      <c r="AS2905" s="92">
        <v>0</v>
      </c>
      <c r="AT2905" s="92">
        <v>0</v>
      </c>
      <c r="AU2905" s="92">
        <v>0</v>
      </c>
      <c r="AV2905" s="92">
        <v>0</v>
      </c>
      <c r="AW2905" s="93">
        <v>0</v>
      </c>
      <c r="AX2905" s="93">
        <v>0</v>
      </c>
      <c r="AY2905" s="93">
        <v>0</v>
      </c>
      <c r="AZ2905" s="93">
        <v>0</v>
      </c>
      <c r="BA2905" s="93">
        <v>0</v>
      </c>
      <c r="BB2905" s="93">
        <v>0</v>
      </c>
      <c r="BC2905" s="153">
        <v>28</v>
      </c>
      <c r="BD2905" s="153">
        <v>131</v>
      </c>
    </row>
    <row r="2906" spans="1:56" x14ac:dyDescent="0.25">
      <c r="A2906" s="9">
        <v>41733</v>
      </c>
      <c r="B2906" s="149" t="s">
        <v>78</v>
      </c>
      <c r="C2906" s="149" t="s">
        <v>86</v>
      </c>
      <c r="D2906" s="150" t="s">
        <v>118</v>
      </c>
      <c r="E2906" s="153">
        <v>34</v>
      </c>
      <c r="F2906" s="153">
        <v>106</v>
      </c>
      <c r="G2906" s="264">
        <v>46.429096221923828</v>
      </c>
      <c r="H2906" s="264">
        <v>1.2500000186264515E-2</v>
      </c>
      <c r="I2906" s="264">
        <v>46846.62890625</v>
      </c>
      <c r="J2906" s="92">
        <v>0</v>
      </c>
      <c r="K2906" s="153">
        <v>62798</v>
      </c>
      <c r="L2906" s="264">
        <v>88.939140319824219</v>
      </c>
      <c r="M2906" s="153">
        <v>43476</v>
      </c>
      <c r="N2906" s="264">
        <v>0</v>
      </c>
      <c r="O2906" s="153">
        <v>4269</v>
      </c>
      <c r="P2906" s="264">
        <v>0</v>
      </c>
      <c r="Q2906" s="153">
        <v>6683</v>
      </c>
      <c r="R2906" s="264">
        <v>99.940147399902344</v>
      </c>
      <c r="S2906" s="153">
        <v>40915</v>
      </c>
      <c r="T2906" s="264">
        <v>99.882682800292969</v>
      </c>
      <c r="U2906" s="264">
        <v>99.953147888183594</v>
      </c>
      <c r="V2906" s="264">
        <v>99.746986389160156</v>
      </c>
      <c r="W2906" s="264">
        <v>99.893325805664063</v>
      </c>
      <c r="X2906" s="264">
        <v>99.629966735839844</v>
      </c>
      <c r="Y2906" s="153">
        <v>68190</v>
      </c>
      <c r="Z2906" s="264">
        <v>99.831352233886719</v>
      </c>
      <c r="AA2906" s="153">
        <v>12656</v>
      </c>
      <c r="AB2906" s="264">
        <v>99.241462707519531</v>
      </c>
      <c r="AC2906" s="153">
        <v>4311</v>
      </c>
      <c r="AD2906" s="264">
        <v>0.27835768461227417</v>
      </c>
      <c r="AE2906" s="153">
        <v>283</v>
      </c>
      <c r="AF2906" s="264">
        <v>97.526504516601563</v>
      </c>
      <c r="AG2906" s="153">
        <v>44386</v>
      </c>
      <c r="AH2906" s="264">
        <v>0.51592844724655151</v>
      </c>
      <c r="AI2906" s="153">
        <v>667</v>
      </c>
      <c r="AJ2906" s="264">
        <v>95.802101135253906</v>
      </c>
      <c r="AK2906" s="264">
        <v>1.8191876411437988</v>
      </c>
      <c r="AL2906" s="264">
        <v>4.8957541584968567E-2</v>
      </c>
      <c r="AM2906" s="264">
        <v>0</v>
      </c>
      <c r="AN2906" s="264">
        <v>0</v>
      </c>
      <c r="AO2906" s="92">
        <v>0</v>
      </c>
      <c r="AP2906" s="92">
        <v>0</v>
      </c>
      <c r="AQ2906" s="92">
        <v>0</v>
      </c>
      <c r="AR2906" s="92">
        <v>0</v>
      </c>
      <c r="AS2906" s="92">
        <v>0</v>
      </c>
      <c r="AT2906" s="92">
        <v>0</v>
      </c>
      <c r="AU2906" s="92">
        <v>0</v>
      </c>
      <c r="AV2906" s="92">
        <v>0</v>
      </c>
      <c r="AW2906" s="93">
        <v>0</v>
      </c>
      <c r="AX2906" s="93">
        <v>0</v>
      </c>
      <c r="AY2906" s="93">
        <v>0</v>
      </c>
      <c r="AZ2906" s="93">
        <v>0</v>
      </c>
      <c r="BA2906" s="93">
        <v>0</v>
      </c>
      <c r="BB2906" s="93">
        <v>0</v>
      </c>
      <c r="BC2906" s="153">
        <v>19</v>
      </c>
      <c r="BD2906" s="153">
        <v>106</v>
      </c>
    </row>
    <row r="2907" spans="1:56" x14ac:dyDescent="0.25">
      <c r="A2907" s="9">
        <v>41733</v>
      </c>
      <c r="B2907" s="149" t="s">
        <v>79</v>
      </c>
      <c r="C2907" s="149" t="s">
        <v>86</v>
      </c>
      <c r="D2907" s="150" t="s">
        <v>119</v>
      </c>
      <c r="E2907" s="153">
        <v>84</v>
      </c>
      <c r="F2907" s="153">
        <v>256</v>
      </c>
      <c r="G2907" s="264">
        <v>46.411895751953125</v>
      </c>
      <c r="H2907" s="264">
        <v>0</v>
      </c>
      <c r="I2907" s="264">
        <v>117278.703125</v>
      </c>
      <c r="J2907" s="92">
        <v>0</v>
      </c>
      <c r="K2907" s="153">
        <v>67478</v>
      </c>
      <c r="L2907" s="264">
        <v>92.948814392089844</v>
      </c>
      <c r="M2907" s="153">
        <v>67201</v>
      </c>
      <c r="N2907" s="264">
        <v>0</v>
      </c>
      <c r="O2907" s="153">
        <v>3420</v>
      </c>
      <c r="P2907" s="264">
        <v>0</v>
      </c>
      <c r="Q2907" s="153">
        <v>7807</v>
      </c>
      <c r="R2907" s="264">
        <v>99.807861328125</v>
      </c>
      <c r="S2907" s="153">
        <v>62842</v>
      </c>
      <c r="T2907" s="264">
        <v>99.867919921875</v>
      </c>
      <c r="U2907" s="264">
        <v>99.736839294433594</v>
      </c>
      <c r="V2907" s="264">
        <v>99.877975463867188</v>
      </c>
      <c r="W2907" s="264">
        <v>99.545204162597656</v>
      </c>
      <c r="X2907" s="264">
        <v>99.746055603027344</v>
      </c>
      <c r="Y2907" s="153">
        <v>107662</v>
      </c>
      <c r="Z2907" s="264">
        <v>99.883895874023438</v>
      </c>
      <c r="AA2907" s="153">
        <v>23907</v>
      </c>
      <c r="AB2907" s="264">
        <v>99.811767578125</v>
      </c>
      <c r="AC2907" s="153">
        <v>3443</v>
      </c>
      <c r="AD2907" s="264">
        <v>0.8132442831993103</v>
      </c>
      <c r="AE2907" s="153">
        <v>225</v>
      </c>
      <c r="AF2907" s="264">
        <v>99.555557250976563</v>
      </c>
      <c r="AG2907" s="153">
        <v>67441</v>
      </c>
      <c r="AH2907" s="264">
        <v>0.38107383251190186</v>
      </c>
      <c r="AI2907" s="153">
        <v>879</v>
      </c>
      <c r="AJ2907" s="264">
        <v>97.724685668945313</v>
      </c>
      <c r="AK2907" s="264">
        <v>1.6029597520828247</v>
      </c>
      <c r="AL2907" s="264">
        <v>6.0586728155612946E-2</v>
      </c>
      <c r="AM2907" s="264">
        <v>0</v>
      </c>
      <c r="AN2907" s="264">
        <v>0</v>
      </c>
      <c r="AO2907" s="92">
        <v>0</v>
      </c>
      <c r="AP2907" s="92">
        <v>0</v>
      </c>
      <c r="AQ2907" s="92">
        <v>0</v>
      </c>
      <c r="AR2907" s="92">
        <v>0</v>
      </c>
      <c r="AS2907" s="92">
        <v>0</v>
      </c>
      <c r="AT2907" s="92">
        <v>0</v>
      </c>
      <c r="AU2907" s="92">
        <v>0</v>
      </c>
      <c r="AV2907" s="92">
        <v>0</v>
      </c>
      <c r="AW2907" s="93">
        <v>0</v>
      </c>
      <c r="AX2907" s="93">
        <v>0</v>
      </c>
      <c r="AY2907" s="93">
        <v>0</v>
      </c>
      <c r="AZ2907" s="93">
        <v>0</v>
      </c>
      <c r="BA2907" s="93">
        <v>0</v>
      </c>
      <c r="BB2907" s="93">
        <v>0</v>
      </c>
      <c r="BC2907" s="153">
        <v>59</v>
      </c>
      <c r="BD2907" s="153">
        <v>250</v>
      </c>
    </row>
    <row r="2908" spans="1:56" x14ac:dyDescent="0.25">
      <c r="A2908" s="9">
        <v>41733</v>
      </c>
      <c r="B2908" s="149" t="s">
        <v>80</v>
      </c>
      <c r="C2908" s="149" t="s">
        <v>86</v>
      </c>
      <c r="D2908" s="150" t="s">
        <v>119</v>
      </c>
      <c r="E2908" s="153">
        <v>60</v>
      </c>
      <c r="F2908" s="153">
        <v>183</v>
      </c>
      <c r="G2908" s="264">
        <v>32.296195983886719</v>
      </c>
      <c r="H2908" s="264">
        <v>4.19999985024333E-3</v>
      </c>
      <c r="I2908" s="264">
        <v>73151.78125</v>
      </c>
      <c r="J2908" s="92">
        <v>0</v>
      </c>
      <c r="K2908" s="153">
        <v>33907</v>
      </c>
      <c r="L2908" s="264">
        <v>89.388618469238281</v>
      </c>
      <c r="M2908" s="153">
        <v>36071</v>
      </c>
      <c r="N2908" s="264">
        <v>0</v>
      </c>
      <c r="O2908" s="153">
        <v>2701</v>
      </c>
      <c r="P2908" s="264">
        <v>0</v>
      </c>
      <c r="Q2908" s="153">
        <v>6503</v>
      </c>
      <c r="R2908" s="264">
        <v>99.815467834472656</v>
      </c>
      <c r="S2908" s="153">
        <v>34349</v>
      </c>
      <c r="T2908" s="264">
        <v>99.848609924316406</v>
      </c>
      <c r="U2908" s="264">
        <v>99.740837097167969</v>
      </c>
      <c r="V2908" s="264">
        <v>99.830886840820313</v>
      </c>
      <c r="W2908" s="264">
        <v>99.556785583496094</v>
      </c>
      <c r="X2908" s="264">
        <v>99.679756164550781</v>
      </c>
      <c r="Y2908" s="153">
        <v>56072</v>
      </c>
      <c r="Z2908" s="264">
        <v>99.898345947265625</v>
      </c>
      <c r="AA2908" s="153">
        <v>12617</v>
      </c>
      <c r="AB2908" s="264">
        <v>99.270828247070312</v>
      </c>
      <c r="AC2908" s="153">
        <v>2802</v>
      </c>
      <c r="AD2908" s="264">
        <v>0.46395432949066162</v>
      </c>
      <c r="AE2908" s="153">
        <v>117</v>
      </c>
      <c r="AF2908" s="264">
        <v>99.145301818847656</v>
      </c>
      <c r="AG2908" s="153">
        <v>36364</v>
      </c>
      <c r="AH2908" s="264">
        <v>0.42349576950073242</v>
      </c>
      <c r="AI2908" s="153">
        <v>510</v>
      </c>
      <c r="AJ2908" s="264">
        <v>95.098037719726563</v>
      </c>
      <c r="AK2908" s="264">
        <v>2.0140209197998047</v>
      </c>
      <c r="AL2908" s="264">
        <v>5.659562349319458E-2</v>
      </c>
      <c r="AM2908" s="264">
        <v>0</v>
      </c>
      <c r="AN2908" s="264">
        <v>0</v>
      </c>
      <c r="AO2908" s="92">
        <v>0</v>
      </c>
      <c r="AP2908" s="92">
        <v>0</v>
      </c>
      <c r="AQ2908" s="92">
        <v>0</v>
      </c>
      <c r="AR2908" s="92">
        <v>0</v>
      </c>
      <c r="AS2908" s="92">
        <v>0</v>
      </c>
      <c r="AT2908" s="92">
        <v>0</v>
      </c>
      <c r="AU2908" s="92">
        <v>0</v>
      </c>
      <c r="AV2908" s="92">
        <v>0</v>
      </c>
      <c r="AW2908" s="93">
        <v>0</v>
      </c>
      <c r="AX2908" s="93">
        <v>0</v>
      </c>
      <c r="AY2908" s="93">
        <v>0</v>
      </c>
      <c r="AZ2908" s="93">
        <v>0</v>
      </c>
      <c r="BA2908" s="93">
        <v>0</v>
      </c>
      <c r="BB2908" s="93">
        <v>0</v>
      </c>
      <c r="BC2908" s="153">
        <v>19</v>
      </c>
      <c r="BD2908" s="153">
        <v>181</v>
      </c>
    </row>
    <row r="2909" spans="1:56" x14ac:dyDescent="0.25">
      <c r="A2909" s="9">
        <v>41733</v>
      </c>
      <c r="B2909" s="149" t="s">
        <v>81</v>
      </c>
      <c r="C2909" s="149" t="s">
        <v>86</v>
      </c>
      <c r="D2909" s="150" t="s">
        <v>119</v>
      </c>
      <c r="E2909" s="153">
        <v>43</v>
      </c>
      <c r="F2909" s="153">
        <v>134</v>
      </c>
      <c r="G2909" s="264">
        <v>33.150291442871094</v>
      </c>
      <c r="H2909" s="264">
        <v>1.6699999570846558E-2</v>
      </c>
      <c r="I2909" s="264">
        <v>64843.828125</v>
      </c>
      <c r="J2909" s="92">
        <v>0</v>
      </c>
      <c r="K2909" s="153">
        <v>96069</v>
      </c>
      <c r="L2909" s="264">
        <v>91.336433410644531</v>
      </c>
      <c r="M2909" s="153">
        <v>36737</v>
      </c>
      <c r="N2909" s="264">
        <v>0</v>
      </c>
      <c r="O2909" s="153">
        <v>2795</v>
      </c>
      <c r="P2909" s="264">
        <v>0</v>
      </c>
      <c r="Q2909" s="153">
        <v>5761</v>
      </c>
      <c r="R2909" s="264">
        <v>99.947929382324219</v>
      </c>
      <c r="S2909" s="153">
        <v>34095</v>
      </c>
      <c r="T2909" s="264">
        <v>99.909080505371094</v>
      </c>
      <c r="U2909" s="264">
        <v>99.785331726074219</v>
      </c>
      <c r="V2909" s="264">
        <v>99.831230163574219</v>
      </c>
      <c r="W2909" s="264">
        <v>99.733375549316406</v>
      </c>
      <c r="X2909" s="264">
        <v>99.740463256835938</v>
      </c>
      <c r="Y2909" s="153">
        <v>73717</v>
      </c>
      <c r="Z2909" s="264">
        <v>99.839927673339844</v>
      </c>
      <c r="AA2909" s="153">
        <v>16979</v>
      </c>
      <c r="AB2909" s="264">
        <v>99.611282348632813</v>
      </c>
      <c r="AC2909" s="153">
        <v>2855</v>
      </c>
      <c r="AD2909" s="264">
        <v>2.0665500164031982</v>
      </c>
      <c r="AE2909" s="153">
        <v>147</v>
      </c>
      <c r="AF2909" s="264">
        <v>96.598640441894531</v>
      </c>
      <c r="AG2909" s="153">
        <v>36699</v>
      </c>
      <c r="AH2909" s="264">
        <v>0.57222265005111694</v>
      </c>
      <c r="AI2909" s="153">
        <v>363</v>
      </c>
      <c r="AJ2909" s="264">
        <v>95.04132080078125</v>
      </c>
      <c r="AK2909" s="264">
        <v>1.8457776308059692</v>
      </c>
      <c r="AL2909" s="264">
        <v>5.5131323635578156E-2</v>
      </c>
      <c r="AM2909" s="264">
        <v>0</v>
      </c>
      <c r="AN2909" s="264">
        <v>0</v>
      </c>
      <c r="AO2909" s="92">
        <v>0</v>
      </c>
      <c r="AP2909" s="92">
        <v>0</v>
      </c>
      <c r="AQ2909" s="92">
        <v>0</v>
      </c>
      <c r="AR2909" s="92">
        <v>0</v>
      </c>
      <c r="AS2909" s="92">
        <v>0</v>
      </c>
      <c r="AT2909" s="92">
        <v>0</v>
      </c>
      <c r="AU2909" s="92">
        <v>0</v>
      </c>
      <c r="AV2909" s="92">
        <v>0</v>
      </c>
      <c r="AW2909" s="93">
        <v>0</v>
      </c>
      <c r="AX2909" s="93">
        <v>0</v>
      </c>
      <c r="AY2909" s="93">
        <v>0</v>
      </c>
      <c r="AZ2909" s="93">
        <v>0</v>
      </c>
      <c r="BA2909" s="93">
        <v>0</v>
      </c>
      <c r="BB2909" s="93">
        <v>0</v>
      </c>
      <c r="BC2909" s="153">
        <v>19</v>
      </c>
      <c r="BD2909" s="153">
        <v>132</v>
      </c>
    </row>
    <row r="2910" spans="1:56" x14ac:dyDescent="0.25">
      <c r="A2910" s="9">
        <v>41733</v>
      </c>
      <c r="B2910" s="149" t="s">
        <v>125</v>
      </c>
      <c r="C2910" s="149" t="s">
        <v>86</v>
      </c>
      <c r="D2910" s="150" t="s">
        <v>119</v>
      </c>
      <c r="E2910" s="153">
        <v>16</v>
      </c>
      <c r="F2910" s="153">
        <v>53</v>
      </c>
      <c r="G2910" s="264">
        <v>26.82929801940918</v>
      </c>
      <c r="H2910" s="264">
        <v>0</v>
      </c>
      <c r="I2910" s="264">
        <v>25688.29296875</v>
      </c>
      <c r="J2910" s="92">
        <v>0</v>
      </c>
      <c r="K2910" s="153">
        <v>96069</v>
      </c>
      <c r="L2910" s="264">
        <v>91.336433410644531</v>
      </c>
      <c r="M2910" s="153">
        <v>24792</v>
      </c>
      <c r="N2910" s="264">
        <v>4.0335590019822121E-3</v>
      </c>
      <c r="O2910" s="153">
        <v>2842</v>
      </c>
      <c r="P2910" s="264">
        <v>0</v>
      </c>
      <c r="Q2910" s="153">
        <v>4415</v>
      </c>
      <c r="R2910" s="264">
        <v>99.841445922851563</v>
      </c>
      <c r="S2910" s="153">
        <v>23510</v>
      </c>
      <c r="T2910" s="264">
        <v>99.859634399414063</v>
      </c>
      <c r="U2910" s="264">
        <v>99.824066162109375</v>
      </c>
      <c r="V2910" s="264">
        <v>99.874961853027344</v>
      </c>
      <c r="W2910" s="264">
        <v>99.665794372558594</v>
      </c>
      <c r="X2910" s="264">
        <v>99.734771728515625</v>
      </c>
      <c r="Y2910" s="153">
        <v>31523</v>
      </c>
      <c r="Z2910" s="264">
        <v>99.949241638183594</v>
      </c>
      <c r="AA2910" s="153">
        <v>6511</v>
      </c>
      <c r="AB2910" s="264">
        <v>99.984642028808594</v>
      </c>
      <c r="AC2910" s="153">
        <v>2848</v>
      </c>
      <c r="AD2910" s="264">
        <v>0.38623595237731934</v>
      </c>
      <c r="AE2910" s="153">
        <v>215</v>
      </c>
      <c r="AF2910" s="264">
        <v>96.279067993164062</v>
      </c>
      <c r="AG2910" s="153">
        <v>25829</v>
      </c>
      <c r="AH2910" s="264">
        <v>0.74335050582885742</v>
      </c>
      <c r="AI2910" s="153">
        <v>370</v>
      </c>
      <c r="AJ2910" s="264">
        <v>94.8648681640625</v>
      </c>
      <c r="AK2910" s="264">
        <v>1.8073904514312744</v>
      </c>
      <c r="AL2910" s="264">
        <v>5.254339799284935E-2</v>
      </c>
      <c r="AM2910" s="264">
        <v>0</v>
      </c>
      <c r="AN2910" s="264">
        <v>0</v>
      </c>
      <c r="AO2910" s="92">
        <v>0</v>
      </c>
      <c r="AP2910" s="92">
        <v>0</v>
      </c>
      <c r="AQ2910" s="92">
        <v>0</v>
      </c>
      <c r="AR2910" s="92">
        <v>0</v>
      </c>
      <c r="AS2910" s="92">
        <v>0</v>
      </c>
      <c r="AT2910" s="92">
        <v>0</v>
      </c>
      <c r="AU2910" s="92">
        <v>0</v>
      </c>
      <c r="AV2910" s="92">
        <v>0</v>
      </c>
      <c r="AW2910" s="93">
        <v>0</v>
      </c>
      <c r="AX2910" s="93">
        <v>0</v>
      </c>
      <c r="AY2910" s="93">
        <v>0</v>
      </c>
      <c r="AZ2910" s="93">
        <v>0</v>
      </c>
      <c r="BA2910" s="93">
        <v>0</v>
      </c>
      <c r="BB2910" s="93">
        <v>0</v>
      </c>
      <c r="BC2910" s="153">
        <v>7</v>
      </c>
      <c r="BD2910" s="153">
        <v>52</v>
      </c>
    </row>
    <row r="2911" spans="1:56" x14ac:dyDescent="0.25">
      <c r="A2911" s="9">
        <v>41733</v>
      </c>
      <c r="B2911" s="151" t="s">
        <v>82</v>
      </c>
      <c r="C2911" s="151" t="s">
        <v>86</v>
      </c>
      <c r="D2911" s="152" t="s">
        <v>120</v>
      </c>
      <c r="E2911" s="160">
        <v>51</v>
      </c>
      <c r="F2911" s="160">
        <v>160</v>
      </c>
      <c r="G2911" s="266">
        <v>32.354400634765625</v>
      </c>
      <c r="H2911" s="266">
        <v>3.3399999141693115E-2</v>
      </c>
      <c r="I2911" s="266">
        <v>61232.68359375</v>
      </c>
      <c r="J2911" s="157">
        <v>0</v>
      </c>
      <c r="K2911" s="160">
        <v>43032</v>
      </c>
      <c r="L2911" s="266">
        <v>91.036903381347656</v>
      </c>
      <c r="M2911" s="160">
        <v>29428</v>
      </c>
      <c r="N2911" s="266">
        <v>0</v>
      </c>
      <c r="O2911" s="160">
        <v>3859</v>
      </c>
      <c r="P2911" s="266">
        <v>0</v>
      </c>
      <c r="Q2911" s="160">
        <v>8279</v>
      </c>
      <c r="R2911" s="266">
        <v>99.903373718261719</v>
      </c>
      <c r="S2911" s="160">
        <v>27190</v>
      </c>
      <c r="T2911" s="266">
        <v>99.849212646484375</v>
      </c>
      <c r="U2911" s="266">
        <v>99.740867614746094</v>
      </c>
      <c r="V2911" s="266">
        <v>99.823295593261719</v>
      </c>
      <c r="W2911" s="266">
        <v>99.644493103027344</v>
      </c>
      <c r="X2911" s="266">
        <v>99.672775268554688</v>
      </c>
      <c r="Y2911" s="160">
        <v>43289</v>
      </c>
      <c r="Z2911" s="266">
        <v>99.933006286621094</v>
      </c>
      <c r="AA2911" s="160">
        <v>10555</v>
      </c>
      <c r="AB2911" s="266">
        <v>99.848411560058594</v>
      </c>
      <c r="AC2911" s="160">
        <v>3848</v>
      </c>
      <c r="AD2911" s="266">
        <v>0.25987526774406433</v>
      </c>
      <c r="AE2911" s="160">
        <v>363</v>
      </c>
      <c r="AF2911" s="266">
        <v>98.34710693359375</v>
      </c>
      <c r="AG2911" s="160">
        <v>29660</v>
      </c>
      <c r="AH2911" s="266">
        <v>0.37086984515190125</v>
      </c>
      <c r="AI2911" s="160">
        <v>1263</v>
      </c>
      <c r="AJ2911" s="266">
        <v>94.061759948730469</v>
      </c>
      <c r="AK2911" s="266">
        <v>2.0941283702850342</v>
      </c>
      <c r="AL2911" s="266">
        <v>5.1011871546506882E-2</v>
      </c>
      <c r="AM2911" s="266">
        <v>0</v>
      </c>
      <c r="AN2911" s="266">
        <v>0</v>
      </c>
      <c r="AO2911" s="157">
        <v>0</v>
      </c>
      <c r="AP2911" s="157">
        <v>0</v>
      </c>
      <c r="AQ2911" s="157">
        <v>0</v>
      </c>
      <c r="AR2911" s="157">
        <v>0</v>
      </c>
      <c r="AS2911" s="157">
        <v>0</v>
      </c>
      <c r="AT2911" s="157">
        <v>0</v>
      </c>
      <c r="AU2911" s="157">
        <v>0</v>
      </c>
      <c r="AV2911" s="157">
        <v>0</v>
      </c>
      <c r="AW2911" s="159">
        <v>0</v>
      </c>
      <c r="AX2911" s="159">
        <v>0</v>
      </c>
      <c r="AY2911" s="159">
        <v>0</v>
      </c>
      <c r="AZ2911" s="159">
        <v>0</v>
      </c>
      <c r="BA2911" s="159">
        <v>0</v>
      </c>
      <c r="BB2911" s="159">
        <v>0</v>
      </c>
      <c r="BC2911" s="160">
        <v>18</v>
      </c>
      <c r="BD2911" s="160">
        <v>160</v>
      </c>
    </row>
    <row r="2912" spans="1:56" x14ac:dyDescent="0.25">
      <c r="A2912" s="9">
        <v>41733</v>
      </c>
      <c r="B2912" s="151" t="s">
        <v>83</v>
      </c>
      <c r="C2912" s="151" t="s">
        <v>87</v>
      </c>
      <c r="D2912" s="152" t="s">
        <v>120</v>
      </c>
      <c r="E2912" s="160">
        <v>57</v>
      </c>
      <c r="F2912" s="160">
        <v>174</v>
      </c>
      <c r="G2912" s="266">
        <v>19.809200286865234</v>
      </c>
      <c r="H2912" s="266">
        <v>0</v>
      </c>
      <c r="I2912" s="266">
        <v>78189.6953125</v>
      </c>
      <c r="J2912" s="157">
        <v>0</v>
      </c>
      <c r="K2912" s="160">
        <v>32497</v>
      </c>
      <c r="L2912" s="266">
        <v>87.7342529296875</v>
      </c>
      <c r="M2912" s="160">
        <v>153570</v>
      </c>
      <c r="N2912" s="266">
        <v>0</v>
      </c>
      <c r="O2912" s="160">
        <v>3938</v>
      </c>
      <c r="P2912" s="266">
        <v>0</v>
      </c>
      <c r="Q2912" s="160">
        <v>3383</v>
      </c>
      <c r="R2912" s="266">
        <v>99.763526916503906</v>
      </c>
      <c r="S2912" s="160">
        <v>22497</v>
      </c>
      <c r="T2912" s="266">
        <v>99.755523681640625</v>
      </c>
      <c r="U2912" s="266">
        <v>99.675674438476562</v>
      </c>
      <c r="V2912" s="266">
        <v>99.747154235839844</v>
      </c>
      <c r="W2912" s="266">
        <v>99.439971923828125</v>
      </c>
      <c r="X2912" s="266">
        <v>99.5032958984375</v>
      </c>
      <c r="Y2912" s="160">
        <v>56598</v>
      </c>
      <c r="Z2912" s="266">
        <v>99.906356811523438</v>
      </c>
      <c r="AA2912" s="160">
        <v>13612</v>
      </c>
      <c r="AB2912" s="266">
        <v>99.926536560058594</v>
      </c>
      <c r="AC2912" s="160">
        <v>1827</v>
      </c>
      <c r="AD2912" s="266">
        <v>0.38314175605773926</v>
      </c>
      <c r="AE2912" s="160">
        <v>146</v>
      </c>
      <c r="AF2912" s="266">
        <v>93.835617065429688</v>
      </c>
      <c r="AG2912" s="160">
        <v>24842</v>
      </c>
      <c r="AH2912" s="266">
        <v>0.47902745008468628</v>
      </c>
      <c r="AI2912" s="160">
        <v>688</v>
      </c>
      <c r="AJ2912" s="266">
        <v>95.784881591796875</v>
      </c>
      <c r="AK2912" s="266">
        <v>1.7693064212799072</v>
      </c>
      <c r="AL2912" s="266">
        <v>8.0382764339447021E-2</v>
      </c>
      <c r="AM2912" s="266">
        <v>0</v>
      </c>
      <c r="AN2912" s="266">
        <v>0</v>
      </c>
      <c r="AO2912" s="157">
        <v>0</v>
      </c>
      <c r="AP2912" s="157">
        <v>0</v>
      </c>
      <c r="AQ2912" s="157">
        <v>0</v>
      </c>
      <c r="AR2912" s="157">
        <v>0</v>
      </c>
      <c r="AS2912" s="157">
        <v>0</v>
      </c>
      <c r="AT2912" s="157">
        <v>0</v>
      </c>
      <c r="AU2912" s="157">
        <v>0</v>
      </c>
      <c r="AV2912" s="157">
        <v>0</v>
      </c>
      <c r="AW2912" s="159">
        <v>0</v>
      </c>
      <c r="AX2912" s="159">
        <v>0</v>
      </c>
      <c r="AY2912" s="159">
        <v>0</v>
      </c>
      <c r="AZ2912" s="159">
        <v>0</v>
      </c>
      <c r="BA2912" s="159">
        <v>0</v>
      </c>
      <c r="BB2912" s="159">
        <v>0</v>
      </c>
      <c r="BC2912" s="160">
        <v>38</v>
      </c>
      <c r="BD2912" s="160">
        <v>168</v>
      </c>
    </row>
    <row r="2913" spans="1:56" x14ac:dyDescent="0.25">
      <c r="A2913" s="9">
        <v>41733</v>
      </c>
      <c r="B2913" s="117" t="s">
        <v>85</v>
      </c>
      <c r="C2913" s="117" t="s">
        <v>87</v>
      </c>
      <c r="D2913" s="121">
        <v>3</v>
      </c>
      <c r="E2913" s="89">
        <v>136</v>
      </c>
      <c r="F2913" s="89">
        <v>439</v>
      </c>
      <c r="G2913" s="263">
        <v>41.237819671630859</v>
      </c>
      <c r="H2913" s="263">
        <v>4.5800000429153442E-2</v>
      </c>
      <c r="I2913" s="263">
        <v>159486.03125</v>
      </c>
      <c r="J2913" s="88">
        <v>0</v>
      </c>
      <c r="K2913" s="89">
        <v>64667</v>
      </c>
      <c r="L2913" s="263">
        <v>85.632545471191406</v>
      </c>
      <c r="M2913" s="124">
        <v>88698</v>
      </c>
      <c r="N2913" s="248">
        <v>0</v>
      </c>
      <c r="O2913" s="124">
        <v>3124</v>
      </c>
      <c r="P2913" s="248">
        <v>0</v>
      </c>
      <c r="Q2913" s="124">
        <v>7718</v>
      </c>
      <c r="R2913" s="248">
        <v>99.740867614746094</v>
      </c>
      <c r="S2913" s="124">
        <v>81524</v>
      </c>
      <c r="T2913" s="248">
        <v>99.770622253417969</v>
      </c>
      <c r="U2913" s="248">
        <v>99.711906433105469</v>
      </c>
      <c r="V2913" s="248">
        <v>99.596382141113281</v>
      </c>
      <c r="W2913" s="248">
        <v>99.453521728515625</v>
      </c>
      <c r="X2913" s="248">
        <v>99.367927551269531</v>
      </c>
      <c r="Y2913" s="124">
        <v>191759</v>
      </c>
      <c r="Z2913" s="248">
        <v>99.723609924316406</v>
      </c>
      <c r="AA2913" s="124">
        <v>56377</v>
      </c>
      <c r="AB2913" s="248">
        <v>83.248489379882813</v>
      </c>
      <c r="AC2913" s="124">
        <v>3172</v>
      </c>
      <c r="AD2913" s="248">
        <v>1.2925598621368408</v>
      </c>
      <c r="AE2913" s="124">
        <v>145</v>
      </c>
      <c r="AF2913" s="248">
        <v>100</v>
      </c>
      <c r="AG2913" s="124">
        <v>91534</v>
      </c>
      <c r="AH2913" s="248">
        <v>1.9763147830963135</v>
      </c>
      <c r="AI2913" s="124">
        <v>1655</v>
      </c>
      <c r="AJ2913" s="248">
        <v>92.870094299316406</v>
      </c>
      <c r="AK2913" s="248">
        <v>1.7997754812240601</v>
      </c>
      <c r="AL2913" s="248">
        <v>4.1035305708646774E-2</v>
      </c>
      <c r="AM2913" s="269">
        <v>0</v>
      </c>
      <c r="AN2913" s="269">
        <v>0</v>
      </c>
      <c r="AO2913" s="119">
        <v>0</v>
      </c>
      <c r="AP2913" s="119">
        <v>0</v>
      </c>
      <c r="AQ2913" s="119">
        <v>0</v>
      </c>
      <c r="AR2913" s="119">
        <v>0</v>
      </c>
      <c r="AS2913" s="119">
        <v>0</v>
      </c>
      <c r="AT2913" s="119">
        <v>0</v>
      </c>
      <c r="AU2913" s="119">
        <v>0</v>
      </c>
      <c r="AV2913" s="119">
        <v>0</v>
      </c>
      <c r="AW2913" s="124">
        <v>0</v>
      </c>
      <c r="AX2913" s="124">
        <v>0</v>
      </c>
      <c r="AY2913" s="124">
        <v>0</v>
      </c>
      <c r="AZ2913" s="124">
        <v>0</v>
      </c>
      <c r="BA2913" s="124">
        <v>0</v>
      </c>
      <c r="BB2913" s="124">
        <v>0</v>
      </c>
      <c r="BC2913" s="124">
        <v>62</v>
      </c>
      <c r="BD2913" s="124">
        <v>437</v>
      </c>
    </row>
    <row r="2914" spans="1:56" x14ac:dyDescent="0.25">
      <c r="A2914" s="9">
        <v>41733</v>
      </c>
      <c r="B2914" s="118" t="s">
        <v>84</v>
      </c>
      <c r="C2914" s="118"/>
      <c r="D2914" s="122">
        <v>2</v>
      </c>
      <c r="E2914" s="153"/>
      <c r="F2914" s="153"/>
      <c r="G2914" s="264">
        <v>63.045001983642578</v>
      </c>
      <c r="H2914" s="264">
        <v>5.1777777262032032E-3</v>
      </c>
      <c r="I2914" s="264">
        <v>367852.1875</v>
      </c>
      <c r="J2914" s="91">
        <v>0</v>
      </c>
      <c r="K2914" s="153">
        <v>0</v>
      </c>
      <c r="L2914" s="264">
        <v>65535</v>
      </c>
      <c r="M2914" s="133">
        <v>197503</v>
      </c>
      <c r="N2914" s="267">
        <v>0</v>
      </c>
      <c r="O2914" s="133">
        <v>4104</v>
      </c>
      <c r="P2914" s="267">
        <v>0</v>
      </c>
      <c r="Q2914" s="133">
        <v>3485</v>
      </c>
      <c r="R2914" s="267">
        <v>99.971305847167969</v>
      </c>
      <c r="S2914" s="133">
        <v>159438</v>
      </c>
      <c r="T2914" s="267">
        <v>99.876441955566406</v>
      </c>
      <c r="U2914" s="267">
        <v>99.512672424316406</v>
      </c>
      <c r="V2914" s="267">
        <v>99.489631652832031</v>
      </c>
      <c r="W2914" s="267">
        <v>99.484115600585938</v>
      </c>
      <c r="X2914" s="267">
        <v>99.366706848144531</v>
      </c>
      <c r="Y2914" s="133">
        <v>1325517</v>
      </c>
      <c r="Z2914" s="267">
        <v>99.14697265625</v>
      </c>
      <c r="AA2914" s="133">
        <v>101</v>
      </c>
      <c r="AB2914" s="267">
        <v>69.306930541992188</v>
      </c>
      <c r="AC2914" s="133">
        <v>3706</v>
      </c>
      <c r="AD2914" s="267">
        <v>0.37776577472686768</v>
      </c>
      <c r="AE2914" s="133">
        <v>440</v>
      </c>
      <c r="AF2914" s="267">
        <v>95.000022888183594</v>
      </c>
      <c r="AG2914" s="133">
        <v>195189</v>
      </c>
      <c r="AH2914" s="267">
        <v>0.5840492844581604</v>
      </c>
      <c r="AI2914" s="133">
        <v>477</v>
      </c>
      <c r="AJ2914" s="267">
        <v>97.4842529296875</v>
      </c>
      <c r="AK2914" s="267">
        <v>3.5967330932617187</v>
      </c>
      <c r="AL2914" s="267">
        <v>0.11090847104787827</v>
      </c>
      <c r="AM2914" s="270">
        <v>0</v>
      </c>
      <c r="AN2914" s="270">
        <v>0</v>
      </c>
      <c r="AO2914" s="120">
        <v>0</v>
      </c>
      <c r="AP2914" s="120">
        <v>0</v>
      </c>
      <c r="AQ2914" s="120">
        <v>0</v>
      </c>
      <c r="AR2914" s="120">
        <v>0</v>
      </c>
      <c r="AS2914" s="120">
        <v>0</v>
      </c>
      <c r="AT2914" s="120">
        <v>0</v>
      </c>
      <c r="AU2914" s="120">
        <v>0</v>
      </c>
      <c r="AV2914" s="120">
        <v>0</v>
      </c>
      <c r="AW2914" s="133">
        <v>0</v>
      </c>
      <c r="AX2914" s="133">
        <v>0</v>
      </c>
      <c r="AY2914" s="133">
        <v>0</v>
      </c>
      <c r="AZ2914" s="133">
        <v>0</v>
      </c>
      <c r="BA2914" s="133">
        <v>0</v>
      </c>
      <c r="BB2914" s="133">
        <v>0</v>
      </c>
      <c r="BC2914" s="133">
        <v>5</v>
      </c>
      <c r="BD2914" s="133">
        <v>496</v>
      </c>
    </row>
    <row r="2915" spans="1:56" x14ac:dyDescent="0.25">
      <c r="A2915" s="9">
        <v>41732</v>
      </c>
      <c r="B2915" s="117" t="s">
        <v>17</v>
      </c>
      <c r="C2915" s="117"/>
      <c r="D2915" s="121">
        <v>3</v>
      </c>
      <c r="E2915" s="89">
        <v>677</v>
      </c>
      <c r="F2915" s="89">
        <v>2149</v>
      </c>
      <c r="G2915" s="263">
        <v>584.69230270385742</v>
      </c>
      <c r="H2915" s="263">
        <v>0.63328610779717565</v>
      </c>
      <c r="I2915" s="263">
        <v>1322811.12109375</v>
      </c>
      <c r="J2915" s="88"/>
      <c r="K2915" s="89">
        <v>855889</v>
      </c>
      <c r="L2915" s="263">
        <v>0</v>
      </c>
      <c r="M2915" s="124">
        <v>925185</v>
      </c>
      <c r="N2915" s="248">
        <v>2.9291440022598422E-2</v>
      </c>
      <c r="O2915" s="124">
        <v>52081</v>
      </c>
      <c r="P2915" s="248">
        <v>0</v>
      </c>
      <c r="Q2915" s="124">
        <v>91965</v>
      </c>
      <c r="R2915" s="248">
        <v>99.700973273394311</v>
      </c>
      <c r="S2915" s="124">
        <v>716145</v>
      </c>
      <c r="T2915" s="248">
        <v>99.870837145926544</v>
      </c>
      <c r="U2915" s="248">
        <v>99.732145737238397</v>
      </c>
      <c r="V2915" s="248">
        <v>99.72872949873576</v>
      </c>
      <c r="W2915" s="248">
        <v>99.433919966466703</v>
      </c>
      <c r="X2915" s="248">
        <v>99.599917025384002</v>
      </c>
      <c r="Y2915" s="124">
        <v>2383310</v>
      </c>
      <c r="Z2915" s="248">
        <v>99.785255666663062</v>
      </c>
      <c r="AA2915" s="124">
        <v>205592</v>
      </c>
      <c r="AB2915" s="248">
        <v>97.852056881217962</v>
      </c>
      <c r="AC2915" s="124">
        <v>49577</v>
      </c>
      <c r="AD2915" s="248">
        <v>0.52243358350869884</v>
      </c>
      <c r="AE2915" s="124">
        <v>4020</v>
      </c>
      <c r="AF2915" s="248">
        <v>97.835820333756018</v>
      </c>
      <c r="AG2915" s="124">
        <v>804340</v>
      </c>
      <c r="AH2915" s="248">
        <v>0.54889723432222792</v>
      </c>
      <c r="AI2915" s="124">
        <v>14796</v>
      </c>
      <c r="AJ2915" s="248">
        <v>95.437956672064132</v>
      </c>
      <c r="AK2915" s="248">
        <v>1.0473784157024346</v>
      </c>
      <c r="AL2915" s="248" t="e">
        <v>#DIV/0!</v>
      </c>
      <c r="AM2915" s="269"/>
      <c r="AN2915" s="269"/>
      <c r="AO2915" s="119"/>
      <c r="AP2915" s="119"/>
      <c r="AQ2915" s="119"/>
      <c r="AR2915" s="119"/>
      <c r="AS2915" s="119"/>
      <c r="AT2915" s="119"/>
      <c r="AU2915" s="119"/>
      <c r="AV2915" s="119"/>
      <c r="AW2915" s="124">
        <v>0</v>
      </c>
      <c r="AX2915" s="124">
        <v>0</v>
      </c>
      <c r="AY2915" s="124">
        <v>6</v>
      </c>
      <c r="AZ2915" s="124">
        <v>0</v>
      </c>
      <c r="BA2915" s="124">
        <v>0</v>
      </c>
      <c r="BB2915" s="124">
        <v>5</v>
      </c>
      <c r="BC2915" s="124">
        <v>285</v>
      </c>
      <c r="BD2915" s="124">
        <v>2603</v>
      </c>
    </row>
    <row r="2916" spans="1:56" x14ac:dyDescent="0.25">
      <c r="A2916" s="9">
        <v>41732</v>
      </c>
      <c r="B2916" s="118" t="s">
        <v>88</v>
      </c>
      <c r="C2916" s="118"/>
      <c r="D2916" s="122">
        <v>2</v>
      </c>
      <c r="E2916" s="153">
        <v>677</v>
      </c>
      <c r="F2916" s="153">
        <v>2149</v>
      </c>
      <c r="G2916" s="264">
        <v>519.51653671264648</v>
      </c>
      <c r="H2916" s="264">
        <v>0.62519999640062451</v>
      </c>
      <c r="I2916" s="264">
        <v>932566.96484375</v>
      </c>
      <c r="J2916" s="91"/>
      <c r="K2916" s="153">
        <v>855889</v>
      </c>
      <c r="L2916" s="264"/>
      <c r="M2916" s="133">
        <v>722480</v>
      </c>
      <c r="N2916" s="267">
        <v>3.7509690146865962E-2</v>
      </c>
      <c r="O2916" s="133">
        <v>47825</v>
      </c>
      <c r="P2916" s="267">
        <v>0</v>
      </c>
      <c r="Q2916" s="133">
        <v>88249</v>
      </c>
      <c r="R2916" s="267">
        <v>99.694047550986014</v>
      </c>
      <c r="S2916" s="133">
        <v>555509</v>
      </c>
      <c r="T2916" s="267">
        <v>99.864629750692046</v>
      </c>
      <c r="U2916" s="267">
        <v>99.729218659388479</v>
      </c>
      <c r="V2916" s="267">
        <v>99.791861294142478</v>
      </c>
      <c r="W2916" s="267">
        <v>99.424094672517569</v>
      </c>
      <c r="X2916" s="267">
        <v>99.656772802719559</v>
      </c>
      <c r="Y2916" s="133">
        <v>950350</v>
      </c>
      <c r="Z2916" s="267">
        <v>99.890251019057828</v>
      </c>
      <c r="AA2916" s="133">
        <v>205530</v>
      </c>
      <c r="AB2916" s="267">
        <v>97.867464985010173</v>
      </c>
      <c r="AC2916" s="133">
        <v>45696</v>
      </c>
      <c r="AD2916" s="267">
        <v>0.53396358137137678</v>
      </c>
      <c r="AE2916" s="133">
        <v>3651</v>
      </c>
      <c r="AF2916" s="267">
        <v>97.699260165220551</v>
      </c>
      <c r="AG2916" s="133">
        <v>603428</v>
      </c>
      <c r="AH2916" s="267">
        <v>0.58416248405394844</v>
      </c>
      <c r="AI2916" s="133">
        <v>14247</v>
      </c>
      <c r="AJ2916" s="267">
        <v>95.430617354882926</v>
      </c>
      <c r="AK2916" s="267">
        <v>1.6797739709880908E-5</v>
      </c>
      <c r="AL2916" s="267" t="e">
        <v>#DIV/0!</v>
      </c>
      <c r="AM2916" s="270"/>
      <c r="AN2916" s="270"/>
      <c r="AO2916" s="120"/>
      <c r="AP2916" s="120"/>
      <c r="AQ2916" s="120"/>
      <c r="AR2916" s="120"/>
      <c r="AS2916" s="120"/>
      <c r="AT2916" s="120"/>
      <c r="AU2916" s="120"/>
      <c r="AV2916" s="120"/>
      <c r="AW2916" s="133">
        <v>0</v>
      </c>
      <c r="AX2916" s="133">
        <v>0</v>
      </c>
      <c r="AY2916" s="133">
        <v>6</v>
      </c>
      <c r="AZ2916" s="133">
        <v>0</v>
      </c>
      <c r="BA2916" s="133">
        <v>0</v>
      </c>
      <c r="BB2916" s="133">
        <v>5</v>
      </c>
      <c r="BC2916" s="133">
        <v>276</v>
      </c>
      <c r="BD2916" s="133">
        <v>2107</v>
      </c>
    </row>
    <row r="2917" spans="1:56" x14ac:dyDescent="0.25">
      <c r="A2917" s="9">
        <v>41732</v>
      </c>
      <c r="B2917" s="146" t="s">
        <v>89</v>
      </c>
      <c r="C2917" s="146"/>
      <c r="D2917" s="147">
        <v>1</v>
      </c>
      <c r="E2917" s="136">
        <v>0</v>
      </c>
      <c r="F2917" s="136">
        <v>0</v>
      </c>
      <c r="G2917" s="265">
        <v>65.175765991210937</v>
      </c>
      <c r="H2917" s="265">
        <v>8.0861113965511322E-3</v>
      </c>
      <c r="I2917" s="265">
        <v>390244.15625</v>
      </c>
      <c r="J2917" s="137"/>
      <c r="K2917" s="136">
        <v>0</v>
      </c>
      <c r="L2917" s="265"/>
      <c r="M2917" s="145">
        <v>202705</v>
      </c>
      <c r="N2917" s="250">
        <v>0</v>
      </c>
      <c r="O2917" s="145">
        <v>4256</v>
      </c>
      <c r="P2917" s="250">
        <v>0</v>
      </c>
      <c r="Q2917" s="145">
        <v>3716</v>
      </c>
      <c r="R2917" s="250">
        <v>99.865447998046875</v>
      </c>
      <c r="S2917" s="145">
        <v>160636</v>
      </c>
      <c r="T2917" s="250">
        <v>99.892303466796875</v>
      </c>
      <c r="U2917" s="250">
        <v>99.765037536621094</v>
      </c>
      <c r="V2917" s="250">
        <v>99.503715515136719</v>
      </c>
      <c r="W2917" s="250">
        <v>99.63079833984375</v>
      </c>
      <c r="X2917" s="250">
        <v>99.396553039550781</v>
      </c>
      <c r="Y2917" s="145">
        <v>1432960</v>
      </c>
      <c r="Z2917" s="250">
        <v>99.715621948242187</v>
      </c>
      <c r="AA2917" s="145">
        <v>62</v>
      </c>
      <c r="AB2917" s="250">
        <v>46.774192810058594</v>
      </c>
      <c r="AC2917" s="145">
        <v>3881</v>
      </c>
      <c r="AD2917" s="250">
        <v>0.38667610287666321</v>
      </c>
      <c r="AE2917" s="145">
        <v>369</v>
      </c>
      <c r="AF2917" s="250">
        <v>99.186988830566406</v>
      </c>
      <c r="AG2917" s="145">
        <v>200912</v>
      </c>
      <c r="AH2917" s="250">
        <v>0.44298002123832703</v>
      </c>
      <c r="AI2917" s="145">
        <v>549</v>
      </c>
      <c r="AJ2917" s="250">
        <v>95.62841796875</v>
      </c>
      <c r="AK2917" s="250">
        <v>3.5502598285675049</v>
      </c>
      <c r="AL2917" s="250">
        <v>0.14144225418567657</v>
      </c>
      <c r="AM2917" s="271"/>
      <c r="AN2917" s="271"/>
      <c r="AO2917" s="148"/>
      <c r="AP2917" s="148"/>
      <c r="AQ2917" s="148"/>
      <c r="AR2917" s="148"/>
      <c r="AS2917" s="148"/>
      <c r="AT2917" s="148"/>
      <c r="AU2917" s="148"/>
      <c r="AV2917" s="148"/>
      <c r="AW2917" s="145">
        <v>0</v>
      </c>
      <c r="AX2917" s="145">
        <v>0</v>
      </c>
      <c r="AY2917" s="145">
        <v>0</v>
      </c>
      <c r="AZ2917" s="145">
        <v>0</v>
      </c>
      <c r="BA2917" s="145">
        <v>0</v>
      </c>
      <c r="BB2917" s="145">
        <v>0</v>
      </c>
      <c r="BC2917" s="145">
        <v>9</v>
      </c>
      <c r="BD2917" s="145">
        <v>496</v>
      </c>
    </row>
    <row r="2918" spans="1:56" x14ac:dyDescent="0.25">
      <c r="A2918" s="9">
        <v>41732</v>
      </c>
      <c r="B2918" s="149" t="s">
        <v>75</v>
      </c>
      <c r="C2918" s="149" t="s">
        <v>86</v>
      </c>
      <c r="D2918" s="150" t="s">
        <v>118</v>
      </c>
      <c r="E2918" s="153">
        <v>41</v>
      </c>
      <c r="F2918" s="153">
        <v>151</v>
      </c>
      <c r="G2918" s="264">
        <v>103.67478179931641</v>
      </c>
      <c r="H2918" s="264">
        <v>0.39169999957084656</v>
      </c>
      <c r="I2918" s="264">
        <v>70295.5859375</v>
      </c>
      <c r="J2918" s="92">
        <v>0</v>
      </c>
      <c r="K2918" s="153">
        <v>128287</v>
      </c>
      <c r="L2918" s="264">
        <v>92.827796936035156</v>
      </c>
      <c r="M2918" s="153">
        <v>89993</v>
      </c>
      <c r="N2918" s="264">
        <v>2.2223950363695621E-3</v>
      </c>
      <c r="O2918" s="153">
        <v>10687</v>
      </c>
      <c r="P2918" s="264">
        <v>0</v>
      </c>
      <c r="Q2918" s="153">
        <v>18253</v>
      </c>
      <c r="R2918" s="264">
        <v>99.150825500488281</v>
      </c>
      <c r="S2918" s="153">
        <v>82225</v>
      </c>
      <c r="T2918" s="264">
        <v>99.822441101074219</v>
      </c>
      <c r="U2918" s="264">
        <v>99.681854248046875</v>
      </c>
      <c r="V2918" s="264">
        <v>99.73553466796875</v>
      </c>
      <c r="W2918" s="264">
        <v>98.835380554199219</v>
      </c>
      <c r="X2918" s="264">
        <v>99.558448791503906</v>
      </c>
      <c r="Y2918" s="153">
        <v>136655</v>
      </c>
      <c r="Z2918" s="264">
        <v>99.910720825195313</v>
      </c>
      <c r="AA2918" s="153">
        <v>27067</v>
      </c>
      <c r="AB2918" s="264">
        <v>96.822700500488281</v>
      </c>
      <c r="AC2918" s="153">
        <v>10799</v>
      </c>
      <c r="AD2918" s="264">
        <v>0.32410407066345215</v>
      </c>
      <c r="AE2918" s="153">
        <v>1451</v>
      </c>
      <c r="AF2918" s="264">
        <v>96.485183715820313</v>
      </c>
      <c r="AG2918" s="153">
        <v>93962</v>
      </c>
      <c r="AH2918" s="264">
        <v>0.67899787425994873</v>
      </c>
      <c r="AI2918" s="153">
        <v>5670</v>
      </c>
      <c r="AJ2918" s="264">
        <v>96.737213134765625</v>
      </c>
      <c r="AK2918" s="264">
        <v>1.7068080902099609</v>
      </c>
      <c r="AL2918" s="264">
        <v>5.3116552531719208E-2</v>
      </c>
      <c r="AM2918" s="264">
        <v>0</v>
      </c>
      <c r="AN2918" s="264">
        <v>0</v>
      </c>
      <c r="AO2918" s="92">
        <v>0</v>
      </c>
      <c r="AP2918" s="92">
        <v>0</v>
      </c>
      <c r="AQ2918" s="92">
        <v>0</v>
      </c>
      <c r="AR2918" s="92">
        <v>0</v>
      </c>
      <c r="AS2918" s="92">
        <v>0</v>
      </c>
      <c r="AT2918" s="92">
        <v>0</v>
      </c>
      <c r="AU2918" s="92">
        <v>0</v>
      </c>
      <c r="AV2918" s="92">
        <v>0</v>
      </c>
      <c r="AW2918" s="93">
        <v>0</v>
      </c>
      <c r="AX2918" s="93">
        <v>0</v>
      </c>
      <c r="AY2918" s="93">
        <v>0</v>
      </c>
      <c r="AZ2918" s="93">
        <v>0</v>
      </c>
      <c r="BA2918" s="93">
        <v>0</v>
      </c>
      <c r="BB2918" s="93">
        <v>0</v>
      </c>
      <c r="BC2918" s="153">
        <v>24</v>
      </c>
      <c r="BD2918" s="153">
        <v>149</v>
      </c>
    </row>
    <row r="2919" spans="1:56" x14ac:dyDescent="0.25">
      <c r="A2919" s="9">
        <v>41732</v>
      </c>
      <c r="B2919" s="149" t="s">
        <v>76</v>
      </c>
      <c r="C2919" s="149" t="s">
        <v>86</v>
      </c>
      <c r="D2919" s="150" t="s">
        <v>119</v>
      </c>
      <c r="E2919" s="153">
        <v>54</v>
      </c>
      <c r="F2919" s="153">
        <v>163</v>
      </c>
      <c r="G2919" s="264">
        <v>42.904403686523438</v>
      </c>
      <c r="H2919" s="264">
        <v>3.3399999141693115E-2</v>
      </c>
      <c r="I2919" s="264">
        <v>76359.640625</v>
      </c>
      <c r="J2919" s="92">
        <v>0</v>
      </c>
      <c r="K2919" s="153">
        <v>51123</v>
      </c>
      <c r="L2919" s="264">
        <v>89.97515869140625</v>
      </c>
      <c r="M2919" s="153">
        <v>43006</v>
      </c>
      <c r="N2919" s="264">
        <v>0</v>
      </c>
      <c r="O2919" s="153">
        <v>3475</v>
      </c>
      <c r="P2919" s="264">
        <v>0</v>
      </c>
      <c r="Q2919" s="153">
        <v>6166</v>
      </c>
      <c r="R2919" s="264">
        <v>99.935127258300781</v>
      </c>
      <c r="S2919" s="153">
        <v>40620</v>
      </c>
      <c r="T2919" s="264">
        <v>99.869522094726563</v>
      </c>
      <c r="U2919" s="264">
        <v>99.769783020019531</v>
      </c>
      <c r="V2919" s="264">
        <v>99.913963317871094</v>
      </c>
      <c r="W2919" s="264">
        <v>99.705062866210937</v>
      </c>
      <c r="X2919" s="264">
        <v>99.783599853515625</v>
      </c>
      <c r="Y2919" s="153">
        <v>72773</v>
      </c>
      <c r="Z2919" s="264">
        <v>99.89556884765625</v>
      </c>
      <c r="AA2919" s="153">
        <v>13683</v>
      </c>
      <c r="AB2919" s="264">
        <v>99.714973449707031</v>
      </c>
      <c r="AC2919" s="153">
        <v>3481</v>
      </c>
      <c r="AD2919" s="264">
        <v>0.40218329429626465</v>
      </c>
      <c r="AE2919" s="153">
        <v>89</v>
      </c>
      <c r="AF2919" s="264">
        <v>98.87640380859375</v>
      </c>
      <c r="AG2919" s="153">
        <v>43152</v>
      </c>
      <c r="AH2919" s="264">
        <v>0.36614757776260376</v>
      </c>
      <c r="AI2919" s="153">
        <v>593</v>
      </c>
      <c r="AJ2919" s="264">
        <v>95.446876525878906</v>
      </c>
      <c r="AK2919" s="264">
        <v>2.0340917110443115</v>
      </c>
      <c r="AL2919" s="264">
        <v>5.734354630112648E-2</v>
      </c>
      <c r="AM2919" s="264">
        <v>0</v>
      </c>
      <c r="AN2919" s="264">
        <v>0</v>
      </c>
      <c r="AO2919" s="92">
        <v>0</v>
      </c>
      <c r="AP2919" s="92">
        <v>0</v>
      </c>
      <c r="AQ2919" s="92">
        <v>0</v>
      </c>
      <c r="AR2919" s="92">
        <v>0</v>
      </c>
      <c r="AS2919" s="92">
        <v>0</v>
      </c>
      <c r="AT2919" s="92">
        <v>0</v>
      </c>
      <c r="AU2919" s="92">
        <v>0</v>
      </c>
      <c r="AV2919" s="92">
        <v>0</v>
      </c>
      <c r="AW2919" s="93">
        <v>0</v>
      </c>
      <c r="AX2919" s="93">
        <v>0</v>
      </c>
      <c r="AY2919" s="93">
        <v>0</v>
      </c>
      <c r="AZ2919" s="93">
        <v>0</v>
      </c>
      <c r="BA2919" s="93">
        <v>0</v>
      </c>
      <c r="BB2919" s="93">
        <v>0</v>
      </c>
      <c r="BC2919" s="153">
        <v>13</v>
      </c>
      <c r="BD2919" s="153">
        <v>160</v>
      </c>
    </row>
    <row r="2920" spans="1:56" x14ac:dyDescent="0.25">
      <c r="A2920" s="9">
        <v>41732</v>
      </c>
      <c r="B2920" s="149" t="s">
        <v>77</v>
      </c>
      <c r="C2920" s="149" t="s">
        <v>86</v>
      </c>
      <c r="D2920" s="150" t="s">
        <v>118</v>
      </c>
      <c r="E2920" s="153">
        <v>68</v>
      </c>
      <c r="F2920" s="153">
        <v>222</v>
      </c>
      <c r="G2920" s="264">
        <v>67.212692260742187</v>
      </c>
      <c r="H2920" s="264">
        <v>5.8400001376867294E-2</v>
      </c>
      <c r="I2920" s="264">
        <v>87526.9453125</v>
      </c>
      <c r="J2920" s="92">
        <v>0</v>
      </c>
      <c r="K2920" s="153">
        <v>103195</v>
      </c>
      <c r="L2920" s="264">
        <v>90.679779052734375</v>
      </c>
      <c r="M2920" s="153">
        <v>76386</v>
      </c>
      <c r="N2920" s="264">
        <v>0.35215878486633301</v>
      </c>
      <c r="O2920" s="153">
        <v>5537</v>
      </c>
      <c r="P2920" s="264">
        <v>0</v>
      </c>
      <c r="Q2920" s="153">
        <v>12132</v>
      </c>
      <c r="R2920" s="264">
        <v>99.934059143066406</v>
      </c>
      <c r="S2920" s="153">
        <v>71151</v>
      </c>
      <c r="T2920" s="264">
        <v>99.903022766113281</v>
      </c>
      <c r="U2920" s="264">
        <v>99.855514526367188</v>
      </c>
      <c r="V2920" s="264">
        <v>99.543113708496094</v>
      </c>
      <c r="W2920" s="264">
        <v>99.789665222167969</v>
      </c>
      <c r="X2920" s="264">
        <v>99.446578979492188</v>
      </c>
      <c r="Y2920" s="153">
        <v>100652</v>
      </c>
      <c r="Z2920" s="264">
        <v>99.883758544921875</v>
      </c>
      <c r="AA2920" s="153">
        <v>22148</v>
      </c>
      <c r="AB2920" s="264">
        <v>98.604843139648438</v>
      </c>
      <c r="AC2920" s="153">
        <v>5610</v>
      </c>
      <c r="AD2920" s="264">
        <v>0.44563278555870056</v>
      </c>
      <c r="AE2920" s="153">
        <v>401</v>
      </c>
      <c r="AF2920" s="264">
        <v>99.251869201660156</v>
      </c>
      <c r="AG2920" s="153">
        <v>77916</v>
      </c>
      <c r="AH2920" s="264">
        <v>0.60578060150146484</v>
      </c>
      <c r="AI2920" s="153">
        <v>1233</v>
      </c>
      <c r="AJ2920" s="264">
        <v>95.782646179199219</v>
      </c>
      <c r="AK2920" s="264">
        <v>1.8858201503753662</v>
      </c>
      <c r="AL2920" s="264">
        <v>5.9857193380594254E-2</v>
      </c>
      <c r="AM2920" s="264">
        <v>0</v>
      </c>
      <c r="AN2920" s="264">
        <v>0</v>
      </c>
      <c r="AO2920" s="92">
        <v>0</v>
      </c>
      <c r="AP2920" s="92">
        <v>0</v>
      </c>
      <c r="AQ2920" s="92">
        <v>0</v>
      </c>
      <c r="AR2920" s="92">
        <v>0</v>
      </c>
      <c r="AS2920" s="92">
        <v>0</v>
      </c>
      <c r="AT2920" s="92">
        <v>0</v>
      </c>
      <c r="AU2920" s="92">
        <v>0</v>
      </c>
      <c r="AV2920" s="92">
        <v>0</v>
      </c>
      <c r="AW2920" s="93">
        <v>0</v>
      </c>
      <c r="AX2920" s="93">
        <v>0</v>
      </c>
      <c r="AY2920" s="93">
        <v>0</v>
      </c>
      <c r="AZ2920" s="93">
        <v>0</v>
      </c>
      <c r="BA2920" s="93">
        <v>0</v>
      </c>
      <c r="BB2920" s="93">
        <v>0</v>
      </c>
      <c r="BC2920" s="153">
        <v>35</v>
      </c>
      <c r="BD2920" s="153">
        <v>217</v>
      </c>
    </row>
    <row r="2921" spans="1:56" x14ac:dyDescent="0.25">
      <c r="A2921" s="9">
        <v>41732</v>
      </c>
      <c r="B2921" s="149" t="s">
        <v>124</v>
      </c>
      <c r="C2921" s="149" t="s">
        <v>86</v>
      </c>
      <c r="D2921" s="150" t="s">
        <v>118</v>
      </c>
      <c r="E2921" s="153">
        <v>43</v>
      </c>
      <c r="F2921" s="153">
        <v>136</v>
      </c>
      <c r="G2921" s="264">
        <v>28.979402542114258</v>
      </c>
      <c r="H2921" s="264">
        <v>0</v>
      </c>
      <c r="I2921" s="264">
        <v>46293.28515625</v>
      </c>
      <c r="J2921" s="92">
        <v>0</v>
      </c>
      <c r="K2921" s="153">
        <v>103195</v>
      </c>
      <c r="L2921" s="264">
        <v>90.679779052734375</v>
      </c>
      <c r="M2921" s="153">
        <v>37690</v>
      </c>
      <c r="N2921" s="264">
        <v>0</v>
      </c>
      <c r="O2921" s="153">
        <v>2348</v>
      </c>
      <c r="P2921" s="264">
        <v>0</v>
      </c>
      <c r="Q2921" s="153">
        <v>4874</v>
      </c>
      <c r="R2921" s="264">
        <v>99.897415161132813</v>
      </c>
      <c r="S2921" s="153">
        <v>36078</v>
      </c>
      <c r="T2921" s="264">
        <v>99.847549438476563</v>
      </c>
      <c r="U2921" s="264">
        <v>99.701873779296875</v>
      </c>
      <c r="V2921" s="264">
        <v>99.798355102539063</v>
      </c>
      <c r="W2921" s="264">
        <v>99.599594116210938</v>
      </c>
      <c r="X2921" s="264">
        <v>99.646209716796875</v>
      </c>
      <c r="Y2921" s="153">
        <v>49773</v>
      </c>
      <c r="Z2921" s="264">
        <v>99.923652648925781</v>
      </c>
      <c r="AA2921" s="153">
        <v>9234</v>
      </c>
      <c r="AB2921" s="264">
        <v>99.783409118652344</v>
      </c>
      <c r="AC2921" s="153">
        <v>2365</v>
      </c>
      <c r="AD2921" s="264">
        <v>0.42283299565315247</v>
      </c>
      <c r="AE2921" s="153">
        <v>157</v>
      </c>
      <c r="AF2921" s="264">
        <v>98.726112365722656</v>
      </c>
      <c r="AG2921" s="153">
        <v>37734</v>
      </c>
      <c r="AH2921" s="264">
        <v>0.46642285585403442</v>
      </c>
      <c r="AI2921" s="153">
        <v>692</v>
      </c>
      <c r="AJ2921" s="264">
        <v>92.341041564941406</v>
      </c>
      <c r="AK2921" s="264">
        <v>1.5375218391418457</v>
      </c>
      <c r="AL2921" s="264">
        <v>6.2263235449790955E-2</v>
      </c>
      <c r="AM2921" s="264">
        <v>0</v>
      </c>
      <c r="AN2921" s="264">
        <v>0</v>
      </c>
      <c r="AO2921" s="92">
        <v>0</v>
      </c>
      <c r="AP2921" s="92">
        <v>0</v>
      </c>
      <c r="AQ2921" s="92">
        <v>0</v>
      </c>
      <c r="AR2921" s="92">
        <v>0</v>
      </c>
      <c r="AS2921" s="92">
        <v>0</v>
      </c>
      <c r="AT2921" s="92">
        <v>0</v>
      </c>
      <c r="AU2921" s="92">
        <v>0</v>
      </c>
      <c r="AV2921" s="92">
        <v>0</v>
      </c>
      <c r="AW2921" s="93">
        <v>0</v>
      </c>
      <c r="AX2921" s="93">
        <v>0</v>
      </c>
      <c r="AY2921" s="93">
        <v>1</v>
      </c>
      <c r="AZ2921" s="93">
        <v>0</v>
      </c>
      <c r="BA2921" s="93">
        <v>0</v>
      </c>
      <c r="BB2921" s="93">
        <v>0</v>
      </c>
      <c r="BC2921" s="153">
        <v>35</v>
      </c>
      <c r="BD2921" s="153">
        <v>130</v>
      </c>
    </row>
    <row r="2922" spans="1:56" x14ac:dyDescent="0.25">
      <c r="A2922" s="9">
        <v>41732</v>
      </c>
      <c r="B2922" s="149" t="s">
        <v>78</v>
      </c>
      <c r="C2922" s="149" t="s">
        <v>86</v>
      </c>
      <c r="D2922" s="150" t="s">
        <v>118</v>
      </c>
      <c r="E2922" s="153">
        <v>34</v>
      </c>
      <c r="F2922" s="153">
        <v>106</v>
      </c>
      <c r="G2922" s="264">
        <v>44.996006011962891</v>
      </c>
      <c r="H2922" s="264">
        <v>8.2999998703598976E-3</v>
      </c>
      <c r="I2922" s="264">
        <v>42793.55078125</v>
      </c>
      <c r="J2922" s="92">
        <v>0</v>
      </c>
      <c r="K2922" s="153">
        <v>57651</v>
      </c>
      <c r="L2922" s="264">
        <v>89.373992919921875</v>
      </c>
      <c r="M2922" s="153">
        <v>44727</v>
      </c>
      <c r="N2922" s="264">
        <v>0</v>
      </c>
      <c r="O2922" s="153">
        <v>4051</v>
      </c>
      <c r="P2922" s="264">
        <v>0</v>
      </c>
      <c r="Q2922" s="153">
        <v>6655</v>
      </c>
      <c r="R2922" s="264">
        <v>99.969947814941406</v>
      </c>
      <c r="S2922" s="153">
        <v>42067</v>
      </c>
      <c r="T2922" s="264">
        <v>99.91204833984375</v>
      </c>
      <c r="U2922" s="264">
        <v>99.975311279296875</v>
      </c>
      <c r="V2922" s="264">
        <v>99.818901062011719</v>
      </c>
      <c r="W2922" s="264">
        <v>99.945266723632812</v>
      </c>
      <c r="X2922" s="264">
        <v>99.731109619140625</v>
      </c>
      <c r="Y2922" s="153">
        <v>64229</v>
      </c>
      <c r="Z2922" s="264">
        <v>99.855209350585938</v>
      </c>
      <c r="AA2922" s="153">
        <v>13639</v>
      </c>
      <c r="AB2922" s="264">
        <v>98.291664123535156</v>
      </c>
      <c r="AC2922" s="153">
        <v>4054</v>
      </c>
      <c r="AD2922" s="264">
        <v>0.27133694291114807</v>
      </c>
      <c r="AE2922" s="153">
        <v>247</v>
      </c>
      <c r="AF2922" s="264">
        <v>99.595138549804688</v>
      </c>
      <c r="AG2922" s="153">
        <v>45803</v>
      </c>
      <c r="AH2922" s="264">
        <v>0.69646090269088745</v>
      </c>
      <c r="AI2922" s="153">
        <v>701</v>
      </c>
      <c r="AJ2922" s="264">
        <v>97.004280090332031</v>
      </c>
      <c r="AK2922" s="264">
        <v>1.8576735258102417</v>
      </c>
      <c r="AL2922" s="264">
        <v>5.144905298948288E-2</v>
      </c>
      <c r="AM2922" s="264">
        <v>0</v>
      </c>
      <c r="AN2922" s="264">
        <v>0</v>
      </c>
      <c r="AO2922" s="92">
        <v>0</v>
      </c>
      <c r="AP2922" s="92">
        <v>0</v>
      </c>
      <c r="AQ2922" s="92">
        <v>0</v>
      </c>
      <c r="AR2922" s="92">
        <v>0</v>
      </c>
      <c r="AS2922" s="92">
        <v>0</v>
      </c>
      <c r="AT2922" s="92">
        <v>0</v>
      </c>
      <c r="AU2922" s="92">
        <v>0</v>
      </c>
      <c r="AV2922" s="92">
        <v>0</v>
      </c>
      <c r="AW2922" s="93">
        <v>0</v>
      </c>
      <c r="AX2922" s="93">
        <v>0</v>
      </c>
      <c r="AY2922" s="93">
        <v>0</v>
      </c>
      <c r="AZ2922" s="93">
        <v>0</v>
      </c>
      <c r="BA2922" s="93">
        <v>0</v>
      </c>
      <c r="BB2922" s="93">
        <v>0</v>
      </c>
      <c r="BC2922" s="153">
        <v>14</v>
      </c>
      <c r="BD2922" s="153">
        <v>106</v>
      </c>
    </row>
    <row r="2923" spans="1:56" x14ac:dyDescent="0.25">
      <c r="A2923" s="9">
        <v>41732</v>
      </c>
      <c r="B2923" s="149" t="s">
        <v>79</v>
      </c>
      <c r="C2923" s="149" t="s">
        <v>86</v>
      </c>
      <c r="D2923" s="150" t="s">
        <v>119</v>
      </c>
      <c r="E2923" s="153">
        <v>84</v>
      </c>
      <c r="F2923" s="153">
        <v>256</v>
      </c>
      <c r="G2923" s="264">
        <v>44.087310791015625</v>
      </c>
      <c r="H2923" s="264">
        <v>0</v>
      </c>
      <c r="I2923" s="264">
        <v>109807.640625</v>
      </c>
      <c r="J2923" s="92">
        <v>0</v>
      </c>
      <c r="K2923" s="153">
        <v>58526</v>
      </c>
      <c r="L2923" s="264">
        <v>92.572532653808594</v>
      </c>
      <c r="M2923" s="153">
        <v>65132</v>
      </c>
      <c r="N2923" s="264">
        <v>0</v>
      </c>
      <c r="O2923" s="153">
        <v>3177</v>
      </c>
      <c r="P2923" s="264">
        <v>0</v>
      </c>
      <c r="Q2923" s="153">
        <v>7220</v>
      </c>
      <c r="R2923" s="264">
        <v>99.376731872558594</v>
      </c>
      <c r="S2923" s="153">
        <v>61540</v>
      </c>
      <c r="T2923" s="264">
        <v>99.897628784179688</v>
      </c>
      <c r="U2923" s="264">
        <v>99.811141967773438</v>
      </c>
      <c r="V2923" s="264">
        <v>99.874099731445313</v>
      </c>
      <c r="W2923" s="264">
        <v>99.189048767089844</v>
      </c>
      <c r="X2923" s="264">
        <v>99.771858215332031</v>
      </c>
      <c r="Y2923" s="153">
        <v>116730</v>
      </c>
      <c r="Z2923" s="264">
        <v>99.884346008300781</v>
      </c>
      <c r="AA2923" s="153">
        <v>27157</v>
      </c>
      <c r="AB2923" s="264">
        <v>99.539710998535156</v>
      </c>
      <c r="AC2923" s="153">
        <v>3203</v>
      </c>
      <c r="AD2923" s="264">
        <v>1.1551669836044312</v>
      </c>
      <c r="AE2923" s="153">
        <v>192</v>
      </c>
      <c r="AF2923" s="264">
        <v>96.875</v>
      </c>
      <c r="AG2923" s="153">
        <v>65213</v>
      </c>
      <c r="AH2923" s="264">
        <v>0.48763284087181091</v>
      </c>
      <c r="AI2923" s="153">
        <v>977</v>
      </c>
      <c r="AJ2923" s="264">
        <v>98.771751403808594</v>
      </c>
      <c r="AK2923" s="264">
        <v>1.5763659477233887</v>
      </c>
      <c r="AL2923" s="264">
        <v>6.1126150190830231E-2</v>
      </c>
      <c r="AM2923" s="264">
        <v>0</v>
      </c>
      <c r="AN2923" s="264">
        <v>0</v>
      </c>
      <c r="AO2923" s="92">
        <v>0</v>
      </c>
      <c r="AP2923" s="92">
        <v>0</v>
      </c>
      <c r="AQ2923" s="92">
        <v>0</v>
      </c>
      <c r="AR2923" s="92">
        <v>0</v>
      </c>
      <c r="AS2923" s="92">
        <v>0</v>
      </c>
      <c r="AT2923" s="92">
        <v>0</v>
      </c>
      <c r="AU2923" s="92">
        <v>0</v>
      </c>
      <c r="AV2923" s="92">
        <v>0</v>
      </c>
      <c r="AW2923" s="93">
        <v>0</v>
      </c>
      <c r="AX2923" s="93">
        <v>0</v>
      </c>
      <c r="AY2923" s="93">
        <v>1</v>
      </c>
      <c r="AZ2923" s="93">
        <v>0</v>
      </c>
      <c r="BA2923" s="93">
        <v>0</v>
      </c>
      <c r="BB2923" s="93">
        <v>2</v>
      </c>
      <c r="BC2923" s="153">
        <v>56</v>
      </c>
      <c r="BD2923" s="153">
        <v>250</v>
      </c>
    </row>
    <row r="2924" spans="1:56" x14ac:dyDescent="0.25">
      <c r="A2924" s="9">
        <v>41732</v>
      </c>
      <c r="B2924" s="149" t="s">
        <v>80</v>
      </c>
      <c r="C2924" s="149" t="s">
        <v>86</v>
      </c>
      <c r="D2924" s="150" t="s">
        <v>119</v>
      </c>
      <c r="E2924" s="153">
        <v>60</v>
      </c>
      <c r="F2924" s="153">
        <v>183</v>
      </c>
      <c r="G2924" s="264">
        <v>34.234004974365234</v>
      </c>
      <c r="H2924" s="264">
        <v>6.6699996590614319E-2</v>
      </c>
      <c r="I2924" s="264">
        <v>71203.15625</v>
      </c>
      <c r="J2924" s="92">
        <v>0</v>
      </c>
      <c r="K2924" s="153">
        <v>33901</v>
      </c>
      <c r="L2924" s="264">
        <v>89.336601257324219</v>
      </c>
      <c r="M2924" s="153">
        <v>37943</v>
      </c>
      <c r="N2924" s="264">
        <v>0</v>
      </c>
      <c r="O2924" s="153">
        <v>2763</v>
      </c>
      <c r="P2924" s="264">
        <v>0</v>
      </c>
      <c r="Q2924" s="153">
        <v>6080</v>
      </c>
      <c r="R2924" s="264">
        <v>99.901313781738281</v>
      </c>
      <c r="S2924" s="153">
        <v>36242</v>
      </c>
      <c r="T2924" s="264">
        <v>99.873077392578125</v>
      </c>
      <c r="U2924" s="264">
        <v>99.638076782226563</v>
      </c>
      <c r="V2924" s="264">
        <v>99.757530212402344</v>
      </c>
      <c r="W2924" s="264">
        <v>99.539749145507813</v>
      </c>
      <c r="X2924" s="264">
        <v>99.630912780761719</v>
      </c>
      <c r="Y2924" s="153">
        <v>54984</v>
      </c>
      <c r="Z2924" s="264">
        <v>99.890876770019531</v>
      </c>
      <c r="AA2924" s="153">
        <v>11726</v>
      </c>
      <c r="AB2924" s="264">
        <v>98.541702270507813</v>
      </c>
      <c r="AC2924" s="153">
        <v>2773</v>
      </c>
      <c r="AD2924" s="264">
        <v>0.93761271238327026</v>
      </c>
      <c r="AE2924" s="153">
        <v>120</v>
      </c>
      <c r="AF2924" s="264">
        <v>92.5</v>
      </c>
      <c r="AG2924" s="153">
        <v>38248</v>
      </c>
      <c r="AH2924" s="264">
        <v>0.62486928701400757</v>
      </c>
      <c r="AI2924" s="153">
        <v>404</v>
      </c>
      <c r="AJ2924" s="264">
        <v>95.049507141113281</v>
      </c>
      <c r="AK2924" s="264">
        <v>1.974779486656189</v>
      </c>
      <c r="AL2924" s="264">
        <v>6.0821849852800369E-2</v>
      </c>
      <c r="AM2924" s="264">
        <v>0</v>
      </c>
      <c r="AN2924" s="264">
        <v>0</v>
      </c>
      <c r="AO2924" s="92">
        <v>0</v>
      </c>
      <c r="AP2924" s="92">
        <v>0</v>
      </c>
      <c r="AQ2924" s="92">
        <v>0</v>
      </c>
      <c r="AR2924" s="92">
        <v>0</v>
      </c>
      <c r="AS2924" s="92">
        <v>0</v>
      </c>
      <c r="AT2924" s="92">
        <v>0</v>
      </c>
      <c r="AU2924" s="92">
        <v>0</v>
      </c>
      <c r="AV2924" s="92">
        <v>0</v>
      </c>
      <c r="AW2924" s="93">
        <v>0</v>
      </c>
      <c r="AX2924" s="93">
        <v>0</v>
      </c>
      <c r="AY2924" s="93">
        <v>2</v>
      </c>
      <c r="AZ2924" s="93">
        <v>0</v>
      </c>
      <c r="BA2924" s="93">
        <v>0</v>
      </c>
      <c r="BB2924" s="93">
        <v>1</v>
      </c>
      <c r="BC2924" s="153">
        <v>18</v>
      </c>
      <c r="BD2924" s="153">
        <v>179</v>
      </c>
    </row>
    <row r="2925" spans="1:56" x14ac:dyDescent="0.25">
      <c r="A2925" s="9">
        <v>41732</v>
      </c>
      <c r="B2925" s="149" t="s">
        <v>81</v>
      </c>
      <c r="C2925" s="149" t="s">
        <v>86</v>
      </c>
      <c r="D2925" s="150" t="s">
        <v>119</v>
      </c>
      <c r="E2925" s="153">
        <v>43</v>
      </c>
      <c r="F2925" s="153">
        <v>135</v>
      </c>
      <c r="G2925" s="264">
        <v>32.821102142333984</v>
      </c>
      <c r="H2925" s="264">
        <v>0</v>
      </c>
      <c r="I2925" s="264">
        <v>72713.5859375</v>
      </c>
      <c r="J2925" s="92">
        <v>0</v>
      </c>
      <c r="K2925" s="153">
        <v>90743</v>
      </c>
      <c r="L2925" s="264">
        <v>91.747024536132813</v>
      </c>
      <c r="M2925" s="153">
        <v>39680</v>
      </c>
      <c r="N2925" s="264">
        <v>0</v>
      </c>
      <c r="O2925" s="153">
        <v>2661</v>
      </c>
      <c r="P2925" s="264">
        <v>0</v>
      </c>
      <c r="Q2925" s="153">
        <v>5603</v>
      </c>
      <c r="R2925" s="264">
        <v>99.928611755371094</v>
      </c>
      <c r="S2925" s="153">
        <v>36983</v>
      </c>
      <c r="T2925" s="264">
        <v>99.886436462402344</v>
      </c>
      <c r="U2925" s="264">
        <v>99.7369384765625</v>
      </c>
      <c r="V2925" s="264">
        <v>99.853828430175781</v>
      </c>
      <c r="W2925" s="264">
        <v>99.665740966796875</v>
      </c>
      <c r="X2925" s="264">
        <v>99.740432739257813</v>
      </c>
      <c r="Y2925" s="153">
        <v>65030</v>
      </c>
      <c r="Z2925" s="264">
        <v>99.895431518554688</v>
      </c>
      <c r="AA2925" s="153">
        <v>15048</v>
      </c>
      <c r="AB2925" s="264">
        <v>99.740829467773438</v>
      </c>
      <c r="AC2925" s="153">
        <v>2674</v>
      </c>
      <c r="AD2925" s="264">
        <v>1.4210920333862305</v>
      </c>
      <c r="AE2925" s="153">
        <v>157</v>
      </c>
      <c r="AF2925" s="264">
        <v>98.08917236328125</v>
      </c>
      <c r="AG2925" s="153">
        <v>39735</v>
      </c>
      <c r="AH2925" s="264">
        <v>0.68956840038299561</v>
      </c>
      <c r="AI2925" s="153">
        <v>455</v>
      </c>
      <c r="AJ2925" s="264">
        <v>90.329673767089844</v>
      </c>
      <c r="AK2925" s="264">
        <v>1.812292218208313</v>
      </c>
      <c r="AL2925" s="264">
        <v>6.1171099543571472E-2</v>
      </c>
      <c r="AM2925" s="264">
        <v>0</v>
      </c>
      <c r="AN2925" s="264">
        <v>0</v>
      </c>
      <c r="AO2925" s="92">
        <v>0</v>
      </c>
      <c r="AP2925" s="92">
        <v>0</v>
      </c>
      <c r="AQ2925" s="92">
        <v>0</v>
      </c>
      <c r="AR2925" s="92">
        <v>0</v>
      </c>
      <c r="AS2925" s="92">
        <v>0</v>
      </c>
      <c r="AT2925" s="92">
        <v>0</v>
      </c>
      <c r="AU2925" s="92">
        <v>0</v>
      </c>
      <c r="AV2925" s="92">
        <v>0</v>
      </c>
      <c r="AW2925" s="93">
        <v>0</v>
      </c>
      <c r="AX2925" s="93">
        <v>0</v>
      </c>
      <c r="AY2925" s="93">
        <v>0</v>
      </c>
      <c r="AZ2925" s="93">
        <v>0</v>
      </c>
      <c r="BA2925" s="93">
        <v>0</v>
      </c>
      <c r="BB2925" s="93">
        <v>2</v>
      </c>
      <c r="BC2925" s="153">
        <v>13</v>
      </c>
      <c r="BD2925" s="153">
        <v>133</v>
      </c>
    </row>
    <row r="2926" spans="1:56" x14ac:dyDescent="0.25">
      <c r="A2926" s="9">
        <v>41732</v>
      </c>
      <c r="B2926" s="149" t="s">
        <v>125</v>
      </c>
      <c r="C2926" s="149" t="s">
        <v>86</v>
      </c>
      <c r="D2926" s="150" t="s">
        <v>119</v>
      </c>
      <c r="E2926" s="153">
        <v>16</v>
      </c>
      <c r="F2926" s="153">
        <v>53</v>
      </c>
      <c r="G2926" s="264">
        <v>27.228607177734375</v>
      </c>
      <c r="H2926" s="264">
        <v>0</v>
      </c>
      <c r="I2926" s="264">
        <v>29720.48828125</v>
      </c>
      <c r="J2926" s="92">
        <v>0</v>
      </c>
      <c r="K2926" s="153">
        <v>90743</v>
      </c>
      <c r="L2926" s="264">
        <v>91.747024536132813</v>
      </c>
      <c r="M2926" s="153">
        <v>24820</v>
      </c>
      <c r="N2926" s="264">
        <v>0</v>
      </c>
      <c r="O2926" s="153">
        <v>2677</v>
      </c>
      <c r="P2926" s="264">
        <v>0</v>
      </c>
      <c r="Q2926" s="153">
        <v>3928</v>
      </c>
      <c r="R2926" s="264">
        <v>99.923622131347656</v>
      </c>
      <c r="S2926" s="153">
        <v>23424</v>
      </c>
      <c r="T2926" s="264">
        <v>99.867660522460938</v>
      </c>
      <c r="U2926" s="264">
        <v>99.514381408691406</v>
      </c>
      <c r="V2926" s="264">
        <v>99.883155822753906</v>
      </c>
      <c r="W2926" s="264">
        <v>99.438377380371094</v>
      </c>
      <c r="X2926" s="264">
        <v>99.750968933105469</v>
      </c>
      <c r="Y2926" s="153">
        <v>30240</v>
      </c>
      <c r="Z2926" s="264">
        <v>99.897483825683594</v>
      </c>
      <c r="AA2926" s="153">
        <v>6129</v>
      </c>
      <c r="AB2926" s="264">
        <v>99.689994812011719</v>
      </c>
      <c r="AC2926" s="153">
        <v>2679</v>
      </c>
      <c r="AD2926" s="264">
        <v>0.37327361106872559</v>
      </c>
      <c r="AE2926" s="153">
        <v>230</v>
      </c>
      <c r="AF2926" s="264">
        <v>99.13043212890625</v>
      </c>
      <c r="AG2926" s="153">
        <v>25094</v>
      </c>
      <c r="AH2926" s="264">
        <v>0.402486652135849</v>
      </c>
      <c r="AI2926" s="153">
        <v>404</v>
      </c>
      <c r="AJ2926" s="264">
        <v>94.306930541992188</v>
      </c>
      <c r="AK2926" s="264">
        <v>1.7921113967895508</v>
      </c>
      <c r="AL2926" s="264">
        <v>6.0152828693389893E-2</v>
      </c>
      <c r="AM2926" s="264">
        <v>0</v>
      </c>
      <c r="AN2926" s="264">
        <v>0</v>
      </c>
      <c r="AO2926" s="92">
        <v>0</v>
      </c>
      <c r="AP2926" s="92">
        <v>0</v>
      </c>
      <c r="AQ2926" s="92">
        <v>0</v>
      </c>
      <c r="AR2926" s="92">
        <v>0</v>
      </c>
      <c r="AS2926" s="92">
        <v>0</v>
      </c>
      <c r="AT2926" s="92">
        <v>0</v>
      </c>
      <c r="AU2926" s="92">
        <v>0</v>
      </c>
      <c r="AV2926" s="92">
        <v>0</v>
      </c>
      <c r="AW2926" s="93">
        <v>0</v>
      </c>
      <c r="AX2926" s="93">
        <v>0</v>
      </c>
      <c r="AY2926" s="93">
        <v>0</v>
      </c>
      <c r="AZ2926" s="93">
        <v>0</v>
      </c>
      <c r="BA2926" s="93">
        <v>0</v>
      </c>
      <c r="BB2926" s="93">
        <v>0</v>
      </c>
      <c r="BC2926" s="153">
        <v>4</v>
      </c>
      <c r="BD2926" s="153">
        <v>52</v>
      </c>
    </row>
    <row r="2927" spans="1:56" x14ac:dyDescent="0.25">
      <c r="A2927" s="9">
        <v>41732</v>
      </c>
      <c r="B2927" s="151" t="s">
        <v>82</v>
      </c>
      <c r="C2927" s="151" t="s">
        <v>86</v>
      </c>
      <c r="D2927" s="152" t="s">
        <v>120</v>
      </c>
      <c r="E2927" s="160">
        <v>51</v>
      </c>
      <c r="F2927" s="160">
        <v>162</v>
      </c>
      <c r="G2927" s="266">
        <v>32.633792877197266</v>
      </c>
      <c r="H2927" s="266">
        <v>0</v>
      </c>
      <c r="I2927" s="266">
        <v>56856.2734375</v>
      </c>
      <c r="J2927" s="157">
        <v>0</v>
      </c>
      <c r="K2927" s="160">
        <v>43437</v>
      </c>
      <c r="L2927" s="266">
        <v>91.06982421875</v>
      </c>
      <c r="M2927" s="160">
        <v>29454</v>
      </c>
      <c r="N2927" s="266">
        <v>0</v>
      </c>
      <c r="O2927" s="160">
        <v>3568</v>
      </c>
      <c r="P2927" s="266">
        <v>0</v>
      </c>
      <c r="Q2927" s="160">
        <v>5987</v>
      </c>
      <c r="R2927" s="266">
        <v>99.866378784179688</v>
      </c>
      <c r="S2927" s="160">
        <v>27268</v>
      </c>
      <c r="T2927" s="266">
        <v>99.838638305664063</v>
      </c>
      <c r="U2927" s="266">
        <v>99.85986328125</v>
      </c>
      <c r="V2927" s="266">
        <v>99.887962341308594</v>
      </c>
      <c r="W2927" s="266">
        <v>99.726432800292969</v>
      </c>
      <c r="X2927" s="266">
        <v>99.726783752441406</v>
      </c>
      <c r="Y2927" s="160">
        <v>36242</v>
      </c>
      <c r="Z2927" s="266">
        <v>99.947578430175781</v>
      </c>
      <c r="AA2927" s="160">
        <v>8268</v>
      </c>
      <c r="AB2927" s="266">
        <v>99.504112243652344</v>
      </c>
      <c r="AC2927" s="160">
        <v>3609</v>
      </c>
      <c r="AD2927" s="266">
        <v>0.55417013168334961</v>
      </c>
      <c r="AE2927" s="160">
        <v>328</v>
      </c>
      <c r="AF2927" s="266">
        <v>99.390243530273437</v>
      </c>
      <c r="AG2927" s="160">
        <v>29730</v>
      </c>
      <c r="AH2927" s="266">
        <v>0.55163133144378662</v>
      </c>
      <c r="AI2927" s="160">
        <v>1302</v>
      </c>
      <c r="AJ2927" s="266">
        <v>94.239631652832031</v>
      </c>
      <c r="AK2927" s="266">
        <v>2.1048338413238525</v>
      </c>
      <c r="AL2927" s="266">
        <v>5.8016646653413773E-2</v>
      </c>
      <c r="AM2927" s="266">
        <v>0</v>
      </c>
      <c r="AN2927" s="266">
        <v>0</v>
      </c>
      <c r="AO2927" s="157">
        <v>0</v>
      </c>
      <c r="AP2927" s="157">
        <v>0</v>
      </c>
      <c r="AQ2927" s="157">
        <v>0</v>
      </c>
      <c r="AR2927" s="157">
        <v>0</v>
      </c>
      <c r="AS2927" s="157">
        <v>0</v>
      </c>
      <c r="AT2927" s="157">
        <v>0</v>
      </c>
      <c r="AU2927" s="157">
        <v>0</v>
      </c>
      <c r="AV2927" s="157">
        <v>0</v>
      </c>
      <c r="AW2927" s="159">
        <v>0</v>
      </c>
      <c r="AX2927" s="159">
        <v>0</v>
      </c>
      <c r="AY2927" s="159">
        <v>0</v>
      </c>
      <c r="AZ2927" s="159">
        <v>0</v>
      </c>
      <c r="BA2927" s="159">
        <v>0</v>
      </c>
      <c r="BB2927" s="159">
        <v>0</v>
      </c>
      <c r="BC2927" s="160">
        <v>19</v>
      </c>
      <c r="BD2927" s="160">
        <v>161</v>
      </c>
    </row>
    <row r="2928" spans="1:56" x14ac:dyDescent="0.25">
      <c r="A2928" s="9">
        <v>41732</v>
      </c>
      <c r="B2928" s="151" t="s">
        <v>83</v>
      </c>
      <c r="C2928" s="151" t="s">
        <v>87</v>
      </c>
      <c r="D2928" s="152" t="s">
        <v>120</v>
      </c>
      <c r="E2928" s="160">
        <v>47</v>
      </c>
      <c r="F2928" s="160">
        <v>143</v>
      </c>
      <c r="G2928" s="266">
        <v>19.29530143737793</v>
      </c>
      <c r="H2928" s="266">
        <v>6.25E-2</v>
      </c>
      <c r="I2928" s="266">
        <v>71741.28125</v>
      </c>
      <c r="J2928" s="157">
        <v>0</v>
      </c>
      <c r="K2928" s="160">
        <v>29166</v>
      </c>
      <c r="L2928" s="266">
        <v>88.006584167480469</v>
      </c>
      <c r="M2928" s="160">
        <v>153570</v>
      </c>
      <c r="N2928" s="266">
        <v>0</v>
      </c>
      <c r="O2928" s="160">
        <v>3938</v>
      </c>
      <c r="P2928" s="266">
        <v>0</v>
      </c>
      <c r="Q2928" s="160">
        <v>3676</v>
      </c>
      <c r="R2928" s="266">
        <v>99.72796630859375</v>
      </c>
      <c r="S2928" s="160">
        <v>23729</v>
      </c>
      <c r="T2928" s="266">
        <v>99.747146606445313</v>
      </c>
      <c r="U2928" s="266">
        <v>99.530204772949219</v>
      </c>
      <c r="V2928" s="266">
        <v>99.787223815917969</v>
      </c>
      <c r="W2928" s="266">
        <v>99.259452819824219</v>
      </c>
      <c r="X2928" s="266">
        <v>99.534912109375</v>
      </c>
      <c r="Y2928" s="160">
        <v>45837</v>
      </c>
      <c r="Z2928" s="266">
        <v>99.941093444824219</v>
      </c>
      <c r="AA2928" s="160">
        <v>10956</v>
      </c>
      <c r="AB2928" s="266">
        <v>99.7991943359375</v>
      </c>
      <c r="AC2928" s="160">
        <v>1499</v>
      </c>
      <c r="AD2928" s="266">
        <v>6.6711142659187317E-2</v>
      </c>
      <c r="AE2928" s="160">
        <v>116</v>
      </c>
      <c r="AF2928" s="266">
        <v>98.275863647460938</v>
      </c>
      <c r="AG2928" s="160">
        <v>25597</v>
      </c>
      <c r="AH2928" s="266">
        <v>0.62116652727127075</v>
      </c>
      <c r="AI2928" s="160">
        <v>564</v>
      </c>
      <c r="AJ2928" s="266">
        <v>96.276596069335938</v>
      </c>
      <c r="AK2928" s="266">
        <v>1.807100772857666</v>
      </c>
      <c r="AL2928" s="266">
        <v>6.9697201251983643E-2</v>
      </c>
      <c r="AM2928" s="266">
        <v>0</v>
      </c>
      <c r="AN2928" s="266">
        <v>0</v>
      </c>
      <c r="AO2928" s="157">
        <v>0</v>
      </c>
      <c r="AP2928" s="157">
        <v>0</v>
      </c>
      <c r="AQ2928" s="157">
        <v>0</v>
      </c>
      <c r="AR2928" s="157">
        <v>0</v>
      </c>
      <c r="AS2928" s="157">
        <v>0</v>
      </c>
      <c r="AT2928" s="157">
        <v>0</v>
      </c>
      <c r="AU2928" s="157">
        <v>0</v>
      </c>
      <c r="AV2928" s="157">
        <v>0</v>
      </c>
      <c r="AW2928" s="159">
        <v>0</v>
      </c>
      <c r="AX2928" s="159">
        <v>0</v>
      </c>
      <c r="AY2928" s="159">
        <v>2</v>
      </c>
      <c r="AZ2928" s="159">
        <v>0</v>
      </c>
      <c r="BA2928" s="159">
        <v>0</v>
      </c>
      <c r="BB2928" s="159">
        <v>0</v>
      </c>
      <c r="BC2928" s="160">
        <v>19</v>
      </c>
      <c r="BD2928" s="160">
        <v>139</v>
      </c>
    </row>
    <row r="2929" spans="1:56" x14ac:dyDescent="0.25">
      <c r="A2929" s="9">
        <v>41732</v>
      </c>
      <c r="B2929" s="117" t="s">
        <v>85</v>
      </c>
      <c r="C2929" s="117" t="s">
        <v>87</v>
      </c>
      <c r="D2929" s="121">
        <v>3</v>
      </c>
      <c r="E2929" s="89">
        <v>136</v>
      </c>
      <c r="F2929" s="89">
        <v>439</v>
      </c>
      <c r="G2929" s="263">
        <v>41.449131011962891</v>
      </c>
      <c r="H2929" s="263">
        <v>4.19999985024333E-3</v>
      </c>
      <c r="I2929" s="263">
        <v>197255.53125</v>
      </c>
      <c r="J2929" s="88">
        <v>0</v>
      </c>
      <c r="K2929" s="89">
        <v>65922</v>
      </c>
      <c r="L2929" s="263">
        <v>89.111373901367188</v>
      </c>
      <c r="M2929" s="124">
        <v>80079</v>
      </c>
      <c r="N2929" s="248">
        <v>0</v>
      </c>
      <c r="O2929" s="124">
        <v>2943</v>
      </c>
      <c r="P2929" s="248">
        <v>0</v>
      </c>
      <c r="Q2929" s="124">
        <v>7675</v>
      </c>
      <c r="R2929" s="248">
        <v>99.739410400390625</v>
      </c>
      <c r="S2929" s="124">
        <v>74182</v>
      </c>
      <c r="T2929" s="248">
        <v>99.857109069824219</v>
      </c>
      <c r="U2929" s="248">
        <v>99.592254638671875</v>
      </c>
      <c r="V2929" s="248">
        <v>99.872627258300781</v>
      </c>
      <c r="W2929" s="248">
        <v>99.332725524902344</v>
      </c>
      <c r="X2929" s="248">
        <v>99.72991943359375</v>
      </c>
      <c r="Y2929" s="124">
        <v>177205</v>
      </c>
      <c r="Z2929" s="248">
        <v>99.854972839355469</v>
      </c>
      <c r="AA2929" s="124">
        <v>40475</v>
      </c>
      <c r="AB2929" s="248">
        <v>93.810997009277344</v>
      </c>
      <c r="AC2929" s="124">
        <v>2950</v>
      </c>
      <c r="AD2929" s="248">
        <v>0.5762711763381958</v>
      </c>
      <c r="AE2929" s="124">
        <v>163</v>
      </c>
      <c r="AF2929" s="248">
        <v>98.773002624511719</v>
      </c>
      <c r="AG2929" s="124">
        <v>81244</v>
      </c>
      <c r="AH2929" s="248">
        <v>0.62404608726501465</v>
      </c>
      <c r="AI2929" s="124">
        <v>1252</v>
      </c>
      <c r="AJ2929" s="248">
        <v>90.575080871582031</v>
      </c>
      <c r="AK2929" s="248">
        <v>2.1308379173278809</v>
      </c>
      <c r="AL2929" s="248">
        <v>6.4874030649662018E-2</v>
      </c>
      <c r="AM2929" s="269">
        <v>0</v>
      </c>
      <c r="AN2929" s="269">
        <v>0</v>
      </c>
      <c r="AO2929" s="119">
        <v>0</v>
      </c>
      <c r="AP2929" s="119">
        <v>0</v>
      </c>
      <c r="AQ2929" s="119">
        <v>0</v>
      </c>
      <c r="AR2929" s="119">
        <v>0</v>
      </c>
      <c r="AS2929" s="119">
        <v>0</v>
      </c>
      <c r="AT2929" s="119">
        <v>0</v>
      </c>
      <c r="AU2929" s="119">
        <v>0</v>
      </c>
      <c r="AV2929" s="119">
        <v>0</v>
      </c>
      <c r="AW2929" s="124">
        <v>0</v>
      </c>
      <c r="AX2929" s="124">
        <v>0</v>
      </c>
      <c r="AY2929" s="124">
        <v>0</v>
      </c>
      <c r="AZ2929" s="124">
        <v>0</v>
      </c>
      <c r="BA2929" s="124">
        <v>0</v>
      </c>
      <c r="BB2929" s="124">
        <v>0</v>
      </c>
      <c r="BC2929" s="124">
        <v>26</v>
      </c>
      <c r="BD2929" s="124">
        <v>431</v>
      </c>
    </row>
    <row r="2930" spans="1:56" x14ac:dyDescent="0.25">
      <c r="A2930" s="9">
        <v>41732</v>
      </c>
      <c r="B2930" s="118" t="s">
        <v>84</v>
      </c>
      <c r="C2930" s="118"/>
      <c r="D2930" s="122">
        <v>2</v>
      </c>
      <c r="E2930" s="153"/>
      <c r="F2930" s="153"/>
      <c r="G2930" s="264">
        <v>65.175765991210937</v>
      </c>
      <c r="H2930" s="264">
        <v>8.0861113965511322E-3</v>
      </c>
      <c r="I2930" s="264">
        <v>390244.15625</v>
      </c>
      <c r="J2930" s="91">
        <v>0</v>
      </c>
      <c r="K2930" s="153">
        <v>0</v>
      </c>
      <c r="L2930" s="264">
        <v>65535</v>
      </c>
      <c r="M2930" s="133">
        <v>202705</v>
      </c>
      <c r="N2930" s="267">
        <v>0</v>
      </c>
      <c r="O2930" s="133">
        <v>4256</v>
      </c>
      <c r="P2930" s="267">
        <v>0</v>
      </c>
      <c r="Q2930" s="133">
        <v>3716</v>
      </c>
      <c r="R2930" s="267">
        <v>99.865447998046875</v>
      </c>
      <c r="S2930" s="133">
        <v>160636</v>
      </c>
      <c r="T2930" s="267">
        <v>99.892303466796875</v>
      </c>
      <c r="U2930" s="267">
        <v>99.765037536621094</v>
      </c>
      <c r="V2930" s="267">
        <v>99.503715515136719</v>
      </c>
      <c r="W2930" s="267">
        <v>99.63079833984375</v>
      </c>
      <c r="X2930" s="267">
        <v>99.396553039550781</v>
      </c>
      <c r="Y2930" s="133">
        <v>1432960</v>
      </c>
      <c r="Z2930" s="267">
        <v>99.715621948242187</v>
      </c>
      <c r="AA2930" s="133">
        <v>62</v>
      </c>
      <c r="AB2930" s="267">
        <v>46.774192810058594</v>
      </c>
      <c r="AC2930" s="133">
        <v>3881</v>
      </c>
      <c r="AD2930" s="267">
        <v>0.38667610287666321</v>
      </c>
      <c r="AE2930" s="133">
        <v>369</v>
      </c>
      <c r="AF2930" s="267">
        <v>99.186988830566406</v>
      </c>
      <c r="AG2930" s="133">
        <v>200912</v>
      </c>
      <c r="AH2930" s="267">
        <v>0.44298002123832703</v>
      </c>
      <c r="AI2930" s="133">
        <v>549</v>
      </c>
      <c r="AJ2930" s="267">
        <v>95.62841796875</v>
      </c>
      <c r="AK2930" s="267">
        <v>3.5502598285675049</v>
      </c>
      <c r="AL2930" s="267">
        <v>0.14144225418567657</v>
      </c>
      <c r="AM2930" s="270">
        <v>0</v>
      </c>
      <c r="AN2930" s="270">
        <v>0</v>
      </c>
      <c r="AO2930" s="120">
        <v>0</v>
      </c>
      <c r="AP2930" s="120">
        <v>0</v>
      </c>
      <c r="AQ2930" s="120">
        <v>0</v>
      </c>
      <c r="AR2930" s="120">
        <v>0</v>
      </c>
      <c r="AS2930" s="120">
        <v>0</v>
      </c>
      <c r="AT2930" s="120">
        <v>0</v>
      </c>
      <c r="AU2930" s="120">
        <v>0</v>
      </c>
      <c r="AV2930" s="120">
        <v>0</v>
      </c>
      <c r="AW2930" s="133">
        <v>0</v>
      </c>
      <c r="AX2930" s="133">
        <v>0</v>
      </c>
      <c r="AY2930" s="133">
        <v>0</v>
      </c>
      <c r="AZ2930" s="133">
        <v>0</v>
      </c>
      <c r="BA2930" s="133">
        <v>0</v>
      </c>
      <c r="BB2930" s="133">
        <v>0</v>
      </c>
      <c r="BC2930" s="133">
        <v>9</v>
      </c>
      <c r="BD2930" s="133">
        <v>496</v>
      </c>
    </row>
    <row r="2931" spans="1:56" x14ac:dyDescent="0.25">
      <c r="A2931" s="9">
        <v>41731</v>
      </c>
      <c r="B2931" s="117" t="s">
        <v>17</v>
      </c>
      <c r="C2931" s="117"/>
      <c r="D2931" s="121">
        <v>3</v>
      </c>
      <c r="E2931" s="89">
        <v>677</v>
      </c>
      <c r="F2931" s="89">
        <v>2149</v>
      </c>
      <c r="G2931" s="263">
        <v>584.72228622436523</v>
      </c>
      <c r="H2931" s="263">
        <v>2.0256861513480544</v>
      </c>
      <c r="I2931" s="263">
        <v>1360063.30859375</v>
      </c>
      <c r="J2931" s="88"/>
      <c r="K2931" s="89">
        <v>773739</v>
      </c>
      <c r="L2931" s="263">
        <v>0</v>
      </c>
      <c r="M2931" s="124">
        <v>941187</v>
      </c>
      <c r="N2931" s="248">
        <v>5.3124404841098686E-4</v>
      </c>
      <c r="O2931" s="124">
        <v>51898</v>
      </c>
      <c r="P2931" s="248">
        <v>1.9268565987618637E-3</v>
      </c>
      <c r="Q2931" s="124">
        <v>92317</v>
      </c>
      <c r="R2931" s="248">
        <v>99.839683086027051</v>
      </c>
      <c r="S2931" s="124">
        <v>730059</v>
      </c>
      <c r="T2931" s="248">
        <v>99.851382858654816</v>
      </c>
      <c r="U2931" s="248">
        <v>99.777266612084702</v>
      </c>
      <c r="V2931" s="248">
        <v>99.790477885930244</v>
      </c>
      <c r="W2931" s="248">
        <v>99.617306777405645</v>
      </c>
      <c r="X2931" s="248">
        <v>99.642172130361473</v>
      </c>
      <c r="Y2931" s="124">
        <v>2245773</v>
      </c>
      <c r="Z2931" s="248">
        <v>99.889346078785437</v>
      </c>
      <c r="AA2931" s="124">
        <v>201879</v>
      </c>
      <c r="AB2931" s="248">
        <v>98.459308630635519</v>
      </c>
      <c r="AC2931" s="124">
        <v>49525</v>
      </c>
      <c r="AD2931" s="248">
        <v>0.61181221551723042</v>
      </c>
      <c r="AE2931" s="124">
        <v>3771</v>
      </c>
      <c r="AF2931" s="248">
        <v>97.905065705939961</v>
      </c>
      <c r="AG2931" s="124">
        <v>822427</v>
      </c>
      <c r="AH2931" s="248">
        <v>0.45791297599743913</v>
      </c>
      <c r="AI2931" s="124">
        <v>14465</v>
      </c>
      <c r="AJ2931" s="248">
        <v>94.566192759340126</v>
      </c>
      <c r="AK2931" s="248">
        <v>1.0533388155219048</v>
      </c>
      <c r="AL2931" s="248" t="e">
        <v>#DIV/0!</v>
      </c>
      <c r="AM2931" s="269"/>
      <c r="AN2931" s="269"/>
      <c r="AO2931" s="119"/>
      <c r="AP2931" s="119"/>
      <c r="AQ2931" s="119"/>
      <c r="AR2931" s="119"/>
      <c r="AS2931" s="119"/>
      <c r="AT2931" s="119"/>
      <c r="AU2931" s="119"/>
      <c r="AV2931" s="119"/>
      <c r="AW2931" s="124">
        <v>0</v>
      </c>
      <c r="AX2931" s="124">
        <v>0</v>
      </c>
      <c r="AY2931" s="124">
        <v>0</v>
      </c>
      <c r="AZ2931" s="124">
        <v>0</v>
      </c>
      <c r="BA2931" s="124">
        <v>0</v>
      </c>
      <c r="BB2931" s="124">
        <v>0</v>
      </c>
      <c r="BC2931" s="124">
        <v>271</v>
      </c>
      <c r="BD2931" s="124">
        <v>2584</v>
      </c>
    </row>
    <row r="2932" spans="1:56" x14ac:dyDescent="0.25">
      <c r="A2932" s="9">
        <v>41731</v>
      </c>
      <c r="B2932" s="118" t="s">
        <v>88</v>
      </c>
      <c r="C2932" s="118"/>
      <c r="D2932" s="122">
        <v>2</v>
      </c>
      <c r="E2932" s="153">
        <v>677</v>
      </c>
      <c r="F2932" s="153">
        <v>2149</v>
      </c>
      <c r="G2932" s="264">
        <v>507.32775497436523</v>
      </c>
      <c r="H2932" s="264">
        <v>2.0251000402495265</v>
      </c>
      <c r="I2932" s="264">
        <v>961851.33984375</v>
      </c>
      <c r="J2932" s="91"/>
      <c r="K2932" s="153">
        <v>773739</v>
      </c>
      <c r="L2932" s="264"/>
      <c r="M2932" s="133">
        <v>727217</v>
      </c>
      <c r="N2932" s="267">
        <v>6.8755267298728105E-4</v>
      </c>
      <c r="O2932" s="133">
        <v>47208</v>
      </c>
      <c r="P2932" s="267">
        <v>2.1182851161358923E-3</v>
      </c>
      <c r="Q2932" s="133">
        <v>88323</v>
      </c>
      <c r="R2932" s="267">
        <v>99.838094666709722</v>
      </c>
      <c r="S2932" s="133">
        <v>557846</v>
      </c>
      <c r="T2932" s="267">
        <v>99.825758532502164</v>
      </c>
      <c r="U2932" s="267">
        <v>99.763611846526913</v>
      </c>
      <c r="V2932" s="267">
        <v>99.79895992701141</v>
      </c>
      <c r="W2932" s="267">
        <v>99.602089238264384</v>
      </c>
      <c r="X2932" s="267">
        <v>99.625068754686993</v>
      </c>
      <c r="Y2932" s="133">
        <v>939722</v>
      </c>
      <c r="Z2932" s="267">
        <v>99.886243157255649</v>
      </c>
      <c r="AA2932" s="133">
        <v>201813</v>
      </c>
      <c r="AB2932" s="267">
        <v>98.46194069168142</v>
      </c>
      <c r="AC2932" s="133">
        <v>45212</v>
      </c>
      <c r="AD2932" s="267">
        <v>0.65248164195624392</v>
      </c>
      <c r="AE2932" s="133">
        <v>3307</v>
      </c>
      <c r="AF2932" s="267">
        <v>97.701845596447285</v>
      </c>
      <c r="AG2932" s="133">
        <v>610208</v>
      </c>
      <c r="AH2932" s="267">
        <v>0.53735774547748383</v>
      </c>
      <c r="AI2932" s="133">
        <v>13905</v>
      </c>
      <c r="AJ2932" s="267">
        <v>94.505572059299396</v>
      </c>
      <c r="AK2932" s="267">
        <v>1.6393078522803962E-5</v>
      </c>
      <c r="AL2932" s="267" t="e">
        <v>#DIV/0!</v>
      </c>
      <c r="AM2932" s="270"/>
      <c r="AN2932" s="270"/>
      <c r="AO2932" s="120"/>
      <c r="AP2932" s="120"/>
      <c r="AQ2932" s="120"/>
      <c r="AR2932" s="120"/>
      <c r="AS2932" s="120"/>
      <c r="AT2932" s="120"/>
      <c r="AU2932" s="120"/>
      <c r="AV2932" s="120"/>
      <c r="AW2932" s="133">
        <v>0</v>
      </c>
      <c r="AX2932" s="133">
        <v>0</v>
      </c>
      <c r="AY2932" s="133">
        <v>0</v>
      </c>
      <c r="AZ2932" s="133">
        <v>0</v>
      </c>
      <c r="BA2932" s="133">
        <v>0</v>
      </c>
      <c r="BB2932" s="133">
        <v>0</v>
      </c>
      <c r="BC2932" s="133">
        <v>262</v>
      </c>
      <c r="BD2932" s="133">
        <v>2109</v>
      </c>
    </row>
    <row r="2933" spans="1:56" x14ac:dyDescent="0.25">
      <c r="A2933" s="9">
        <v>41731</v>
      </c>
      <c r="B2933" s="146" t="s">
        <v>89</v>
      </c>
      <c r="C2933" s="146"/>
      <c r="D2933" s="147">
        <v>1</v>
      </c>
      <c r="E2933" s="136">
        <v>0</v>
      </c>
      <c r="F2933" s="136">
        <v>0</v>
      </c>
      <c r="G2933" s="265">
        <v>77.39453125</v>
      </c>
      <c r="H2933" s="265">
        <v>5.8611109852790833E-4</v>
      </c>
      <c r="I2933" s="265">
        <v>398211.96875</v>
      </c>
      <c r="J2933" s="137"/>
      <c r="K2933" s="136">
        <v>0</v>
      </c>
      <c r="L2933" s="265"/>
      <c r="M2933" s="145">
        <v>213970</v>
      </c>
      <c r="N2933" s="250">
        <v>0</v>
      </c>
      <c r="O2933" s="145">
        <v>4690</v>
      </c>
      <c r="P2933" s="250">
        <v>0</v>
      </c>
      <c r="Q2933" s="145">
        <v>3994</v>
      </c>
      <c r="R2933" s="250">
        <v>99.874809265136719</v>
      </c>
      <c r="S2933" s="145">
        <v>172213</v>
      </c>
      <c r="T2933" s="250">
        <v>99.93438720703125</v>
      </c>
      <c r="U2933" s="250">
        <v>99.914710998535156</v>
      </c>
      <c r="V2933" s="250">
        <v>99.761650085449219</v>
      </c>
      <c r="W2933" s="250">
        <v>99.789627075195313</v>
      </c>
      <c r="X2933" s="250">
        <v>99.696189880371094</v>
      </c>
      <c r="Y2933" s="145">
        <v>1306051</v>
      </c>
      <c r="Z2933" s="250">
        <v>99.891578674316406</v>
      </c>
      <c r="AA2933" s="145">
        <v>66</v>
      </c>
      <c r="AB2933" s="250">
        <v>90.411064147949219</v>
      </c>
      <c r="AC2933" s="145">
        <v>4313</v>
      </c>
      <c r="AD2933" s="250">
        <v>0.18548573553562164</v>
      </c>
      <c r="AE2933" s="145">
        <v>464</v>
      </c>
      <c r="AF2933" s="250">
        <v>99.353446960449219</v>
      </c>
      <c r="AG2933" s="145">
        <v>212219</v>
      </c>
      <c r="AH2933" s="250">
        <v>0.22947992384433746</v>
      </c>
      <c r="AI2933" s="145">
        <v>560</v>
      </c>
      <c r="AJ2933" s="250">
        <v>96.071426391601563</v>
      </c>
      <c r="AK2933" s="250">
        <v>3.5975606441497803</v>
      </c>
      <c r="AL2933" s="250">
        <v>0.19127805531024933</v>
      </c>
      <c r="AM2933" s="271"/>
      <c r="AN2933" s="271"/>
      <c r="AO2933" s="148"/>
      <c r="AP2933" s="148"/>
      <c r="AQ2933" s="148"/>
      <c r="AR2933" s="148"/>
      <c r="AS2933" s="148"/>
      <c r="AT2933" s="148"/>
      <c r="AU2933" s="148"/>
      <c r="AV2933" s="148"/>
      <c r="AW2933" s="145">
        <v>0</v>
      </c>
      <c r="AX2933" s="145">
        <v>0</v>
      </c>
      <c r="AY2933" s="145">
        <v>0</v>
      </c>
      <c r="AZ2933" s="145">
        <v>0</v>
      </c>
      <c r="BA2933" s="145">
        <v>0</v>
      </c>
      <c r="BB2933" s="145">
        <v>0</v>
      </c>
      <c r="BC2933" s="145">
        <v>9</v>
      </c>
      <c r="BD2933" s="145">
        <v>475</v>
      </c>
    </row>
    <row r="2934" spans="1:56" x14ac:dyDescent="0.25">
      <c r="A2934" s="9">
        <v>41731</v>
      </c>
      <c r="B2934" s="149" t="s">
        <v>75</v>
      </c>
      <c r="C2934" s="149" t="s">
        <v>86</v>
      </c>
      <c r="D2934" s="150" t="s">
        <v>118</v>
      </c>
      <c r="E2934" s="153">
        <v>41</v>
      </c>
      <c r="F2934" s="153">
        <v>151</v>
      </c>
      <c r="G2934" s="264">
        <v>105.64200592041016</v>
      </c>
      <c r="H2934" s="264">
        <v>0.99580001831054688</v>
      </c>
      <c r="I2934" s="264">
        <v>72136.328125</v>
      </c>
      <c r="J2934" s="92">
        <v>0</v>
      </c>
      <c r="K2934" s="153">
        <v>121483</v>
      </c>
      <c r="L2934" s="264">
        <v>92.34625244140625</v>
      </c>
      <c r="M2934" s="153">
        <v>92376</v>
      </c>
      <c r="N2934" s="264">
        <v>1.0825322242453694E-3</v>
      </c>
      <c r="O2934" s="153">
        <v>11359</v>
      </c>
      <c r="P2934" s="264">
        <v>0</v>
      </c>
      <c r="Q2934" s="153">
        <v>19273</v>
      </c>
      <c r="R2934" s="264">
        <v>99.693870544433594</v>
      </c>
      <c r="S2934" s="153">
        <v>85016</v>
      </c>
      <c r="T2934" s="264">
        <v>99.664772033691406</v>
      </c>
      <c r="U2934" s="264">
        <v>99.753501892089844</v>
      </c>
      <c r="V2934" s="264">
        <v>99.714210510253906</v>
      </c>
      <c r="W2934" s="264">
        <v>99.448127746582031</v>
      </c>
      <c r="X2934" s="264">
        <v>99.37994384765625</v>
      </c>
      <c r="Y2934" s="153">
        <v>129739</v>
      </c>
      <c r="Z2934" s="264">
        <v>99.877449035644531</v>
      </c>
      <c r="AA2934" s="153">
        <v>26611</v>
      </c>
      <c r="AB2934" s="264">
        <v>97.602493286132813</v>
      </c>
      <c r="AC2934" s="153">
        <v>11289</v>
      </c>
      <c r="AD2934" s="264">
        <v>0.37204357981681824</v>
      </c>
      <c r="AE2934" s="153">
        <v>1224</v>
      </c>
      <c r="AF2934" s="264">
        <v>97.467323303222656</v>
      </c>
      <c r="AG2934" s="153">
        <v>97853</v>
      </c>
      <c r="AH2934" s="264">
        <v>0.68981021642684937</v>
      </c>
      <c r="AI2934" s="153">
        <v>6225</v>
      </c>
      <c r="AJ2934" s="264">
        <v>95.566261291503906</v>
      </c>
      <c r="AK2934" s="264">
        <v>1.730472207069397</v>
      </c>
      <c r="AL2934" s="264">
        <v>6.0250990092754364E-2</v>
      </c>
      <c r="AM2934" s="264">
        <v>0</v>
      </c>
      <c r="AN2934" s="264">
        <v>0</v>
      </c>
      <c r="AO2934" s="92">
        <v>0</v>
      </c>
      <c r="AP2934" s="92">
        <v>0</v>
      </c>
      <c r="AQ2934" s="92">
        <v>0</v>
      </c>
      <c r="AR2934" s="92">
        <v>0</v>
      </c>
      <c r="AS2934" s="92">
        <v>0</v>
      </c>
      <c r="AT2934" s="92">
        <v>0</v>
      </c>
      <c r="AU2934" s="92">
        <v>0</v>
      </c>
      <c r="AV2934" s="92">
        <v>0</v>
      </c>
      <c r="AW2934" s="93">
        <v>0</v>
      </c>
      <c r="AX2934" s="93">
        <v>0</v>
      </c>
      <c r="AY2934" s="93">
        <v>0</v>
      </c>
      <c r="AZ2934" s="93">
        <v>0</v>
      </c>
      <c r="BA2934" s="93">
        <v>0</v>
      </c>
      <c r="BB2934" s="93">
        <v>0</v>
      </c>
      <c r="BC2934" s="153">
        <v>25</v>
      </c>
      <c r="BD2934" s="153">
        <v>149</v>
      </c>
    </row>
    <row r="2935" spans="1:56" x14ac:dyDescent="0.25">
      <c r="A2935" s="9">
        <v>41731</v>
      </c>
      <c r="B2935" s="149" t="s">
        <v>76</v>
      </c>
      <c r="C2935" s="149" t="s">
        <v>86</v>
      </c>
      <c r="D2935" s="150" t="s">
        <v>119</v>
      </c>
      <c r="E2935" s="153">
        <v>54</v>
      </c>
      <c r="F2935" s="153">
        <v>163</v>
      </c>
      <c r="G2935" s="264">
        <v>42.554401397705078</v>
      </c>
      <c r="H2935" s="264">
        <v>0.10000000149011612</v>
      </c>
      <c r="I2935" s="264">
        <v>74463.109375</v>
      </c>
      <c r="J2935" s="92">
        <v>0</v>
      </c>
      <c r="K2935" s="153">
        <v>45919</v>
      </c>
      <c r="L2935" s="264">
        <v>89.032859802246094</v>
      </c>
      <c r="M2935" s="153">
        <v>43847</v>
      </c>
      <c r="N2935" s="264">
        <v>0</v>
      </c>
      <c r="O2935" s="153">
        <v>3135</v>
      </c>
      <c r="P2935" s="264">
        <v>0</v>
      </c>
      <c r="Q2935" s="153">
        <v>6351</v>
      </c>
      <c r="R2935" s="264">
        <v>99.874038696289063</v>
      </c>
      <c r="S2935" s="153">
        <v>40464</v>
      </c>
      <c r="T2935" s="264">
        <v>99.893730163574219</v>
      </c>
      <c r="U2935" s="264">
        <v>99.840507507324219</v>
      </c>
      <c r="V2935" s="264">
        <v>99.876846313476563</v>
      </c>
      <c r="W2935" s="264">
        <v>99.714744567871094</v>
      </c>
      <c r="X2935" s="264">
        <v>99.770706176757813</v>
      </c>
      <c r="Y2935" s="153">
        <v>66285</v>
      </c>
      <c r="Z2935" s="264">
        <v>99.9200439453125</v>
      </c>
      <c r="AA2935" s="153">
        <v>12586</v>
      </c>
      <c r="AB2935" s="264">
        <v>99.793418884277344</v>
      </c>
      <c r="AC2935" s="153">
        <v>3151</v>
      </c>
      <c r="AD2935" s="264">
        <v>0.53951126337051392</v>
      </c>
      <c r="AE2935" s="153">
        <v>82</v>
      </c>
      <c r="AF2935" s="264">
        <v>100</v>
      </c>
      <c r="AG2935" s="153">
        <v>44052</v>
      </c>
      <c r="AH2935" s="264">
        <v>0.438118577003479</v>
      </c>
      <c r="AI2935" s="153">
        <v>508</v>
      </c>
      <c r="AJ2935" s="264">
        <v>93.307083129882813</v>
      </c>
      <c r="AK2935" s="264">
        <v>2.0385246276855469</v>
      </c>
      <c r="AL2935" s="264">
        <v>5.9335608035326004E-2</v>
      </c>
      <c r="AM2935" s="264">
        <v>0</v>
      </c>
      <c r="AN2935" s="264">
        <v>0</v>
      </c>
      <c r="AO2935" s="92">
        <v>0</v>
      </c>
      <c r="AP2935" s="92">
        <v>0</v>
      </c>
      <c r="AQ2935" s="92">
        <v>0</v>
      </c>
      <c r="AR2935" s="92">
        <v>0</v>
      </c>
      <c r="AS2935" s="92">
        <v>0</v>
      </c>
      <c r="AT2935" s="92">
        <v>0</v>
      </c>
      <c r="AU2935" s="92">
        <v>0</v>
      </c>
      <c r="AV2935" s="92">
        <v>0</v>
      </c>
      <c r="AW2935" s="93">
        <v>0</v>
      </c>
      <c r="AX2935" s="93">
        <v>0</v>
      </c>
      <c r="AY2935" s="93">
        <v>0</v>
      </c>
      <c r="AZ2935" s="93">
        <v>0</v>
      </c>
      <c r="BA2935" s="93">
        <v>0</v>
      </c>
      <c r="BB2935" s="93">
        <v>0</v>
      </c>
      <c r="BC2935" s="153">
        <v>9</v>
      </c>
      <c r="BD2935" s="153">
        <v>161</v>
      </c>
    </row>
    <row r="2936" spans="1:56" x14ac:dyDescent="0.25">
      <c r="A2936" s="9">
        <v>41731</v>
      </c>
      <c r="B2936" s="149" t="s">
        <v>77</v>
      </c>
      <c r="C2936" s="149" t="s">
        <v>86</v>
      </c>
      <c r="D2936" s="150" t="s">
        <v>118</v>
      </c>
      <c r="E2936" s="153">
        <v>68</v>
      </c>
      <c r="F2936" s="153">
        <v>222</v>
      </c>
      <c r="G2936" s="264">
        <v>62.079616546630859</v>
      </c>
      <c r="H2936" s="264">
        <v>0.73750001192092896</v>
      </c>
      <c r="I2936" s="264">
        <v>86681.7109375</v>
      </c>
      <c r="J2936" s="92">
        <v>0</v>
      </c>
      <c r="K2936" s="153">
        <v>90977</v>
      </c>
      <c r="L2936" s="264">
        <v>89.101638793945313</v>
      </c>
      <c r="M2936" s="153">
        <v>81666</v>
      </c>
      <c r="N2936" s="264">
        <v>4.8979991115629673E-3</v>
      </c>
      <c r="O2936" s="153">
        <v>5468</v>
      </c>
      <c r="P2936" s="264">
        <v>1.8288223072886467E-2</v>
      </c>
      <c r="Q2936" s="153">
        <v>12624</v>
      </c>
      <c r="R2936" s="264">
        <v>99.944549560546875</v>
      </c>
      <c r="S2936" s="153">
        <v>74946</v>
      </c>
      <c r="T2936" s="264">
        <v>99.877243041992188</v>
      </c>
      <c r="U2936" s="264">
        <v>99.871978759765625</v>
      </c>
      <c r="V2936" s="264">
        <v>99.756324768066406</v>
      </c>
      <c r="W2936" s="264">
        <v>99.816596984863281</v>
      </c>
      <c r="X2936" s="264">
        <v>99.633865356445313</v>
      </c>
      <c r="Y2936" s="153">
        <v>105166</v>
      </c>
      <c r="Z2936" s="264">
        <v>99.875434875488281</v>
      </c>
      <c r="AA2936" s="153">
        <v>22985</v>
      </c>
      <c r="AB2936" s="264">
        <v>95.588424682617188</v>
      </c>
      <c r="AC2936" s="153">
        <v>5509</v>
      </c>
      <c r="AD2936" s="264">
        <v>0.29043382406234741</v>
      </c>
      <c r="AE2936" s="153">
        <v>393</v>
      </c>
      <c r="AF2936" s="264">
        <v>97.964378356933594</v>
      </c>
      <c r="AG2936" s="153">
        <v>83056</v>
      </c>
      <c r="AH2936" s="264">
        <v>0.53819108009338379</v>
      </c>
      <c r="AI2936" s="153">
        <v>940</v>
      </c>
      <c r="AJ2936" s="264">
        <v>92.446807861328125</v>
      </c>
      <c r="AK2936" s="264">
        <v>1.8250457048416138</v>
      </c>
      <c r="AL2936" s="264">
        <v>5.0338301807641983E-2</v>
      </c>
      <c r="AM2936" s="264">
        <v>0</v>
      </c>
      <c r="AN2936" s="264">
        <v>0</v>
      </c>
      <c r="AO2936" s="92">
        <v>0</v>
      </c>
      <c r="AP2936" s="92">
        <v>0</v>
      </c>
      <c r="AQ2936" s="92">
        <v>0</v>
      </c>
      <c r="AR2936" s="92">
        <v>0</v>
      </c>
      <c r="AS2936" s="92">
        <v>0</v>
      </c>
      <c r="AT2936" s="92">
        <v>0</v>
      </c>
      <c r="AU2936" s="92">
        <v>0</v>
      </c>
      <c r="AV2936" s="92">
        <v>0</v>
      </c>
      <c r="AW2936" s="93">
        <v>0</v>
      </c>
      <c r="AX2936" s="93">
        <v>0</v>
      </c>
      <c r="AY2936" s="93">
        <v>0</v>
      </c>
      <c r="AZ2936" s="93">
        <v>0</v>
      </c>
      <c r="BA2936" s="93">
        <v>0</v>
      </c>
      <c r="BB2936" s="93">
        <v>0</v>
      </c>
      <c r="BC2936" s="153">
        <v>37</v>
      </c>
      <c r="BD2936" s="153">
        <v>219</v>
      </c>
    </row>
    <row r="2937" spans="1:56" x14ac:dyDescent="0.25">
      <c r="A2937" s="9">
        <v>41731</v>
      </c>
      <c r="B2937" s="149" t="s">
        <v>124</v>
      </c>
      <c r="C2937" s="149" t="s">
        <v>86</v>
      </c>
      <c r="D2937" s="150" t="s">
        <v>118</v>
      </c>
      <c r="E2937" s="153">
        <v>43</v>
      </c>
      <c r="F2937" s="153">
        <v>136</v>
      </c>
      <c r="G2937" s="264">
        <v>27.295698165893555</v>
      </c>
      <c r="H2937" s="264">
        <v>0</v>
      </c>
      <c r="I2937" s="264">
        <v>55343.63671875</v>
      </c>
      <c r="J2937" s="92">
        <v>0</v>
      </c>
      <c r="K2937" s="153">
        <v>90977</v>
      </c>
      <c r="L2937" s="264">
        <v>89.101638793945313</v>
      </c>
      <c r="M2937" s="153">
        <v>40405</v>
      </c>
      <c r="N2937" s="264">
        <v>0</v>
      </c>
      <c r="O2937" s="153">
        <v>2271</v>
      </c>
      <c r="P2937" s="264">
        <v>0</v>
      </c>
      <c r="Q2937" s="153">
        <v>5707</v>
      </c>
      <c r="R2937" s="264">
        <v>99.78973388671875</v>
      </c>
      <c r="S2937" s="153">
        <v>38428</v>
      </c>
      <c r="T2937" s="264">
        <v>99.747581481933594</v>
      </c>
      <c r="U2937" s="264">
        <v>99.823867797851562</v>
      </c>
      <c r="V2937" s="264">
        <v>99.673309326171875</v>
      </c>
      <c r="W2937" s="264">
        <v>99.613975524902344</v>
      </c>
      <c r="X2937" s="264">
        <v>99.421714782714844</v>
      </c>
      <c r="Y2937" s="153">
        <v>48374</v>
      </c>
      <c r="Z2937" s="264">
        <v>99.894569396972656</v>
      </c>
      <c r="AA2937" s="153">
        <v>9009</v>
      </c>
      <c r="AB2937" s="264">
        <v>99.83349609375</v>
      </c>
      <c r="AC2937" s="153">
        <v>2314</v>
      </c>
      <c r="AD2937" s="264">
        <v>0.51858252286911011</v>
      </c>
      <c r="AE2937" s="153">
        <v>143</v>
      </c>
      <c r="AF2937" s="264">
        <v>99.300697326660156</v>
      </c>
      <c r="AG2937" s="153">
        <v>39571</v>
      </c>
      <c r="AH2937" s="264">
        <v>0.36137574911117554</v>
      </c>
      <c r="AI2937" s="153">
        <v>733</v>
      </c>
      <c r="AJ2937" s="264">
        <v>93.587997436523438</v>
      </c>
      <c r="AK2937" s="264">
        <v>1.7040704488754272</v>
      </c>
      <c r="AL2937" s="264">
        <v>6.2644138932228088E-2</v>
      </c>
      <c r="AM2937" s="264">
        <v>0</v>
      </c>
      <c r="AN2937" s="264">
        <v>0</v>
      </c>
      <c r="AO2937" s="92">
        <v>0</v>
      </c>
      <c r="AP2937" s="92">
        <v>0</v>
      </c>
      <c r="AQ2937" s="92">
        <v>0</v>
      </c>
      <c r="AR2937" s="92">
        <v>0</v>
      </c>
      <c r="AS2937" s="92">
        <v>0</v>
      </c>
      <c r="AT2937" s="92">
        <v>0</v>
      </c>
      <c r="AU2937" s="92">
        <v>0</v>
      </c>
      <c r="AV2937" s="92">
        <v>0</v>
      </c>
      <c r="AW2937" s="93">
        <v>0</v>
      </c>
      <c r="AX2937" s="93">
        <v>0</v>
      </c>
      <c r="AY2937" s="93">
        <v>0</v>
      </c>
      <c r="AZ2937" s="93">
        <v>0</v>
      </c>
      <c r="BA2937" s="93">
        <v>0</v>
      </c>
      <c r="BB2937" s="93">
        <v>0</v>
      </c>
      <c r="BC2937" s="153">
        <v>25</v>
      </c>
      <c r="BD2937" s="153">
        <v>133</v>
      </c>
    </row>
    <row r="2938" spans="1:56" x14ac:dyDescent="0.25">
      <c r="A2938" s="9">
        <v>41731</v>
      </c>
      <c r="B2938" s="149" t="s">
        <v>78</v>
      </c>
      <c r="C2938" s="149" t="s">
        <v>86</v>
      </c>
      <c r="D2938" s="150" t="s">
        <v>118</v>
      </c>
      <c r="E2938" s="153">
        <v>34</v>
      </c>
      <c r="F2938" s="153">
        <v>106</v>
      </c>
      <c r="G2938" s="264">
        <v>45.008407592773438</v>
      </c>
      <c r="H2938" s="264">
        <v>0</v>
      </c>
      <c r="I2938" s="264">
        <v>42980.84765625</v>
      </c>
      <c r="J2938" s="92">
        <v>0</v>
      </c>
      <c r="K2938" s="153">
        <v>53976</v>
      </c>
      <c r="L2938" s="264">
        <v>88.62457275390625</v>
      </c>
      <c r="M2938" s="153">
        <v>39430</v>
      </c>
      <c r="N2938" s="264">
        <v>0</v>
      </c>
      <c r="O2938" s="153">
        <v>3902</v>
      </c>
      <c r="P2938" s="264">
        <v>0</v>
      </c>
      <c r="Q2938" s="153">
        <v>6698</v>
      </c>
      <c r="R2938" s="264">
        <v>99.985069274902344</v>
      </c>
      <c r="S2938" s="153">
        <v>37038</v>
      </c>
      <c r="T2938" s="264">
        <v>99.905502319335937</v>
      </c>
      <c r="U2938" s="264">
        <v>99.871864318847656</v>
      </c>
      <c r="V2938" s="264">
        <v>99.896018981933594</v>
      </c>
      <c r="W2938" s="264">
        <v>99.856956481933594</v>
      </c>
      <c r="X2938" s="264">
        <v>99.801620483398438</v>
      </c>
      <c r="Y2938" s="153">
        <v>56578</v>
      </c>
      <c r="Z2938" s="264">
        <v>99.812644958496094</v>
      </c>
      <c r="AA2938" s="153">
        <v>11095</v>
      </c>
      <c r="AB2938" s="264">
        <v>98.107254028320312</v>
      </c>
      <c r="AC2938" s="153">
        <v>3940</v>
      </c>
      <c r="AD2938" s="264">
        <v>0.32994922995567322</v>
      </c>
      <c r="AE2938" s="153">
        <v>247</v>
      </c>
      <c r="AF2938" s="264">
        <v>98.380569458007812</v>
      </c>
      <c r="AG2938" s="153">
        <v>41704</v>
      </c>
      <c r="AH2938" s="264">
        <v>0.54671013355255127</v>
      </c>
      <c r="AI2938" s="153">
        <v>534</v>
      </c>
      <c r="AJ2938" s="264">
        <v>96.254684448242188</v>
      </c>
      <c r="AK2938" s="264">
        <v>1.8584040403366089</v>
      </c>
      <c r="AL2938" s="264">
        <v>5.3060401231050491E-2</v>
      </c>
      <c r="AM2938" s="264">
        <v>0</v>
      </c>
      <c r="AN2938" s="264">
        <v>0</v>
      </c>
      <c r="AO2938" s="92">
        <v>0</v>
      </c>
      <c r="AP2938" s="92">
        <v>0</v>
      </c>
      <c r="AQ2938" s="92">
        <v>0</v>
      </c>
      <c r="AR2938" s="92">
        <v>0</v>
      </c>
      <c r="AS2938" s="92">
        <v>0</v>
      </c>
      <c r="AT2938" s="92">
        <v>0</v>
      </c>
      <c r="AU2938" s="92">
        <v>0</v>
      </c>
      <c r="AV2938" s="92">
        <v>0</v>
      </c>
      <c r="AW2938" s="93">
        <v>0</v>
      </c>
      <c r="AX2938" s="93">
        <v>0</v>
      </c>
      <c r="AY2938" s="93">
        <v>0</v>
      </c>
      <c r="AZ2938" s="93">
        <v>0</v>
      </c>
      <c r="BA2938" s="93">
        <v>0</v>
      </c>
      <c r="BB2938" s="93">
        <v>0</v>
      </c>
      <c r="BC2938" s="153">
        <v>11</v>
      </c>
      <c r="BD2938" s="153">
        <v>104</v>
      </c>
    </row>
    <row r="2939" spans="1:56" x14ac:dyDescent="0.25">
      <c r="A2939" s="9">
        <v>41731</v>
      </c>
      <c r="B2939" s="149" t="s">
        <v>79</v>
      </c>
      <c r="C2939" s="149" t="s">
        <v>86</v>
      </c>
      <c r="D2939" s="150" t="s">
        <v>119</v>
      </c>
      <c r="E2939" s="153">
        <v>84</v>
      </c>
      <c r="F2939" s="153">
        <v>256</v>
      </c>
      <c r="G2939" s="264">
        <v>44.099411010742188</v>
      </c>
      <c r="H2939" s="264">
        <v>4.19999985024333E-3</v>
      </c>
      <c r="I2939" s="264">
        <v>115350.5546875</v>
      </c>
      <c r="J2939" s="92">
        <v>0</v>
      </c>
      <c r="K2939" s="153">
        <v>53482</v>
      </c>
      <c r="L2939" s="264">
        <v>92.311431884765625</v>
      </c>
      <c r="M2939" s="153">
        <v>64336</v>
      </c>
      <c r="N2939" s="264">
        <v>0</v>
      </c>
      <c r="O2939" s="153">
        <v>3176</v>
      </c>
      <c r="P2939" s="264">
        <v>0</v>
      </c>
      <c r="Q2939" s="153">
        <v>7317</v>
      </c>
      <c r="R2939" s="264">
        <v>99.699333190917969</v>
      </c>
      <c r="S2939" s="153">
        <v>61037</v>
      </c>
      <c r="T2939" s="264">
        <v>99.877120971679688</v>
      </c>
      <c r="U2939" s="264">
        <v>99.338790893554688</v>
      </c>
      <c r="V2939" s="264">
        <v>99.8834228515625</v>
      </c>
      <c r="W2939" s="264">
        <v>99.040115356445313</v>
      </c>
      <c r="X2939" s="264">
        <v>99.760688781738281</v>
      </c>
      <c r="Y2939" s="153">
        <v>121320</v>
      </c>
      <c r="Z2939" s="264">
        <v>99.883781433105469</v>
      </c>
      <c r="AA2939" s="153">
        <v>27772</v>
      </c>
      <c r="AB2939" s="264">
        <v>99.773155212402344</v>
      </c>
      <c r="AC2939" s="153">
        <v>3234</v>
      </c>
      <c r="AD2939" s="264">
        <v>1.1131725311279297</v>
      </c>
      <c r="AE2939" s="153">
        <v>212</v>
      </c>
      <c r="AF2939" s="264">
        <v>96.226417541503906</v>
      </c>
      <c r="AG2939" s="153">
        <v>65066</v>
      </c>
      <c r="AH2939" s="264">
        <v>0.60400211811065674</v>
      </c>
      <c r="AI2939" s="153">
        <v>998</v>
      </c>
      <c r="AJ2939" s="264">
        <v>96.392784118652344</v>
      </c>
      <c r="AK2939" s="264">
        <v>1.654401421546936</v>
      </c>
      <c r="AL2939" s="264">
        <v>6.348748505115509E-2</v>
      </c>
      <c r="AM2939" s="264">
        <v>0</v>
      </c>
      <c r="AN2939" s="264">
        <v>0</v>
      </c>
      <c r="AO2939" s="92">
        <v>0</v>
      </c>
      <c r="AP2939" s="92">
        <v>0</v>
      </c>
      <c r="AQ2939" s="92">
        <v>0</v>
      </c>
      <c r="AR2939" s="92">
        <v>0</v>
      </c>
      <c r="AS2939" s="92">
        <v>0</v>
      </c>
      <c r="AT2939" s="92">
        <v>0</v>
      </c>
      <c r="AU2939" s="92">
        <v>0</v>
      </c>
      <c r="AV2939" s="92">
        <v>0</v>
      </c>
      <c r="AW2939" s="93">
        <v>0</v>
      </c>
      <c r="AX2939" s="93">
        <v>0</v>
      </c>
      <c r="AY2939" s="93">
        <v>0</v>
      </c>
      <c r="AZ2939" s="93">
        <v>0</v>
      </c>
      <c r="BA2939" s="93">
        <v>0</v>
      </c>
      <c r="BB2939" s="93">
        <v>0</v>
      </c>
      <c r="BC2939" s="153">
        <v>56</v>
      </c>
      <c r="BD2939" s="153">
        <v>251</v>
      </c>
    </row>
    <row r="2940" spans="1:56" x14ac:dyDescent="0.25">
      <c r="A2940" s="9">
        <v>41731</v>
      </c>
      <c r="B2940" s="149" t="s">
        <v>80</v>
      </c>
      <c r="C2940" s="149" t="s">
        <v>86</v>
      </c>
      <c r="D2940" s="150" t="s">
        <v>119</v>
      </c>
      <c r="E2940" s="153">
        <v>60</v>
      </c>
      <c r="F2940" s="153">
        <v>183</v>
      </c>
      <c r="G2940" s="264">
        <v>29.607999801635742</v>
      </c>
      <c r="H2940" s="264">
        <v>4.19999985024333E-3</v>
      </c>
      <c r="I2940" s="264">
        <v>67973.1015625</v>
      </c>
      <c r="J2940" s="92">
        <v>0</v>
      </c>
      <c r="K2940" s="153">
        <v>30295</v>
      </c>
      <c r="L2940" s="264">
        <v>88.793533325195313</v>
      </c>
      <c r="M2940" s="153">
        <v>36342</v>
      </c>
      <c r="N2940" s="264">
        <v>0</v>
      </c>
      <c r="O2940" s="153">
        <v>2322</v>
      </c>
      <c r="P2940" s="264">
        <v>0</v>
      </c>
      <c r="Q2940" s="153">
        <v>5356</v>
      </c>
      <c r="R2940" s="264">
        <v>99.906646728515625</v>
      </c>
      <c r="S2940" s="153">
        <v>34670</v>
      </c>
      <c r="T2940" s="264">
        <v>99.8759765625</v>
      </c>
      <c r="U2940" s="264">
        <v>99.35400390625</v>
      </c>
      <c r="V2940" s="264">
        <v>99.818389892578125</v>
      </c>
      <c r="W2940" s="264">
        <v>99.261253356933594</v>
      </c>
      <c r="X2940" s="264">
        <v>99.694595336914063</v>
      </c>
      <c r="Y2940" s="153">
        <v>54692</v>
      </c>
      <c r="Z2940" s="264">
        <v>99.888465881347656</v>
      </c>
      <c r="AA2940" s="153">
        <v>11245</v>
      </c>
      <c r="AB2940" s="264">
        <v>99.475318908691406</v>
      </c>
      <c r="AC2940" s="153">
        <v>2374</v>
      </c>
      <c r="AD2940" s="264">
        <v>0.58972197771072388</v>
      </c>
      <c r="AE2940" s="153">
        <v>110</v>
      </c>
      <c r="AF2940" s="264">
        <v>98.181816101074219</v>
      </c>
      <c r="AG2940" s="153">
        <v>36416</v>
      </c>
      <c r="AH2940" s="264">
        <v>0.54097098112106323</v>
      </c>
      <c r="AI2940" s="153">
        <v>302</v>
      </c>
      <c r="AJ2940" s="264">
        <v>95.695365905761719</v>
      </c>
      <c r="AK2940" s="264">
        <v>1.9323102235794067</v>
      </c>
      <c r="AL2940" s="264">
        <v>5.8156289160251617E-2</v>
      </c>
      <c r="AM2940" s="264">
        <v>0</v>
      </c>
      <c r="AN2940" s="264">
        <v>0</v>
      </c>
      <c r="AO2940" s="92">
        <v>0</v>
      </c>
      <c r="AP2940" s="92">
        <v>0</v>
      </c>
      <c r="AQ2940" s="92">
        <v>0</v>
      </c>
      <c r="AR2940" s="92">
        <v>0</v>
      </c>
      <c r="AS2940" s="92">
        <v>0</v>
      </c>
      <c r="AT2940" s="92">
        <v>0</v>
      </c>
      <c r="AU2940" s="92">
        <v>0</v>
      </c>
      <c r="AV2940" s="92">
        <v>0</v>
      </c>
      <c r="AW2940" s="93">
        <v>0</v>
      </c>
      <c r="AX2940" s="93">
        <v>0</v>
      </c>
      <c r="AY2940" s="93">
        <v>0</v>
      </c>
      <c r="AZ2940" s="93">
        <v>0</v>
      </c>
      <c r="BA2940" s="93">
        <v>0</v>
      </c>
      <c r="BB2940" s="93">
        <v>0</v>
      </c>
      <c r="BC2940" s="153">
        <v>18</v>
      </c>
      <c r="BD2940" s="153">
        <v>183</v>
      </c>
    </row>
    <row r="2941" spans="1:56" x14ac:dyDescent="0.25">
      <c r="A2941" s="9">
        <v>41731</v>
      </c>
      <c r="B2941" s="149" t="s">
        <v>81</v>
      </c>
      <c r="C2941" s="149" t="s">
        <v>86</v>
      </c>
      <c r="D2941" s="150" t="s">
        <v>119</v>
      </c>
      <c r="E2941" s="153">
        <v>43</v>
      </c>
      <c r="F2941" s="153">
        <v>135</v>
      </c>
      <c r="G2941" s="264">
        <v>32.100200653076172</v>
      </c>
      <c r="H2941" s="264">
        <v>0</v>
      </c>
      <c r="I2941" s="264">
        <v>64577.84375</v>
      </c>
      <c r="J2941" s="92">
        <v>0</v>
      </c>
      <c r="K2941" s="153">
        <v>81643</v>
      </c>
      <c r="L2941" s="264">
        <v>90.665458679199219</v>
      </c>
      <c r="M2941" s="153">
        <v>35420</v>
      </c>
      <c r="N2941" s="264">
        <v>0</v>
      </c>
      <c r="O2941" s="153">
        <v>2369</v>
      </c>
      <c r="P2941" s="264">
        <v>0</v>
      </c>
      <c r="Q2941" s="153">
        <v>4519</v>
      </c>
      <c r="R2941" s="264">
        <v>99.955741882324219</v>
      </c>
      <c r="S2941" s="153">
        <v>33118</v>
      </c>
      <c r="T2941" s="264">
        <v>99.885261535644531</v>
      </c>
      <c r="U2941" s="264">
        <v>99.831153869628906</v>
      </c>
      <c r="V2941" s="264">
        <v>99.844718933105469</v>
      </c>
      <c r="W2941" s="264">
        <v>99.786972045898437</v>
      </c>
      <c r="X2941" s="264">
        <v>99.730155944824219</v>
      </c>
      <c r="Y2941" s="153">
        <v>64614</v>
      </c>
      <c r="Z2941" s="264">
        <v>99.876190185546875</v>
      </c>
      <c r="AA2941" s="153">
        <v>15205</v>
      </c>
      <c r="AB2941" s="264">
        <v>99.592239379882813</v>
      </c>
      <c r="AC2941" s="153">
        <v>2377</v>
      </c>
      <c r="AD2941" s="264">
        <v>1.0938156843185425</v>
      </c>
      <c r="AE2941" s="153">
        <v>111</v>
      </c>
      <c r="AF2941" s="264">
        <v>97.297294616699219</v>
      </c>
      <c r="AG2941" s="153">
        <v>35521</v>
      </c>
      <c r="AH2941" s="264">
        <v>0.52363389730453491</v>
      </c>
      <c r="AI2941" s="153">
        <v>375</v>
      </c>
      <c r="AJ2941" s="264">
        <v>97.066665649414063</v>
      </c>
      <c r="AK2941" s="264">
        <v>1.824982762336731</v>
      </c>
      <c r="AL2941" s="264">
        <v>5.3364448249340057E-2</v>
      </c>
      <c r="AM2941" s="264">
        <v>0</v>
      </c>
      <c r="AN2941" s="264">
        <v>0</v>
      </c>
      <c r="AO2941" s="92">
        <v>0</v>
      </c>
      <c r="AP2941" s="92">
        <v>0</v>
      </c>
      <c r="AQ2941" s="92">
        <v>0</v>
      </c>
      <c r="AR2941" s="92">
        <v>0</v>
      </c>
      <c r="AS2941" s="92">
        <v>0</v>
      </c>
      <c r="AT2941" s="92">
        <v>0</v>
      </c>
      <c r="AU2941" s="92">
        <v>0</v>
      </c>
      <c r="AV2941" s="92">
        <v>0</v>
      </c>
      <c r="AW2941" s="93">
        <v>0</v>
      </c>
      <c r="AX2941" s="93">
        <v>0</v>
      </c>
      <c r="AY2941" s="93">
        <v>0</v>
      </c>
      <c r="AZ2941" s="93">
        <v>0</v>
      </c>
      <c r="BA2941" s="93">
        <v>0</v>
      </c>
      <c r="BB2941" s="93">
        <v>0</v>
      </c>
      <c r="BC2941" s="153">
        <v>16</v>
      </c>
      <c r="BD2941" s="153">
        <v>134</v>
      </c>
    </row>
    <row r="2942" spans="1:56" x14ac:dyDescent="0.25">
      <c r="A2942" s="9">
        <v>41731</v>
      </c>
      <c r="B2942" s="149" t="s">
        <v>125</v>
      </c>
      <c r="C2942" s="149" t="s">
        <v>86</v>
      </c>
      <c r="D2942" s="150" t="s">
        <v>119</v>
      </c>
      <c r="E2942" s="153">
        <v>16</v>
      </c>
      <c r="F2942" s="153">
        <v>53</v>
      </c>
      <c r="G2942" s="264">
        <v>24.358499526977539</v>
      </c>
      <c r="H2942" s="264">
        <v>0.10420000553131104</v>
      </c>
      <c r="I2942" s="264">
        <v>29762.953125</v>
      </c>
      <c r="J2942" s="92">
        <v>0</v>
      </c>
      <c r="K2942" s="153">
        <v>81643</v>
      </c>
      <c r="L2942" s="264">
        <v>90.665458679199219</v>
      </c>
      <c r="M2942" s="153">
        <v>24985</v>
      </c>
      <c r="N2942" s="264">
        <v>0</v>
      </c>
      <c r="O2942" s="153">
        <v>2521</v>
      </c>
      <c r="P2942" s="264">
        <v>0</v>
      </c>
      <c r="Q2942" s="153">
        <v>4165</v>
      </c>
      <c r="R2942" s="264">
        <v>99.855941772460938</v>
      </c>
      <c r="S2942" s="153">
        <v>23438</v>
      </c>
      <c r="T2942" s="264">
        <v>99.910400390625</v>
      </c>
      <c r="U2942" s="264">
        <v>99.682662963867188</v>
      </c>
      <c r="V2942" s="264">
        <v>99.919952392578125</v>
      </c>
      <c r="W2942" s="264">
        <v>99.5390625</v>
      </c>
      <c r="X2942" s="264">
        <v>99.830421447753906</v>
      </c>
      <c r="Y2942" s="153">
        <v>31824</v>
      </c>
      <c r="Z2942" s="264">
        <v>99.943435668945313</v>
      </c>
      <c r="AA2942" s="153">
        <v>6346</v>
      </c>
      <c r="AB2942" s="264">
        <v>99.795143127441406</v>
      </c>
      <c r="AC2942" s="153">
        <v>2535</v>
      </c>
      <c r="AD2942" s="264">
        <v>0.63116371631622314</v>
      </c>
      <c r="AE2942" s="153">
        <v>194</v>
      </c>
      <c r="AF2942" s="264">
        <v>98.453605651855469</v>
      </c>
      <c r="AG2942" s="153">
        <v>25073</v>
      </c>
      <c r="AH2942" s="264">
        <v>0.48259082436561584</v>
      </c>
      <c r="AI2942" s="153">
        <v>398</v>
      </c>
      <c r="AJ2942" s="264">
        <v>92.964820861816406</v>
      </c>
      <c r="AK2942" s="264">
        <v>1.7623026371002197</v>
      </c>
      <c r="AL2942" s="264">
        <v>5.3811319172382355E-2</v>
      </c>
      <c r="AM2942" s="264">
        <v>0</v>
      </c>
      <c r="AN2942" s="264">
        <v>0</v>
      </c>
      <c r="AO2942" s="92">
        <v>0</v>
      </c>
      <c r="AP2942" s="92">
        <v>0</v>
      </c>
      <c r="AQ2942" s="92">
        <v>0</v>
      </c>
      <c r="AR2942" s="92">
        <v>0</v>
      </c>
      <c r="AS2942" s="92">
        <v>0</v>
      </c>
      <c r="AT2942" s="92">
        <v>0</v>
      </c>
      <c r="AU2942" s="92">
        <v>0</v>
      </c>
      <c r="AV2942" s="92">
        <v>0</v>
      </c>
      <c r="AW2942" s="93">
        <v>0</v>
      </c>
      <c r="AX2942" s="93">
        <v>0</v>
      </c>
      <c r="AY2942" s="93">
        <v>0</v>
      </c>
      <c r="AZ2942" s="93">
        <v>0</v>
      </c>
      <c r="BA2942" s="93">
        <v>0</v>
      </c>
      <c r="BB2942" s="93">
        <v>0</v>
      </c>
      <c r="BC2942" s="153">
        <v>6</v>
      </c>
      <c r="BD2942" s="153">
        <v>51</v>
      </c>
    </row>
    <row r="2943" spans="1:56" x14ac:dyDescent="0.25">
      <c r="A2943" s="9">
        <v>41731</v>
      </c>
      <c r="B2943" s="151" t="s">
        <v>82</v>
      </c>
      <c r="C2943" s="151" t="s">
        <v>86</v>
      </c>
      <c r="D2943" s="152" t="s">
        <v>120</v>
      </c>
      <c r="E2943" s="160">
        <v>51</v>
      </c>
      <c r="F2943" s="160">
        <v>162</v>
      </c>
      <c r="G2943" s="266">
        <v>33.478702545166016</v>
      </c>
      <c r="H2943" s="266">
        <v>4.1700001806020737E-2</v>
      </c>
      <c r="I2943" s="266">
        <v>57005.56640625</v>
      </c>
      <c r="J2943" s="157">
        <v>0</v>
      </c>
      <c r="K2943" s="160">
        <v>37931</v>
      </c>
      <c r="L2943" s="266">
        <v>90.023994445800781</v>
      </c>
      <c r="M2943" s="160">
        <v>27995</v>
      </c>
      <c r="N2943" s="266">
        <v>0</v>
      </c>
      <c r="O2943" s="160">
        <v>3702</v>
      </c>
      <c r="P2943" s="266">
        <v>0</v>
      </c>
      <c r="Q2943" s="160">
        <v>5766</v>
      </c>
      <c r="R2943" s="266">
        <v>99.965316772460938</v>
      </c>
      <c r="S2943" s="160">
        <v>25889</v>
      </c>
      <c r="T2943" s="266">
        <v>99.772102355957031</v>
      </c>
      <c r="U2943" s="266">
        <v>99.8109130859375</v>
      </c>
      <c r="V2943" s="266">
        <v>99.824966430664063</v>
      </c>
      <c r="W2943" s="266">
        <v>99.776298522949219</v>
      </c>
      <c r="X2943" s="266">
        <v>99.597465515136719</v>
      </c>
      <c r="Y2943" s="160">
        <v>40135</v>
      </c>
      <c r="Z2943" s="266">
        <v>99.915283203125</v>
      </c>
      <c r="AA2943" s="160">
        <v>9513</v>
      </c>
      <c r="AB2943" s="266">
        <v>99.915901184082031</v>
      </c>
      <c r="AC2943" s="160">
        <v>3844</v>
      </c>
      <c r="AD2943" s="266">
        <v>2.237252950668335</v>
      </c>
      <c r="AE2943" s="160">
        <v>315</v>
      </c>
      <c r="AF2943" s="266">
        <v>98.412696838378906</v>
      </c>
      <c r="AG2943" s="160">
        <v>27852</v>
      </c>
      <c r="AH2943" s="266">
        <v>0.44161999225616455</v>
      </c>
      <c r="AI2943" s="160">
        <v>1124</v>
      </c>
      <c r="AJ2943" s="266">
        <v>91.548042297363281</v>
      </c>
      <c r="AK2943" s="266">
        <v>2.0017068386077881</v>
      </c>
      <c r="AL2943" s="266">
        <v>6.0045666992664337E-2</v>
      </c>
      <c r="AM2943" s="266">
        <v>0</v>
      </c>
      <c r="AN2943" s="266">
        <v>0</v>
      </c>
      <c r="AO2943" s="157">
        <v>0</v>
      </c>
      <c r="AP2943" s="157">
        <v>0</v>
      </c>
      <c r="AQ2943" s="157">
        <v>0</v>
      </c>
      <c r="AR2943" s="157">
        <v>0</v>
      </c>
      <c r="AS2943" s="157">
        <v>0</v>
      </c>
      <c r="AT2943" s="157">
        <v>0</v>
      </c>
      <c r="AU2943" s="157">
        <v>0</v>
      </c>
      <c r="AV2943" s="157">
        <v>0</v>
      </c>
      <c r="AW2943" s="159">
        <v>0</v>
      </c>
      <c r="AX2943" s="159">
        <v>0</v>
      </c>
      <c r="AY2943" s="159">
        <v>0</v>
      </c>
      <c r="AZ2943" s="159">
        <v>0</v>
      </c>
      <c r="BA2943" s="159">
        <v>0</v>
      </c>
      <c r="BB2943" s="159">
        <v>0</v>
      </c>
      <c r="BC2943" s="160">
        <v>16</v>
      </c>
      <c r="BD2943" s="160">
        <v>159</v>
      </c>
    </row>
    <row r="2944" spans="1:56" x14ac:dyDescent="0.25">
      <c r="A2944" s="9">
        <v>41731</v>
      </c>
      <c r="B2944" s="151" t="s">
        <v>83</v>
      </c>
      <c r="C2944" s="151" t="s">
        <v>87</v>
      </c>
      <c r="D2944" s="152" t="s">
        <v>120</v>
      </c>
      <c r="E2944" s="160">
        <v>47</v>
      </c>
      <c r="F2944" s="160">
        <v>143</v>
      </c>
      <c r="G2944" s="266">
        <v>19.18659782409668</v>
      </c>
      <c r="H2944" s="266">
        <v>0</v>
      </c>
      <c r="I2944" s="266">
        <v>71415.359375</v>
      </c>
      <c r="J2944" s="157">
        <v>0</v>
      </c>
      <c r="K2944" s="160">
        <v>26536</v>
      </c>
      <c r="L2944" s="266">
        <v>87.466087341308594</v>
      </c>
      <c r="M2944" s="160">
        <v>153570</v>
      </c>
      <c r="N2944" s="266">
        <v>0</v>
      </c>
      <c r="O2944" s="160">
        <v>3938</v>
      </c>
      <c r="P2944" s="266">
        <v>0</v>
      </c>
      <c r="Q2944" s="160">
        <v>3302</v>
      </c>
      <c r="R2944" s="266">
        <v>99.939430236816406</v>
      </c>
      <c r="S2944" s="160">
        <v>23059</v>
      </c>
      <c r="T2944" s="266">
        <v>99.765815734863281</v>
      </c>
      <c r="U2944" s="266">
        <v>99.934120178222656</v>
      </c>
      <c r="V2944" s="266">
        <v>99.749954223632812</v>
      </c>
      <c r="W2944" s="266">
        <v>99.873588562011719</v>
      </c>
      <c r="X2944" s="266">
        <v>99.516357421875</v>
      </c>
      <c r="Y2944" s="160">
        <v>47406</v>
      </c>
      <c r="Z2944" s="266">
        <v>99.924057006835938</v>
      </c>
      <c r="AA2944" s="160">
        <v>12516</v>
      </c>
      <c r="AB2944" s="266">
        <v>99.880149841308594</v>
      </c>
      <c r="AC2944" s="160">
        <v>1513</v>
      </c>
      <c r="AD2944" s="266">
        <v>0.26437541842460632</v>
      </c>
      <c r="AE2944" s="160">
        <v>122</v>
      </c>
      <c r="AF2944" s="266">
        <v>97.540985107421875</v>
      </c>
      <c r="AG2944" s="160">
        <v>25687</v>
      </c>
      <c r="AH2944" s="266">
        <v>0.46326935291290283</v>
      </c>
      <c r="AI2944" s="160">
        <v>524</v>
      </c>
      <c r="AJ2944" s="266">
        <v>97.137405395507813</v>
      </c>
      <c r="AK2944" s="266">
        <v>1.8497500419616699</v>
      </c>
      <c r="AL2944" s="266">
        <v>7.6837062835693359E-2</v>
      </c>
      <c r="AM2944" s="266">
        <v>0</v>
      </c>
      <c r="AN2944" s="266">
        <v>0</v>
      </c>
      <c r="AO2944" s="157">
        <v>0</v>
      </c>
      <c r="AP2944" s="157">
        <v>0</v>
      </c>
      <c r="AQ2944" s="157">
        <v>0</v>
      </c>
      <c r="AR2944" s="157">
        <v>0</v>
      </c>
      <c r="AS2944" s="157">
        <v>0</v>
      </c>
      <c r="AT2944" s="157">
        <v>0</v>
      </c>
      <c r="AU2944" s="157">
        <v>0</v>
      </c>
      <c r="AV2944" s="157">
        <v>0</v>
      </c>
      <c r="AW2944" s="159">
        <v>0</v>
      </c>
      <c r="AX2944" s="159">
        <v>0</v>
      </c>
      <c r="AY2944" s="159">
        <v>0</v>
      </c>
      <c r="AZ2944" s="159">
        <v>0</v>
      </c>
      <c r="BA2944" s="159">
        <v>0</v>
      </c>
      <c r="BB2944" s="159">
        <v>0</v>
      </c>
      <c r="BC2944" s="160">
        <v>22</v>
      </c>
      <c r="BD2944" s="160">
        <v>134</v>
      </c>
    </row>
    <row r="2945" spans="1:56" x14ac:dyDescent="0.25">
      <c r="A2945" s="9">
        <v>41731</v>
      </c>
      <c r="B2945" s="117" t="s">
        <v>85</v>
      </c>
      <c r="C2945" s="117" t="s">
        <v>87</v>
      </c>
      <c r="D2945" s="121">
        <v>3</v>
      </c>
      <c r="E2945" s="89">
        <v>136</v>
      </c>
      <c r="F2945" s="89">
        <v>439</v>
      </c>
      <c r="G2945" s="263">
        <v>41.916213989257813</v>
      </c>
      <c r="H2945" s="263">
        <v>3.7500001490116119E-2</v>
      </c>
      <c r="I2945" s="263">
        <v>224160.328125</v>
      </c>
      <c r="J2945" s="88">
        <v>0</v>
      </c>
      <c r="K2945" s="89">
        <v>58877</v>
      </c>
      <c r="L2945" s="263">
        <v>88.81396484375</v>
      </c>
      <c r="M2945" s="124">
        <v>86845</v>
      </c>
      <c r="N2945" s="248">
        <v>0</v>
      </c>
      <c r="O2945" s="124">
        <v>3045</v>
      </c>
      <c r="P2945" s="248">
        <v>0</v>
      </c>
      <c r="Q2945" s="124">
        <v>7245</v>
      </c>
      <c r="R2945" s="248">
        <v>99.765357971191406</v>
      </c>
      <c r="S2945" s="124">
        <v>80743</v>
      </c>
      <c r="T2945" s="248">
        <v>99.838996887207031</v>
      </c>
      <c r="U2945" s="248">
        <v>99.835800170898437</v>
      </c>
      <c r="V2945" s="248">
        <v>99.858367919921875</v>
      </c>
      <c r="W2945" s="248">
        <v>99.601539611816406</v>
      </c>
      <c r="X2945" s="248">
        <v>99.697593688964844</v>
      </c>
      <c r="Y2945" s="124">
        <v>173589</v>
      </c>
      <c r="Z2945" s="248">
        <v>99.885360717773438</v>
      </c>
      <c r="AA2945" s="124">
        <v>36930</v>
      </c>
      <c r="AB2945" s="248">
        <v>97.343620300292969</v>
      </c>
      <c r="AC2945" s="124">
        <v>3132</v>
      </c>
      <c r="AD2945" s="248">
        <v>0.41507023572921753</v>
      </c>
      <c r="AE2945" s="124">
        <v>154</v>
      </c>
      <c r="AF2945" s="248">
        <v>94.805191040039063</v>
      </c>
      <c r="AG2945" s="124">
        <v>88357</v>
      </c>
      <c r="AH2945" s="248">
        <v>0.51382458209991455</v>
      </c>
      <c r="AI2945" s="124">
        <v>1244</v>
      </c>
      <c r="AJ2945" s="248">
        <v>90.514472961425781</v>
      </c>
      <c r="AK2945" s="248">
        <v>2.1136536598205566</v>
      </c>
      <c r="AL2945" s="248">
        <v>6.2583625316619873E-2</v>
      </c>
      <c r="AM2945" s="269">
        <v>0</v>
      </c>
      <c r="AN2945" s="269">
        <v>0</v>
      </c>
      <c r="AO2945" s="119">
        <v>0</v>
      </c>
      <c r="AP2945" s="119">
        <v>0</v>
      </c>
      <c r="AQ2945" s="119">
        <v>0</v>
      </c>
      <c r="AR2945" s="119">
        <v>0</v>
      </c>
      <c r="AS2945" s="119">
        <v>0</v>
      </c>
      <c r="AT2945" s="119">
        <v>0</v>
      </c>
      <c r="AU2945" s="119">
        <v>0</v>
      </c>
      <c r="AV2945" s="119">
        <v>0</v>
      </c>
      <c r="AW2945" s="124">
        <v>0</v>
      </c>
      <c r="AX2945" s="124">
        <v>0</v>
      </c>
      <c r="AY2945" s="124">
        <v>0</v>
      </c>
      <c r="AZ2945" s="124">
        <v>0</v>
      </c>
      <c r="BA2945" s="124">
        <v>0</v>
      </c>
      <c r="BB2945" s="124">
        <v>0</v>
      </c>
      <c r="BC2945" s="124">
        <v>21</v>
      </c>
      <c r="BD2945" s="124">
        <v>431</v>
      </c>
    </row>
    <row r="2946" spans="1:56" x14ac:dyDescent="0.25">
      <c r="A2946" s="9">
        <v>41731</v>
      </c>
      <c r="B2946" s="118" t="s">
        <v>84</v>
      </c>
      <c r="C2946" s="118"/>
      <c r="D2946" s="122">
        <v>2</v>
      </c>
      <c r="E2946" s="153"/>
      <c r="F2946" s="153"/>
      <c r="G2946" s="264">
        <v>77.39453125</v>
      </c>
      <c r="H2946" s="264">
        <v>5.8611109852790833E-4</v>
      </c>
      <c r="I2946" s="264">
        <v>398211.96875</v>
      </c>
      <c r="J2946" s="91">
        <v>0</v>
      </c>
      <c r="K2946" s="153">
        <v>0</v>
      </c>
      <c r="L2946" s="264">
        <v>65535</v>
      </c>
      <c r="M2946" s="133">
        <v>213970</v>
      </c>
      <c r="N2946" s="267">
        <v>0</v>
      </c>
      <c r="O2946" s="133">
        <v>4690</v>
      </c>
      <c r="P2946" s="267">
        <v>0</v>
      </c>
      <c r="Q2946" s="133">
        <v>3994</v>
      </c>
      <c r="R2946" s="267">
        <v>99.874809265136719</v>
      </c>
      <c r="S2946" s="133">
        <v>172213</v>
      </c>
      <c r="T2946" s="267">
        <v>99.93438720703125</v>
      </c>
      <c r="U2946" s="267">
        <v>99.914710998535156</v>
      </c>
      <c r="V2946" s="267">
        <v>99.761650085449219</v>
      </c>
      <c r="W2946" s="267">
        <v>99.789627075195313</v>
      </c>
      <c r="X2946" s="267">
        <v>99.696189880371094</v>
      </c>
      <c r="Y2946" s="133">
        <v>1306051</v>
      </c>
      <c r="Z2946" s="267">
        <v>99.891578674316406</v>
      </c>
      <c r="AA2946" s="133">
        <v>66</v>
      </c>
      <c r="AB2946" s="267">
        <v>90.411064147949219</v>
      </c>
      <c r="AC2946" s="133">
        <v>4313</v>
      </c>
      <c r="AD2946" s="267">
        <v>0.18548573553562164</v>
      </c>
      <c r="AE2946" s="133">
        <v>464</v>
      </c>
      <c r="AF2946" s="267">
        <v>99.353446960449219</v>
      </c>
      <c r="AG2946" s="133">
        <v>212219</v>
      </c>
      <c r="AH2946" s="267">
        <v>0.22947992384433746</v>
      </c>
      <c r="AI2946" s="133">
        <v>560</v>
      </c>
      <c r="AJ2946" s="267">
        <v>96.071426391601563</v>
      </c>
      <c r="AK2946" s="267">
        <v>3.5975606441497803</v>
      </c>
      <c r="AL2946" s="267">
        <v>0.19127805531024933</v>
      </c>
      <c r="AM2946" s="270">
        <v>0</v>
      </c>
      <c r="AN2946" s="270">
        <v>0</v>
      </c>
      <c r="AO2946" s="120">
        <v>0</v>
      </c>
      <c r="AP2946" s="120">
        <v>0</v>
      </c>
      <c r="AQ2946" s="120">
        <v>0</v>
      </c>
      <c r="AR2946" s="120">
        <v>0</v>
      </c>
      <c r="AS2946" s="120">
        <v>0</v>
      </c>
      <c r="AT2946" s="120">
        <v>0</v>
      </c>
      <c r="AU2946" s="120">
        <v>0</v>
      </c>
      <c r="AV2946" s="120">
        <v>0</v>
      </c>
      <c r="AW2946" s="133">
        <v>0</v>
      </c>
      <c r="AX2946" s="133">
        <v>0</v>
      </c>
      <c r="AY2946" s="133">
        <v>0</v>
      </c>
      <c r="AZ2946" s="133">
        <v>0</v>
      </c>
      <c r="BA2946" s="133">
        <v>0</v>
      </c>
      <c r="BB2946" s="133">
        <v>0</v>
      </c>
      <c r="BC2946" s="133">
        <v>9</v>
      </c>
      <c r="BD2946" s="133">
        <v>475</v>
      </c>
    </row>
    <row r="2947" spans="1:56" x14ac:dyDescent="0.25">
      <c r="A2947" s="9">
        <v>41731</v>
      </c>
      <c r="B2947" s="117" t="s">
        <v>17</v>
      </c>
      <c r="C2947" s="117"/>
      <c r="D2947" s="121">
        <v>3</v>
      </c>
      <c r="E2947" s="89">
        <v>677</v>
      </c>
      <c r="F2947" s="89">
        <v>2149</v>
      </c>
      <c r="G2947" s="263">
        <v>583.5886287689209</v>
      </c>
      <c r="H2947" s="263">
        <v>0.32680556690320373</v>
      </c>
      <c r="I2947" s="263">
        <v>1321884.73046875</v>
      </c>
      <c r="J2947" s="88"/>
      <c r="K2947" s="89">
        <v>761647</v>
      </c>
      <c r="L2947" s="263">
        <v>0</v>
      </c>
      <c r="M2947" s="124">
        <v>944226</v>
      </c>
      <c r="N2947" s="248">
        <v>9.2138955676884186E-3</v>
      </c>
      <c r="O2947" s="124">
        <v>53124</v>
      </c>
      <c r="P2947" s="248">
        <v>0</v>
      </c>
      <c r="Q2947" s="124">
        <v>97778</v>
      </c>
      <c r="R2947" s="248">
        <v>99.872159857815191</v>
      </c>
      <c r="S2947" s="124">
        <v>730627</v>
      </c>
      <c r="T2947" s="248">
        <v>99.888451777524367</v>
      </c>
      <c r="U2947" s="248">
        <v>99.674708181059103</v>
      </c>
      <c r="V2947" s="248">
        <v>99.800782020077364</v>
      </c>
      <c r="W2947" s="248">
        <v>99.547283892398141</v>
      </c>
      <c r="X2947" s="248">
        <v>99.689456021717177</v>
      </c>
      <c r="Y2947" s="124">
        <v>2308265</v>
      </c>
      <c r="Z2947" s="248">
        <v>99.648569487125613</v>
      </c>
      <c r="AA2947" s="124">
        <v>198776</v>
      </c>
      <c r="AB2947" s="248">
        <v>98.852563881637082</v>
      </c>
      <c r="AC2947" s="124">
        <v>50353</v>
      </c>
      <c r="AD2947" s="248">
        <v>0.47663753893775118</v>
      </c>
      <c r="AE2947" s="124">
        <v>4098</v>
      </c>
      <c r="AF2947" s="248">
        <v>98.194241018746766</v>
      </c>
      <c r="AG2947" s="124">
        <v>823424</v>
      </c>
      <c r="AH2947" s="248">
        <v>0.456994207637337</v>
      </c>
      <c r="AI2947" s="124">
        <v>15270</v>
      </c>
      <c r="AJ2947" s="248">
        <v>93.975115047971954</v>
      </c>
      <c r="AK2947" s="248">
        <v>1.10318399844093</v>
      </c>
      <c r="AL2947" s="248" t="e">
        <v>#DIV/0!</v>
      </c>
      <c r="AM2947" s="269"/>
      <c r="AN2947" s="269"/>
      <c r="AO2947" s="119"/>
      <c r="AP2947" s="119"/>
      <c r="AQ2947" s="119"/>
      <c r="AR2947" s="119"/>
      <c r="AS2947" s="119"/>
      <c r="AT2947" s="119"/>
      <c r="AU2947" s="119"/>
      <c r="AV2947" s="119"/>
      <c r="AW2947" s="124">
        <v>0</v>
      </c>
      <c r="AX2947" s="124">
        <v>0</v>
      </c>
      <c r="AY2947" s="124">
        <v>6</v>
      </c>
      <c r="AZ2947" s="124">
        <v>0</v>
      </c>
      <c r="BA2947" s="124">
        <v>0</v>
      </c>
      <c r="BB2947" s="124">
        <v>6</v>
      </c>
      <c r="BC2947" s="124">
        <v>302</v>
      </c>
      <c r="BD2947" s="124">
        <v>2591</v>
      </c>
    </row>
    <row r="2948" spans="1:56" x14ac:dyDescent="0.25">
      <c r="A2948" s="9">
        <v>41731</v>
      </c>
      <c r="B2948" s="118" t="s">
        <v>88</v>
      </c>
      <c r="C2948" s="118"/>
      <c r="D2948" s="122">
        <v>2</v>
      </c>
      <c r="E2948" s="153">
        <v>677</v>
      </c>
      <c r="F2948" s="153">
        <v>2149</v>
      </c>
      <c r="G2948" s="264">
        <v>510.99911308288574</v>
      </c>
      <c r="H2948" s="264">
        <v>0.32500001136213541</v>
      </c>
      <c r="I2948" s="264">
        <v>910558.76171875</v>
      </c>
      <c r="J2948" s="91"/>
      <c r="K2948" s="153">
        <v>761647</v>
      </c>
      <c r="L2948" s="264"/>
      <c r="M2948" s="133">
        <v>727641</v>
      </c>
      <c r="N2948" s="267">
        <v>1.1956445219958971E-2</v>
      </c>
      <c r="O2948" s="133">
        <v>48409</v>
      </c>
      <c r="P2948" s="267">
        <v>0</v>
      </c>
      <c r="Q2948" s="133">
        <v>93699</v>
      </c>
      <c r="R2948" s="267">
        <v>99.869796329440845</v>
      </c>
      <c r="S2948" s="133">
        <v>558672</v>
      </c>
      <c r="T2948" s="267">
        <v>99.877746371396427</v>
      </c>
      <c r="U2948" s="267">
        <v>99.678142294103296</v>
      </c>
      <c r="V2948" s="267">
        <v>99.796319897124732</v>
      </c>
      <c r="W2948" s="267">
        <v>99.548357694091195</v>
      </c>
      <c r="X2948" s="267">
        <v>99.674315274837667</v>
      </c>
      <c r="Y2948" s="133">
        <v>947304</v>
      </c>
      <c r="Z2948" s="267">
        <v>99.887049166487131</v>
      </c>
      <c r="AA2948" s="133">
        <v>198673</v>
      </c>
      <c r="AB2948" s="267">
        <v>98.87352563203541</v>
      </c>
      <c r="AC2948" s="133">
        <v>46130</v>
      </c>
      <c r="AD2948" s="267">
        <v>0.50292651294408586</v>
      </c>
      <c r="AE2948" s="133">
        <v>3641</v>
      </c>
      <c r="AF2948" s="267">
        <v>98.214776397177033</v>
      </c>
      <c r="AG2948" s="133">
        <v>608584</v>
      </c>
      <c r="AH2948" s="267">
        <v>0.5499651631978193</v>
      </c>
      <c r="AI2948" s="133">
        <v>14695</v>
      </c>
      <c r="AJ2948" s="267">
        <v>93.902688411726928</v>
      </c>
      <c r="AK2948" s="267">
        <v>1.6351803293306357E-5</v>
      </c>
      <c r="AL2948" s="267" t="e">
        <v>#DIV/0!</v>
      </c>
      <c r="AM2948" s="270"/>
      <c r="AN2948" s="270"/>
      <c r="AO2948" s="120"/>
      <c r="AP2948" s="120"/>
      <c r="AQ2948" s="120"/>
      <c r="AR2948" s="120"/>
      <c r="AS2948" s="120"/>
      <c r="AT2948" s="120"/>
      <c r="AU2948" s="120"/>
      <c r="AV2948" s="120"/>
      <c r="AW2948" s="133">
        <v>0</v>
      </c>
      <c r="AX2948" s="133">
        <v>0</v>
      </c>
      <c r="AY2948" s="133">
        <v>6</v>
      </c>
      <c r="AZ2948" s="133">
        <v>0</v>
      </c>
      <c r="BA2948" s="133">
        <v>0</v>
      </c>
      <c r="BB2948" s="133">
        <v>6</v>
      </c>
      <c r="BC2948" s="133">
        <v>293</v>
      </c>
      <c r="BD2948" s="133">
        <v>2116</v>
      </c>
    </row>
    <row r="2949" spans="1:56" x14ac:dyDescent="0.25">
      <c r="A2949" s="9">
        <v>41731</v>
      </c>
      <c r="B2949" s="146" t="s">
        <v>89</v>
      </c>
      <c r="C2949" s="146"/>
      <c r="D2949" s="147">
        <v>1</v>
      </c>
      <c r="E2949" s="136">
        <v>0</v>
      </c>
      <c r="F2949" s="136">
        <v>0</v>
      </c>
      <c r="G2949" s="265">
        <v>72.589515686035156</v>
      </c>
      <c r="H2949" s="265">
        <v>1.8055555410683155E-3</v>
      </c>
      <c r="I2949" s="265">
        <v>411325.96875</v>
      </c>
      <c r="J2949" s="137"/>
      <c r="K2949" s="136">
        <v>0</v>
      </c>
      <c r="L2949" s="265"/>
      <c r="M2949" s="145">
        <v>216585</v>
      </c>
      <c r="N2949" s="250">
        <v>0</v>
      </c>
      <c r="O2949" s="145">
        <v>4715</v>
      </c>
      <c r="P2949" s="250">
        <v>0</v>
      </c>
      <c r="Q2949" s="145">
        <v>4079</v>
      </c>
      <c r="R2949" s="250">
        <v>99.92645263671875</v>
      </c>
      <c r="S2949" s="145">
        <v>171955</v>
      </c>
      <c r="T2949" s="250">
        <v>99.923233032226562</v>
      </c>
      <c r="U2949" s="250">
        <v>99.639450073242188</v>
      </c>
      <c r="V2949" s="250">
        <v>99.815773010253906</v>
      </c>
      <c r="W2949" s="250">
        <v>99.566169738769531</v>
      </c>
      <c r="X2949" s="250">
        <v>99.739151000976563</v>
      </c>
      <c r="Y2949" s="145">
        <v>1360961</v>
      </c>
      <c r="Z2949" s="250">
        <v>99.482574462890625</v>
      </c>
      <c r="AA2949" s="145">
        <v>103</v>
      </c>
      <c r="AB2949" s="250">
        <v>58.420196533203125</v>
      </c>
      <c r="AC2949" s="145">
        <v>4223</v>
      </c>
      <c r="AD2949" s="250">
        <v>0.18946956098079681</v>
      </c>
      <c r="AE2949" s="145">
        <v>457</v>
      </c>
      <c r="AF2949" s="250">
        <v>98.030632019042969</v>
      </c>
      <c r="AG2949" s="145">
        <v>214840</v>
      </c>
      <c r="AH2949" s="250">
        <v>0.19363246858119965</v>
      </c>
      <c r="AI2949" s="145">
        <v>575</v>
      </c>
      <c r="AJ2949" s="250">
        <v>95.826087951660156</v>
      </c>
      <c r="AK2949" s="250">
        <v>3.5452835559844971</v>
      </c>
      <c r="AL2949" s="250">
        <v>0.15857924520969391</v>
      </c>
      <c r="AM2949" s="271"/>
      <c r="AN2949" s="271"/>
      <c r="AO2949" s="148"/>
      <c r="AP2949" s="148"/>
      <c r="AQ2949" s="148"/>
      <c r="AR2949" s="148"/>
      <c r="AS2949" s="148"/>
      <c r="AT2949" s="148"/>
      <c r="AU2949" s="148"/>
      <c r="AV2949" s="148"/>
      <c r="AW2949" s="145">
        <v>0</v>
      </c>
      <c r="AX2949" s="145">
        <v>0</v>
      </c>
      <c r="AY2949" s="145">
        <v>0</v>
      </c>
      <c r="AZ2949" s="145">
        <v>0</v>
      </c>
      <c r="BA2949" s="145">
        <v>0</v>
      </c>
      <c r="BB2949" s="145">
        <v>0</v>
      </c>
      <c r="BC2949" s="145">
        <v>9</v>
      </c>
      <c r="BD2949" s="145">
        <v>475</v>
      </c>
    </row>
    <row r="2950" spans="1:56" x14ac:dyDescent="0.25">
      <c r="A2950" s="9">
        <v>41731</v>
      </c>
      <c r="B2950" s="149" t="s">
        <v>75</v>
      </c>
      <c r="C2950" s="149" t="s">
        <v>86</v>
      </c>
      <c r="D2950" s="150" t="s">
        <v>118</v>
      </c>
      <c r="E2950" s="153">
        <v>41</v>
      </c>
      <c r="F2950" s="153">
        <v>151</v>
      </c>
      <c r="G2950" s="264">
        <v>101.89557647705078</v>
      </c>
      <c r="H2950" s="264">
        <v>0.2833000123500824</v>
      </c>
      <c r="I2950" s="264">
        <v>70967.5234375</v>
      </c>
      <c r="J2950" s="92">
        <v>0</v>
      </c>
      <c r="K2950" s="153">
        <v>116978</v>
      </c>
      <c r="L2950" s="264">
        <v>91.838638305664063</v>
      </c>
      <c r="M2950" s="153">
        <v>95164</v>
      </c>
      <c r="N2950" s="264">
        <v>1.0508175473660231E-3</v>
      </c>
      <c r="O2950" s="153">
        <v>11386</v>
      </c>
      <c r="P2950" s="264">
        <v>0</v>
      </c>
      <c r="Q2950" s="153">
        <v>21367</v>
      </c>
      <c r="R2950" s="264">
        <v>99.803436279296875</v>
      </c>
      <c r="S2950" s="153">
        <v>86864</v>
      </c>
      <c r="T2950" s="264">
        <v>99.863006591796875</v>
      </c>
      <c r="U2950" s="264">
        <v>99.552078247070312</v>
      </c>
      <c r="V2950" s="264">
        <v>99.705772399902344</v>
      </c>
      <c r="W2950" s="264">
        <v>99.356391906738281</v>
      </c>
      <c r="X2950" s="264">
        <v>99.569183349609375</v>
      </c>
      <c r="Y2950" s="153">
        <v>133604</v>
      </c>
      <c r="Z2950" s="264">
        <v>99.913177490234375</v>
      </c>
      <c r="AA2950" s="153">
        <v>28486</v>
      </c>
      <c r="AB2950" s="264">
        <v>97.128410339355469</v>
      </c>
      <c r="AC2950" s="153">
        <v>11346</v>
      </c>
      <c r="AD2950" s="264">
        <v>0.44068393111228943</v>
      </c>
      <c r="AE2950" s="153">
        <v>1433</v>
      </c>
      <c r="AF2950" s="264">
        <v>98.046058654785156</v>
      </c>
      <c r="AG2950" s="153">
        <v>100290</v>
      </c>
      <c r="AH2950" s="264">
        <v>0.78572142124176025</v>
      </c>
      <c r="AI2950" s="153">
        <v>6886</v>
      </c>
      <c r="AJ2950" s="264">
        <v>93.668312072753906</v>
      </c>
      <c r="AK2950" s="264">
        <v>1.6406513452529907</v>
      </c>
      <c r="AL2950" s="264">
        <v>5.5904634296894073E-2</v>
      </c>
      <c r="AM2950" s="264">
        <v>0</v>
      </c>
      <c r="AN2950" s="264">
        <v>0</v>
      </c>
      <c r="AO2950" s="92">
        <v>0</v>
      </c>
      <c r="AP2950" s="92">
        <v>0</v>
      </c>
      <c r="AQ2950" s="92">
        <v>0</v>
      </c>
      <c r="AR2950" s="92">
        <v>0</v>
      </c>
      <c r="AS2950" s="92">
        <v>0</v>
      </c>
      <c r="AT2950" s="92">
        <v>0</v>
      </c>
      <c r="AU2950" s="92">
        <v>0</v>
      </c>
      <c r="AV2950" s="92">
        <v>0</v>
      </c>
      <c r="AW2950" s="93">
        <v>0</v>
      </c>
      <c r="AX2950" s="93">
        <v>0</v>
      </c>
      <c r="AY2950" s="93">
        <v>0</v>
      </c>
      <c r="AZ2950" s="93">
        <v>0</v>
      </c>
      <c r="BA2950" s="93">
        <v>0</v>
      </c>
      <c r="BB2950" s="93">
        <v>0</v>
      </c>
      <c r="BC2950" s="153">
        <v>28</v>
      </c>
      <c r="BD2950" s="153">
        <v>149</v>
      </c>
    </row>
    <row r="2951" spans="1:56" x14ac:dyDescent="0.25">
      <c r="A2951" s="9">
        <v>41731</v>
      </c>
      <c r="B2951" s="149" t="s">
        <v>76</v>
      </c>
      <c r="C2951" s="149" t="s">
        <v>86</v>
      </c>
      <c r="D2951" s="150" t="s">
        <v>119</v>
      </c>
      <c r="E2951" s="153">
        <v>54</v>
      </c>
      <c r="F2951" s="153">
        <v>163</v>
      </c>
      <c r="G2951" s="264">
        <v>43.203296661376953</v>
      </c>
      <c r="H2951" s="264">
        <v>8.2999998703598976E-3</v>
      </c>
      <c r="I2951" s="264">
        <v>69484.4921875</v>
      </c>
      <c r="J2951" s="92">
        <v>0</v>
      </c>
      <c r="K2951" s="153">
        <v>43821</v>
      </c>
      <c r="L2951" s="264">
        <v>87.992057800292969</v>
      </c>
      <c r="M2951" s="153">
        <v>44959</v>
      </c>
      <c r="N2951" s="264">
        <v>0</v>
      </c>
      <c r="O2951" s="153">
        <v>3247</v>
      </c>
      <c r="P2951" s="264">
        <v>0</v>
      </c>
      <c r="Q2951" s="153">
        <v>5958</v>
      </c>
      <c r="R2951" s="264">
        <v>99.94964599609375</v>
      </c>
      <c r="S2951" s="153">
        <v>42725</v>
      </c>
      <c r="T2951" s="264">
        <v>99.840843200683594</v>
      </c>
      <c r="U2951" s="264">
        <v>99.876808166503906</v>
      </c>
      <c r="V2951" s="264">
        <v>99.902130126953125</v>
      </c>
      <c r="W2951" s="264">
        <v>99.826515197753906</v>
      </c>
      <c r="X2951" s="264">
        <v>99.743125915527344</v>
      </c>
      <c r="Y2951" s="153">
        <v>70438</v>
      </c>
      <c r="Z2951" s="264">
        <v>99.930435180664063</v>
      </c>
      <c r="AA2951" s="153">
        <v>13241</v>
      </c>
      <c r="AB2951" s="264">
        <v>99.879165649414063</v>
      </c>
      <c r="AC2951" s="153">
        <v>3313</v>
      </c>
      <c r="AD2951" s="264">
        <v>0.33202534914016724</v>
      </c>
      <c r="AE2951" s="153">
        <v>68</v>
      </c>
      <c r="AF2951" s="264">
        <v>100</v>
      </c>
      <c r="AG2951" s="153">
        <v>45116</v>
      </c>
      <c r="AH2951" s="264">
        <v>0.38123947381973267</v>
      </c>
      <c r="AI2951" s="153">
        <v>501</v>
      </c>
      <c r="AJ2951" s="264">
        <v>95.4091796875</v>
      </c>
      <c r="AK2951" s="264">
        <v>1.8660632371902466</v>
      </c>
      <c r="AL2951" s="264">
        <v>4.9667481333017349E-2</v>
      </c>
      <c r="AM2951" s="264">
        <v>0</v>
      </c>
      <c r="AN2951" s="264">
        <v>0</v>
      </c>
      <c r="AO2951" s="92">
        <v>0</v>
      </c>
      <c r="AP2951" s="92">
        <v>0</v>
      </c>
      <c r="AQ2951" s="92">
        <v>0</v>
      </c>
      <c r="AR2951" s="92">
        <v>0</v>
      </c>
      <c r="AS2951" s="92">
        <v>0</v>
      </c>
      <c r="AT2951" s="92">
        <v>0</v>
      </c>
      <c r="AU2951" s="92">
        <v>0</v>
      </c>
      <c r="AV2951" s="92">
        <v>0</v>
      </c>
      <c r="AW2951" s="93">
        <v>0</v>
      </c>
      <c r="AX2951" s="93">
        <v>0</v>
      </c>
      <c r="AY2951" s="93">
        <v>0</v>
      </c>
      <c r="AZ2951" s="93">
        <v>0</v>
      </c>
      <c r="BA2951" s="93">
        <v>0</v>
      </c>
      <c r="BB2951" s="93">
        <v>0</v>
      </c>
      <c r="BC2951" s="153">
        <v>18</v>
      </c>
      <c r="BD2951" s="153">
        <v>162</v>
      </c>
    </row>
    <row r="2952" spans="1:56" x14ac:dyDescent="0.25">
      <c r="A2952" s="9">
        <v>41731</v>
      </c>
      <c r="B2952" s="149" t="s">
        <v>77</v>
      </c>
      <c r="C2952" s="149" t="s">
        <v>86</v>
      </c>
      <c r="D2952" s="150" t="s">
        <v>118</v>
      </c>
      <c r="E2952" s="153">
        <v>68</v>
      </c>
      <c r="F2952" s="153">
        <v>222</v>
      </c>
      <c r="G2952" s="264">
        <v>63.391426086425781</v>
      </c>
      <c r="H2952" s="264">
        <v>4.19999985024333E-3</v>
      </c>
      <c r="I2952" s="264">
        <v>83812.5234375</v>
      </c>
      <c r="J2952" s="92">
        <v>0</v>
      </c>
      <c r="K2952" s="153">
        <v>89543</v>
      </c>
      <c r="L2952" s="264">
        <v>89.280014038085938</v>
      </c>
      <c r="M2952" s="153">
        <v>76438</v>
      </c>
      <c r="N2952" s="264">
        <v>0.11250948160886765</v>
      </c>
      <c r="O2952" s="153">
        <v>5665</v>
      </c>
      <c r="P2952" s="264">
        <v>0</v>
      </c>
      <c r="Q2952" s="153">
        <v>12178</v>
      </c>
      <c r="R2952" s="264">
        <v>99.926094055175781</v>
      </c>
      <c r="S2952" s="153">
        <v>71643</v>
      </c>
      <c r="T2952" s="264">
        <v>99.935791015625</v>
      </c>
      <c r="U2952" s="264">
        <v>99.805824279785156</v>
      </c>
      <c r="V2952" s="264">
        <v>99.734428405761719</v>
      </c>
      <c r="W2952" s="264">
        <v>99.732063293457031</v>
      </c>
      <c r="X2952" s="264">
        <v>99.670387268066406</v>
      </c>
      <c r="Y2952" s="153">
        <v>111039</v>
      </c>
      <c r="Z2952" s="264">
        <v>99.865814208984375</v>
      </c>
      <c r="AA2952" s="153">
        <v>23496</v>
      </c>
      <c r="AB2952" s="264">
        <v>97.446372985839844</v>
      </c>
      <c r="AC2952" s="153">
        <v>5708</v>
      </c>
      <c r="AD2952" s="264">
        <v>0.21023125946521759</v>
      </c>
      <c r="AE2952" s="153">
        <v>435</v>
      </c>
      <c r="AF2952" s="264">
        <v>97.701148986816406</v>
      </c>
      <c r="AG2952" s="153">
        <v>80353</v>
      </c>
      <c r="AH2952" s="264">
        <v>0.58243000507354736</v>
      </c>
      <c r="AI2952" s="153">
        <v>1158</v>
      </c>
      <c r="AJ2952" s="264">
        <v>95.768569946289063</v>
      </c>
      <c r="AK2952" s="264">
        <v>1.8274393081665039</v>
      </c>
      <c r="AL2952" s="264">
        <v>6.4462617039680481E-2</v>
      </c>
      <c r="AM2952" s="264">
        <v>0</v>
      </c>
      <c r="AN2952" s="264">
        <v>0</v>
      </c>
      <c r="AO2952" s="92">
        <v>0</v>
      </c>
      <c r="AP2952" s="92">
        <v>0</v>
      </c>
      <c r="AQ2952" s="92">
        <v>0</v>
      </c>
      <c r="AR2952" s="92">
        <v>0</v>
      </c>
      <c r="AS2952" s="92">
        <v>0</v>
      </c>
      <c r="AT2952" s="92">
        <v>0</v>
      </c>
      <c r="AU2952" s="92">
        <v>0</v>
      </c>
      <c r="AV2952" s="92">
        <v>0</v>
      </c>
      <c r="AW2952" s="93">
        <v>0</v>
      </c>
      <c r="AX2952" s="93">
        <v>0</v>
      </c>
      <c r="AY2952" s="93">
        <v>0</v>
      </c>
      <c r="AZ2952" s="93">
        <v>0</v>
      </c>
      <c r="BA2952" s="93">
        <v>0</v>
      </c>
      <c r="BB2952" s="93">
        <v>0</v>
      </c>
      <c r="BC2952" s="153">
        <v>37</v>
      </c>
      <c r="BD2952" s="153">
        <v>219</v>
      </c>
    </row>
    <row r="2953" spans="1:56" x14ac:dyDescent="0.25">
      <c r="A2953" s="9">
        <v>41731</v>
      </c>
      <c r="B2953" s="149" t="s">
        <v>124</v>
      </c>
      <c r="C2953" s="149" t="s">
        <v>86</v>
      </c>
      <c r="D2953" s="150" t="s">
        <v>118</v>
      </c>
      <c r="E2953" s="153">
        <v>43</v>
      </c>
      <c r="F2953" s="153">
        <v>136</v>
      </c>
      <c r="G2953" s="264">
        <v>27.187395095825195</v>
      </c>
      <c r="H2953" s="264">
        <v>0</v>
      </c>
      <c r="I2953" s="264">
        <v>46972.046875</v>
      </c>
      <c r="J2953" s="92">
        <v>0</v>
      </c>
      <c r="K2953" s="153">
        <v>89543</v>
      </c>
      <c r="L2953" s="264">
        <v>89.280014038085938</v>
      </c>
      <c r="M2953" s="153">
        <v>40167</v>
      </c>
      <c r="N2953" s="264">
        <v>0</v>
      </c>
      <c r="O2953" s="153">
        <v>2365</v>
      </c>
      <c r="P2953" s="264">
        <v>0</v>
      </c>
      <c r="Q2953" s="153">
        <v>4537</v>
      </c>
      <c r="R2953" s="264">
        <v>99.713470458984375</v>
      </c>
      <c r="S2953" s="153">
        <v>38679</v>
      </c>
      <c r="T2953" s="264">
        <v>99.83453369140625</v>
      </c>
      <c r="U2953" s="264">
        <v>99.534881591796875</v>
      </c>
      <c r="V2953" s="264">
        <v>99.815765380859375</v>
      </c>
      <c r="W2953" s="264">
        <v>99.249687194824219</v>
      </c>
      <c r="X2953" s="264">
        <v>99.650604248046875</v>
      </c>
      <c r="Y2953" s="153">
        <v>46881</v>
      </c>
      <c r="Z2953" s="264">
        <v>99.925346374511719</v>
      </c>
      <c r="AA2953" s="153">
        <v>8919</v>
      </c>
      <c r="AB2953" s="264">
        <v>99.618789672851563</v>
      </c>
      <c r="AC2953" s="153">
        <v>2353</v>
      </c>
      <c r="AD2953" s="264">
        <v>0.29749256372451782</v>
      </c>
      <c r="AE2953" s="153">
        <v>169</v>
      </c>
      <c r="AF2953" s="264">
        <v>99.408287048339844</v>
      </c>
      <c r="AG2953" s="153">
        <v>40394</v>
      </c>
      <c r="AH2953" s="264">
        <v>0.40847650170326233</v>
      </c>
      <c r="AI2953" s="153">
        <v>665</v>
      </c>
      <c r="AJ2953" s="264">
        <v>91.428573608398437</v>
      </c>
      <c r="AK2953" s="264">
        <v>1.5979359149932861</v>
      </c>
      <c r="AL2953" s="264">
        <v>6.8511031568050385E-2</v>
      </c>
      <c r="AM2953" s="264">
        <v>0</v>
      </c>
      <c r="AN2953" s="264">
        <v>0</v>
      </c>
      <c r="AO2953" s="92">
        <v>0</v>
      </c>
      <c r="AP2953" s="92">
        <v>0</v>
      </c>
      <c r="AQ2953" s="92">
        <v>0</v>
      </c>
      <c r="AR2953" s="92">
        <v>0</v>
      </c>
      <c r="AS2953" s="92">
        <v>0</v>
      </c>
      <c r="AT2953" s="92">
        <v>0</v>
      </c>
      <c r="AU2953" s="92">
        <v>0</v>
      </c>
      <c r="AV2953" s="92">
        <v>0</v>
      </c>
      <c r="AW2953" s="93">
        <v>0</v>
      </c>
      <c r="AX2953" s="93">
        <v>0</v>
      </c>
      <c r="AY2953" s="93">
        <v>0</v>
      </c>
      <c r="AZ2953" s="93">
        <v>0</v>
      </c>
      <c r="BA2953" s="93">
        <v>0</v>
      </c>
      <c r="BB2953" s="93">
        <v>0</v>
      </c>
      <c r="BC2953" s="153">
        <v>29</v>
      </c>
      <c r="BD2953" s="153">
        <v>131</v>
      </c>
    </row>
    <row r="2954" spans="1:56" x14ac:dyDescent="0.25">
      <c r="A2954" s="9">
        <v>41731</v>
      </c>
      <c r="B2954" s="149" t="s">
        <v>78</v>
      </c>
      <c r="C2954" s="149" t="s">
        <v>86</v>
      </c>
      <c r="D2954" s="150" t="s">
        <v>118</v>
      </c>
      <c r="E2954" s="153">
        <v>34</v>
      </c>
      <c r="F2954" s="153">
        <v>106</v>
      </c>
      <c r="G2954" s="264">
        <v>45.216907501220703</v>
      </c>
      <c r="H2954" s="264">
        <v>0</v>
      </c>
      <c r="I2954" s="264">
        <v>44432.60546875</v>
      </c>
      <c r="J2954" s="92">
        <v>0</v>
      </c>
      <c r="K2954" s="153">
        <v>52602</v>
      </c>
      <c r="L2954" s="264">
        <v>87.911102294921875</v>
      </c>
      <c r="M2954" s="153">
        <v>42558</v>
      </c>
      <c r="N2954" s="264">
        <v>0</v>
      </c>
      <c r="O2954" s="153">
        <v>4124</v>
      </c>
      <c r="P2954" s="264">
        <v>0</v>
      </c>
      <c r="Q2954" s="153">
        <v>7618</v>
      </c>
      <c r="R2954" s="264">
        <v>99.908111572265625</v>
      </c>
      <c r="S2954" s="153">
        <v>40015</v>
      </c>
      <c r="T2954" s="264">
        <v>99.927528381347656</v>
      </c>
      <c r="U2954" s="264">
        <v>99.951499938964844</v>
      </c>
      <c r="V2954" s="264">
        <v>99.863716125488281</v>
      </c>
      <c r="W2954" s="264">
        <v>99.859657287597656</v>
      </c>
      <c r="X2954" s="264">
        <v>99.791343688964844</v>
      </c>
      <c r="Y2954" s="153">
        <v>61748</v>
      </c>
      <c r="Z2954" s="264">
        <v>99.909309387207031</v>
      </c>
      <c r="AA2954" s="153">
        <v>10313</v>
      </c>
      <c r="AB2954" s="264">
        <v>99.515174865722656</v>
      </c>
      <c r="AC2954" s="153">
        <v>4098</v>
      </c>
      <c r="AD2954" s="264">
        <v>0.39043435454368591</v>
      </c>
      <c r="AE2954" s="153">
        <v>269</v>
      </c>
      <c r="AF2954" s="264">
        <v>98.513008117675781</v>
      </c>
      <c r="AG2954" s="153">
        <v>43123</v>
      </c>
      <c r="AH2954" s="264">
        <v>0.4243675172328949</v>
      </c>
      <c r="AI2954" s="153">
        <v>604</v>
      </c>
      <c r="AJ2954" s="264">
        <v>96.688743591308594</v>
      </c>
      <c r="AK2954" s="264">
        <v>1.9772688150405884</v>
      </c>
      <c r="AL2954" s="264">
        <v>4.430093988776207E-2</v>
      </c>
      <c r="AM2954" s="264">
        <v>0</v>
      </c>
      <c r="AN2954" s="264">
        <v>0</v>
      </c>
      <c r="AO2954" s="92">
        <v>0</v>
      </c>
      <c r="AP2954" s="92">
        <v>0</v>
      </c>
      <c r="AQ2954" s="92">
        <v>0</v>
      </c>
      <c r="AR2954" s="92">
        <v>0</v>
      </c>
      <c r="AS2954" s="92">
        <v>0</v>
      </c>
      <c r="AT2954" s="92">
        <v>0</v>
      </c>
      <c r="AU2954" s="92">
        <v>0</v>
      </c>
      <c r="AV2954" s="92">
        <v>0</v>
      </c>
      <c r="AW2954" s="93">
        <v>0</v>
      </c>
      <c r="AX2954" s="93">
        <v>0</v>
      </c>
      <c r="AY2954" s="93">
        <v>0</v>
      </c>
      <c r="AZ2954" s="93">
        <v>0</v>
      </c>
      <c r="BA2954" s="93">
        <v>0</v>
      </c>
      <c r="BB2954" s="93">
        <v>0</v>
      </c>
      <c r="BC2954" s="153">
        <v>7</v>
      </c>
      <c r="BD2954" s="153">
        <v>106</v>
      </c>
    </row>
    <row r="2955" spans="1:56" x14ac:dyDescent="0.25">
      <c r="A2955" s="9">
        <v>41731</v>
      </c>
      <c r="B2955" s="149" t="s">
        <v>79</v>
      </c>
      <c r="C2955" s="149" t="s">
        <v>86</v>
      </c>
      <c r="D2955" s="150" t="s">
        <v>119</v>
      </c>
      <c r="E2955" s="153">
        <v>84</v>
      </c>
      <c r="F2955" s="153">
        <v>256</v>
      </c>
      <c r="G2955" s="264">
        <v>45.037403106689453</v>
      </c>
      <c r="H2955" s="264">
        <v>0</v>
      </c>
      <c r="I2955" s="264">
        <v>113960.8671875</v>
      </c>
      <c r="J2955" s="92">
        <v>0</v>
      </c>
      <c r="K2955" s="153">
        <v>51129</v>
      </c>
      <c r="L2955" s="264">
        <v>91.910659790039063</v>
      </c>
      <c r="M2955" s="153">
        <v>61669</v>
      </c>
      <c r="N2955" s="264">
        <v>0</v>
      </c>
      <c r="O2955" s="153">
        <v>3191</v>
      </c>
      <c r="P2955" s="264">
        <v>0</v>
      </c>
      <c r="Q2955" s="153">
        <v>8448</v>
      </c>
      <c r="R2955" s="264">
        <v>99.81060791015625</v>
      </c>
      <c r="S2955" s="153">
        <v>58720</v>
      </c>
      <c r="T2955" s="264">
        <v>99.870574951171875</v>
      </c>
      <c r="U2955" s="264">
        <v>99.655281066894531</v>
      </c>
      <c r="V2955" s="264">
        <v>99.865409851074219</v>
      </c>
      <c r="W2955" s="264">
        <v>99.466545104980469</v>
      </c>
      <c r="X2955" s="264">
        <v>99.736160278320313</v>
      </c>
      <c r="Y2955" s="153">
        <v>110985</v>
      </c>
      <c r="Z2955" s="264">
        <v>99.903587341308594</v>
      </c>
      <c r="AA2955" s="153">
        <v>24293</v>
      </c>
      <c r="AB2955" s="264">
        <v>99.687149047851563</v>
      </c>
      <c r="AC2955" s="153">
        <v>3232</v>
      </c>
      <c r="AD2955" s="264">
        <v>1.2376238107681274</v>
      </c>
      <c r="AE2955" s="153">
        <v>227</v>
      </c>
      <c r="AF2955" s="264">
        <v>97.356826782226563</v>
      </c>
      <c r="AG2955" s="153">
        <v>61908</v>
      </c>
      <c r="AH2955" s="264">
        <v>0.41513213515281677</v>
      </c>
      <c r="AI2955" s="153">
        <v>757</v>
      </c>
      <c r="AJ2955" s="264">
        <v>97.754295349121094</v>
      </c>
      <c r="AK2955" s="264">
        <v>1.5545610189437866</v>
      </c>
      <c r="AL2955" s="264">
        <v>5.604921281337738E-2</v>
      </c>
      <c r="AM2955" s="264">
        <v>0</v>
      </c>
      <c r="AN2955" s="264">
        <v>0</v>
      </c>
      <c r="AO2955" s="92">
        <v>0</v>
      </c>
      <c r="AP2955" s="92">
        <v>0</v>
      </c>
      <c r="AQ2955" s="92">
        <v>0</v>
      </c>
      <c r="AR2955" s="92">
        <v>0</v>
      </c>
      <c r="AS2955" s="92">
        <v>0</v>
      </c>
      <c r="AT2955" s="92">
        <v>0</v>
      </c>
      <c r="AU2955" s="92">
        <v>0</v>
      </c>
      <c r="AV2955" s="92">
        <v>0</v>
      </c>
      <c r="AW2955" s="93">
        <v>0</v>
      </c>
      <c r="AX2955" s="93">
        <v>0</v>
      </c>
      <c r="AY2955" s="93">
        <v>1</v>
      </c>
      <c r="AZ2955" s="93">
        <v>0</v>
      </c>
      <c r="BA2955" s="93">
        <v>0</v>
      </c>
      <c r="BB2955" s="93">
        <v>3</v>
      </c>
      <c r="BC2955" s="153">
        <v>51</v>
      </c>
      <c r="BD2955" s="153">
        <v>252</v>
      </c>
    </row>
    <row r="2956" spans="1:56" x14ac:dyDescent="0.25">
      <c r="A2956" s="9">
        <v>41731</v>
      </c>
      <c r="B2956" s="149" t="s">
        <v>80</v>
      </c>
      <c r="C2956" s="149" t="s">
        <v>86</v>
      </c>
      <c r="D2956" s="150" t="s">
        <v>119</v>
      </c>
      <c r="E2956" s="153">
        <v>60</v>
      </c>
      <c r="F2956" s="153">
        <v>183</v>
      </c>
      <c r="G2956" s="264">
        <v>30.666704177856445</v>
      </c>
      <c r="H2956" s="264">
        <v>8.2999998703598976E-3</v>
      </c>
      <c r="I2956" s="264">
        <v>62650.91015625</v>
      </c>
      <c r="J2956" s="92">
        <v>0</v>
      </c>
      <c r="K2956" s="153">
        <v>28440</v>
      </c>
      <c r="L2956" s="264">
        <v>87.594940185546875</v>
      </c>
      <c r="M2956" s="153">
        <v>38056</v>
      </c>
      <c r="N2956" s="264">
        <v>0</v>
      </c>
      <c r="O2956" s="153">
        <v>2136</v>
      </c>
      <c r="P2956" s="264">
        <v>0</v>
      </c>
      <c r="Q2956" s="153">
        <v>4497</v>
      </c>
      <c r="R2956" s="264">
        <v>99.79986572265625</v>
      </c>
      <c r="S2956" s="153">
        <v>36613</v>
      </c>
      <c r="T2956" s="264">
        <v>99.852508544921875</v>
      </c>
      <c r="U2956" s="264">
        <v>99.157302856445313</v>
      </c>
      <c r="V2956" s="264">
        <v>99.708328247070313</v>
      </c>
      <c r="W2956" s="264">
        <v>98.958854675292969</v>
      </c>
      <c r="X2956" s="264">
        <v>99.561264038085938</v>
      </c>
      <c r="Y2956" s="153">
        <v>57090</v>
      </c>
      <c r="Z2956" s="264">
        <v>99.90716552734375</v>
      </c>
      <c r="AA2956" s="153">
        <v>12692</v>
      </c>
      <c r="AB2956" s="264">
        <v>99.669082641601562</v>
      </c>
      <c r="AC2956" s="153">
        <v>2109</v>
      </c>
      <c r="AD2956" s="264">
        <v>0.42674252390861511</v>
      </c>
      <c r="AE2956" s="153">
        <v>112</v>
      </c>
      <c r="AF2956" s="264">
        <v>100</v>
      </c>
      <c r="AG2956" s="153">
        <v>38175</v>
      </c>
      <c r="AH2956" s="264">
        <v>0.46103471517562866</v>
      </c>
      <c r="AI2956" s="153">
        <v>306</v>
      </c>
      <c r="AJ2956" s="264">
        <v>92.810455322265625</v>
      </c>
      <c r="AK2956" s="264">
        <v>1.8805233240127563</v>
      </c>
      <c r="AL2956" s="264">
        <v>5.3175393491983414E-2</v>
      </c>
      <c r="AM2956" s="264">
        <v>0</v>
      </c>
      <c r="AN2956" s="264">
        <v>0</v>
      </c>
      <c r="AO2956" s="92">
        <v>0</v>
      </c>
      <c r="AP2956" s="92">
        <v>0</v>
      </c>
      <c r="AQ2956" s="92">
        <v>0</v>
      </c>
      <c r="AR2956" s="92">
        <v>0</v>
      </c>
      <c r="AS2956" s="92">
        <v>0</v>
      </c>
      <c r="AT2956" s="92">
        <v>0</v>
      </c>
      <c r="AU2956" s="92">
        <v>0</v>
      </c>
      <c r="AV2956" s="92">
        <v>0</v>
      </c>
      <c r="AW2956" s="93">
        <v>0</v>
      </c>
      <c r="AX2956" s="93">
        <v>0</v>
      </c>
      <c r="AY2956" s="93">
        <v>2</v>
      </c>
      <c r="AZ2956" s="93">
        <v>0</v>
      </c>
      <c r="BA2956" s="93">
        <v>0</v>
      </c>
      <c r="BB2956" s="93">
        <v>1</v>
      </c>
      <c r="BC2956" s="153">
        <v>23</v>
      </c>
      <c r="BD2956" s="153">
        <v>181</v>
      </c>
    </row>
    <row r="2957" spans="1:56" x14ac:dyDescent="0.25">
      <c r="A2957" s="9">
        <v>41731</v>
      </c>
      <c r="B2957" s="149" t="s">
        <v>81</v>
      </c>
      <c r="C2957" s="149" t="s">
        <v>86</v>
      </c>
      <c r="D2957" s="150" t="s">
        <v>119</v>
      </c>
      <c r="E2957" s="153">
        <v>43</v>
      </c>
      <c r="F2957" s="153">
        <v>135</v>
      </c>
      <c r="G2957" s="264">
        <v>32.213302612304688</v>
      </c>
      <c r="H2957" s="264">
        <v>4.19999985024333E-3</v>
      </c>
      <c r="I2957" s="264">
        <v>57932.4921875</v>
      </c>
      <c r="J2957" s="92">
        <v>0</v>
      </c>
      <c r="K2957" s="153">
        <v>81186</v>
      </c>
      <c r="L2957" s="264">
        <v>90.705291748046875</v>
      </c>
      <c r="M2957" s="153">
        <v>37356</v>
      </c>
      <c r="N2957" s="264">
        <v>0</v>
      </c>
      <c r="O2957" s="153">
        <v>2628</v>
      </c>
      <c r="P2957" s="264">
        <v>0</v>
      </c>
      <c r="Q2957" s="153">
        <v>6629</v>
      </c>
      <c r="R2957" s="264">
        <v>99.924575805664062</v>
      </c>
      <c r="S2957" s="153">
        <v>34649</v>
      </c>
      <c r="T2957" s="264">
        <v>99.896102905273438</v>
      </c>
      <c r="U2957" s="264">
        <v>99.581428527832031</v>
      </c>
      <c r="V2957" s="264">
        <v>99.788520812988281</v>
      </c>
      <c r="W2957" s="264">
        <v>99.506317138671875</v>
      </c>
      <c r="X2957" s="264">
        <v>99.684844970703125</v>
      </c>
      <c r="Y2957" s="153">
        <v>66633</v>
      </c>
      <c r="Z2957" s="264">
        <v>99.899452209472656</v>
      </c>
      <c r="AA2957" s="153">
        <v>14622</v>
      </c>
      <c r="AB2957" s="264">
        <v>99.630691528320313</v>
      </c>
      <c r="AC2957" s="153">
        <v>2669</v>
      </c>
      <c r="AD2957" s="264">
        <v>1.46122145652771</v>
      </c>
      <c r="AE2957" s="153">
        <v>133</v>
      </c>
      <c r="AF2957" s="264">
        <v>98.496238708496094</v>
      </c>
      <c r="AG2957" s="153">
        <v>37928</v>
      </c>
      <c r="AH2957" s="264">
        <v>0.76460659503936768</v>
      </c>
      <c r="AI2957" s="153">
        <v>357</v>
      </c>
      <c r="AJ2957" s="264">
        <v>95.798316955566406</v>
      </c>
      <c r="AK2957" s="264">
        <v>1.8460036516189575</v>
      </c>
      <c r="AL2957" s="264">
        <v>5.6358523666858673E-2</v>
      </c>
      <c r="AM2957" s="264">
        <v>0</v>
      </c>
      <c r="AN2957" s="264">
        <v>0</v>
      </c>
      <c r="AO2957" s="92">
        <v>0</v>
      </c>
      <c r="AP2957" s="92">
        <v>0</v>
      </c>
      <c r="AQ2957" s="92">
        <v>0</v>
      </c>
      <c r="AR2957" s="92">
        <v>0</v>
      </c>
      <c r="AS2957" s="92">
        <v>0</v>
      </c>
      <c r="AT2957" s="92">
        <v>0</v>
      </c>
      <c r="AU2957" s="92">
        <v>0</v>
      </c>
      <c r="AV2957" s="92">
        <v>0</v>
      </c>
      <c r="AW2957" s="93">
        <v>0</v>
      </c>
      <c r="AX2957" s="93">
        <v>0</v>
      </c>
      <c r="AY2957" s="93">
        <v>0</v>
      </c>
      <c r="AZ2957" s="93">
        <v>0</v>
      </c>
      <c r="BA2957" s="93">
        <v>0</v>
      </c>
      <c r="BB2957" s="93">
        <v>2</v>
      </c>
      <c r="BC2957" s="153">
        <v>16</v>
      </c>
      <c r="BD2957" s="153">
        <v>134</v>
      </c>
    </row>
    <row r="2958" spans="1:56" x14ac:dyDescent="0.25">
      <c r="A2958" s="9">
        <v>41731</v>
      </c>
      <c r="B2958" s="149" t="s">
        <v>125</v>
      </c>
      <c r="C2958" s="149" t="s">
        <v>86</v>
      </c>
      <c r="D2958" s="150" t="s">
        <v>119</v>
      </c>
      <c r="E2958" s="153">
        <v>16</v>
      </c>
      <c r="F2958" s="153">
        <v>53</v>
      </c>
      <c r="G2958" s="264">
        <v>25.645902633666992</v>
      </c>
      <c r="H2958" s="264">
        <v>4.19999985024333E-3</v>
      </c>
      <c r="I2958" s="264">
        <v>25015.59375</v>
      </c>
      <c r="J2958" s="92">
        <v>0</v>
      </c>
      <c r="K2958" s="153">
        <v>81186</v>
      </c>
      <c r="L2958" s="264">
        <v>90.705291748046875</v>
      </c>
      <c r="M2958" s="153">
        <v>23470</v>
      </c>
      <c r="N2958" s="264">
        <v>0</v>
      </c>
      <c r="O2958" s="153">
        <v>2490</v>
      </c>
      <c r="P2958" s="264">
        <v>0</v>
      </c>
      <c r="Q2958" s="153">
        <v>4831</v>
      </c>
      <c r="R2958" s="264">
        <v>99.958602905273438</v>
      </c>
      <c r="S2958" s="153">
        <v>21984</v>
      </c>
      <c r="T2958" s="264">
        <v>99.931770324707031</v>
      </c>
      <c r="U2958" s="264">
        <v>99.759033203125</v>
      </c>
      <c r="V2958" s="264">
        <v>99.880699157714844</v>
      </c>
      <c r="W2958" s="264">
        <v>99.717735290527344</v>
      </c>
      <c r="X2958" s="264">
        <v>99.812553405761719</v>
      </c>
      <c r="Y2958" s="153">
        <v>29616</v>
      </c>
      <c r="Z2958" s="264">
        <v>99.935844421386719</v>
      </c>
      <c r="AA2958" s="153">
        <v>5686</v>
      </c>
      <c r="AB2958" s="264">
        <v>99.648262023925781</v>
      </c>
      <c r="AC2958" s="153">
        <v>2516</v>
      </c>
      <c r="AD2958" s="264">
        <v>0.59618443250656128</v>
      </c>
      <c r="AE2958" s="153">
        <v>212</v>
      </c>
      <c r="AF2958" s="264">
        <v>95.754714965820313</v>
      </c>
      <c r="AG2958" s="153">
        <v>23647</v>
      </c>
      <c r="AH2958" s="264">
        <v>0.70622068643569946</v>
      </c>
      <c r="AI2958" s="153">
        <v>496</v>
      </c>
      <c r="AJ2958" s="264">
        <v>91.532257080078125</v>
      </c>
      <c r="AK2958" s="264">
        <v>1.6723413467407227</v>
      </c>
      <c r="AL2958" s="264">
        <v>4.7896232455968857E-2</v>
      </c>
      <c r="AM2958" s="264">
        <v>0</v>
      </c>
      <c r="AN2958" s="264">
        <v>0</v>
      </c>
      <c r="AO2958" s="92">
        <v>0</v>
      </c>
      <c r="AP2958" s="92">
        <v>0</v>
      </c>
      <c r="AQ2958" s="92">
        <v>0</v>
      </c>
      <c r="AR2958" s="92">
        <v>0</v>
      </c>
      <c r="AS2958" s="92">
        <v>0</v>
      </c>
      <c r="AT2958" s="92">
        <v>0</v>
      </c>
      <c r="AU2958" s="92">
        <v>0</v>
      </c>
      <c r="AV2958" s="92">
        <v>0</v>
      </c>
      <c r="AW2958" s="93">
        <v>0</v>
      </c>
      <c r="AX2958" s="93">
        <v>0</v>
      </c>
      <c r="AY2958" s="93">
        <v>0</v>
      </c>
      <c r="AZ2958" s="93">
        <v>0</v>
      </c>
      <c r="BA2958" s="93">
        <v>0</v>
      </c>
      <c r="BB2958" s="93">
        <v>0</v>
      </c>
      <c r="BC2958" s="153">
        <v>9</v>
      </c>
      <c r="BD2958" s="153">
        <v>53</v>
      </c>
    </row>
    <row r="2959" spans="1:56" x14ac:dyDescent="0.25">
      <c r="A2959" s="9">
        <v>41731</v>
      </c>
      <c r="B2959" s="151" t="s">
        <v>82</v>
      </c>
      <c r="C2959" s="151" t="s">
        <v>86</v>
      </c>
      <c r="D2959" s="152" t="s">
        <v>120</v>
      </c>
      <c r="E2959" s="160">
        <v>51</v>
      </c>
      <c r="F2959" s="160">
        <v>162</v>
      </c>
      <c r="G2959" s="266">
        <v>34.13360595703125</v>
      </c>
      <c r="H2959" s="266">
        <v>0</v>
      </c>
      <c r="I2959" s="266">
        <v>51720.33203125</v>
      </c>
      <c r="J2959" s="157">
        <v>0</v>
      </c>
      <c r="K2959" s="160">
        <v>37439</v>
      </c>
      <c r="L2959" s="266">
        <v>89.69256591796875</v>
      </c>
      <c r="M2959" s="160">
        <v>27563</v>
      </c>
      <c r="N2959" s="266">
        <v>0</v>
      </c>
      <c r="O2959" s="160">
        <v>3704</v>
      </c>
      <c r="P2959" s="266">
        <v>0</v>
      </c>
      <c r="Q2959" s="160">
        <v>6698</v>
      </c>
      <c r="R2959" s="266">
        <v>99.850700378417969</v>
      </c>
      <c r="S2959" s="160">
        <v>25676</v>
      </c>
      <c r="T2959" s="266">
        <v>99.863685607910156</v>
      </c>
      <c r="U2959" s="266">
        <v>99.91900634765625</v>
      </c>
      <c r="V2959" s="266">
        <v>99.836738586425781</v>
      </c>
      <c r="W2959" s="266">
        <v>99.769828796386719</v>
      </c>
      <c r="X2959" s="266">
        <v>99.700645446777344</v>
      </c>
      <c r="Y2959" s="160">
        <v>35043</v>
      </c>
      <c r="Z2959" s="266">
        <v>99.885856628417969</v>
      </c>
      <c r="AA2959" s="160">
        <v>7173</v>
      </c>
      <c r="AB2959" s="266">
        <v>99.9302978515625</v>
      </c>
      <c r="AC2959" s="160">
        <v>3696</v>
      </c>
      <c r="AD2959" s="266">
        <v>0.51406925916671753</v>
      </c>
      <c r="AE2959" s="160">
        <v>315</v>
      </c>
      <c r="AF2959" s="266">
        <v>99.365081787109375</v>
      </c>
      <c r="AG2959" s="160">
        <v>27916</v>
      </c>
      <c r="AH2959" s="266">
        <v>0.7056884765625</v>
      </c>
      <c r="AI2959" s="160">
        <v>1107</v>
      </c>
      <c r="AJ2959" s="266">
        <v>94.8509521484375</v>
      </c>
      <c r="AK2959" s="266">
        <v>1.9404793977737427</v>
      </c>
      <c r="AL2959" s="266">
        <v>5.4879013448953629E-2</v>
      </c>
      <c r="AM2959" s="266">
        <v>0</v>
      </c>
      <c r="AN2959" s="266">
        <v>0</v>
      </c>
      <c r="AO2959" s="157">
        <v>0</v>
      </c>
      <c r="AP2959" s="157">
        <v>0</v>
      </c>
      <c r="AQ2959" s="157">
        <v>0</v>
      </c>
      <c r="AR2959" s="157">
        <v>0</v>
      </c>
      <c r="AS2959" s="157">
        <v>0</v>
      </c>
      <c r="AT2959" s="157">
        <v>0</v>
      </c>
      <c r="AU2959" s="157">
        <v>0</v>
      </c>
      <c r="AV2959" s="157">
        <v>0</v>
      </c>
      <c r="AW2959" s="159">
        <v>0</v>
      </c>
      <c r="AX2959" s="159">
        <v>0</v>
      </c>
      <c r="AY2959" s="159">
        <v>0</v>
      </c>
      <c r="AZ2959" s="159">
        <v>0</v>
      </c>
      <c r="BA2959" s="159">
        <v>0</v>
      </c>
      <c r="BB2959" s="159">
        <v>0</v>
      </c>
      <c r="BC2959" s="160">
        <v>19</v>
      </c>
      <c r="BD2959" s="160">
        <v>160</v>
      </c>
    </row>
    <row r="2960" spans="1:56" x14ac:dyDescent="0.25">
      <c r="A2960" s="9">
        <v>41731</v>
      </c>
      <c r="B2960" s="151" t="s">
        <v>83</v>
      </c>
      <c r="C2960" s="151" t="s">
        <v>87</v>
      </c>
      <c r="D2960" s="152" t="s">
        <v>120</v>
      </c>
      <c r="E2960" s="160">
        <v>47</v>
      </c>
      <c r="F2960" s="160">
        <v>143</v>
      </c>
      <c r="G2960" s="266">
        <v>18.771198272705078</v>
      </c>
      <c r="H2960" s="266">
        <v>8.2999998703598976E-3</v>
      </c>
      <c r="I2960" s="266">
        <v>68170.578125</v>
      </c>
      <c r="J2960" s="157">
        <v>0</v>
      </c>
      <c r="K2960" s="160">
        <v>29146</v>
      </c>
      <c r="L2960" s="266">
        <v>87.723869323730469</v>
      </c>
      <c r="M2960" s="160">
        <v>153570</v>
      </c>
      <c r="N2960" s="266">
        <v>0</v>
      </c>
      <c r="O2960" s="160">
        <v>3938</v>
      </c>
      <c r="P2960" s="266">
        <v>0</v>
      </c>
      <c r="Q2960" s="160">
        <v>3033</v>
      </c>
      <c r="R2960" s="266">
        <v>99.934059143066406</v>
      </c>
      <c r="S2960" s="160">
        <v>20642</v>
      </c>
      <c r="T2960" s="266">
        <v>99.79168701171875</v>
      </c>
      <c r="U2960" s="266">
        <v>99.547805786132813</v>
      </c>
      <c r="V2960" s="266">
        <v>99.756423950195313</v>
      </c>
      <c r="W2960" s="266">
        <v>99.482162475585937</v>
      </c>
      <c r="X2960" s="266">
        <v>99.548622131347656</v>
      </c>
      <c r="Y2960" s="160">
        <v>40117</v>
      </c>
      <c r="Z2960" s="266">
        <v>99.877861022949219</v>
      </c>
      <c r="AA2960" s="160">
        <v>10970</v>
      </c>
      <c r="AB2960" s="266">
        <v>99.863265991210937</v>
      </c>
      <c r="AC2960" s="160">
        <v>1541</v>
      </c>
      <c r="AD2960" s="266">
        <v>0.32446461915969849</v>
      </c>
      <c r="AE2960" s="160">
        <v>111</v>
      </c>
      <c r="AF2960" s="266">
        <v>99.099098205566406</v>
      </c>
      <c r="AG2960" s="160">
        <v>22091</v>
      </c>
      <c r="AH2960" s="266">
        <v>0.51152050495147705</v>
      </c>
      <c r="AI2960" s="160">
        <v>486</v>
      </c>
      <c r="AJ2960" s="266">
        <v>96.707817077636719</v>
      </c>
      <c r="AK2960" s="266">
        <v>1.7752858400344849</v>
      </c>
      <c r="AL2960" s="266">
        <v>8.0598592758178711E-2</v>
      </c>
      <c r="AM2960" s="266">
        <v>0</v>
      </c>
      <c r="AN2960" s="266">
        <v>0</v>
      </c>
      <c r="AO2960" s="157">
        <v>0</v>
      </c>
      <c r="AP2960" s="157">
        <v>0</v>
      </c>
      <c r="AQ2960" s="157">
        <v>0</v>
      </c>
      <c r="AR2960" s="157">
        <v>0</v>
      </c>
      <c r="AS2960" s="157">
        <v>0</v>
      </c>
      <c r="AT2960" s="157">
        <v>0</v>
      </c>
      <c r="AU2960" s="157">
        <v>0</v>
      </c>
      <c r="AV2960" s="157">
        <v>0</v>
      </c>
      <c r="AW2960" s="159">
        <v>0</v>
      </c>
      <c r="AX2960" s="159">
        <v>0</v>
      </c>
      <c r="AY2960" s="159">
        <v>3</v>
      </c>
      <c r="AZ2960" s="159">
        <v>0</v>
      </c>
      <c r="BA2960" s="159">
        <v>0</v>
      </c>
      <c r="BB2960" s="159">
        <v>0</v>
      </c>
      <c r="BC2960" s="160">
        <v>25</v>
      </c>
      <c r="BD2960" s="160">
        <v>136</v>
      </c>
    </row>
    <row r="2961" spans="1:56" x14ac:dyDescent="0.25">
      <c r="A2961" s="9">
        <v>41731</v>
      </c>
      <c r="B2961" s="117" t="s">
        <v>85</v>
      </c>
      <c r="C2961" s="117" t="s">
        <v>87</v>
      </c>
      <c r="D2961" s="121">
        <v>3</v>
      </c>
      <c r="E2961" s="89">
        <v>136</v>
      </c>
      <c r="F2961" s="89">
        <v>439</v>
      </c>
      <c r="G2961" s="263">
        <v>43.636394500732422</v>
      </c>
      <c r="H2961" s="263">
        <v>4.19999985024333E-3</v>
      </c>
      <c r="I2961" s="263">
        <v>215438.796875</v>
      </c>
      <c r="J2961" s="88">
        <v>0</v>
      </c>
      <c r="K2961" s="89">
        <v>60634</v>
      </c>
      <c r="L2961" s="263">
        <v>89.090278625488281</v>
      </c>
      <c r="M2961" s="124">
        <v>86671</v>
      </c>
      <c r="N2961" s="248">
        <v>0</v>
      </c>
      <c r="O2961" s="124">
        <v>3535</v>
      </c>
      <c r="P2961" s="248">
        <v>0</v>
      </c>
      <c r="Q2961" s="124">
        <v>7905</v>
      </c>
      <c r="R2961" s="248">
        <v>99.94940185546875</v>
      </c>
      <c r="S2961" s="124">
        <v>80462</v>
      </c>
      <c r="T2961" s="248">
        <v>99.878204345703125</v>
      </c>
      <c r="U2961" s="248">
        <v>99.717117309570313</v>
      </c>
      <c r="V2961" s="248">
        <v>99.881156921386719</v>
      </c>
      <c r="W2961" s="248">
        <v>99.666664123535156</v>
      </c>
      <c r="X2961" s="248">
        <v>99.759506225585937</v>
      </c>
      <c r="Y2961" s="124">
        <v>184110</v>
      </c>
      <c r="Z2961" s="248">
        <v>99.820762634277344</v>
      </c>
      <c r="AA2961" s="124">
        <v>38782</v>
      </c>
      <c r="AB2961" s="248">
        <v>98.690116882324219</v>
      </c>
      <c r="AC2961" s="124">
        <v>3549</v>
      </c>
      <c r="AD2961" s="248">
        <v>0.25359255075454712</v>
      </c>
      <c r="AE2961" s="124">
        <v>157</v>
      </c>
      <c r="AF2961" s="248">
        <v>98.726112365722656</v>
      </c>
      <c r="AG2961" s="124">
        <v>87643</v>
      </c>
      <c r="AH2961" s="248">
        <v>0.42330819368362427</v>
      </c>
      <c r="AI2961" s="124">
        <v>1372</v>
      </c>
      <c r="AJ2961" s="248">
        <v>89.650146484375</v>
      </c>
      <c r="AK2961" s="248">
        <v>2.0366458892822266</v>
      </c>
      <c r="AL2961" s="248">
        <v>6.0422562062740326E-2</v>
      </c>
      <c r="AM2961" s="269">
        <v>0</v>
      </c>
      <c r="AN2961" s="269">
        <v>0</v>
      </c>
      <c r="AO2961" s="119">
        <v>0</v>
      </c>
      <c r="AP2961" s="119">
        <v>0</v>
      </c>
      <c r="AQ2961" s="119">
        <v>0</v>
      </c>
      <c r="AR2961" s="119">
        <v>0</v>
      </c>
      <c r="AS2961" s="119">
        <v>0</v>
      </c>
      <c r="AT2961" s="119">
        <v>0</v>
      </c>
      <c r="AU2961" s="119">
        <v>0</v>
      </c>
      <c r="AV2961" s="119">
        <v>0</v>
      </c>
      <c r="AW2961" s="124">
        <v>0</v>
      </c>
      <c r="AX2961" s="124">
        <v>0</v>
      </c>
      <c r="AY2961" s="124">
        <v>0</v>
      </c>
      <c r="AZ2961" s="124">
        <v>0</v>
      </c>
      <c r="BA2961" s="124">
        <v>0</v>
      </c>
      <c r="BB2961" s="124">
        <v>0</v>
      </c>
      <c r="BC2961" s="124">
        <v>31</v>
      </c>
      <c r="BD2961" s="124">
        <v>433</v>
      </c>
    </row>
    <row r="2962" spans="1:56" x14ac:dyDescent="0.25">
      <c r="A2962" s="9">
        <v>41731</v>
      </c>
      <c r="B2962" s="118" t="s">
        <v>84</v>
      </c>
      <c r="C2962" s="118"/>
      <c r="D2962" s="122">
        <v>2</v>
      </c>
      <c r="E2962" s="153"/>
      <c r="F2962" s="153"/>
      <c r="G2962" s="264">
        <v>72.589515686035156</v>
      </c>
      <c r="H2962" s="264">
        <v>1.8055555410683155E-3</v>
      </c>
      <c r="I2962" s="264">
        <v>411325.96875</v>
      </c>
      <c r="J2962" s="91">
        <v>0</v>
      </c>
      <c r="K2962" s="153">
        <v>0</v>
      </c>
      <c r="L2962" s="264">
        <v>65535</v>
      </c>
      <c r="M2962" s="133">
        <v>216585</v>
      </c>
      <c r="N2962" s="267">
        <v>0</v>
      </c>
      <c r="O2962" s="133">
        <v>4715</v>
      </c>
      <c r="P2962" s="267">
        <v>0</v>
      </c>
      <c r="Q2962" s="133">
        <v>4079</v>
      </c>
      <c r="R2962" s="267">
        <v>99.92645263671875</v>
      </c>
      <c r="S2962" s="133">
        <v>171955</v>
      </c>
      <c r="T2962" s="267">
        <v>99.923233032226562</v>
      </c>
      <c r="U2962" s="267">
        <v>99.639450073242188</v>
      </c>
      <c r="V2962" s="267">
        <v>99.815773010253906</v>
      </c>
      <c r="W2962" s="267">
        <v>99.566169738769531</v>
      </c>
      <c r="X2962" s="267">
        <v>99.739151000976563</v>
      </c>
      <c r="Y2962" s="133">
        <v>1360961</v>
      </c>
      <c r="Z2962" s="267">
        <v>99.482574462890625</v>
      </c>
      <c r="AA2962" s="133">
        <v>103</v>
      </c>
      <c r="AB2962" s="267">
        <v>58.420196533203125</v>
      </c>
      <c r="AC2962" s="133">
        <v>4223</v>
      </c>
      <c r="AD2962" s="267">
        <v>0.18946956098079681</v>
      </c>
      <c r="AE2962" s="133">
        <v>457</v>
      </c>
      <c r="AF2962" s="267">
        <v>98.030632019042969</v>
      </c>
      <c r="AG2962" s="133">
        <v>214840</v>
      </c>
      <c r="AH2962" s="267">
        <v>0.19363246858119965</v>
      </c>
      <c r="AI2962" s="133">
        <v>575</v>
      </c>
      <c r="AJ2962" s="267">
        <v>95.826087951660156</v>
      </c>
      <c r="AK2962" s="267">
        <v>3.5452835559844971</v>
      </c>
      <c r="AL2962" s="267">
        <v>0.15857924520969391</v>
      </c>
      <c r="AM2962" s="270">
        <v>0</v>
      </c>
      <c r="AN2962" s="270">
        <v>0</v>
      </c>
      <c r="AO2962" s="120">
        <v>0</v>
      </c>
      <c r="AP2962" s="120">
        <v>0</v>
      </c>
      <c r="AQ2962" s="120">
        <v>0</v>
      </c>
      <c r="AR2962" s="120">
        <v>0</v>
      </c>
      <c r="AS2962" s="120">
        <v>0</v>
      </c>
      <c r="AT2962" s="120">
        <v>0</v>
      </c>
      <c r="AU2962" s="120">
        <v>0</v>
      </c>
      <c r="AV2962" s="120">
        <v>0</v>
      </c>
      <c r="AW2962" s="133">
        <v>0</v>
      </c>
      <c r="AX2962" s="133">
        <v>0</v>
      </c>
      <c r="AY2962" s="133">
        <v>0</v>
      </c>
      <c r="AZ2962" s="133">
        <v>0</v>
      </c>
      <c r="BA2962" s="133">
        <v>0</v>
      </c>
      <c r="BB2962" s="133">
        <v>0</v>
      </c>
      <c r="BC2962" s="133">
        <v>9</v>
      </c>
      <c r="BD2962" s="133">
        <v>475</v>
      </c>
    </row>
    <row r="2963" spans="1:56" x14ac:dyDescent="0.25">
      <c r="A2963" s="9"/>
      <c r="B2963" s="118" t="s">
        <v>84</v>
      </c>
      <c r="C2963" s="118"/>
      <c r="D2963" s="122">
        <v>2</v>
      </c>
      <c r="E2963" s="153"/>
      <c r="F2963" s="153"/>
      <c r="G2963" s="264">
        <v>39.951988220214844</v>
      </c>
      <c r="H2963" s="264">
        <v>0.30124998092651367</v>
      </c>
      <c r="I2963" s="264">
        <v>278466.875</v>
      </c>
      <c r="J2963" s="91">
        <v>0</v>
      </c>
      <c r="K2963" s="153">
        <v>0</v>
      </c>
      <c r="L2963" s="264">
        <v>65535</v>
      </c>
      <c r="M2963" s="133">
        <v>121629</v>
      </c>
      <c r="N2963" s="267">
        <v>0</v>
      </c>
      <c r="O2963" s="133">
        <v>2153</v>
      </c>
      <c r="P2963" s="267">
        <v>0</v>
      </c>
      <c r="Q2963" s="133">
        <v>1870</v>
      </c>
      <c r="R2963" s="267">
        <v>99.946525573730469</v>
      </c>
      <c r="S2963" s="133">
        <v>101177</v>
      </c>
      <c r="T2963" s="267">
        <v>99.906105041503906</v>
      </c>
      <c r="U2963" s="267">
        <v>99.721321105957031</v>
      </c>
      <c r="V2963" s="267">
        <v>99.59466552734375</v>
      </c>
      <c r="W2963" s="267">
        <v>99.667999267578125</v>
      </c>
      <c r="X2963" s="267">
        <v>99.501152038574219</v>
      </c>
      <c r="Y2963" s="133">
        <v>710149</v>
      </c>
      <c r="Z2963" s="267">
        <v>99.880027770996094</v>
      </c>
      <c r="AA2963" s="133">
        <v>24</v>
      </c>
      <c r="AB2963" s="267">
        <v>25</v>
      </c>
      <c r="AC2963" s="133">
        <v>2034</v>
      </c>
      <c r="AD2963" s="267">
        <v>0.14752212166786194</v>
      </c>
      <c r="AE2963" s="133">
        <v>125</v>
      </c>
      <c r="AF2963" s="267">
        <v>98.400001525878906</v>
      </c>
      <c r="AG2963" s="133">
        <v>120841</v>
      </c>
      <c r="AH2963" s="267">
        <v>0.46921160817146301</v>
      </c>
      <c r="AI2963" s="133">
        <v>213</v>
      </c>
      <c r="AJ2963" s="267">
        <v>91.079719543457031</v>
      </c>
      <c r="AK2963" s="267">
        <v>3.5273299217224121</v>
      </c>
      <c r="AL2963" s="267">
        <v>0.12874677777290344</v>
      </c>
      <c r="AM2963" s="270">
        <v>0</v>
      </c>
      <c r="AN2963" s="270">
        <v>0</v>
      </c>
      <c r="AO2963" s="120">
        <v>0</v>
      </c>
      <c r="AP2963" s="120">
        <v>0</v>
      </c>
      <c r="AQ2963" s="120">
        <v>0</v>
      </c>
      <c r="AR2963" s="120">
        <v>0</v>
      </c>
      <c r="AS2963" s="120">
        <v>0</v>
      </c>
      <c r="AT2963" s="120">
        <v>0</v>
      </c>
      <c r="AU2963" s="120">
        <v>0</v>
      </c>
      <c r="AV2963" s="120">
        <v>0</v>
      </c>
      <c r="AW2963" s="133">
        <v>0</v>
      </c>
      <c r="AX2963" s="133">
        <v>0</v>
      </c>
      <c r="AY2963" s="133">
        <v>0</v>
      </c>
      <c r="AZ2963" s="133">
        <v>3</v>
      </c>
      <c r="BA2963" s="133">
        <v>2</v>
      </c>
      <c r="BB2963" s="133">
        <v>0</v>
      </c>
      <c r="BC2963" s="133">
        <v>5</v>
      </c>
      <c r="BD2963" s="133">
        <v>515</v>
      </c>
    </row>
    <row r="2964" spans="1:56" x14ac:dyDescent="0.25">
      <c r="A2964" s="9"/>
      <c r="B2964" s="118" t="s">
        <v>84</v>
      </c>
      <c r="C2964" s="118"/>
      <c r="D2964" s="122">
        <v>2</v>
      </c>
      <c r="E2964" s="153"/>
      <c r="F2964" s="153"/>
      <c r="G2964" s="264">
        <v>53.765037536621094</v>
      </c>
      <c r="H2964" s="264">
        <v>4.433333408087492E-3</v>
      </c>
      <c r="I2964" s="264">
        <v>255484.09375</v>
      </c>
      <c r="J2964" s="91">
        <v>0</v>
      </c>
      <c r="K2964" s="153">
        <v>0</v>
      </c>
      <c r="L2964" s="264">
        <v>65535</v>
      </c>
      <c r="M2964" s="133">
        <v>126146</v>
      </c>
      <c r="N2964" s="267">
        <v>0</v>
      </c>
      <c r="O2964" s="133">
        <v>3302</v>
      </c>
      <c r="P2964" s="267">
        <v>0</v>
      </c>
      <c r="Q2964" s="133">
        <v>3092</v>
      </c>
      <c r="R2964" s="267">
        <v>99.870635986328125</v>
      </c>
      <c r="S2964" s="133">
        <v>103594</v>
      </c>
      <c r="T2964" s="267">
        <v>99.941116333007813</v>
      </c>
      <c r="U2964" s="267">
        <v>99.878860473632813</v>
      </c>
      <c r="V2964" s="267">
        <v>99.743949890136719</v>
      </c>
      <c r="W2964" s="267">
        <v>99.749656677246094</v>
      </c>
      <c r="X2964" s="267">
        <v>99.685218811035156</v>
      </c>
      <c r="Y2964" s="133">
        <v>947214</v>
      </c>
      <c r="Z2964" s="267">
        <v>99.914695739746094</v>
      </c>
      <c r="AA2964" s="133">
        <v>57</v>
      </c>
      <c r="AB2964" s="267">
        <v>15.789473533630371</v>
      </c>
      <c r="AC2964" s="133">
        <v>3156</v>
      </c>
      <c r="AD2964" s="267">
        <v>0.19011406600475311</v>
      </c>
      <c r="AE2964" s="133">
        <v>170</v>
      </c>
      <c r="AF2964" s="267">
        <v>98.823532104492188</v>
      </c>
      <c r="AG2964" s="133">
        <v>125223</v>
      </c>
      <c r="AH2964" s="267">
        <v>0.28029993176460266</v>
      </c>
      <c r="AI2964" s="133">
        <v>212</v>
      </c>
      <c r="AJ2964" s="267">
        <v>94.811599731445313</v>
      </c>
      <c r="AK2964" s="267">
        <v>3.4579908847808838</v>
      </c>
      <c r="AL2964" s="267">
        <v>0.15205268561840057</v>
      </c>
      <c r="AM2964" s="270">
        <v>0</v>
      </c>
      <c r="AN2964" s="270">
        <v>0</v>
      </c>
      <c r="AO2964" s="120">
        <v>0</v>
      </c>
      <c r="AP2964" s="120">
        <v>0</v>
      </c>
      <c r="AQ2964" s="120">
        <v>0</v>
      </c>
      <c r="AR2964" s="120">
        <v>0</v>
      </c>
      <c r="AS2964" s="120">
        <v>0</v>
      </c>
      <c r="AT2964" s="120">
        <v>0</v>
      </c>
      <c r="AU2964" s="120">
        <v>0</v>
      </c>
      <c r="AV2964" s="120">
        <v>0</v>
      </c>
      <c r="AW2964" s="133">
        <v>0</v>
      </c>
      <c r="AX2964" s="133">
        <v>0</v>
      </c>
      <c r="AY2964" s="133">
        <v>0</v>
      </c>
      <c r="AZ2964" s="133">
        <v>3</v>
      </c>
      <c r="BA2964" s="133">
        <v>2</v>
      </c>
      <c r="BB2964" s="133">
        <v>0</v>
      </c>
      <c r="BC2964" s="133">
        <v>3</v>
      </c>
      <c r="BD2964" s="133">
        <v>502</v>
      </c>
    </row>
    <row r="2965" spans="1:56" x14ac:dyDescent="0.25">
      <c r="A2965" s="9"/>
      <c r="B2965" s="118" t="s">
        <v>84</v>
      </c>
      <c r="C2965" s="118"/>
      <c r="D2965" s="122">
        <v>2</v>
      </c>
      <c r="E2965" s="153"/>
      <c r="F2965" s="153"/>
      <c r="G2965" s="264">
        <v>62.099662780761719</v>
      </c>
      <c r="H2965" s="264">
        <v>2.5888890959322453E-3</v>
      </c>
      <c r="I2965" s="264">
        <v>250129.765625</v>
      </c>
      <c r="J2965" s="91">
        <v>0</v>
      </c>
      <c r="K2965" s="153">
        <v>0</v>
      </c>
      <c r="L2965" s="264">
        <v>65535</v>
      </c>
      <c r="M2965" s="133">
        <v>146212</v>
      </c>
      <c r="N2965" s="267">
        <v>0</v>
      </c>
      <c r="O2965" s="133">
        <v>3905</v>
      </c>
      <c r="P2965" s="267">
        <v>0</v>
      </c>
      <c r="Q2965" s="133">
        <v>3504</v>
      </c>
      <c r="R2965" s="267">
        <v>100</v>
      </c>
      <c r="S2965" s="133">
        <v>119134</v>
      </c>
      <c r="T2965" s="267">
        <v>99.943763732910156</v>
      </c>
      <c r="U2965" s="267">
        <v>99.846351623535156</v>
      </c>
      <c r="V2965" s="267">
        <v>99.839271545410156</v>
      </c>
      <c r="W2965" s="267">
        <v>99.846351623535156</v>
      </c>
      <c r="X2965" s="267">
        <v>99.783126831054688</v>
      </c>
      <c r="Y2965" s="133">
        <v>906824</v>
      </c>
      <c r="Z2965" s="267">
        <v>99.909019470214844</v>
      </c>
      <c r="AA2965" s="133">
        <v>142</v>
      </c>
      <c r="AB2965" s="267">
        <v>23.239437103271484</v>
      </c>
      <c r="AC2965" s="133">
        <v>3584</v>
      </c>
      <c r="AD2965" s="267">
        <v>0.3348214328289032</v>
      </c>
      <c r="AE2965" s="133">
        <v>298</v>
      </c>
      <c r="AF2965" s="267">
        <v>98.65771484375</v>
      </c>
      <c r="AG2965" s="133">
        <v>145072</v>
      </c>
      <c r="AH2965" s="267">
        <v>0.23229844868183136</v>
      </c>
      <c r="AI2965" s="133">
        <v>336</v>
      </c>
      <c r="AJ2965" s="267">
        <v>93.750144958496094</v>
      </c>
      <c r="AK2965" s="267">
        <v>3.448737621307373</v>
      </c>
      <c r="AL2965" s="267">
        <v>0.15190781652927399</v>
      </c>
      <c r="AM2965" s="270">
        <v>0</v>
      </c>
      <c r="AN2965" s="270">
        <v>0</v>
      </c>
      <c r="AO2965" s="120">
        <v>0</v>
      </c>
      <c r="AP2965" s="120">
        <v>0</v>
      </c>
      <c r="AQ2965" s="120">
        <v>0</v>
      </c>
      <c r="AR2965" s="120">
        <v>0</v>
      </c>
      <c r="AS2965" s="120">
        <v>0</v>
      </c>
      <c r="AT2965" s="120">
        <v>0</v>
      </c>
      <c r="AU2965" s="120">
        <v>0</v>
      </c>
      <c r="AV2965" s="120">
        <v>0</v>
      </c>
      <c r="AW2965" s="133">
        <v>0</v>
      </c>
      <c r="AX2965" s="133">
        <v>0</v>
      </c>
      <c r="AY2965" s="133">
        <v>0</v>
      </c>
      <c r="AZ2965" s="133">
        <v>3</v>
      </c>
      <c r="BA2965" s="133">
        <v>1</v>
      </c>
      <c r="BB2965" s="133">
        <v>0</v>
      </c>
      <c r="BC2965" s="133">
        <v>6</v>
      </c>
      <c r="BD2965" s="133">
        <v>510</v>
      </c>
    </row>
    <row r="2966" spans="1:56" x14ac:dyDescent="0.25">
      <c r="A2966" s="9"/>
      <c r="B2966" s="118" t="s">
        <v>84</v>
      </c>
      <c r="C2966" s="118"/>
      <c r="D2966" s="122">
        <v>2</v>
      </c>
      <c r="E2966" s="153"/>
      <c r="F2966" s="153"/>
      <c r="G2966" s="264">
        <v>67.501502990722656</v>
      </c>
      <c r="H2966" s="264">
        <v>0.11009722203016281</v>
      </c>
      <c r="I2966" s="264">
        <v>269796.59375</v>
      </c>
      <c r="J2966" s="91">
        <v>0</v>
      </c>
      <c r="K2966" s="153">
        <v>0</v>
      </c>
      <c r="L2966" s="264">
        <v>65535</v>
      </c>
      <c r="M2966" s="133">
        <v>152850</v>
      </c>
      <c r="N2966" s="267">
        <v>0</v>
      </c>
      <c r="O2966" s="133">
        <v>3800</v>
      </c>
      <c r="P2966" s="267">
        <v>0</v>
      </c>
      <c r="Q2966" s="133">
        <v>3499</v>
      </c>
      <c r="R2966" s="267">
        <v>99.942840576171875</v>
      </c>
      <c r="S2966" s="133">
        <v>122389</v>
      </c>
      <c r="T2966" s="267">
        <v>99.963233947753906</v>
      </c>
      <c r="U2966" s="267">
        <v>99.973686218261719</v>
      </c>
      <c r="V2966" s="267">
        <v>99.793258666992188</v>
      </c>
      <c r="W2966" s="267">
        <v>99.916542053222656</v>
      </c>
      <c r="X2966" s="267">
        <v>99.756568908691406</v>
      </c>
      <c r="Y2966" s="133">
        <v>974840</v>
      </c>
      <c r="Z2966" s="267">
        <v>99.906753540039063</v>
      </c>
      <c r="AA2966" s="133">
        <v>38</v>
      </c>
      <c r="AB2966" s="267">
        <v>47.368419647216797</v>
      </c>
      <c r="AC2966" s="133">
        <v>3524</v>
      </c>
      <c r="AD2966" s="267">
        <v>0.14185015857219696</v>
      </c>
      <c r="AE2966" s="133">
        <v>257</v>
      </c>
      <c r="AF2966" s="267">
        <v>99.610893249511719</v>
      </c>
      <c r="AG2966" s="133">
        <v>151782</v>
      </c>
      <c r="AH2966" s="267">
        <v>0.22598199546337128</v>
      </c>
      <c r="AI2966" s="133">
        <v>315</v>
      </c>
      <c r="AJ2966" s="267">
        <v>96.825424194335937</v>
      </c>
      <c r="AK2966" s="267">
        <v>3.4975552558898926</v>
      </c>
      <c r="AL2966" s="267">
        <v>0.12815998494625092</v>
      </c>
      <c r="AM2966" s="270">
        <v>0</v>
      </c>
      <c r="AN2966" s="270">
        <v>0</v>
      </c>
      <c r="AO2966" s="120">
        <v>0</v>
      </c>
      <c r="AP2966" s="120">
        <v>0</v>
      </c>
      <c r="AQ2966" s="120">
        <v>0</v>
      </c>
      <c r="AR2966" s="120">
        <v>0</v>
      </c>
      <c r="AS2966" s="120">
        <v>0</v>
      </c>
      <c r="AT2966" s="120">
        <v>0</v>
      </c>
      <c r="AU2966" s="120">
        <v>0</v>
      </c>
      <c r="AV2966" s="120">
        <v>0</v>
      </c>
      <c r="AW2966" s="133">
        <v>0</v>
      </c>
      <c r="AX2966" s="133">
        <v>0</v>
      </c>
      <c r="AY2966" s="133">
        <v>0</v>
      </c>
      <c r="AZ2966" s="133">
        <v>1</v>
      </c>
      <c r="BA2966" s="133">
        <v>1</v>
      </c>
      <c r="BB2966" s="133">
        <v>0</v>
      </c>
      <c r="BC2966" s="133">
        <v>8</v>
      </c>
      <c r="BD2966" s="133">
        <v>522</v>
      </c>
    </row>
    <row r="2967" spans="1:56" x14ac:dyDescent="0.25">
      <c r="A2967" s="9"/>
      <c r="B2967" s="118" t="s">
        <v>84</v>
      </c>
      <c r="C2967" s="118"/>
      <c r="D2967" s="122">
        <v>2</v>
      </c>
      <c r="E2967" s="153"/>
      <c r="F2967" s="153"/>
      <c r="G2967" s="264">
        <v>66.738449096679688</v>
      </c>
      <c r="H2967" s="264">
        <v>3.969444427639246E-3</v>
      </c>
      <c r="I2967" s="264">
        <v>264569.84375</v>
      </c>
      <c r="J2967" s="91">
        <v>0</v>
      </c>
      <c r="K2967" s="153">
        <v>0</v>
      </c>
      <c r="L2967" s="264">
        <v>65535</v>
      </c>
      <c r="M2967" s="133">
        <v>152209</v>
      </c>
      <c r="N2967" s="267">
        <v>0</v>
      </c>
      <c r="O2967" s="133">
        <v>4010</v>
      </c>
      <c r="P2967" s="267">
        <v>0</v>
      </c>
      <c r="Q2967" s="133">
        <v>3472</v>
      </c>
      <c r="R2967" s="267">
        <v>99.971199035644531</v>
      </c>
      <c r="S2967" s="133">
        <v>122687</v>
      </c>
      <c r="T2967" s="267">
        <v>99.942947387695313</v>
      </c>
      <c r="U2967" s="267">
        <v>99.850372314453125</v>
      </c>
      <c r="V2967" s="267">
        <v>99.846923828125</v>
      </c>
      <c r="W2967" s="267">
        <v>99.821617126464844</v>
      </c>
      <c r="X2967" s="267">
        <v>99.789955139160156</v>
      </c>
      <c r="Y2967" s="133">
        <v>926880</v>
      </c>
      <c r="Z2967" s="267">
        <v>99.894912719726563</v>
      </c>
      <c r="AA2967" s="133">
        <v>119</v>
      </c>
      <c r="AB2967" s="267">
        <v>26.031345367431641</v>
      </c>
      <c r="AC2967" s="133">
        <v>3644</v>
      </c>
      <c r="AD2967" s="267">
        <v>0.16464325785636902</v>
      </c>
      <c r="AE2967" s="133">
        <v>291</v>
      </c>
      <c r="AF2967" s="267">
        <v>99.656356811523438</v>
      </c>
      <c r="AG2967" s="133">
        <v>151106</v>
      </c>
      <c r="AH2967" s="267">
        <v>0.21111008524894714</v>
      </c>
      <c r="AI2967" s="133">
        <v>262</v>
      </c>
      <c r="AJ2967" s="267">
        <v>96.564842224121094</v>
      </c>
      <c r="AK2967" s="267">
        <v>3.5106298923492432</v>
      </c>
      <c r="AL2967" s="267">
        <v>0.13666921854019165</v>
      </c>
      <c r="AM2967" s="270">
        <v>0</v>
      </c>
      <c r="AN2967" s="270">
        <v>0</v>
      </c>
      <c r="AO2967" s="120">
        <v>0</v>
      </c>
      <c r="AP2967" s="120">
        <v>0</v>
      </c>
      <c r="AQ2967" s="120">
        <v>0</v>
      </c>
      <c r="AR2967" s="120">
        <v>0</v>
      </c>
      <c r="AS2967" s="120">
        <v>0</v>
      </c>
      <c r="AT2967" s="120">
        <v>0</v>
      </c>
      <c r="AU2967" s="120">
        <v>0</v>
      </c>
      <c r="AV2967" s="120">
        <v>0</v>
      </c>
      <c r="AW2967" s="133">
        <v>0</v>
      </c>
      <c r="AX2967" s="133">
        <v>0</v>
      </c>
      <c r="AY2967" s="133">
        <v>0</v>
      </c>
      <c r="AZ2967" s="133">
        <v>1</v>
      </c>
      <c r="BA2967" s="133">
        <v>1</v>
      </c>
      <c r="BB2967" s="133">
        <v>0</v>
      </c>
      <c r="BC2967" s="133">
        <v>7</v>
      </c>
      <c r="BD2967" s="133">
        <v>507</v>
      </c>
    </row>
  </sheetData>
  <mergeCells count="13">
    <mergeCell ref="BD1:BD2"/>
    <mergeCell ref="AX1:AX2"/>
    <mergeCell ref="AY1:AY2"/>
    <mergeCell ref="AZ1:AZ2"/>
    <mergeCell ref="BA1:BA2"/>
    <mergeCell ref="BB1:BB2"/>
    <mergeCell ref="BC1:BC2"/>
    <mergeCell ref="AW1:AW2"/>
    <mergeCell ref="AO1:AR1"/>
    <mergeCell ref="AS1:AS2"/>
    <mergeCell ref="AT1:AT2"/>
    <mergeCell ref="AU1:AU2"/>
    <mergeCell ref="AV1:AV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I67"/>
  <sheetViews>
    <sheetView topLeftCell="A19" workbookViewId="0">
      <selection activeCell="E50" sqref="E50"/>
    </sheetView>
  </sheetViews>
  <sheetFormatPr defaultRowHeight="15" x14ac:dyDescent="0.25"/>
  <cols>
    <col min="1" max="1" width="14.140625" customWidth="1"/>
    <col min="2" max="2" width="18" bestFit="1" customWidth="1"/>
    <col min="3" max="3" width="9" bestFit="1" customWidth="1"/>
    <col min="4" max="4" width="8.7109375" bestFit="1" customWidth="1"/>
    <col min="5" max="5" width="13.5703125" bestFit="1" customWidth="1"/>
    <col min="6" max="6" width="12.7109375" bestFit="1" customWidth="1"/>
    <col min="7" max="7" width="9.7109375" bestFit="1" customWidth="1"/>
    <col min="8" max="8" width="9.5703125" bestFit="1" customWidth="1"/>
    <col min="9" max="9" width="12.42578125" bestFit="1" customWidth="1"/>
    <col min="11" max="11" width="9.7109375" bestFit="1" customWidth="1"/>
  </cols>
  <sheetData>
    <row r="1" spans="1:35" ht="18" x14ac:dyDescent="0.25">
      <c r="A1" s="50" t="s">
        <v>90</v>
      </c>
      <c r="B1" s="51"/>
      <c r="C1" s="52"/>
      <c r="D1" s="52"/>
      <c r="E1" s="52"/>
      <c r="F1" s="52"/>
    </row>
    <row r="2" spans="1:35" ht="15.75" x14ac:dyDescent="0.25">
      <c r="A2" s="50" t="s">
        <v>91</v>
      </c>
      <c r="B2" s="50"/>
      <c r="C2" s="52"/>
      <c r="D2" s="52"/>
      <c r="E2" s="52"/>
      <c r="F2" s="52"/>
    </row>
    <row r="3" spans="1:35" x14ac:dyDescent="0.25">
      <c r="A3" s="53" t="s">
        <v>92</v>
      </c>
      <c r="B3" s="54"/>
      <c r="C3" s="52"/>
      <c r="D3" s="52"/>
      <c r="E3" s="52"/>
      <c r="F3" s="52"/>
      <c r="I3" s="35">
        <f>'Daily Province Normal Overview'!$F$2</f>
        <v>41915</v>
      </c>
    </row>
    <row r="5" spans="1:35" x14ac:dyDescent="0.25">
      <c r="A5" s="55" t="s">
        <v>93</v>
      </c>
    </row>
    <row r="6" spans="1:35" x14ac:dyDescent="0.25">
      <c r="A6" s="55" t="s">
        <v>94</v>
      </c>
      <c r="B6" s="15"/>
    </row>
    <row r="7" spans="1:35" x14ac:dyDescent="0.25">
      <c r="A7" s="55" t="s">
        <v>95</v>
      </c>
      <c r="B7" s="56"/>
    </row>
    <row r="8" spans="1:35" s="15" customFormat="1" ht="25.5" customHeight="1" x14ac:dyDescent="0.25">
      <c r="A8" s="345" t="s">
        <v>0</v>
      </c>
      <c r="B8" s="345" t="s">
        <v>1</v>
      </c>
      <c r="C8" s="345" t="s">
        <v>2</v>
      </c>
      <c r="D8" s="345" t="s">
        <v>3</v>
      </c>
      <c r="E8" s="57" t="s">
        <v>57</v>
      </c>
      <c r="F8" s="347" t="s">
        <v>96</v>
      </c>
      <c r="G8" s="348"/>
      <c r="H8" s="349"/>
      <c r="I8" s="350" t="s">
        <v>97</v>
      </c>
      <c r="J8" s="351"/>
      <c r="K8" s="351"/>
      <c r="L8" s="351"/>
      <c r="M8" s="351"/>
      <c r="N8" s="351"/>
      <c r="O8" s="352"/>
      <c r="P8" s="341" t="s">
        <v>36</v>
      </c>
      <c r="Q8" s="344"/>
      <c r="R8" s="344"/>
      <c r="S8" s="342"/>
      <c r="T8" s="337" t="s">
        <v>37</v>
      </c>
      <c r="U8" s="337" t="s">
        <v>38</v>
      </c>
      <c r="V8" s="337" t="s">
        <v>39</v>
      </c>
      <c r="W8" s="337" t="s">
        <v>40</v>
      </c>
    </row>
    <row r="9" spans="1:35" s="15" customFormat="1" ht="63.75" customHeight="1" x14ac:dyDescent="0.25">
      <c r="A9" s="346"/>
      <c r="B9" s="346"/>
      <c r="C9" s="346"/>
      <c r="D9" s="346"/>
      <c r="E9" s="58" t="s">
        <v>98</v>
      </c>
      <c r="F9" s="59" t="s">
        <v>4</v>
      </c>
      <c r="G9" s="59" t="s">
        <v>99</v>
      </c>
      <c r="H9" s="59" t="s">
        <v>6</v>
      </c>
      <c r="I9" s="60" t="s">
        <v>7</v>
      </c>
      <c r="J9" s="60" t="s">
        <v>4</v>
      </c>
      <c r="K9" s="60" t="s">
        <v>100</v>
      </c>
      <c r="L9" s="60" t="s">
        <v>99</v>
      </c>
      <c r="M9" s="60" t="s">
        <v>101</v>
      </c>
      <c r="N9" s="60" t="s">
        <v>6</v>
      </c>
      <c r="O9" s="60" t="s">
        <v>102</v>
      </c>
      <c r="P9" s="60" t="s">
        <v>41</v>
      </c>
      <c r="Q9" s="60" t="s">
        <v>42</v>
      </c>
      <c r="R9" s="60" t="s">
        <v>43</v>
      </c>
      <c r="S9" s="60" t="s">
        <v>44</v>
      </c>
      <c r="T9" s="338"/>
      <c r="U9" s="338"/>
      <c r="V9" s="338"/>
      <c r="W9" s="338"/>
    </row>
    <row r="10" spans="1:35" s="64" customFormat="1" x14ac:dyDescent="0.25">
      <c r="A10" s="61"/>
      <c r="B10" s="62" t="s">
        <v>8</v>
      </c>
      <c r="C10" s="62" t="s">
        <v>9</v>
      </c>
      <c r="D10" s="62" t="s">
        <v>10</v>
      </c>
      <c r="E10" s="62" t="s">
        <v>11</v>
      </c>
      <c r="F10" s="62" t="s">
        <v>103</v>
      </c>
      <c r="G10" s="62" t="s">
        <v>103</v>
      </c>
      <c r="H10" s="62" t="s">
        <v>104</v>
      </c>
      <c r="I10" s="62" t="s">
        <v>105</v>
      </c>
      <c r="J10" s="62" t="s">
        <v>106</v>
      </c>
      <c r="K10" s="62" t="s">
        <v>107</v>
      </c>
      <c r="L10" s="62" t="s">
        <v>106</v>
      </c>
      <c r="M10" s="62" t="s">
        <v>107</v>
      </c>
      <c r="N10" s="62" t="s">
        <v>108</v>
      </c>
      <c r="O10" s="62" t="s">
        <v>109</v>
      </c>
      <c r="P10" s="63"/>
      <c r="Q10" s="63"/>
      <c r="R10" s="63"/>
      <c r="S10" s="63"/>
      <c r="T10" s="63"/>
      <c r="U10" s="63"/>
      <c r="V10" s="63"/>
      <c r="W10" s="63"/>
    </row>
    <row r="11" spans="1:35" s="64" customFormat="1" x14ac:dyDescent="0.25">
      <c r="A11" s="65"/>
      <c r="B11" s="66" t="s">
        <v>14</v>
      </c>
      <c r="C11" s="67"/>
      <c r="D11" s="67"/>
      <c r="E11" s="67"/>
      <c r="F11" s="67"/>
      <c r="G11" s="67"/>
      <c r="H11" s="67"/>
      <c r="I11" s="67">
        <v>65</v>
      </c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</row>
    <row r="12" spans="1:35" s="70" customFormat="1" x14ac:dyDescent="0.25">
      <c r="A12" s="68"/>
      <c r="B12" s="66" t="s">
        <v>15</v>
      </c>
      <c r="C12" s="69"/>
      <c r="D12" s="69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</row>
    <row r="13" spans="1:35" s="15" customFormat="1" x14ac:dyDescent="0.25">
      <c r="A13" s="71">
        <f>$I$3</f>
        <v>41915</v>
      </c>
      <c r="B13" s="66" t="s">
        <v>17</v>
      </c>
      <c r="C13" s="72">
        <f>VLOOKUP(B13,'Daily Province Normal Overview'!B6:D25,3,0)</f>
        <v>4</v>
      </c>
      <c r="D13" s="72">
        <f>VLOOKUP(B13,'Daily Province Normal Overview'!$B$10:$E$25,4,0)</f>
        <v>844</v>
      </c>
      <c r="E13" s="72"/>
      <c r="F13" s="73">
        <f>VLOOKUP(B13,'Daily Province Normal Overview'!$B$10:$G$25,6,0)</f>
        <v>8002.3727416992187</v>
      </c>
      <c r="G13" s="73">
        <f>VLOOKUP(B13,'Daily Province Normal Overview'!$B$10:$H$25,7,0)</f>
        <v>3.7838112870231271</v>
      </c>
      <c r="H13" s="73">
        <f>VLOOKUP(B13,'Daily Province Normal Overview'!$B$10:$I$25,8,0)/1024</f>
        <v>17347.831359863281</v>
      </c>
      <c r="I13" s="74">
        <f>VLOOKUP(B13,'Daily Province Peak Overview'!$B$8:$J$23,9,0)</f>
        <v>0</v>
      </c>
      <c r="J13" s="73">
        <f>VLOOKUP(B13,'Daily Province Peak Overview'!$B$8:$G$23,6,0)</f>
        <v>909.05042518615721</v>
      </c>
      <c r="K13" s="73"/>
      <c r="L13" s="73"/>
      <c r="M13" s="73"/>
      <c r="N13" s="73">
        <f>VLOOKUP(B13,'Daily Province Peak Overview'!$B$8:$I$23,8,0)/1024</f>
        <v>2044.307797348974</v>
      </c>
      <c r="O13" s="73"/>
      <c r="P13" s="75"/>
      <c r="Q13" s="75"/>
      <c r="R13" s="75"/>
      <c r="S13" s="75"/>
      <c r="T13" s="75"/>
      <c r="U13" s="75"/>
      <c r="V13" s="75"/>
      <c r="W13" s="75"/>
      <c r="Y13"/>
      <c r="Z13"/>
      <c r="AA13"/>
      <c r="AB13"/>
      <c r="AC13"/>
      <c r="AD13"/>
      <c r="AE13"/>
      <c r="AF13"/>
      <c r="AG13"/>
      <c r="AH13"/>
      <c r="AI13"/>
    </row>
    <row r="14" spans="1:35" s="15" customFormat="1" x14ac:dyDescent="0.25">
      <c r="A14" s="71">
        <f>$I$3</f>
        <v>41915</v>
      </c>
      <c r="B14" s="66" t="s">
        <v>88</v>
      </c>
      <c r="C14" s="72">
        <f>VLOOKUP(B14,'Daily Province Normal Overview'!B7:D25,3,0)</f>
        <v>3</v>
      </c>
      <c r="D14" s="72">
        <f>VLOOKUP(B14,'Daily Province Normal Overview'!$B$10:$E$25,4,0)</f>
        <v>650</v>
      </c>
      <c r="E14" s="72"/>
      <c r="F14" s="73">
        <f>VLOOKUP(B14,'Daily Province Normal Overview'!$B$10:$G$25,6,0)</f>
        <v>6695.9202270507812</v>
      </c>
      <c r="G14" s="73">
        <f>VLOOKUP(B14,'Daily Province Normal Overview'!$B$10:$H$25,7,0)</f>
        <v>2.5104001322761178</v>
      </c>
      <c r="H14" s="73">
        <f>VLOOKUP(B14,'Daily Province Normal Overview'!$B$10:$I$25,8,0)/1024</f>
        <v>11381.750305175781</v>
      </c>
      <c r="I14" s="74">
        <f>VLOOKUP(B14,'Daily Province Peak Overview'!$B$8:$J$23,9,0)</f>
        <v>0</v>
      </c>
      <c r="J14" s="73">
        <f>VLOOKUP(B14,'Daily Province Peak Overview'!$B$8:$G$23,6,0)</f>
        <v>809.41042518615723</v>
      </c>
      <c r="K14" s="73"/>
      <c r="L14" s="73"/>
      <c r="M14" s="73"/>
      <c r="N14" s="73">
        <f>VLOOKUP(B14,'Daily Province Peak Overview'!$B$8:$I$23,8,0)/1024</f>
        <v>1409.7243614196777</v>
      </c>
      <c r="O14" s="76"/>
      <c r="P14" s="75"/>
      <c r="Q14" s="75"/>
      <c r="R14" s="75"/>
      <c r="S14" s="75"/>
      <c r="T14" s="75"/>
      <c r="U14" s="75"/>
      <c r="V14" s="75"/>
      <c r="W14" s="75"/>
      <c r="Y14"/>
      <c r="Z14"/>
      <c r="AA14"/>
      <c r="AB14"/>
      <c r="AC14"/>
      <c r="AD14"/>
      <c r="AE14"/>
      <c r="AF14"/>
      <c r="AG14"/>
      <c r="AH14"/>
      <c r="AI14"/>
    </row>
    <row r="15" spans="1:35" s="15" customFormat="1" x14ac:dyDescent="0.25">
      <c r="A15" s="71">
        <f>$I$3</f>
        <v>41915</v>
      </c>
      <c r="B15" s="66" t="s">
        <v>89</v>
      </c>
      <c r="C15" s="72">
        <f>VLOOKUP(B15,'Daily Province Normal Overview'!B8:D26,3,0)</f>
        <v>1</v>
      </c>
      <c r="D15" s="72">
        <f>VLOOKUP(B15,'Daily Province Normal Overview'!$B$10:$E$25,4,0)</f>
        <v>194</v>
      </c>
      <c r="E15" s="72"/>
      <c r="F15" s="73">
        <f>VLOOKUP(B15,'Daily Province Normal Overview'!$B$10:$G$25,6,0)</f>
        <v>1306.4525146484375</v>
      </c>
      <c r="G15" s="73">
        <f>VLOOKUP(B15,'Daily Province Normal Overview'!$B$10:$H$25,7,0)</f>
        <v>1.2734111547470093</v>
      </c>
      <c r="H15" s="73">
        <f>VLOOKUP(B15,'Daily Province Normal Overview'!$B$10:$I$25,8,0)/1024</f>
        <v>5966.0810546875</v>
      </c>
      <c r="I15" s="74">
        <f>VLOOKUP(B15,'Daily Province Peak Overview'!$B$8:$J$23,9,0)</f>
        <v>0</v>
      </c>
      <c r="J15" s="73">
        <f>VLOOKUP(B15,'Daily Province Peak Overview'!$B$8:$G$23,6,0)</f>
        <v>99.640000000000029</v>
      </c>
      <c r="K15" s="73"/>
      <c r="L15" s="73"/>
      <c r="M15" s="73"/>
      <c r="N15" s="73">
        <f>VLOOKUP(B15,'Daily Province Peak Overview'!$B$8:$I$23,8,0)/1024</f>
        <v>634.58343592929634</v>
      </c>
      <c r="O15" s="73"/>
      <c r="P15" s="75"/>
      <c r="Q15" s="75"/>
      <c r="R15" s="75"/>
      <c r="S15" s="75"/>
      <c r="T15" s="75"/>
      <c r="U15" s="75"/>
      <c r="V15" s="75"/>
      <c r="W15" s="75"/>
      <c r="Y15"/>
      <c r="Z15"/>
      <c r="AA15"/>
      <c r="AB15"/>
      <c r="AC15"/>
      <c r="AD15"/>
      <c r="AE15"/>
      <c r="AF15"/>
      <c r="AG15"/>
      <c r="AH15"/>
      <c r="AI15"/>
    </row>
    <row r="16" spans="1:35" s="15" customFormat="1" x14ac:dyDescent="0.25">
      <c r="A16" s="71">
        <f>$I$3</f>
        <v>41915</v>
      </c>
      <c r="B16" s="66" t="s">
        <v>84</v>
      </c>
      <c r="C16" s="72">
        <f>VLOOKUP(B16,'Daily Province Normal Overview'!B9:D27,3,0)</f>
        <v>2</v>
      </c>
      <c r="D16" s="72">
        <f>VLOOKUP(B16,'Daily Province Normal Overview'!$B$10:$E$25,4,0)</f>
        <v>194</v>
      </c>
      <c r="E16" s="72"/>
      <c r="F16" s="73">
        <f>VLOOKUP(B16,'Daily Province Normal Overview'!$B$10:$G$25,6,0)</f>
        <v>1306.4525146484375</v>
      </c>
      <c r="G16" s="73">
        <f>VLOOKUP(B16,'Daily Province Normal Overview'!$B$10:$H$25,7,0)</f>
        <v>1.2734111547470093</v>
      </c>
      <c r="H16" s="73">
        <f>VLOOKUP(B16,'Daily Province Normal Overview'!$B$10:$I$25,8,0)/1024</f>
        <v>5966.0810546875</v>
      </c>
      <c r="I16" s="74">
        <f>VLOOKUP(B16,'Daily Province Peak Overview'!$B$8:$J$23,9,0)</f>
        <v>65535</v>
      </c>
      <c r="J16" s="73">
        <f>VLOOKUP(B16,'Daily Province Peak Overview'!$B$8:$G$23,6,0)</f>
        <v>99.640000000000029</v>
      </c>
      <c r="K16" s="73"/>
      <c r="L16" s="73"/>
      <c r="M16" s="73"/>
      <c r="N16" s="73">
        <f>VLOOKUP(B16,'Daily Province Peak Overview'!$B$8:$I$23,8,0)/1024</f>
        <v>634.58343592929634</v>
      </c>
      <c r="O16" s="76"/>
      <c r="P16" s="75"/>
      <c r="Q16" s="75"/>
      <c r="R16" s="75"/>
      <c r="S16" s="75"/>
      <c r="T16" s="75"/>
      <c r="U16" s="75"/>
      <c r="V16" s="75"/>
      <c r="W16" s="75"/>
      <c r="Y16"/>
      <c r="Z16"/>
      <c r="AA16"/>
      <c r="AB16"/>
      <c r="AC16"/>
      <c r="AD16"/>
      <c r="AE16"/>
      <c r="AF16"/>
      <c r="AG16"/>
      <c r="AH16"/>
      <c r="AI16"/>
    </row>
    <row r="18" spans="1:24" x14ac:dyDescent="0.25">
      <c r="A18" s="55" t="s">
        <v>110</v>
      </c>
      <c r="B18" s="15"/>
    </row>
    <row r="19" spans="1:24" x14ac:dyDescent="0.25">
      <c r="A19" s="55" t="s">
        <v>111</v>
      </c>
      <c r="B19" s="56"/>
    </row>
    <row r="21" spans="1:24" x14ac:dyDescent="0.25">
      <c r="A21" s="77"/>
      <c r="B21" s="78"/>
      <c r="C21" s="339" t="s">
        <v>96</v>
      </c>
      <c r="D21" s="340"/>
      <c r="E21" s="341" t="s">
        <v>97</v>
      </c>
      <c r="F21" s="342"/>
      <c r="G21" s="339" t="s">
        <v>96</v>
      </c>
      <c r="H21" s="343"/>
      <c r="I21" s="343"/>
      <c r="J21" s="340"/>
      <c r="K21" s="341" t="s">
        <v>97</v>
      </c>
      <c r="L21" s="344"/>
      <c r="M21" s="344"/>
      <c r="N21" s="342"/>
      <c r="O21" s="79"/>
      <c r="P21" s="15"/>
      <c r="Q21" s="15"/>
      <c r="R21" s="15"/>
      <c r="S21" s="15"/>
      <c r="T21" s="15"/>
      <c r="U21" s="15"/>
      <c r="V21" s="15"/>
      <c r="W21" s="15"/>
      <c r="X21" s="15"/>
    </row>
    <row r="22" spans="1:24" ht="28.5" x14ac:dyDescent="0.25">
      <c r="A22" s="80" t="s">
        <v>0</v>
      </c>
      <c r="B22" s="80" t="s">
        <v>1</v>
      </c>
      <c r="C22" s="59" t="s">
        <v>50</v>
      </c>
      <c r="D22" s="59" t="s">
        <v>112</v>
      </c>
      <c r="E22" s="60" t="s">
        <v>113</v>
      </c>
      <c r="F22" s="60" t="s">
        <v>51</v>
      </c>
      <c r="G22" s="59" t="s">
        <v>63</v>
      </c>
      <c r="H22" s="59" t="s">
        <v>64</v>
      </c>
      <c r="I22" s="59" t="s">
        <v>18</v>
      </c>
      <c r="J22" s="59" t="s">
        <v>19</v>
      </c>
      <c r="K22" s="60" t="s">
        <v>63</v>
      </c>
      <c r="L22" s="60" t="s">
        <v>64</v>
      </c>
      <c r="M22" s="60" t="s">
        <v>18</v>
      </c>
      <c r="N22" s="60" t="s">
        <v>19</v>
      </c>
      <c r="O22" s="79"/>
      <c r="P22" s="15"/>
      <c r="Q22" s="15"/>
      <c r="R22" s="15"/>
      <c r="S22" s="15"/>
      <c r="T22" s="15"/>
      <c r="U22" s="15"/>
      <c r="V22" s="15"/>
      <c r="W22" s="15"/>
      <c r="X22" s="15"/>
    </row>
    <row r="23" spans="1:24" x14ac:dyDescent="0.25">
      <c r="A23" s="61"/>
      <c r="B23" s="62" t="s">
        <v>8</v>
      </c>
      <c r="C23" s="62" t="s">
        <v>11</v>
      </c>
      <c r="D23" s="62"/>
      <c r="E23" s="62" t="s">
        <v>11</v>
      </c>
      <c r="F23" s="62" t="s">
        <v>11</v>
      </c>
      <c r="G23" s="62" t="s">
        <v>11</v>
      </c>
      <c r="H23" s="62" t="s">
        <v>11</v>
      </c>
      <c r="I23" s="62" t="s">
        <v>11</v>
      </c>
      <c r="J23" s="62" t="s">
        <v>11</v>
      </c>
      <c r="K23" s="62" t="s">
        <v>11</v>
      </c>
      <c r="L23" s="62" t="s">
        <v>11</v>
      </c>
      <c r="M23" s="62" t="s">
        <v>11</v>
      </c>
      <c r="N23" s="62" t="s">
        <v>11</v>
      </c>
      <c r="O23" s="79"/>
      <c r="P23" s="64"/>
      <c r="Q23" s="64"/>
      <c r="R23" s="64"/>
      <c r="S23" s="64"/>
      <c r="T23" s="64"/>
      <c r="U23" s="64"/>
      <c r="V23" s="64"/>
      <c r="W23" s="64"/>
      <c r="X23" s="64"/>
    </row>
    <row r="24" spans="1:24" x14ac:dyDescent="0.25">
      <c r="A24" s="65"/>
      <c r="B24" s="81" t="s">
        <v>14</v>
      </c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79"/>
      <c r="P24" s="64"/>
      <c r="Q24" s="64"/>
      <c r="R24" s="64"/>
      <c r="S24" s="64"/>
      <c r="T24" s="64"/>
      <c r="U24" s="64"/>
      <c r="V24" s="64"/>
      <c r="W24" s="64"/>
      <c r="X24" s="64"/>
    </row>
    <row r="25" spans="1:24" x14ac:dyDescent="0.25">
      <c r="A25" s="68"/>
      <c r="B25" s="81" t="s">
        <v>15</v>
      </c>
      <c r="C25" s="67" t="s">
        <v>20</v>
      </c>
      <c r="D25" s="67"/>
      <c r="E25" s="67" t="s">
        <v>16</v>
      </c>
      <c r="F25" s="67" t="s">
        <v>16</v>
      </c>
      <c r="G25" s="67" t="s">
        <v>20</v>
      </c>
      <c r="H25" s="67" t="s">
        <v>20</v>
      </c>
      <c r="I25" s="67" t="s">
        <v>20</v>
      </c>
      <c r="J25" s="67" t="s">
        <v>20</v>
      </c>
      <c r="K25" s="67" t="s">
        <v>20</v>
      </c>
      <c r="L25" s="67" t="s">
        <v>20</v>
      </c>
      <c r="M25" s="67" t="s">
        <v>20</v>
      </c>
      <c r="N25" s="67" t="s">
        <v>20</v>
      </c>
      <c r="O25" s="79"/>
      <c r="P25" s="70"/>
      <c r="Q25" s="70"/>
      <c r="R25" s="70"/>
      <c r="S25" s="70"/>
      <c r="T25" s="70"/>
      <c r="U25" s="70"/>
      <c r="V25" s="70"/>
      <c r="W25" s="70"/>
      <c r="X25" s="70"/>
    </row>
    <row r="26" spans="1:24" x14ac:dyDescent="0.25">
      <c r="A26" s="71">
        <f>$I$3</f>
        <v>41915</v>
      </c>
      <c r="B26" s="66" t="s">
        <v>17</v>
      </c>
      <c r="C26" s="82">
        <f>VLOOKUP(B26,'Daily Province Normal Overview'!$B$6:$L$25,11,0)</f>
        <v>96.990689911476323</v>
      </c>
      <c r="D26" s="82"/>
      <c r="E26" s="85">
        <f>VLOOKUP(B26,'Daily Province Normal Overview'!$B$6:$N$25,13,0)</f>
        <v>4.3350188867619904E-5</v>
      </c>
      <c r="F26" s="85">
        <f>VLOOKUP(B26,'Daily Province Normal Overview'!$B$6:$P$25,15,0)</f>
        <v>6.8562159536903183E-4</v>
      </c>
      <c r="G26" s="85">
        <f>VLOOKUP(B26,'Daily Province Normal Overview'!$B$6:$W$25,22,0)</f>
        <v>99.714888205229798</v>
      </c>
      <c r="H26" s="82">
        <f>VLOOKUP(B26,'Daily Province Normal Overview'!$B$6:$X$25,23,0)</f>
        <v>99.819314375048549</v>
      </c>
      <c r="I26" s="82">
        <f>VLOOKUP(B26,'Daily Province Normal Overview'!$B$6:$Z$25,25,0)</f>
        <v>99.861979957907224</v>
      </c>
      <c r="J26" s="82">
        <f>VLOOKUP(B26,'Daily Province Normal Overview'!$B$6:$AB$25,27,0)</f>
        <v>99.834877434483175</v>
      </c>
      <c r="K26" s="82">
        <f>VLOOKUP(B26,'Daily Province Peak Overview'!$B$4:$W$23,22,0)</f>
        <v>99.679180097950649</v>
      </c>
      <c r="L26" s="82">
        <f>VLOOKUP(B26,'Daily Province Peak Overview'!$B$4:$X$23,23,0)</f>
        <v>99.808566451275425</v>
      </c>
      <c r="M26" s="82">
        <f>VLOOKUP(B26,'Daily Province Peak Overview'!$B$4:$Z$23,25,0)</f>
        <v>99.857912173935347</v>
      </c>
      <c r="N26" s="82">
        <f>VLOOKUP(B26,'Daily Province Peak Overview'!$B$4:$AB$23,27,0)</f>
        <v>99.841346154282107</v>
      </c>
      <c r="O26" s="79"/>
      <c r="P26" s="15"/>
      <c r="Q26" s="15"/>
      <c r="R26" s="15"/>
      <c r="S26" s="15"/>
      <c r="T26" s="15"/>
      <c r="U26" s="15"/>
      <c r="V26" s="15"/>
      <c r="W26" s="15"/>
      <c r="X26" s="15"/>
    </row>
    <row r="27" spans="1:24" x14ac:dyDescent="0.25">
      <c r="A27" s="71">
        <f>$I$3</f>
        <v>41915</v>
      </c>
      <c r="B27" s="66" t="s">
        <v>88</v>
      </c>
      <c r="C27" s="82">
        <f>VLOOKUP(B27,'Daily Province Normal Overview'!$B$6:$L$25,11,0)</f>
        <v>97.056637151487209</v>
      </c>
      <c r="D27" s="82"/>
      <c r="E27" s="85">
        <f>VLOOKUP(B27,'Daily Province Normal Overview'!$B$6:$N$25,13,0)</f>
        <v>5.5430792117956124E-5</v>
      </c>
      <c r="F27" s="85">
        <f>VLOOKUP(B27,'Daily Province Normal Overview'!$B$6:$P$25,15,0)</f>
        <v>6.0293265895757485E-4</v>
      </c>
      <c r="G27" s="85">
        <f>VLOOKUP(B27,'Daily Province Normal Overview'!$B$6:$W$25,22,0)</f>
        <v>99.708938838402588</v>
      </c>
      <c r="H27" s="82">
        <f>VLOOKUP(B27,'Daily Province Normal Overview'!$B$6:$X$25,23,0)</f>
        <v>99.804717481303996</v>
      </c>
      <c r="I27" s="82">
        <f>VLOOKUP(B27,'Daily Province Normal Overview'!$B$6:$Z$25,25,0)</f>
        <v>99.922023543488152</v>
      </c>
      <c r="J27" s="82">
        <f>VLOOKUP(B27,'Daily Province Normal Overview'!$B$6:$AB$25,27,0)</f>
        <v>99.85406860786459</v>
      </c>
      <c r="K27" s="82">
        <f>VLOOKUP(B27,'Daily Province Peak Overview'!$B$4:$W$23,22,0)</f>
        <v>99.67437989864095</v>
      </c>
      <c r="L27" s="82">
        <f>VLOOKUP(B27,'Daily Province Peak Overview'!$B$4:$X$23,23,0)</f>
        <v>99.781532711619036</v>
      </c>
      <c r="M27" s="82">
        <f>VLOOKUP(B27,'Daily Province Peak Overview'!$B$4:$Z$23,25,0)</f>
        <v>99.921934180388561</v>
      </c>
      <c r="N27" s="82">
        <f>VLOOKUP(B27,'Daily Province Peak Overview'!$B$4:$AB$23,27,0)</f>
        <v>99.864513244433397</v>
      </c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71">
        <f>$I$3</f>
        <v>41915</v>
      </c>
      <c r="B28" s="66" t="s">
        <v>89</v>
      </c>
      <c r="C28" s="82">
        <f>VLOOKUP(B28,'Daily Province Normal Overview'!$B$6:$L$25,11,0)</f>
        <v>96.522834803361178</v>
      </c>
      <c r="D28" s="82"/>
      <c r="E28" s="85">
        <f>VLOOKUP(B28,'Daily Province Normal Overview'!$B$6:$N$25,13,0)</f>
        <v>0</v>
      </c>
      <c r="F28" s="85">
        <f>VLOOKUP(B28,'Daily Province Normal Overview'!$B$6:$P$25,15,0)</f>
        <v>1.5580757753923535E-3</v>
      </c>
      <c r="G28" s="85">
        <f>VLOOKUP(B28,'Daily Province Normal Overview'!$B$6:$W$25,22,0)</f>
        <v>99.771011352539063</v>
      </c>
      <c r="H28" s="82">
        <f>VLOOKUP(B28,'Daily Province Normal Overview'!$B$6:$X$25,23,0)</f>
        <v>99.867347717285156</v>
      </c>
      <c r="I28" s="82">
        <f>VLOOKUP(B28,'Daily Province Normal Overview'!$B$6:$Z$25,25,0)</f>
        <v>99.785957336425781</v>
      </c>
      <c r="J28" s="82">
        <f>VLOOKUP(B28,'Daily Province Normal Overview'!$B$6:$AB$25,27,0)</f>
        <v>92.31201171875</v>
      </c>
      <c r="K28" s="82">
        <f>VLOOKUP(B28,'Daily Province Peak Overview'!$B$4:$W$23,22,0)</f>
        <v>99.723555595808335</v>
      </c>
      <c r="L28" s="82">
        <f>VLOOKUP(B28,'Daily Province Peak Overview'!$B$4:$X$23,23,0)</f>
        <v>99.883767211890628</v>
      </c>
      <c r="M28" s="82">
        <f>VLOOKUP(B28,'Daily Province Peak Overview'!$B$4:$Z$23,25,0)</f>
        <v>99.798081368037671</v>
      </c>
      <c r="N28" s="82">
        <f>VLOOKUP(B28,'Daily Province Peak Overview'!$B$4:$AB$23,27,0)</f>
        <v>91.40625</v>
      </c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71">
        <f>$I$3</f>
        <v>41915</v>
      </c>
      <c r="B29" s="66" t="s">
        <v>84</v>
      </c>
      <c r="C29" s="82">
        <f>VLOOKUP(B29,'Daily Province Normal Overview'!$B$6:$L$25,11,0)</f>
        <v>96.522834803361178</v>
      </c>
      <c r="D29" s="82"/>
      <c r="E29" s="85">
        <f>VLOOKUP(B29,'Daily Province Normal Overview'!$B$6:$N$25,13,0)</f>
        <v>0</v>
      </c>
      <c r="F29" s="85">
        <f>VLOOKUP(B29,'Daily Province Normal Overview'!$B$6:$P$25,15,0)</f>
        <v>1.5580757753923535E-3</v>
      </c>
      <c r="G29" s="85">
        <f>VLOOKUP(B29,'Daily Province Normal Overview'!$B$6:$W$25,22,0)</f>
        <v>99.771011352539063</v>
      </c>
      <c r="H29" s="82">
        <f>VLOOKUP(B29,'Daily Province Normal Overview'!$B$6:$X$25,23,0)</f>
        <v>99.867347717285156</v>
      </c>
      <c r="I29" s="82">
        <f>VLOOKUP(B29,'Daily Province Normal Overview'!$B$6:$Z$25,25,0)</f>
        <v>99.785957336425781</v>
      </c>
      <c r="J29" s="82">
        <f>VLOOKUP(B29,'Daily Province Normal Overview'!$B$6:$AB$25,27,0)</f>
        <v>92.31201171875</v>
      </c>
      <c r="K29" s="82">
        <f>VLOOKUP(B29,'Daily Province Peak Overview'!$B$4:$W$23,22,0)</f>
        <v>99.723555595808335</v>
      </c>
      <c r="L29" s="82">
        <f>VLOOKUP(B29,'Daily Province Peak Overview'!$B$4:$X$23,23,0)</f>
        <v>99.883767211890628</v>
      </c>
      <c r="M29" s="82">
        <f>VLOOKUP(B29,'Daily Province Peak Overview'!$B$4:$Z$23,25,0)</f>
        <v>99.798081368037671</v>
      </c>
      <c r="N29" s="82">
        <f>VLOOKUP(B29,'Daily Province Peak Overview'!$B$4:$AB$23,27,0)</f>
        <v>91.40625</v>
      </c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1" spans="1:24" x14ac:dyDescent="0.25">
      <c r="A31" s="83" t="s">
        <v>114</v>
      </c>
      <c r="B31" s="15"/>
    </row>
    <row r="33" spans="1:10" x14ac:dyDescent="0.25">
      <c r="A33" s="345" t="s">
        <v>0</v>
      </c>
      <c r="B33" s="345" t="s">
        <v>1</v>
      </c>
      <c r="C33" s="339" t="s">
        <v>96</v>
      </c>
      <c r="D33" s="340"/>
      <c r="E33" s="341" t="s">
        <v>97</v>
      </c>
      <c r="F33" s="342"/>
    </row>
    <row r="34" spans="1:10" ht="42.75" x14ac:dyDescent="0.25">
      <c r="A34" s="346"/>
      <c r="B34" s="346"/>
      <c r="C34" s="59" t="s">
        <v>21</v>
      </c>
      <c r="D34" s="59" t="s">
        <v>22</v>
      </c>
      <c r="E34" s="60" t="s">
        <v>21</v>
      </c>
      <c r="F34" s="60" t="s">
        <v>22</v>
      </c>
    </row>
    <row r="35" spans="1:10" x14ac:dyDescent="0.25">
      <c r="A35" s="61"/>
      <c r="B35" s="84" t="s">
        <v>8</v>
      </c>
      <c r="C35" s="62" t="s">
        <v>11</v>
      </c>
      <c r="D35" s="62" t="s">
        <v>11</v>
      </c>
      <c r="E35" s="62" t="s">
        <v>11</v>
      </c>
      <c r="F35" s="62" t="s">
        <v>11</v>
      </c>
    </row>
    <row r="36" spans="1:10" x14ac:dyDescent="0.25">
      <c r="A36" s="65"/>
      <c r="B36" s="81" t="s">
        <v>14</v>
      </c>
      <c r="C36" s="67"/>
      <c r="D36" s="67"/>
      <c r="E36" s="67"/>
      <c r="F36" s="67"/>
    </row>
    <row r="37" spans="1:10" x14ac:dyDescent="0.25">
      <c r="A37" s="68"/>
      <c r="B37" s="81" t="s">
        <v>15</v>
      </c>
      <c r="C37" s="67" t="s">
        <v>16</v>
      </c>
      <c r="D37" s="67" t="s">
        <v>20</v>
      </c>
      <c r="E37" s="67" t="s">
        <v>16</v>
      </c>
      <c r="F37" s="67" t="s">
        <v>20</v>
      </c>
    </row>
    <row r="38" spans="1:10" x14ac:dyDescent="0.25">
      <c r="A38" s="71">
        <f>$I$3</f>
        <v>41915</v>
      </c>
      <c r="B38" s="66" t="s">
        <v>17</v>
      </c>
      <c r="C38" s="85">
        <f>VLOOKUP(B38,'Daily Province Normal Overview'!$B$10:$AD$25,29,0)</f>
        <v>0.23730285594617798</v>
      </c>
      <c r="D38" s="85">
        <f>VLOOKUP(B38,'Daily Province Normal Overview'!$B$10:$AF$25,31,0)</f>
        <v>98.426025263606007</v>
      </c>
      <c r="E38" s="85">
        <f>VLOOKUP(B38,'Daily Province Peak Overview'!$B$8:$AD$23,29,0)</f>
        <v>0.2419971622251148</v>
      </c>
      <c r="F38" s="85">
        <f>VLOOKUP(B38,'Daily Province Peak Overview'!$B$8:$AF$23,31,0)</f>
        <v>97.652224180101783</v>
      </c>
    </row>
    <row r="39" spans="1:10" x14ac:dyDescent="0.25">
      <c r="A39" s="71">
        <f>$I$3</f>
        <v>41915</v>
      </c>
      <c r="B39" s="66" t="s">
        <v>88</v>
      </c>
      <c r="C39" s="85">
        <f>VLOOKUP(B39,'Daily Province Normal Overview'!$B$10:$AD$25,29,0)</f>
        <v>0.23846121332751793</v>
      </c>
      <c r="D39" s="85">
        <f>VLOOKUP(B39,'Daily Province Normal Overview'!$B$10:$AF$25,31,0)</f>
        <v>98.403305405669641</v>
      </c>
      <c r="E39" s="85">
        <f>VLOOKUP(B39,'Daily Province Peak Overview'!$B$8:$AD$23,29,0)</f>
        <v>0.2379447978670948</v>
      </c>
      <c r="F39" s="85">
        <f>VLOOKUP(B39,'Daily Province Peak Overview'!$B$8:$AF$23,31,0)</f>
        <v>97.601323920503148</v>
      </c>
    </row>
    <row r="40" spans="1:10" x14ac:dyDescent="0.25">
      <c r="A40" s="71">
        <f>$I$3</f>
        <v>41915</v>
      </c>
      <c r="B40" s="66" t="s">
        <v>89</v>
      </c>
      <c r="C40" s="85">
        <f>VLOOKUP(B40,'Daily Province Normal Overview'!$B$10:$AD$25,29,0)</f>
        <v>0.22416926920413971</v>
      </c>
      <c r="D40" s="85">
        <f>VLOOKUP(B40,'Daily Province Normal Overview'!$B$10:$AF$25,31,0)</f>
        <v>98.693168640136719</v>
      </c>
      <c r="E40" s="85">
        <f>VLOOKUP(B40,'Daily Province Peak Overview'!$B$8:$AD$23,29,0)</f>
        <v>0.29817368617219531</v>
      </c>
      <c r="F40" s="85">
        <f>VLOOKUP(B40,'Daily Province Peak Overview'!$B$8:$AF$23,31,0)</f>
        <v>98.263027295285355</v>
      </c>
    </row>
    <row r="41" spans="1:10" x14ac:dyDescent="0.25">
      <c r="A41" s="71">
        <f>$I$3</f>
        <v>41915</v>
      </c>
      <c r="B41" s="66" t="s">
        <v>84</v>
      </c>
      <c r="C41" s="85">
        <f>VLOOKUP(B41,'Daily Province Normal Overview'!$B$10:$AD$25,29,0)</f>
        <v>0.22416926920413971</v>
      </c>
      <c r="D41" s="85">
        <f>VLOOKUP(B41,'Daily Province Normal Overview'!$B$10:$AF$25,31,0)</f>
        <v>98.693168640136719</v>
      </c>
      <c r="E41" s="85">
        <f>VLOOKUP(B41,'Daily Province Peak Overview'!$B$8:$AD$23,29,0)</f>
        <v>0.29817368617219531</v>
      </c>
      <c r="F41" s="85">
        <f>VLOOKUP(B41,'Daily Province Peak Overview'!$B$8:$AF$23,31,0)</f>
        <v>98.263027295285355</v>
      </c>
    </row>
    <row r="43" spans="1:10" x14ac:dyDescent="0.25">
      <c r="A43" s="86" t="s">
        <v>115</v>
      </c>
      <c r="B43" s="15"/>
    </row>
    <row r="45" spans="1:10" x14ac:dyDescent="0.25">
      <c r="A45" s="345" t="s">
        <v>0</v>
      </c>
      <c r="B45" s="345" t="s">
        <v>1</v>
      </c>
      <c r="C45" s="339" t="s">
        <v>96</v>
      </c>
      <c r="D45" s="343"/>
      <c r="E45" s="343"/>
      <c r="F45" s="340"/>
      <c r="G45" s="341" t="s">
        <v>97</v>
      </c>
      <c r="H45" s="344"/>
      <c r="I45" s="344"/>
      <c r="J45" s="342"/>
    </row>
    <row r="46" spans="1:10" ht="42.75" x14ac:dyDescent="0.25">
      <c r="A46" s="346"/>
      <c r="B46" s="346"/>
      <c r="C46" s="59" t="s">
        <v>23</v>
      </c>
      <c r="D46" s="59" t="s">
        <v>24</v>
      </c>
      <c r="E46" s="59" t="s">
        <v>116</v>
      </c>
      <c r="F46" s="59" t="s">
        <v>25</v>
      </c>
      <c r="G46" s="60" t="s">
        <v>23</v>
      </c>
      <c r="H46" s="60" t="s">
        <v>24</v>
      </c>
      <c r="I46" s="60" t="s">
        <v>116</v>
      </c>
      <c r="J46" s="60" t="s">
        <v>25</v>
      </c>
    </row>
    <row r="47" spans="1:10" x14ac:dyDescent="0.25">
      <c r="A47" s="61"/>
      <c r="B47" s="84" t="s">
        <v>8</v>
      </c>
      <c r="C47" s="62" t="s">
        <v>11</v>
      </c>
      <c r="D47" s="62" t="s">
        <v>11</v>
      </c>
      <c r="E47" s="62" t="s">
        <v>26</v>
      </c>
      <c r="F47" s="62" t="s">
        <v>26</v>
      </c>
      <c r="G47" s="62" t="s">
        <v>11</v>
      </c>
      <c r="H47" s="62" t="s">
        <v>11</v>
      </c>
      <c r="I47" s="62" t="s">
        <v>26</v>
      </c>
      <c r="J47" s="62" t="s">
        <v>26</v>
      </c>
    </row>
    <row r="48" spans="1:10" x14ac:dyDescent="0.25">
      <c r="A48" s="65"/>
      <c r="B48" s="81" t="s">
        <v>14</v>
      </c>
      <c r="C48" s="67"/>
      <c r="D48" s="67"/>
      <c r="E48" s="67"/>
      <c r="F48" s="67"/>
      <c r="G48" s="67"/>
      <c r="H48" s="67"/>
      <c r="I48" s="67"/>
      <c r="J48" s="67"/>
    </row>
    <row r="49" spans="1:16" x14ac:dyDescent="0.25">
      <c r="A49" s="68"/>
      <c r="B49" s="81" t="s">
        <v>15</v>
      </c>
      <c r="C49" s="67" t="s">
        <v>16</v>
      </c>
      <c r="D49" s="67" t="s">
        <v>20</v>
      </c>
      <c r="E49" s="67" t="s">
        <v>20</v>
      </c>
      <c r="F49" s="67" t="s">
        <v>20</v>
      </c>
      <c r="G49" s="67" t="s">
        <v>16</v>
      </c>
      <c r="H49" s="67" t="s">
        <v>20</v>
      </c>
      <c r="I49" s="67" t="s">
        <v>20</v>
      </c>
      <c r="J49" s="67" t="s">
        <v>20</v>
      </c>
    </row>
    <row r="50" spans="1:16" x14ac:dyDescent="0.25">
      <c r="A50" s="71">
        <f>$I$3</f>
        <v>41915</v>
      </c>
      <c r="B50" s="66" t="s">
        <v>17</v>
      </c>
      <c r="C50" s="85">
        <f>VLOOKUP(B50,'Daily Province Normal Overview'!$B$10:$AH$25,33,0)</f>
        <v>0.21017927133196729</v>
      </c>
      <c r="D50" s="85">
        <f>VLOOKUP(B50,'Daily Province Normal Overview'!$B$10:$AJ$25,35,0)</f>
        <v>95.111205124699836</v>
      </c>
      <c r="E50" s="85">
        <f>VLOOKUP(B50,'Daily Province Normal Overview'!$B$10:$AK$25,36,0)</f>
        <v>0.8725350551057226</v>
      </c>
      <c r="F50" s="85" t="e">
        <f>VLOOKUP(B50,'Daily Province Normal Overview'!$B$10:$AL$25,37,0)</f>
        <v>#DIV/0!</v>
      </c>
      <c r="G50" s="85">
        <f>VLOOKUP(B50,'Daily Province Peak Overview'!$B$8:$AH$23,33,0)</f>
        <v>0.25439773158388163</v>
      </c>
      <c r="H50" s="85">
        <f>VLOOKUP(B50,'Daily Province Peak Overview'!$B$8:$AJ$23,35,0)</f>
        <v>95.015713712969244</v>
      </c>
      <c r="I50" s="85">
        <f>VLOOKUP(B50,'Daily Province Peak Overview'!$B$8:$AK$23,36,0)</f>
        <v>1.7234755089222373</v>
      </c>
      <c r="J50" s="85">
        <f>VLOOKUP(B50,'Daily Province Peak Overview'!$B$8:$AL$23,37,0)</f>
        <v>7.4373842037641094E-2</v>
      </c>
    </row>
    <row r="51" spans="1:16" x14ac:dyDescent="0.25">
      <c r="A51" s="71">
        <f>$A$39</f>
        <v>41915</v>
      </c>
      <c r="B51" s="66" t="s">
        <v>88</v>
      </c>
      <c r="C51" s="85">
        <f>VLOOKUP(B51,'Daily Province Normal Overview'!$B$10:$AH$25,33,0)</f>
        <v>0.23490961941378441</v>
      </c>
      <c r="D51" s="85">
        <f>VLOOKUP(B51,'Daily Province Normal Overview'!$B$10:$AJ$25,35,0)</f>
        <v>94.997102782997359</v>
      </c>
      <c r="E51" s="85">
        <f>VLOOKUP(B51,'Daily Province Normal Overview'!$B$10:$AK$25,36,0)</f>
        <v>5.6778224967834938E-7</v>
      </c>
      <c r="F51" s="85" t="e">
        <f>VLOOKUP(B51,'Daily Province Normal Overview'!$B$10:$AL$25,37,0)</f>
        <v>#DIV/0!</v>
      </c>
      <c r="G51" s="85">
        <f>VLOOKUP(B51,'Daily Province Peak Overview'!$B$8:$AH$23,33,0)</f>
        <v>0.29265137976801225</v>
      </c>
      <c r="H51" s="85">
        <f>VLOOKUP(B51,'Daily Province Peak Overview'!$B$8:$AJ$23,35,0)</f>
        <v>94.823568100197576</v>
      </c>
      <c r="I51" s="85">
        <f>VLOOKUP(B51,'Daily Province Peak Overview'!$B$8:$AK$23,36,0)</f>
        <v>1.5530431866645813</v>
      </c>
      <c r="J51" s="85">
        <f>VLOOKUP(B51,'Daily Province Peak Overview'!$B$8:$AL$23,37,0)</f>
        <v>6.8259162207444504E-2</v>
      </c>
    </row>
    <row r="52" spans="1:16" x14ac:dyDescent="0.25">
      <c r="A52" s="71">
        <f>$A$39</f>
        <v>41915</v>
      </c>
      <c r="B52" s="66" t="s">
        <v>89</v>
      </c>
      <c r="C52" s="85">
        <f>VLOOKUP(B52,'Daily Province Normal Overview'!$B$10:$AH$25,33,0)</f>
        <v>0.12083078175783157</v>
      </c>
      <c r="D52" s="85">
        <f>VLOOKUP(B52,'Daily Province Normal Overview'!$B$10:$AJ$25,35,0)</f>
        <v>96.766746520996094</v>
      </c>
      <c r="E52" s="85">
        <f>VLOOKUP(B52,'Daily Province Normal Overview'!$B$10:$AK$25,36,0)</f>
        <v>2.5371067523956299</v>
      </c>
      <c r="F52" s="85">
        <f>VLOOKUP(B52,'Daily Province Normal Overview'!$B$10:$AL$25,37,0)</f>
        <v>0.23555789887905121</v>
      </c>
      <c r="G52" s="85">
        <f>VLOOKUP(B52,'Daily Province Peak Overview'!$B$8:$AH$23,33,0)</f>
        <v>0.1469138427635267</v>
      </c>
      <c r="H52" s="85">
        <f>VLOOKUP(B52,'Daily Province Peak Overview'!$B$8:$AJ$23,35,0)</f>
        <v>96.940418679549111</v>
      </c>
      <c r="I52" s="85">
        <f>VLOOKUP(B52,'Daily Province Peak Overview'!$B$8:$AK$23,36,0)</f>
        <v>3.7686633760141106</v>
      </c>
      <c r="J52" s="85">
        <f>VLOOKUP(B52,'Daily Province Peak Overview'!$B$8:$AL$23,37,0)</f>
        <v>0.14774999999999999</v>
      </c>
    </row>
    <row r="53" spans="1:16" x14ac:dyDescent="0.25">
      <c r="A53" s="71">
        <f>$A$39</f>
        <v>41915</v>
      </c>
      <c r="B53" s="66" t="s">
        <v>84</v>
      </c>
      <c r="C53" s="85">
        <f>VLOOKUP(B53,'Daily Province Normal Overview'!$B$10:$AH$25,33,0)</f>
        <v>0.12083078175783157</v>
      </c>
      <c r="D53" s="85">
        <f>VLOOKUP(B53,'Daily Province Normal Overview'!$B$10:$AJ$25,35,0)</f>
        <v>96.766746520996094</v>
      </c>
      <c r="E53" s="85">
        <f>VLOOKUP(B53,'Daily Province Normal Overview'!$B$10:$AK$25,36,0)</f>
        <v>2.5371067523956299</v>
      </c>
      <c r="F53" s="85">
        <f>VLOOKUP(B53,'Daily Province Normal Overview'!$B$10:$AL$25,37,0)</f>
        <v>0.23555789887905121</v>
      </c>
      <c r="G53" s="85">
        <f>VLOOKUP(B53,'Daily Province Peak Overview'!$B$8:$AH$23,33,0)</f>
        <v>0.1469138427635267</v>
      </c>
      <c r="H53" s="85">
        <f>VLOOKUP(B53,'Daily Province Peak Overview'!$B$8:$AJ$23,35,0)</f>
        <v>96.940418679549111</v>
      </c>
      <c r="I53" s="85">
        <f>VLOOKUP(B53,'Daily Province Peak Overview'!$B$8:$AK$23,36,0)</f>
        <v>3.7686633760141106</v>
      </c>
      <c r="J53" s="85">
        <f>VLOOKUP(B53,'Daily Province Peak Overview'!$B$8:$AL$23,37,0)</f>
        <v>0.14774999999999999</v>
      </c>
    </row>
    <row r="57" spans="1:16" x14ac:dyDescent="0.25">
      <c r="A57" s="15"/>
      <c r="B57" s="15"/>
      <c r="C57" s="15"/>
      <c r="D57" s="15"/>
      <c r="E57" s="15"/>
      <c r="F57" s="87"/>
      <c r="G57" s="87"/>
      <c r="H57" s="15"/>
      <c r="I57" s="15"/>
      <c r="J57" s="15"/>
      <c r="K57" s="15"/>
      <c r="L57" s="15"/>
      <c r="M57" s="15"/>
      <c r="N57" s="15"/>
      <c r="O57" s="15"/>
      <c r="P57" s="15"/>
    </row>
    <row r="58" spans="1:16" x14ac:dyDescent="0.25">
      <c r="A58" s="15"/>
      <c r="B58" s="15"/>
      <c r="C58" s="15"/>
      <c r="D58" s="15"/>
      <c r="E58" s="15"/>
      <c r="F58" s="87"/>
      <c r="G58" s="87"/>
      <c r="H58" s="15"/>
      <c r="I58" s="15"/>
      <c r="J58" s="15"/>
      <c r="K58" s="15"/>
      <c r="L58" s="15"/>
      <c r="M58" s="15"/>
      <c r="N58" s="15"/>
      <c r="O58" s="15"/>
      <c r="P58" s="15"/>
    </row>
    <row r="59" spans="1:16" x14ac:dyDescent="0.25">
      <c r="A59" s="15"/>
      <c r="B59" s="15"/>
      <c r="C59" s="15"/>
      <c r="D59" s="15"/>
      <c r="E59" s="15"/>
      <c r="F59" s="87"/>
      <c r="G59" s="87"/>
      <c r="H59" s="15"/>
      <c r="I59" s="15"/>
      <c r="J59" s="15"/>
      <c r="K59" s="15"/>
      <c r="L59" s="15"/>
      <c r="M59" s="15"/>
      <c r="N59" s="15"/>
      <c r="O59" s="15"/>
      <c r="P59" s="15"/>
    </row>
    <row r="60" spans="1:16" x14ac:dyDescent="0.25">
      <c r="A60" s="15"/>
      <c r="B60" s="15"/>
      <c r="C60" s="15"/>
      <c r="D60" s="15"/>
      <c r="E60" s="15"/>
      <c r="F60" s="87"/>
      <c r="G60" s="87"/>
      <c r="H60" s="15"/>
      <c r="I60" s="15"/>
      <c r="J60" s="15"/>
      <c r="K60" s="15"/>
      <c r="L60" s="15"/>
      <c r="M60" s="15"/>
      <c r="N60" s="15"/>
      <c r="O60" s="15"/>
      <c r="P60" s="15"/>
    </row>
    <row r="61" spans="1:16" x14ac:dyDescent="0.25">
      <c r="A61" s="15"/>
      <c r="B61" s="15"/>
      <c r="C61" s="15"/>
      <c r="D61" s="15"/>
      <c r="E61" s="15"/>
      <c r="F61" s="87"/>
      <c r="G61" s="87"/>
      <c r="H61" s="15"/>
      <c r="I61" s="15"/>
      <c r="J61" s="15"/>
      <c r="K61" s="15"/>
      <c r="L61" s="15"/>
      <c r="M61" s="15"/>
      <c r="N61" s="15"/>
      <c r="O61" s="15"/>
      <c r="P61" s="15"/>
    </row>
    <row r="62" spans="1:16" x14ac:dyDescent="0.25">
      <c r="A62" s="15"/>
      <c r="B62" s="15"/>
      <c r="C62" s="15"/>
      <c r="D62" s="15"/>
      <c r="E62" s="15"/>
      <c r="F62" s="87"/>
      <c r="G62" s="87"/>
      <c r="H62" s="15"/>
      <c r="I62" s="15"/>
      <c r="J62" s="15"/>
      <c r="K62" s="15"/>
      <c r="L62" s="15"/>
      <c r="M62" s="15"/>
      <c r="N62" s="15"/>
      <c r="O62" s="15"/>
      <c r="P62" s="15"/>
    </row>
    <row r="63" spans="1:16" x14ac:dyDescent="0.25">
      <c r="A63" s="15"/>
      <c r="B63" s="15"/>
      <c r="C63" s="15"/>
      <c r="D63" s="15"/>
      <c r="E63" s="15"/>
      <c r="F63" s="87"/>
      <c r="G63" s="87"/>
      <c r="H63" s="15"/>
      <c r="I63" s="15"/>
      <c r="J63" s="15"/>
      <c r="K63" s="15"/>
      <c r="L63" s="15"/>
      <c r="M63" s="15"/>
      <c r="N63" s="15"/>
      <c r="O63" s="15"/>
      <c r="P63" s="15"/>
    </row>
    <row r="64" spans="1:16" x14ac:dyDescent="0.25">
      <c r="A64" s="15"/>
      <c r="B64" s="15"/>
      <c r="C64" s="15"/>
      <c r="D64" s="15"/>
      <c r="E64" s="15"/>
      <c r="F64" s="87"/>
      <c r="G64" s="87"/>
      <c r="H64" s="15"/>
      <c r="I64" s="15"/>
      <c r="J64" s="15"/>
      <c r="K64" s="15"/>
      <c r="L64" s="15"/>
      <c r="M64" s="15"/>
      <c r="N64" s="15"/>
      <c r="O64" s="15"/>
      <c r="P64" s="15"/>
    </row>
    <row r="65" spans="1:16" x14ac:dyDescent="0.25">
      <c r="A65" s="15"/>
      <c r="B65" s="15"/>
      <c r="C65" s="15"/>
      <c r="D65" s="15"/>
      <c r="E65" s="15"/>
      <c r="F65" s="87"/>
      <c r="G65" s="87"/>
      <c r="H65" s="15"/>
      <c r="I65" s="15"/>
      <c r="J65" s="15"/>
      <c r="K65" s="15"/>
      <c r="L65" s="15"/>
      <c r="M65" s="15"/>
      <c r="N65" s="15"/>
      <c r="O65" s="15"/>
      <c r="P65" s="15"/>
    </row>
    <row r="66" spans="1:16" x14ac:dyDescent="0.25">
      <c r="A66" s="15"/>
      <c r="B66" s="15"/>
      <c r="C66" s="15"/>
      <c r="D66" s="15"/>
      <c r="E66" s="15"/>
      <c r="F66" s="87"/>
      <c r="G66" s="87"/>
      <c r="H66" s="15"/>
      <c r="I66" s="15"/>
      <c r="J66" s="15"/>
      <c r="K66" s="15"/>
      <c r="L66" s="15"/>
      <c r="M66" s="15"/>
      <c r="N66" s="15"/>
      <c r="O66" s="15"/>
      <c r="P66" s="15"/>
    </row>
    <row r="67" spans="1:16" x14ac:dyDescent="0.25">
      <c r="A67" s="15"/>
      <c r="B67" s="15"/>
      <c r="C67" s="15"/>
      <c r="D67" s="15"/>
      <c r="E67" s="15"/>
      <c r="F67" s="87"/>
      <c r="G67" s="87"/>
      <c r="H67" s="15"/>
      <c r="I67" s="15"/>
      <c r="J67" s="15"/>
      <c r="K67" s="15"/>
      <c r="L67" s="15"/>
      <c r="M67" s="15"/>
      <c r="N67" s="15"/>
      <c r="O67" s="15"/>
      <c r="P67" s="15"/>
    </row>
  </sheetData>
  <mergeCells count="23">
    <mergeCell ref="G45:J45"/>
    <mergeCell ref="A8:A9"/>
    <mergeCell ref="B8:B9"/>
    <mergeCell ref="C8:C9"/>
    <mergeCell ref="D8:D9"/>
    <mergeCell ref="F8:H8"/>
    <mergeCell ref="I8:O8"/>
    <mergeCell ref="A33:A34"/>
    <mergeCell ref="B33:B34"/>
    <mergeCell ref="C33:D33"/>
    <mergeCell ref="E33:F33"/>
    <mergeCell ref="A45:A46"/>
    <mergeCell ref="B45:B46"/>
    <mergeCell ref="C45:F45"/>
    <mergeCell ref="V8:V9"/>
    <mergeCell ref="W8:W9"/>
    <mergeCell ref="C21:D21"/>
    <mergeCell ref="E21:F21"/>
    <mergeCell ref="G21:J21"/>
    <mergeCell ref="K21:N21"/>
    <mergeCell ref="P8:S8"/>
    <mergeCell ref="T8:T9"/>
    <mergeCell ref="U8:U9"/>
  </mergeCells>
  <conditionalFormatting sqref="I13:I16">
    <cfRule type="cellIs" dxfId="17" priority="77" stopIfTrue="1" operator="lessThan">
      <formula>65</formula>
    </cfRule>
  </conditionalFormatting>
  <conditionalFormatting sqref="C38:C41">
    <cfRule type="cellIs" dxfId="16" priority="56" stopIfTrue="1" operator="greaterThan">
      <formula>0.39</formula>
    </cfRule>
  </conditionalFormatting>
  <conditionalFormatting sqref="F38:F41">
    <cfRule type="cellIs" dxfId="15" priority="55" stopIfTrue="1" operator="lessThan">
      <formula>97.68</formula>
    </cfRule>
  </conditionalFormatting>
  <conditionalFormatting sqref="D38:D41">
    <cfRule type="cellIs" dxfId="14" priority="52" stopIfTrue="1" operator="lessThan">
      <formula>98.17</formula>
    </cfRule>
  </conditionalFormatting>
  <conditionalFormatting sqref="E38:E41">
    <cfRule type="cellIs" dxfId="13" priority="47" stopIfTrue="1" operator="greaterThan">
      <formula>0.38</formula>
    </cfRule>
  </conditionalFormatting>
  <conditionalFormatting sqref="E50:E53">
    <cfRule type="cellIs" dxfId="12" priority="40" stopIfTrue="1" operator="lessThan">
      <formula>0.7</formula>
    </cfRule>
  </conditionalFormatting>
  <conditionalFormatting sqref="G50:G53">
    <cfRule type="cellIs" dxfId="11" priority="37" stopIfTrue="1" operator="greaterThan">
      <formula>0.97</formula>
    </cfRule>
  </conditionalFormatting>
  <conditionalFormatting sqref="C50:C53">
    <cfRule type="cellIs" dxfId="10" priority="31" stopIfTrue="1" operator="greaterThan">
      <formula>0.8</formula>
    </cfRule>
  </conditionalFormatting>
  <conditionalFormatting sqref="D50:D53">
    <cfRule type="cellIs" dxfId="9" priority="30" stopIfTrue="1" operator="lessThan">
      <formula>90.11</formula>
    </cfRule>
  </conditionalFormatting>
  <conditionalFormatting sqref="H50:H53">
    <cfRule type="cellIs" dxfId="8" priority="29" stopIfTrue="1" operator="lessThan">
      <formula>90.15</formula>
    </cfRule>
  </conditionalFormatting>
  <conditionalFormatting sqref="I50:I53">
    <cfRule type="cellIs" dxfId="7" priority="28" stopIfTrue="1" operator="lessThan">
      <formula>0.91</formula>
    </cfRule>
  </conditionalFormatting>
  <conditionalFormatting sqref="K26:M29">
    <cfRule type="cellIs" dxfId="6" priority="7" stopIfTrue="1" operator="lessThan">
      <formula>99.89</formula>
    </cfRule>
  </conditionalFormatting>
  <conditionalFormatting sqref="H26:J29">
    <cfRule type="cellIs" dxfId="5" priority="6" stopIfTrue="1" operator="lessThan">
      <formula>99.9</formula>
    </cfRule>
  </conditionalFormatting>
  <conditionalFormatting sqref="I26:J29">
    <cfRule type="cellIs" dxfId="4" priority="5" stopIfTrue="1" operator="lessThan">
      <formula>99.52</formula>
    </cfRule>
  </conditionalFormatting>
  <conditionalFormatting sqref="J26:L29">
    <cfRule type="cellIs" dxfId="3" priority="4" stopIfTrue="1" operator="lessThan">
      <formula>99.54</formula>
    </cfRule>
  </conditionalFormatting>
  <conditionalFormatting sqref="L26:N29">
    <cfRule type="cellIs" dxfId="2" priority="3" stopIfTrue="1" operator="lessThan">
      <formula>99.47</formula>
    </cfRule>
  </conditionalFormatting>
  <conditionalFormatting sqref="E26:E29">
    <cfRule type="cellIs" dxfId="1" priority="2" stopIfTrue="1" operator="greaterThan">
      <formula>0.09</formula>
    </cfRule>
  </conditionalFormatting>
  <conditionalFormatting sqref="F26:G29">
    <cfRule type="cellIs" dxfId="0" priority="1" stopIfTrue="1" operator="greaterThan">
      <formula>0.01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1:N169"/>
  <sheetViews>
    <sheetView topLeftCell="B43" zoomScale="115" zoomScaleNormal="115" workbookViewId="0">
      <pane xSplit="1" topLeftCell="L1" activePane="topRight" state="frozen"/>
      <selection activeCell="B1" sqref="B1"/>
      <selection pane="topRight" activeCell="O158" sqref="O158"/>
    </sheetView>
  </sheetViews>
  <sheetFormatPr defaultRowHeight="15" x14ac:dyDescent="0.25"/>
  <cols>
    <col min="3" max="3" width="11.42578125" bestFit="1" customWidth="1"/>
    <col min="4" max="10" width="9.85546875" bestFit="1" customWidth="1"/>
  </cols>
  <sheetData>
    <row r="1" spans="2:13" x14ac:dyDescent="0.25">
      <c r="B1" s="287"/>
      <c r="C1" s="287">
        <v>116</v>
      </c>
      <c r="D1" s="287">
        <v>100</v>
      </c>
      <c r="E1" s="287">
        <v>84</v>
      </c>
      <c r="F1" s="287">
        <v>68</v>
      </c>
      <c r="G1" s="287">
        <v>52</v>
      </c>
      <c r="H1" s="287">
        <v>36</v>
      </c>
      <c r="I1" s="287">
        <v>20</v>
      </c>
      <c r="J1" s="287">
        <v>4</v>
      </c>
      <c r="K1" s="287"/>
      <c r="L1" s="287"/>
      <c r="M1" s="287"/>
    </row>
    <row r="2" spans="2:13" ht="51" x14ac:dyDescent="0.25">
      <c r="B2" s="238" t="s">
        <v>4</v>
      </c>
      <c r="C2" s="282">
        <f>'8 Day Province Normal Overview'!$A$116</f>
        <v>41908</v>
      </c>
      <c r="D2" s="282">
        <f>'8 Day Province Normal Overview'!$A$100</f>
        <v>41909</v>
      </c>
      <c r="E2" s="282">
        <f>'8 Day Province Normal Overview'!$A$84</f>
        <v>41910</v>
      </c>
      <c r="F2" s="282">
        <f>'8 Day Province Normal Overview'!$A$68</f>
        <v>41911</v>
      </c>
      <c r="G2" s="282">
        <f>'8 Day Province Normal Overview'!$A$52</f>
        <v>41912</v>
      </c>
      <c r="H2" s="282">
        <f>'8 Day Province Normal Overview'!$A$36</f>
        <v>41913</v>
      </c>
      <c r="I2" s="282">
        <f>'8 Day Province Normal Overview'!$A$20</f>
        <v>41914</v>
      </c>
      <c r="J2" s="282">
        <f>'8 Day Province Normal Overview'!$A$4</f>
        <v>41915</v>
      </c>
      <c r="K2" s="283" t="s">
        <v>126</v>
      </c>
      <c r="L2" s="283" t="s">
        <v>127</v>
      </c>
      <c r="M2" s="284" t="s">
        <v>128</v>
      </c>
    </row>
    <row r="3" spans="2:13" x14ac:dyDescent="0.25">
      <c r="B3" s="109" t="s">
        <v>17</v>
      </c>
      <c r="C3" s="288">
        <f>'8 Day Province Normal Overview'!G116</f>
        <v>7984.8617401123047</v>
      </c>
      <c r="D3" s="288">
        <f>'8 Day Province Normal Overview'!G100</f>
        <v>7555.3945770263672</v>
      </c>
      <c r="E3" s="288">
        <f>'8 Day Province Normal Overview'!G84</f>
        <v>6927.5575866699219</v>
      </c>
      <c r="F3" s="288">
        <f>'8 Day Province Normal Overview'!G68</f>
        <v>7830.0624084472656</v>
      </c>
      <c r="G3" s="288">
        <f>'8 Day Province Normal Overview'!G52</f>
        <v>8306.6999969482422</v>
      </c>
      <c r="H3" s="288">
        <f>'8 Day Province Normal Overview'!G36</f>
        <v>8003.4711303710937</v>
      </c>
      <c r="I3" s="288">
        <f>'8 Day Province Normal Overview'!G20</f>
        <v>7895.6980590820312</v>
      </c>
      <c r="J3" s="288">
        <f>'8 Day Province Normal Overview'!G4</f>
        <v>8002.3727416992187</v>
      </c>
      <c r="K3" s="289">
        <f>(J3-I3)/I3*100</f>
        <v>1.3510481507646417</v>
      </c>
      <c r="L3" s="289">
        <f>(J3-C3)/C3*100</f>
        <v>0.21930250212031568</v>
      </c>
      <c r="M3" s="290"/>
    </row>
    <row r="4" spans="2:13" x14ac:dyDescent="0.25">
      <c r="B4" s="111" t="s">
        <v>75</v>
      </c>
      <c r="C4" s="288">
        <f>'8 Day Province Normal Overview'!G119</f>
        <v>1767.5323486328125</v>
      </c>
      <c r="D4" s="288">
        <f>'8 Day Province Normal Overview'!G103</f>
        <v>1656.258544921875</v>
      </c>
      <c r="E4" s="288">
        <f>'8 Day Province Normal Overview'!G87</f>
        <v>1619.013671875</v>
      </c>
      <c r="F4" s="288">
        <f>'8 Day Province Normal Overview'!G71</f>
        <v>1719.32421875</v>
      </c>
      <c r="G4" s="288">
        <f>'8 Day Province Normal Overview'!G55</f>
        <v>1810.0274658203125</v>
      </c>
      <c r="H4" s="288">
        <f>'8 Day Province Normal Overview'!G39</f>
        <v>1744.9849853515625</v>
      </c>
      <c r="I4" s="288">
        <f>'8 Day Province Normal Overview'!G23</f>
        <v>1738.6153564453125</v>
      </c>
      <c r="J4" s="288">
        <f>'8 Day Province Normal Overview'!G7</f>
        <v>1770.124755859375</v>
      </c>
      <c r="K4" s="289">
        <f t="shared" ref="K4:K16" si="0">(J4-I4)/I4*100</f>
        <v>1.812327223341974</v>
      </c>
      <c r="L4" s="289">
        <f t="shared" ref="L4:L16" si="1">(J4-C4)/C4*100</f>
        <v>0.14666816302217772</v>
      </c>
      <c r="M4" s="290"/>
    </row>
    <row r="5" spans="2:13" x14ac:dyDescent="0.25">
      <c r="B5" s="111" t="s">
        <v>76</v>
      </c>
      <c r="C5" s="288">
        <f>'8 Day Province Normal Overview'!G120</f>
        <v>556.4398193359375</v>
      </c>
      <c r="D5" s="288">
        <f>'8 Day Province Normal Overview'!G104</f>
        <v>500.96405029296875</v>
      </c>
      <c r="E5" s="288">
        <f>'8 Day Province Normal Overview'!G88</f>
        <v>469.320068359375</v>
      </c>
      <c r="F5" s="288">
        <f>'8 Day Province Normal Overview'!G72</f>
        <v>517.23834228515625</v>
      </c>
      <c r="G5" s="288">
        <f>'8 Day Province Normal Overview'!G56</f>
        <v>564.35760498046875</v>
      </c>
      <c r="H5" s="288">
        <f>'8 Day Province Normal Overview'!G40</f>
        <v>547.13531494140625</v>
      </c>
      <c r="I5" s="288">
        <f>'8 Day Province Normal Overview'!G24</f>
        <v>524.65216064453125</v>
      </c>
      <c r="J5" s="288">
        <f>'8 Day Province Normal Overview'!G8</f>
        <v>534.38885498046875</v>
      </c>
      <c r="K5" s="289">
        <f t="shared" si="0"/>
        <v>1.8558380325692445</v>
      </c>
      <c r="L5" s="289">
        <f t="shared" si="1"/>
        <v>-3.9628659900336856</v>
      </c>
      <c r="M5" s="290"/>
    </row>
    <row r="6" spans="2:13" x14ac:dyDescent="0.25">
      <c r="B6" s="111" t="s">
        <v>77</v>
      </c>
      <c r="C6" s="288">
        <f>'8 Day Province Normal Overview'!G121</f>
        <v>812.49127197265625</v>
      </c>
      <c r="D6" s="288">
        <f>'8 Day Province Normal Overview'!G105</f>
        <v>765.52069091796875</v>
      </c>
      <c r="E6" s="288">
        <f>'8 Day Province Normal Overview'!G89</f>
        <v>727.4522705078125</v>
      </c>
      <c r="F6" s="288">
        <f>'8 Day Province Normal Overview'!G73</f>
        <v>837.72711181640625</v>
      </c>
      <c r="G6" s="288">
        <f>'8 Day Province Normal Overview'!G57</f>
        <v>869.77642822265625</v>
      </c>
      <c r="H6" s="288">
        <f>'8 Day Province Normal Overview'!G41</f>
        <v>835.88629150390625</v>
      </c>
      <c r="I6" s="288">
        <f>'8 Day Province Normal Overview'!G25</f>
        <v>872.5631103515625</v>
      </c>
      <c r="J6" s="288">
        <f>'8 Day Province Normal Overview'!G9</f>
        <v>851.17681884765625</v>
      </c>
      <c r="K6" s="289">
        <f t="shared" si="0"/>
        <v>-2.4509736029626037</v>
      </c>
      <c r="L6" s="289">
        <f t="shared" si="1"/>
        <v>4.7613492242291962</v>
      </c>
      <c r="M6" s="290"/>
    </row>
    <row r="7" spans="2:13" x14ac:dyDescent="0.25">
      <c r="B7" s="111" t="s">
        <v>124</v>
      </c>
      <c r="C7" s="288">
        <f>'8 Day Province Normal Overview'!G122</f>
        <v>366.01434326171875</v>
      </c>
      <c r="D7" s="288">
        <f>'8 Day Province Normal Overview'!G106</f>
        <v>333.11749267578125</v>
      </c>
      <c r="E7" s="288">
        <f>'8 Day Province Normal Overview'!G90</f>
        <v>292.67752075195312</v>
      </c>
      <c r="F7" s="288">
        <f>'8 Day Province Normal Overview'!G74</f>
        <v>316.29843139648437</v>
      </c>
      <c r="G7" s="288">
        <f>'8 Day Province Normal Overview'!G58</f>
        <v>362.75765991210937</v>
      </c>
      <c r="H7" s="288">
        <f>'8 Day Province Normal Overview'!G42</f>
        <v>333.13446044921875</v>
      </c>
      <c r="I7" s="288">
        <f>'8 Day Province Normal Overview'!G26</f>
        <v>330.98162841796875</v>
      </c>
      <c r="J7" s="288">
        <f>'8 Day Province Normal Overview'!G10</f>
        <v>330.355224609375</v>
      </c>
      <c r="K7" s="289">
        <f t="shared" si="0"/>
        <v>-0.18925636797058643</v>
      </c>
      <c r="L7" s="289">
        <f t="shared" si="1"/>
        <v>-9.7425467905353855</v>
      </c>
      <c r="M7" s="290"/>
    </row>
    <row r="8" spans="2:13" x14ac:dyDescent="0.25">
      <c r="B8" s="111" t="s">
        <v>78</v>
      </c>
      <c r="C8" s="288">
        <f>'8 Day Province Normal Overview'!G123</f>
        <v>714.0098876953125</v>
      </c>
      <c r="D8" s="288">
        <f>'8 Day Province Normal Overview'!G107</f>
        <v>708.43212890625</v>
      </c>
      <c r="E8" s="288">
        <f>'8 Day Province Normal Overview'!G91</f>
        <v>686.167236328125</v>
      </c>
      <c r="F8" s="288">
        <f>'8 Day Province Normal Overview'!G75</f>
        <v>729.2327880859375</v>
      </c>
      <c r="G8" s="288">
        <f>'8 Day Province Normal Overview'!G59</f>
        <v>849.68170166015625</v>
      </c>
      <c r="H8" s="288">
        <f>'8 Day Province Normal Overview'!G43</f>
        <v>769.09906005859375</v>
      </c>
      <c r="I8" s="288">
        <f>'8 Day Province Normal Overview'!G27</f>
        <v>726.45379638671875</v>
      </c>
      <c r="J8" s="288">
        <f>'8 Day Province Normal Overview'!G11</f>
        <v>729.830322265625</v>
      </c>
      <c r="K8" s="289">
        <f t="shared" si="0"/>
        <v>0.46479568221690426</v>
      </c>
      <c r="L8" s="289">
        <f t="shared" si="1"/>
        <v>2.2157164547647707</v>
      </c>
      <c r="M8" s="290"/>
    </row>
    <row r="9" spans="2:13" x14ac:dyDescent="0.25">
      <c r="B9" s="111" t="s">
        <v>79</v>
      </c>
      <c r="C9" s="288">
        <f>'8 Day Province Normal Overview'!G124</f>
        <v>527.34967041015625</v>
      </c>
      <c r="D9" s="288">
        <f>'8 Day Province Normal Overview'!G108</f>
        <v>517.080078125</v>
      </c>
      <c r="E9" s="288">
        <f>'8 Day Province Normal Overview'!G92</f>
        <v>457.70626831054687</v>
      </c>
      <c r="F9" s="288">
        <f>'8 Day Province Normal Overview'!G76</f>
        <v>518.843994140625</v>
      </c>
      <c r="G9" s="288">
        <f>'8 Day Province Normal Overview'!G60</f>
        <v>534.2376708984375</v>
      </c>
      <c r="H9" s="288">
        <f>'8 Day Province Normal Overview'!G44</f>
        <v>544.123046875</v>
      </c>
      <c r="I9" s="288">
        <f>'8 Day Province Normal Overview'!G28</f>
        <v>520.8912353515625</v>
      </c>
      <c r="J9" s="288">
        <f>'8 Day Province Normal Overview'!G12</f>
        <v>521.23663330078125</v>
      </c>
      <c r="K9" s="289">
        <f t="shared" si="0"/>
        <v>6.6309034550299614E-2</v>
      </c>
      <c r="L9" s="289">
        <f t="shared" si="1"/>
        <v>-1.1591999487968712</v>
      </c>
      <c r="M9" s="290"/>
    </row>
    <row r="10" spans="2:13" x14ac:dyDescent="0.25">
      <c r="B10" s="111" t="s">
        <v>80</v>
      </c>
      <c r="C10" s="288">
        <f>'8 Day Province Normal Overview'!G125</f>
        <v>366.81365966796875</v>
      </c>
      <c r="D10" s="288">
        <f>'8 Day Province Normal Overview'!G109</f>
        <v>352.29608154296875</v>
      </c>
      <c r="E10" s="288">
        <f>'8 Day Province Normal Overview'!G93</f>
        <v>337.18560791015625</v>
      </c>
      <c r="F10" s="288">
        <f>'8 Day Province Normal Overview'!G77</f>
        <v>368.26806640625</v>
      </c>
      <c r="G10" s="288">
        <f>'8 Day Province Normal Overview'!G61</f>
        <v>413.93759155273438</v>
      </c>
      <c r="H10" s="288">
        <f>'8 Day Province Normal Overview'!G45</f>
        <v>404.623291015625</v>
      </c>
      <c r="I10" s="288">
        <f>'8 Day Province Normal Overview'!G29</f>
        <v>394.31515502929687</v>
      </c>
      <c r="J10" s="288">
        <f>'8 Day Province Normal Overview'!G13</f>
        <v>380.74075317382812</v>
      </c>
      <c r="K10" s="289">
        <f t="shared" si="0"/>
        <v>-3.4425260308496632</v>
      </c>
      <c r="L10" s="289">
        <f t="shared" si="1"/>
        <v>3.7967761392707833</v>
      </c>
      <c r="M10" s="290"/>
    </row>
    <row r="11" spans="2:13" x14ac:dyDescent="0.25">
      <c r="B11" s="111" t="s">
        <v>81</v>
      </c>
      <c r="C11" s="288">
        <f>'8 Day Province Normal Overview'!G126</f>
        <v>369.60015869140625</v>
      </c>
      <c r="D11" s="288">
        <f>'8 Day Province Normal Overview'!G110</f>
        <v>354.9625244140625</v>
      </c>
      <c r="E11" s="288">
        <f>'8 Day Province Normal Overview'!G94</f>
        <v>329.4647216796875</v>
      </c>
      <c r="F11" s="288">
        <f>'8 Day Province Normal Overview'!G78</f>
        <v>364.48321533203125</v>
      </c>
      <c r="G11" s="288">
        <f>'8 Day Province Normal Overview'!G62</f>
        <v>386.14566040039062</v>
      </c>
      <c r="H11" s="288">
        <f>'8 Day Province Normal Overview'!G46</f>
        <v>382.36563110351562</v>
      </c>
      <c r="I11" s="288">
        <f>'8 Day Province Normal Overview'!G30</f>
        <v>347.29925537109375</v>
      </c>
      <c r="J11" s="288">
        <f>'8 Day Province Normal Overview'!G14</f>
        <v>368.47430419921875</v>
      </c>
      <c r="K11" s="289">
        <f t="shared" si="0"/>
        <v>6.0970613960859739</v>
      </c>
      <c r="L11" s="289">
        <f t="shared" si="1"/>
        <v>-0.30461417986768785</v>
      </c>
      <c r="M11" s="290"/>
    </row>
    <row r="12" spans="2:13" x14ac:dyDescent="0.25">
      <c r="B12" s="111" t="s">
        <v>125</v>
      </c>
      <c r="C12" s="288">
        <f>'8 Day Province Normal Overview'!G127</f>
        <v>450.1416015625</v>
      </c>
      <c r="D12" s="288">
        <f>'8 Day Province Normal Overview'!G111</f>
        <v>426.49185180664062</v>
      </c>
      <c r="E12" s="288">
        <f>'8 Day Province Normal Overview'!G95</f>
        <v>422.64242553710937</v>
      </c>
      <c r="F12" s="288">
        <f>'8 Day Province Normal Overview'!G79</f>
        <v>449.16964721679687</v>
      </c>
      <c r="G12" s="288">
        <f>'8 Day Province Normal Overview'!G63</f>
        <v>455.4288330078125</v>
      </c>
      <c r="H12" s="288">
        <f>'8 Day Province Normal Overview'!G47</f>
        <v>452.41436767578125</v>
      </c>
      <c r="I12" s="288">
        <f>'8 Day Province Normal Overview'!G31</f>
        <v>434.09036254882812</v>
      </c>
      <c r="J12" s="288">
        <f>'8 Day Province Normal Overview'!G15</f>
        <v>427.9007568359375</v>
      </c>
      <c r="K12" s="289">
        <f t="shared" si="0"/>
        <v>-1.4258795511025415</v>
      </c>
      <c r="L12" s="289">
        <f t="shared" si="1"/>
        <v>-4.9408551996442087</v>
      </c>
      <c r="M12" s="290"/>
    </row>
    <row r="13" spans="2:13" x14ac:dyDescent="0.25">
      <c r="B13" s="132" t="s">
        <v>82</v>
      </c>
      <c r="C13" s="288">
        <f>'8 Day Province Normal Overview'!G128</f>
        <v>403.0728759765625</v>
      </c>
      <c r="D13" s="288">
        <f>'8 Day Province Normal Overview'!G112</f>
        <v>380.9256591796875</v>
      </c>
      <c r="E13" s="288">
        <f>'8 Day Province Normal Overview'!G96</f>
        <v>330.19204711914062</v>
      </c>
      <c r="F13" s="288">
        <f>'8 Day Province Normal Overview'!G80</f>
        <v>359.63998413085937</v>
      </c>
      <c r="G13" s="288">
        <f>'8 Day Province Normal Overview'!G64</f>
        <v>381.63360595703125</v>
      </c>
      <c r="H13" s="288">
        <f>'8 Day Province Normal Overview'!G48</f>
        <v>362.5655517578125</v>
      </c>
      <c r="I13" s="288">
        <f>'8 Day Province Normal Overview'!G32</f>
        <v>366.5880126953125</v>
      </c>
      <c r="J13" s="288">
        <f>'8 Day Province Normal Overview'!G16</f>
        <v>359.06881713867187</v>
      </c>
      <c r="K13" s="289">
        <f t="shared" si="0"/>
        <v>-2.0511296867991589</v>
      </c>
      <c r="L13" s="289">
        <f t="shared" si="1"/>
        <v>-10.917147111741981</v>
      </c>
      <c r="M13" s="290"/>
    </row>
    <row r="14" spans="2:13" x14ac:dyDescent="0.25">
      <c r="B14" s="132" t="s">
        <v>83</v>
      </c>
      <c r="C14" s="288">
        <f>'8 Day Province Normal Overview'!G129</f>
        <v>175.31761169433594</v>
      </c>
      <c r="D14" s="288">
        <f>'8 Day Province Normal Overview'!G113</f>
        <v>160.21684265136719</v>
      </c>
      <c r="E14" s="288">
        <f>'8 Day Province Normal Overview'!G97</f>
        <v>132.42961120605469</v>
      </c>
      <c r="F14" s="288">
        <f>'8 Day Province Normal Overview'!G81</f>
        <v>169.67036437988281</v>
      </c>
      <c r="G14" s="288">
        <f>'8 Day Province Normal Overview'!G65</f>
        <v>172.20719909667969</v>
      </c>
      <c r="H14" s="288">
        <f>'8 Day Province Normal Overview'!G49</f>
        <v>162.03604125976562</v>
      </c>
      <c r="I14" s="288">
        <f>'8 Day Province Normal Overview'!G33</f>
        <v>167.98562622070312</v>
      </c>
      <c r="J14" s="288">
        <f>'8 Day Province Normal Overview'!G17</f>
        <v>160.3919677734375</v>
      </c>
      <c r="K14" s="289">
        <f t="shared" si="0"/>
        <v>-4.5204215492157127</v>
      </c>
      <c r="L14" s="289">
        <f t="shared" si="1"/>
        <v>-8.5134880498606798</v>
      </c>
      <c r="M14" s="290"/>
    </row>
    <row r="15" spans="2:13" x14ac:dyDescent="0.25">
      <c r="B15" s="109" t="s">
        <v>85</v>
      </c>
      <c r="C15" s="288">
        <f>'8 Day Province Normal Overview'!G130</f>
        <v>260.6832275390625</v>
      </c>
      <c r="D15" s="288">
        <f>'8 Day Province Normal Overview'!G114</f>
        <v>265.42794799804687</v>
      </c>
      <c r="E15" s="288">
        <f>'8 Day Province Normal Overview'!G98</f>
        <v>230.89195251464844</v>
      </c>
      <c r="F15" s="288">
        <f>'8 Day Province Normal Overview'!G82</f>
        <v>249.16551208496094</v>
      </c>
      <c r="G15" s="288">
        <f>'8 Day Province Normal Overview'!G66</f>
        <v>252.37905883789062</v>
      </c>
      <c r="H15" s="288">
        <f>'8 Day Province Normal Overview'!G50</f>
        <v>248.24151611328125</v>
      </c>
      <c r="I15" s="288">
        <f>'8 Day Province Normal Overview'!G34</f>
        <v>243.11514282226562</v>
      </c>
      <c r="J15" s="288">
        <f>'8 Day Province Normal Overview'!G18</f>
        <v>262.23101806640625</v>
      </c>
      <c r="K15" s="289">
        <f t="shared" si="0"/>
        <v>7.8628895848399214</v>
      </c>
      <c r="L15" s="289">
        <f t="shared" si="1"/>
        <v>0.59374381004693477</v>
      </c>
      <c r="M15" s="290"/>
    </row>
    <row r="16" spans="2:13" x14ac:dyDescent="0.25">
      <c r="B16" s="140" t="s">
        <v>84</v>
      </c>
      <c r="C16" s="288">
        <f>'8 Day Province Normal Overview'!G131</f>
        <v>1215.395263671875</v>
      </c>
      <c r="D16" s="288">
        <f>'8 Day Province Normal Overview'!G115</f>
        <v>1133.70068359375</v>
      </c>
      <c r="E16" s="288">
        <f>'8 Day Province Normal Overview'!G99</f>
        <v>892.4141845703125</v>
      </c>
      <c r="F16" s="288">
        <f>'8 Day Province Normal Overview'!G83</f>
        <v>1231.000732421875</v>
      </c>
      <c r="G16" s="288">
        <f>'8 Day Province Normal Overview'!G67</f>
        <v>1254.1295166015625</v>
      </c>
      <c r="H16" s="288">
        <f>'8 Day Province Normal Overview'!G51</f>
        <v>1216.861572265625</v>
      </c>
      <c r="I16" s="288">
        <f>'8 Day Province Normal Overview'!G35</f>
        <v>1228.147216796875</v>
      </c>
      <c r="J16" s="288">
        <f>'8 Day Province Normal Overview'!G19</f>
        <v>1306.4525146484375</v>
      </c>
      <c r="K16" s="289">
        <f t="shared" si="0"/>
        <v>6.3758885564053287</v>
      </c>
      <c r="L16" s="289">
        <f t="shared" si="1"/>
        <v>7.4919866563792681</v>
      </c>
      <c r="M16" s="290"/>
    </row>
    <row r="19" spans="2:13" ht="51" x14ac:dyDescent="0.25">
      <c r="B19" s="239" t="s">
        <v>6</v>
      </c>
      <c r="C19" s="282">
        <f>'8 Day Province Normal Overview'!$A$116</f>
        <v>41908</v>
      </c>
      <c r="D19" s="282">
        <f>'8 Day Province Normal Overview'!$A$100</f>
        <v>41909</v>
      </c>
      <c r="E19" s="282">
        <f>'8 Day Province Normal Overview'!$A$84</f>
        <v>41910</v>
      </c>
      <c r="F19" s="282">
        <f>'8 Day Province Normal Overview'!$A$68</f>
        <v>41911</v>
      </c>
      <c r="G19" s="282">
        <f>'8 Day Province Normal Overview'!$A$52</f>
        <v>41912</v>
      </c>
      <c r="H19" s="282">
        <f>'8 Day Province Normal Overview'!$A$36</f>
        <v>41913</v>
      </c>
      <c r="I19" s="282">
        <f>'8 Day Province Normal Overview'!$A$20</f>
        <v>41914</v>
      </c>
      <c r="J19" s="282">
        <f>'8 Day Province Normal Overview'!$A$4</f>
        <v>41915</v>
      </c>
      <c r="K19" s="283" t="s">
        <v>126</v>
      </c>
      <c r="L19" s="283" t="s">
        <v>127</v>
      </c>
      <c r="M19" s="284" t="s">
        <v>128</v>
      </c>
    </row>
    <row r="20" spans="2:13" x14ac:dyDescent="0.25">
      <c r="B20" s="109" t="s">
        <v>17</v>
      </c>
      <c r="C20" s="288">
        <f>'8 Day Province Normal Overview'!I116</f>
        <v>18449503.40625</v>
      </c>
      <c r="D20" s="288">
        <f>'8 Day Province Normal Overview'!I100</f>
        <v>20290713.3125</v>
      </c>
      <c r="E20" s="288">
        <f>'8 Day Province Normal Overview'!I84</f>
        <v>20467734.5625</v>
      </c>
      <c r="F20" s="288">
        <f>'8 Day Province Normal Overview'!I68</f>
        <v>18411459.8125</v>
      </c>
      <c r="G20" s="288">
        <f>'8 Day Province Normal Overview'!I52</f>
        <v>18760218.3125</v>
      </c>
      <c r="H20" s="288">
        <f>'8 Day Province Normal Overview'!I36</f>
        <v>18056691.03125</v>
      </c>
      <c r="I20" s="288">
        <f>'8 Day Province Normal Overview'!I20</f>
        <v>17623832.875</v>
      </c>
      <c r="J20" s="288">
        <f>'8 Day Province Normal Overview'!I4</f>
        <v>17764179.3125</v>
      </c>
      <c r="K20" s="289">
        <f>(J20-I20)/I20*100</f>
        <v>0.79634457779661616</v>
      </c>
      <c r="L20" s="289">
        <f>(J20-C20)/C20*100</f>
        <v>-3.7145937137681329</v>
      </c>
      <c r="M20" s="290"/>
    </row>
    <row r="21" spans="2:13" x14ac:dyDescent="0.25">
      <c r="B21" s="111" t="s">
        <v>75</v>
      </c>
      <c r="C21" s="288">
        <f>'8 Day Province Normal Overview'!I119</f>
        <v>815007.1875</v>
      </c>
      <c r="D21" s="288">
        <f>'8 Day Province Normal Overview'!I103</f>
        <v>902973.875</v>
      </c>
      <c r="E21" s="288">
        <f>'8 Day Province Normal Overview'!I87</f>
        <v>968523.6875</v>
      </c>
      <c r="F21" s="288">
        <f>'8 Day Province Normal Overview'!I71</f>
        <v>870321.5</v>
      </c>
      <c r="G21" s="288">
        <f>'8 Day Province Normal Overview'!I55</f>
        <v>881351.3125</v>
      </c>
      <c r="H21" s="288">
        <f>'8 Day Province Normal Overview'!I39</f>
        <v>876155.4375</v>
      </c>
      <c r="I21" s="288">
        <f>'8 Day Province Normal Overview'!I23</f>
        <v>888861.0625</v>
      </c>
      <c r="J21" s="288">
        <f>'8 Day Province Normal Overview'!I7</f>
        <v>801141.75</v>
      </c>
      <c r="K21" s="289">
        <f t="shared" ref="K21:K33" si="2">(J21-I21)/I21*100</f>
        <v>-9.8687315938085653</v>
      </c>
      <c r="L21" s="289">
        <f t="shared" ref="L21:L33" si="3">(J21-C21)/C21*100</f>
        <v>-1.7012656713533585</v>
      </c>
      <c r="M21" s="290"/>
    </row>
    <row r="22" spans="2:13" x14ac:dyDescent="0.25">
      <c r="B22" s="111" t="s">
        <v>76</v>
      </c>
      <c r="C22" s="288">
        <f>'8 Day Province Normal Overview'!I120</f>
        <v>695224.25</v>
      </c>
      <c r="D22" s="288">
        <f>'8 Day Province Normal Overview'!I104</f>
        <v>850336.5625</v>
      </c>
      <c r="E22" s="288">
        <f>'8 Day Province Normal Overview'!I88</f>
        <v>825120.1875</v>
      </c>
      <c r="F22" s="288">
        <f>'8 Day Province Normal Overview'!I72</f>
        <v>729049.4375</v>
      </c>
      <c r="G22" s="288">
        <f>'8 Day Province Normal Overview'!I56</f>
        <v>795436.1875</v>
      </c>
      <c r="H22" s="288">
        <f>'8 Day Province Normal Overview'!I40</f>
        <v>729003.375</v>
      </c>
      <c r="I22" s="288">
        <f>'8 Day Province Normal Overview'!I24</f>
        <v>661269.3125</v>
      </c>
      <c r="J22" s="288">
        <f>'8 Day Province Normal Overview'!I8</f>
        <v>648062.625</v>
      </c>
      <c r="K22" s="289">
        <f t="shared" si="2"/>
        <v>-1.9971722943063381</v>
      </c>
      <c r="L22" s="289">
        <f t="shared" si="3"/>
        <v>-6.7836564964470103</v>
      </c>
      <c r="M22" s="290"/>
    </row>
    <row r="23" spans="2:13" x14ac:dyDescent="0.25">
      <c r="B23" s="111" t="s">
        <v>77</v>
      </c>
      <c r="C23" s="288">
        <f>'8 Day Province Normal Overview'!I121</f>
        <v>1155068.5</v>
      </c>
      <c r="D23" s="288">
        <f>'8 Day Province Normal Overview'!I105</f>
        <v>1363226.25</v>
      </c>
      <c r="E23" s="288">
        <f>'8 Day Province Normal Overview'!I89</f>
        <v>1379827.875</v>
      </c>
      <c r="F23" s="288">
        <f>'8 Day Province Normal Overview'!I73</f>
        <v>1209863.375</v>
      </c>
      <c r="G23" s="288">
        <f>'8 Day Province Normal Overview'!I57</f>
        <v>1273397.25</v>
      </c>
      <c r="H23" s="288">
        <f>'8 Day Province Normal Overview'!I41</f>
        <v>1189548.875</v>
      </c>
      <c r="I23" s="288">
        <f>'8 Day Province Normal Overview'!I25</f>
        <v>1028555.1875</v>
      </c>
      <c r="J23" s="288">
        <f>'8 Day Province Normal Overview'!I9</f>
        <v>1090976.125</v>
      </c>
      <c r="K23" s="289">
        <f t="shared" si="2"/>
        <v>6.0687980828447285</v>
      </c>
      <c r="L23" s="289">
        <f t="shared" si="3"/>
        <v>-5.5487942922865612</v>
      </c>
      <c r="M23" s="290"/>
    </row>
    <row r="24" spans="2:13" x14ac:dyDescent="0.25">
      <c r="B24" s="111" t="s">
        <v>124</v>
      </c>
      <c r="C24" s="288">
        <f>'8 Day Province Normal Overview'!I122</f>
        <v>474881.9375</v>
      </c>
      <c r="D24" s="288">
        <f>'8 Day Province Normal Overview'!I106</f>
        <v>574339.6875</v>
      </c>
      <c r="E24" s="288">
        <f>'8 Day Province Normal Overview'!I90</f>
        <v>545781.1875</v>
      </c>
      <c r="F24" s="288">
        <f>'8 Day Province Normal Overview'!I74</f>
        <v>518348.6875</v>
      </c>
      <c r="G24" s="288">
        <f>'8 Day Province Normal Overview'!I58</f>
        <v>551832.0625</v>
      </c>
      <c r="H24" s="288">
        <f>'8 Day Province Normal Overview'!I42</f>
        <v>516816.78125</v>
      </c>
      <c r="I24" s="288">
        <f>'8 Day Province Normal Overview'!I26</f>
        <v>467901.375</v>
      </c>
      <c r="J24" s="288">
        <f>'8 Day Province Normal Overview'!I10</f>
        <v>454081.625</v>
      </c>
      <c r="K24" s="289">
        <f t="shared" si="2"/>
        <v>-2.9535604591886484</v>
      </c>
      <c r="L24" s="289">
        <f t="shared" si="3"/>
        <v>-4.3801018437345807</v>
      </c>
      <c r="M24" s="290"/>
    </row>
    <row r="25" spans="2:13" x14ac:dyDescent="0.25">
      <c r="B25" s="111" t="s">
        <v>78</v>
      </c>
      <c r="C25" s="288">
        <f>'8 Day Province Normal Overview'!I123</f>
        <v>468007.21875</v>
      </c>
      <c r="D25" s="288">
        <f>'8 Day Province Normal Overview'!I107</f>
        <v>576043.4375</v>
      </c>
      <c r="E25" s="288">
        <f>'8 Day Province Normal Overview'!I91</f>
        <v>616320.4375</v>
      </c>
      <c r="F25" s="288">
        <f>'8 Day Province Normal Overview'!I75</f>
        <v>494973.09375</v>
      </c>
      <c r="G25" s="288">
        <f>'8 Day Province Normal Overview'!I59</f>
        <v>483945.1875</v>
      </c>
      <c r="H25" s="288">
        <f>'8 Day Province Normal Overview'!I43</f>
        <v>438441.03125</v>
      </c>
      <c r="I25" s="288">
        <f>'8 Day Province Normal Overview'!I27</f>
        <v>450488.375</v>
      </c>
      <c r="J25" s="288">
        <f>'8 Day Province Normal Overview'!I11</f>
        <v>443771.4375</v>
      </c>
      <c r="K25" s="289">
        <f t="shared" si="2"/>
        <v>-1.4910345910701914</v>
      </c>
      <c r="L25" s="289">
        <f t="shared" si="3"/>
        <v>-5.1785058603863687</v>
      </c>
      <c r="M25" s="290"/>
    </row>
    <row r="26" spans="2:13" x14ac:dyDescent="0.25">
      <c r="B26" s="111" t="s">
        <v>79</v>
      </c>
      <c r="C26" s="288">
        <f>'8 Day Province Normal Overview'!I124</f>
        <v>1560386</v>
      </c>
      <c r="D26" s="288">
        <f>'8 Day Province Normal Overview'!I108</f>
        <v>1746164.875</v>
      </c>
      <c r="E26" s="288">
        <f>'8 Day Province Normal Overview'!I92</f>
        <v>1814716</v>
      </c>
      <c r="F26" s="288">
        <f>'8 Day Province Normal Overview'!I76</f>
        <v>1599361.25</v>
      </c>
      <c r="G26" s="288">
        <f>'8 Day Province Normal Overview'!I60</f>
        <v>1709528.875</v>
      </c>
      <c r="H26" s="288">
        <f>'8 Day Province Normal Overview'!I44</f>
        <v>1644014</v>
      </c>
      <c r="I26" s="288">
        <f>'8 Day Province Normal Overview'!I28</f>
        <v>1501683.5</v>
      </c>
      <c r="J26" s="288">
        <f>'8 Day Province Normal Overview'!I12</f>
        <v>1575223.375</v>
      </c>
      <c r="K26" s="289">
        <f t="shared" si="2"/>
        <v>4.8971620850865047</v>
      </c>
      <c r="L26" s="289">
        <f t="shared" si="3"/>
        <v>0.95087850057613954</v>
      </c>
      <c r="M26" s="290"/>
    </row>
    <row r="27" spans="2:13" x14ac:dyDescent="0.25">
      <c r="B27" s="111" t="s">
        <v>80</v>
      </c>
      <c r="C27" s="288">
        <f>'8 Day Province Normal Overview'!I125</f>
        <v>835219.4375</v>
      </c>
      <c r="D27" s="288">
        <f>'8 Day Province Normal Overview'!I109</f>
        <v>938887.1875</v>
      </c>
      <c r="E27" s="288">
        <f>'8 Day Province Normal Overview'!I93</f>
        <v>863054.375</v>
      </c>
      <c r="F27" s="288">
        <f>'8 Day Province Normal Overview'!I77</f>
        <v>765862.875</v>
      </c>
      <c r="G27" s="288">
        <f>'8 Day Province Normal Overview'!I61</f>
        <v>811818</v>
      </c>
      <c r="H27" s="288">
        <f>'8 Day Province Normal Overview'!I45</f>
        <v>820307.6875</v>
      </c>
      <c r="I27" s="288">
        <f>'8 Day Province Normal Overview'!I29</f>
        <v>758656.25</v>
      </c>
      <c r="J27" s="288">
        <f>'8 Day Province Normal Overview'!I13</f>
        <v>767109.1875</v>
      </c>
      <c r="K27" s="289">
        <f t="shared" si="2"/>
        <v>1.1141986242122173</v>
      </c>
      <c r="L27" s="289">
        <f t="shared" si="3"/>
        <v>-8.1547730981775679</v>
      </c>
      <c r="M27" s="290"/>
    </row>
    <row r="28" spans="2:13" x14ac:dyDescent="0.25">
      <c r="B28" s="111" t="s">
        <v>81</v>
      </c>
      <c r="C28" s="288">
        <f>'8 Day Province Normal Overview'!I126</f>
        <v>773698.875</v>
      </c>
      <c r="D28" s="288">
        <f>'8 Day Province Normal Overview'!I110</f>
        <v>874332.75</v>
      </c>
      <c r="E28" s="288">
        <f>'8 Day Province Normal Overview'!I94</f>
        <v>919285.4375</v>
      </c>
      <c r="F28" s="288">
        <f>'8 Day Province Normal Overview'!I78</f>
        <v>814402.9375</v>
      </c>
      <c r="G28" s="288">
        <f>'8 Day Province Normal Overview'!I62</f>
        <v>897089</v>
      </c>
      <c r="H28" s="288">
        <f>'8 Day Province Normal Overview'!I46</f>
        <v>799882.25</v>
      </c>
      <c r="I28" s="288">
        <f>'8 Day Province Normal Overview'!I30</f>
        <v>825370</v>
      </c>
      <c r="J28" s="288">
        <f>'8 Day Province Normal Overview'!I14</f>
        <v>810117.5</v>
      </c>
      <c r="K28" s="289">
        <f t="shared" si="2"/>
        <v>-1.8479590971321953</v>
      </c>
      <c r="L28" s="289">
        <f t="shared" si="3"/>
        <v>4.7070799993085171</v>
      </c>
      <c r="M28" s="290"/>
    </row>
    <row r="29" spans="2:13" x14ac:dyDescent="0.25">
      <c r="B29" s="111" t="s">
        <v>125</v>
      </c>
      <c r="C29" s="288">
        <f>'8 Day Province Normal Overview'!I127</f>
        <v>348502.875</v>
      </c>
      <c r="D29" s="288">
        <f>'8 Day Province Normal Overview'!I111</f>
        <v>395740.0625</v>
      </c>
      <c r="E29" s="288">
        <f>'8 Day Province Normal Overview'!I95</f>
        <v>390989.375</v>
      </c>
      <c r="F29" s="288">
        <f>'8 Day Province Normal Overview'!I79</f>
        <v>359577.21875</v>
      </c>
      <c r="G29" s="288">
        <f>'8 Day Province Normal Overview'!I63</f>
        <v>352503</v>
      </c>
      <c r="H29" s="288">
        <f>'8 Day Province Normal Overview'!I47</f>
        <v>323160.59375</v>
      </c>
      <c r="I29" s="288">
        <f>'8 Day Province Normal Overview'!I31</f>
        <v>316377.3125</v>
      </c>
      <c r="J29" s="288">
        <f>'8 Day Province Normal Overview'!I15</f>
        <v>302444.625</v>
      </c>
      <c r="K29" s="289">
        <f t="shared" si="2"/>
        <v>-4.403820043196049</v>
      </c>
      <c r="L29" s="289">
        <f t="shared" si="3"/>
        <v>-13.216031575062329</v>
      </c>
      <c r="M29" s="290"/>
    </row>
    <row r="30" spans="2:13" x14ac:dyDescent="0.25">
      <c r="B30" s="132" t="s">
        <v>82</v>
      </c>
      <c r="C30" s="288">
        <f>'8 Day Province Normal Overview'!I128</f>
        <v>765390.75</v>
      </c>
      <c r="D30" s="288">
        <f>'8 Day Province Normal Overview'!I112</f>
        <v>853608.0625</v>
      </c>
      <c r="E30" s="288">
        <f>'8 Day Province Normal Overview'!I96</f>
        <v>844982.8125</v>
      </c>
      <c r="F30" s="288">
        <f>'8 Day Province Normal Overview'!I80</f>
        <v>703830.1875</v>
      </c>
      <c r="G30" s="288">
        <f>'8 Day Province Normal Overview'!I64</f>
        <v>790410.0625</v>
      </c>
      <c r="H30" s="288">
        <f>'8 Day Province Normal Overview'!I48</f>
        <v>788892.6875</v>
      </c>
      <c r="I30" s="288">
        <f>'8 Day Province Normal Overview'!I32</f>
        <v>778923.5</v>
      </c>
      <c r="J30" s="288">
        <f>'8 Day Province Normal Overview'!I16</f>
        <v>819853.8125</v>
      </c>
      <c r="K30" s="289">
        <f t="shared" si="2"/>
        <v>5.2547281600824727</v>
      </c>
      <c r="L30" s="289">
        <f t="shared" si="3"/>
        <v>7.1157199770182737</v>
      </c>
      <c r="M30" s="290"/>
    </row>
    <row r="31" spans="2:13" x14ac:dyDescent="0.25">
      <c r="B31" s="132" t="s">
        <v>83</v>
      </c>
      <c r="C31" s="288">
        <f>'8 Day Province Normal Overview'!I129</f>
        <v>754774.125</v>
      </c>
      <c r="D31" s="288">
        <f>'8 Day Province Normal Overview'!I113</f>
        <v>769675.0625</v>
      </c>
      <c r="E31" s="288">
        <f>'8 Day Province Normal Overview'!I97</f>
        <v>821964.4375</v>
      </c>
      <c r="F31" s="288">
        <f>'8 Day Province Normal Overview'!I81</f>
        <v>679769.5</v>
      </c>
      <c r="G31" s="288">
        <f>'8 Day Province Normal Overview'!I65</f>
        <v>670580.625</v>
      </c>
      <c r="H31" s="288">
        <f>'8 Day Province Normal Overview'!I49</f>
        <v>702233.0625</v>
      </c>
      <c r="I31" s="288">
        <f>'8 Day Province Normal Overview'!I33</f>
        <v>738643.75</v>
      </c>
      <c r="J31" s="288">
        <f>'8 Day Province Normal Overview'!I17</f>
        <v>744484</v>
      </c>
      <c r="K31" s="289">
        <f t="shared" si="2"/>
        <v>0.79067209327906718</v>
      </c>
      <c r="L31" s="289">
        <f t="shared" si="3"/>
        <v>-1.3633383364857665</v>
      </c>
      <c r="M31" s="290"/>
    </row>
    <row r="32" spans="2:13" x14ac:dyDescent="0.25">
      <c r="B32" s="109" t="s">
        <v>85</v>
      </c>
      <c r="C32" s="288">
        <f>'8 Day Province Normal Overview'!I130</f>
        <v>3303701.25</v>
      </c>
      <c r="D32" s="288">
        <f>'8 Day Province Normal Overview'!I114</f>
        <v>3553594</v>
      </c>
      <c r="E32" s="288">
        <f>'8 Day Province Normal Overview'!I98</f>
        <v>3593396.25</v>
      </c>
      <c r="F32" s="288">
        <f>'8 Day Province Normal Overview'!I82</f>
        <v>3341257.75</v>
      </c>
      <c r="G32" s="288">
        <f>'8 Day Province Normal Overview'!I66</f>
        <v>3187042.75</v>
      </c>
      <c r="H32" s="288">
        <f>'8 Day Province Normal Overview'!I50</f>
        <v>2978170.75</v>
      </c>
      <c r="I32" s="288">
        <f>'8 Day Province Normal Overview'!I34</f>
        <v>2996231.75</v>
      </c>
      <c r="J32" s="288">
        <f>'8 Day Province Normal Overview'!I18</f>
        <v>3197646.25</v>
      </c>
      <c r="K32" s="289">
        <f t="shared" si="2"/>
        <v>6.7222603858997223</v>
      </c>
      <c r="L32" s="289">
        <f t="shared" si="3"/>
        <v>-3.2101873618263754</v>
      </c>
      <c r="M32" s="290"/>
    </row>
    <row r="33" spans="2:14" x14ac:dyDescent="0.25">
      <c r="B33" s="140" t="s">
        <v>84</v>
      </c>
      <c r="C33" s="288">
        <f>'8 Day Province Normal Overview'!I131</f>
        <v>6499641</v>
      </c>
      <c r="D33" s="288">
        <f>'8 Day Province Normal Overview'!I115</f>
        <v>6891791.5</v>
      </c>
      <c r="E33" s="288">
        <f>'8 Day Province Normal Overview'!I99</f>
        <v>6883772.5</v>
      </c>
      <c r="F33" s="288">
        <f>'8 Day Province Normal Overview'!I83</f>
        <v>6324842</v>
      </c>
      <c r="G33" s="288">
        <f>'8 Day Province Normal Overview'!I67</f>
        <v>6355284</v>
      </c>
      <c r="H33" s="288">
        <f>'8 Day Province Normal Overview'!I51</f>
        <v>6250064.5</v>
      </c>
      <c r="I33" s="288">
        <f>'8 Day Province Normal Overview'!I35</f>
        <v>6210871.5</v>
      </c>
      <c r="J33" s="288">
        <f>'8 Day Province Normal Overview'!I19</f>
        <v>6109267</v>
      </c>
      <c r="K33" s="289">
        <f t="shared" si="2"/>
        <v>-1.6359137360996763</v>
      </c>
      <c r="L33" s="289">
        <f t="shared" si="3"/>
        <v>-6.0060855668797704</v>
      </c>
      <c r="M33" s="290"/>
    </row>
    <row r="36" spans="2:14" ht="51" x14ac:dyDescent="0.25">
      <c r="B36" s="239" t="s">
        <v>46</v>
      </c>
      <c r="C36" s="282">
        <f>'8 Day Province Normal Overview'!$A$116</f>
        <v>41908</v>
      </c>
      <c r="D36" s="282">
        <f>'8 Day Province Normal Overview'!$A$100</f>
        <v>41909</v>
      </c>
      <c r="E36" s="282">
        <f>'8 Day Province Normal Overview'!$A$84</f>
        <v>41910</v>
      </c>
      <c r="F36" s="282">
        <f>'8 Day Province Normal Overview'!$A$68</f>
        <v>41911</v>
      </c>
      <c r="G36" s="282">
        <f>'8 Day Province Normal Overview'!$A$52</f>
        <v>41912</v>
      </c>
      <c r="H36" s="282">
        <f>'8 Day Province Normal Overview'!$A$36</f>
        <v>41913</v>
      </c>
      <c r="I36" s="282">
        <f>'8 Day Province Normal Overview'!$A$20</f>
        <v>41914</v>
      </c>
      <c r="J36" s="282">
        <f>'8 Day Province Normal Overview'!$A$4</f>
        <v>41915</v>
      </c>
      <c r="K36" s="283" t="s">
        <v>126</v>
      </c>
      <c r="L36" s="283" t="s">
        <v>127</v>
      </c>
      <c r="M36" s="284" t="s">
        <v>128</v>
      </c>
      <c r="N36" s="281" t="s">
        <v>14</v>
      </c>
    </row>
    <row r="37" spans="2:14" x14ac:dyDescent="0.25">
      <c r="B37" s="109" t="s">
        <v>17</v>
      </c>
      <c r="C37" s="291">
        <f>'8 Day Province Normal Overview'!N116</f>
        <v>2.3366570824443163E-5</v>
      </c>
      <c r="D37" s="291">
        <f>'8 Day Province Normal Overview'!N100</f>
        <v>7.4011948924104014E-5</v>
      </c>
      <c r="E37" s="291">
        <f>'8 Day Province Normal Overview'!N84</f>
        <v>3.6294809741440595E-5</v>
      </c>
      <c r="F37" s="291">
        <f>'8 Day Province Normal Overview'!N68</f>
        <v>1.020918837731778E-3</v>
      </c>
      <c r="G37" s="291">
        <f>'8 Day Province Normal Overview'!N52</f>
        <v>8.4631144268297534E-6</v>
      </c>
      <c r="H37" s="291">
        <f>'8 Day Province Normal Overview'!N36</f>
        <v>1.6489039246838933E-4</v>
      </c>
      <c r="I37" s="291">
        <f>'8 Day Province Normal Overview'!N20</f>
        <v>1.1514984835469076E-5</v>
      </c>
      <c r="J37" s="291">
        <f>'8 Day Province Normal Overview'!N4</f>
        <v>4.3350188867619904E-5</v>
      </c>
      <c r="K37" s="285">
        <f t="shared" ref="K37" si="4">(J37-I37)/I37*100</f>
        <v>276.46761578087643</v>
      </c>
      <c r="L37" s="285">
        <f t="shared" ref="L37" si="5">(J37-C37)/C37*100</f>
        <v>85.522253964079297</v>
      </c>
      <c r="M37" s="285">
        <f t="shared" ref="M37" si="6">(J37-N37)/N37*100</f>
        <v>-99.986453065978864</v>
      </c>
      <c r="N37" s="286">
        <v>0.32</v>
      </c>
    </row>
    <row r="38" spans="2:14" x14ac:dyDescent="0.25">
      <c r="B38" s="111" t="s">
        <v>75</v>
      </c>
      <c r="C38" s="291">
        <f>'8 Day Province Normal Overview'!N119</f>
        <v>9.5223425887525082E-5</v>
      </c>
      <c r="D38" s="291">
        <f>'8 Day Province Normal Overview'!N103</f>
        <v>2.4467191542498767E-4</v>
      </c>
      <c r="E38" s="291">
        <f>'8 Day Province Normal Overview'!N87</f>
        <v>7.2851056756917387E-5</v>
      </c>
      <c r="F38" s="291">
        <f>'8 Day Province Normal Overview'!N71</f>
        <v>7.3190615512430668E-3</v>
      </c>
      <c r="G38" s="291">
        <f>'8 Day Province Normal Overview'!N55</f>
        <v>6.9879832153674215E-5</v>
      </c>
      <c r="H38" s="291">
        <f>'8 Day Province Normal Overview'!N39</f>
        <v>2.1165996440686285E-4</v>
      </c>
      <c r="I38" s="291">
        <f>'8 Day Province Normal Overview'!N23</f>
        <v>4.75333072245121E-5</v>
      </c>
      <c r="J38" s="291">
        <f>'8 Day Province Normal Overview'!N7</f>
        <v>3.1931241392157972E-4</v>
      </c>
      <c r="K38" s="285">
        <f t="shared" ref="K38:K50" si="7">(J38-I38)/I38*100</f>
        <v>571.76561566268595</v>
      </c>
      <c r="L38" s="285">
        <f t="shared" ref="L38:L50" si="8">(J38-C38)/C38*100</f>
        <v>235.32968483904529</v>
      </c>
      <c r="M38" s="285">
        <f t="shared" ref="M38:M50" si="9">(J38-N38)/N38*100</f>
        <v>-99.900214870649506</v>
      </c>
      <c r="N38" s="286">
        <v>0.32</v>
      </c>
    </row>
    <row r="39" spans="2:14" x14ac:dyDescent="0.25">
      <c r="B39" s="111" t="s">
        <v>76</v>
      </c>
      <c r="C39" s="291">
        <f>'8 Day Province Normal Overview'!N120</f>
        <v>0</v>
      </c>
      <c r="D39" s="291">
        <f>'8 Day Province Normal Overview'!N104</f>
        <v>0</v>
      </c>
      <c r="E39" s="291">
        <f>'8 Day Province Normal Overview'!N88</f>
        <v>0</v>
      </c>
      <c r="F39" s="291">
        <f>'8 Day Province Normal Overview'!N72</f>
        <v>0</v>
      </c>
      <c r="G39" s="291">
        <f>'8 Day Province Normal Overview'!N56</f>
        <v>0</v>
      </c>
      <c r="H39" s="291">
        <f>'8 Day Province Normal Overview'!N40</f>
        <v>0</v>
      </c>
      <c r="I39" s="291">
        <f>'8 Day Province Normal Overview'!N24</f>
        <v>0</v>
      </c>
      <c r="J39" s="291">
        <f>'8 Day Province Normal Overview'!N8</f>
        <v>0</v>
      </c>
      <c r="K39" s="285" t="e">
        <f t="shared" si="7"/>
        <v>#DIV/0!</v>
      </c>
      <c r="L39" s="285" t="e">
        <f t="shared" si="8"/>
        <v>#DIV/0!</v>
      </c>
      <c r="M39" s="285">
        <f t="shared" si="9"/>
        <v>-100</v>
      </c>
      <c r="N39" s="286">
        <v>0.32</v>
      </c>
    </row>
    <row r="40" spans="2:14" x14ac:dyDescent="0.25">
      <c r="B40" s="111" t="s">
        <v>77</v>
      </c>
      <c r="C40" s="291">
        <f>'8 Day Province Normal Overview'!N121</f>
        <v>0</v>
      </c>
      <c r="D40" s="291">
        <f>'8 Day Province Normal Overview'!N105</f>
        <v>0</v>
      </c>
      <c r="E40" s="291">
        <f>'8 Day Province Normal Overview'!N89</f>
        <v>0</v>
      </c>
      <c r="F40" s="291">
        <f>'8 Day Province Normal Overview'!N73</f>
        <v>2.8176236810395494E-5</v>
      </c>
      <c r="G40" s="291">
        <f>'8 Day Province Normal Overview'!N57</f>
        <v>0</v>
      </c>
      <c r="H40" s="291">
        <f>'8 Day Province Normal Overview'!N41</f>
        <v>0</v>
      </c>
      <c r="I40" s="291">
        <f>'8 Day Province Normal Overview'!N25</f>
        <v>0</v>
      </c>
      <c r="J40" s="291">
        <f>'8 Day Province Normal Overview'!N9</f>
        <v>0</v>
      </c>
      <c r="K40" s="285" t="e">
        <f t="shared" si="7"/>
        <v>#DIV/0!</v>
      </c>
      <c r="L40" s="285" t="e">
        <f t="shared" si="8"/>
        <v>#DIV/0!</v>
      </c>
      <c r="M40" s="285">
        <f t="shared" si="9"/>
        <v>-100</v>
      </c>
      <c r="N40" s="286">
        <v>0.32</v>
      </c>
    </row>
    <row r="41" spans="2:14" x14ac:dyDescent="0.25">
      <c r="B41" s="111" t="s">
        <v>124</v>
      </c>
      <c r="C41" s="291">
        <f>'8 Day Province Normal Overview'!N122</f>
        <v>0</v>
      </c>
      <c r="D41" s="291">
        <f>'8 Day Province Normal Overview'!N106</f>
        <v>0</v>
      </c>
      <c r="E41" s="291">
        <f>'8 Day Province Normal Overview'!N90</f>
        <v>0</v>
      </c>
      <c r="F41" s="291">
        <f>'8 Day Province Normal Overview'!N74</f>
        <v>0</v>
      </c>
      <c r="G41" s="291">
        <f>'8 Day Province Normal Overview'!N58</f>
        <v>0</v>
      </c>
      <c r="H41" s="291">
        <f>'8 Day Province Normal Overview'!N42</f>
        <v>0</v>
      </c>
      <c r="I41" s="291">
        <f>'8 Day Province Normal Overview'!N26</f>
        <v>0</v>
      </c>
      <c r="J41" s="291">
        <f>'8 Day Province Normal Overview'!N10</f>
        <v>0</v>
      </c>
      <c r="K41" s="285" t="e">
        <f t="shared" si="7"/>
        <v>#DIV/0!</v>
      </c>
      <c r="L41" s="285" t="e">
        <f t="shared" si="8"/>
        <v>#DIV/0!</v>
      </c>
      <c r="M41" s="285">
        <f t="shared" si="9"/>
        <v>-100</v>
      </c>
      <c r="N41" s="286">
        <v>0.32</v>
      </c>
    </row>
    <row r="42" spans="2:14" x14ac:dyDescent="0.25">
      <c r="B42" s="111" t="s">
        <v>78</v>
      </c>
      <c r="C42" s="291">
        <f>'8 Day Province Normal Overview'!N123</f>
        <v>0</v>
      </c>
      <c r="D42" s="291">
        <f>'8 Day Province Normal Overview'!N107</f>
        <v>0</v>
      </c>
      <c r="E42" s="291">
        <f>'8 Day Province Normal Overview'!N91</f>
        <v>0</v>
      </c>
      <c r="F42" s="291">
        <f>'8 Day Province Normal Overview'!N75</f>
        <v>0</v>
      </c>
      <c r="G42" s="291">
        <f>'8 Day Province Normal Overview'!N59</f>
        <v>0</v>
      </c>
      <c r="H42" s="291">
        <f>'8 Day Province Normal Overview'!N43</f>
        <v>0</v>
      </c>
      <c r="I42" s="291">
        <f>'8 Day Province Normal Overview'!N27</f>
        <v>0</v>
      </c>
      <c r="J42" s="291">
        <f>'8 Day Province Normal Overview'!N11</f>
        <v>0</v>
      </c>
      <c r="K42" s="285" t="e">
        <f t="shared" si="7"/>
        <v>#DIV/0!</v>
      </c>
      <c r="L42" s="285" t="e">
        <f t="shared" si="8"/>
        <v>#DIV/0!</v>
      </c>
      <c r="M42" s="285">
        <f t="shared" si="9"/>
        <v>-100</v>
      </c>
      <c r="N42" s="286">
        <v>0.32</v>
      </c>
    </row>
    <row r="43" spans="2:14" x14ac:dyDescent="0.25">
      <c r="B43" s="111" t="s">
        <v>79</v>
      </c>
      <c r="C43" s="291">
        <f>'8 Day Province Normal Overview'!N124</f>
        <v>0</v>
      </c>
      <c r="D43" s="291">
        <f>'8 Day Province Normal Overview'!N108</f>
        <v>2.5284194271080196E-4</v>
      </c>
      <c r="E43" s="291">
        <f>'8 Day Province Normal Overview'!N92</f>
        <v>1.7071318870875984E-4</v>
      </c>
      <c r="F43" s="291">
        <f>'8 Day Province Normal Overview'!N76</f>
        <v>1.2838885886594653E-3</v>
      </c>
      <c r="G43" s="291">
        <f>'8 Day Province Normal Overview'!N60</f>
        <v>0</v>
      </c>
      <c r="H43" s="291">
        <f>'8 Day Province Normal Overview'!N44</f>
        <v>1.1057148221880198E-3</v>
      </c>
      <c r="I43" s="291">
        <f>'8 Day Province Normal Overview'!N28</f>
        <v>0</v>
      </c>
      <c r="J43" s="291">
        <f>'8 Day Province Normal Overview'!N12</f>
        <v>0</v>
      </c>
      <c r="K43" s="285" t="e">
        <f t="shared" si="7"/>
        <v>#DIV/0!</v>
      </c>
      <c r="L43" s="285" t="e">
        <f t="shared" si="8"/>
        <v>#DIV/0!</v>
      </c>
      <c r="M43" s="285">
        <f t="shared" si="9"/>
        <v>-100</v>
      </c>
      <c r="N43" s="286">
        <v>0.32</v>
      </c>
    </row>
    <row r="44" spans="2:14" x14ac:dyDescent="0.25">
      <c r="B44" s="111" t="s">
        <v>80</v>
      </c>
      <c r="C44" s="291">
        <f>'8 Day Province Normal Overview'!N125</f>
        <v>0</v>
      </c>
      <c r="D44" s="291">
        <f>'8 Day Province Normal Overview'!N109</f>
        <v>0</v>
      </c>
      <c r="E44" s="291">
        <f>'8 Day Province Normal Overview'!N93</f>
        <v>0</v>
      </c>
      <c r="F44" s="291">
        <f>'8 Day Province Normal Overview'!N77</f>
        <v>0</v>
      </c>
      <c r="G44" s="291">
        <f>'8 Day Province Normal Overview'!N61</f>
        <v>0</v>
      </c>
      <c r="H44" s="291">
        <f>'8 Day Province Normal Overview'!N45</f>
        <v>0</v>
      </c>
      <c r="I44" s="291">
        <f>'8 Day Province Normal Overview'!N29</f>
        <v>0</v>
      </c>
      <c r="J44" s="291">
        <f>'8 Day Province Normal Overview'!N13</f>
        <v>0</v>
      </c>
      <c r="K44" s="285" t="e">
        <f t="shared" si="7"/>
        <v>#DIV/0!</v>
      </c>
      <c r="L44" s="285" t="e">
        <f t="shared" si="8"/>
        <v>#DIV/0!</v>
      </c>
      <c r="M44" s="285">
        <f t="shared" si="9"/>
        <v>-100</v>
      </c>
      <c r="N44" s="286">
        <v>0.32</v>
      </c>
    </row>
    <row r="45" spans="2:14" x14ac:dyDescent="0.25">
      <c r="B45" s="111" t="s">
        <v>81</v>
      </c>
      <c r="C45" s="291">
        <f>'8 Day Province Normal Overview'!N126</f>
        <v>0</v>
      </c>
      <c r="D45" s="291">
        <f>'8 Day Province Normal Overview'!N110</f>
        <v>6.2748047639615834E-5</v>
      </c>
      <c r="E45" s="291">
        <f>'8 Day Province Normal Overview'!N94</f>
        <v>0</v>
      </c>
      <c r="F45" s="291">
        <f>'8 Day Province Normal Overview'!N78</f>
        <v>0</v>
      </c>
      <c r="G45" s="291">
        <f>'8 Day Province Normal Overview'!N62</f>
        <v>0</v>
      </c>
      <c r="H45" s="291">
        <f>'8 Day Province Normal Overview'!N46</f>
        <v>5.6607509031891823E-4</v>
      </c>
      <c r="I45" s="291">
        <f>'8 Day Province Normal Overview'!N30</f>
        <v>0</v>
      </c>
      <c r="J45" s="291">
        <f>'8 Day Province Normal Overview'!N14</f>
        <v>0</v>
      </c>
      <c r="K45" s="285" t="e">
        <f t="shared" si="7"/>
        <v>#DIV/0!</v>
      </c>
      <c r="L45" s="285" t="e">
        <f t="shared" si="8"/>
        <v>#DIV/0!</v>
      </c>
      <c r="M45" s="285">
        <f t="shared" si="9"/>
        <v>-100</v>
      </c>
      <c r="N45" s="286">
        <v>0.32</v>
      </c>
    </row>
    <row r="46" spans="2:14" x14ac:dyDescent="0.25">
      <c r="B46" s="111" t="s">
        <v>125</v>
      </c>
      <c r="C46" s="291">
        <f>'8 Day Province Normal Overview'!N127</f>
        <v>3.5695036058314145E-4</v>
      </c>
      <c r="D46" s="291">
        <f>'8 Day Province Normal Overview'!N111</f>
        <v>0</v>
      </c>
      <c r="E46" s="291">
        <f>'8 Day Province Normal Overview'!N95</f>
        <v>1.8726487178355455E-4</v>
      </c>
      <c r="F46" s="291">
        <f>'8 Day Province Normal Overview'!N79</f>
        <v>0</v>
      </c>
      <c r="G46" s="291">
        <f>'8 Day Province Normal Overview'!N63</f>
        <v>0</v>
      </c>
      <c r="H46" s="291">
        <f>'8 Day Province Normal Overview'!N47</f>
        <v>0</v>
      </c>
      <c r="I46" s="291">
        <f>'8 Day Province Normal Overview'!N31</f>
        <v>0</v>
      </c>
      <c r="J46" s="291">
        <f>'8 Day Province Normal Overview'!N15</f>
        <v>0</v>
      </c>
      <c r="K46" s="285" t="e">
        <f t="shared" si="7"/>
        <v>#DIV/0!</v>
      </c>
      <c r="L46" s="285">
        <f t="shared" si="8"/>
        <v>-100</v>
      </c>
      <c r="M46" s="285">
        <f t="shared" si="9"/>
        <v>-100</v>
      </c>
      <c r="N46" s="286">
        <v>0.32</v>
      </c>
    </row>
    <row r="47" spans="2:14" x14ac:dyDescent="0.25">
      <c r="B47" s="132" t="s">
        <v>82</v>
      </c>
      <c r="C47" s="291">
        <f>'8 Day Province Normal Overview'!N128</f>
        <v>0</v>
      </c>
      <c r="D47" s="291">
        <f>'8 Day Province Normal Overview'!N112</f>
        <v>3.6843973794020712E-4</v>
      </c>
      <c r="E47" s="291">
        <f>'8 Day Province Normal Overview'!N96</f>
        <v>0</v>
      </c>
      <c r="F47" s="291">
        <f>'8 Day Province Normal Overview'!N80</f>
        <v>0</v>
      </c>
      <c r="G47" s="291">
        <f>'8 Day Province Normal Overview'!N64</f>
        <v>0</v>
      </c>
      <c r="H47" s="291">
        <f>'8 Day Province Normal Overview'!N48</f>
        <v>0</v>
      </c>
      <c r="I47" s="291">
        <f>'8 Day Province Normal Overview'!N32</f>
        <v>0</v>
      </c>
      <c r="J47" s="291">
        <f>'8 Day Province Normal Overview'!N16</f>
        <v>7.2661692684050649E-5</v>
      </c>
      <c r="K47" s="285" t="e">
        <f t="shared" si="7"/>
        <v>#DIV/0!</v>
      </c>
      <c r="L47" s="285" t="e">
        <f t="shared" si="8"/>
        <v>#DIV/0!</v>
      </c>
      <c r="M47" s="285">
        <f t="shared" si="9"/>
        <v>-99.977293221036234</v>
      </c>
      <c r="N47" s="286">
        <v>0.32</v>
      </c>
    </row>
    <row r="48" spans="2:14" x14ac:dyDescent="0.25">
      <c r="B48" s="132" t="s">
        <v>83</v>
      </c>
      <c r="C48" s="291">
        <f>'8 Day Province Normal Overview'!N129</f>
        <v>0</v>
      </c>
      <c r="D48" s="291">
        <f>'8 Day Province Normal Overview'!N113</f>
        <v>0</v>
      </c>
      <c r="E48" s="291">
        <f>'8 Day Province Normal Overview'!N97</f>
        <v>0</v>
      </c>
      <c r="F48" s="291">
        <f>'8 Day Province Normal Overview'!N81</f>
        <v>9.6883733931463212E-5</v>
      </c>
      <c r="G48" s="291">
        <f>'8 Day Province Normal Overview'!N65</f>
        <v>0</v>
      </c>
      <c r="H48" s="291">
        <f>'8 Day Province Normal Overview'!N49</f>
        <v>0</v>
      </c>
      <c r="I48" s="291">
        <f>'8 Day Province Normal Overview'!N33</f>
        <v>0</v>
      </c>
      <c r="J48" s="291">
        <f>'8 Day Province Normal Overview'!N17</f>
        <v>9.4140152214094996E-5</v>
      </c>
      <c r="K48" s="285" t="e">
        <f t="shared" si="7"/>
        <v>#DIV/0!</v>
      </c>
      <c r="L48" s="285" t="e">
        <f t="shared" si="8"/>
        <v>#DIV/0!</v>
      </c>
      <c r="M48" s="285">
        <f t="shared" si="9"/>
        <v>-99.970581202433095</v>
      </c>
      <c r="N48" s="286">
        <v>0.32</v>
      </c>
    </row>
    <row r="49" spans="2:14" x14ac:dyDescent="0.25">
      <c r="B49" s="109" t="s">
        <v>85</v>
      </c>
      <c r="C49" s="291">
        <f>'8 Day Province Normal Overview'!N130</f>
        <v>0</v>
      </c>
      <c r="D49" s="291">
        <f>'8 Day Province Normal Overview'!N114</f>
        <v>0</v>
      </c>
      <c r="E49" s="291">
        <f>'8 Day Province Normal Overview'!N98</f>
        <v>2.8537868274725042E-5</v>
      </c>
      <c r="F49" s="291">
        <f>'8 Day Province Normal Overview'!N82</f>
        <v>0</v>
      </c>
      <c r="G49" s="291">
        <f>'8 Day Province Normal Overview'!N66</f>
        <v>0</v>
      </c>
      <c r="H49" s="291">
        <f>'8 Day Province Normal Overview'!N50</f>
        <v>0</v>
      </c>
      <c r="I49" s="291">
        <f>'8 Day Province Normal Overview'!N34</f>
        <v>5.878955198568292E-5</v>
      </c>
      <c r="J49" s="291">
        <f>'8 Day Province Normal Overview'!N18</f>
        <v>0</v>
      </c>
      <c r="K49" s="285">
        <f t="shared" si="7"/>
        <v>-100</v>
      </c>
      <c r="L49" s="285" t="e">
        <f t="shared" si="8"/>
        <v>#DIV/0!</v>
      </c>
      <c r="M49" s="285">
        <f t="shared" si="9"/>
        <v>-100</v>
      </c>
      <c r="N49" s="286">
        <v>0.32</v>
      </c>
    </row>
    <row r="50" spans="2:14" x14ac:dyDescent="0.25">
      <c r="B50" s="140" t="s">
        <v>84</v>
      </c>
      <c r="C50" s="291">
        <f>'8 Day Province Normal Overview'!N131</f>
        <v>0</v>
      </c>
      <c r="D50" s="291">
        <f>'8 Day Province Normal Overview'!N115</f>
        <v>0</v>
      </c>
      <c r="E50" s="291">
        <f>'8 Day Province Normal Overview'!N99</f>
        <v>0</v>
      </c>
      <c r="F50" s="291">
        <f>'8 Day Province Normal Overview'!N83</f>
        <v>0</v>
      </c>
      <c r="G50" s="291">
        <f>'8 Day Province Normal Overview'!N67</f>
        <v>0</v>
      </c>
      <c r="H50" s="291">
        <f>'8 Day Province Normal Overview'!N51</f>
        <v>0</v>
      </c>
      <c r="I50" s="291">
        <f>'8 Day Province Normal Overview'!N35</f>
        <v>0</v>
      </c>
      <c r="J50" s="291">
        <f>'8 Day Province Normal Overview'!N19</f>
        <v>0</v>
      </c>
      <c r="K50" s="285" t="e">
        <f t="shared" si="7"/>
        <v>#DIV/0!</v>
      </c>
      <c r="L50" s="285" t="e">
        <f t="shared" si="8"/>
        <v>#DIV/0!</v>
      </c>
      <c r="M50" s="285">
        <f t="shared" si="9"/>
        <v>-100</v>
      </c>
      <c r="N50" s="286">
        <v>0.32</v>
      </c>
    </row>
    <row r="53" spans="2:14" ht="51" x14ac:dyDescent="0.25">
      <c r="B53" s="239" t="s">
        <v>48</v>
      </c>
      <c r="C53" s="282">
        <f>'8 Day Province Normal Overview'!$A$116</f>
        <v>41908</v>
      </c>
      <c r="D53" s="282">
        <f>'8 Day Province Normal Overview'!$A$100</f>
        <v>41909</v>
      </c>
      <c r="E53" s="282">
        <f>'8 Day Province Normal Overview'!$A$84</f>
        <v>41910</v>
      </c>
      <c r="F53" s="282">
        <f>'8 Day Province Normal Overview'!$A$68</f>
        <v>41911</v>
      </c>
      <c r="G53" s="282">
        <f>'8 Day Province Normal Overview'!$A$52</f>
        <v>41912</v>
      </c>
      <c r="H53" s="282">
        <f>'8 Day Province Normal Overview'!$A$36</f>
        <v>41913</v>
      </c>
      <c r="I53" s="282">
        <f>'8 Day Province Normal Overview'!$A$20</f>
        <v>41914</v>
      </c>
      <c r="J53" s="282">
        <f>'8 Day Province Normal Overview'!$A$4</f>
        <v>41915</v>
      </c>
      <c r="K53" s="283" t="s">
        <v>126</v>
      </c>
      <c r="L53" s="283" t="s">
        <v>127</v>
      </c>
      <c r="M53" s="284" t="s">
        <v>128</v>
      </c>
      <c r="N53" s="281" t="s">
        <v>14</v>
      </c>
    </row>
    <row r="54" spans="2:14" x14ac:dyDescent="0.25">
      <c r="B54" s="109" t="s">
        <v>17</v>
      </c>
      <c r="C54" s="291">
        <f>'8 Day Province Normal Overview'!P116</f>
        <v>5.2173102542294478E-4</v>
      </c>
      <c r="D54" s="291">
        <f>'8 Day Province Normal Overview'!P100</f>
        <v>4.7228163655161731E-4</v>
      </c>
      <c r="E54" s="291">
        <f>'8 Day Province Normal Overview'!P84</f>
        <v>6.3998771137584653E-4</v>
      </c>
      <c r="F54" s="291">
        <f>'8 Day Province Normal Overview'!P68</f>
        <v>6.9910654636250414E-3</v>
      </c>
      <c r="G54" s="291">
        <f>'8 Day Province Normal Overview'!P52</f>
        <v>6.3394256742012214E-4</v>
      </c>
      <c r="H54" s="291">
        <f>'8 Day Province Normal Overview'!P36</f>
        <v>1.2509410069420305E-3</v>
      </c>
      <c r="I54" s="291">
        <f>'8 Day Province Normal Overview'!P20</f>
        <v>2.8151220996157009E-4</v>
      </c>
      <c r="J54" s="291">
        <f>'8 Day Province Normal Overview'!P4</f>
        <v>6.8562159536903183E-4</v>
      </c>
      <c r="K54" s="285">
        <f t="shared" ref="K54" si="10">(J54-I54)/I54*100</f>
        <v>143.54950553037386</v>
      </c>
      <c r="L54" s="285">
        <f t="shared" ref="L54" si="11">(J54-C54)/C54*100</f>
        <v>31.41284722587238</v>
      </c>
      <c r="M54" s="285">
        <f t="shared" ref="M54" si="12">(J54-N54)/N54*100</f>
        <v>-99.472598772793049</v>
      </c>
      <c r="N54" s="286">
        <v>0.13</v>
      </c>
    </row>
    <row r="55" spans="2:14" x14ac:dyDescent="0.25">
      <c r="B55" s="111" t="s">
        <v>75</v>
      </c>
      <c r="C55" s="291">
        <f>'8 Day Province Normal Overview'!P119</f>
        <v>0</v>
      </c>
      <c r="D55" s="291">
        <f>'8 Day Province Normal Overview'!P103</f>
        <v>0</v>
      </c>
      <c r="E55" s="291">
        <f>'8 Day Province Normal Overview'!P87</f>
        <v>0</v>
      </c>
      <c r="F55" s="291">
        <f>'8 Day Province Normal Overview'!P71</f>
        <v>2.3547880351543427E-2</v>
      </c>
      <c r="G55" s="291">
        <f>'8 Day Province Normal Overview'!P55</f>
        <v>8.6538505274802446E-4</v>
      </c>
      <c r="H55" s="291">
        <f>'8 Day Province Normal Overview'!P39</f>
        <v>4.4995185453444719E-4</v>
      </c>
      <c r="I55" s="291">
        <f>'8 Day Province Normal Overview'!P23</f>
        <v>0</v>
      </c>
      <c r="J55" s="291">
        <f>'8 Day Province Normal Overview'!P7</f>
        <v>0</v>
      </c>
      <c r="K55" s="285" t="e">
        <f t="shared" ref="K55:K67" si="13">(J55-I55)/I55*100</f>
        <v>#DIV/0!</v>
      </c>
      <c r="L55" s="285" t="e">
        <f t="shared" ref="L55:L67" si="14">(J55-C55)/C55*100</f>
        <v>#DIV/0!</v>
      </c>
      <c r="M55" s="285">
        <f t="shared" ref="M55:M67" si="15">(J55-N55)/N55*100</f>
        <v>-100</v>
      </c>
      <c r="N55" s="286">
        <v>0.13</v>
      </c>
    </row>
    <row r="56" spans="2:14" x14ac:dyDescent="0.25">
      <c r="B56" s="111" t="s">
        <v>76</v>
      </c>
      <c r="C56" s="291">
        <f>'8 Day Province Normal Overview'!P120</f>
        <v>0</v>
      </c>
      <c r="D56" s="291">
        <f>'8 Day Province Normal Overview'!P104</f>
        <v>0</v>
      </c>
      <c r="E56" s="291">
        <f>'8 Day Province Normal Overview'!P88</f>
        <v>0</v>
      </c>
      <c r="F56" s="291">
        <f>'8 Day Province Normal Overview'!P72</f>
        <v>0</v>
      </c>
      <c r="G56" s="291">
        <f>'8 Day Province Normal Overview'!P56</f>
        <v>0</v>
      </c>
      <c r="H56" s="291">
        <f>'8 Day Province Normal Overview'!P40</f>
        <v>0</v>
      </c>
      <c r="I56" s="291">
        <f>'8 Day Province Normal Overview'!P24</f>
        <v>0</v>
      </c>
      <c r="J56" s="291">
        <f>'8 Day Province Normal Overview'!P8</f>
        <v>1.6091916477307677E-3</v>
      </c>
      <c r="K56" s="285" t="e">
        <f t="shared" si="13"/>
        <v>#DIV/0!</v>
      </c>
      <c r="L56" s="285" t="e">
        <f t="shared" si="14"/>
        <v>#DIV/0!</v>
      </c>
      <c r="M56" s="285">
        <f t="shared" si="15"/>
        <v>-98.762160270976324</v>
      </c>
      <c r="N56" s="286">
        <v>0.13</v>
      </c>
    </row>
    <row r="57" spans="2:14" x14ac:dyDescent="0.25">
      <c r="B57" s="111" t="s">
        <v>77</v>
      </c>
      <c r="C57" s="291">
        <f>'8 Day Province Normal Overview'!P121</f>
        <v>0</v>
      </c>
      <c r="D57" s="291">
        <f>'8 Day Province Normal Overview'!P105</f>
        <v>0</v>
      </c>
      <c r="E57" s="291">
        <f>'8 Day Province Normal Overview'!P89</f>
        <v>0</v>
      </c>
      <c r="F57" s="291">
        <f>'8 Day Province Normal Overview'!P73</f>
        <v>0</v>
      </c>
      <c r="G57" s="291">
        <f>'8 Day Province Normal Overview'!P57</f>
        <v>0</v>
      </c>
      <c r="H57" s="291">
        <f>'8 Day Province Normal Overview'!P41</f>
        <v>0</v>
      </c>
      <c r="I57" s="291">
        <f>'8 Day Province Normal Overview'!P25</f>
        <v>0</v>
      </c>
      <c r="J57" s="291">
        <f>'8 Day Province Normal Overview'!P9</f>
        <v>0</v>
      </c>
      <c r="K57" s="285" t="e">
        <f t="shared" si="13"/>
        <v>#DIV/0!</v>
      </c>
      <c r="L57" s="285" t="e">
        <f t="shared" si="14"/>
        <v>#DIV/0!</v>
      </c>
      <c r="M57" s="285">
        <f t="shared" si="15"/>
        <v>-100</v>
      </c>
      <c r="N57" s="286">
        <v>0.13</v>
      </c>
    </row>
    <row r="58" spans="2:14" x14ac:dyDescent="0.25">
      <c r="B58" s="111" t="s">
        <v>124</v>
      </c>
      <c r="C58" s="291">
        <f>'8 Day Province Normal Overview'!P122</f>
        <v>0</v>
      </c>
      <c r="D58" s="291">
        <f>'8 Day Province Normal Overview'!P106</f>
        <v>0</v>
      </c>
      <c r="E58" s="291">
        <f>'8 Day Province Normal Overview'!P90</f>
        <v>0</v>
      </c>
      <c r="F58" s="291">
        <f>'8 Day Province Normal Overview'!P74</f>
        <v>0</v>
      </c>
      <c r="G58" s="291">
        <f>'8 Day Province Normal Overview'!P58</f>
        <v>0</v>
      </c>
      <c r="H58" s="291">
        <f>'8 Day Province Normal Overview'!P42</f>
        <v>0</v>
      </c>
      <c r="I58" s="291">
        <f>'8 Day Province Normal Overview'!P26</f>
        <v>0</v>
      </c>
      <c r="J58" s="291">
        <f>'8 Day Province Normal Overview'!P10</f>
        <v>0</v>
      </c>
      <c r="K58" s="285" t="e">
        <f t="shared" si="13"/>
        <v>#DIV/0!</v>
      </c>
      <c r="L58" s="285" t="e">
        <f t="shared" si="14"/>
        <v>#DIV/0!</v>
      </c>
      <c r="M58" s="285">
        <f t="shared" si="15"/>
        <v>-100</v>
      </c>
      <c r="N58" s="286">
        <v>0.13</v>
      </c>
    </row>
    <row r="59" spans="2:14" x14ac:dyDescent="0.25">
      <c r="B59" s="111" t="s">
        <v>78</v>
      </c>
      <c r="C59" s="291">
        <f>'8 Day Province Normal Overview'!P123</f>
        <v>0</v>
      </c>
      <c r="D59" s="291">
        <f>'8 Day Province Normal Overview'!P107</f>
        <v>0</v>
      </c>
      <c r="E59" s="291">
        <f>'8 Day Province Normal Overview'!P91</f>
        <v>0</v>
      </c>
      <c r="F59" s="291">
        <f>'8 Day Province Normal Overview'!P75</f>
        <v>0</v>
      </c>
      <c r="G59" s="291">
        <f>'8 Day Province Normal Overview'!P59</f>
        <v>1.0041269706562161E-3</v>
      </c>
      <c r="H59" s="291">
        <f>'8 Day Province Normal Overview'!P43</f>
        <v>0</v>
      </c>
      <c r="I59" s="291">
        <f>'8 Day Province Normal Overview'!P27</f>
        <v>0</v>
      </c>
      <c r="J59" s="291">
        <f>'8 Day Province Normal Overview'!P11</f>
        <v>0</v>
      </c>
      <c r="K59" s="285" t="e">
        <f t="shared" si="13"/>
        <v>#DIV/0!</v>
      </c>
      <c r="L59" s="285" t="e">
        <f t="shared" si="14"/>
        <v>#DIV/0!</v>
      </c>
      <c r="M59" s="285">
        <f t="shared" si="15"/>
        <v>-100</v>
      </c>
      <c r="N59" s="286">
        <v>0.13</v>
      </c>
    </row>
    <row r="60" spans="2:14" x14ac:dyDescent="0.25">
      <c r="B60" s="111" t="s">
        <v>79</v>
      </c>
      <c r="C60" s="291">
        <f>'8 Day Province Normal Overview'!P124</f>
        <v>0</v>
      </c>
      <c r="D60" s="291">
        <f>'8 Day Province Normal Overview'!P108</f>
        <v>1.592280576005578E-3</v>
      </c>
      <c r="E60" s="291">
        <f>'8 Day Province Normal Overview'!P92</f>
        <v>0</v>
      </c>
      <c r="F60" s="291">
        <f>'8 Day Province Normal Overview'!P76</f>
        <v>1.1234152130782604E-2</v>
      </c>
      <c r="G60" s="291">
        <f>'8 Day Province Normal Overview'!P60</f>
        <v>0</v>
      </c>
      <c r="H60" s="291">
        <f>'8 Day Province Normal Overview'!P44</f>
        <v>7.8031118027865887E-3</v>
      </c>
      <c r="I60" s="291">
        <f>'8 Day Province Normal Overview'!P28</f>
        <v>0</v>
      </c>
      <c r="J60" s="291">
        <f>'8 Day Province Normal Overview'!P12</f>
        <v>0</v>
      </c>
      <c r="K60" s="285" t="e">
        <f t="shared" si="13"/>
        <v>#DIV/0!</v>
      </c>
      <c r="L60" s="285" t="e">
        <f t="shared" si="14"/>
        <v>#DIV/0!</v>
      </c>
      <c r="M60" s="285">
        <f t="shared" si="15"/>
        <v>-100</v>
      </c>
      <c r="N60" s="286">
        <v>0.13</v>
      </c>
    </row>
    <row r="61" spans="2:14" x14ac:dyDescent="0.25">
      <c r="B61" s="111" t="s">
        <v>80</v>
      </c>
      <c r="C61" s="291">
        <f>'8 Day Province Normal Overview'!P125</f>
        <v>0</v>
      </c>
      <c r="D61" s="291">
        <f>'8 Day Province Normal Overview'!P109</f>
        <v>0</v>
      </c>
      <c r="E61" s="291">
        <f>'8 Day Province Normal Overview'!P93</f>
        <v>0</v>
      </c>
      <c r="F61" s="291">
        <f>'8 Day Province Normal Overview'!P77</f>
        <v>2.3438415955752134E-3</v>
      </c>
      <c r="G61" s="291">
        <f>'8 Day Province Normal Overview'!P61</f>
        <v>0</v>
      </c>
      <c r="H61" s="291">
        <f>'8 Day Province Normal Overview'!P45</f>
        <v>0</v>
      </c>
      <c r="I61" s="291">
        <f>'8 Day Province Normal Overview'!P29</f>
        <v>0</v>
      </c>
      <c r="J61" s="291">
        <f>'8 Day Province Normal Overview'!P13</f>
        <v>0</v>
      </c>
      <c r="K61" s="285" t="e">
        <f t="shared" si="13"/>
        <v>#DIV/0!</v>
      </c>
      <c r="L61" s="285" t="e">
        <f t="shared" si="14"/>
        <v>#DIV/0!</v>
      </c>
      <c r="M61" s="285">
        <f t="shared" si="15"/>
        <v>-100</v>
      </c>
      <c r="N61" s="286">
        <v>0.13</v>
      </c>
    </row>
    <row r="62" spans="2:14" x14ac:dyDescent="0.25">
      <c r="B62" s="111" t="s">
        <v>81</v>
      </c>
      <c r="C62" s="291">
        <f>'8 Day Province Normal Overview'!P126</f>
        <v>0</v>
      </c>
      <c r="D62" s="291">
        <f>'8 Day Province Normal Overview'!P110</f>
        <v>2.3534395731985569E-3</v>
      </c>
      <c r="E62" s="291">
        <f>'8 Day Province Normal Overview'!P94</f>
        <v>0</v>
      </c>
      <c r="F62" s="291">
        <f>'8 Day Province Normal Overview'!P78</f>
        <v>0</v>
      </c>
      <c r="G62" s="291">
        <f>'8 Day Province Normal Overview'!P62</f>
        <v>2.0873777102679014E-3</v>
      </c>
      <c r="H62" s="291">
        <f>'8 Day Province Normal Overview'!P46</f>
        <v>4.4005368836224079E-3</v>
      </c>
      <c r="I62" s="291">
        <f>'8 Day Province Normal Overview'!P30</f>
        <v>0</v>
      </c>
      <c r="J62" s="291">
        <f>'8 Day Province Normal Overview'!P14</f>
        <v>0</v>
      </c>
      <c r="K62" s="285" t="e">
        <f t="shared" si="13"/>
        <v>#DIV/0!</v>
      </c>
      <c r="L62" s="285" t="e">
        <f t="shared" si="14"/>
        <v>#DIV/0!</v>
      </c>
      <c r="M62" s="285">
        <f t="shared" si="15"/>
        <v>-100</v>
      </c>
      <c r="N62" s="286">
        <v>0.13</v>
      </c>
    </row>
    <row r="63" spans="2:14" x14ac:dyDescent="0.25">
      <c r="B63" s="111" t="s">
        <v>125</v>
      </c>
      <c r="C63" s="291">
        <f>'8 Day Province Normal Overview'!P127</f>
        <v>5.4024853743612766E-3</v>
      </c>
      <c r="D63" s="291">
        <f>'8 Day Province Normal Overview'!P111</f>
        <v>0</v>
      </c>
      <c r="E63" s="291">
        <f>'8 Day Province Normal Overview'!P95</f>
        <v>7.9873800277709961E-3</v>
      </c>
      <c r="F63" s="291">
        <f>'8 Day Province Normal Overview'!P79</f>
        <v>1.8272182205691934E-3</v>
      </c>
      <c r="G63" s="291">
        <f>'8 Day Province Normal Overview'!P63</f>
        <v>3.5118525847792625E-3</v>
      </c>
      <c r="H63" s="291">
        <f>'8 Day Province Normal Overview'!P47</f>
        <v>3.5980283282697201E-3</v>
      </c>
      <c r="I63" s="291">
        <f>'8 Day Province Normal Overview'!P31</f>
        <v>1.8902519950643182E-3</v>
      </c>
      <c r="J63" s="291">
        <f>'8 Day Province Normal Overview'!P15</f>
        <v>7.4651935137808323E-3</v>
      </c>
      <c r="K63" s="285">
        <f t="shared" si="13"/>
        <v>294.93112734563306</v>
      </c>
      <c r="L63" s="285">
        <f t="shared" si="14"/>
        <v>38.180726026739585</v>
      </c>
      <c r="M63" s="285">
        <f t="shared" si="15"/>
        <v>-94.257543450937817</v>
      </c>
      <c r="N63" s="286">
        <v>0.13</v>
      </c>
    </row>
    <row r="64" spans="2:14" x14ac:dyDescent="0.25">
      <c r="B64" s="132" t="s">
        <v>82</v>
      </c>
      <c r="C64" s="291">
        <f>'8 Day Province Normal Overview'!P128</f>
        <v>1.7540474655106664E-3</v>
      </c>
      <c r="D64" s="291">
        <f>'8 Day Province Normal Overview'!P112</f>
        <v>0</v>
      </c>
      <c r="E64" s="291">
        <f>'8 Day Province Normal Overview'!P96</f>
        <v>2.1326052956283092E-3</v>
      </c>
      <c r="F64" s="291">
        <f>'8 Day Province Normal Overview'!P80</f>
        <v>1.9400147721171379E-3</v>
      </c>
      <c r="G64" s="291">
        <f>'8 Day Province Normal Overview'!P64</f>
        <v>0</v>
      </c>
      <c r="H64" s="291">
        <f>'8 Day Province Normal Overview'!P48</f>
        <v>1.9388863584026694E-3</v>
      </c>
      <c r="I64" s="291">
        <f>'8 Day Province Normal Overview'!P32</f>
        <v>0</v>
      </c>
      <c r="J64" s="291">
        <f>'8 Day Province Normal Overview'!P16</f>
        <v>0</v>
      </c>
      <c r="K64" s="285" t="e">
        <f t="shared" si="13"/>
        <v>#DIV/0!</v>
      </c>
      <c r="L64" s="285">
        <f t="shared" si="14"/>
        <v>-100</v>
      </c>
      <c r="M64" s="285">
        <f t="shared" si="15"/>
        <v>-100</v>
      </c>
      <c r="N64" s="286">
        <v>0.13</v>
      </c>
    </row>
    <row r="65" spans="2:14" x14ac:dyDescent="0.25">
      <c r="B65" s="132" t="s">
        <v>83</v>
      </c>
      <c r="C65" s="291">
        <f>'8 Day Province Normal Overview'!P129</f>
        <v>0</v>
      </c>
      <c r="D65" s="291">
        <f>'8 Day Province Normal Overview'!P113</f>
        <v>0</v>
      </c>
      <c r="E65" s="291">
        <f>'8 Day Province Normal Overview'!P97</f>
        <v>0</v>
      </c>
      <c r="F65" s="291">
        <f>'8 Day Province Normal Overview'!P81</f>
        <v>0</v>
      </c>
      <c r="G65" s="291">
        <f>'8 Day Province Normal Overview'!P65</f>
        <v>0</v>
      </c>
      <c r="H65" s="291">
        <f>'8 Day Province Normal Overview'!P49</f>
        <v>0</v>
      </c>
      <c r="I65" s="291">
        <f>'8 Day Province Normal Overview'!P33</f>
        <v>0</v>
      </c>
      <c r="J65" s="291">
        <f>'8 Day Province Normal Overview'!P17</f>
        <v>0</v>
      </c>
      <c r="K65" s="285" t="e">
        <f t="shared" si="13"/>
        <v>#DIV/0!</v>
      </c>
      <c r="L65" s="285" t="e">
        <f t="shared" si="14"/>
        <v>#DIV/0!</v>
      </c>
      <c r="M65" s="285">
        <f t="shared" si="15"/>
        <v>-100</v>
      </c>
      <c r="N65" s="286">
        <v>0.13</v>
      </c>
    </row>
    <row r="66" spans="2:14" x14ac:dyDescent="0.25">
      <c r="B66" s="109" t="s">
        <v>85</v>
      </c>
      <c r="C66" s="291">
        <f>'8 Day Province Normal Overview'!P130</f>
        <v>0</v>
      </c>
      <c r="D66" s="291">
        <f>'8 Day Province Normal Overview'!P114</f>
        <v>2.8974588494747877E-3</v>
      </c>
      <c r="E66" s="291">
        <f>'8 Day Province Normal Overview'!P98</f>
        <v>0</v>
      </c>
      <c r="F66" s="291">
        <f>'8 Day Province Normal Overview'!P82</f>
        <v>0</v>
      </c>
      <c r="G66" s="291">
        <f>'8 Day Province Normal Overview'!P66</f>
        <v>0</v>
      </c>
      <c r="H66" s="291">
        <f>'8 Day Province Normal Overview'!P50</f>
        <v>0</v>
      </c>
      <c r="I66" s="291">
        <f>'8 Day Province Normal Overview'!P34</f>
        <v>0</v>
      </c>
      <c r="J66" s="291">
        <f>'8 Day Province Normal Overview'!P18</f>
        <v>0</v>
      </c>
      <c r="K66" s="285" t="e">
        <f t="shared" si="13"/>
        <v>#DIV/0!</v>
      </c>
      <c r="L66" s="285" t="e">
        <f t="shared" si="14"/>
        <v>#DIV/0!</v>
      </c>
      <c r="M66" s="285">
        <f t="shared" si="15"/>
        <v>-100</v>
      </c>
      <c r="N66" s="286">
        <v>0.13</v>
      </c>
    </row>
    <row r="67" spans="2:14" x14ac:dyDescent="0.25">
      <c r="B67" s="140" t="s">
        <v>84</v>
      </c>
      <c r="C67" s="291">
        <f>'8 Day Province Normal Overview'!P131</f>
        <v>1.0194305796176195E-3</v>
      </c>
      <c r="D67" s="291">
        <f>'8 Day Province Normal Overview'!P115</f>
        <v>1.5437661204487085E-3</v>
      </c>
      <c r="E67" s="291">
        <f>'8 Day Province Normal Overview'!P99</f>
        <v>0</v>
      </c>
      <c r="F67" s="291">
        <f>'8 Day Province Normal Overview'!P83</f>
        <v>7.0041720755398273E-4</v>
      </c>
      <c r="G67" s="291">
        <f>'8 Day Province Normal Overview'!P67</f>
        <v>0</v>
      </c>
      <c r="H67" s="291">
        <f>'8 Day Province Normal Overview'!P51</f>
        <v>3.4654143382795155E-4</v>
      </c>
      <c r="I67" s="291">
        <f>'8 Day Province Normal Overview'!P35</f>
        <v>1.9831005483865738E-3</v>
      </c>
      <c r="J67" s="291">
        <f>'8 Day Province Normal Overview'!P19</f>
        <v>1.5580757753923535E-3</v>
      </c>
      <c r="K67" s="285">
        <f t="shared" si="13"/>
        <v>-21.432336012413248</v>
      </c>
      <c r="L67" s="285">
        <f t="shared" si="14"/>
        <v>52.837849535254833</v>
      </c>
      <c r="M67" s="285">
        <f t="shared" si="15"/>
        <v>-98.801480172775115</v>
      </c>
      <c r="N67" s="286">
        <v>0.13</v>
      </c>
    </row>
    <row r="70" spans="2:14" ht="51" x14ac:dyDescent="0.25">
      <c r="B70" s="239" t="s">
        <v>63</v>
      </c>
      <c r="C70" s="282">
        <f>'8 Day Province Normal Overview'!$A$116</f>
        <v>41908</v>
      </c>
      <c r="D70" s="282">
        <f>'8 Day Province Normal Overview'!$A$100</f>
        <v>41909</v>
      </c>
      <c r="E70" s="282">
        <f>'8 Day Province Normal Overview'!$A$84</f>
        <v>41910</v>
      </c>
      <c r="F70" s="282">
        <f>'8 Day Province Normal Overview'!$A$68</f>
        <v>41911</v>
      </c>
      <c r="G70" s="282">
        <f>'8 Day Province Normal Overview'!$A$52</f>
        <v>41912</v>
      </c>
      <c r="H70" s="282">
        <f>'8 Day Province Normal Overview'!$A$36</f>
        <v>41913</v>
      </c>
      <c r="I70" s="282">
        <f>'8 Day Province Normal Overview'!$A$20</f>
        <v>41914</v>
      </c>
      <c r="J70" s="282">
        <f>'8 Day Province Normal Overview'!$A$4</f>
        <v>41915</v>
      </c>
      <c r="K70" s="283" t="s">
        <v>126</v>
      </c>
      <c r="L70" s="283" t="s">
        <v>127</v>
      </c>
      <c r="M70" s="284" t="s">
        <v>128</v>
      </c>
      <c r="N70" s="281" t="s">
        <v>14</v>
      </c>
    </row>
    <row r="71" spans="2:14" x14ac:dyDescent="0.25">
      <c r="B71" s="109" t="s">
        <v>17</v>
      </c>
      <c r="C71" s="291">
        <f>'8 Day Province Normal Overview'!W116</f>
        <v>99.64942691952696</v>
      </c>
      <c r="D71" s="291">
        <f>'8 Day Province Normal Overview'!W100</f>
        <v>99.658268628363786</v>
      </c>
      <c r="E71" s="291">
        <f>'8 Day Province Normal Overview'!W84</f>
        <v>99.677410742023554</v>
      </c>
      <c r="F71" s="291">
        <f>'8 Day Province Normal Overview'!W68</f>
        <v>99.629030181695285</v>
      </c>
      <c r="G71" s="291">
        <f>'8 Day Province Normal Overview'!W52</f>
        <v>99.634939322724875</v>
      </c>
      <c r="H71" s="291">
        <f>'8 Day Province Normal Overview'!W36</f>
        <v>99.639190881068984</v>
      </c>
      <c r="I71" s="291">
        <f>'8 Day Province Normal Overview'!W20</f>
        <v>99.659445573917722</v>
      </c>
      <c r="J71" s="291">
        <f>'8 Day Province Normal Overview'!W4</f>
        <v>99.714888205229798</v>
      </c>
      <c r="K71" s="285">
        <f>-(J71-I71)/(100-I71)*100</f>
        <v>-16.280108865383173</v>
      </c>
      <c r="L71" s="285">
        <f>-(J71-C71)/(100-C71)*100</f>
        <v>-18.672650397032502</v>
      </c>
      <c r="M71" s="285">
        <f>-(J71-N71)/(100-N71)*100</f>
        <v>-42.977641045959558</v>
      </c>
      <c r="N71" s="286">
        <v>99.5</v>
      </c>
    </row>
    <row r="72" spans="2:14" x14ac:dyDescent="0.25">
      <c r="B72" s="111" t="s">
        <v>75</v>
      </c>
      <c r="C72" s="291">
        <f>'8 Day Province Normal Overview'!W119</f>
        <v>99.481056213378906</v>
      </c>
      <c r="D72" s="291">
        <f>'8 Day Province Normal Overview'!W103</f>
        <v>99.645317077636719</v>
      </c>
      <c r="E72" s="291">
        <f>'8 Day Province Normal Overview'!W87</f>
        <v>99.645034790039063</v>
      </c>
      <c r="F72" s="291">
        <f>'8 Day Province Normal Overview'!W71</f>
        <v>99.417449951171875</v>
      </c>
      <c r="G72" s="291">
        <f>'8 Day Province Normal Overview'!W55</f>
        <v>99.585029602050781</v>
      </c>
      <c r="H72" s="291">
        <f>'8 Day Province Normal Overview'!W39</f>
        <v>99.668426513671875</v>
      </c>
      <c r="I72" s="291">
        <f>'8 Day Province Normal Overview'!W23</f>
        <v>99.703895568847656</v>
      </c>
      <c r="J72" s="291">
        <f>'8 Day Province Normal Overview'!W7</f>
        <v>99.719573974609375</v>
      </c>
      <c r="K72" s="285">
        <f t="shared" ref="K72:K84" si="16">-(J72-I72)/(100-I72)*100</f>
        <v>-5.2948906237922237</v>
      </c>
      <c r="L72" s="285">
        <f t="shared" ref="L72:L84" si="17">-(J72-C72)/(100-C72)*100</f>
        <v>-45.962157632426234</v>
      </c>
      <c r="M72" s="285">
        <f t="shared" ref="M72:M84" si="18">-(J72-N72)/(100-N72)*100</f>
        <v>-43.914794921875</v>
      </c>
      <c r="N72" s="286">
        <v>99.5</v>
      </c>
    </row>
    <row r="73" spans="2:14" x14ac:dyDescent="0.25">
      <c r="B73" s="111" t="s">
        <v>76</v>
      </c>
      <c r="C73" s="291">
        <f>'8 Day Province Normal Overview'!W120</f>
        <v>99.699760437011719</v>
      </c>
      <c r="D73" s="291">
        <f>'8 Day Province Normal Overview'!W104</f>
        <v>99.695747375488281</v>
      </c>
      <c r="E73" s="291">
        <f>'8 Day Province Normal Overview'!W88</f>
        <v>99.679733276367188</v>
      </c>
      <c r="F73" s="291">
        <f>'8 Day Province Normal Overview'!W72</f>
        <v>99.734336853027344</v>
      </c>
      <c r="G73" s="291">
        <f>'8 Day Province Normal Overview'!W56</f>
        <v>99.692237854003906</v>
      </c>
      <c r="H73" s="291">
        <f>'8 Day Province Normal Overview'!W40</f>
        <v>99.727935791015625</v>
      </c>
      <c r="I73" s="291">
        <f>'8 Day Province Normal Overview'!W24</f>
        <v>99.508293151855469</v>
      </c>
      <c r="J73" s="291">
        <f>'8 Day Province Normal Overview'!W8</f>
        <v>99.718109130859375</v>
      </c>
      <c r="K73" s="285">
        <f t="shared" si="16"/>
        <v>-42.670949122562021</v>
      </c>
      <c r="L73" s="285">
        <f t="shared" si="17"/>
        <v>-6.1113511041089623</v>
      </c>
      <c r="M73" s="285">
        <f t="shared" si="18"/>
        <v>-43.621826171875</v>
      </c>
      <c r="N73" s="286">
        <v>99.5</v>
      </c>
    </row>
    <row r="74" spans="2:14" x14ac:dyDescent="0.25">
      <c r="B74" s="111" t="s">
        <v>77</v>
      </c>
      <c r="C74" s="291">
        <f>'8 Day Province Normal Overview'!W121</f>
        <v>99.845573425292969</v>
      </c>
      <c r="D74" s="291">
        <f>'8 Day Province Normal Overview'!W105</f>
        <v>99.850257873535156</v>
      </c>
      <c r="E74" s="291">
        <f>'8 Day Province Normal Overview'!W89</f>
        <v>99.821792602539063</v>
      </c>
      <c r="F74" s="291">
        <f>'8 Day Province Normal Overview'!W73</f>
        <v>99.8668212890625</v>
      </c>
      <c r="G74" s="291">
        <f>'8 Day Province Normal Overview'!W57</f>
        <v>99.798233032226563</v>
      </c>
      <c r="H74" s="291">
        <f>'8 Day Province Normal Overview'!W41</f>
        <v>99.792007446289062</v>
      </c>
      <c r="I74" s="291">
        <f>'8 Day Province Normal Overview'!W25</f>
        <v>99.803169250488281</v>
      </c>
      <c r="J74" s="291">
        <f>'8 Day Province Normal Overview'!W9</f>
        <v>99.827041625976563</v>
      </c>
      <c r="K74" s="285">
        <f t="shared" si="16"/>
        <v>-12.128377068878638</v>
      </c>
      <c r="L74" s="285">
        <f t="shared" si="17"/>
        <v>12.000395237389457</v>
      </c>
      <c r="M74" s="285">
        <f t="shared" si="18"/>
        <v>-65.4083251953125</v>
      </c>
      <c r="N74" s="286">
        <v>99.5</v>
      </c>
    </row>
    <row r="75" spans="2:14" x14ac:dyDescent="0.25">
      <c r="B75" s="111" t="s">
        <v>124</v>
      </c>
      <c r="C75" s="291">
        <f>'8 Day Province Normal Overview'!W122</f>
        <v>99.762680053710938</v>
      </c>
      <c r="D75" s="291">
        <f>'8 Day Province Normal Overview'!W106</f>
        <v>99.79754638671875</v>
      </c>
      <c r="E75" s="291">
        <f>'8 Day Province Normal Overview'!W90</f>
        <v>99.797813415527344</v>
      </c>
      <c r="F75" s="291">
        <f>'8 Day Province Normal Overview'!W74</f>
        <v>99.715400695800781</v>
      </c>
      <c r="G75" s="291">
        <f>'8 Day Province Normal Overview'!W58</f>
        <v>99.497795104980469</v>
      </c>
      <c r="H75" s="291">
        <f>'8 Day Province Normal Overview'!W42</f>
        <v>99.768356323242187</v>
      </c>
      <c r="I75" s="291">
        <f>'8 Day Province Normal Overview'!W26</f>
        <v>99.79644775390625</v>
      </c>
      <c r="J75" s="291">
        <f>'8 Day Province Normal Overview'!W10</f>
        <v>99.801681518554688</v>
      </c>
      <c r="K75" s="285">
        <f t="shared" si="16"/>
        <v>-2.571214392803598</v>
      </c>
      <c r="L75" s="285">
        <f t="shared" si="17"/>
        <v>-16.434128463961937</v>
      </c>
      <c r="M75" s="285">
        <f t="shared" si="18"/>
        <v>-60.3363037109375</v>
      </c>
      <c r="N75" s="286">
        <v>99.5</v>
      </c>
    </row>
    <row r="76" spans="2:14" x14ac:dyDescent="0.25">
      <c r="B76" s="111" t="s">
        <v>78</v>
      </c>
      <c r="C76" s="291">
        <f>'8 Day Province Normal Overview'!W123</f>
        <v>99.791160583496094</v>
      </c>
      <c r="D76" s="291">
        <f>'8 Day Province Normal Overview'!W107</f>
        <v>99.825332641601563</v>
      </c>
      <c r="E76" s="291">
        <f>'8 Day Province Normal Overview'!W91</f>
        <v>99.790206909179687</v>
      </c>
      <c r="F76" s="291">
        <f>'8 Day Province Normal Overview'!W75</f>
        <v>99.7803955078125</v>
      </c>
      <c r="G76" s="291">
        <f>'8 Day Province Normal Overview'!W59</f>
        <v>99.783760070800781</v>
      </c>
      <c r="H76" s="291">
        <f>'8 Day Province Normal Overview'!W43</f>
        <v>99.773536682128906</v>
      </c>
      <c r="I76" s="291">
        <f>'8 Day Province Normal Overview'!W27</f>
        <v>99.76434326171875</v>
      </c>
      <c r="J76" s="291">
        <f>'8 Day Province Normal Overview'!W11</f>
        <v>99.815162658691406</v>
      </c>
      <c r="K76" s="285">
        <f t="shared" si="16"/>
        <v>-21.565009065009065</v>
      </c>
      <c r="L76" s="285">
        <f t="shared" si="17"/>
        <v>-11.493077119789575</v>
      </c>
      <c r="M76" s="285">
        <f t="shared" si="18"/>
        <v>-63.03253173828125</v>
      </c>
      <c r="N76" s="286">
        <v>99.5</v>
      </c>
    </row>
    <row r="77" spans="2:14" x14ac:dyDescent="0.25">
      <c r="B77" s="111" t="s">
        <v>79</v>
      </c>
      <c r="C77" s="291">
        <f>'8 Day Province Normal Overview'!W124</f>
        <v>99.541801452636719</v>
      </c>
      <c r="D77" s="291">
        <f>'8 Day Province Normal Overview'!W108</f>
        <v>99.431076049804688</v>
      </c>
      <c r="E77" s="291">
        <f>'8 Day Province Normal Overview'!W92</f>
        <v>99.570930480957031</v>
      </c>
      <c r="F77" s="291">
        <f>'8 Day Province Normal Overview'!W76</f>
        <v>99.361854553222656</v>
      </c>
      <c r="G77" s="291">
        <f>'8 Day Province Normal Overview'!W60</f>
        <v>99.461601257324219</v>
      </c>
      <c r="H77" s="291">
        <f>'8 Day Province Normal Overview'!W44</f>
        <v>99.496070861816406</v>
      </c>
      <c r="I77" s="291">
        <f>'8 Day Province Normal Overview'!W28</f>
        <v>99.647407531738281</v>
      </c>
      <c r="J77" s="291">
        <f>'8 Day Province Normal Overview'!W12</f>
        <v>99.611564636230469</v>
      </c>
      <c r="K77" s="285">
        <f t="shared" si="16"/>
        <v>10.165530671859786</v>
      </c>
      <c r="L77" s="285">
        <f t="shared" si="17"/>
        <v>-15.225535741046006</v>
      </c>
      <c r="M77" s="285">
        <f t="shared" si="18"/>
        <v>-22.31292724609375</v>
      </c>
      <c r="N77" s="286">
        <v>99.5</v>
      </c>
    </row>
    <row r="78" spans="2:14" x14ac:dyDescent="0.25">
      <c r="B78" s="111" t="s">
        <v>80</v>
      </c>
      <c r="C78" s="291">
        <f>'8 Day Province Normal Overview'!W125</f>
        <v>99.767929077148438</v>
      </c>
      <c r="D78" s="291">
        <f>'8 Day Province Normal Overview'!W109</f>
        <v>99.703788757324219</v>
      </c>
      <c r="E78" s="291">
        <f>'8 Day Province Normal Overview'!W93</f>
        <v>99.701629638671875</v>
      </c>
      <c r="F78" s="291">
        <f>'8 Day Province Normal Overview'!W77</f>
        <v>99.671401977539063</v>
      </c>
      <c r="G78" s="291">
        <f>'8 Day Province Normal Overview'!W61</f>
        <v>99.639739990234375</v>
      </c>
      <c r="H78" s="291">
        <f>'8 Day Province Normal Overview'!W45</f>
        <v>99.604324340820312</v>
      </c>
      <c r="I78" s="291">
        <f>'8 Day Province Normal Overview'!W29</f>
        <v>99.697029113769531</v>
      </c>
      <c r="J78" s="291">
        <f>'8 Day Province Normal Overview'!W13</f>
        <v>99.671379089355469</v>
      </c>
      <c r="K78" s="285">
        <f t="shared" si="16"/>
        <v>8.4661680642643091</v>
      </c>
      <c r="L78" s="285">
        <f t="shared" si="17"/>
        <v>41.603655730159772</v>
      </c>
      <c r="M78" s="285">
        <f t="shared" si="18"/>
        <v>-34.27581787109375</v>
      </c>
      <c r="N78" s="286">
        <v>99.5</v>
      </c>
    </row>
    <row r="79" spans="2:14" x14ac:dyDescent="0.25">
      <c r="B79" s="111" t="s">
        <v>81</v>
      </c>
      <c r="C79" s="291">
        <f>'8 Day Province Normal Overview'!W126</f>
        <v>99.6624755859375</v>
      </c>
      <c r="D79" s="291">
        <f>'8 Day Province Normal Overview'!W110</f>
        <v>99.651969909667969</v>
      </c>
      <c r="E79" s="291">
        <f>'8 Day Province Normal Overview'!W94</f>
        <v>99.643936157226563</v>
      </c>
      <c r="F79" s="291">
        <f>'8 Day Province Normal Overview'!W78</f>
        <v>99.575447082519531</v>
      </c>
      <c r="G79" s="291">
        <f>'8 Day Province Normal Overview'!W62</f>
        <v>99.386093139648438</v>
      </c>
      <c r="H79" s="291">
        <f>'8 Day Province Normal Overview'!W46</f>
        <v>99.377571105957031</v>
      </c>
      <c r="I79" s="291">
        <f>'8 Day Province Normal Overview'!W30</f>
        <v>99.579620361328125</v>
      </c>
      <c r="J79" s="291">
        <f>'8 Day Province Normal Overview'!W14</f>
        <v>99.637283325195313</v>
      </c>
      <c r="K79" s="285">
        <f t="shared" si="16"/>
        <v>-13.716878402903813</v>
      </c>
      <c r="L79" s="285">
        <f t="shared" si="17"/>
        <v>7.4638336347197107</v>
      </c>
      <c r="M79" s="285">
        <f t="shared" si="18"/>
        <v>-27.4566650390625</v>
      </c>
      <c r="N79" s="286">
        <v>99.5</v>
      </c>
    </row>
    <row r="80" spans="2:14" x14ac:dyDescent="0.25">
      <c r="B80" s="111" t="s">
        <v>125</v>
      </c>
      <c r="C80" s="291">
        <f>'8 Day Province Normal Overview'!W127</f>
        <v>99.629600524902344</v>
      </c>
      <c r="D80" s="291">
        <f>'8 Day Province Normal Overview'!W111</f>
        <v>99.6375732421875</v>
      </c>
      <c r="E80" s="291">
        <f>'8 Day Province Normal Overview'!W95</f>
        <v>99.670982360839844</v>
      </c>
      <c r="F80" s="291">
        <f>'8 Day Province Normal Overview'!W79</f>
        <v>99.689613342285156</v>
      </c>
      <c r="G80" s="291">
        <f>'8 Day Province Normal Overview'!W63</f>
        <v>99.656806945800781</v>
      </c>
      <c r="H80" s="291">
        <f>'8 Day Province Normal Overview'!W47</f>
        <v>99.685081481933594</v>
      </c>
      <c r="I80" s="291">
        <f>'8 Day Province Normal Overview'!W31</f>
        <v>99.677017211914063</v>
      </c>
      <c r="J80" s="291">
        <f>'8 Day Province Normal Overview'!W15</f>
        <v>99.618049621582031</v>
      </c>
      <c r="K80" s="285">
        <f t="shared" si="16"/>
        <v>18.257192800113383</v>
      </c>
      <c r="L80" s="285">
        <f t="shared" si="17"/>
        <v>3.1184988362273165</v>
      </c>
      <c r="M80" s="285">
        <f t="shared" si="18"/>
        <v>-23.60992431640625</v>
      </c>
      <c r="N80" s="286">
        <v>99.5</v>
      </c>
    </row>
    <row r="81" spans="2:14" x14ac:dyDescent="0.25">
      <c r="B81" s="132" t="s">
        <v>82</v>
      </c>
      <c r="C81" s="291">
        <f>'8 Day Province Normal Overview'!W128</f>
        <v>99.647422790527344</v>
      </c>
      <c r="D81" s="291">
        <f>'8 Day Province Normal Overview'!W112</f>
        <v>99.283615112304688</v>
      </c>
      <c r="E81" s="291">
        <f>'8 Day Province Normal Overview'!W96</f>
        <v>99.563041687011719</v>
      </c>
      <c r="F81" s="291">
        <f>'8 Day Province Normal Overview'!W80</f>
        <v>99.714828491210938</v>
      </c>
      <c r="G81" s="291">
        <f>'8 Day Province Normal Overview'!W64</f>
        <v>99.763717651367188</v>
      </c>
      <c r="H81" s="291">
        <f>'8 Day Province Normal Overview'!W48</f>
        <v>99.488502502441406</v>
      </c>
      <c r="I81" s="291">
        <f>'8 Day Province Normal Overview'!W32</f>
        <v>99.52227783203125</v>
      </c>
      <c r="J81" s="291">
        <f>'8 Day Province Normal Overview'!W16</f>
        <v>99.595626831054688</v>
      </c>
      <c r="K81" s="285">
        <f t="shared" si="16"/>
        <v>-15.353903155742939</v>
      </c>
      <c r="L81" s="285">
        <f t="shared" si="17"/>
        <v>14.690671456083788</v>
      </c>
      <c r="M81" s="285">
        <f t="shared" si="18"/>
        <v>-19.1253662109375</v>
      </c>
      <c r="N81" s="286">
        <v>99.5</v>
      </c>
    </row>
    <row r="82" spans="2:14" x14ac:dyDescent="0.25">
      <c r="B82" s="132" t="s">
        <v>83</v>
      </c>
      <c r="C82" s="291">
        <f>'8 Day Province Normal Overview'!W129</f>
        <v>99.73492431640625</v>
      </c>
      <c r="D82" s="291">
        <f>'8 Day Province Normal Overview'!W113</f>
        <v>99.706169128417969</v>
      </c>
      <c r="E82" s="291">
        <f>'8 Day Province Normal Overview'!W97</f>
        <v>99.767646789550781</v>
      </c>
      <c r="F82" s="291">
        <f>'8 Day Province Normal Overview'!W81</f>
        <v>99.612419128417969</v>
      </c>
      <c r="G82" s="291">
        <f>'8 Day Province Normal Overview'!W65</f>
        <v>99.714012145996094</v>
      </c>
      <c r="H82" s="291">
        <f>'8 Day Province Normal Overview'!W49</f>
        <v>99.757530212402344</v>
      </c>
      <c r="I82" s="291">
        <f>'8 Day Province Normal Overview'!W33</f>
        <v>99.723800659179688</v>
      </c>
      <c r="J82" s="291">
        <f>'8 Day Province Normal Overview'!W17</f>
        <v>99.711898803710937</v>
      </c>
      <c r="K82" s="285">
        <f t="shared" si="16"/>
        <v>4.3091541903762218</v>
      </c>
      <c r="L82" s="285">
        <f t="shared" si="17"/>
        <v>8.6863918950034531</v>
      </c>
      <c r="M82" s="285">
        <f t="shared" si="18"/>
        <v>-42.3797607421875</v>
      </c>
      <c r="N82" s="286">
        <v>99.5</v>
      </c>
    </row>
    <row r="83" spans="2:14" x14ac:dyDescent="0.25">
      <c r="B83" s="109" t="s">
        <v>85</v>
      </c>
      <c r="C83" s="291">
        <f>'8 Day Province Normal Overview'!W130</f>
        <v>99.610649108886719</v>
      </c>
      <c r="D83" s="291">
        <f>'8 Day Province Normal Overview'!W114</f>
        <v>99.670730590820313</v>
      </c>
      <c r="E83" s="291">
        <f>'8 Day Province Normal Overview'!W98</f>
        <v>99.615882873535156</v>
      </c>
      <c r="F83" s="291">
        <f>'8 Day Province Normal Overview'!W82</f>
        <v>99.597068786621094</v>
      </c>
      <c r="G83" s="291">
        <f>'8 Day Province Normal Overview'!W66</f>
        <v>99.652420043945313</v>
      </c>
      <c r="H83" s="291">
        <f>'8 Day Province Normal Overview'!W50</f>
        <v>99.713668823242188</v>
      </c>
      <c r="I83" s="291">
        <f>'8 Day Province Normal Overview'!W34</f>
        <v>99.711357116699219</v>
      </c>
      <c r="J83" s="291">
        <f>'8 Day Province Normal Overview'!W18</f>
        <v>99.623100280761719</v>
      </c>
      <c r="K83" s="285">
        <f t="shared" si="16"/>
        <v>30.576480850051542</v>
      </c>
      <c r="L83" s="285">
        <f t="shared" si="17"/>
        <v>-3.1979307506907291</v>
      </c>
      <c r="M83" s="285">
        <f t="shared" si="18"/>
        <v>-24.62005615234375</v>
      </c>
      <c r="N83" s="286">
        <v>99.5</v>
      </c>
    </row>
    <row r="84" spans="2:14" x14ac:dyDescent="0.25">
      <c r="B84" s="140" t="s">
        <v>84</v>
      </c>
      <c r="C84" s="291">
        <f>'8 Day Province Normal Overview'!W131</f>
        <v>99.686729431152344</v>
      </c>
      <c r="D84" s="291">
        <f>'8 Day Province Normal Overview'!W115</f>
        <v>99.638687133789063</v>
      </c>
      <c r="E84" s="291">
        <f>'8 Day Province Normal Overview'!W99</f>
        <v>99.541481018066406</v>
      </c>
      <c r="F84" s="291">
        <f>'8 Day Province Normal Overview'!W83</f>
        <v>99.727584838867188</v>
      </c>
      <c r="G84" s="291">
        <f>'8 Day Province Normal Overview'!W67</f>
        <v>99.538276672363281</v>
      </c>
      <c r="H84" s="291">
        <f>'8 Day Province Normal Overview'!W51</f>
        <v>99.345863342285156</v>
      </c>
      <c r="I84" s="291">
        <f>'8 Day Province Normal Overview'!W35</f>
        <v>99.332054138183594</v>
      </c>
      <c r="J84" s="291">
        <f>'8 Day Province Normal Overview'!W19</f>
        <v>99.771011352539063</v>
      </c>
      <c r="K84" s="285">
        <f t="shared" si="16"/>
        <v>-65.717483923288682</v>
      </c>
      <c r="L84" s="285">
        <f t="shared" si="17"/>
        <v>-26.903874722973136</v>
      </c>
      <c r="M84" s="285">
        <f t="shared" si="18"/>
        <v>-54.2022705078125</v>
      </c>
      <c r="N84" s="286">
        <v>99.5</v>
      </c>
    </row>
    <row r="87" spans="2:14" ht="51" x14ac:dyDescent="0.25">
      <c r="B87" s="239" t="s">
        <v>64</v>
      </c>
      <c r="C87" s="282">
        <f>'8 Day Province Normal Overview'!$A$116</f>
        <v>41908</v>
      </c>
      <c r="D87" s="282">
        <f>'8 Day Province Normal Overview'!$A$100</f>
        <v>41909</v>
      </c>
      <c r="E87" s="282">
        <f>'8 Day Province Normal Overview'!$A$84</f>
        <v>41910</v>
      </c>
      <c r="F87" s="282">
        <f>'8 Day Province Normal Overview'!$A$68</f>
        <v>41911</v>
      </c>
      <c r="G87" s="282">
        <f>'8 Day Province Normal Overview'!$A$52</f>
        <v>41912</v>
      </c>
      <c r="H87" s="282">
        <f>'8 Day Province Normal Overview'!$A$36</f>
        <v>41913</v>
      </c>
      <c r="I87" s="282">
        <f>'8 Day Province Normal Overview'!$A$20</f>
        <v>41914</v>
      </c>
      <c r="J87" s="282">
        <f>'8 Day Province Normal Overview'!$A$4</f>
        <v>41915</v>
      </c>
      <c r="K87" s="283" t="s">
        <v>126</v>
      </c>
      <c r="L87" s="283" t="s">
        <v>127</v>
      </c>
      <c r="M87" s="284" t="s">
        <v>128</v>
      </c>
      <c r="N87" s="281" t="s">
        <v>14</v>
      </c>
    </row>
    <row r="88" spans="2:14" x14ac:dyDescent="0.25">
      <c r="B88" s="109" t="s">
        <v>17</v>
      </c>
      <c r="C88" s="291">
        <f>'8 Day Province Normal Overview'!X116</f>
        <v>99.784192574162915</v>
      </c>
      <c r="D88" s="291">
        <f>'8 Day Province Normal Overview'!X100</f>
        <v>99.783027476677319</v>
      </c>
      <c r="E88" s="291">
        <f>'8 Day Province Normal Overview'!X84</f>
        <v>99.799906558743459</v>
      </c>
      <c r="F88" s="291">
        <f>'8 Day Province Normal Overview'!X68</f>
        <v>99.779420999520354</v>
      </c>
      <c r="G88" s="291">
        <f>'8 Day Province Normal Overview'!X52</f>
        <v>99.775673011593497</v>
      </c>
      <c r="H88" s="291">
        <f>'8 Day Province Normal Overview'!X36</f>
        <v>99.741862704846113</v>
      </c>
      <c r="I88" s="291">
        <f>'8 Day Province Normal Overview'!X20</f>
        <v>99.770369312123748</v>
      </c>
      <c r="J88" s="291">
        <f>'8 Day Province Normal Overview'!X4</f>
        <v>99.819314375048549</v>
      </c>
      <c r="K88" s="285">
        <f>-(J88-I88)/(100-I88)*100</f>
        <v>-21.314687238657591</v>
      </c>
      <c r="L88" s="285">
        <f>-(J88-C88)/(100-C88)*100</f>
        <v>-16.274602576533852</v>
      </c>
      <c r="M88" s="285">
        <f>-(J88-N88)/(100-N88)*100</f>
        <v>-35.46941966019633</v>
      </c>
      <c r="N88" s="286">
        <v>99.72</v>
      </c>
    </row>
    <row r="89" spans="2:14" x14ac:dyDescent="0.25">
      <c r="B89" s="111" t="s">
        <v>75</v>
      </c>
      <c r="C89" s="291">
        <f>'8 Day Province Normal Overview'!X119</f>
        <v>99.557846069335938</v>
      </c>
      <c r="D89" s="291">
        <f>'8 Day Province Normal Overview'!X103</f>
        <v>99.670028686523438</v>
      </c>
      <c r="E89" s="291">
        <f>'8 Day Province Normal Overview'!X87</f>
        <v>99.705528259277344</v>
      </c>
      <c r="F89" s="291">
        <f>'8 Day Province Normal Overview'!X71</f>
        <v>99.569679260253906</v>
      </c>
      <c r="G89" s="291">
        <f>'8 Day Province Normal Overview'!X55</f>
        <v>99.680595397949219</v>
      </c>
      <c r="H89" s="291">
        <f>'8 Day Province Normal Overview'!X39</f>
        <v>99.730140686035156</v>
      </c>
      <c r="I89" s="291">
        <f>'8 Day Province Normal Overview'!X23</f>
        <v>99.721778869628906</v>
      </c>
      <c r="J89" s="291">
        <f>'8 Day Province Normal Overview'!X7</f>
        <v>99.770362854003906</v>
      </c>
      <c r="K89" s="285">
        <f t="shared" ref="K89:K101" si="19">-(J89-I89)/(100-I89)*100</f>
        <v>-17.462363232511585</v>
      </c>
      <c r="L89" s="285">
        <f t="shared" ref="L89:L101" si="20">-(J89-C89)/(100-C89)*100</f>
        <v>-48.063981778652035</v>
      </c>
      <c r="M89" s="285">
        <f t="shared" ref="M89:M101" si="21">-(J89-N89)/(100-N89)*100</f>
        <v>-23.454284667968025</v>
      </c>
      <c r="N89" s="286">
        <v>99.7</v>
      </c>
    </row>
    <row r="90" spans="2:14" x14ac:dyDescent="0.25">
      <c r="B90" s="111" t="s">
        <v>76</v>
      </c>
      <c r="C90" s="291">
        <f>'8 Day Province Normal Overview'!X120</f>
        <v>99.835502624511719</v>
      </c>
      <c r="D90" s="291">
        <f>'8 Day Province Normal Overview'!X104</f>
        <v>99.816566467285156</v>
      </c>
      <c r="E90" s="291">
        <f>'8 Day Province Normal Overview'!X88</f>
        <v>99.844635009765625</v>
      </c>
      <c r="F90" s="291">
        <f>'8 Day Province Normal Overview'!X72</f>
        <v>99.867424011230469</v>
      </c>
      <c r="G90" s="291">
        <f>'8 Day Province Normal Overview'!X56</f>
        <v>99.837654113769531</v>
      </c>
      <c r="H90" s="291">
        <f>'8 Day Province Normal Overview'!X40</f>
        <v>99.848602294921875</v>
      </c>
      <c r="I90" s="291">
        <f>'8 Day Province Normal Overview'!X24</f>
        <v>99.593711853027344</v>
      </c>
      <c r="J90" s="291">
        <f>'8 Day Province Normal Overview'!X8</f>
        <v>99.817123413085938</v>
      </c>
      <c r="K90" s="285">
        <f t="shared" si="19"/>
        <v>-54.988451354853254</v>
      </c>
      <c r="L90" s="285">
        <f t="shared" si="20"/>
        <v>11.172951161819952</v>
      </c>
      <c r="M90" s="285">
        <f t="shared" si="21"/>
        <v>-39.041137695311924</v>
      </c>
      <c r="N90" s="286">
        <v>99.7</v>
      </c>
    </row>
    <row r="91" spans="2:14" x14ac:dyDescent="0.25">
      <c r="B91" s="111" t="s">
        <v>77</v>
      </c>
      <c r="C91" s="291">
        <f>'8 Day Province Normal Overview'!X121</f>
        <v>99.924423217773438</v>
      </c>
      <c r="D91" s="291">
        <f>'8 Day Province Normal Overview'!X105</f>
        <v>99.906784057617188</v>
      </c>
      <c r="E91" s="291">
        <f>'8 Day Province Normal Overview'!X89</f>
        <v>99.917266845703125</v>
      </c>
      <c r="F91" s="291">
        <f>'8 Day Province Normal Overview'!X73</f>
        <v>99.912803649902344</v>
      </c>
      <c r="G91" s="291">
        <f>'8 Day Province Normal Overview'!X57</f>
        <v>99.896728515625</v>
      </c>
      <c r="H91" s="291">
        <f>'8 Day Province Normal Overview'!X41</f>
        <v>99.898094177246094</v>
      </c>
      <c r="I91" s="291">
        <f>'8 Day Province Normal Overview'!X25</f>
        <v>99.900856018066406</v>
      </c>
      <c r="J91" s="291">
        <f>'8 Day Province Normal Overview'!X9</f>
        <v>99.9114990234375</v>
      </c>
      <c r="K91" s="285">
        <f t="shared" si="19"/>
        <v>-10.734898037706811</v>
      </c>
      <c r="L91" s="285">
        <f t="shared" si="20"/>
        <v>17.100747022006864</v>
      </c>
      <c r="M91" s="285">
        <f t="shared" si="21"/>
        <v>-70.499674479166387</v>
      </c>
      <c r="N91" s="286">
        <v>99.7</v>
      </c>
    </row>
    <row r="92" spans="2:14" x14ac:dyDescent="0.25">
      <c r="B92" s="111" t="s">
        <v>124</v>
      </c>
      <c r="C92" s="291">
        <f>'8 Day Province Normal Overview'!X122</f>
        <v>99.764007568359375</v>
      </c>
      <c r="D92" s="291">
        <f>'8 Day Province Normal Overview'!X106</f>
        <v>99.812507629394531</v>
      </c>
      <c r="E92" s="291">
        <f>'8 Day Province Normal Overview'!X90</f>
        <v>99.805862426757813</v>
      </c>
      <c r="F92" s="291">
        <f>'8 Day Province Normal Overview'!X74</f>
        <v>99.787216186523438</v>
      </c>
      <c r="G92" s="291">
        <f>'8 Day Province Normal Overview'!X58</f>
        <v>99.77337646484375</v>
      </c>
      <c r="H92" s="291">
        <f>'8 Day Province Normal Overview'!X42</f>
        <v>99.804397583007813</v>
      </c>
      <c r="I92" s="291">
        <f>'8 Day Province Normal Overview'!X26</f>
        <v>99.826347351074219</v>
      </c>
      <c r="J92" s="291">
        <f>'8 Day Province Normal Overview'!X10</f>
        <v>99.805381774902344</v>
      </c>
      <c r="K92" s="285">
        <f t="shared" si="19"/>
        <v>12.073283247660472</v>
      </c>
      <c r="L92" s="285">
        <f t="shared" si="20"/>
        <v>-17.532005689900426</v>
      </c>
      <c r="M92" s="285">
        <f t="shared" si="21"/>
        <v>-35.127258300780632</v>
      </c>
      <c r="N92" s="286">
        <v>99.7</v>
      </c>
    </row>
    <row r="93" spans="2:14" x14ac:dyDescent="0.25">
      <c r="B93" s="111" t="s">
        <v>78</v>
      </c>
      <c r="C93" s="291">
        <f>'8 Day Province Normal Overview'!X123</f>
        <v>99.877540588378906</v>
      </c>
      <c r="D93" s="291">
        <f>'8 Day Province Normal Overview'!X107</f>
        <v>99.879959106445313</v>
      </c>
      <c r="E93" s="291">
        <f>'8 Day Province Normal Overview'!X91</f>
        <v>99.882774353027344</v>
      </c>
      <c r="F93" s="291">
        <f>'8 Day Province Normal Overview'!X75</f>
        <v>99.861099243164063</v>
      </c>
      <c r="G93" s="291">
        <f>'8 Day Province Normal Overview'!X59</f>
        <v>99.854110717773438</v>
      </c>
      <c r="H93" s="291">
        <f>'8 Day Province Normal Overview'!X43</f>
        <v>99.879081726074219</v>
      </c>
      <c r="I93" s="291">
        <f>'8 Day Province Normal Overview'!X27</f>
        <v>99.863296508789063</v>
      </c>
      <c r="J93" s="291">
        <f>'8 Day Province Normal Overview'!X11</f>
        <v>99.888839721679688</v>
      </c>
      <c r="K93" s="285">
        <f t="shared" si="19"/>
        <v>-18.685121107266436</v>
      </c>
      <c r="L93" s="285">
        <f t="shared" si="20"/>
        <v>-9.2268394492554986</v>
      </c>
      <c r="M93" s="285">
        <f t="shared" si="21"/>
        <v>-62.946573893228816</v>
      </c>
      <c r="N93" s="286">
        <v>99.7</v>
      </c>
    </row>
    <row r="94" spans="2:14" x14ac:dyDescent="0.25">
      <c r="B94" s="111" t="s">
        <v>79</v>
      </c>
      <c r="C94" s="291">
        <f>'8 Day Province Normal Overview'!X124</f>
        <v>99.688667297363281</v>
      </c>
      <c r="D94" s="291">
        <f>'8 Day Province Normal Overview'!X108</f>
        <v>99.641036987304688</v>
      </c>
      <c r="E94" s="291">
        <f>'8 Day Province Normal Overview'!X92</f>
        <v>99.698318481445313</v>
      </c>
      <c r="F94" s="291">
        <f>'8 Day Province Normal Overview'!X76</f>
        <v>99.600563049316406</v>
      </c>
      <c r="G94" s="291">
        <f>'8 Day Province Normal Overview'!X60</f>
        <v>99.652969360351563</v>
      </c>
      <c r="H94" s="291">
        <f>'8 Day Province Normal Overview'!X44</f>
        <v>99.692344665527344</v>
      </c>
      <c r="I94" s="291">
        <f>'8 Day Province Normal Overview'!X28</f>
        <v>99.736534118652344</v>
      </c>
      <c r="J94" s="291">
        <f>'8 Day Province Normal Overview'!X12</f>
        <v>99.767402648925781</v>
      </c>
      <c r="K94" s="285">
        <f t="shared" si="19"/>
        <v>-11.716329308197954</v>
      </c>
      <c r="L94" s="285">
        <f t="shared" si="20"/>
        <v>-25.289778714436252</v>
      </c>
      <c r="M94" s="285">
        <f t="shared" si="21"/>
        <v>-22.46754964192635</v>
      </c>
      <c r="N94" s="286">
        <v>99.7</v>
      </c>
    </row>
    <row r="95" spans="2:14" x14ac:dyDescent="0.25">
      <c r="B95" s="111" t="s">
        <v>80</v>
      </c>
      <c r="C95" s="291">
        <f>'8 Day Province Normal Overview'!X125</f>
        <v>99.862968444824219</v>
      </c>
      <c r="D95" s="291">
        <f>'8 Day Province Normal Overview'!X109</f>
        <v>99.847099304199219</v>
      </c>
      <c r="E95" s="291">
        <f>'8 Day Province Normal Overview'!X93</f>
        <v>99.860504150390625</v>
      </c>
      <c r="F95" s="291">
        <f>'8 Day Province Normal Overview'!X77</f>
        <v>99.855262756347656</v>
      </c>
      <c r="G95" s="291">
        <f>'8 Day Province Normal Overview'!X61</f>
        <v>99.81903076171875</v>
      </c>
      <c r="H95" s="291">
        <f>'8 Day Province Normal Overview'!X45</f>
        <v>99.815826416015625</v>
      </c>
      <c r="I95" s="291">
        <f>'8 Day Province Normal Overview'!X29</f>
        <v>99.811546325683594</v>
      </c>
      <c r="J95" s="291">
        <f>'8 Day Province Normal Overview'!X13</f>
        <v>99.863273620605469</v>
      </c>
      <c r="K95" s="285">
        <f t="shared" si="19"/>
        <v>-27.448281446095301</v>
      </c>
      <c r="L95" s="285">
        <f t="shared" si="20"/>
        <v>-0.22270474917877622</v>
      </c>
      <c r="M95" s="285">
        <f t="shared" si="21"/>
        <v>-54.424540201822481</v>
      </c>
      <c r="N95" s="286">
        <v>99.7</v>
      </c>
    </row>
    <row r="96" spans="2:14" x14ac:dyDescent="0.25">
      <c r="B96" s="111" t="s">
        <v>81</v>
      </c>
      <c r="C96" s="291">
        <f>'8 Day Province Normal Overview'!X126</f>
        <v>99.793861389160156</v>
      </c>
      <c r="D96" s="291">
        <f>'8 Day Province Normal Overview'!X110</f>
        <v>99.747566223144531</v>
      </c>
      <c r="E96" s="291">
        <f>'8 Day Province Normal Overview'!X94</f>
        <v>99.789497375488281</v>
      </c>
      <c r="F96" s="291">
        <f>'8 Day Province Normal Overview'!X78</f>
        <v>99.755706787109375</v>
      </c>
      <c r="G96" s="291">
        <f>'8 Day Province Normal Overview'!X62</f>
        <v>99.668014526367188</v>
      </c>
      <c r="H96" s="291">
        <f>'8 Day Province Normal Overview'!X46</f>
        <v>99.603630065917969</v>
      </c>
      <c r="I96" s="291">
        <f>'8 Day Province Normal Overview'!X30</f>
        <v>99.783645629882813</v>
      </c>
      <c r="J96" s="291">
        <f>'8 Day Province Normal Overview'!X14</f>
        <v>99.812698364257813</v>
      </c>
      <c r="K96" s="285">
        <f t="shared" si="19"/>
        <v>-13.428309471754002</v>
      </c>
      <c r="L96" s="285">
        <f t="shared" si="20"/>
        <v>-9.138013990155077</v>
      </c>
      <c r="M96" s="285">
        <f t="shared" si="21"/>
        <v>-37.566121419270246</v>
      </c>
      <c r="N96" s="286">
        <v>99.7</v>
      </c>
    </row>
    <row r="97" spans="2:14" x14ac:dyDescent="0.25">
      <c r="B97" s="111" t="s">
        <v>125</v>
      </c>
      <c r="C97" s="291">
        <f>'8 Day Province Normal Overview'!X127</f>
        <v>99.666801452636719</v>
      </c>
      <c r="D97" s="291">
        <f>'8 Day Province Normal Overview'!X111</f>
        <v>99.651496887207031</v>
      </c>
      <c r="E97" s="291">
        <f>'8 Day Province Normal Overview'!X95</f>
        <v>99.7252197265625</v>
      </c>
      <c r="F97" s="291">
        <f>'8 Day Province Normal Overview'!X79</f>
        <v>99.714988708496094</v>
      </c>
      <c r="G97" s="291">
        <f>'8 Day Province Normal Overview'!X63</f>
        <v>99.697540283203125</v>
      </c>
      <c r="H97" s="291">
        <f>'8 Day Province Normal Overview'!X47</f>
        <v>99.706069946289063</v>
      </c>
      <c r="I97" s="291">
        <f>'8 Day Province Normal Overview'!X31</f>
        <v>99.756942749023438</v>
      </c>
      <c r="J97" s="291">
        <f>'8 Day Province Normal Overview'!X15</f>
        <v>99.713737487792969</v>
      </c>
      <c r="K97" s="285">
        <f t="shared" si="19"/>
        <v>17.775754912423881</v>
      </c>
      <c r="L97" s="285">
        <f t="shared" si="20"/>
        <v>-14.086506537219792</v>
      </c>
      <c r="M97" s="285">
        <f t="shared" si="21"/>
        <v>-4.5791625976553458</v>
      </c>
      <c r="N97" s="286">
        <v>99.7</v>
      </c>
    </row>
    <row r="98" spans="2:14" x14ac:dyDescent="0.25">
      <c r="B98" s="132" t="s">
        <v>82</v>
      </c>
      <c r="C98" s="291">
        <f>'8 Day Province Normal Overview'!X128</f>
        <v>99.728279113769531</v>
      </c>
      <c r="D98" s="291">
        <f>'8 Day Province Normal Overview'!X112</f>
        <v>99.618621826171875</v>
      </c>
      <c r="E98" s="291">
        <f>'8 Day Province Normal Overview'!X96</f>
        <v>99.593231201171875</v>
      </c>
      <c r="F98" s="291">
        <f>'8 Day Province Normal Overview'!X80</f>
        <v>99.748092651367188</v>
      </c>
      <c r="G98" s="291">
        <f>'8 Day Province Normal Overview'!X64</f>
        <v>99.701202392578125</v>
      </c>
      <c r="H98" s="291">
        <f>'8 Day Province Normal Overview'!X48</f>
        <v>99.221176147460938</v>
      </c>
      <c r="I98" s="291">
        <f>'8 Day Province Normal Overview'!X32</f>
        <v>99.619415283203125</v>
      </c>
      <c r="J98" s="291">
        <f>'8 Day Province Normal Overview'!X16</f>
        <v>99.518379211425781</v>
      </c>
      <c r="K98" s="285">
        <f t="shared" si="19"/>
        <v>26.547590409750622</v>
      </c>
      <c r="L98" s="285">
        <f t="shared" si="20"/>
        <v>77.248350414151346</v>
      </c>
      <c r="M98" s="285">
        <f t="shared" si="21"/>
        <v>60.540262858074435</v>
      </c>
      <c r="N98" s="286">
        <v>99.7</v>
      </c>
    </row>
    <row r="99" spans="2:14" x14ac:dyDescent="0.25">
      <c r="B99" s="132" t="s">
        <v>83</v>
      </c>
      <c r="C99" s="291">
        <f>'8 Day Province Normal Overview'!X129</f>
        <v>99.79168701171875</v>
      </c>
      <c r="D99" s="291">
        <f>'8 Day Province Normal Overview'!X113</f>
        <v>99.789627075195313</v>
      </c>
      <c r="E99" s="291">
        <f>'8 Day Province Normal Overview'!X97</f>
        <v>99.786773681640625</v>
      </c>
      <c r="F99" s="291">
        <f>'8 Day Province Normal Overview'!X81</f>
        <v>99.621559143066406</v>
      </c>
      <c r="G99" s="291">
        <f>'8 Day Province Normal Overview'!X65</f>
        <v>99.739036560058594</v>
      </c>
      <c r="H99" s="291">
        <f>'8 Day Province Normal Overview'!X49</f>
        <v>99.786788940429687</v>
      </c>
      <c r="I99" s="291">
        <f>'8 Day Province Normal Overview'!X33</f>
        <v>99.803489685058594</v>
      </c>
      <c r="J99" s="291">
        <f>'8 Day Province Normal Overview'!X17</f>
        <v>99.771148681640625</v>
      </c>
      <c r="K99" s="285">
        <f t="shared" si="19"/>
        <v>16.457661994797533</v>
      </c>
      <c r="L99" s="285">
        <f t="shared" si="20"/>
        <v>9.8593612657486069</v>
      </c>
      <c r="M99" s="285">
        <f t="shared" si="21"/>
        <v>-23.716227213540943</v>
      </c>
      <c r="N99" s="286">
        <v>99.7</v>
      </c>
    </row>
    <row r="100" spans="2:14" x14ac:dyDescent="0.25">
      <c r="B100" s="109" t="s">
        <v>85</v>
      </c>
      <c r="C100" s="291">
        <f>'8 Day Province Normal Overview'!X130</f>
        <v>99.83441162109375</v>
      </c>
      <c r="D100" s="291">
        <f>'8 Day Province Normal Overview'!X114</f>
        <v>99.834396362304688</v>
      </c>
      <c r="E100" s="291">
        <f>'8 Day Province Normal Overview'!X98</f>
        <v>99.83221435546875</v>
      </c>
      <c r="F100" s="291">
        <f>'8 Day Province Normal Overview'!X82</f>
        <v>99.825889587402344</v>
      </c>
      <c r="G100" s="291">
        <f>'8 Day Province Normal Overview'!X66</f>
        <v>99.846664428710937</v>
      </c>
      <c r="H100" s="291">
        <f>'8 Day Province Normal Overview'!X50</f>
        <v>99.841354370117188</v>
      </c>
      <c r="I100" s="291">
        <f>'8 Day Province Normal Overview'!X34</f>
        <v>99.836959838867188</v>
      </c>
      <c r="J100" s="291">
        <f>'8 Day Province Normal Overview'!X18</f>
        <v>99.839210510253906</v>
      </c>
      <c r="K100" s="285">
        <f t="shared" si="19"/>
        <v>-1.3804398689751989</v>
      </c>
      <c r="L100" s="285">
        <f t="shared" si="20"/>
        <v>-2.8980833026170294</v>
      </c>
      <c r="M100" s="285">
        <f t="shared" si="21"/>
        <v>-46.403503417968246</v>
      </c>
      <c r="N100" s="286">
        <v>99.7</v>
      </c>
    </row>
    <row r="101" spans="2:14" x14ac:dyDescent="0.25">
      <c r="B101" s="140" t="s">
        <v>84</v>
      </c>
      <c r="C101" s="291">
        <f>'8 Day Province Normal Overview'!X131</f>
        <v>99.841567993164063</v>
      </c>
      <c r="D101" s="291">
        <f>'8 Day Province Normal Overview'!X115</f>
        <v>99.833541870117188</v>
      </c>
      <c r="E101" s="291">
        <f>'8 Day Province Normal Overview'!X99</f>
        <v>99.834892272949219</v>
      </c>
      <c r="F101" s="291">
        <f>'8 Day Province Normal Overview'!X83</f>
        <v>99.87249755859375</v>
      </c>
      <c r="G101" s="291">
        <f>'8 Day Province Normal Overview'!X67</f>
        <v>99.799041748046875</v>
      </c>
      <c r="H101" s="291">
        <f>'8 Day Province Normal Overview'!X51</f>
        <v>99.681816101074219</v>
      </c>
      <c r="I101" s="291">
        <f>'8 Day Province Normal Overview'!X35</f>
        <v>99.741058349609375</v>
      </c>
      <c r="J101" s="291">
        <f>'8 Day Province Normal Overview'!X19</f>
        <v>99.867347717285156</v>
      </c>
      <c r="K101" s="285">
        <f t="shared" si="19"/>
        <v>-48.771361225692402</v>
      </c>
      <c r="L101" s="285">
        <f t="shared" si="20"/>
        <v>-16.27179042665896</v>
      </c>
      <c r="M101" s="285">
        <f t="shared" si="21"/>
        <v>-46.9390869140625</v>
      </c>
      <c r="N101" s="286">
        <v>99.75</v>
      </c>
    </row>
    <row r="104" spans="2:14" ht="51" x14ac:dyDescent="0.25">
      <c r="B104" s="239" t="s">
        <v>21</v>
      </c>
      <c r="C104" s="282">
        <f>'8 Day Province Normal Overview'!$A$116</f>
        <v>41908</v>
      </c>
      <c r="D104" s="282">
        <f>'8 Day Province Normal Overview'!$A$100</f>
        <v>41909</v>
      </c>
      <c r="E104" s="282">
        <f>'8 Day Province Normal Overview'!$A$84</f>
        <v>41910</v>
      </c>
      <c r="F104" s="282">
        <f>'8 Day Province Normal Overview'!$A$68</f>
        <v>41911</v>
      </c>
      <c r="G104" s="282">
        <f>'8 Day Province Normal Overview'!$A$52</f>
        <v>41912</v>
      </c>
      <c r="H104" s="282">
        <f>'8 Day Province Normal Overview'!$A$36</f>
        <v>41913</v>
      </c>
      <c r="I104" s="282">
        <f>'8 Day Province Normal Overview'!$A$20</f>
        <v>41914</v>
      </c>
      <c r="J104" s="282">
        <f>'8 Day Province Normal Overview'!$A$4</f>
        <v>41915</v>
      </c>
      <c r="K104" s="283" t="s">
        <v>126</v>
      </c>
      <c r="L104" s="283" t="s">
        <v>127</v>
      </c>
      <c r="M104" s="284" t="s">
        <v>128</v>
      </c>
      <c r="N104" s="281" t="s">
        <v>14</v>
      </c>
    </row>
    <row r="105" spans="2:14" x14ac:dyDescent="0.25">
      <c r="B105" s="109" t="s">
        <v>17</v>
      </c>
      <c r="C105" s="291">
        <f>'8 Day Province Normal Overview'!AD116</f>
        <v>0.26317503574885009</v>
      </c>
      <c r="D105" s="291">
        <f>'8 Day Province Normal Overview'!AD100</f>
        <v>0.25879971283189984</v>
      </c>
      <c r="E105" s="291">
        <f>'8 Day Province Normal Overview'!AD84</f>
        <v>0.26029643826314808</v>
      </c>
      <c r="F105" s="291">
        <f>'8 Day Province Normal Overview'!AD68</f>
        <v>0.25517174498753292</v>
      </c>
      <c r="G105" s="291">
        <f>'8 Day Province Normal Overview'!AD52</f>
        <v>0.26391171763339472</v>
      </c>
      <c r="H105" s="291">
        <f>'8 Day Province Normal Overview'!AD36</f>
        <v>0.26564048179102839</v>
      </c>
      <c r="I105" s="291">
        <f>'8 Day Province Normal Overview'!AD20</f>
        <v>0.25869180531966274</v>
      </c>
      <c r="J105" s="291">
        <f>'8 Day Province Normal Overview'!AD4</f>
        <v>0.23730285594617798</v>
      </c>
      <c r="K105" s="285">
        <f t="shared" ref="K105" si="22">(J105-I105)/I105*100</f>
        <v>-8.2681201853513144</v>
      </c>
      <c r="L105" s="285">
        <f t="shared" ref="L105" si="23">(J105-C105)/C105*100</f>
        <v>-9.8307879883265734</v>
      </c>
      <c r="M105" s="285">
        <f t="shared" ref="M105" si="24">(J105-N105)/N105*100</f>
        <v>-28.090043652673348</v>
      </c>
      <c r="N105" s="286">
        <v>0.33</v>
      </c>
    </row>
    <row r="106" spans="2:14" x14ac:dyDescent="0.25">
      <c r="B106" s="111" t="s">
        <v>75</v>
      </c>
      <c r="C106" s="291">
        <f>'8 Day Province Normal Overview'!AD119</f>
        <v>0.31528002023696899</v>
      </c>
      <c r="D106" s="291">
        <f>'8 Day Province Normal Overview'!AD103</f>
        <v>0.25326985120773315</v>
      </c>
      <c r="E106" s="291">
        <f>'8 Day Province Normal Overview'!AD87</f>
        <v>0.26610159873962402</v>
      </c>
      <c r="F106" s="291">
        <f>'8 Day Province Normal Overview'!AD71</f>
        <v>0.31338992714881897</v>
      </c>
      <c r="G106" s="291">
        <f>'8 Day Province Normal Overview'!AD55</f>
        <v>0.29211294651031494</v>
      </c>
      <c r="H106" s="291">
        <f>'8 Day Province Normal Overview'!AD39</f>
        <v>0.27531108260154724</v>
      </c>
      <c r="I106" s="291">
        <f>'8 Day Province Normal Overview'!AD23</f>
        <v>0.25337415933609009</v>
      </c>
      <c r="J106" s="291">
        <f>'8 Day Province Normal Overview'!AD7</f>
        <v>0.21895237267017365</v>
      </c>
      <c r="K106" s="285">
        <f t="shared" ref="K106:K118" si="25">(J106-I106)/I106*100</f>
        <v>-13.585358016030909</v>
      </c>
      <c r="L106" s="285">
        <f t="shared" ref="L106:L118" si="26">(J106-C106)/C106*100</f>
        <v>-30.553045351365466</v>
      </c>
      <c r="M106" s="285">
        <f t="shared" ref="M106:M118" si="27">(J106-N106)/N106*100</f>
        <v>-37.442179237093242</v>
      </c>
      <c r="N106" s="286">
        <v>0.35</v>
      </c>
    </row>
    <row r="107" spans="2:14" x14ac:dyDescent="0.25">
      <c r="B107" s="111" t="s">
        <v>76</v>
      </c>
      <c r="C107" s="291">
        <f>'8 Day Province Normal Overview'!AD120</f>
        <v>0.28857132792472839</v>
      </c>
      <c r="D107" s="291">
        <f>'8 Day Province Normal Overview'!AD104</f>
        <v>0.2931266725063324</v>
      </c>
      <c r="E107" s="291">
        <f>'8 Day Province Normal Overview'!AD88</f>
        <v>0.2853754460811615</v>
      </c>
      <c r="F107" s="291">
        <f>'8 Day Province Normal Overview'!AD72</f>
        <v>0.25032937526702881</v>
      </c>
      <c r="G107" s="291">
        <f>'8 Day Province Normal Overview'!AD56</f>
        <v>0.30337446928024292</v>
      </c>
      <c r="H107" s="291">
        <f>'8 Day Province Normal Overview'!AD40</f>
        <v>0.24982446432113647</v>
      </c>
      <c r="I107" s="291">
        <f>'8 Day Province Normal Overview'!AD24</f>
        <v>0.35907870531082153</v>
      </c>
      <c r="J107" s="291">
        <f>'8 Day Province Normal Overview'!AD8</f>
        <v>0.27016595005989075</v>
      </c>
      <c r="K107" s="285">
        <f t="shared" si="25"/>
        <v>-24.761355640392864</v>
      </c>
      <c r="L107" s="285">
        <f t="shared" si="26"/>
        <v>-6.3781034648177348</v>
      </c>
      <c r="M107" s="285">
        <f t="shared" si="27"/>
        <v>-22.809728554316923</v>
      </c>
      <c r="N107" s="286">
        <v>0.35</v>
      </c>
    </row>
    <row r="108" spans="2:14" x14ac:dyDescent="0.25">
      <c r="B108" s="111" t="s">
        <v>77</v>
      </c>
      <c r="C108" s="291">
        <f>'8 Day Province Normal Overview'!AD121</f>
        <v>0.20838871598243713</v>
      </c>
      <c r="D108" s="291">
        <f>'8 Day Province Normal Overview'!AD105</f>
        <v>0.26889821887016296</v>
      </c>
      <c r="E108" s="291">
        <f>'8 Day Province Normal Overview'!AD89</f>
        <v>0.20525296032428741</v>
      </c>
      <c r="F108" s="291">
        <f>'8 Day Province Normal Overview'!AD73</f>
        <v>0.19478558003902435</v>
      </c>
      <c r="G108" s="291">
        <f>'8 Day Province Normal Overview'!AD57</f>
        <v>0.23573176562786102</v>
      </c>
      <c r="H108" s="291">
        <f>'8 Day Province Normal Overview'!AD41</f>
        <v>0.2433064877986908</v>
      </c>
      <c r="I108" s="291">
        <f>'8 Day Province Normal Overview'!AD25</f>
        <v>0.22428320348262787</v>
      </c>
      <c r="J108" s="291">
        <f>'8 Day Province Normal Overview'!AD9</f>
        <v>0.21721121668815613</v>
      </c>
      <c r="K108" s="285">
        <f t="shared" si="25"/>
        <v>-3.1531504297509776</v>
      </c>
      <c r="L108" s="285">
        <f t="shared" si="26"/>
        <v>4.2336748725216724</v>
      </c>
      <c r="M108" s="285">
        <f t="shared" si="27"/>
        <v>-37.939652374812532</v>
      </c>
      <c r="N108" s="286">
        <v>0.35</v>
      </c>
    </row>
    <row r="109" spans="2:14" x14ac:dyDescent="0.25">
      <c r="B109" s="111" t="s">
        <v>124</v>
      </c>
      <c r="C109" s="291">
        <f>'8 Day Province Normal Overview'!AD122</f>
        <v>0.25201719999313354</v>
      </c>
      <c r="D109" s="291">
        <f>'8 Day Province Normal Overview'!AD106</f>
        <v>0.24453940987586975</v>
      </c>
      <c r="E109" s="291">
        <f>'8 Day Province Normal Overview'!AD90</f>
        <v>0.20767864584922791</v>
      </c>
      <c r="F109" s="291">
        <f>'8 Day Province Normal Overview'!AD74</f>
        <v>0.20816090703010559</v>
      </c>
      <c r="G109" s="291">
        <f>'8 Day Province Normal Overview'!AD58</f>
        <v>0.2367958128452301</v>
      </c>
      <c r="H109" s="291">
        <f>'8 Day Province Normal Overview'!AD42</f>
        <v>0.24276606738567352</v>
      </c>
      <c r="I109" s="291">
        <f>'8 Day Province Normal Overview'!AD26</f>
        <v>0.26771417260169983</v>
      </c>
      <c r="J109" s="291">
        <f>'8 Day Province Normal Overview'!AD10</f>
        <v>0.26522001624107361</v>
      </c>
      <c r="K109" s="285">
        <f t="shared" si="25"/>
        <v>-0.93164898084681547</v>
      </c>
      <c r="L109" s="285">
        <f t="shared" si="26"/>
        <v>5.2388552242861941</v>
      </c>
      <c r="M109" s="285">
        <f t="shared" si="27"/>
        <v>-24.222852502550392</v>
      </c>
      <c r="N109" s="286">
        <v>0.35</v>
      </c>
    </row>
    <row r="110" spans="2:14" x14ac:dyDescent="0.25">
      <c r="B110" s="111" t="s">
        <v>78</v>
      </c>
      <c r="C110" s="291">
        <f>'8 Day Province Normal Overview'!AD123</f>
        <v>0.20415228605270386</v>
      </c>
      <c r="D110" s="291">
        <f>'8 Day Province Normal Overview'!AD107</f>
        <v>0.25503110885620117</v>
      </c>
      <c r="E110" s="291">
        <f>'8 Day Province Normal Overview'!AD91</f>
        <v>0.17668068408966064</v>
      </c>
      <c r="F110" s="291">
        <f>'8 Day Province Normal Overview'!AD75</f>
        <v>0.1925804615020752</v>
      </c>
      <c r="G110" s="291">
        <f>'8 Day Province Normal Overview'!AD59</f>
        <v>0.23882873356342316</v>
      </c>
      <c r="H110" s="291">
        <f>'8 Day Province Normal Overview'!AD43</f>
        <v>0.21478532254695892</v>
      </c>
      <c r="I110" s="291">
        <f>'8 Day Province Normal Overview'!AD27</f>
        <v>0.18865238130092621</v>
      </c>
      <c r="J110" s="291">
        <f>'8 Day Province Normal Overview'!AD11</f>
        <v>0.1889604777097702</v>
      </c>
      <c r="K110" s="285">
        <f t="shared" si="25"/>
        <v>0.16331434923820995</v>
      </c>
      <c r="L110" s="285">
        <f t="shared" si="26"/>
        <v>-7.4414098596043861</v>
      </c>
      <c r="M110" s="285">
        <f t="shared" si="27"/>
        <v>-46.011292082922793</v>
      </c>
      <c r="N110" s="286">
        <v>0.35</v>
      </c>
    </row>
    <row r="111" spans="2:14" x14ac:dyDescent="0.25">
      <c r="B111" s="111" t="s">
        <v>79</v>
      </c>
      <c r="C111" s="291">
        <f>'8 Day Province Normal Overview'!AD124</f>
        <v>0.25592300295829773</v>
      </c>
      <c r="D111" s="291">
        <f>'8 Day Province Normal Overview'!AD108</f>
        <v>0.27596989274024963</v>
      </c>
      <c r="E111" s="291">
        <f>'8 Day Province Normal Overview'!AD92</f>
        <v>0.26860159635543823</v>
      </c>
      <c r="F111" s="291">
        <f>'8 Day Province Normal Overview'!AD76</f>
        <v>0.2747473418712616</v>
      </c>
      <c r="G111" s="291">
        <f>'8 Day Province Normal Overview'!AD60</f>
        <v>0.26762467622756958</v>
      </c>
      <c r="H111" s="291">
        <f>'8 Day Province Normal Overview'!AD44</f>
        <v>0.28273740410804749</v>
      </c>
      <c r="I111" s="291">
        <f>'8 Day Province Normal Overview'!AD28</f>
        <v>0.27465829253196716</v>
      </c>
      <c r="J111" s="291">
        <f>'8 Day Province Normal Overview'!AD12</f>
        <v>0.26446795463562012</v>
      </c>
      <c r="K111" s="285">
        <f t="shared" si="25"/>
        <v>-3.7101875943399762</v>
      </c>
      <c r="L111" s="285">
        <f t="shared" si="26"/>
        <v>3.3388759816618654</v>
      </c>
      <c r="M111" s="285">
        <f t="shared" si="27"/>
        <v>-24.437727246965675</v>
      </c>
      <c r="N111" s="286">
        <v>0.35</v>
      </c>
    </row>
    <row r="112" spans="2:14" x14ac:dyDescent="0.25">
      <c r="B112" s="111" t="s">
        <v>80</v>
      </c>
      <c r="C112" s="291">
        <f>'8 Day Province Normal Overview'!AD125</f>
        <v>0.19871737062931061</v>
      </c>
      <c r="D112" s="291">
        <f>'8 Day Province Normal Overview'!AD109</f>
        <v>0.2110062837600708</v>
      </c>
      <c r="E112" s="291">
        <f>'8 Day Province Normal Overview'!AD93</f>
        <v>0.2526436448097229</v>
      </c>
      <c r="F112" s="291">
        <f>'8 Day Province Normal Overview'!AD77</f>
        <v>0.29532402753829956</v>
      </c>
      <c r="G112" s="291">
        <f>'8 Day Province Normal Overview'!AD61</f>
        <v>0.26430055499076843</v>
      </c>
      <c r="H112" s="291">
        <f>'8 Day Province Normal Overview'!AD45</f>
        <v>0.22657632827758789</v>
      </c>
      <c r="I112" s="291">
        <f>'8 Day Province Normal Overview'!AD29</f>
        <v>0.20112806558609009</v>
      </c>
      <c r="J112" s="291">
        <f>'8 Day Province Normal Overview'!AD13</f>
        <v>0.29153221845626831</v>
      </c>
      <c r="K112" s="285">
        <f t="shared" si="25"/>
        <v>44.948551862585276</v>
      </c>
      <c r="L112" s="285">
        <f t="shared" si="26"/>
        <v>46.706962523218699</v>
      </c>
      <c r="M112" s="285">
        <f t="shared" si="27"/>
        <v>-16.70508044106619</v>
      </c>
      <c r="N112" s="286">
        <v>0.35</v>
      </c>
    </row>
    <row r="113" spans="2:14" x14ac:dyDescent="0.25">
      <c r="B113" s="111" t="s">
        <v>81</v>
      </c>
      <c r="C113" s="291">
        <f>'8 Day Province Normal Overview'!AD126</f>
        <v>0.20970641076564789</v>
      </c>
      <c r="D113" s="291">
        <f>'8 Day Province Normal Overview'!AD110</f>
        <v>0.22378215193748474</v>
      </c>
      <c r="E113" s="291">
        <f>'8 Day Province Normal Overview'!AD94</f>
        <v>0.25348210334777832</v>
      </c>
      <c r="F113" s="291">
        <f>'8 Day Province Normal Overview'!AD78</f>
        <v>0.22842878103256226</v>
      </c>
      <c r="G113" s="291">
        <f>'8 Day Province Normal Overview'!AD62</f>
        <v>0.31176766753196716</v>
      </c>
      <c r="H113" s="291">
        <f>'8 Day Province Normal Overview'!AD46</f>
        <v>0.2952972948551178</v>
      </c>
      <c r="I113" s="291">
        <f>'8 Day Province Normal Overview'!AD30</f>
        <v>0.24995049834251404</v>
      </c>
      <c r="J113" s="291">
        <f>'8 Day Province Normal Overview'!AD14</f>
        <v>0.17580711841583252</v>
      </c>
      <c r="K113" s="285">
        <f t="shared" si="25"/>
        <v>-29.663225485984352</v>
      </c>
      <c r="L113" s="285">
        <f t="shared" si="26"/>
        <v>-16.165119714770508</v>
      </c>
      <c r="M113" s="285">
        <f t="shared" si="27"/>
        <v>-49.76939473833356</v>
      </c>
      <c r="N113" s="286">
        <v>0.35</v>
      </c>
    </row>
    <row r="114" spans="2:14" x14ac:dyDescent="0.25">
      <c r="B114" s="111" t="s">
        <v>125</v>
      </c>
      <c r="C114" s="291">
        <f>'8 Day Province Normal Overview'!AD127</f>
        <v>0.20549426972866058</v>
      </c>
      <c r="D114" s="291">
        <f>'8 Day Province Normal Overview'!AD111</f>
        <v>0.18831327557563782</v>
      </c>
      <c r="E114" s="291">
        <f>'8 Day Province Normal Overview'!AD95</f>
        <v>0.21969681978225708</v>
      </c>
      <c r="F114" s="291">
        <f>'8 Day Province Normal Overview'!AD79</f>
        <v>0.18464688956737518</v>
      </c>
      <c r="G114" s="291">
        <f>'8 Day Province Normal Overview'!AD63</f>
        <v>0.16351647675037384</v>
      </c>
      <c r="H114" s="291">
        <f>'8 Day Province Normal Overview'!AD47</f>
        <v>0.1890052855014801</v>
      </c>
      <c r="I114" s="291">
        <f>'8 Day Province Normal Overview'!AD31</f>
        <v>0.22688598930835724</v>
      </c>
      <c r="J114" s="291">
        <f>'8 Day Province Normal Overview'!AD15</f>
        <v>0.25398722290992737</v>
      </c>
      <c r="K114" s="285">
        <f t="shared" si="25"/>
        <v>11.944868735255953</v>
      </c>
      <c r="L114" s="285">
        <f t="shared" si="26"/>
        <v>23.598202151961711</v>
      </c>
      <c r="M114" s="285">
        <f t="shared" si="27"/>
        <v>-27.43222202573503</v>
      </c>
      <c r="N114" s="286">
        <v>0.35</v>
      </c>
    </row>
    <row r="115" spans="2:14" x14ac:dyDescent="0.25">
      <c r="B115" s="132" t="s">
        <v>82</v>
      </c>
      <c r="C115" s="291">
        <f>'8 Day Province Normal Overview'!AD128</f>
        <v>0.26292726397514343</v>
      </c>
      <c r="D115" s="291">
        <f>'8 Day Province Normal Overview'!AD112</f>
        <v>0.241280198097229</v>
      </c>
      <c r="E115" s="291">
        <f>'8 Day Province Normal Overview'!AD96</f>
        <v>0.23230536282062531</v>
      </c>
      <c r="F115" s="291">
        <f>'8 Day Province Normal Overview'!AD80</f>
        <v>0.19971691071987152</v>
      </c>
      <c r="G115" s="291">
        <f>'8 Day Province Normal Overview'!AD64</f>
        <v>0.18411661684513092</v>
      </c>
      <c r="H115" s="291">
        <f>'8 Day Province Normal Overview'!AD48</f>
        <v>0.29837444424629211</v>
      </c>
      <c r="I115" s="291">
        <f>'8 Day Province Normal Overview'!AD32</f>
        <v>0.21960194408893585</v>
      </c>
      <c r="J115" s="291">
        <f>'8 Day Province Normal Overview'!AD16</f>
        <v>0.25765818357467651</v>
      </c>
      <c r="K115" s="285">
        <f t="shared" si="25"/>
        <v>17.329645984522067</v>
      </c>
      <c r="L115" s="285">
        <f t="shared" si="26"/>
        <v>-2.0040068575638648</v>
      </c>
      <c r="M115" s="285">
        <f t="shared" si="27"/>
        <v>-26.383376121520989</v>
      </c>
      <c r="N115" s="286">
        <v>0.35</v>
      </c>
    </row>
    <row r="116" spans="2:14" x14ac:dyDescent="0.25">
      <c r="B116" s="132" t="s">
        <v>83</v>
      </c>
      <c r="C116" s="291">
        <f>'8 Day Province Normal Overview'!AD129</f>
        <v>0.35638859868049622</v>
      </c>
      <c r="D116" s="291">
        <f>'8 Day Province Normal Overview'!AD113</f>
        <v>0.29287341237068176</v>
      </c>
      <c r="E116" s="291">
        <f>'8 Day Province Normal Overview'!AD97</f>
        <v>0.32786884903907776</v>
      </c>
      <c r="F116" s="291">
        <f>'8 Day Province Normal Overview'!AD81</f>
        <v>0.31022867560386658</v>
      </c>
      <c r="G116" s="291">
        <f>'8 Day Province Normal Overview'!AD65</f>
        <v>0.27814510464668274</v>
      </c>
      <c r="H116" s="291">
        <f>'8 Day Province Normal Overview'!AD49</f>
        <v>0.26417672634124756</v>
      </c>
      <c r="I116" s="291">
        <f>'8 Day Province Normal Overview'!AD33</f>
        <v>0.22211141884326935</v>
      </c>
      <c r="J116" s="291">
        <f>'8 Day Province Normal Overview'!AD17</f>
        <v>0.18379056453704834</v>
      </c>
      <c r="K116" s="285">
        <f t="shared" si="25"/>
        <v>-17.252987039473972</v>
      </c>
      <c r="L116" s="285">
        <f t="shared" si="26"/>
        <v>-48.429729453321457</v>
      </c>
      <c r="M116" s="285">
        <f t="shared" si="27"/>
        <v>-47.488410132271902</v>
      </c>
      <c r="N116" s="286">
        <v>0.35</v>
      </c>
    </row>
    <row r="117" spans="2:14" x14ac:dyDescent="0.25">
      <c r="B117" s="109" t="s">
        <v>85</v>
      </c>
      <c r="C117" s="291">
        <f>'8 Day Province Normal Overview'!AD130</f>
        <v>0.39445948600769043</v>
      </c>
      <c r="D117" s="291">
        <f>'8 Day Province Normal Overview'!AD114</f>
        <v>0.45086705684661865</v>
      </c>
      <c r="E117" s="291">
        <f>'8 Day Province Normal Overview'!AD98</f>
        <v>0.57768726348876953</v>
      </c>
      <c r="F117" s="291">
        <f>'8 Day Province Normal Overview'!AD82</f>
        <v>0.37203583121299744</v>
      </c>
      <c r="G117" s="291">
        <f>'8 Day Province Normal Overview'!AD66</f>
        <v>0.42845973372459412</v>
      </c>
      <c r="H117" s="291">
        <f>'8 Day Province Normal Overview'!AD50</f>
        <v>0.49621477723121643</v>
      </c>
      <c r="I117" s="291">
        <f>'8 Day Province Normal Overview'!AD34</f>
        <v>0.41331803798675537</v>
      </c>
      <c r="J117" s="291">
        <f>'8 Day Province Normal Overview'!AD18</f>
        <v>0.41031476855278015</v>
      </c>
      <c r="K117" s="285">
        <f t="shared" si="25"/>
        <v>-0.72662433234318669</v>
      </c>
      <c r="L117" s="285">
        <f t="shared" si="26"/>
        <v>4.0194958183311646</v>
      </c>
      <c r="M117" s="285">
        <f t="shared" si="27"/>
        <v>17.23279101508005</v>
      </c>
      <c r="N117" s="286">
        <v>0.35</v>
      </c>
    </row>
    <row r="118" spans="2:14" x14ac:dyDescent="0.25">
      <c r="B118" s="140" t="s">
        <v>84</v>
      </c>
      <c r="C118" s="291">
        <f>'8 Day Province Normal Overview'!AD131</f>
        <v>0.25727865099906921</v>
      </c>
      <c r="D118" s="291">
        <f>'8 Day Province Normal Overview'!AD115</f>
        <v>0.24243159592151642</v>
      </c>
      <c r="E118" s="291">
        <f>'8 Day Province Normal Overview'!AD99</f>
        <v>0.32187977433204651</v>
      </c>
      <c r="F118" s="291">
        <f>'8 Day Province Normal Overview'!AD83</f>
        <v>0.26769605278968811</v>
      </c>
      <c r="G118" s="291">
        <f>'8 Day Province Normal Overview'!AD67</f>
        <v>0.25191783905029297</v>
      </c>
      <c r="H118" s="291">
        <f>'8 Day Province Normal Overview'!AD51</f>
        <v>0.28251069784164429</v>
      </c>
      <c r="I118" s="291">
        <f>'8 Day Province Normal Overview'!AD35</f>
        <v>0.34592017531394958</v>
      </c>
      <c r="J118" s="291">
        <f>'8 Day Province Normal Overview'!AD19</f>
        <v>0.22416926920413971</v>
      </c>
      <c r="K118" s="285">
        <f t="shared" si="25"/>
        <v>-35.196243179314827</v>
      </c>
      <c r="L118" s="285">
        <f t="shared" si="26"/>
        <v>-12.869074704161632</v>
      </c>
      <c r="M118" s="285">
        <f t="shared" si="27"/>
        <v>-25.276910265286762</v>
      </c>
      <c r="N118" s="286">
        <v>0.3</v>
      </c>
    </row>
    <row r="121" spans="2:14" ht="51" x14ac:dyDescent="0.25">
      <c r="B121" s="239" t="s">
        <v>23</v>
      </c>
      <c r="C121" s="282">
        <f>'8 Day Province Normal Overview'!$A$116</f>
        <v>41908</v>
      </c>
      <c r="D121" s="282">
        <f>'8 Day Province Normal Overview'!$A$100</f>
        <v>41909</v>
      </c>
      <c r="E121" s="282">
        <f>'8 Day Province Normal Overview'!$A$84</f>
        <v>41910</v>
      </c>
      <c r="F121" s="282">
        <f>'8 Day Province Normal Overview'!$A$68</f>
        <v>41911</v>
      </c>
      <c r="G121" s="282">
        <f>'8 Day Province Normal Overview'!$A$52</f>
        <v>41912</v>
      </c>
      <c r="H121" s="282">
        <f>'8 Day Province Normal Overview'!$A$36</f>
        <v>41913</v>
      </c>
      <c r="I121" s="282">
        <f>'8 Day Province Normal Overview'!$A$20</f>
        <v>41914</v>
      </c>
      <c r="J121" s="282">
        <f>'8 Day Province Normal Overview'!$A$4</f>
        <v>41915</v>
      </c>
      <c r="K121" s="283" t="s">
        <v>126</v>
      </c>
      <c r="L121" s="283" t="s">
        <v>127</v>
      </c>
      <c r="M121" s="284" t="s">
        <v>128</v>
      </c>
      <c r="N121" s="281" t="s">
        <v>14</v>
      </c>
    </row>
    <row r="122" spans="2:14" x14ac:dyDescent="0.25">
      <c r="B122" s="109" t="s">
        <v>17</v>
      </c>
      <c r="C122" s="291">
        <f>'8 Day Province Normal Overview'!AH116</f>
        <v>0.14988043035039716</v>
      </c>
      <c r="D122" s="291">
        <f>'8 Day Province Normal Overview'!AH100</f>
        <v>0.13763786081266161</v>
      </c>
      <c r="E122" s="291">
        <f>'8 Day Province Normal Overview'!AH84</f>
        <v>0.14877062853512946</v>
      </c>
      <c r="F122" s="291">
        <f>'8 Day Province Normal Overview'!AH68</f>
        <v>0.14503213049100208</v>
      </c>
      <c r="G122" s="291">
        <f>'8 Day Province Normal Overview'!AH52</f>
        <v>0.14232166207862479</v>
      </c>
      <c r="H122" s="291">
        <f>'8 Day Province Normal Overview'!AH36</f>
        <v>0.14279321113917884</v>
      </c>
      <c r="I122" s="291">
        <f>'8 Day Province Normal Overview'!AH20</f>
        <v>0.20332632564421588</v>
      </c>
      <c r="J122" s="291">
        <f>'8 Day Province Normal Overview'!AH4</f>
        <v>0.21017927133196729</v>
      </c>
      <c r="K122" s="285">
        <f t="shared" ref="K122:K135" si="28">(J122-I122)/I122*100</f>
        <v>3.3704173161240423</v>
      </c>
      <c r="L122" s="285">
        <f t="shared" ref="L122:L135" si="29">(J122-C122)/C122*100</f>
        <v>40.231296934897237</v>
      </c>
      <c r="M122" s="285">
        <f t="shared" ref="M122:M135" si="30">(J122-N122)/N122*100</f>
        <v>5.0896356659836384</v>
      </c>
      <c r="N122" s="286">
        <v>0.2</v>
      </c>
    </row>
    <row r="123" spans="2:14" x14ac:dyDescent="0.25">
      <c r="B123" s="111" t="s">
        <v>75</v>
      </c>
      <c r="C123" s="291">
        <f>'8 Day Province Normal Overview'!AH119</f>
        <v>0.12266330420970917</v>
      </c>
      <c r="D123" s="291">
        <f>'8 Day Province Normal Overview'!AH103</f>
        <v>9.5742024481296539E-2</v>
      </c>
      <c r="E123" s="291">
        <f>'8 Day Province Normal Overview'!AH87</f>
        <v>9.6455402672290802E-2</v>
      </c>
      <c r="F123" s="291">
        <f>'8 Day Province Normal Overview'!AH71</f>
        <v>0.11085345596075058</v>
      </c>
      <c r="G123" s="291">
        <f>'8 Day Province Normal Overview'!AH55</f>
        <v>0.12549470365047455</v>
      </c>
      <c r="H123" s="291">
        <f>'8 Day Province Normal Overview'!AH39</f>
        <v>9.7321473062038422E-2</v>
      </c>
      <c r="I123" s="291">
        <f>'8 Day Province Normal Overview'!AH23</f>
        <v>0.15056978166103363</v>
      </c>
      <c r="J123" s="291">
        <f>'8 Day Province Normal Overview'!AH7</f>
        <v>0.22423015534877777</v>
      </c>
      <c r="K123" s="285">
        <f t="shared" si="28"/>
        <v>48.921086870916888</v>
      </c>
      <c r="L123" s="285">
        <f t="shared" si="29"/>
        <v>82.80133312357755</v>
      </c>
      <c r="M123" s="285">
        <f t="shared" si="30"/>
        <v>12.11507767438888</v>
      </c>
      <c r="N123" s="286">
        <v>0.2</v>
      </c>
    </row>
    <row r="124" spans="2:14" x14ac:dyDescent="0.25">
      <c r="B124" s="111" t="s">
        <v>76</v>
      </c>
      <c r="C124" s="291">
        <f>'8 Day Province Normal Overview'!AH120</f>
        <v>0.12828195095062256</v>
      </c>
      <c r="D124" s="291">
        <f>'8 Day Province Normal Overview'!AH104</f>
        <v>0.11102595180273056</v>
      </c>
      <c r="E124" s="291">
        <f>'8 Day Province Normal Overview'!AH88</f>
        <v>0.15067949891090393</v>
      </c>
      <c r="F124" s="291">
        <f>'8 Day Province Normal Overview'!AH72</f>
        <v>0.1150481104850769</v>
      </c>
      <c r="G124" s="291">
        <f>'8 Day Province Normal Overview'!AH56</f>
        <v>0.10878399014472961</v>
      </c>
      <c r="H124" s="291">
        <f>'8 Day Province Normal Overview'!AH40</f>
        <v>0.1141066774725914</v>
      </c>
      <c r="I124" s="291">
        <f>'8 Day Province Normal Overview'!AH24</f>
        <v>0.26347416639328003</v>
      </c>
      <c r="J124" s="291">
        <f>'8 Day Province Normal Overview'!AH8</f>
        <v>0.22960174083709717</v>
      </c>
      <c r="K124" s="285">
        <f t="shared" si="28"/>
        <v>-12.856070870197764</v>
      </c>
      <c r="L124" s="285">
        <f t="shared" si="29"/>
        <v>78.982108656481188</v>
      </c>
      <c r="M124" s="285">
        <f t="shared" si="30"/>
        <v>14.800870418548579</v>
      </c>
      <c r="N124" s="286">
        <v>0.2</v>
      </c>
    </row>
    <row r="125" spans="2:14" x14ac:dyDescent="0.25">
      <c r="B125" s="111" t="s">
        <v>77</v>
      </c>
      <c r="C125" s="291">
        <f>'8 Day Province Normal Overview'!AH121</f>
        <v>0.12100793421268463</v>
      </c>
      <c r="D125" s="291">
        <f>'8 Day Province Normal Overview'!AH105</f>
        <v>0.10727564990520477</v>
      </c>
      <c r="E125" s="291">
        <f>'8 Day Province Normal Overview'!AH89</f>
        <v>0.10156870633363724</v>
      </c>
      <c r="F125" s="291">
        <f>'8 Day Province Normal Overview'!AH73</f>
        <v>0.10971038043498993</v>
      </c>
      <c r="G125" s="291">
        <f>'8 Day Province Normal Overview'!AH57</f>
        <v>0.12985384464263916</v>
      </c>
      <c r="H125" s="291">
        <f>'8 Day Province Normal Overview'!AH41</f>
        <v>0.10556910932064056</v>
      </c>
      <c r="I125" s="291">
        <f>'8 Day Province Normal Overview'!AH25</f>
        <v>0.16618712246417999</v>
      </c>
      <c r="J125" s="291">
        <f>'8 Day Province Normal Overview'!AH9</f>
        <v>0.24493131041526794</v>
      </c>
      <c r="K125" s="285">
        <f t="shared" si="28"/>
        <v>47.382845784612762</v>
      </c>
      <c r="L125" s="285">
        <f t="shared" si="29"/>
        <v>102.40929820748322</v>
      </c>
      <c r="M125" s="285">
        <f t="shared" si="30"/>
        <v>22.465655207633965</v>
      </c>
      <c r="N125" s="286">
        <v>0.2</v>
      </c>
    </row>
    <row r="126" spans="2:14" x14ac:dyDescent="0.25">
      <c r="B126" s="111" t="s">
        <v>124</v>
      </c>
      <c r="C126" s="291">
        <f>'8 Day Province Normal Overview'!AH122</f>
        <v>0.13969723880290985</v>
      </c>
      <c r="D126" s="291">
        <f>'8 Day Province Normal Overview'!AH106</f>
        <v>0.12549993395805359</v>
      </c>
      <c r="E126" s="291">
        <f>'8 Day Province Normal Overview'!AH90</f>
        <v>0.11184882372617722</v>
      </c>
      <c r="F126" s="291">
        <f>'8 Day Province Normal Overview'!AH74</f>
        <v>0.12395421415567398</v>
      </c>
      <c r="G126" s="291">
        <f>'8 Day Province Normal Overview'!AH58</f>
        <v>0.13609257340431213</v>
      </c>
      <c r="H126" s="291">
        <f>'8 Day Province Normal Overview'!AH42</f>
        <v>0.12046666443347931</v>
      </c>
      <c r="I126" s="291">
        <f>'8 Day Province Normal Overview'!AH26</f>
        <v>0.1714213490486145</v>
      </c>
      <c r="J126" s="291">
        <f>'8 Day Province Normal Overview'!AH10</f>
        <v>0.24845591187477112</v>
      </c>
      <c r="K126" s="285">
        <f t="shared" si="28"/>
        <v>44.938721608304391</v>
      </c>
      <c r="L126" s="285">
        <f t="shared" si="29"/>
        <v>77.853130100375225</v>
      </c>
      <c r="M126" s="285">
        <f t="shared" si="30"/>
        <v>24.227955937385552</v>
      </c>
      <c r="N126" s="286">
        <v>0.2</v>
      </c>
    </row>
    <row r="127" spans="2:14" x14ac:dyDescent="0.25">
      <c r="B127" s="111" t="s">
        <v>78</v>
      </c>
      <c r="C127" s="291">
        <f>'8 Day Province Normal Overview'!AH123</f>
        <v>0.14466570317745209</v>
      </c>
      <c r="D127" s="291">
        <f>'8 Day Province Normal Overview'!AH107</f>
        <v>0.11445792019367218</v>
      </c>
      <c r="E127" s="291">
        <f>'8 Day Province Normal Overview'!AH91</f>
        <v>0.15682373940944672</v>
      </c>
      <c r="F127" s="291">
        <f>'8 Day Province Normal Overview'!AH75</f>
        <v>0.13967053592205048</v>
      </c>
      <c r="G127" s="291">
        <f>'8 Day Province Normal Overview'!AH59</f>
        <v>0.12163428962230682</v>
      </c>
      <c r="H127" s="291">
        <f>'8 Day Province Normal Overview'!AH43</f>
        <v>0.12336008995771408</v>
      </c>
      <c r="I127" s="291">
        <f>'8 Day Province Normal Overview'!AH27</f>
        <v>0.24296729266643524</v>
      </c>
      <c r="J127" s="291">
        <f>'8 Day Province Normal Overview'!AH11</f>
        <v>0.23140020668506622</v>
      </c>
      <c r="K127" s="285">
        <f t="shared" si="28"/>
        <v>-4.7607584767589399</v>
      </c>
      <c r="L127" s="285">
        <f t="shared" si="29"/>
        <v>59.955125231875115</v>
      </c>
      <c r="M127" s="285">
        <f t="shared" si="30"/>
        <v>15.700103342533106</v>
      </c>
      <c r="N127" s="286">
        <v>0.2</v>
      </c>
    </row>
    <row r="128" spans="2:14" x14ac:dyDescent="0.25">
      <c r="B128" s="111" t="s">
        <v>79</v>
      </c>
      <c r="C128" s="291">
        <f>'8 Day Province Normal Overview'!AH124</f>
        <v>0.13011066615581512</v>
      </c>
      <c r="D128" s="291">
        <f>'8 Day Province Normal Overview'!AH108</f>
        <v>0.11336333304643631</v>
      </c>
      <c r="E128" s="291">
        <f>'8 Day Province Normal Overview'!AH92</f>
        <v>0.15163248777389526</v>
      </c>
      <c r="F128" s="291">
        <f>'8 Day Province Normal Overview'!AH76</f>
        <v>0.14763170480728149</v>
      </c>
      <c r="G128" s="291">
        <f>'8 Day Province Normal Overview'!AH60</f>
        <v>0.1151239275932312</v>
      </c>
      <c r="H128" s="291">
        <f>'8 Day Province Normal Overview'!AH44</f>
        <v>0.13511231541633606</v>
      </c>
      <c r="I128" s="291">
        <f>'8 Day Province Normal Overview'!AH28</f>
        <v>0.24138401448726654</v>
      </c>
      <c r="J128" s="291">
        <f>'8 Day Province Normal Overview'!AH12</f>
        <v>0.23175619542598724</v>
      </c>
      <c r="K128" s="285">
        <f t="shared" si="28"/>
        <v>-3.9885901648168929</v>
      </c>
      <c r="L128" s="285">
        <f t="shared" si="29"/>
        <v>78.122364809388998</v>
      </c>
      <c r="M128" s="285">
        <f t="shared" si="30"/>
        <v>15.878097712993616</v>
      </c>
      <c r="N128" s="286">
        <v>0.2</v>
      </c>
    </row>
    <row r="129" spans="2:14" x14ac:dyDescent="0.25">
      <c r="B129" s="111" t="s">
        <v>80</v>
      </c>
      <c r="C129" s="291">
        <f>'8 Day Province Normal Overview'!AH125</f>
        <v>0.14680139720439911</v>
      </c>
      <c r="D129" s="291">
        <f>'8 Day Province Normal Overview'!AH109</f>
        <v>0.11694362759590149</v>
      </c>
      <c r="E129" s="291">
        <f>'8 Day Province Normal Overview'!AH93</f>
        <v>0.14018188416957855</v>
      </c>
      <c r="F129" s="291">
        <f>'8 Day Province Normal Overview'!AH77</f>
        <v>0.1272248774766922</v>
      </c>
      <c r="G129" s="291">
        <f>'8 Day Province Normal Overview'!AH61</f>
        <v>0.11673948913812637</v>
      </c>
      <c r="H129" s="291">
        <f>'8 Day Province Normal Overview'!AH45</f>
        <v>0.13033893704414368</v>
      </c>
      <c r="I129" s="291">
        <f>'8 Day Province Normal Overview'!AH29</f>
        <v>0.24526193737983704</v>
      </c>
      <c r="J129" s="291">
        <f>'8 Day Province Normal Overview'!AH13</f>
        <v>0.2166285514831543</v>
      </c>
      <c r="K129" s="285">
        <f t="shared" si="28"/>
        <v>-11.674614578428544</v>
      </c>
      <c r="L129" s="285">
        <f t="shared" si="29"/>
        <v>47.565728670505273</v>
      </c>
      <c r="M129" s="285">
        <f t="shared" si="30"/>
        <v>8.3142757415771431</v>
      </c>
      <c r="N129" s="286">
        <v>0.2</v>
      </c>
    </row>
    <row r="130" spans="2:14" x14ac:dyDescent="0.25">
      <c r="B130" s="111" t="s">
        <v>81</v>
      </c>
      <c r="C130" s="291">
        <f>'8 Day Province Normal Overview'!AH126</f>
        <v>0.14288263022899628</v>
      </c>
      <c r="D130" s="291">
        <f>'8 Day Province Normal Overview'!AH110</f>
        <v>0.11624108999967575</v>
      </c>
      <c r="E130" s="291">
        <f>'8 Day Province Normal Overview'!AH94</f>
        <v>0.17204241454601288</v>
      </c>
      <c r="F130" s="291">
        <f>'8 Day Province Normal Overview'!AH78</f>
        <v>0.12736448645591736</v>
      </c>
      <c r="G130" s="291">
        <f>'8 Day Province Normal Overview'!AH62</f>
        <v>0.12387628108263016</v>
      </c>
      <c r="H130" s="291">
        <f>'8 Day Province Normal Overview'!AH46</f>
        <v>0.13695298135280609</v>
      </c>
      <c r="I130" s="291">
        <f>'8 Day Province Normal Overview'!AH30</f>
        <v>0.28766363859176636</v>
      </c>
      <c r="J130" s="291">
        <f>'8 Day Province Normal Overview'!AH14</f>
        <v>0.24251821637153625</v>
      </c>
      <c r="K130" s="285">
        <f t="shared" si="28"/>
        <v>-15.693822980629669</v>
      </c>
      <c r="L130" s="285">
        <f t="shared" si="29"/>
        <v>69.732469218165434</v>
      </c>
      <c r="M130" s="285">
        <f t="shared" si="30"/>
        <v>21.25910818576812</v>
      </c>
      <c r="N130" s="286">
        <v>0.2</v>
      </c>
    </row>
    <row r="131" spans="2:14" x14ac:dyDescent="0.25">
      <c r="B131" s="111" t="s">
        <v>125</v>
      </c>
      <c r="C131" s="291">
        <f>'8 Day Province Normal Overview'!AH127</f>
        <v>0.13903774321079254</v>
      </c>
      <c r="D131" s="291">
        <f>'8 Day Province Normal Overview'!AH111</f>
        <v>0.10432855784893036</v>
      </c>
      <c r="E131" s="291">
        <f>'8 Day Province Normal Overview'!AH95</f>
        <v>0.16621199250221252</v>
      </c>
      <c r="F131" s="291">
        <f>'8 Day Province Normal Overview'!AH79</f>
        <v>0.13336889445781708</v>
      </c>
      <c r="G131" s="291">
        <f>'8 Day Province Normal Overview'!AH63</f>
        <v>0.11752949655056</v>
      </c>
      <c r="H131" s="291">
        <f>'8 Day Province Normal Overview'!AH47</f>
        <v>0.11214760690927505</v>
      </c>
      <c r="I131" s="291">
        <f>'8 Day Province Normal Overview'!AH31</f>
        <v>0.24191249907016754</v>
      </c>
      <c r="J131" s="291">
        <f>'8 Day Province Normal Overview'!AH15</f>
        <v>0.24738933145999908</v>
      </c>
      <c r="K131" s="285">
        <f t="shared" si="28"/>
        <v>2.2639724738831992</v>
      </c>
      <c r="L131" s="285">
        <f t="shared" si="29"/>
        <v>77.929622379541001</v>
      </c>
      <c r="M131" s="285">
        <f t="shared" si="30"/>
        <v>23.694665729999535</v>
      </c>
      <c r="N131" s="286">
        <v>0.2</v>
      </c>
    </row>
    <row r="132" spans="2:14" x14ac:dyDescent="0.25">
      <c r="B132" s="132" t="s">
        <v>82</v>
      </c>
      <c r="C132" s="291">
        <f>'8 Day Province Normal Overview'!AH128</f>
        <v>0.22348718345165253</v>
      </c>
      <c r="D132" s="291">
        <f>'8 Day Province Normal Overview'!AH112</f>
        <v>0.23205661773681641</v>
      </c>
      <c r="E132" s="291">
        <f>'8 Day Province Normal Overview'!AH96</f>
        <v>0.24910706281661987</v>
      </c>
      <c r="F132" s="291">
        <f>'8 Day Province Normal Overview'!AH80</f>
        <v>0.23664599657058716</v>
      </c>
      <c r="G132" s="291">
        <f>'8 Day Province Normal Overview'!AH64</f>
        <v>0.20817857980728149</v>
      </c>
      <c r="H132" s="291">
        <f>'8 Day Province Normal Overview'!AH48</f>
        <v>0.22483794391155243</v>
      </c>
      <c r="I132" s="291">
        <f>'8 Day Province Normal Overview'!AH32</f>
        <v>0.23680503666400909</v>
      </c>
      <c r="J132" s="291">
        <f>'8 Day Province Normal Overview'!AH16</f>
        <v>0.23124353587627411</v>
      </c>
      <c r="K132" s="285">
        <f t="shared" si="28"/>
        <v>-2.3485567984881683</v>
      </c>
      <c r="L132" s="285">
        <f t="shared" si="29"/>
        <v>3.4706027902040879</v>
      </c>
      <c r="M132" s="285">
        <f t="shared" si="30"/>
        <v>15.621767938137049</v>
      </c>
      <c r="N132" s="286">
        <v>0.2</v>
      </c>
    </row>
    <row r="133" spans="2:14" x14ac:dyDescent="0.25">
      <c r="B133" s="132" t="s">
        <v>83</v>
      </c>
      <c r="C133" s="291">
        <f>'8 Day Province Normal Overview'!AH129</f>
        <v>0.25445020198822021</v>
      </c>
      <c r="D133" s="291">
        <f>'8 Day Province Normal Overview'!AH113</f>
        <v>0.23427852988243103</v>
      </c>
      <c r="E133" s="291">
        <f>'8 Day Province Normal Overview'!AH97</f>
        <v>0.24597588181495667</v>
      </c>
      <c r="F133" s="291">
        <f>'8 Day Province Normal Overview'!AH81</f>
        <v>0.25560200214385986</v>
      </c>
      <c r="G133" s="291">
        <f>'8 Day Province Normal Overview'!AH65</f>
        <v>0.25433695316314697</v>
      </c>
      <c r="H133" s="291">
        <f>'8 Day Province Normal Overview'!AH49</f>
        <v>0.26671305298805237</v>
      </c>
      <c r="I133" s="291">
        <f>'8 Day Province Normal Overview'!AH33</f>
        <v>0.26448234915733337</v>
      </c>
      <c r="J133" s="291">
        <f>'8 Day Province Normal Overview'!AH17</f>
        <v>0.24374000728130341</v>
      </c>
      <c r="K133" s="285">
        <f t="shared" si="28"/>
        <v>-7.8426185876362258</v>
      </c>
      <c r="L133" s="285">
        <f t="shared" si="29"/>
        <v>-4.2091515837793043</v>
      </c>
      <c r="M133" s="285">
        <f t="shared" si="30"/>
        <v>21.870003640651696</v>
      </c>
      <c r="N133" s="286">
        <v>0.2</v>
      </c>
    </row>
    <row r="134" spans="2:14" x14ac:dyDescent="0.25">
      <c r="B134" s="109" t="s">
        <v>85</v>
      </c>
      <c r="C134" s="291">
        <f>'8 Day Province Normal Overview'!AH130</f>
        <v>0.25640368461608887</v>
      </c>
      <c r="D134" s="291">
        <f>'8 Day Province Normal Overview'!AH114</f>
        <v>0.26065009832382202</v>
      </c>
      <c r="E134" s="291">
        <f>'8 Day Province Normal Overview'!AH98</f>
        <v>0.24477605521678925</v>
      </c>
      <c r="F134" s="291">
        <f>'8 Day Province Normal Overview'!AH82</f>
        <v>0.23991449177265167</v>
      </c>
      <c r="G134" s="291">
        <f>'8 Day Province Normal Overview'!AH66</f>
        <v>0.24242161214351654</v>
      </c>
      <c r="H134" s="291">
        <f>'8 Day Province Normal Overview'!AH50</f>
        <v>0.24884052574634552</v>
      </c>
      <c r="I134" s="291">
        <f>'8 Day Province Normal Overview'!AH34</f>
        <v>0.22332808375358582</v>
      </c>
      <c r="J134" s="291">
        <f>'8 Day Province Normal Overview'!AH18</f>
        <v>0.24155256152153015</v>
      </c>
      <c r="K134" s="285">
        <f t="shared" si="28"/>
        <v>8.1604057410230286</v>
      </c>
      <c r="L134" s="285">
        <f t="shared" si="29"/>
        <v>-5.7920864580379101</v>
      </c>
      <c r="M134" s="285">
        <f t="shared" si="30"/>
        <v>20.776280760765069</v>
      </c>
      <c r="N134" s="286">
        <v>0.2</v>
      </c>
    </row>
    <row r="135" spans="2:14" x14ac:dyDescent="0.25">
      <c r="B135" s="140" t="s">
        <v>84</v>
      </c>
      <c r="C135" s="291">
        <f>'8 Day Province Normal Overview'!AH131</f>
        <v>0.12617962062358856</v>
      </c>
      <c r="D135" s="291">
        <f>'8 Day Province Normal Overview'!AH115</f>
        <v>0.12686042487621307</v>
      </c>
      <c r="E135" s="291">
        <f>'8 Day Province Normal Overview'!AH99</f>
        <v>0.11869768053293228</v>
      </c>
      <c r="F135" s="291">
        <f>'8 Day Province Normal Overview'!AH83</f>
        <v>0.12866297364234924</v>
      </c>
      <c r="G135" s="291">
        <f>'8 Day Province Normal Overview'!AH67</f>
        <v>0.12846864759922028</v>
      </c>
      <c r="H135" s="291">
        <f>'8 Day Province Normal Overview'!AH51</f>
        <v>0.13622170686721802</v>
      </c>
      <c r="I135" s="291">
        <f>'8 Day Province Normal Overview'!AH35</f>
        <v>0.15492606163024902</v>
      </c>
      <c r="J135" s="291">
        <f>'8 Day Province Normal Overview'!AH19</f>
        <v>0.12083078175783157</v>
      </c>
      <c r="K135" s="285">
        <f t="shared" si="28"/>
        <v>-22.007452789828363</v>
      </c>
      <c r="L135" s="285">
        <f t="shared" si="29"/>
        <v>-4.2390671641923241</v>
      </c>
      <c r="M135" s="285">
        <f t="shared" si="30"/>
        <v>-39.58460912108422</v>
      </c>
      <c r="N135" s="286">
        <v>0.2</v>
      </c>
    </row>
    <row r="138" spans="2:14" ht="51" x14ac:dyDescent="0.25">
      <c r="B138" s="239" t="s">
        <v>18</v>
      </c>
      <c r="C138" s="282">
        <f>'8 Day Province Normal Overview'!$A$116</f>
        <v>41908</v>
      </c>
      <c r="D138" s="282">
        <f>'8 Day Province Normal Overview'!$A$100</f>
        <v>41909</v>
      </c>
      <c r="E138" s="282">
        <f>'8 Day Province Normal Overview'!$A$84</f>
        <v>41910</v>
      </c>
      <c r="F138" s="282">
        <f>'8 Day Province Normal Overview'!$A$68</f>
        <v>41911</v>
      </c>
      <c r="G138" s="282">
        <f>'8 Day Province Normal Overview'!$A$52</f>
        <v>41912</v>
      </c>
      <c r="H138" s="282">
        <f>'8 Day Province Normal Overview'!$A$36</f>
        <v>41913</v>
      </c>
      <c r="I138" s="282">
        <f>'8 Day Province Normal Overview'!$A$20</f>
        <v>41914</v>
      </c>
      <c r="J138" s="282">
        <f>'8 Day Province Normal Overview'!$A$4</f>
        <v>41915</v>
      </c>
      <c r="K138" s="283" t="s">
        <v>126</v>
      </c>
      <c r="L138" s="283" t="s">
        <v>127</v>
      </c>
      <c r="M138" s="284" t="s">
        <v>128</v>
      </c>
      <c r="N138" s="281" t="s">
        <v>14</v>
      </c>
    </row>
    <row r="139" spans="2:14" x14ac:dyDescent="0.25">
      <c r="B139" s="109" t="s">
        <v>17</v>
      </c>
      <c r="C139" s="291">
        <f>'8 Day Province Normal Overview'!Z116</f>
        <v>99.896926916824839</v>
      </c>
      <c r="D139" s="291">
        <f>'8 Day Province Normal Overview'!Z100</f>
        <v>99.904539907042661</v>
      </c>
      <c r="E139" s="291">
        <f>'8 Day Province Normal Overview'!Z84</f>
        <v>99.906263224223778</v>
      </c>
      <c r="F139" s="291">
        <f>'8 Day Province Normal Overview'!Z68</f>
        <v>99.897260562876625</v>
      </c>
      <c r="G139" s="291">
        <f>'8 Day Province Normal Overview'!Z52</f>
        <v>99.865564060795293</v>
      </c>
      <c r="H139" s="291">
        <f>'8 Day Province Normal Overview'!Z36</f>
        <v>99.868049811480091</v>
      </c>
      <c r="I139" s="291">
        <f>'8 Day Province Normal Overview'!Z20</f>
        <v>99.848509635760777</v>
      </c>
      <c r="J139" s="291">
        <f>'8 Day Province Normal Overview'!Z4</f>
        <v>99.861979957907224</v>
      </c>
      <c r="K139" s="285">
        <f t="shared" ref="K139" si="31">-(J139-I139)/(100-I139)*100</f>
        <v>-8.8918672907637308</v>
      </c>
      <c r="L139" s="285">
        <f t="shared" ref="L139" si="32">-(J139-C139)/(100-C139)*100</f>
        <v>33.905029170638848</v>
      </c>
      <c r="M139" s="285">
        <f t="shared" ref="M139" si="33">-(J139-N139)/(100-N139)*100</f>
        <v>-30.989978953612781</v>
      </c>
      <c r="N139" s="286">
        <v>99.8</v>
      </c>
    </row>
    <row r="140" spans="2:14" x14ac:dyDescent="0.25">
      <c r="B140" s="111" t="s">
        <v>75</v>
      </c>
      <c r="C140" s="291">
        <f>'8 Day Province Normal Overview'!Z119</f>
        <v>99.936752319335938</v>
      </c>
      <c r="D140" s="291">
        <f>'8 Day Province Normal Overview'!Z103</f>
        <v>99.941940307617188</v>
      </c>
      <c r="E140" s="291">
        <f>'8 Day Province Normal Overview'!Z87</f>
        <v>99.93817138671875</v>
      </c>
      <c r="F140" s="291">
        <f>'8 Day Province Normal Overview'!Z71</f>
        <v>99.937782287597656</v>
      </c>
      <c r="G140" s="291">
        <f>'8 Day Province Normal Overview'!Z55</f>
        <v>99.936882019042969</v>
      </c>
      <c r="H140" s="291">
        <f>'8 Day Province Normal Overview'!Z39</f>
        <v>99.93829345703125</v>
      </c>
      <c r="I140" s="291">
        <f>'8 Day Province Normal Overview'!Z23</f>
        <v>99.94390869140625</v>
      </c>
      <c r="J140" s="291">
        <f>'8 Day Province Normal Overview'!Z7</f>
        <v>99.943397521972656</v>
      </c>
      <c r="K140" s="285">
        <f t="shared" ref="K140:K152" si="34">-(J140-I140)/(100-I140)*100</f>
        <v>0.91131664853101191</v>
      </c>
      <c r="L140" s="285">
        <f t="shared" ref="L140:L152" si="35">-(J140-C140)/(100-C140)*100</f>
        <v>-10.506634499396863</v>
      </c>
      <c r="M140" s="285">
        <f t="shared" ref="M140:M152" si="36">-(J140-N140)/(100-N140)*100</f>
        <v>-71.698760986328523</v>
      </c>
      <c r="N140" s="286">
        <v>99.8</v>
      </c>
    </row>
    <row r="141" spans="2:14" x14ac:dyDescent="0.25">
      <c r="B141" s="111" t="s">
        <v>76</v>
      </c>
      <c r="C141" s="291">
        <f>'8 Day Province Normal Overview'!Z120</f>
        <v>99.927413940429688</v>
      </c>
      <c r="D141" s="291">
        <f>'8 Day Province Normal Overview'!Z104</f>
        <v>99.91766357421875</v>
      </c>
      <c r="E141" s="291">
        <f>'8 Day Province Normal Overview'!Z88</f>
        <v>99.937431335449219</v>
      </c>
      <c r="F141" s="291">
        <f>'8 Day Province Normal Overview'!Z72</f>
        <v>99.926467895507813</v>
      </c>
      <c r="G141" s="291">
        <f>'8 Day Province Normal Overview'!Z56</f>
        <v>99.925582885742188</v>
      </c>
      <c r="H141" s="291">
        <f>'8 Day Province Normal Overview'!Z40</f>
        <v>99.933883666992188</v>
      </c>
      <c r="I141" s="291">
        <f>'8 Day Province Normal Overview'!Z24</f>
        <v>99.92291259765625</v>
      </c>
      <c r="J141" s="291">
        <f>'8 Day Province Normal Overview'!Z8</f>
        <v>99.926895141601563</v>
      </c>
      <c r="K141" s="285">
        <f t="shared" si="34"/>
        <v>-5.1662707838479811</v>
      </c>
      <c r="L141" s="285">
        <f t="shared" si="35"/>
        <v>0.71473617826361158</v>
      </c>
      <c r="M141" s="285">
        <f t="shared" si="36"/>
        <v>-63.447570800781769</v>
      </c>
      <c r="N141" s="286">
        <v>99.8</v>
      </c>
    </row>
    <row r="142" spans="2:14" x14ac:dyDescent="0.25">
      <c r="B142" s="111" t="s">
        <v>77</v>
      </c>
      <c r="C142" s="291">
        <f>'8 Day Province Normal Overview'!Z121</f>
        <v>99.912528991699219</v>
      </c>
      <c r="D142" s="291">
        <f>'8 Day Province Normal Overview'!Z105</f>
        <v>99.918220520019531</v>
      </c>
      <c r="E142" s="291">
        <f>'8 Day Province Normal Overview'!Z89</f>
        <v>99.923309326171875</v>
      </c>
      <c r="F142" s="291">
        <f>'8 Day Province Normal Overview'!Z73</f>
        <v>99.919654846191406</v>
      </c>
      <c r="G142" s="291">
        <f>'8 Day Province Normal Overview'!Z57</f>
        <v>99.920463562011719</v>
      </c>
      <c r="H142" s="291">
        <f>'8 Day Province Normal Overview'!Z41</f>
        <v>99.920181274414063</v>
      </c>
      <c r="I142" s="291">
        <f>'8 Day Province Normal Overview'!Z25</f>
        <v>99.922607421875</v>
      </c>
      <c r="J142" s="291">
        <f>'8 Day Province Normal Overview'!Z9</f>
        <v>99.925308227539063</v>
      </c>
      <c r="K142" s="285">
        <f t="shared" si="34"/>
        <v>-3.4897476340694005</v>
      </c>
      <c r="L142" s="285">
        <f t="shared" si="35"/>
        <v>-14.609681639773223</v>
      </c>
      <c r="M142" s="285">
        <f t="shared" si="36"/>
        <v>-62.654113769531783</v>
      </c>
      <c r="N142" s="286">
        <v>99.8</v>
      </c>
    </row>
    <row r="143" spans="2:14" x14ac:dyDescent="0.25">
      <c r="B143" s="111" t="s">
        <v>124</v>
      </c>
      <c r="C143" s="291">
        <f>'8 Day Province Normal Overview'!Z122</f>
        <v>99.893226623535156</v>
      </c>
      <c r="D143" s="291">
        <f>'8 Day Province Normal Overview'!Z106</f>
        <v>99.901649475097656</v>
      </c>
      <c r="E143" s="291">
        <f>'8 Day Province Normal Overview'!Z90</f>
        <v>99.91766357421875</v>
      </c>
      <c r="F143" s="291">
        <f>'8 Day Province Normal Overview'!Z74</f>
        <v>99.910301208496094</v>
      </c>
      <c r="G143" s="291">
        <f>'8 Day Province Normal Overview'!Z58</f>
        <v>99.909255981445313</v>
      </c>
      <c r="H143" s="291">
        <f>'8 Day Province Normal Overview'!Z42</f>
        <v>99.90386962890625</v>
      </c>
      <c r="I143" s="291">
        <f>'8 Day Province Normal Overview'!Z26</f>
        <v>99.9066162109375</v>
      </c>
      <c r="J143" s="291">
        <f>'8 Day Province Normal Overview'!Z10</f>
        <v>99.9033203125</v>
      </c>
      <c r="K143" s="285">
        <f t="shared" si="34"/>
        <v>3.5294117647058822</v>
      </c>
      <c r="L143" s="285">
        <f t="shared" si="35"/>
        <v>-9.4533762057877802</v>
      </c>
      <c r="M143" s="285">
        <f t="shared" si="36"/>
        <v>-51.660156250000689</v>
      </c>
      <c r="N143" s="286">
        <v>99.8</v>
      </c>
    </row>
    <row r="144" spans="2:14" x14ac:dyDescent="0.25">
      <c r="B144" s="111" t="s">
        <v>78</v>
      </c>
      <c r="C144" s="291">
        <f>'8 Day Province Normal Overview'!Z123</f>
        <v>99.903755187988281</v>
      </c>
      <c r="D144" s="291">
        <f>'8 Day Province Normal Overview'!Z107</f>
        <v>99.906349182128906</v>
      </c>
      <c r="E144" s="291">
        <f>'8 Day Province Normal Overview'!Z91</f>
        <v>99.915611267089844</v>
      </c>
      <c r="F144" s="291">
        <f>'8 Day Province Normal Overview'!Z75</f>
        <v>99.915252685546875</v>
      </c>
      <c r="G144" s="291">
        <f>'8 Day Province Normal Overview'!Z59</f>
        <v>99.891799926757813</v>
      </c>
      <c r="H144" s="291">
        <f>'8 Day Province Normal Overview'!Z43</f>
        <v>99.911407470703125</v>
      </c>
      <c r="I144" s="291">
        <f>'8 Day Province Normal Overview'!Z27</f>
        <v>99.906417846679688</v>
      </c>
      <c r="J144" s="291">
        <f>'8 Day Province Normal Overview'!Z11</f>
        <v>99.910881042480469</v>
      </c>
      <c r="K144" s="285">
        <f t="shared" si="34"/>
        <v>-4.7692809391814768</v>
      </c>
      <c r="L144" s="285">
        <f t="shared" si="35"/>
        <v>-7.4038842647641694</v>
      </c>
      <c r="M144" s="285">
        <f t="shared" si="36"/>
        <v>-55.440521240235007</v>
      </c>
      <c r="N144" s="286">
        <v>99.8</v>
      </c>
    </row>
    <row r="145" spans="2:14" x14ac:dyDescent="0.25">
      <c r="B145" s="111" t="s">
        <v>79</v>
      </c>
      <c r="C145" s="291">
        <f>'8 Day Province Normal Overview'!Z124</f>
        <v>99.907241821289063</v>
      </c>
      <c r="D145" s="291">
        <f>'8 Day Province Normal Overview'!Z108</f>
        <v>99.910163879394531</v>
      </c>
      <c r="E145" s="291">
        <f>'8 Day Province Normal Overview'!Z92</f>
        <v>99.916297912597656</v>
      </c>
      <c r="F145" s="291">
        <f>'8 Day Province Normal Overview'!Z76</f>
        <v>99.911331176757813</v>
      </c>
      <c r="G145" s="291">
        <f>'8 Day Province Normal Overview'!Z60</f>
        <v>99.909210205078125</v>
      </c>
      <c r="H145" s="291">
        <f>'8 Day Province Normal Overview'!Z44</f>
        <v>99.910591125488281</v>
      </c>
      <c r="I145" s="291">
        <f>'8 Day Province Normal Overview'!Z28</f>
        <v>99.914787292480469</v>
      </c>
      <c r="J145" s="291">
        <f>'8 Day Province Normal Overview'!Z12</f>
        <v>99.912307739257813</v>
      </c>
      <c r="K145" s="285">
        <f t="shared" si="34"/>
        <v>2.9098397349807503</v>
      </c>
      <c r="L145" s="285">
        <f t="shared" si="35"/>
        <v>-5.461424576410594</v>
      </c>
      <c r="M145" s="285">
        <f t="shared" si="36"/>
        <v>-56.153869628906875</v>
      </c>
      <c r="N145" s="286">
        <v>99.8</v>
      </c>
    </row>
    <row r="146" spans="2:14" x14ac:dyDescent="0.25">
      <c r="B146" s="111" t="s">
        <v>80</v>
      </c>
      <c r="C146" s="291">
        <f>'8 Day Province Normal Overview'!Z125</f>
        <v>99.910301208496094</v>
      </c>
      <c r="D146" s="291">
        <f>'8 Day Province Normal Overview'!Z109</f>
        <v>99.900848388671875</v>
      </c>
      <c r="E146" s="291">
        <f>'8 Day Province Normal Overview'!Z93</f>
        <v>99.92022705078125</v>
      </c>
      <c r="F146" s="291">
        <f>'8 Day Province Normal Overview'!Z77</f>
        <v>99.918655395507812</v>
      </c>
      <c r="G146" s="291">
        <f>'8 Day Province Normal Overview'!Z61</f>
        <v>99.913909912109375</v>
      </c>
      <c r="H146" s="291">
        <f>'8 Day Province Normal Overview'!Z45</f>
        <v>99.909881591796875</v>
      </c>
      <c r="I146" s="291">
        <f>'8 Day Province Normal Overview'!Z29</f>
        <v>99.929817199707031</v>
      </c>
      <c r="J146" s="291">
        <f>'8 Day Province Normal Overview'!Z13</f>
        <v>99.928436279296875</v>
      </c>
      <c r="K146" s="285">
        <f t="shared" si="34"/>
        <v>1.9676051744754866</v>
      </c>
      <c r="L146" s="285">
        <f t="shared" si="35"/>
        <v>-20.217742621417027</v>
      </c>
      <c r="M146" s="285">
        <f t="shared" si="36"/>
        <v>-64.218139648438012</v>
      </c>
      <c r="N146" s="286">
        <v>99.8</v>
      </c>
    </row>
    <row r="147" spans="2:14" x14ac:dyDescent="0.25">
      <c r="B147" s="111" t="s">
        <v>81</v>
      </c>
      <c r="C147" s="291">
        <f>'8 Day Province Normal Overview'!Z126</f>
        <v>99.922294616699219</v>
      </c>
      <c r="D147" s="291">
        <f>'8 Day Province Normal Overview'!Z110</f>
        <v>99.916656494140625</v>
      </c>
      <c r="E147" s="291">
        <f>'8 Day Province Normal Overview'!Z94</f>
        <v>99.91741943359375</v>
      </c>
      <c r="F147" s="291">
        <f>'8 Day Province Normal Overview'!Z78</f>
        <v>99.925483703613281</v>
      </c>
      <c r="G147" s="291">
        <f>'8 Day Province Normal Overview'!Z62</f>
        <v>99.916015625</v>
      </c>
      <c r="H147" s="291">
        <f>'8 Day Province Normal Overview'!Z46</f>
        <v>99.920822143554688</v>
      </c>
      <c r="I147" s="291">
        <f>'8 Day Province Normal Overview'!Z30</f>
        <v>99.930938720703125</v>
      </c>
      <c r="J147" s="291">
        <f>'8 Day Province Normal Overview'!Z14</f>
        <v>99.937690734863281</v>
      </c>
      <c r="K147" s="285">
        <f t="shared" si="34"/>
        <v>-9.776844896155545</v>
      </c>
      <c r="L147" s="285">
        <f t="shared" si="35"/>
        <v>-19.81345115365734</v>
      </c>
      <c r="M147" s="285">
        <f t="shared" si="36"/>
        <v>-68.845367431641066</v>
      </c>
      <c r="N147" s="286">
        <v>99.8</v>
      </c>
    </row>
    <row r="148" spans="2:14" x14ac:dyDescent="0.25">
      <c r="B148" s="111" t="s">
        <v>125</v>
      </c>
      <c r="C148" s="291">
        <f>'8 Day Province Normal Overview'!Z127</f>
        <v>99.941329956054688</v>
      </c>
      <c r="D148" s="291">
        <f>'8 Day Province Normal Overview'!Z111</f>
        <v>99.944816589355469</v>
      </c>
      <c r="E148" s="291">
        <f>'8 Day Province Normal Overview'!Z95</f>
        <v>99.944770812988281</v>
      </c>
      <c r="F148" s="291">
        <f>'8 Day Province Normal Overview'!Z79</f>
        <v>99.948089599609375</v>
      </c>
      <c r="G148" s="291">
        <f>'8 Day Province Normal Overview'!Z63</f>
        <v>99.941665649414063</v>
      </c>
      <c r="H148" s="291">
        <f>'8 Day Province Normal Overview'!Z47</f>
        <v>99.9442138671875</v>
      </c>
      <c r="I148" s="291">
        <f>'8 Day Province Normal Overview'!Z31</f>
        <v>99.940071105957031</v>
      </c>
      <c r="J148" s="291">
        <f>'8 Day Province Normal Overview'!Z15</f>
        <v>99.945556640625</v>
      </c>
      <c r="K148" s="285">
        <f t="shared" si="34"/>
        <v>-9.1534054742202411</v>
      </c>
      <c r="L148" s="285">
        <f t="shared" si="35"/>
        <v>-7.2041612483745121</v>
      </c>
      <c r="M148" s="285">
        <f t="shared" si="36"/>
        <v>-72.778320312500384</v>
      </c>
      <c r="N148" s="286">
        <v>99.8</v>
      </c>
    </row>
    <row r="149" spans="2:14" x14ac:dyDescent="0.25">
      <c r="B149" s="132" t="s">
        <v>82</v>
      </c>
      <c r="C149" s="291">
        <f>'8 Day Province Normal Overview'!Z128</f>
        <v>99.935462951660156</v>
      </c>
      <c r="D149" s="291">
        <f>'8 Day Province Normal Overview'!Z112</f>
        <v>99.937889099121094</v>
      </c>
      <c r="E149" s="291">
        <f>'8 Day Province Normal Overview'!Z96</f>
        <v>99.941093444824219</v>
      </c>
      <c r="F149" s="291">
        <f>'8 Day Province Normal Overview'!Z80</f>
        <v>99.939300537109375</v>
      </c>
      <c r="G149" s="291">
        <f>'8 Day Province Normal Overview'!Z64</f>
        <v>99.945068359375</v>
      </c>
      <c r="H149" s="291">
        <f>'8 Day Province Normal Overview'!Z48</f>
        <v>99.942184448242188</v>
      </c>
      <c r="I149" s="291">
        <f>'8 Day Province Normal Overview'!Z32</f>
        <v>99.937019348144531</v>
      </c>
      <c r="J149" s="291">
        <f>'8 Day Province Normal Overview'!Z16</f>
        <v>99.935287475585938</v>
      </c>
      <c r="K149" s="285">
        <f t="shared" si="34"/>
        <v>2.7498485766202303</v>
      </c>
      <c r="L149" s="285">
        <f t="shared" si="35"/>
        <v>0.27189975174370495</v>
      </c>
      <c r="M149" s="285">
        <f t="shared" si="36"/>
        <v>-67.643737792969205</v>
      </c>
      <c r="N149" s="286">
        <v>99.8</v>
      </c>
    </row>
    <row r="150" spans="2:14" x14ac:dyDescent="0.25">
      <c r="B150" s="132" t="s">
        <v>83</v>
      </c>
      <c r="C150" s="291">
        <f>'8 Day Province Normal Overview'!Z129</f>
        <v>99.926651000976563</v>
      </c>
      <c r="D150" s="291">
        <f>'8 Day Province Normal Overview'!Z113</f>
        <v>99.935508728027344</v>
      </c>
      <c r="E150" s="291">
        <f>'8 Day Province Normal Overview'!Z97</f>
        <v>99.932098388671875</v>
      </c>
      <c r="F150" s="291">
        <f>'8 Day Province Normal Overview'!Z81</f>
        <v>99.921928405761719</v>
      </c>
      <c r="G150" s="291">
        <f>'8 Day Province Normal Overview'!Z65</f>
        <v>99.931411743164063</v>
      </c>
      <c r="H150" s="291">
        <f>'8 Day Province Normal Overview'!Z49</f>
        <v>99.920875549316406</v>
      </c>
      <c r="I150" s="291">
        <f>'8 Day Province Normal Overview'!Z33</f>
        <v>99.929313659667969</v>
      </c>
      <c r="J150" s="291">
        <f>'8 Day Province Normal Overview'!Z17</f>
        <v>99.927459716796875</v>
      </c>
      <c r="K150" s="285">
        <f t="shared" si="34"/>
        <v>2.6227738801942793</v>
      </c>
      <c r="L150" s="285">
        <f t="shared" si="35"/>
        <v>-1.1025587684626585</v>
      </c>
      <c r="M150" s="285">
        <f t="shared" si="36"/>
        <v>-63.729858398438012</v>
      </c>
      <c r="N150" s="286">
        <v>99.8</v>
      </c>
    </row>
    <row r="151" spans="2:14" x14ac:dyDescent="0.25">
      <c r="B151" s="109" t="s">
        <v>85</v>
      </c>
      <c r="C151" s="291">
        <f>'8 Day Province Normal Overview'!Z130</f>
        <v>99.906745910644531</v>
      </c>
      <c r="D151" s="291">
        <f>'8 Day Province Normal Overview'!Z114</f>
        <v>99.90966796875</v>
      </c>
      <c r="E151" s="291">
        <f>'8 Day Province Normal Overview'!Z98</f>
        <v>99.911552429199219</v>
      </c>
      <c r="F151" s="291">
        <f>'8 Day Province Normal Overview'!Z82</f>
        <v>99.893936157226563</v>
      </c>
      <c r="G151" s="291">
        <f>'8 Day Province Normal Overview'!Z66</f>
        <v>99.90606689453125</v>
      </c>
      <c r="H151" s="291">
        <f>'8 Day Province Normal Overview'!Z50</f>
        <v>99.912406921386719</v>
      </c>
      <c r="I151" s="291">
        <f>'8 Day Province Normal Overview'!Z34</f>
        <v>99.907402038574219</v>
      </c>
      <c r="J151" s="291">
        <f>'8 Day Province Normal Overview'!Z18</f>
        <v>99.902915954589844</v>
      </c>
      <c r="K151" s="285">
        <f t="shared" si="34"/>
        <v>4.8446897915465108</v>
      </c>
      <c r="L151" s="285">
        <f t="shared" si="35"/>
        <v>4.1070113720035994</v>
      </c>
      <c r="M151" s="285">
        <f t="shared" si="36"/>
        <v>-51.457977294922564</v>
      </c>
      <c r="N151" s="286">
        <v>99.8</v>
      </c>
    </row>
    <row r="152" spans="2:14" x14ac:dyDescent="0.25">
      <c r="B152" s="140" t="s">
        <v>84</v>
      </c>
      <c r="C152" s="291">
        <f>'8 Day Province Normal Overview'!Z131</f>
        <v>99.873252868652344</v>
      </c>
      <c r="D152" s="291">
        <f>'8 Day Province Normal Overview'!Z115</f>
        <v>99.887733459472656</v>
      </c>
      <c r="E152" s="291">
        <f>'8 Day Province Normal Overview'!Z99</f>
        <v>99.879974365234375</v>
      </c>
      <c r="F152" s="291">
        <f>'8 Day Province Normal Overview'!Z83</f>
        <v>99.868125915527344</v>
      </c>
      <c r="G152" s="291">
        <f>'8 Day Province Normal Overview'!Z67</f>
        <v>99.803276062011719</v>
      </c>
      <c r="H152" s="291">
        <f>'8 Day Province Normal Overview'!Z51</f>
        <v>99.807601928710938</v>
      </c>
      <c r="I152" s="291">
        <f>'8 Day Province Normal Overview'!Z35</f>
        <v>99.758956909179688</v>
      </c>
      <c r="J152" s="291">
        <f>'8 Day Province Normal Overview'!Z19</f>
        <v>99.785957336425781</v>
      </c>
      <c r="K152" s="285">
        <f t="shared" si="34"/>
        <v>-11.201493954548331</v>
      </c>
      <c r="L152" s="285">
        <f t="shared" si="35"/>
        <v>68.87377355083369</v>
      </c>
      <c r="M152" s="285">
        <f t="shared" si="36"/>
        <v>7.0213317871078544</v>
      </c>
      <c r="N152" s="286">
        <v>99.8</v>
      </c>
    </row>
    <row r="155" spans="2:14" ht="51" x14ac:dyDescent="0.25">
      <c r="B155" s="239" t="s">
        <v>22</v>
      </c>
      <c r="C155" s="282">
        <f>'8 Day Province Normal Overview'!$A$116</f>
        <v>41908</v>
      </c>
      <c r="D155" s="282">
        <f>'8 Day Province Normal Overview'!$A$100</f>
        <v>41909</v>
      </c>
      <c r="E155" s="282">
        <f>'8 Day Province Normal Overview'!$A$84</f>
        <v>41910</v>
      </c>
      <c r="F155" s="282">
        <f>'8 Day Province Normal Overview'!$A$68</f>
        <v>41911</v>
      </c>
      <c r="G155" s="282">
        <f>'8 Day Province Normal Overview'!$A$52</f>
        <v>41912</v>
      </c>
      <c r="H155" s="282">
        <f>'8 Day Province Normal Overview'!$A$36</f>
        <v>41913</v>
      </c>
      <c r="I155" s="282">
        <f>'8 Day Province Normal Overview'!$A$20</f>
        <v>41914</v>
      </c>
      <c r="J155" s="282">
        <f>'8 Day Province Normal Overview'!$A$4</f>
        <v>41915</v>
      </c>
      <c r="K155" s="283" t="s">
        <v>126</v>
      </c>
      <c r="L155" s="283" t="s">
        <v>127</v>
      </c>
      <c r="M155" s="284" t="s">
        <v>128</v>
      </c>
      <c r="N155" s="281" t="s">
        <v>14</v>
      </c>
    </row>
    <row r="156" spans="2:14" x14ac:dyDescent="0.25">
      <c r="B156" s="109" t="s">
        <v>17</v>
      </c>
      <c r="C156" s="291">
        <f>'8 Day Province Normal Overview'!AF116</f>
        <v>98.240524170528857</v>
      </c>
      <c r="D156" s="291">
        <f>'8 Day Province Normal Overview'!AF100</f>
        <v>98.166317731262751</v>
      </c>
      <c r="E156" s="291">
        <f>'8 Day Province Normal Overview'!AF84</f>
        <v>98.303835417378238</v>
      </c>
      <c r="F156" s="291">
        <f>'8 Day Province Normal Overview'!AF68</f>
        <v>98.394690305427659</v>
      </c>
      <c r="G156" s="291">
        <f>'8 Day Province Normal Overview'!AF52</f>
        <v>98.233998985441957</v>
      </c>
      <c r="H156" s="291">
        <f>'8 Day Province Normal Overview'!AF36</f>
        <v>98.212885813096108</v>
      </c>
      <c r="I156" s="291">
        <f>'8 Day Province Normal Overview'!AF20</f>
        <v>98.173810926270505</v>
      </c>
      <c r="J156" s="291">
        <f>'8 Day Province Normal Overview'!AF4</f>
        <v>98.426025263606007</v>
      </c>
      <c r="K156" s="285">
        <f t="shared" ref="K156" si="37">-(J156-I156)/(100-I156)*100</f>
        <v>-13.810965193238339</v>
      </c>
      <c r="L156" s="285">
        <f t="shared" ref="L156" si="38">-(J156-C156)/(100-C156)*100</f>
        <v>-10.542974786582162</v>
      </c>
      <c r="M156" s="285">
        <f t="shared" ref="M156" si="39">-(J156-N156)/(100-N156)*100</f>
        <v>-11.074873650056711</v>
      </c>
      <c r="N156" s="286">
        <v>98.23</v>
      </c>
    </row>
    <row r="157" spans="2:14" x14ac:dyDescent="0.25">
      <c r="B157" s="111" t="s">
        <v>75</v>
      </c>
      <c r="C157" s="291">
        <f>'8 Day Province Normal Overview'!AF119</f>
        <v>98.467575073242188</v>
      </c>
      <c r="D157" s="291">
        <f>'8 Day Province Normal Overview'!AF103</f>
        <v>98.269195556640625</v>
      </c>
      <c r="E157" s="291">
        <f>'8 Day Province Normal Overview'!AF87</f>
        <v>98.369026184082031</v>
      </c>
      <c r="F157" s="291">
        <f>'8 Day Province Normal Overview'!AF71</f>
        <v>98.501113891601562</v>
      </c>
      <c r="G157" s="291">
        <f>'8 Day Province Normal Overview'!AF55</f>
        <v>98.456504821777344</v>
      </c>
      <c r="H157" s="291">
        <f>'8 Day Province Normal Overview'!AF39</f>
        <v>98.289566040039063</v>
      </c>
      <c r="I157" s="291">
        <f>'8 Day Province Normal Overview'!AF23</f>
        <v>98.519027709960938</v>
      </c>
      <c r="J157" s="291">
        <f>'8 Day Province Normal Overview'!AF7</f>
        <v>98.482406616210938</v>
      </c>
      <c r="K157" s="285">
        <f t="shared" ref="K157:K169" si="40">-(J157-I157)/(100-I157)*100</f>
        <v>2.472773730900399</v>
      </c>
      <c r="L157" s="285">
        <f t="shared" ref="L157:L169" si="41">-(J157-C157)/(100-C157)*100</f>
        <v>-0.96784793237013211</v>
      </c>
      <c r="M157" s="285">
        <f t="shared" ref="M157:M169" si="42">-(J157-N157)/(100-N157)*100</f>
        <v>-15.689256456163061</v>
      </c>
      <c r="N157" s="286">
        <v>98.2</v>
      </c>
    </row>
    <row r="158" spans="2:14" x14ac:dyDescent="0.25">
      <c r="B158" s="111" t="s">
        <v>76</v>
      </c>
      <c r="C158" s="291">
        <f>'8 Day Province Normal Overview'!AF120</f>
        <v>97.702125549316406</v>
      </c>
      <c r="D158" s="291">
        <f>'8 Day Province Normal Overview'!AF104</f>
        <v>96.944442749023437</v>
      </c>
      <c r="E158" s="291">
        <f>'8 Day Province Normal Overview'!AF88</f>
        <v>97.928993225097656</v>
      </c>
      <c r="F158" s="291">
        <f>'8 Day Province Normal Overview'!AF72</f>
        <v>98.600822448730469</v>
      </c>
      <c r="G158" s="291">
        <f>'8 Day Province Normal Overview'!AF56</f>
        <v>98.385910034179687</v>
      </c>
      <c r="H158" s="291">
        <f>'8 Day Province Normal Overview'!AF40</f>
        <v>97.957695007324219</v>
      </c>
      <c r="I158" s="291">
        <f>'8 Day Province Normal Overview'!AF24</f>
        <v>98.366294860839844</v>
      </c>
      <c r="J158" s="291">
        <f>'8 Day Province Normal Overview'!AF8</f>
        <v>98.442367553710937</v>
      </c>
      <c r="K158" s="285">
        <f t="shared" si="40"/>
        <v>-4.6564518313384671</v>
      </c>
      <c r="L158" s="285">
        <f t="shared" si="41"/>
        <v>-32.214205792414681</v>
      </c>
      <c r="M158" s="285">
        <f t="shared" si="42"/>
        <v>-13.464864095051945</v>
      </c>
      <c r="N158" s="286">
        <v>98.2</v>
      </c>
    </row>
    <row r="159" spans="2:14" x14ac:dyDescent="0.25">
      <c r="B159" s="111" t="s">
        <v>77</v>
      </c>
      <c r="C159" s="291">
        <f>'8 Day Province Normal Overview'!AF121</f>
        <v>98.1536865234375</v>
      </c>
      <c r="D159" s="291">
        <f>'8 Day Province Normal Overview'!AF105</f>
        <v>96.993949890136719</v>
      </c>
      <c r="E159" s="291">
        <f>'8 Day Province Normal Overview'!AF89</f>
        <v>98.70660400390625</v>
      </c>
      <c r="F159" s="291">
        <f>'8 Day Province Normal Overview'!AF73</f>
        <v>98.273818969726563</v>
      </c>
      <c r="G159" s="291">
        <f>'8 Day Province Normal Overview'!AF57</f>
        <v>98.663841247558594</v>
      </c>
      <c r="H159" s="291">
        <f>'8 Day Province Normal Overview'!AF41</f>
        <v>98.356513977050781</v>
      </c>
      <c r="I159" s="291">
        <f>'8 Day Province Normal Overview'!AF25</f>
        <v>98.610870361328125</v>
      </c>
      <c r="J159" s="291">
        <f>'8 Day Province Normal Overview'!AF9</f>
        <v>98.494354248046875</v>
      </c>
      <c r="K159" s="285">
        <f t="shared" si="40"/>
        <v>8.3877062325622269</v>
      </c>
      <c r="L159" s="285">
        <f t="shared" si="41"/>
        <v>-18.451239669421486</v>
      </c>
      <c r="M159" s="285">
        <f t="shared" si="42"/>
        <v>-16.353013780381811</v>
      </c>
      <c r="N159" s="286">
        <v>98.2</v>
      </c>
    </row>
    <row r="160" spans="2:14" x14ac:dyDescent="0.25">
      <c r="B160" s="111" t="s">
        <v>124</v>
      </c>
      <c r="C160" s="291">
        <f>'8 Day Province Normal Overview'!AF122</f>
        <v>97.698921203613281</v>
      </c>
      <c r="D160" s="291">
        <f>'8 Day Province Normal Overview'!AF106</f>
        <v>98.3363037109375</v>
      </c>
      <c r="E160" s="291">
        <f>'8 Day Province Normal Overview'!AF90</f>
        <v>97.993629455566406</v>
      </c>
      <c r="F160" s="291">
        <f>'8 Day Province Normal Overview'!AF74</f>
        <v>98.244049072265625</v>
      </c>
      <c r="G160" s="291">
        <f>'8 Day Province Normal Overview'!AF58</f>
        <v>98.768539428710938</v>
      </c>
      <c r="H160" s="291">
        <f>'8 Day Province Normal Overview'!AF42</f>
        <v>97.749778747558594</v>
      </c>
      <c r="I160" s="291">
        <f>'8 Day Province Normal Overview'!AF26</f>
        <v>97.229301452636719</v>
      </c>
      <c r="J160" s="291">
        <f>'8 Day Province Normal Overview'!AF10</f>
        <v>98.269058227539063</v>
      </c>
      <c r="K160" s="285">
        <f t="shared" si="40"/>
        <v>-37.52688201651609</v>
      </c>
      <c r="L160" s="285">
        <f t="shared" si="41"/>
        <v>-24.776944832182277</v>
      </c>
      <c r="M160" s="285">
        <f t="shared" si="42"/>
        <v>-3.8365681966144316</v>
      </c>
      <c r="N160" s="286">
        <v>98.2</v>
      </c>
    </row>
    <row r="161" spans="2:14" x14ac:dyDescent="0.25">
      <c r="B161" s="111" t="s">
        <v>78</v>
      </c>
      <c r="C161" s="291">
        <f>'8 Day Province Normal Overview'!AF123</f>
        <v>97.954383850097656</v>
      </c>
      <c r="D161" s="291">
        <f>'8 Day Province Normal Overview'!AF107</f>
        <v>97.990501403808594</v>
      </c>
      <c r="E161" s="291">
        <f>'8 Day Province Normal Overview'!AF91</f>
        <v>98.535064697265625</v>
      </c>
      <c r="F161" s="291">
        <f>'8 Day Province Normal Overview'!AF75</f>
        <v>97.825347900390625</v>
      </c>
      <c r="G161" s="291">
        <f>'8 Day Province Normal Overview'!AF59</f>
        <v>97.862342834472656</v>
      </c>
      <c r="H161" s="291">
        <f>'8 Day Province Normal Overview'!AF43</f>
        <v>98.142097473144531</v>
      </c>
      <c r="I161" s="291">
        <f>'8 Day Province Normal Overview'!AF27</f>
        <v>98.213356018066406</v>
      </c>
      <c r="J161" s="291">
        <f>'8 Day Province Normal Overview'!AF11</f>
        <v>98.776702880859375</v>
      </c>
      <c r="K161" s="285">
        <f t="shared" si="40"/>
        <v>-31.531008331233799</v>
      </c>
      <c r="L161" s="285">
        <f t="shared" si="41"/>
        <v>-40.199087732122948</v>
      </c>
      <c r="M161" s="285">
        <f t="shared" si="42"/>
        <v>-32.039048936631836</v>
      </c>
      <c r="N161" s="286">
        <v>98.2</v>
      </c>
    </row>
    <row r="162" spans="2:14" x14ac:dyDescent="0.25">
      <c r="B162" s="111" t="s">
        <v>79</v>
      </c>
      <c r="C162" s="291">
        <f>'8 Day Province Normal Overview'!AF124</f>
        <v>97.416824340820313</v>
      </c>
      <c r="D162" s="291">
        <f>'8 Day Province Normal Overview'!AF108</f>
        <v>98.153091430664063</v>
      </c>
      <c r="E162" s="291">
        <f>'8 Day Province Normal Overview'!AF92</f>
        <v>98.227714538574219</v>
      </c>
      <c r="F162" s="291">
        <f>'8 Day Province Normal Overview'!AF76</f>
        <v>98.434715270996094</v>
      </c>
      <c r="G162" s="291">
        <f>'8 Day Province Normal Overview'!AF60</f>
        <v>96.802970886230469</v>
      </c>
      <c r="H162" s="291">
        <f>'8 Day Province Normal Overview'!AF44</f>
        <v>97.883384704589844</v>
      </c>
      <c r="I162" s="291">
        <f>'8 Day Province Normal Overview'!AF28</f>
        <v>97.119163513183594</v>
      </c>
      <c r="J162" s="291">
        <f>'8 Day Province Normal Overview'!AF12</f>
        <v>98.560264587402344</v>
      </c>
      <c r="K162" s="285">
        <f t="shared" si="40"/>
        <v>-50.023702518822979</v>
      </c>
      <c r="L162" s="285">
        <f t="shared" si="41"/>
        <v>-44.264904808879386</v>
      </c>
      <c r="M162" s="285">
        <f t="shared" si="42"/>
        <v>-20.014699300130083</v>
      </c>
      <c r="N162" s="286">
        <v>98.2</v>
      </c>
    </row>
    <row r="163" spans="2:14" x14ac:dyDescent="0.25">
      <c r="B163" s="111" t="s">
        <v>80</v>
      </c>
      <c r="C163" s="291">
        <f>'8 Day Province Normal Overview'!AF125</f>
        <v>98.5654296875</v>
      </c>
      <c r="D163" s="291">
        <f>'8 Day Province Normal Overview'!AF109</f>
        <v>98.570381164550781</v>
      </c>
      <c r="E163" s="291">
        <f>'8 Day Province Normal Overview'!AF93</f>
        <v>98.70550537109375</v>
      </c>
      <c r="F163" s="291">
        <f>'8 Day Province Normal Overview'!AF77</f>
        <v>98.720756530761719</v>
      </c>
      <c r="G163" s="291">
        <f>'8 Day Province Normal Overview'!AF61</f>
        <v>98.828651428222656</v>
      </c>
      <c r="H163" s="291">
        <f>'8 Day Province Normal Overview'!AF45</f>
        <v>98.068740844726563</v>
      </c>
      <c r="I163" s="291">
        <f>'8 Day Province Normal Overview'!AF29</f>
        <v>96.313041687011719</v>
      </c>
      <c r="J163" s="291">
        <f>'8 Day Province Normal Overview'!AF13</f>
        <v>97.459098815917969</v>
      </c>
      <c r="K163" s="285">
        <f t="shared" si="40"/>
        <v>-31.084081554949023</v>
      </c>
      <c r="L163" s="285">
        <f t="shared" si="41"/>
        <v>77.119320115724989</v>
      </c>
      <c r="M163" s="285">
        <f t="shared" si="42"/>
        <v>41.161176893446402</v>
      </c>
      <c r="N163" s="286">
        <v>98.2</v>
      </c>
    </row>
    <row r="164" spans="2:14" x14ac:dyDescent="0.25">
      <c r="B164" s="111" t="s">
        <v>81</v>
      </c>
      <c r="C164" s="291">
        <f>'8 Day Province Normal Overview'!AF126</f>
        <v>98.639945983886719</v>
      </c>
      <c r="D164" s="291">
        <f>'8 Day Province Normal Overview'!AF110</f>
        <v>98.293624877929688</v>
      </c>
      <c r="E164" s="291">
        <f>'8 Day Province Normal Overview'!AF94</f>
        <v>96.840873718261719</v>
      </c>
      <c r="F164" s="291">
        <f>'8 Day Province Normal Overview'!AF78</f>
        <v>98.61016845703125</v>
      </c>
      <c r="G164" s="291">
        <f>'8 Day Province Normal Overview'!AF62</f>
        <v>97.74114990234375</v>
      </c>
      <c r="H164" s="291">
        <f>'8 Day Province Normal Overview'!AF46</f>
        <v>98.671417236328125</v>
      </c>
      <c r="I164" s="291">
        <f>'8 Day Province Normal Overview'!AF30</f>
        <v>98.971038818359375</v>
      </c>
      <c r="J164" s="291">
        <f>'8 Day Province Normal Overview'!AF14</f>
        <v>98.343902587890625</v>
      </c>
      <c r="K164" s="285">
        <f t="shared" si="40"/>
        <v>60.948482961117534</v>
      </c>
      <c r="L164" s="285">
        <f t="shared" si="41"/>
        <v>21.76703222730205</v>
      </c>
      <c r="M164" s="285">
        <f t="shared" si="42"/>
        <v>-7.9945882161456883</v>
      </c>
      <c r="N164" s="286">
        <v>98.2</v>
      </c>
    </row>
    <row r="165" spans="2:14" x14ac:dyDescent="0.25">
      <c r="B165" s="111" t="s">
        <v>125</v>
      </c>
      <c r="C165" s="291">
        <f>'8 Day Province Normal Overview'!AF127</f>
        <v>98.305084228515625</v>
      </c>
      <c r="D165" s="291">
        <f>'8 Day Province Normal Overview'!AF111</f>
        <v>98.621208190917969</v>
      </c>
      <c r="E165" s="291">
        <f>'8 Day Province Normal Overview'!AF95</f>
        <v>98.204856872558594</v>
      </c>
      <c r="F165" s="291">
        <f>'8 Day Province Normal Overview'!AF79</f>
        <v>97.758949279785156</v>
      </c>
      <c r="G165" s="291">
        <f>'8 Day Province Normal Overview'!AF63</f>
        <v>98.303733825683594</v>
      </c>
      <c r="H165" s="291">
        <f>'8 Day Province Normal Overview'!AF47</f>
        <v>98.565513610839844</v>
      </c>
      <c r="I165" s="291">
        <f>'8 Day Province Normal Overview'!AF31</f>
        <v>98.864601135253906</v>
      </c>
      <c r="J165" s="291">
        <f>'8 Day Province Normal Overview'!AF15</f>
        <v>98.053466796875</v>
      </c>
      <c r="K165" s="285">
        <f t="shared" si="40"/>
        <v>71.440474670572968</v>
      </c>
      <c r="L165" s="285">
        <f t="shared" si="41"/>
        <v>14.845423936333027</v>
      </c>
      <c r="M165" s="285">
        <f t="shared" si="42"/>
        <v>8.1407335069446152</v>
      </c>
      <c r="N165" s="286">
        <v>98.2</v>
      </c>
    </row>
    <row r="166" spans="2:14" x14ac:dyDescent="0.25">
      <c r="B166" s="132" t="s">
        <v>82</v>
      </c>
      <c r="C166" s="291">
        <f>'8 Day Province Normal Overview'!AF128</f>
        <v>98.750236511230469</v>
      </c>
      <c r="D166" s="291">
        <f>'8 Day Province Normal Overview'!AF112</f>
        <v>98.312393188476562</v>
      </c>
      <c r="E166" s="291">
        <f>'8 Day Province Normal Overview'!AF96</f>
        <v>98.674583435058594</v>
      </c>
      <c r="F166" s="291">
        <f>'8 Day Province Normal Overview'!AF80</f>
        <v>98.499900817871094</v>
      </c>
      <c r="G166" s="291">
        <f>'8 Day Province Normal Overview'!AF64</f>
        <v>97.984344482421875</v>
      </c>
      <c r="H166" s="291">
        <f>'8 Day Province Normal Overview'!AF48</f>
        <v>98.492362976074219</v>
      </c>
      <c r="I166" s="291">
        <f>'8 Day Province Normal Overview'!AF32</f>
        <v>97.903190612792969</v>
      </c>
      <c r="J166" s="291">
        <f>'8 Day Province Normal Overview'!AF16</f>
        <v>98.375732421875</v>
      </c>
      <c r="K166" s="285">
        <f t="shared" si="40"/>
        <v>-22.536231093063787</v>
      </c>
      <c r="L166" s="285">
        <f t="shared" si="41"/>
        <v>29.96599698429268</v>
      </c>
      <c r="M166" s="285">
        <f t="shared" si="42"/>
        <v>-9.7629123263887472</v>
      </c>
      <c r="N166" s="286">
        <v>98.2</v>
      </c>
    </row>
    <row r="167" spans="2:14" x14ac:dyDescent="0.25">
      <c r="B167" s="132" t="s">
        <v>83</v>
      </c>
      <c r="C167" s="291">
        <f>'8 Day Province Normal Overview'!AF129</f>
        <v>98.938430786132813</v>
      </c>
      <c r="D167" s="291">
        <f>'8 Day Province Normal Overview'!AF113</f>
        <v>98.476913452148438</v>
      </c>
      <c r="E167" s="291">
        <f>'8 Day Province Normal Overview'!AF97</f>
        <v>97.298698425292969</v>
      </c>
      <c r="F167" s="291">
        <f>'8 Day Province Normal Overview'!AF81</f>
        <v>98.040153503417969</v>
      </c>
      <c r="G167" s="291">
        <f>'8 Day Province Normal Overview'!AF65</f>
        <v>97.792709350585938</v>
      </c>
      <c r="H167" s="291">
        <f>'8 Day Province Normal Overview'!AF49</f>
        <v>97.719207763671875</v>
      </c>
      <c r="I167" s="291">
        <f>'8 Day Province Normal Overview'!AF33</f>
        <v>96.856216430664062</v>
      </c>
      <c r="J167" s="291">
        <f>'8 Day Province Normal Overview'!AF17</f>
        <v>98.016059875488281</v>
      </c>
      <c r="K167" s="285">
        <f t="shared" si="40"/>
        <v>-36.893234513252857</v>
      </c>
      <c r="L167" s="285">
        <f t="shared" si="41"/>
        <v>86.887496226876138</v>
      </c>
      <c r="M167" s="285">
        <f t="shared" si="42"/>
        <v>10.218895806206771</v>
      </c>
      <c r="N167" s="286">
        <v>98.2</v>
      </c>
    </row>
    <row r="168" spans="2:14" x14ac:dyDescent="0.25">
      <c r="B168" s="109" t="s">
        <v>85</v>
      </c>
      <c r="C168" s="291">
        <f>'8 Day Province Normal Overview'!AF130</f>
        <v>97.237197875976563</v>
      </c>
      <c r="D168" s="291">
        <f>'8 Day Province Normal Overview'!AF114</f>
        <v>97.16796875</v>
      </c>
      <c r="E168" s="291">
        <f>'8 Day Province Normal Overview'!AF98</f>
        <v>97.881210327148438</v>
      </c>
      <c r="F168" s="291">
        <f>'8 Day Province Normal Overview'!AF82</f>
        <v>98.304473876953125</v>
      </c>
      <c r="G168" s="291">
        <f>'8 Day Province Normal Overview'!AF66</f>
        <v>97.460319519042969</v>
      </c>
      <c r="H168" s="291">
        <f>'8 Day Province Normal Overview'!AF50</f>
        <v>96.274574279785156</v>
      </c>
      <c r="I168" s="291">
        <f>'8 Day Province Normal Overview'!AF34</f>
        <v>97.776130676269531</v>
      </c>
      <c r="J168" s="291">
        <f>'8 Day Province Normal Overview'!AF18</f>
        <v>98.506904602050781</v>
      </c>
      <c r="K168" s="285">
        <f t="shared" si="40"/>
        <v>-32.860470621331309</v>
      </c>
      <c r="L168" s="285">
        <f t="shared" si="41"/>
        <v>-45.957208264526713</v>
      </c>
      <c r="M168" s="285">
        <f t="shared" si="42"/>
        <v>-17.050255669487715</v>
      </c>
      <c r="N168" s="286">
        <v>98.2</v>
      </c>
    </row>
    <row r="169" spans="2:14" x14ac:dyDescent="0.25">
      <c r="B169" s="140" t="s">
        <v>84</v>
      </c>
      <c r="C169" s="291">
        <f>'8 Day Province Normal Overview'!AF131</f>
        <v>98.2220458984375</v>
      </c>
      <c r="D169" s="291">
        <f>'8 Day Province Normal Overview'!AF115</f>
        <v>98.929603576660156</v>
      </c>
      <c r="E169" s="291">
        <f>'8 Day Province Normal Overview'!AF99</f>
        <v>98.714920043945313</v>
      </c>
      <c r="F169" s="291">
        <f>'8 Day Province Normal Overview'!AF83</f>
        <v>98.957122802734375</v>
      </c>
      <c r="G169" s="291">
        <f>'8 Day Province Normal Overview'!AF67</f>
        <v>98.910751342773438</v>
      </c>
      <c r="H169" s="291">
        <f>'8 Day Province Normal Overview'!AF51</f>
        <v>99.019233703613281</v>
      </c>
      <c r="I169" s="291">
        <f>'8 Day Province Normal Overview'!AF35</f>
        <v>98.714553833007812</v>
      </c>
      <c r="J169" s="291">
        <f>'8 Day Province Normal Overview'!AF19</f>
        <v>98.693168640136719</v>
      </c>
      <c r="K169" s="285">
        <f t="shared" si="40"/>
        <v>1.663639708937241</v>
      </c>
      <c r="L169" s="285">
        <f t="shared" si="41"/>
        <v>-26.498026089941639</v>
      </c>
      <c r="M169" s="285">
        <f t="shared" si="42"/>
        <v>-23.127567066865936</v>
      </c>
      <c r="N169" s="286">
        <v>98.3</v>
      </c>
    </row>
  </sheetData>
  <conditionalFormatting sqref="K3:L16">
    <cfRule type="dataBar" priority="8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{19AA6FFE-2481-46A0-A054-298E02810A09}</x14:id>
        </ext>
      </extLst>
    </cfRule>
  </conditionalFormatting>
  <conditionalFormatting sqref="K20:L33">
    <cfRule type="dataBar" priority="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{22ABC351-BF06-4F55-8D03-B91CBB774ED6}</x14:id>
        </ext>
      </extLst>
    </cfRule>
  </conditionalFormatting>
  <conditionalFormatting sqref="K38:L50">
    <cfRule type="dataBar" priority="84">
      <dataBar>
        <cfvo type="min"/>
        <cfvo type="max"/>
        <color rgb="FFFFC000"/>
      </dataBar>
      <extLst>
        <ext xmlns:x14="http://schemas.microsoft.com/office/spreadsheetml/2009/9/main" uri="{B025F937-C7B1-47D3-B67F-A62EFF666E3E}">
          <x14:id>{DAF8F7EC-428C-486B-9C32-62C8B5A47FD5}</x14:id>
        </ext>
      </extLst>
    </cfRule>
  </conditionalFormatting>
  <conditionalFormatting sqref="K55:L67">
    <cfRule type="dataBar" priority="86">
      <dataBar>
        <cfvo type="min"/>
        <cfvo type="max"/>
        <color rgb="FFFFC000"/>
      </dataBar>
      <extLst>
        <ext xmlns:x14="http://schemas.microsoft.com/office/spreadsheetml/2009/9/main" uri="{B025F937-C7B1-47D3-B67F-A62EFF666E3E}">
          <x14:id>{A643D894-378B-432F-B068-FB20EBD316D2}</x14:id>
        </ext>
      </extLst>
    </cfRule>
  </conditionalFormatting>
  <conditionalFormatting sqref="K72:L84">
    <cfRule type="dataBar" priority="88">
      <dataBar>
        <cfvo type="min"/>
        <cfvo type="max"/>
        <color rgb="FFFFC000"/>
      </dataBar>
      <extLst>
        <ext xmlns:x14="http://schemas.microsoft.com/office/spreadsheetml/2009/9/main" uri="{B025F937-C7B1-47D3-B67F-A62EFF666E3E}">
          <x14:id>{D04ED9AE-91B0-43AC-809B-D50385EE4400}</x14:id>
        </ext>
      </extLst>
    </cfRule>
  </conditionalFormatting>
  <conditionalFormatting sqref="K89:L101">
    <cfRule type="dataBar" priority="90">
      <dataBar>
        <cfvo type="min"/>
        <cfvo type="max"/>
        <color rgb="FFFFC000"/>
      </dataBar>
      <extLst>
        <ext xmlns:x14="http://schemas.microsoft.com/office/spreadsheetml/2009/9/main" uri="{B025F937-C7B1-47D3-B67F-A62EFF666E3E}">
          <x14:id>{E2DB911F-82A7-4DAC-A232-EFB464AB4675}</x14:id>
        </ext>
      </extLst>
    </cfRule>
  </conditionalFormatting>
  <conditionalFormatting sqref="K106:L118">
    <cfRule type="dataBar" priority="92">
      <dataBar>
        <cfvo type="min"/>
        <cfvo type="max"/>
        <color rgb="FFFFC000"/>
      </dataBar>
      <extLst>
        <ext xmlns:x14="http://schemas.microsoft.com/office/spreadsheetml/2009/9/main" uri="{B025F937-C7B1-47D3-B67F-A62EFF666E3E}">
          <x14:id>{F30F2246-D114-4DF8-9420-345A7ED1E180}</x14:id>
        </ext>
      </extLst>
    </cfRule>
  </conditionalFormatting>
  <conditionalFormatting sqref="K123:L135">
    <cfRule type="dataBar" priority="95">
      <dataBar>
        <cfvo type="min"/>
        <cfvo type="max"/>
        <color rgb="FFFFC000"/>
      </dataBar>
      <extLst>
        <ext xmlns:x14="http://schemas.microsoft.com/office/spreadsheetml/2009/9/main" uri="{B025F937-C7B1-47D3-B67F-A62EFF666E3E}">
          <x14:id>{F812DC10-5500-48DF-A5E4-E4C16DB06A25}</x14:id>
        </ext>
      </extLst>
    </cfRule>
  </conditionalFormatting>
  <conditionalFormatting sqref="K140:L152">
    <cfRule type="dataBar" priority="98">
      <dataBar>
        <cfvo type="min"/>
        <cfvo type="max"/>
        <color rgb="FFFFC000"/>
      </dataBar>
      <extLst>
        <ext xmlns:x14="http://schemas.microsoft.com/office/spreadsheetml/2009/9/main" uri="{B025F937-C7B1-47D3-B67F-A62EFF666E3E}">
          <x14:id>{BC59B158-BE27-4113-9B0A-AC881253BAE3}</x14:id>
        </ext>
      </extLst>
    </cfRule>
  </conditionalFormatting>
  <conditionalFormatting sqref="K139:L152">
    <cfRule type="dataBar" priority="99">
      <dataBar>
        <cfvo type="min"/>
        <cfvo type="max"/>
        <color rgb="FFFFC000"/>
      </dataBar>
      <extLst>
        <ext xmlns:x14="http://schemas.microsoft.com/office/spreadsheetml/2009/9/main" uri="{B025F937-C7B1-47D3-B67F-A62EFF666E3E}">
          <x14:id>{8740736E-C201-4424-814B-85F4D07264F1}</x14:id>
        </ext>
      </extLst>
    </cfRule>
  </conditionalFormatting>
  <conditionalFormatting sqref="K157:L169">
    <cfRule type="dataBar" priority="1">
      <dataBar>
        <cfvo type="min"/>
        <cfvo type="max"/>
        <color rgb="FFFFC000"/>
      </dataBar>
      <extLst>
        <ext xmlns:x14="http://schemas.microsoft.com/office/spreadsheetml/2009/9/main" uri="{B025F937-C7B1-47D3-B67F-A62EFF666E3E}">
          <x14:id>{27644F90-ABCD-4E8F-A65B-F4888D88C68D}</x14:id>
        </ext>
      </extLst>
    </cfRule>
  </conditionalFormatting>
  <conditionalFormatting sqref="K156:L169">
    <cfRule type="dataBar" priority="104">
      <dataBar>
        <cfvo type="min"/>
        <cfvo type="max"/>
        <color rgb="FFFFC000"/>
      </dataBar>
      <extLst>
        <ext xmlns:x14="http://schemas.microsoft.com/office/spreadsheetml/2009/9/main" uri="{B025F937-C7B1-47D3-B67F-A62EFF666E3E}">
          <x14:id>{843CCB04-A987-4EDC-BB9B-80487B39BDCF}</x14:id>
        </ext>
      </extLst>
    </cfRule>
  </conditionalFormatting>
  <pageMargins left="0.7" right="0.7" top="0.75" bottom="0.75" header="0.3" footer="0.3"/>
  <pageSetup orientation="portrait" horizontalDpi="0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9AA6FFE-2481-46A0-A054-298E02810A0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K3:L16</xm:sqref>
        </x14:conditionalFormatting>
        <x14:conditionalFormatting xmlns:xm="http://schemas.microsoft.com/office/excel/2006/main">
          <x14:cfRule type="dataBar" id="{22ABC351-BF06-4F55-8D03-B91CBB774ED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K20:L33</xm:sqref>
        </x14:conditionalFormatting>
        <x14:conditionalFormatting xmlns:xm="http://schemas.microsoft.com/office/excel/2006/main">
          <x14:cfRule type="dataBar" id="{DAF8F7EC-428C-486B-9C32-62C8B5A47FD5}">
            <x14:dataBar minLength="0" maxLength="100" gradient="0">
              <x14:cfvo type="autoMin"/>
              <x14:cfvo type="autoMax"/>
              <x14:negativeFillColor rgb="FF00B0F0"/>
              <x14:axisColor rgb="FF000000"/>
            </x14:dataBar>
          </x14:cfRule>
          <xm:sqref>K38:L50</xm:sqref>
        </x14:conditionalFormatting>
        <x14:conditionalFormatting xmlns:xm="http://schemas.microsoft.com/office/excel/2006/main">
          <x14:cfRule type="dataBar" id="{A643D894-378B-432F-B068-FB20EBD316D2}">
            <x14:dataBar minLength="0" maxLength="100" gradient="0">
              <x14:cfvo type="autoMin"/>
              <x14:cfvo type="autoMax"/>
              <x14:negativeFillColor rgb="FF00B0F0"/>
              <x14:axisColor rgb="FF000000"/>
            </x14:dataBar>
          </x14:cfRule>
          <xm:sqref>K55:L67</xm:sqref>
        </x14:conditionalFormatting>
        <x14:conditionalFormatting xmlns:xm="http://schemas.microsoft.com/office/excel/2006/main">
          <x14:cfRule type="dataBar" id="{D04ED9AE-91B0-43AC-809B-D50385EE4400}">
            <x14:dataBar minLength="0" maxLength="100" gradient="0">
              <x14:cfvo type="autoMin"/>
              <x14:cfvo type="autoMax"/>
              <x14:negativeFillColor rgb="FF00B0F0"/>
              <x14:axisColor rgb="FF000000"/>
            </x14:dataBar>
          </x14:cfRule>
          <xm:sqref>K72:L84</xm:sqref>
        </x14:conditionalFormatting>
        <x14:conditionalFormatting xmlns:xm="http://schemas.microsoft.com/office/excel/2006/main">
          <x14:cfRule type="dataBar" id="{E2DB911F-82A7-4DAC-A232-EFB464AB4675}">
            <x14:dataBar minLength="0" maxLength="100" gradient="0">
              <x14:cfvo type="autoMin"/>
              <x14:cfvo type="autoMax"/>
              <x14:negativeFillColor rgb="FF00B0F0"/>
              <x14:axisColor rgb="FF000000"/>
            </x14:dataBar>
          </x14:cfRule>
          <xm:sqref>K89:L101</xm:sqref>
        </x14:conditionalFormatting>
        <x14:conditionalFormatting xmlns:xm="http://schemas.microsoft.com/office/excel/2006/main">
          <x14:cfRule type="dataBar" id="{F30F2246-D114-4DF8-9420-345A7ED1E180}">
            <x14:dataBar minLength="0" maxLength="100" gradient="0">
              <x14:cfvo type="autoMin"/>
              <x14:cfvo type="autoMax"/>
              <x14:negativeFillColor rgb="FF00B0F0"/>
              <x14:axisColor rgb="FF000000"/>
            </x14:dataBar>
          </x14:cfRule>
          <xm:sqref>K106:L118</xm:sqref>
        </x14:conditionalFormatting>
        <x14:conditionalFormatting xmlns:xm="http://schemas.microsoft.com/office/excel/2006/main">
          <x14:cfRule type="dataBar" id="{F812DC10-5500-48DF-A5E4-E4C16DB06A25}">
            <x14:dataBar minLength="0" maxLength="100" gradient="0">
              <x14:cfvo type="autoMin"/>
              <x14:cfvo type="autoMax"/>
              <x14:negativeFillColor rgb="FF00B0F0"/>
              <x14:axisColor rgb="FF000000"/>
            </x14:dataBar>
          </x14:cfRule>
          <xm:sqref>K123:L135</xm:sqref>
        </x14:conditionalFormatting>
        <x14:conditionalFormatting xmlns:xm="http://schemas.microsoft.com/office/excel/2006/main">
          <x14:cfRule type="dataBar" id="{BC59B158-BE27-4113-9B0A-AC881253BAE3}">
            <x14:dataBar minLength="0" maxLength="100" gradient="0">
              <x14:cfvo type="autoMin"/>
              <x14:cfvo type="autoMax"/>
              <x14:negativeFillColor rgb="FF00B0F0"/>
              <x14:axisColor rgb="FF000000"/>
            </x14:dataBar>
          </x14:cfRule>
          <xm:sqref>K140:L152</xm:sqref>
        </x14:conditionalFormatting>
        <x14:conditionalFormatting xmlns:xm="http://schemas.microsoft.com/office/excel/2006/main">
          <x14:cfRule type="dataBar" id="{8740736E-C201-4424-814B-85F4D07264F1}">
            <x14:dataBar minLength="0" maxLength="100" gradient="0">
              <x14:cfvo type="autoMin"/>
              <x14:cfvo type="autoMax"/>
              <x14:negativeFillColor rgb="FF00B0F0"/>
              <x14:axisColor rgb="FF000000"/>
            </x14:dataBar>
          </x14:cfRule>
          <xm:sqref>K139:L152</xm:sqref>
        </x14:conditionalFormatting>
        <x14:conditionalFormatting xmlns:xm="http://schemas.microsoft.com/office/excel/2006/main">
          <x14:cfRule type="dataBar" id="{27644F90-ABCD-4E8F-A65B-F4888D88C68D}">
            <x14:dataBar minLength="0" maxLength="100" gradient="0">
              <x14:cfvo type="autoMin"/>
              <x14:cfvo type="autoMax"/>
              <x14:negativeFillColor rgb="FF00B0F0"/>
              <x14:axisColor rgb="FF000000"/>
            </x14:dataBar>
          </x14:cfRule>
          <xm:sqref>K157:L169</xm:sqref>
        </x14:conditionalFormatting>
        <x14:conditionalFormatting xmlns:xm="http://schemas.microsoft.com/office/excel/2006/main">
          <x14:cfRule type="dataBar" id="{843CCB04-A987-4EDC-BB9B-80487B39BDCF}">
            <x14:dataBar minLength="0" maxLength="100" gradient="0">
              <x14:cfvo type="autoMin"/>
              <x14:cfvo type="autoMax"/>
              <x14:negativeFillColor rgb="FF00B0F0"/>
              <x14:axisColor rgb="FF000000"/>
            </x14:dataBar>
          </x14:cfRule>
          <xm:sqref>K156:L169</xm:sqref>
        </x14:conditionalFormatting>
        <x14:conditionalFormatting xmlns:xm="http://schemas.microsoft.com/office/excel/2006/main">
          <x14:cfRule type="iconSet" priority="85" id="{52AFA4D8-07F6-4197-9010-4EADD98169B9}">
            <x14:iconSet iconSet="5Arrows" custom="1">
              <x14:cfvo type="percent">
                <xm:f>0</xm:f>
              </x14:cfvo>
              <x14:cfvo type="num">
                <xm:f>-30</xm:f>
              </x14:cfvo>
              <x14:cfvo type="num">
                <xm:f>0</xm:f>
              </x14:cfvo>
              <x14:cfvo type="num">
                <xm:f>10</xm:f>
              </x14:cfvo>
              <x14:cfvo type="num">
                <xm:f>30</xm:f>
              </x14:cfvo>
              <x14:cfIcon iconSet="3Arrows" iconId="2"/>
              <x14:cfIcon iconSet="4Arrows" iconId="2"/>
              <x14:cfIcon iconSet="3Arrows" iconId="1"/>
              <x14:cfIcon iconSet="4Arrows" iconId="1"/>
              <x14:cfIcon iconSet="3Arrows" iconId="0"/>
            </x14:iconSet>
          </x14:cfRule>
          <xm:sqref>K37:M50</xm:sqref>
        </x14:conditionalFormatting>
        <x14:conditionalFormatting xmlns:xm="http://schemas.microsoft.com/office/excel/2006/main">
          <x14:cfRule type="iconSet" priority="87" id="{44BC211A-B25C-4CB5-BD3F-27E5CC0CF690}">
            <x14:iconSet iconSet="5Arrows" custom="1">
              <x14:cfvo type="percent">
                <xm:f>0</xm:f>
              </x14:cfvo>
              <x14:cfvo type="num">
                <xm:f>-30</xm:f>
              </x14:cfvo>
              <x14:cfvo type="num">
                <xm:f>0</xm:f>
              </x14:cfvo>
              <x14:cfvo type="num">
                <xm:f>10</xm:f>
              </x14:cfvo>
              <x14:cfvo type="num">
                <xm:f>30</xm:f>
              </x14:cfvo>
              <x14:cfIcon iconSet="3Arrows" iconId="2"/>
              <x14:cfIcon iconSet="4Arrows" iconId="2"/>
              <x14:cfIcon iconSet="3Arrows" iconId="1"/>
              <x14:cfIcon iconSet="4Arrows" iconId="1"/>
              <x14:cfIcon iconSet="3Arrows" iconId="0"/>
            </x14:iconSet>
          </x14:cfRule>
          <xm:sqref>K54:M67</xm:sqref>
        </x14:conditionalFormatting>
        <x14:conditionalFormatting xmlns:xm="http://schemas.microsoft.com/office/excel/2006/main">
          <x14:cfRule type="iconSet" priority="89" id="{C680C51B-8279-401E-AB86-5C79F77A5EB9}">
            <x14:iconSet iconSet="5Arrows" custom="1">
              <x14:cfvo type="percent">
                <xm:f>0</xm:f>
              </x14:cfvo>
              <x14:cfvo type="num">
                <xm:f>-30</xm:f>
              </x14:cfvo>
              <x14:cfvo type="num">
                <xm:f>0</xm:f>
              </x14:cfvo>
              <x14:cfvo type="num">
                <xm:f>10</xm:f>
              </x14:cfvo>
              <x14:cfvo type="num">
                <xm:f>30</xm:f>
              </x14:cfvo>
              <x14:cfIcon iconSet="3Arrows" iconId="2"/>
              <x14:cfIcon iconSet="4Arrows" iconId="2"/>
              <x14:cfIcon iconSet="3Arrows" iconId="1"/>
              <x14:cfIcon iconSet="4Arrows" iconId="1"/>
              <x14:cfIcon iconSet="3Arrows" iconId="0"/>
            </x14:iconSet>
          </x14:cfRule>
          <xm:sqref>K71:M84</xm:sqref>
        </x14:conditionalFormatting>
        <x14:conditionalFormatting xmlns:xm="http://schemas.microsoft.com/office/excel/2006/main">
          <x14:cfRule type="iconSet" priority="91" id="{D1315BE2-32D2-4D3B-9C4B-79E6EED42662}">
            <x14:iconSet iconSet="5Arrows" custom="1">
              <x14:cfvo type="percent">
                <xm:f>0</xm:f>
              </x14:cfvo>
              <x14:cfvo type="num">
                <xm:f>-30</xm:f>
              </x14:cfvo>
              <x14:cfvo type="num">
                <xm:f>0</xm:f>
              </x14:cfvo>
              <x14:cfvo type="num">
                <xm:f>10</xm:f>
              </x14:cfvo>
              <x14:cfvo type="num">
                <xm:f>30</xm:f>
              </x14:cfvo>
              <x14:cfIcon iconSet="3Arrows" iconId="2"/>
              <x14:cfIcon iconSet="4Arrows" iconId="2"/>
              <x14:cfIcon iconSet="3Arrows" iconId="1"/>
              <x14:cfIcon iconSet="4Arrows" iconId="1"/>
              <x14:cfIcon iconSet="3Arrows" iconId="0"/>
            </x14:iconSet>
          </x14:cfRule>
          <xm:sqref>K88:M101</xm:sqref>
        </x14:conditionalFormatting>
        <x14:conditionalFormatting xmlns:xm="http://schemas.microsoft.com/office/excel/2006/main">
          <x14:cfRule type="iconSet" priority="93" id="{DDA6111F-BCBE-45DA-91CF-F9BC16DA899E}">
            <x14:iconSet iconSet="5Arrows" custom="1">
              <x14:cfvo type="percent">
                <xm:f>0</xm:f>
              </x14:cfvo>
              <x14:cfvo type="num">
                <xm:f>-30</xm:f>
              </x14:cfvo>
              <x14:cfvo type="num">
                <xm:f>0</xm:f>
              </x14:cfvo>
              <x14:cfvo type="num">
                <xm:f>10</xm:f>
              </x14:cfvo>
              <x14:cfvo type="num">
                <xm:f>30</xm:f>
              </x14:cfvo>
              <x14:cfIcon iconSet="3Arrows" iconId="2"/>
              <x14:cfIcon iconSet="4Arrows" iconId="2"/>
              <x14:cfIcon iconSet="3Arrows" iconId="1"/>
              <x14:cfIcon iconSet="4Arrows" iconId="1"/>
              <x14:cfIcon iconSet="3Arrows" iconId="0"/>
            </x14:iconSet>
          </x14:cfRule>
          <xm:sqref>K106:M118</xm:sqref>
        </x14:conditionalFormatting>
        <x14:conditionalFormatting xmlns:xm="http://schemas.microsoft.com/office/excel/2006/main">
          <x14:cfRule type="iconSet" priority="94" id="{12C49BA6-CDCB-4B20-809C-3808E7BE094B}">
            <x14:iconSet iconSet="5Arrows" custom="1">
              <x14:cfvo type="percent">
                <xm:f>0</xm:f>
              </x14:cfvo>
              <x14:cfvo type="num">
                <xm:f>-30</xm:f>
              </x14:cfvo>
              <x14:cfvo type="num">
                <xm:f>0</xm:f>
              </x14:cfvo>
              <x14:cfvo type="num">
                <xm:f>10</xm:f>
              </x14:cfvo>
              <x14:cfvo type="num">
                <xm:f>30</xm:f>
              </x14:cfvo>
              <x14:cfIcon iconSet="3Arrows" iconId="2"/>
              <x14:cfIcon iconSet="4Arrows" iconId="2"/>
              <x14:cfIcon iconSet="3Arrows" iconId="1"/>
              <x14:cfIcon iconSet="4Arrows" iconId="1"/>
              <x14:cfIcon iconSet="3Arrows" iconId="0"/>
            </x14:iconSet>
          </x14:cfRule>
          <xm:sqref>K105:M118</xm:sqref>
        </x14:conditionalFormatting>
        <x14:conditionalFormatting xmlns:xm="http://schemas.microsoft.com/office/excel/2006/main">
          <x14:cfRule type="iconSet" priority="96" id="{B57AC2CF-CD6B-4E81-A199-249F4FE73B11}">
            <x14:iconSet iconSet="5Arrows" custom="1">
              <x14:cfvo type="percent">
                <xm:f>0</xm:f>
              </x14:cfvo>
              <x14:cfvo type="num">
                <xm:f>-30</xm:f>
              </x14:cfvo>
              <x14:cfvo type="num">
                <xm:f>0</xm:f>
              </x14:cfvo>
              <x14:cfvo type="num">
                <xm:f>10</xm:f>
              </x14:cfvo>
              <x14:cfvo type="num">
                <xm:f>30</xm:f>
              </x14:cfvo>
              <x14:cfIcon iconSet="3Arrows" iconId="2"/>
              <x14:cfIcon iconSet="4Arrows" iconId="2"/>
              <x14:cfIcon iconSet="3Arrows" iconId="1"/>
              <x14:cfIcon iconSet="4Arrows" iconId="1"/>
              <x14:cfIcon iconSet="3Arrows" iconId="0"/>
            </x14:iconSet>
          </x14:cfRule>
          <xm:sqref>K123:M135</xm:sqref>
        </x14:conditionalFormatting>
        <x14:conditionalFormatting xmlns:xm="http://schemas.microsoft.com/office/excel/2006/main">
          <x14:cfRule type="iconSet" priority="97" id="{962D3B81-6C38-4FE6-9C9B-E41B4D9247F0}">
            <x14:iconSet iconSet="5Arrows" custom="1">
              <x14:cfvo type="percent">
                <xm:f>0</xm:f>
              </x14:cfvo>
              <x14:cfvo type="num">
                <xm:f>-30</xm:f>
              </x14:cfvo>
              <x14:cfvo type="num">
                <xm:f>0</xm:f>
              </x14:cfvo>
              <x14:cfvo type="num">
                <xm:f>10</xm:f>
              </x14:cfvo>
              <x14:cfvo type="num">
                <xm:f>30</xm:f>
              </x14:cfvo>
              <x14:cfIcon iconSet="3Arrows" iconId="2"/>
              <x14:cfIcon iconSet="4Arrows" iconId="2"/>
              <x14:cfIcon iconSet="3Arrows" iconId="1"/>
              <x14:cfIcon iconSet="4Arrows" iconId="1"/>
              <x14:cfIcon iconSet="3Arrows" iconId="0"/>
            </x14:iconSet>
          </x14:cfRule>
          <xm:sqref>K122:M135</xm:sqref>
        </x14:conditionalFormatting>
        <x14:conditionalFormatting xmlns:xm="http://schemas.microsoft.com/office/excel/2006/main">
          <x14:cfRule type="iconSet" priority="101" id="{490292D5-BFA3-4EE7-A27D-C5FC57E28CE3}">
            <x14:iconSet iconSet="5Arrows" custom="1">
              <x14:cfvo type="percent">
                <xm:f>0</xm:f>
              </x14:cfvo>
              <x14:cfvo type="num">
                <xm:f>-30</xm:f>
              </x14:cfvo>
              <x14:cfvo type="num">
                <xm:f>0</xm:f>
              </x14:cfvo>
              <x14:cfvo type="num">
                <xm:f>10</xm:f>
              </x14:cfvo>
              <x14:cfvo type="num">
                <xm:f>30</xm:f>
              </x14:cfvo>
              <x14:cfIcon iconSet="3Arrows" iconId="2"/>
              <x14:cfIcon iconSet="4Arrows" iconId="2"/>
              <x14:cfIcon iconSet="3Arrows" iconId="1"/>
              <x14:cfIcon iconSet="4Arrows" iconId="1"/>
              <x14:cfIcon iconSet="3Arrows" iconId="0"/>
            </x14:iconSet>
          </x14:cfRule>
          <xm:sqref>K140:M152</xm:sqref>
        </x14:conditionalFormatting>
        <x14:conditionalFormatting xmlns:xm="http://schemas.microsoft.com/office/excel/2006/main">
          <x14:cfRule type="iconSet" priority="103" id="{2D232415-842A-46CA-A110-8E0F652C06F8}">
            <x14:iconSet iconSet="5Arrows" custom="1">
              <x14:cfvo type="percent">
                <xm:f>0</xm:f>
              </x14:cfvo>
              <x14:cfvo type="num">
                <xm:f>-30</xm:f>
              </x14:cfvo>
              <x14:cfvo type="num">
                <xm:f>0</xm:f>
              </x14:cfvo>
              <x14:cfvo type="num">
                <xm:f>10</xm:f>
              </x14:cfvo>
              <x14:cfvo type="num">
                <xm:f>30</xm:f>
              </x14:cfvo>
              <x14:cfIcon iconSet="3Arrows" iconId="2"/>
              <x14:cfIcon iconSet="4Arrows" iconId="2"/>
              <x14:cfIcon iconSet="3Arrows" iconId="1"/>
              <x14:cfIcon iconSet="4Arrows" iconId="1"/>
              <x14:cfIcon iconSet="3Arrows" iconId="0"/>
            </x14:iconSet>
          </x14:cfRule>
          <xm:sqref>K139:M152</xm:sqref>
        </x14:conditionalFormatting>
        <x14:conditionalFormatting xmlns:xm="http://schemas.microsoft.com/office/excel/2006/main">
          <x14:cfRule type="iconSet" priority="3" id="{BA978B36-3E30-4FB1-97C6-32F9573235D0}">
            <x14:iconSet iconSet="5Arrows" custom="1">
              <x14:cfvo type="percent">
                <xm:f>0</xm:f>
              </x14:cfvo>
              <x14:cfvo type="num">
                <xm:f>-30</xm:f>
              </x14:cfvo>
              <x14:cfvo type="num">
                <xm:f>0</xm:f>
              </x14:cfvo>
              <x14:cfvo type="num">
                <xm:f>10</xm:f>
              </x14:cfvo>
              <x14:cfvo type="num">
                <xm:f>30</xm:f>
              </x14:cfvo>
              <x14:cfIcon iconSet="3Arrows" iconId="2"/>
              <x14:cfIcon iconSet="4Arrows" iconId="2"/>
              <x14:cfIcon iconSet="3Arrows" iconId="1"/>
              <x14:cfIcon iconSet="4Arrows" iconId="1"/>
              <x14:cfIcon iconSet="3Arrows" iconId="0"/>
            </x14:iconSet>
          </x14:cfRule>
          <xm:sqref>K157:M169</xm:sqref>
        </x14:conditionalFormatting>
        <x14:conditionalFormatting xmlns:xm="http://schemas.microsoft.com/office/excel/2006/main">
          <x14:cfRule type="iconSet" priority="106" id="{D64C4E9B-AC2A-438B-8A78-C0970E15D5E9}">
            <x14:iconSet iconSet="5Arrows" custom="1">
              <x14:cfvo type="percent">
                <xm:f>0</xm:f>
              </x14:cfvo>
              <x14:cfvo type="num">
                <xm:f>-30</xm:f>
              </x14:cfvo>
              <x14:cfvo type="num">
                <xm:f>0</xm:f>
              </x14:cfvo>
              <x14:cfvo type="num">
                <xm:f>10</xm:f>
              </x14:cfvo>
              <x14:cfvo type="num">
                <xm:f>30</xm:f>
              </x14:cfvo>
              <x14:cfIcon iconSet="3Arrows" iconId="2"/>
              <x14:cfIcon iconSet="4Arrows" iconId="2"/>
              <x14:cfIcon iconSet="3Arrows" iconId="1"/>
              <x14:cfIcon iconSet="4Arrows" iconId="1"/>
              <x14:cfIcon iconSet="3Arrows" iconId="0"/>
            </x14:iconSet>
          </x14:cfRule>
          <xm:sqref>K156:M169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Daily Province Normal Overview</vt:lpstr>
      <vt:lpstr>Daily Province Peak Overview</vt:lpstr>
      <vt:lpstr>8 Day Province Normal Overview</vt:lpstr>
      <vt:lpstr>8 Days Province Peak Overview</vt:lpstr>
      <vt:lpstr>HM over view</vt:lpstr>
      <vt:lpstr>Province</vt:lpstr>
    </vt:vector>
  </TitlesOfParts>
  <Company>Viettel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TKTU-Movitel</dc:creator>
  <cp:lastModifiedBy>tktu_server</cp:lastModifiedBy>
  <cp:lastPrinted>2010-05-05T07:31:35Z</cp:lastPrinted>
  <dcterms:created xsi:type="dcterms:W3CDTF">2009-12-08T00:51:24Z</dcterms:created>
  <dcterms:modified xsi:type="dcterms:W3CDTF">2014-10-04T08:32:05Z</dcterms:modified>
</cp:coreProperties>
</file>